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checkCompatibility="1"/>
  <xr:revisionPtr revIDLastSave="0" documentId="13_ncr:1_{818A21F1-7AE0-4834-845F-C05B259E71AD}" xr6:coauthVersionLast="47" xr6:coauthVersionMax="47" xr10:uidLastSave="{00000000-0000-0000-0000-000000000000}"/>
  <workbookProtection workbookAlgorithmName="SHA-512" workbookHashValue="ZT6vHt5B/QgenQrdmIWcCloXo6k1zBJDsxK57jQWCP1d7d+RlcXkUD0ZkJfihCXNf4zFKo85wrHdbwWcvlUWeA==" workbookSaltValue="/63cX+rlAt5nWXSnNM3yqg==" workbookSpinCount="100000" lockStructure="1"/>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<sst xmlns="http://schemas.openxmlformats.org/spreadsheetml/2006/main" count="770" uniqueCount="131">
  <si>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</si>
  <si>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</si>
  <si>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</si>
  <si>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</si>
  <si>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</si>
  <si>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</si>
  <si>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</si>
  <si>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</si>
  <si>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</si>
  <si>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</si>
  <si>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</si>
  <si>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</si>
  <si>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</si>
  <si>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</si>
  <si>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</si>
  <si>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</si>
  <si>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</si>
  <si>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</si>
  <si>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</si>
  <si>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</si>
  <si>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</si>
  <si>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</si>
  <si>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</si>
  <si>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</si>
  <si>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</si>
  <si>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</si>
  <si>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</si>
  <si>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</si>
  <si>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</si>
  <si>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</si>
  <si>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</si>
  <si>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</si>
  <si>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</si>
  <si>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</si>
  <si>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</si>
  <si>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</si>
  <si>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</si>
  <si>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</si>
  <si>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</si>
  <si>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</si>
  <si>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</si>
  <si>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</si>
  <si>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</si>
  <si>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</si>
  <si>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</si>
  <si>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</si>
  <si>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</si>
  <si>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</si>
  <si>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</si>
  <si>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</si>
  <si>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</si>
  <si>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</si>
  <si>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</si>
  <si>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</si>
  <si>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</si>
  <si>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</si>
  <si>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</si>
  <si>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</si>
  <si>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</si>
  <si>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</si>
  <si>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</si>
  <si>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</si>
  <si>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</si>
  <si>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</si>
  <si>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</si>
  <si>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</si>
  <si>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</si>
  <si>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</si>
  <si>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</si>
  <si>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</si>
  <si>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</si>
  <si>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</si>
  <si>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</si>
  <si>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</si>
  <si>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</si>
  <si>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</si>
  <si>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</si>
  <si>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</si>
  <si>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</si>
  <si>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</si>
  <si>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</si>
  <si>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</si>
  <si>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</si>
  <si>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</si>
  <si>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</si>
  <si>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</si>
  <si>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</si>
  <si>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</si>
  <si>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</si>
  <si>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</si>
  <si>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</si>
  <si>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</si>
  <si>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</si>
  <si>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</si>
  <si>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</si>
  <si>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</si>
  <si>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</si>
  <si>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</si>
  <si>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</si>
  <si>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</si>
  <si>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</si>
  <si>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</si>
  <si>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</si>
  <si>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</si>
  <si>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</si>
  <si>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</si>
  <si>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</si>
  <si>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</si>
  <si>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</si>
  <si>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</si>
  <si>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</si>
  <si>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</si>
  <si>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</si>
  <si>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 xml:space="preserve"> - Yom Kippur</t>
  </si>
  <si>
    <t>Oct</t>
  </si>
  <si>
    <t>Wednesday, Oct 5th</t>
  </si>
  <si>
    <t>Monday, Oct 10th</t>
  </si>
  <si>
    <t xml:space="preserve"> - Columbus Day</t>
  </si>
  <si>
    <t>Monday, Oct 11th</t>
  </si>
  <si>
    <t>Oct / Nov</t>
  </si>
  <si>
    <t>Sunday, Oct 31st</t>
  </si>
  <si>
    <t xml:space="preserve"> - Halloween</t>
  </si>
  <si>
    <t>Monday, Oct 31st</t>
  </si>
  <si>
    <t>Week of October 23, 2022 - October 29, 2022</t>
  </si>
  <si>
    <t>October 02, 2022 - October 29, 2022
Rolling-28 Day Period</t>
  </si>
  <si>
    <t>For the Week of October 23, 2022 to October 29, 2022</t>
  </si>
  <si>
    <t>Nov</t>
  </si>
  <si>
    <t>Thursday, Nov 11th</t>
  </si>
  <si>
    <t xml:space="preserve"> - Veterans Day</t>
  </si>
  <si>
    <t>Friday, Nov 11th</t>
  </si>
  <si>
    <r>
      <t>Note:</t>
    </r>
    <r>
      <rPr>
        <sz val="10"/>
        <rFont val="Arial"/>
        <family val="2"/>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</si>
</sst>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horizont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AA4" activePane="bottomRight" state="frozen"/>
      <selection activeCell="D52" sqref="D52"/>
      <selection pane="topRight" activeCell="D52" sqref="D52"/>
      <selection pane="bottomLeft" activeCell="D52" sqref="D52"/>
      <selection pane="bottomRight" activeCell="AH1" sqref="AH1"/>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9" t="str">
        <f>'Occupancy Raw Data'!B1</f>
        <v>Week of October 23, 2022 - October 29, 2022</v>
      </c>
      <c r="B1" s="192" t="s">
        <v>67</v>
      </c>
      <c r="C1" s="193"/>
      <c r="D1" s="193"/>
      <c r="E1" s="193"/>
      <c r="F1" s="193"/>
      <c r="G1" s="193"/>
      <c r="H1" s="193"/>
      <c r="I1" s="193"/>
      <c r="J1" s="193"/>
      <c r="K1" s="194"/>
      <c r="L1" s="49"/>
      <c r="M1" s="192" t="s">
        <v>74</v>
      </c>
      <c r="N1" s="193"/>
      <c r="O1" s="193"/>
      <c r="P1" s="193"/>
      <c r="Q1" s="193"/>
      <c r="R1" s="193"/>
      <c r="S1" s="193"/>
      <c r="T1" s="193"/>
      <c r="U1" s="193"/>
      <c r="V1" s="194"/>
      <c r="W1" s="49"/>
      <c r="X1" s="192" t="s">
        <v>68</v>
      </c>
      <c r="Y1" s="193"/>
      <c r="Z1" s="193"/>
      <c r="AA1" s="193"/>
      <c r="AB1" s="193"/>
      <c r="AC1" s="193"/>
      <c r="AD1" s="193"/>
      <c r="AE1" s="193"/>
      <c r="AF1" s="193"/>
      <c r="AG1" s="194"/>
      <c r="AH1" s="49"/>
      <c r="AI1" s="192" t="s">
        <v>75</v>
      </c>
      <c r="AJ1" s="193"/>
      <c r="AK1" s="193"/>
      <c r="AL1" s="193"/>
      <c r="AM1" s="193"/>
      <c r="AN1" s="193"/>
      <c r="AO1" s="193"/>
      <c r="AP1" s="193"/>
      <c r="AQ1" s="193"/>
      <c r="AR1" s="194"/>
      <c r="AS1" s="50"/>
      <c r="AT1" s="192" t="s">
        <v>69</v>
      </c>
      <c r="AU1" s="193"/>
      <c r="AV1" s="193"/>
      <c r="AW1" s="193"/>
      <c r="AX1" s="193"/>
      <c r="AY1" s="193"/>
      <c r="AZ1" s="193"/>
      <c r="BA1" s="193"/>
      <c r="BB1" s="193"/>
      <c r="BC1" s="194"/>
      <c r="BD1" s="50"/>
      <c r="BE1" s="192" t="s">
        <v>76</v>
      </c>
      <c r="BF1" s="193"/>
      <c r="BG1" s="193"/>
      <c r="BH1" s="193"/>
      <c r="BI1" s="193"/>
      <c r="BJ1" s="193"/>
      <c r="BK1" s="193"/>
      <c r="BL1" s="193"/>
      <c r="BM1" s="193"/>
      <c r="BN1" s="194"/>
    </row>
    <row r="2" spans="1:66" x14ac:dyDescent="0.35">
      <c r="A2" s="189"/>
      <c r="B2" s="52"/>
      <c r="C2" s="53"/>
      <c r="D2" s="53"/>
      <c r="E2" s="53"/>
      <c r="F2" s="53"/>
      <c r="G2" s="190" t="s">
        <v>65</v>
      </c>
      <c r="H2" s="53"/>
      <c r="I2" s="53"/>
      <c r="J2" s="190" t="s">
        <v>66</v>
      </c>
      <c r="K2" s="191" t="s">
        <v>57</v>
      </c>
      <c r="L2" s="54"/>
      <c r="M2" s="52"/>
      <c r="N2" s="53"/>
      <c r="O2" s="53"/>
      <c r="P2" s="53"/>
      <c r="Q2" s="53"/>
      <c r="R2" s="190" t="s">
        <v>65</v>
      </c>
      <c r="S2" s="53"/>
      <c r="T2" s="53"/>
      <c r="U2" s="190" t="s">
        <v>66</v>
      </c>
      <c r="V2" s="191" t="s">
        <v>57</v>
      </c>
      <c r="W2" s="54"/>
      <c r="X2" s="52"/>
      <c r="Y2" s="53"/>
      <c r="Z2" s="53"/>
      <c r="AA2" s="53"/>
      <c r="AB2" s="53"/>
      <c r="AC2" s="190" t="s">
        <v>65</v>
      </c>
      <c r="AD2" s="53"/>
      <c r="AE2" s="53"/>
      <c r="AF2" s="190" t="s">
        <v>66</v>
      </c>
      <c r="AG2" s="191" t="s">
        <v>57</v>
      </c>
      <c r="AH2" s="54"/>
      <c r="AI2" s="52"/>
      <c r="AJ2" s="53"/>
      <c r="AK2" s="53"/>
      <c r="AL2" s="53"/>
      <c r="AM2" s="53"/>
      <c r="AN2" s="190" t="s">
        <v>65</v>
      </c>
      <c r="AO2" s="53"/>
      <c r="AP2" s="53"/>
      <c r="AQ2" s="190" t="s">
        <v>66</v>
      </c>
      <c r="AR2" s="191" t="s">
        <v>57</v>
      </c>
      <c r="AS2" s="50"/>
      <c r="AT2" s="52"/>
      <c r="AU2" s="53"/>
      <c r="AV2" s="53"/>
      <c r="AW2" s="53"/>
      <c r="AX2" s="53"/>
      <c r="AY2" s="190" t="s">
        <v>65</v>
      </c>
      <c r="AZ2" s="53"/>
      <c r="BA2" s="53"/>
      <c r="BB2" s="190" t="s">
        <v>66</v>
      </c>
      <c r="BC2" s="191" t="s">
        <v>57</v>
      </c>
      <c r="BD2" s="54"/>
      <c r="BE2" s="52"/>
      <c r="BF2" s="53"/>
      <c r="BG2" s="53"/>
      <c r="BH2" s="53"/>
      <c r="BI2" s="53"/>
      <c r="BJ2" s="190" t="s">
        <v>65</v>
      </c>
      <c r="BK2" s="53"/>
      <c r="BL2" s="53"/>
      <c r="BM2" s="190" t="s">
        <v>66</v>
      </c>
      <c r="BN2" s="191" t="s">
        <v>57</v>
      </c>
    </row>
    <row r="3" spans="1:66" x14ac:dyDescent="0.35">
      <c r="A3" s="189"/>
      <c r="B3" s="56" t="s">
        <v>58</v>
      </c>
      <c r="C3" s="57" t="s">
        <v>59</v>
      </c>
      <c r="D3" s="57" t="s">
        <v>60</v>
      </c>
      <c r="E3" s="57" t="s">
        <v>61</v>
      </c>
      <c r="F3" s="57" t="s">
        <v>62</v>
      </c>
      <c r="G3" s="190"/>
      <c r="H3" s="57" t="s">
        <v>63</v>
      </c>
      <c r="I3" s="57" t="s">
        <v>64</v>
      </c>
      <c r="J3" s="190"/>
      <c r="K3" s="191"/>
      <c r="L3" s="54"/>
      <c r="M3" s="56" t="s">
        <v>58</v>
      </c>
      <c r="N3" s="57" t="s">
        <v>59</v>
      </c>
      <c r="O3" s="57" t="s">
        <v>60</v>
      </c>
      <c r="P3" s="57" t="s">
        <v>61</v>
      </c>
      <c r="Q3" s="57" t="s">
        <v>62</v>
      </c>
      <c r="R3" s="190"/>
      <c r="S3" s="57" t="s">
        <v>63</v>
      </c>
      <c r="T3" s="57" t="s">
        <v>64</v>
      </c>
      <c r="U3" s="190"/>
      <c r="V3" s="191"/>
      <c r="W3" s="54"/>
      <c r="X3" s="56" t="s">
        <v>58</v>
      </c>
      <c r="Y3" s="57" t="s">
        <v>59</v>
      </c>
      <c r="Z3" s="57" t="s">
        <v>60</v>
      </c>
      <c r="AA3" s="57" t="s">
        <v>61</v>
      </c>
      <c r="AB3" s="57" t="s">
        <v>62</v>
      </c>
      <c r="AC3" s="190"/>
      <c r="AD3" s="57" t="s">
        <v>63</v>
      </c>
      <c r="AE3" s="57" t="s">
        <v>64</v>
      </c>
      <c r="AF3" s="190"/>
      <c r="AG3" s="191"/>
      <c r="AH3" s="54"/>
      <c r="AI3" s="56" t="s">
        <v>58</v>
      </c>
      <c r="AJ3" s="57" t="s">
        <v>59</v>
      </c>
      <c r="AK3" s="57" t="s">
        <v>60</v>
      </c>
      <c r="AL3" s="57" t="s">
        <v>61</v>
      </c>
      <c r="AM3" s="57" t="s">
        <v>62</v>
      </c>
      <c r="AN3" s="190"/>
      <c r="AO3" s="57" t="s">
        <v>63</v>
      </c>
      <c r="AP3" s="57" t="s">
        <v>64</v>
      </c>
      <c r="AQ3" s="190"/>
      <c r="AR3" s="191"/>
      <c r="AS3" s="50"/>
      <c r="AT3" s="56" t="s">
        <v>58</v>
      </c>
      <c r="AU3" s="57" t="s">
        <v>59</v>
      </c>
      <c r="AV3" s="57" t="s">
        <v>60</v>
      </c>
      <c r="AW3" s="57" t="s">
        <v>61</v>
      </c>
      <c r="AX3" s="57" t="s">
        <v>62</v>
      </c>
      <c r="AY3" s="190"/>
      <c r="AZ3" s="57" t="s">
        <v>63</v>
      </c>
      <c r="BA3" s="57" t="s">
        <v>64</v>
      </c>
      <c r="BB3" s="190"/>
      <c r="BC3" s="191"/>
      <c r="BD3" s="54"/>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Data'!$B$8:$BE$45,'Occupancy Raw Data'!G$3,FALSE)</f>
        <v>55.190820760157798</v>
      </c>
      <c r="C4" s="60">
        <f>VLOOKUP($A4,'Occupancy Raw Data'!$B$8:$BE$45,'Occupancy Raw Data'!H$3,FALSE)</f>
        <v>64.227824810606407</v>
      </c>
      <c r="D4" s="60">
        <f>VLOOKUP($A4,'Occupancy Raw Data'!$B$8:$BE$45,'Occupancy Raw Data'!I$3,FALSE)</f>
        <v>68.756090170354994</v>
      </c>
      <c r="E4" s="60">
        <f>VLOOKUP($A4,'Occupancy Raw Data'!$B$8:$BE$45,'Occupancy Raw Data'!J$3,FALSE)</f>
        <v>68.243243364606499</v>
      </c>
      <c r="F4" s="60">
        <f>VLOOKUP($A4,'Occupancy Raw Data'!$B$8:$BE$45,'Occupancy Raw Data'!K$3,FALSE)</f>
        <v>65.087550404828406</v>
      </c>
      <c r="G4" s="61">
        <f>VLOOKUP($A4,'Occupancy Raw Data'!$B$8:$BE$45,'Occupancy Raw Data'!L$3,FALSE)</f>
        <v>64.301029990083904</v>
      </c>
      <c r="H4" s="60">
        <f>VLOOKUP($A4,'Occupancy Raw Data'!$B$8:$BE$45,'Occupancy Raw Data'!N$3,FALSE)</f>
        <v>68.4769959771657</v>
      </c>
      <c r="I4" s="60">
        <f>VLOOKUP($A4,'Occupancy Raw Data'!$B$8:$BE$45,'Occupancy Raw Data'!O$3,FALSE)</f>
        <v>70.403479821697502</v>
      </c>
      <c r="J4" s="61">
        <f>VLOOKUP($A4,'Occupancy Raw Data'!$B$8:$BE$45,'Occupancy Raw Data'!P$3,FALSE)</f>
        <v>69.440237899431594</v>
      </c>
      <c r="K4" s="62">
        <f>VLOOKUP($A4,'Occupancy Raw Data'!$B$8:$BE$45,'Occupancy Raw Data'!R$3,FALSE)</f>
        <v>65.769370058343796</v>
      </c>
      <c r="L4" s="63"/>
      <c r="M4" s="59">
        <f>VLOOKUP($A4,'Occupancy Raw Data'!$B$8:$BE$45,'Occupancy Raw Data'!T$3,FALSE)</f>
        <v>8.8249428277906201</v>
      </c>
      <c r="N4" s="60">
        <f>VLOOKUP($A4,'Occupancy Raw Data'!$B$8:$BE$45,'Occupancy Raw Data'!U$3,FALSE)</f>
        <v>16.557797980106798</v>
      </c>
      <c r="O4" s="60">
        <f>VLOOKUP($A4,'Occupancy Raw Data'!$B$8:$BE$45,'Occupancy Raw Data'!V$3,FALSE)</f>
        <v>18.7151815871282</v>
      </c>
      <c r="P4" s="60">
        <f>VLOOKUP($A4,'Occupancy Raw Data'!$B$8:$BE$45,'Occupancy Raw Data'!W$3,FALSE)</f>
        <v>16.6370472537835</v>
      </c>
      <c r="Q4" s="60">
        <f>VLOOKUP($A4,'Occupancy Raw Data'!$B$8:$BE$45,'Occupancy Raw Data'!X$3,FALSE)</f>
        <v>11.7941363166694</v>
      </c>
      <c r="R4" s="61">
        <f>VLOOKUP($A4,'Occupancy Raw Data'!$B$8:$BE$45,'Occupancy Raw Data'!Y$3,FALSE)</f>
        <v>14.632620203222499</v>
      </c>
      <c r="S4" s="60">
        <f>VLOOKUP($A4,'Occupancy Raw Data'!$B$8:$BE$45,'Occupancy Raw Data'!AA$3,FALSE)</f>
        <v>6.0216754461906401</v>
      </c>
      <c r="T4" s="60">
        <f>VLOOKUP($A4,'Occupancy Raw Data'!$B$8:$BE$45,'Occupancy Raw Data'!AB$3,FALSE)</f>
        <v>6.1333562995504201</v>
      </c>
      <c r="U4" s="61">
        <f>VLOOKUP($A4,'Occupancy Raw Data'!$B$8:$BE$45,'Occupancy Raw Data'!AC$3,FALSE)</f>
        <v>6.0782610750834296</v>
      </c>
      <c r="V4" s="62">
        <f>VLOOKUP($A4,'Occupancy Raw Data'!$B$8:$BE$45,'Occupancy Raw Data'!AE$3,FALSE)</f>
        <v>11.9103250041707</v>
      </c>
      <c r="W4" s="63"/>
      <c r="X4" s="64">
        <f>VLOOKUP($A4,'ADR Raw Data'!$B$6:$BE$43,'ADR Raw Data'!G$1,FALSE)</f>
        <v>148.02824830962399</v>
      </c>
      <c r="Y4" s="65">
        <f>VLOOKUP($A4,'ADR Raw Data'!$B$6:$BE$43,'ADR Raw Data'!H$1,FALSE)</f>
        <v>149.27530109034299</v>
      </c>
      <c r="Z4" s="65">
        <f>VLOOKUP($A4,'ADR Raw Data'!$B$6:$BE$43,'ADR Raw Data'!I$1,FALSE)</f>
        <v>153.73473574093299</v>
      </c>
      <c r="AA4" s="65">
        <f>VLOOKUP($A4,'ADR Raw Data'!$B$6:$BE$43,'ADR Raw Data'!J$1,FALSE)</f>
        <v>150.64663423245699</v>
      </c>
      <c r="AB4" s="65">
        <f>VLOOKUP($A4,'ADR Raw Data'!$B$6:$BE$43,'ADR Raw Data'!K$1,FALSE)</f>
        <v>147.25234368355299</v>
      </c>
      <c r="AC4" s="66">
        <f>VLOOKUP($A4,'ADR Raw Data'!$B$6:$BE$43,'ADR Raw Data'!L$1,FALSE)</f>
        <v>149.896431579021</v>
      </c>
      <c r="AD4" s="65">
        <f>VLOOKUP($A4,'ADR Raw Data'!$B$6:$BE$43,'ADR Raw Data'!N$1,FALSE)</f>
        <v>158.622441349947</v>
      </c>
      <c r="AE4" s="65">
        <f>VLOOKUP($A4,'ADR Raw Data'!$B$6:$BE$43,'ADR Raw Data'!O$1,FALSE)</f>
        <v>161.29718740205001</v>
      </c>
      <c r="AF4" s="66">
        <f>VLOOKUP($A4,'ADR Raw Data'!$B$6:$BE$43,'ADR Raw Data'!P$1,FALSE)</f>
        <v>159.978365777943</v>
      </c>
      <c r="AG4" s="67">
        <f>VLOOKUP($A4,'ADR Raw Data'!$B$6:$BE$43,'ADR Raw Data'!R$1,FALSE)</f>
        <v>152.93774962493001</v>
      </c>
      <c r="AH4" s="63"/>
      <c r="AI4" s="59">
        <f>VLOOKUP($A4,'ADR Raw Data'!$B$6:$BE$43,'ADR Raw Data'!T$1,FALSE)</f>
        <v>18.557785396713399</v>
      </c>
      <c r="AJ4" s="60">
        <f>VLOOKUP($A4,'ADR Raw Data'!$B$6:$BE$43,'ADR Raw Data'!U$1,FALSE)</f>
        <v>24.293746412732698</v>
      </c>
      <c r="AK4" s="60">
        <f>VLOOKUP($A4,'ADR Raw Data'!$B$6:$BE$43,'ADR Raw Data'!V$1,FALSE)</f>
        <v>25.998304156363702</v>
      </c>
      <c r="AL4" s="60">
        <f>VLOOKUP($A4,'ADR Raw Data'!$B$6:$BE$43,'ADR Raw Data'!W$1,FALSE)</f>
        <v>23.177018152701901</v>
      </c>
      <c r="AM4" s="60">
        <f>VLOOKUP($A4,'ADR Raw Data'!$B$6:$BE$43,'ADR Raw Data'!X$1,FALSE)</f>
        <v>18.9714157167199</v>
      </c>
      <c r="AN4" s="61">
        <f>VLOOKUP($A4,'ADR Raw Data'!$B$6:$BE$43,'ADR Raw Data'!Y$1,FALSE)</f>
        <v>22.2881743822497</v>
      </c>
      <c r="AO4" s="60">
        <f>VLOOKUP($A4,'ADR Raw Data'!$B$6:$BE$43,'ADR Raw Data'!AA$1,FALSE)</f>
        <v>14.034507632891801</v>
      </c>
      <c r="AP4" s="60">
        <f>VLOOKUP($A4,'ADR Raw Data'!$B$6:$BE$43,'ADR Raw Data'!AB$1,FALSE)</f>
        <v>14.0535559370364</v>
      </c>
      <c r="AQ4" s="61">
        <f>VLOOKUP($A4,'ADR Raw Data'!$B$6:$BE$43,'ADR Raw Data'!AC$1,FALSE)</f>
        <v>14.0447394750098</v>
      </c>
      <c r="AR4" s="62">
        <f>VLOOKUP($A4,'ADR Raw Data'!$B$6:$BE$43,'ADR Raw Data'!AE$1,FALSE)</f>
        <v>19.2874880437484</v>
      </c>
      <c r="AS4" s="50"/>
      <c r="AT4" s="64">
        <f>VLOOKUP($A4,'RevPAR Raw Data'!$B$6:$BE$43,'RevPAR Raw Data'!G$1,FALSE)</f>
        <v>81.698005198966001</v>
      </c>
      <c r="AU4" s="65">
        <f>VLOOKUP($A4,'RevPAR Raw Data'!$B$6:$BE$43,'RevPAR Raw Data'!H$1,FALSE)</f>
        <v>95.876278869811003</v>
      </c>
      <c r="AV4" s="65">
        <f>VLOOKUP($A4,'RevPAR Raw Data'!$B$6:$BE$43,'RevPAR Raw Data'!I$1,FALSE)</f>
        <v>105.701993529193</v>
      </c>
      <c r="AW4" s="65">
        <f>VLOOKUP($A4,'RevPAR Raw Data'!$B$6:$BE$43,'RevPAR Raw Data'!J$1,FALSE)</f>
        <v>102.806149219844</v>
      </c>
      <c r="AX4" s="65">
        <f>VLOOKUP($A4,'RevPAR Raw Data'!$B$6:$BE$43,'RevPAR Raw Data'!K$1,FALSE)</f>
        <v>95.842943417323994</v>
      </c>
      <c r="AY4" s="66">
        <f>VLOOKUP($A4,'RevPAR Raw Data'!$B$6:$BE$43,'RevPAR Raw Data'!L$1,FALSE)</f>
        <v>96.384949423692106</v>
      </c>
      <c r="AZ4" s="65">
        <f>VLOOKUP($A4,'RevPAR Raw Data'!$B$6:$BE$43,'RevPAR Raw Data'!N$1,FALSE)</f>
        <v>108.619882782085</v>
      </c>
      <c r="BA4" s="65">
        <f>VLOOKUP($A4,'RevPAR Raw Data'!$B$6:$BE$43,'RevPAR Raw Data'!O$1,FALSE)</f>
        <v>113.558832785568</v>
      </c>
      <c r="BB4" s="66">
        <f>VLOOKUP($A4,'RevPAR Raw Data'!$B$6:$BE$43,'RevPAR Raw Data'!P$1,FALSE)</f>
        <v>111.089357783826</v>
      </c>
      <c r="BC4" s="67">
        <f>VLOOKUP($A4,'RevPAR Raw Data'!$B$6:$BE$43,'RevPAR Raw Data'!R$1,FALSE)</f>
        <v>100.586194509723</v>
      </c>
      <c r="BD4" s="63"/>
      <c r="BE4" s="59">
        <f>VLOOKUP($A4,'RevPAR Raw Data'!$B$6:$BE$43,'RevPAR Raw Data'!T$1,FALSE)</f>
        <v>29.020442175868101</v>
      </c>
      <c r="BF4" s="60">
        <f>VLOOKUP($A4,'RevPAR Raw Data'!$B$6:$BE$43,'RevPAR Raw Data'!U$1,FALSE)</f>
        <v>44.874053845659198</v>
      </c>
      <c r="BG4" s="60">
        <f>VLOOKUP($A4,'RevPAR Raw Data'!$B$6:$BE$43,'RevPAR Raw Data'!V$1,FALSE)</f>
        <v>49.5791155759294</v>
      </c>
      <c r="BH4" s="60">
        <f>VLOOKUP($A4,'RevPAR Raw Data'!$B$6:$BE$43,'RevPAR Raw Data'!W$1,FALSE)</f>
        <v>43.670036868568502</v>
      </c>
      <c r="BI4" s="60">
        <f>VLOOKUP($A4,'RevPAR Raw Data'!$B$6:$BE$43,'RevPAR Raw Data'!X$1,FALSE)</f>
        <v>33.0030666642214</v>
      </c>
      <c r="BJ4" s="61">
        <f>VLOOKUP($A4,'RevPAR Raw Data'!$B$6:$BE$43,'RevPAR Raw Data'!Y$1,FALSE)</f>
        <v>40.182138493058801</v>
      </c>
      <c r="BK4" s="60">
        <f>VLOOKUP($A4,'RevPAR Raw Data'!$B$6:$BE$43,'RevPAR Raw Data'!AA$1,FALSE)</f>
        <v>20.901295579206099</v>
      </c>
      <c r="BL4" s="60">
        <f>VLOOKUP($A4,'RevPAR Raw Data'!$B$6:$BE$43,'RevPAR Raw Data'!AB$1,FALSE)</f>
        <v>21.0488668949619</v>
      </c>
      <c r="BM4" s="61">
        <f>VLOOKUP($A4,'RevPAR Raw Data'!$B$6:$BE$43,'RevPAR Raw Data'!AC$1,FALSE)</f>
        <v>20.976676482699599</v>
      </c>
      <c r="BN4" s="62">
        <f>VLOOKUP($A4,'RevPAR Raw Data'!$B$6:$BE$43,'RevPAR Raw Data'!AE$1,FALSE)</f>
        <v>33.495015559070097</v>
      </c>
    </row>
    <row r="5" spans="1:66" x14ac:dyDescent="0.35">
      <c r="A5" s="58" t="s">
        <v>70</v>
      </c>
      <c r="B5" s="59">
        <f>VLOOKUP($A5,'Occupancy Raw Data'!$B$8:$BE$45,'Occupancy Raw Data'!G$3,FALSE)</f>
        <v>54.047022363361499</v>
      </c>
      <c r="C5" s="60">
        <f>VLOOKUP($A5,'Occupancy Raw Data'!$B$8:$BE$45,'Occupancy Raw Data'!H$3,FALSE)</f>
        <v>63.390915641599499</v>
      </c>
      <c r="D5" s="60">
        <f>VLOOKUP($A5,'Occupancy Raw Data'!$B$8:$BE$45,'Occupancy Raw Data'!I$3,FALSE)</f>
        <v>68.439411040753896</v>
      </c>
      <c r="E5" s="60">
        <f>VLOOKUP($A5,'Occupancy Raw Data'!$B$8:$BE$45,'Occupancy Raw Data'!J$3,FALSE)</f>
        <v>68.851988598320304</v>
      </c>
      <c r="F5" s="60">
        <f>VLOOKUP($A5,'Occupancy Raw Data'!$B$8:$BE$45,'Occupancy Raw Data'!K$3,FALSE)</f>
        <v>64.568706598052501</v>
      </c>
      <c r="G5" s="61">
        <f>VLOOKUP($A5,'Occupancy Raw Data'!$B$8:$BE$45,'Occupancy Raw Data'!L$3,FALSE)</f>
        <v>63.859608848417601</v>
      </c>
      <c r="H5" s="60">
        <f>VLOOKUP($A5,'Occupancy Raw Data'!$B$8:$BE$45,'Occupancy Raw Data'!N$3,FALSE)</f>
        <v>67.398720818268103</v>
      </c>
      <c r="I5" s="60">
        <f>VLOOKUP($A5,'Occupancy Raw Data'!$B$8:$BE$45,'Occupancy Raw Data'!O$3,FALSE)</f>
        <v>71.490699468814299</v>
      </c>
      <c r="J5" s="61">
        <f>VLOOKUP($A5,'Occupancy Raw Data'!$B$8:$BE$45,'Occupancy Raw Data'!P$3,FALSE)</f>
        <v>69.444710143541201</v>
      </c>
      <c r="K5" s="62">
        <f>VLOOKUP($A5,'Occupancy Raw Data'!$B$8:$BE$45,'Occupancy Raw Data'!R$3,FALSE)</f>
        <v>65.455352075595698</v>
      </c>
      <c r="L5" s="63"/>
      <c r="M5" s="59">
        <f>VLOOKUP($A5,'Occupancy Raw Data'!$B$8:$BE$45,'Occupancy Raw Data'!T$3,FALSE)</f>
        <v>6.1255458937115002</v>
      </c>
      <c r="N5" s="60">
        <f>VLOOKUP($A5,'Occupancy Raw Data'!$B$8:$BE$45,'Occupancy Raw Data'!U$3,FALSE)</f>
        <v>12.0696989053561</v>
      </c>
      <c r="O5" s="60">
        <f>VLOOKUP($A5,'Occupancy Raw Data'!$B$8:$BE$45,'Occupancy Raw Data'!V$3,FALSE)</f>
        <v>16.3341038149585</v>
      </c>
      <c r="P5" s="60">
        <f>VLOOKUP($A5,'Occupancy Raw Data'!$B$8:$BE$45,'Occupancy Raw Data'!W$3,FALSE)</f>
        <v>16.430550841670801</v>
      </c>
      <c r="Q5" s="60">
        <f>VLOOKUP($A5,'Occupancy Raw Data'!$B$8:$BE$45,'Occupancy Raw Data'!X$3,FALSE)</f>
        <v>12.521754807238</v>
      </c>
      <c r="R5" s="61">
        <f>VLOOKUP($A5,'Occupancy Raw Data'!$B$8:$BE$45,'Occupancy Raw Data'!Y$3,FALSE)</f>
        <v>12.8898685789193</v>
      </c>
      <c r="S5" s="60">
        <f>VLOOKUP($A5,'Occupancy Raw Data'!$B$8:$BE$45,'Occupancy Raw Data'!AA$3,FALSE)</f>
        <v>4.7849401001225997</v>
      </c>
      <c r="T5" s="60">
        <f>VLOOKUP($A5,'Occupancy Raw Data'!$B$8:$BE$45,'Occupancy Raw Data'!AB$3,FALSE)</f>
        <v>4.2785667385837698</v>
      </c>
      <c r="U5" s="61">
        <f>VLOOKUP($A5,'Occupancy Raw Data'!$B$8:$BE$45,'Occupancy Raw Data'!AC$3,FALSE)</f>
        <v>4.5236813313390698</v>
      </c>
      <c r="V5" s="62">
        <f>VLOOKUP($A5,'Occupancy Raw Data'!$B$8:$BE$45,'Occupancy Raw Data'!AE$3,FALSE)</f>
        <v>10.215738913388</v>
      </c>
      <c r="W5" s="63"/>
      <c r="X5" s="64">
        <f>VLOOKUP($A5,'ADR Raw Data'!$B$6:$BE$43,'ADR Raw Data'!G$1,FALSE)</f>
        <v>113.864288608476</v>
      </c>
      <c r="Y5" s="65">
        <f>VLOOKUP($A5,'ADR Raw Data'!$B$6:$BE$43,'ADR Raw Data'!H$1,FALSE)</f>
        <v>123.623223745334</v>
      </c>
      <c r="Z5" s="65">
        <f>VLOOKUP($A5,'ADR Raw Data'!$B$6:$BE$43,'ADR Raw Data'!I$1,FALSE)</f>
        <v>128.71331213778501</v>
      </c>
      <c r="AA5" s="65">
        <f>VLOOKUP($A5,'ADR Raw Data'!$B$6:$BE$43,'ADR Raw Data'!J$1,FALSE)</f>
        <v>127.220094986709</v>
      </c>
      <c r="AB5" s="65">
        <f>VLOOKUP($A5,'ADR Raw Data'!$B$6:$BE$43,'ADR Raw Data'!K$1,FALSE)</f>
        <v>122.45320250849301</v>
      </c>
      <c r="AC5" s="66">
        <f>VLOOKUP($A5,'ADR Raw Data'!$B$6:$BE$43,'ADR Raw Data'!L$1,FALSE)</f>
        <v>123.601382853291</v>
      </c>
      <c r="AD5" s="65">
        <f>VLOOKUP($A5,'ADR Raw Data'!$B$6:$BE$43,'ADR Raw Data'!N$1,FALSE)</f>
        <v>134.84149548981</v>
      </c>
      <c r="AE5" s="65">
        <f>VLOOKUP($A5,'ADR Raw Data'!$B$6:$BE$43,'ADR Raw Data'!O$1,FALSE)</f>
        <v>137.15794649588301</v>
      </c>
      <c r="AF5" s="66">
        <f>VLOOKUP($A5,'ADR Raw Data'!$B$6:$BE$43,'ADR Raw Data'!P$1,FALSE)</f>
        <v>136.03384478730899</v>
      </c>
      <c r="AG5" s="67">
        <f>VLOOKUP($A5,'ADR Raw Data'!$B$6:$BE$43,'ADR Raw Data'!R$1,FALSE)</f>
        <v>127.370009375039</v>
      </c>
      <c r="AH5" s="63"/>
      <c r="AI5" s="59">
        <f>VLOOKUP($A5,'ADR Raw Data'!$B$6:$BE$43,'ADR Raw Data'!T$1,FALSE)</f>
        <v>14.625648629735799</v>
      </c>
      <c r="AJ5" s="60">
        <f>VLOOKUP($A5,'ADR Raw Data'!$B$6:$BE$43,'ADR Raw Data'!U$1,FALSE)</f>
        <v>21.2199856392273</v>
      </c>
      <c r="AK5" s="60">
        <f>VLOOKUP($A5,'ADR Raw Data'!$B$6:$BE$43,'ADR Raw Data'!V$1,FALSE)</f>
        <v>23.418740040042</v>
      </c>
      <c r="AL5" s="60">
        <f>VLOOKUP($A5,'ADR Raw Data'!$B$6:$BE$43,'ADR Raw Data'!W$1,FALSE)</f>
        <v>21.066184904733198</v>
      </c>
      <c r="AM5" s="60">
        <f>VLOOKUP($A5,'ADR Raw Data'!$B$6:$BE$43,'ADR Raw Data'!X$1,FALSE)</f>
        <v>17.231696852162099</v>
      </c>
      <c r="AN5" s="61">
        <f>VLOOKUP($A5,'ADR Raw Data'!$B$6:$BE$43,'ADR Raw Data'!Y$1,FALSE)</f>
        <v>19.843593421446599</v>
      </c>
      <c r="AO5" s="60">
        <f>VLOOKUP($A5,'ADR Raw Data'!$B$6:$BE$43,'ADR Raw Data'!AA$1,FALSE)</f>
        <v>16.0249661974437</v>
      </c>
      <c r="AP5" s="60">
        <f>VLOOKUP($A5,'ADR Raw Data'!$B$6:$BE$43,'ADR Raw Data'!AB$1,FALSE)</f>
        <v>15.119743913017899</v>
      </c>
      <c r="AQ5" s="61">
        <f>VLOOKUP($A5,'ADR Raw Data'!$B$6:$BE$43,'ADR Raw Data'!AC$1,FALSE)</f>
        <v>15.549925231468499</v>
      </c>
      <c r="AR5" s="62">
        <f>VLOOKUP($A5,'ADR Raw Data'!$B$6:$BE$43,'ADR Raw Data'!AE$1,FALSE)</f>
        <v>18.154414652391601</v>
      </c>
      <c r="AS5" s="50"/>
      <c r="AT5" s="64">
        <f>VLOOKUP($A5,'RevPAR Raw Data'!$B$6:$BE$43,'RevPAR Raw Data'!G$1,FALSE)</f>
        <v>61.540257528105599</v>
      </c>
      <c r="AU5" s="65">
        <f>VLOOKUP($A5,'RevPAR Raw Data'!$B$6:$BE$43,'RevPAR Raw Data'!H$1,FALSE)</f>
        <v>78.365893477831094</v>
      </c>
      <c r="AV5" s="65">
        <f>VLOOKUP($A5,'RevPAR Raw Data'!$B$6:$BE$43,'RevPAR Raw Data'!I$1,FALSE)</f>
        <v>88.090632758147905</v>
      </c>
      <c r="AW5" s="65">
        <f>VLOOKUP($A5,'RevPAR Raw Data'!$B$6:$BE$43,'RevPAR Raw Data'!J$1,FALSE)</f>
        <v>87.593565295021605</v>
      </c>
      <c r="AX5" s="65">
        <f>VLOOKUP($A5,'RevPAR Raw Data'!$B$6:$BE$43,'RevPAR Raw Data'!K$1,FALSE)</f>
        <v>79.066449047628097</v>
      </c>
      <c r="AY5" s="66">
        <f>VLOOKUP($A5,'RevPAR Raw Data'!$B$6:$BE$43,'RevPAR Raw Data'!L$1,FALSE)</f>
        <v>78.9313596213469</v>
      </c>
      <c r="AZ5" s="65">
        <f>VLOOKUP($A5,'RevPAR Raw Data'!$B$6:$BE$43,'RevPAR Raw Data'!N$1,FALSE)</f>
        <v>90.8814430923548</v>
      </c>
      <c r="BA5" s="65">
        <f>VLOOKUP($A5,'RevPAR Raw Data'!$B$6:$BE$43,'RevPAR Raw Data'!O$1,FALSE)</f>
        <v>98.055175326969305</v>
      </c>
      <c r="BB5" s="66">
        <f>VLOOKUP($A5,'RevPAR Raw Data'!$B$6:$BE$43,'RevPAR Raw Data'!P$1,FALSE)</f>
        <v>94.468309209661996</v>
      </c>
      <c r="BC5" s="67">
        <f>VLOOKUP($A5,'RevPAR Raw Data'!$B$6:$BE$43,'RevPAR Raw Data'!R$1,FALSE)</f>
        <v>83.370488075151201</v>
      </c>
      <c r="BD5" s="63"/>
      <c r="BE5" s="59">
        <f>VLOOKUP($A5,'RevPAR Raw Data'!$B$6:$BE$43,'RevPAR Raw Data'!T$1,FALSE)</f>
        <v>21.647095342514699</v>
      </c>
      <c r="BF5" s="60">
        <f>VLOOKUP($A5,'RevPAR Raw Data'!$B$6:$BE$43,'RevPAR Raw Data'!U$1,FALSE)</f>
        <v>35.850872918998</v>
      </c>
      <c r="BG5" s="60">
        <f>VLOOKUP($A5,'RevPAR Raw Data'!$B$6:$BE$43,'RevPAR Raw Data'!V$1,FALSE)</f>
        <v>43.578085165296201</v>
      </c>
      <c r="BH5" s="60">
        <f>VLOOKUP($A5,'RevPAR Raw Data'!$B$6:$BE$43,'RevPAR Raw Data'!W$1,FALSE)</f>
        <v>40.958025967576603</v>
      </c>
      <c r="BI5" s="60">
        <f>VLOOKUP($A5,'RevPAR Raw Data'!$B$6:$BE$43,'RevPAR Raw Data'!X$1,FALSE)</f>
        <v>31.911162488354499</v>
      </c>
      <c r="BJ5" s="61">
        <f>VLOOKUP($A5,'RevPAR Raw Data'!$B$6:$BE$43,'RevPAR Raw Data'!Y$1,FALSE)</f>
        <v>35.291275113725497</v>
      </c>
      <c r="BK5" s="60">
        <f>VLOOKUP($A5,'RevPAR Raw Data'!$B$6:$BE$43,'RevPAR Raw Data'!AA$1,FALSE)</f>
        <v>21.5766913311789</v>
      </c>
      <c r="BL5" s="60">
        <f>VLOOKUP($A5,'RevPAR Raw Data'!$B$6:$BE$43,'RevPAR Raw Data'!AB$1,FALSE)</f>
        <v>20.045218985623102</v>
      </c>
      <c r="BM5" s="61">
        <f>VLOOKUP($A5,'RevPAR Raw Data'!$B$6:$BE$43,'RevPAR Raw Data'!AC$1,FALSE)</f>
        <v>20.777035627540702</v>
      </c>
      <c r="BN5" s="62">
        <f>VLOOKUP($A5,'RevPAR Raw Data'!$B$6:$BE$43,'RevPAR Raw Data'!AE$1,FALSE)</f>
        <v>30.224761167921798</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Data'!$B$8:$BE$45,'Occupancy Raw Data'!G$3,FALSE)</f>
        <v>59.888772090599502</v>
      </c>
      <c r="C7" s="60">
        <f>VLOOKUP($A7,'Occupancy Raw Data'!$B$8:$BE$45,'Occupancy Raw Data'!H$3,FALSE)</f>
        <v>69.105954017411904</v>
      </c>
      <c r="D7" s="60">
        <f>VLOOKUP($A7,'Occupancy Raw Data'!$B$8:$BE$45,'Occupancy Raw Data'!I$3,FALSE)</f>
        <v>76.302525538395102</v>
      </c>
      <c r="E7" s="60">
        <f>VLOOKUP($A7,'Occupancy Raw Data'!$B$8:$BE$45,'Occupancy Raw Data'!J$3,FALSE)</f>
        <v>75.786816168477003</v>
      </c>
      <c r="F7" s="60">
        <f>VLOOKUP($A7,'Occupancy Raw Data'!$B$8:$BE$45,'Occupancy Raw Data'!K$3,FALSE)</f>
        <v>70.0628015417374</v>
      </c>
      <c r="G7" s="61">
        <f>VLOOKUP($A7,'Occupancy Raw Data'!$B$8:$BE$45,'Occupancy Raw Data'!L$3,FALSE)</f>
        <v>70.229373871324199</v>
      </c>
      <c r="H7" s="60">
        <f>VLOOKUP($A7,'Occupancy Raw Data'!$B$8:$BE$45,'Occupancy Raw Data'!N$3,FALSE)</f>
        <v>69.043961079216103</v>
      </c>
      <c r="I7" s="60">
        <f>VLOOKUP($A7,'Occupancy Raw Data'!$B$8:$BE$45,'Occupancy Raw Data'!O$3,FALSE)</f>
        <v>72.663809600819306</v>
      </c>
      <c r="J7" s="61">
        <f>VLOOKUP($A7,'Occupancy Raw Data'!$B$8:$BE$45,'Occupancy Raw Data'!P$3,FALSE)</f>
        <v>70.853885340017698</v>
      </c>
      <c r="K7" s="62">
        <f>VLOOKUP($A7,'Occupancy Raw Data'!$B$8:$BE$45,'Occupancy Raw Data'!R$3,FALSE)</f>
        <v>70.407805719522301</v>
      </c>
      <c r="L7" s="63"/>
      <c r="M7" s="59">
        <f>VLOOKUP($A7,'Occupancy Raw Data'!$B$8:$BE$45,'Occupancy Raw Data'!T$3,FALSE)</f>
        <v>38.862561610176002</v>
      </c>
      <c r="N7" s="60">
        <f>VLOOKUP($A7,'Occupancy Raw Data'!$B$8:$BE$45,'Occupancy Raw Data'!U$3,FALSE)</f>
        <v>48.535745551780899</v>
      </c>
      <c r="O7" s="60">
        <f>VLOOKUP($A7,'Occupancy Raw Data'!$B$8:$BE$45,'Occupancy Raw Data'!V$3,FALSE)</f>
        <v>52.789460516862398</v>
      </c>
      <c r="P7" s="60">
        <f>VLOOKUP($A7,'Occupancy Raw Data'!$B$8:$BE$45,'Occupancy Raw Data'!W$3,FALSE)</f>
        <v>51.886516217178198</v>
      </c>
      <c r="Q7" s="60">
        <f>VLOOKUP($A7,'Occupancy Raw Data'!$B$8:$BE$45,'Occupancy Raw Data'!X$3,FALSE)</f>
        <v>46.647870076011003</v>
      </c>
      <c r="R7" s="61">
        <f>VLOOKUP($A7,'Occupancy Raw Data'!$B$8:$BE$45,'Occupancy Raw Data'!Y$3,FALSE)</f>
        <v>47.997281630693003</v>
      </c>
      <c r="S7" s="60">
        <f>VLOOKUP($A7,'Occupancy Raw Data'!$B$8:$BE$45,'Occupancy Raw Data'!AA$3,FALSE)</f>
        <v>29.2477710584077</v>
      </c>
      <c r="T7" s="60">
        <f>VLOOKUP($A7,'Occupancy Raw Data'!$B$8:$BE$45,'Occupancy Raw Data'!AB$3,FALSE)</f>
        <v>25.865546928687099</v>
      </c>
      <c r="U7" s="61">
        <f>VLOOKUP($A7,'Occupancy Raw Data'!$B$8:$BE$45,'Occupancy Raw Data'!AC$3,FALSE)</f>
        <v>27.4910623522163</v>
      </c>
      <c r="V7" s="62">
        <f>VLOOKUP($A7,'Occupancy Raw Data'!$B$8:$BE$45,'Occupancy Raw Data'!AE$3,FALSE)</f>
        <v>41.455435666277801</v>
      </c>
      <c r="W7" s="63"/>
      <c r="X7" s="64">
        <f>VLOOKUP($A7,'ADR Raw Data'!$B$6:$BE$43,'ADR Raw Data'!G$1,FALSE)</f>
        <v>175.561094842329</v>
      </c>
      <c r="Y7" s="65">
        <f>VLOOKUP($A7,'ADR Raw Data'!$B$6:$BE$43,'ADR Raw Data'!H$1,FALSE)</f>
        <v>197.46490528751701</v>
      </c>
      <c r="Z7" s="65">
        <f>VLOOKUP($A7,'ADR Raw Data'!$B$6:$BE$43,'ADR Raw Data'!I$1,FALSE)</f>
        <v>203.65261718887899</v>
      </c>
      <c r="AA7" s="65">
        <f>VLOOKUP($A7,'ADR Raw Data'!$B$6:$BE$43,'ADR Raw Data'!J$1,FALSE)</f>
        <v>204.17832501511501</v>
      </c>
      <c r="AB7" s="65">
        <f>VLOOKUP($A7,'ADR Raw Data'!$B$6:$BE$43,'ADR Raw Data'!K$1,FALSE)</f>
        <v>190.44348362442599</v>
      </c>
      <c r="AC7" s="66">
        <f>VLOOKUP($A7,'ADR Raw Data'!$B$6:$BE$43,'ADR Raw Data'!L$1,FALSE)</f>
        <v>195.12170902447801</v>
      </c>
      <c r="AD7" s="65">
        <f>VLOOKUP($A7,'ADR Raw Data'!$B$6:$BE$43,'ADR Raw Data'!N$1,FALSE)</f>
        <v>170.52682177805499</v>
      </c>
      <c r="AE7" s="65">
        <f>VLOOKUP($A7,'ADR Raw Data'!$B$6:$BE$43,'ADR Raw Data'!O$1,FALSE)</f>
        <v>171.25778020945299</v>
      </c>
      <c r="AF7" s="66">
        <f>VLOOKUP($A7,'ADR Raw Data'!$B$6:$BE$43,'ADR Raw Data'!P$1,FALSE)</f>
        <v>170.901636963068</v>
      </c>
      <c r="AG7" s="67">
        <f>VLOOKUP($A7,'ADR Raw Data'!$B$6:$BE$43,'ADR Raw Data'!R$1,FALSE)</f>
        <v>188.157845567137</v>
      </c>
      <c r="AH7" s="63"/>
      <c r="AI7" s="59">
        <f>VLOOKUP($A7,'ADR Raw Data'!$B$6:$BE$43,'ADR Raw Data'!T$1,FALSE)</f>
        <v>36.232119442759902</v>
      </c>
      <c r="AJ7" s="60">
        <f>VLOOKUP($A7,'ADR Raw Data'!$B$6:$BE$43,'ADR Raw Data'!U$1,FALSE)</f>
        <v>44.183671555033001</v>
      </c>
      <c r="AK7" s="60">
        <f>VLOOKUP($A7,'ADR Raw Data'!$B$6:$BE$43,'ADR Raw Data'!V$1,FALSE)</f>
        <v>42.8976820969757</v>
      </c>
      <c r="AL7" s="60">
        <f>VLOOKUP($A7,'ADR Raw Data'!$B$6:$BE$43,'ADR Raw Data'!W$1,FALSE)</f>
        <v>43.667547420839298</v>
      </c>
      <c r="AM7" s="60">
        <f>VLOOKUP($A7,'ADR Raw Data'!$B$6:$BE$43,'ADR Raw Data'!X$1,FALSE)</f>
        <v>40.933015519528503</v>
      </c>
      <c r="AN7" s="61">
        <f>VLOOKUP($A7,'ADR Raw Data'!$B$6:$BE$43,'ADR Raw Data'!Y$1,FALSE)</f>
        <v>42.036806160866803</v>
      </c>
      <c r="AO7" s="60">
        <f>VLOOKUP($A7,'ADR Raw Data'!$B$6:$BE$43,'ADR Raw Data'!AA$1,FALSE)</f>
        <v>30.729617356659698</v>
      </c>
      <c r="AP7" s="60">
        <f>VLOOKUP($A7,'ADR Raw Data'!$B$6:$BE$43,'ADR Raw Data'!AB$1,FALSE)</f>
        <v>30.181679203391599</v>
      </c>
      <c r="AQ7" s="61">
        <f>VLOOKUP($A7,'ADR Raw Data'!$B$6:$BE$43,'ADR Raw Data'!AC$1,FALSE)</f>
        <v>30.440167343443498</v>
      </c>
      <c r="AR7" s="62">
        <f>VLOOKUP($A7,'ADR Raw Data'!$B$6:$BE$43,'ADR Raw Data'!AE$1,FALSE)</f>
        <v>39.019127075868603</v>
      </c>
      <c r="AS7" s="50"/>
      <c r="AT7" s="64">
        <f>VLOOKUP($A7,'RevPAR Raw Data'!$B$6:$BE$43,'RevPAR Raw Data'!G$1,FALSE)</f>
        <v>105.141383969884</v>
      </c>
      <c r="AU7" s="65">
        <f>VLOOKUP($A7,'RevPAR Raw Data'!$B$6:$BE$43,'RevPAR Raw Data'!H$1,FALSE)</f>
        <v>136.460006648518</v>
      </c>
      <c r="AV7" s="65">
        <f>VLOOKUP($A7,'RevPAR Raw Data'!$B$6:$BE$43,'RevPAR Raw Data'!I$1,FALSE)</f>
        <v>155.392090240155</v>
      </c>
      <c r="AW7" s="65">
        <f>VLOOKUP($A7,'RevPAR Raw Data'!$B$6:$BE$43,'RevPAR Raw Data'!J$1,FALSE)</f>
        <v>154.74025183507999</v>
      </c>
      <c r="AX7" s="65">
        <f>VLOOKUP($A7,'RevPAR Raw Data'!$B$6:$BE$43,'RevPAR Raw Data'!K$1,FALSE)</f>
        <v>133.43003998095199</v>
      </c>
      <c r="AY7" s="66">
        <f>VLOOKUP($A7,'RevPAR Raw Data'!$B$6:$BE$43,'RevPAR Raw Data'!L$1,FALSE)</f>
        <v>137.03275453491801</v>
      </c>
      <c r="AZ7" s="65">
        <f>VLOOKUP($A7,'RevPAR Raw Data'!$B$6:$BE$43,'RevPAR Raw Data'!N$1,FALSE)</f>
        <v>117.738472458064</v>
      </c>
      <c r="BA7" s="65">
        <f>VLOOKUP($A7,'RevPAR Raw Data'!$B$6:$BE$43,'RevPAR Raw Data'!O$1,FALSE)</f>
        <v>124.442427337987</v>
      </c>
      <c r="BB7" s="66">
        <f>VLOOKUP($A7,'RevPAR Raw Data'!$B$6:$BE$43,'RevPAR Raw Data'!P$1,FALSE)</f>
        <v>121.09044989802599</v>
      </c>
      <c r="BC7" s="67">
        <f>VLOOKUP($A7,'RevPAR Raw Data'!$B$6:$BE$43,'RevPAR Raw Data'!R$1,FALSE)</f>
        <v>132.47781035294901</v>
      </c>
      <c r="BD7" s="63"/>
      <c r="BE7" s="59">
        <f>VLOOKUP($A7,'RevPAR Raw Data'!$B$6:$BE$43,'RevPAR Raw Data'!T$1,FALSE)</f>
        <v>89.175410794051103</v>
      </c>
      <c r="BF7" s="60">
        <f>VLOOKUP($A7,'RevPAR Raw Data'!$B$6:$BE$43,'RevPAR Raw Data'!U$1,FALSE)</f>
        <v>114.164291508199</v>
      </c>
      <c r="BG7" s="60">
        <f>VLOOKUP($A7,'RevPAR Raw Data'!$B$6:$BE$43,'RevPAR Raw Data'!V$1,FALSE)</f>
        <v>118.33259756707</v>
      </c>
      <c r="BH7" s="60">
        <f>VLOOKUP($A7,'RevPAR Raw Data'!$B$6:$BE$43,'RevPAR Raw Data'!W$1,FALSE)</f>
        <v>118.211632712175</v>
      </c>
      <c r="BI7" s="60">
        <f>VLOOKUP($A7,'RevPAR Raw Data'!$B$6:$BE$43,'RevPAR Raw Data'!X$1,FALSE)</f>
        <v>106.675265493282</v>
      </c>
      <c r="BJ7" s="61">
        <f>VLOOKUP($A7,'RevPAR Raw Data'!$B$6:$BE$43,'RevPAR Raw Data'!Y$1,FALSE)</f>
        <v>110.210612033139</v>
      </c>
      <c r="BK7" s="60">
        <f>VLOOKUP($A7,'RevPAR Raw Data'!$B$6:$BE$43,'RevPAR Raw Data'!AA$1,FALSE)</f>
        <v>68.965116546668</v>
      </c>
      <c r="BL7" s="60">
        <f>VLOOKUP($A7,'RevPAR Raw Data'!$B$6:$BE$43,'RevPAR Raw Data'!AB$1,FALSE)</f>
        <v>63.853882530297902</v>
      </c>
      <c r="BM7" s="61">
        <f>VLOOKUP($A7,'RevPAR Raw Data'!$B$6:$BE$43,'RevPAR Raw Data'!AC$1,FALSE)</f>
        <v>66.299555080165007</v>
      </c>
      <c r="BN7" s="62">
        <f>VLOOKUP($A7,'RevPAR Raw Data'!$B$6:$BE$43,'RevPAR Raw Data'!AE$1,FALSE)</f>
        <v>96.650111864626297</v>
      </c>
    </row>
    <row r="8" spans="1:66" x14ac:dyDescent="0.35">
      <c r="A8" s="76" t="s">
        <v>89</v>
      </c>
      <c r="B8" s="59">
        <f>VLOOKUP($A8,'Occupancy Raw Data'!$B$8:$BE$45,'Occupancy Raw Data'!G$3,FALSE)</f>
        <v>63.326359832635902</v>
      </c>
      <c r="C8" s="60">
        <f>VLOOKUP($A8,'Occupancy Raw Data'!$B$8:$BE$45,'Occupancy Raw Data'!H$3,FALSE)</f>
        <v>78.462343096234306</v>
      </c>
      <c r="D8" s="60">
        <f>VLOOKUP($A8,'Occupancy Raw Data'!$B$8:$BE$45,'Occupancy Raw Data'!I$3,FALSE)</f>
        <v>89.550209205020906</v>
      </c>
      <c r="E8" s="60">
        <f>VLOOKUP($A8,'Occupancy Raw Data'!$B$8:$BE$45,'Occupancy Raw Data'!J$3,FALSE)</f>
        <v>88.462343096234306</v>
      </c>
      <c r="F8" s="60">
        <f>VLOOKUP($A8,'Occupancy Raw Data'!$B$8:$BE$45,'Occupancy Raw Data'!K$3,FALSE)</f>
        <v>77.238493723849302</v>
      </c>
      <c r="G8" s="61">
        <f>VLOOKUP($A8,'Occupancy Raw Data'!$B$8:$BE$45,'Occupancy Raw Data'!L$3,FALSE)</f>
        <v>79.407949790794902</v>
      </c>
      <c r="H8" s="60">
        <f>VLOOKUP($A8,'Occupancy Raw Data'!$B$8:$BE$45,'Occupancy Raw Data'!N$3,FALSE)</f>
        <v>74.361924686192395</v>
      </c>
      <c r="I8" s="60">
        <f>VLOOKUP($A8,'Occupancy Raw Data'!$B$8:$BE$45,'Occupancy Raw Data'!O$3,FALSE)</f>
        <v>84.330543933054301</v>
      </c>
      <c r="J8" s="61">
        <f>VLOOKUP($A8,'Occupancy Raw Data'!$B$8:$BE$45,'Occupancy Raw Data'!P$3,FALSE)</f>
        <v>79.346234309623398</v>
      </c>
      <c r="K8" s="62">
        <f>VLOOKUP($A8,'Occupancy Raw Data'!$B$8:$BE$45,'Occupancy Raw Data'!R$3,FALSE)</f>
        <v>79.390316796174503</v>
      </c>
      <c r="L8" s="63"/>
      <c r="M8" s="59">
        <f>VLOOKUP($A8,'Occupancy Raw Data'!$B$8:$BE$45,'Occupancy Raw Data'!T$3,FALSE)</f>
        <v>58.755892303021</v>
      </c>
      <c r="N8" s="60">
        <f>VLOOKUP($A8,'Occupancy Raw Data'!$B$8:$BE$45,'Occupancy Raw Data'!U$3,FALSE)</f>
        <v>77.268123015657295</v>
      </c>
      <c r="O8" s="60">
        <f>VLOOKUP($A8,'Occupancy Raw Data'!$B$8:$BE$45,'Occupancy Raw Data'!V$3,FALSE)</f>
        <v>89.158312678949201</v>
      </c>
      <c r="P8" s="60">
        <f>VLOOKUP($A8,'Occupancy Raw Data'!$B$8:$BE$45,'Occupancy Raw Data'!W$3,FALSE)</f>
        <v>88.248175282550093</v>
      </c>
      <c r="Q8" s="60">
        <f>VLOOKUP($A8,'Occupancy Raw Data'!$B$8:$BE$45,'Occupancy Raw Data'!X$3,FALSE)</f>
        <v>79.584106409961905</v>
      </c>
      <c r="R8" s="61">
        <f>VLOOKUP($A8,'Occupancy Raw Data'!$B$8:$BE$45,'Occupancy Raw Data'!Y$3,FALSE)</f>
        <v>79.254853754269305</v>
      </c>
      <c r="S8" s="60">
        <f>VLOOKUP($A8,'Occupancy Raw Data'!$B$8:$BE$45,'Occupancy Raw Data'!AA$3,FALSE)</f>
        <v>68.512181970897103</v>
      </c>
      <c r="T8" s="60">
        <f>VLOOKUP($A8,'Occupancy Raw Data'!$B$8:$BE$45,'Occupancy Raw Data'!AB$3,FALSE)</f>
        <v>78.752863140952101</v>
      </c>
      <c r="U8" s="61">
        <f>VLOOKUP($A8,'Occupancy Raw Data'!$B$8:$BE$45,'Occupancy Raw Data'!AC$3,FALSE)</f>
        <v>73.8034883967063</v>
      </c>
      <c r="V8" s="62">
        <f>VLOOKUP($A8,'Occupancy Raw Data'!$B$8:$BE$45,'Occupancy Raw Data'!AE$3,FALSE)</f>
        <v>77.663612496253194</v>
      </c>
      <c r="W8" s="63"/>
      <c r="X8" s="64">
        <f>VLOOKUP($A8,'ADR Raw Data'!$B$6:$BE$43,'ADR Raw Data'!G$1,FALSE)</f>
        <v>187.69860753220999</v>
      </c>
      <c r="Y8" s="65">
        <f>VLOOKUP($A8,'ADR Raw Data'!$B$6:$BE$43,'ADR Raw Data'!H$1,FALSE)</f>
        <v>224.194022130382</v>
      </c>
      <c r="Z8" s="65">
        <f>VLOOKUP($A8,'ADR Raw Data'!$B$6:$BE$43,'ADR Raw Data'!I$1,FALSE)</f>
        <v>234.73787641630599</v>
      </c>
      <c r="AA8" s="65">
        <f>VLOOKUP($A8,'ADR Raw Data'!$B$6:$BE$43,'ADR Raw Data'!J$1,FALSE)</f>
        <v>229.725136573252</v>
      </c>
      <c r="AB8" s="65">
        <f>VLOOKUP($A8,'ADR Raw Data'!$B$6:$BE$43,'ADR Raw Data'!K$1,FALSE)</f>
        <v>208.741263542795</v>
      </c>
      <c r="AC8" s="66">
        <f>VLOOKUP($A8,'ADR Raw Data'!$B$6:$BE$43,'ADR Raw Data'!L$1,FALSE)</f>
        <v>218.97749189872701</v>
      </c>
      <c r="AD8" s="65">
        <f>VLOOKUP($A8,'ADR Raw Data'!$B$6:$BE$43,'ADR Raw Data'!N$1,FALSE)</f>
        <v>192.78735405823599</v>
      </c>
      <c r="AE8" s="65">
        <f>VLOOKUP($A8,'ADR Raw Data'!$B$6:$BE$43,'ADR Raw Data'!O$1,FALSE)</f>
        <v>202.970374596874</v>
      </c>
      <c r="AF8" s="66">
        <f>VLOOKUP($A8,'ADR Raw Data'!$B$6:$BE$43,'ADR Raw Data'!P$1,FALSE)</f>
        <v>198.1986988333</v>
      </c>
      <c r="AG8" s="67">
        <f>VLOOKUP($A8,'ADR Raw Data'!$B$6:$BE$43,'ADR Raw Data'!R$1,FALSE)</f>
        <v>213.04399036289701</v>
      </c>
      <c r="AH8" s="63"/>
      <c r="AI8" s="59">
        <f>VLOOKUP($A8,'ADR Raw Data'!$B$6:$BE$43,'ADR Raw Data'!T$1,FALSE)</f>
        <v>33.021599084260302</v>
      </c>
      <c r="AJ8" s="60">
        <f>VLOOKUP($A8,'ADR Raw Data'!$B$6:$BE$43,'ADR Raw Data'!U$1,FALSE)</f>
        <v>37.928090834385998</v>
      </c>
      <c r="AK8" s="60">
        <f>VLOOKUP($A8,'ADR Raw Data'!$B$6:$BE$43,'ADR Raw Data'!V$1,FALSE)</f>
        <v>39.228773350739203</v>
      </c>
      <c r="AL8" s="60">
        <f>VLOOKUP($A8,'ADR Raw Data'!$B$6:$BE$43,'ADR Raw Data'!W$1,FALSE)</f>
        <v>36.971805917317901</v>
      </c>
      <c r="AM8" s="60">
        <f>VLOOKUP($A8,'ADR Raw Data'!$B$6:$BE$43,'ADR Raw Data'!X$1,FALSE)</f>
        <v>40.255466541011103</v>
      </c>
      <c r="AN8" s="61">
        <f>VLOOKUP($A8,'ADR Raw Data'!$B$6:$BE$43,'ADR Raw Data'!Y$1,FALSE)</f>
        <v>38.233434837535398</v>
      </c>
      <c r="AO8" s="60">
        <f>VLOOKUP($A8,'ADR Raw Data'!$B$6:$BE$43,'ADR Raw Data'!AA$1,FALSE)</f>
        <v>55.518769558250497</v>
      </c>
      <c r="AP8" s="60">
        <f>VLOOKUP($A8,'ADR Raw Data'!$B$6:$BE$43,'ADR Raw Data'!AB$1,FALSE)</f>
        <v>68.386012587244096</v>
      </c>
      <c r="AQ8" s="61">
        <f>VLOOKUP($A8,'ADR Raw Data'!$B$6:$BE$43,'ADR Raw Data'!AC$1,FALSE)</f>
        <v>62.199752143295797</v>
      </c>
      <c r="AR8" s="62">
        <f>VLOOKUP($A8,'ADR Raw Data'!$B$6:$BE$43,'ADR Raw Data'!AE$1,FALSE)</f>
        <v>44.104753777772402</v>
      </c>
      <c r="AS8" s="50"/>
      <c r="AT8" s="64">
        <f>VLOOKUP($A8,'RevPAR Raw Data'!$B$6:$BE$43,'RevPAR Raw Data'!G$1,FALSE)</f>
        <v>118.862695606694</v>
      </c>
      <c r="AU8" s="65">
        <f>VLOOKUP($A8,'RevPAR Raw Data'!$B$6:$BE$43,'RevPAR Raw Data'!H$1,FALSE)</f>
        <v>175.907882845188</v>
      </c>
      <c r="AV8" s="65">
        <f>VLOOKUP($A8,'RevPAR Raw Data'!$B$6:$BE$43,'RevPAR Raw Data'!I$1,FALSE)</f>
        <v>210.20825941422501</v>
      </c>
      <c r="AW8" s="65">
        <f>VLOOKUP($A8,'RevPAR Raw Data'!$B$6:$BE$43,'RevPAR Raw Data'!J$1,FALSE)</f>
        <v>203.220238493723</v>
      </c>
      <c r="AX8" s="65">
        <f>VLOOKUP($A8,'RevPAR Raw Data'!$B$6:$BE$43,'RevPAR Raw Data'!K$1,FALSE)</f>
        <v>161.22860774058501</v>
      </c>
      <c r="AY8" s="66">
        <f>VLOOKUP($A8,'RevPAR Raw Data'!$B$6:$BE$43,'RevPAR Raw Data'!L$1,FALSE)</f>
        <v>173.88553682008299</v>
      </c>
      <c r="AZ8" s="65">
        <f>VLOOKUP($A8,'RevPAR Raw Data'!$B$6:$BE$43,'RevPAR Raw Data'!N$1,FALSE)</f>
        <v>143.36038702928801</v>
      </c>
      <c r="BA8" s="65">
        <f>VLOOKUP($A8,'RevPAR Raw Data'!$B$6:$BE$43,'RevPAR Raw Data'!O$1,FALSE)</f>
        <v>171.16602092050201</v>
      </c>
      <c r="BB8" s="66">
        <f>VLOOKUP($A8,'RevPAR Raw Data'!$B$6:$BE$43,'RevPAR Raw Data'!P$1,FALSE)</f>
        <v>157.26320397489499</v>
      </c>
      <c r="BC8" s="67">
        <f>VLOOKUP($A8,'RevPAR Raw Data'!$B$6:$BE$43,'RevPAR Raw Data'!R$1,FALSE)</f>
        <v>169.13629886431499</v>
      </c>
      <c r="BD8" s="63"/>
      <c r="BE8" s="59">
        <f>VLOOKUP($A8,'RevPAR Raw Data'!$B$6:$BE$43,'RevPAR Raw Data'!T$1,FALSE)</f>
        <v>111.179626581964</v>
      </c>
      <c r="BF8" s="60">
        <f>VLOOKUP($A8,'RevPAR Raw Data'!$B$6:$BE$43,'RevPAR Raw Data'!U$1,FALSE)</f>
        <v>144.50253773344701</v>
      </c>
      <c r="BG8" s="60">
        <f>VLOOKUP($A8,'RevPAR Raw Data'!$B$6:$BE$43,'RevPAR Raw Data'!V$1,FALSE)</f>
        <v>163.362798433856</v>
      </c>
      <c r="BH8" s="60">
        <f>VLOOKUP($A8,'RevPAR Raw Data'!$B$6:$BE$43,'RevPAR Raw Data'!W$1,FALSE)</f>
        <v>157.846925290907</v>
      </c>
      <c r="BI8" s="60">
        <f>VLOOKUP($A8,'RevPAR Raw Data'!$B$6:$BE$43,'RevPAR Raw Data'!X$1,FALSE)</f>
        <v>151.876526278798</v>
      </c>
      <c r="BJ8" s="61">
        <f>VLOOKUP($A8,'RevPAR Raw Data'!$B$6:$BE$43,'RevPAR Raw Data'!Y$1,FALSE)</f>
        <v>147.790141457527</v>
      </c>
      <c r="BK8" s="60">
        <f>VLOOKUP($A8,'RevPAR Raw Data'!$B$6:$BE$43,'RevPAR Raw Data'!AA$1,FALSE)</f>
        <v>162.06807195689899</v>
      </c>
      <c r="BL8" s="60">
        <f>VLOOKUP($A8,'RevPAR Raw Data'!$B$6:$BE$43,'RevPAR Raw Data'!AB$1,FALSE)</f>
        <v>200.99481862858201</v>
      </c>
      <c r="BM8" s="61">
        <f>VLOOKUP($A8,'RevPAR Raw Data'!$B$6:$BE$43,'RevPAR Raw Data'!AC$1,FALSE)</f>
        <v>181.90882739585899</v>
      </c>
      <c r="BN8" s="62">
        <f>VLOOKUP($A8,'RevPAR Raw Data'!$B$6:$BE$43,'RevPAR Raw Data'!AE$1,FALSE)</f>
        <v>156.02171134042101</v>
      </c>
    </row>
    <row r="9" spans="1:66" x14ac:dyDescent="0.35">
      <c r="A9" s="76" t="s">
        <v>90</v>
      </c>
      <c r="B9" s="59">
        <f>VLOOKUP($A9,'Occupancy Raw Data'!$B$8:$BE$45,'Occupancy Raw Data'!G$3,FALSE)</f>
        <v>60.317649868640999</v>
      </c>
      <c r="C9" s="60">
        <f>VLOOKUP($A9,'Occupancy Raw Data'!$B$8:$BE$45,'Occupancy Raw Data'!H$3,FALSE)</f>
        <v>69.823262479101899</v>
      </c>
      <c r="D9" s="60">
        <f>VLOOKUP($A9,'Occupancy Raw Data'!$B$8:$BE$45,'Occupancy Raw Data'!I$3,FALSE)</f>
        <v>75.125388106042493</v>
      </c>
      <c r="E9" s="60">
        <f>VLOOKUP($A9,'Occupancy Raw Data'!$B$8:$BE$45,'Occupancy Raw Data'!J$3,FALSE)</f>
        <v>72.020539765942203</v>
      </c>
      <c r="F9" s="60">
        <f>VLOOKUP($A9,'Occupancy Raw Data'!$B$8:$BE$45,'Occupancy Raw Data'!K$3,FALSE)</f>
        <v>65.273465488416505</v>
      </c>
      <c r="G9" s="61">
        <f>VLOOKUP($A9,'Occupancy Raw Data'!$B$8:$BE$45,'Occupancy Raw Data'!L$3,FALSE)</f>
        <v>68.512061141628806</v>
      </c>
      <c r="H9" s="60">
        <f>VLOOKUP($A9,'Occupancy Raw Data'!$B$8:$BE$45,'Occupancy Raw Data'!N$3,FALSE)</f>
        <v>67.351325531406701</v>
      </c>
      <c r="I9" s="60">
        <f>VLOOKUP($A9,'Occupancy Raw Data'!$B$8:$BE$45,'Occupancy Raw Data'!O$3,FALSE)</f>
        <v>71.172677334607101</v>
      </c>
      <c r="J9" s="61">
        <f>VLOOKUP($A9,'Occupancy Raw Data'!$B$8:$BE$45,'Occupancy Raw Data'!P$3,FALSE)</f>
        <v>69.262001433006901</v>
      </c>
      <c r="K9" s="62">
        <f>VLOOKUP($A9,'Occupancy Raw Data'!$B$8:$BE$45,'Occupancy Raw Data'!R$3,FALSE)</f>
        <v>68.726329796308306</v>
      </c>
      <c r="L9" s="63"/>
      <c r="M9" s="59">
        <f>VLOOKUP($A9,'Occupancy Raw Data'!$B$8:$BE$45,'Occupancy Raw Data'!T$3,FALSE)</f>
        <v>31.212328387233299</v>
      </c>
      <c r="N9" s="60">
        <f>VLOOKUP($A9,'Occupancy Raw Data'!$B$8:$BE$45,'Occupancy Raw Data'!U$3,FALSE)</f>
        <v>49.026038388617998</v>
      </c>
      <c r="O9" s="60">
        <f>VLOOKUP($A9,'Occupancy Raw Data'!$B$8:$BE$45,'Occupancy Raw Data'!V$3,FALSE)</f>
        <v>45.598394682646699</v>
      </c>
      <c r="P9" s="60">
        <f>VLOOKUP($A9,'Occupancy Raw Data'!$B$8:$BE$45,'Occupancy Raw Data'!W$3,FALSE)</f>
        <v>37.104539065948003</v>
      </c>
      <c r="Q9" s="60">
        <f>VLOOKUP($A9,'Occupancy Raw Data'!$B$8:$BE$45,'Occupancy Raw Data'!X$3,FALSE)</f>
        <v>29.636868236850301</v>
      </c>
      <c r="R9" s="61">
        <f>VLOOKUP($A9,'Occupancy Raw Data'!$B$8:$BE$45,'Occupancy Raw Data'!Y$3,FALSE)</f>
        <v>38.5196381049671</v>
      </c>
      <c r="S9" s="60">
        <f>VLOOKUP($A9,'Occupancy Raw Data'!$B$8:$BE$45,'Occupancy Raw Data'!AA$3,FALSE)</f>
        <v>20.549534562496099</v>
      </c>
      <c r="T9" s="60">
        <f>VLOOKUP($A9,'Occupancy Raw Data'!$B$8:$BE$45,'Occupancy Raw Data'!AB$3,FALSE)</f>
        <v>17.0206288832883</v>
      </c>
      <c r="U9" s="61">
        <f>VLOOKUP($A9,'Occupancy Raw Data'!$B$8:$BE$45,'Occupancy Raw Data'!AC$3,FALSE)</f>
        <v>18.710228366248899</v>
      </c>
      <c r="V9" s="62">
        <f>VLOOKUP($A9,'Occupancy Raw Data'!$B$8:$BE$45,'Occupancy Raw Data'!AE$3,FALSE)</f>
        <v>32.1690073301531</v>
      </c>
      <c r="W9" s="63"/>
      <c r="X9" s="64">
        <f>VLOOKUP($A9,'ADR Raw Data'!$B$6:$BE$43,'ADR Raw Data'!G$1,FALSE)</f>
        <v>144.14049099188199</v>
      </c>
      <c r="Y9" s="65">
        <f>VLOOKUP($A9,'ADR Raw Data'!$B$6:$BE$43,'ADR Raw Data'!H$1,FALSE)</f>
        <v>161.517538908842</v>
      </c>
      <c r="Z9" s="65">
        <f>VLOOKUP($A9,'ADR Raw Data'!$B$6:$BE$43,'ADR Raw Data'!I$1,FALSE)</f>
        <v>169.70980766173801</v>
      </c>
      <c r="AA9" s="65">
        <f>VLOOKUP($A9,'ADR Raw Data'!$B$6:$BE$43,'ADR Raw Data'!J$1,FALSE)</f>
        <v>164.824350853921</v>
      </c>
      <c r="AB9" s="65">
        <f>VLOOKUP($A9,'ADR Raw Data'!$B$6:$BE$43,'ADR Raw Data'!K$1,FALSE)</f>
        <v>151.73628430296301</v>
      </c>
      <c r="AC9" s="66">
        <f>VLOOKUP($A9,'ADR Raw Data'!$B$6:$BE$43,'ADR Raw Data'!L$1,FALSE)</f>
        <v>159.085869762253</v>
      </c>
      <c r="AD9" s="65">
        <f>VLOOKUP($A9,'ADR Raw Data'!$B$6:$BE$43,'ADR Raw Data'!N$1,FALSE)</f>
        <v>139.03350531914799</v>
      </c>
      <c r="AE9" s="65">
        <f>VLOOKUP($A9,'ADR Raw Data'!$B$6:$BE$43,'ADR Raw Data'!O$1,FALSE)</f>
        <v>137.79027516778501</v>
      </c>
      <c r="AF9" s="66">
        <f>VLOOKUP($A9,'ADR Raw Data'!$B$6:$BE$43,'ADR Raw Data'!P$1,FALSE)</f>
        <v>138.39474224137899</v>
      </c>
      <c r="AG9" s="67">
        <f>VLOOKUP($A9,'ADR Raw Data'!$B$6:$BE$43,'ADR Raw Data'!R$1,FALSE)</f>
        <v>153.12804125502601</v>
      </c>
      <c r="AH9" s="63"/>
      <c r="AI9" s="59">
        <f>VLOOKUP($A9,'ADR Raw Data'!$B$6:$BE$43,'ADR Raw Data'!T$1,FALSE)</f>
        <v>25.710379546720802</v>
      </c>
      <c r="AJ9" s="60">
        <f>VLOOKUP($A9,'ADR Raw Data'!$B$6:$BE$43,'ADR Raw Data'!U$1,FALSE)</f>
        <v>32.654244003449399</v>
      </c>
      <c r="AK9" s="60">
        <f>VLOOKUP($A9,'ADR Raw Data'!$B$6:$BE$43,'ADR Raw Data'!V$1,FALSE)</f>
        <v>35.742382730699603</v>
      </c>
      <c r="AL9" s="60">
        <f>VLOOKUP($A9,'ADR Raw Data'!$B$6:$BE$43,'ADR Raw Data'!W$1,FALSE)</f>
        <v>30.2552759131421</v>
      </c>
      <c r="AM9" s="60">
        <f>VLOOKUP($A9,'ADR Raw Data'!$B$6:$BE$43,'ADR Raw Data'!X$1,FALSE)</f>
        <v>26.055661357050301</v>
      </c>
      <c r="AN9" s="61">
        <f>VLOOKUP($A9,'ADR Raw Data'!$B$6:$BE$43,'ADR Raw Data'!Y$1,FALSE)</f>
        <v>30.5548734103557</v>
      </c>
      <c r="AO9" s="60">
        <f>VLOOKUP($A9,'ADR Raw Data'!$B$6:$BE$43,'ADR Raw Data'!AA$1,FALSE)</f>
        <v>22.754871688143801</v>
      </c>
      <c r="AP9" s="60">
        <f>VLOOKUP($A9,'ADR Raw Data'!$B$6:$BE$43,'ADR Raw Data'!AB$1,FALSE)</f>
        <v>21.478444564416399</v>
      </c>
      <c r="AQ9" s="61">
        <f>VLOOKUP($A9,'ADR Raw Data'!$B$6:$BE$43,'ADR Raw Data'!AC$1,FALSE)</f>
        <v>22.097251513566</v>
      </c>
      <c r="AR9" s="62">
        <f>VLOOKUP($A9,'ADR Raw Data'!$B$6:$BE$43,'ADR Raw Data'!AE$1,FALSE)</f>
        <v>28.542020956369502</v>
      </c>
      <c r="AS9" s="50"/>
      <c r="AT9" s="64">
        <f>VLOOKUP($A9,'RevPAR Raw Data'!$B$6:$BE$43,'RevPAR Raw Data'!G$1,FALSE)</f>
        <v>86.942156675423902</v>
      </c>
      <c r="AU9" s="65">
        <f>VLOOKUP($A9,'RevPAR Raw Data'!$B$6:$BE$43,'RevPAR Raw Data'!H$1,FALSE)</f>
        <v>112.776815142106</v>
      </c>
      <c r="AV9" s="65">
        <f>VLOOKUP($A9,'RevPAR Raw Data'!$B$6:$BE$43,'RevPAR Raw Data'!I$1,FALSE)</f>
        <v>127.49515165989899</v>
      </c>
      <c r="AW9" s="65">
        <f>VLOOKUP($A9,'RevPAR Raw Data'!$B$6:$BE$43,'RevPAR Raw Data'!J$1,FALSE)</f>
        <v>118.70738715070399</v>
      </c>
      <c r="AX9" s="65">
        <f>VLOOKUP($A9,'RevPAR Raw Data'!$B$6:$BE$43,'RevPAR Raw Data'!K$1,FALSE)</f>
        <v>99.043531167900596</v>
      </c>
      <c r="AY9" s="66">
        <f>VLOOKUP($A9,'RevPAR Raw Data'!$B$6:$BE$43,'RevPAR Raw Data'!L$1,FALSE)</f>
        <v>108.993008359207</v>
      </c>
      <c r="AZ9" s="65">
        <f>VLOOKUP($A9,'RevPAR Raw Data'!$B$6:$BE$43,'RevPAR Raw Data'!N$1,FALSE)</f>
        <v>93.640908765225603</v>
      </c>
      <c r="BA9" s="65">
        <f>VLOOKUP($A9,'RevPAR Raw Data'!$B$6:$BE$43,'RevPAR Raw Data'!O$1,FALSE)</f>
        <v>98.069027943635007</v>
      </c>
      <c r="BB9" s="66">
        <f>VLOOKUP($A9,'RevPAR Raw Data'!$B$6:$BE$43,'RevPAR Raw Data'!P$1,FALSE)</f>
        <v>95.854968354430298</v>
      </c>
      <c r="BC9" s="67">
        <f>VLOOKUP($A9,'RevPAR Raw Data'!$B$6:$BE$43,'RevPAR Raw Data'!R$1,FALSE)</f>
        <v>105.239282643556</v>
      </c>
      <c r="BD9" s="63"/>
      <c r="BE9" s="59">
        <f>VLOOKUP($A9,'RevPAR Raw Data'!$B$6:$BE$43,'RevPAR Raw Data'!T$1,FALSE)</f>
        <v>64.947516027680805</v>
      </c>
      <c r="BF9" s="60">
        <f>VLOOKUP($A9,'RevPAR Raw Data'!$B$6:$BE$43,'RevPAR Raw Data'!U$1,FALSE)</f>
        <v>97.689364592711698</v>
      </c>
      <c r="BG9" s="60">
        <f>VLOOKUP($A9,'RevPAR Raw Data'!$B$6:$BE$43,'RevPAR Raw Data'!V$1,FALSE)</f>
        <v>97.638730159873006</v>
      </c>
      <c r="BH9" s="60">
        <f>VLOOKUP($A9,'RevPAR Raw Data'!$B$6:$BE$43,'RevPAR Raw Data'!W$1,FALSE)</f>
        <v>78.585895649792306</v>
      </c>
      <c r="BI9" s="60">
        <f>VLOOKUP($A9,'RevPAR Raw Data'!$B$6:$BE$43,'RevPAR Raw Data'!X$1,FALSE)</f>
        <v>63.414611618529598</v>
      </c>
      <c r="BJ9" s="61">
        <f>VLOOKUP($A9,'RevPAR Raw Data'!$B$6:$BE$43,'RevPAR Raw Data'!Y$1,FALSE)</f>
        <v>80.844138176422703</v>
      </c>
      <c r="BK9" s="60">
        <f>VLOOKUP($A9,'RevPAR Raw Data'!$B$6:$BE$43,'RevPAR Raw Data'!AA$1,FALSE)</f>
        <v>47.980426472846702</v>
      </c>
      <c r="BL9" s="60">
        <f>VLOOKUP($A9,'RevPAR Raw Data'!$B$6:$BE$43,'RevPAR Raw Data'!AB$1,FALSE)</f>
        <v>42.154839786916902</v>
      </c>
      <c r="BM9" s="61">
        <f>VLOOKUP($A9,'RevPAR Raw Data'!$B$6:$BE$43,'RevPAR Raw Data'!AC$1,FALSE)</f>
        <v>44.941926100667601</v>
      </c>
      <c r="BN9" s="62">
        <f>VLOOKUP($A9,'RevPAR Raw Data'!$B$6:$BE$43,'RevPAR Raw Data'!AE$1,FALSE)</f>
        <v>69.892713100150999</v>
      </c>
    </row>
    <row r="10" spans="1:66" x14ac:dyDescent="0.35">
      <c r="A10" s="76" t="s">
        <v>26</v>
      </c>
      <c r="B10" s="59">
        <f>VLOOKUP($A10,'Occupancy Raw Data'!$B$8:$BE$45,'Occupancy Raw Data'!G$3,FALSE)</f>
        <v>54.881999074502502</v>
      </c>
      <c r="C10" s="60">
        <f>VLOOKUP($A10,'Occupancy Raw Data'!$B$8:$BE$45,'Occupancy Raw Data'!H$3,FALSE)</f>
        <v>64.923646459972204</v>
      </c>
      <c r="D10" s="60">
        <f>VLOOKUP($A10,'Occupancy Raw Data'!$B$8:$BE$45,'Occupancy Raw Data'!I$3,FALSE)</f>
        <v>72.443313280888404</v>
      </c>
      <c r="E10" s="60">
        <f>VLOOKUP($A10,'Occupancy Raw Data'!$B$8:$BE$45,'Occupancy Raw Data'!J$3,FALSE)</f>
        <v>73.357242017584397</v>
      </c>
      <c r="F10" s="60">
        <f>VLOOKUP($A10,'Occupancy Raw Data'!$B$8:$BE$45,'Occupancy Raw Data'!K$3,FALSE)</f>
        <v>65.687181860249794</v>
      </c>
      <c r="G10" s="61">
        <f>VLOOKUP($A10,'Occupancy Raw Data'!$B$8:$BE$45,'Occupancy Raw Data'!L$3,FALSE)</f>
        <v>66.258676538639506</v>
      </c>
      <c r="H10" s="60">
        <f>VLOOKUP($A10,'Occupancy Raw Data'!$B$8:$BE$45,'Occupancy Raw Data'!N$3,FALSE)</f>
        <v>60.735770476631103</v>
      </c>
      <c r="I10" s="60">
        <f>VLOOKUP($A10,'Occupancy Raw Data'!$B$8:$BE$45,'Occupancy Raw Data'!O$3,FALSE)</f>
        <v>64.553447478019393</v>
      </c>
      <c r="J10" s="61">
        <f>VLOOKUP($A10,'Occupancy Raw Data'!$B$8:$BE$45,'Occupancy Raw Data'!P$3,FALSE)</f>
        <v>62.644608977325298</v>
      </c>
      <c r="K10" s="62">
        <f>VLOOKUP($A10,'Occupancy Raw Data'!$B$8:$BE$45,'Occupancy Raw Data'!R$3,FALSE)</f>
        <v>65.2260858068354</v>
      </c>
      <c r="L10" s="63"/>
      <c r="M10" s="59">
        <f>VLOOKUP($A10,'Occupancy Raw Data'!$B$8:$BE$45,'Occupancy Raw Data'!T$3,FALSE)</f>
        <v>36.588795596910003</v>
      </c>
      <c r="N10" s="60">
        <f>VLOOKUP($A10,'Occupancy Raw Data'!$B$8:$BE$45,'Occupancy Raw Data'!U$3,FALSE)</f>
        <v>34.349757247672898</v>
      </c>
      <c r="O10" s="60">
        <f>VLOOKUP($A10,'Occupancy Raw Data'!$B$8:$BE$45,'Occupancy Raw Data'!V$3,FALSE)</f>
        <v>35.369221707707901</v>
      </c>
      <c r="P10" s="60">
        <f>VLOOKUP($A10,'Occupancy Raw Data'!$B$8:$BE$45,'Occupancy Raw Data'!W$3,FALSE)</f>
        <v>41.348092882832603</v>
      </c>
      <c r="Q10" s="60">
        <f>VLOOKUP($A10,'Occupancy Raw Data'!$B$8:$BE$45,'Occupancy Raw Data'!X$3,FALSE)</f>
        <v>34.753463941195299</v>
      </c>
      <c r="R10" s="61">
        <f>VLOOKUP($A10,'Occupancy Raw Data'!$B$8:$BE$45,'Occupancy Raw Data'!Y$3,FALSE)</f>
        <v>36.523141045137201</v>
      </c>
      <c r="S10" s="60">
        <f>VLOOKUP($A10,'Occupancy Raw Data'!$B$8:$BE$45,'Occupancy Raw Data'!AA$3,FALSE)</f>
        <v>22.737169132742199</v>
      </c>
      <c r="T10" s="60">
        <f>VLOOKUP($A10,'Occupancy Raw Data'!$B$8:$BE$45,'Occupancy Raw Data'!AB$3,FALSE)</f>
        <v>19.812770938977302</v>
      </c>
      <c r="U10" s="61">
        <f>VLOOKUP($A10,'Occupancy Raw Data'!$B$8:$BE$45,'Occupancy Raw Data'!AC$3,FALSE)</f>
        <v>21.212808754674999</v>
      </c>
      <c r="V10" s="62">
        <f>VLOOKUP($A10,'Occupancy Raw Data'!$B$8:$BE$45,'Occupancy Raw Data'!AE$3,FALSE)</f>
        <v>31.949743106289699</v>
      </c>
      <c r="W10" s="63"/>
      <c r="X10" s="64">
        <f>VLOOKUP($A10,'ADR Raw Data'!$B$6:$BE$43,'ADR Raw Data'!G$1,FALSE)</f>
        <v>147.72803752107899</v>
      </c>
      <c r="Y10" s="65">
        <f>VLOOKUP($A10,'ADR Raw Data'!$B$6:$BE$43,'ADR Raw Data'!H$1,FALSE)</f>
        <v>172.35412152530199</v>
      </c>
      <c r="Z10" s="65">
        <f>VLOOKUP($A10,'ADR Raw Data'!$B$6:$BE$43,'ADR Raw Data'!I$1,FALSE)</f>
        <v>179.85695145320901</v>
      </c>
      <c r="AA10" s="65">
        <f>VLOOKUP($A10,'ADR Raw Data'!$B$6:$BE$43,'ADR Raw Data'!J$1,FALSE)</f>
        <v>180.22347421542301</v>
      </c>
      <c r="AB10" s="65">
        <f>VLOOKUP($A10,'ADR Raw Data'!$B$6:$BE$43,'ADR Raw Data'!K$1,FALSE)</f>
        <v>160.57860690383899</v>
      </c>
      <c r="AC10" s="66">
        <f>VLOOKUP($A10,'ADR Raw Data'!$B$6:$BE$43,'ADR Raw Data'!L$1,FALSE)</f>
        <v>169.32289520550299</v>
      </c>
      <c r="AD10" s="65">
        <f>VLOOKUP($A10,'ADR Raw Data'!$B$6:$BE$43,'ADR Raw Data'!N$1,FALSE)</f>
        <v>127.21708</v>
      </c>
      <c r="AE10" s="65">
        <f>VLOOKUP($A10,'ADR Raw Data'!$B$6:$BE$43,'ADR Raw Data'!O$1,FALSE)</f>
        <v>126.755360215053</v>
      </c>
      <c r="AF10" s="66">
        <f>VLOOKUP($A10,'ADR Raw Data'!$B$6:$BE$43,'ADR Raw Data'!P$1,FALSE)</f>
        <v>126.979185595567</v>
      </c>
      <c r="AG10" s="67">
        <f>VLOOKUP($A10,'ADR Raw Data'!$B$6:$BE$43,'ADR Raw Data'!R$1,FALSE)</f>
        <v>157.70350748726699</v>
      </c>
      <c r="AH10" s="63"/>
      <c r="AI10" s="59">
        <f>VLOOKUP($A10,'ADR Raw Data'!$B$6:$BE$43,'ADR Raw Data'!T$1,FALSE)</f>
        <v>27.014330163850701</v>
      </c>
      <c r="AJ10" s="60">
        <f>VLOOKUP($A10,'ADR Raw Data'!$B$6:$BE$43,'ADR Raw Data'!U$1,FALSE)</f>
        <v>31.038465481769698</v>
      </c>
      <c r="AK10" s="60">
        <f>VLOOKUP($A10,'ADR Raw Data'!$B$6:$BE$43,'ADR Raw Data'!V$1,FALSE)</f>
        <v>29.459058660142901</v>
      </c>
      <c r="AL10" s="60">
        <f>VLOOKUP($A10,'ADR Raw Data'!$B$6:$BE$43,'ADR Raw Data'!W$1,FALSE)</f>
        <v>23.271725503219599</v>
      </c>
      <c r="AM10" s="60">
        <f>VLOOKUP($A10,'ADR Raw Data'!$B$6:$BE$43,'ADR Raw Data'!X$1,FALSE)</f>
        <v>29.827850603911202</v>
      </c>
      <c r="AN10" s="61">
        <f>VLOOKUP($A10,'ADR Raw Data'!$B$6:$BE$43,'ADR Raw Data'!Y$1,FALSE)</f>
        <v>28.077905322473299</v>
      </c>
      <c r="AO10" s="60">
        <f>VLOOKUP($A10,'ADR Raw Data'!$B$6:$BE$43,'ADR Raw Data'!AA$1,FALSE)</f>
        <v>11.5353081184216</v>
      </c>
      <c r="AP10" s="60">
        <f>VLOOKUP($A10,'ADR Raw Data'!$B$6:$BE$43,'ADR Raw Data'!AB$1,FALSE)</f>
        <v>12.1343246334486</v>
      </c>
      <c r="AQ10" s="61">
        <f>VLOOKUP($A10,'ADR Raw Data'!$B$6:$BE$43,'ADR Raw Data'!AC$1,FALSE)</f>
        <v>11.848653291546</v>
      </c>
      <c r="AR10" s="62">
        <f>VLOOKUP($A10,'ADR Raw Data'!$B$6:$BE$43,'ADR Raw Data'!AE$1,FALSE)</f>
        <v>24.544257665240199</v>
      </c>
      <c r="AS10" s="50"/>
      <c r="AT10" s="64">
        <f>VLOOKUP($A10,'RevPAR Raw Data'!$B$6:$BE$43,'RevPAR Raw Data'!G$1,FALSE)</f>
        <v>81.076100185099406</v>
      </c>
      <c r="AU10" s="65">
        <f>VLOOKUP($A10,'RevPAR Raw Data'!$B$6:$BE$43,'RevPAR Raw Data'!H$1,FALSE)</f>
        <v>111.898580518278</v>
      </c>
      <c r="AV10" s="65">
        <f>VLOOKUP($A10,'RevPAR Raw Data'!$B$6:$BE$43,'RevPAR Raw Data'!I$1,FALSE)</f>
        <v>130.294334798704</v>
      </c>
      <c r="AW10" s="65">
        <f>VLOOKUP($A10,'RevPAR Raw Data'!$B$6:$BE$43,'RevPAR Raw Data'!J$1,FALSE)</f>
        <v>132.20697015270699</v>
      </c>
      <c r="AX10" s="65">
        <f>VLOOKUP($A10,'RevPAR Raw Data'!$B$6:$BE$43,'RevPAR Raw Data'!K$1,FALSE)</f>
        <v>105.47956154558</v>
      </c>
      <c r="AY10" s="66">
        <f>VLOOKUP($A10,'RevPAR Raw Data'!$B$6:$BE$43,'RevPAR Raw Data'!L$1,FALSE)</f>
        <v>112.191109440074</v>
      </c>
      <c r="AZ10" s="65">
        <f>VLOOKUP($A10,'RevPAR Raw Data'!$B$6:$BE$43,'RevPAR Raw Data'!N$1,FALSE)</f>
        <v>77.266273715872202</v>
      </c>
      <c r="BA10" s="65">
        <f>VLOOKUP($A10,'RevPAR Raw Data'!$B$6:$BE$43,'RevPAR Raw Data'!O$1,FALSE)</f>
        <v>81.824954881999005</v>
      </c>
      <c r="BB10" s="66">
        <f>VLOOKUP($A10,'RevPAR Raw Data'!$B$6:$BE$43,'RevPAR Raw Data'!P$1,FALSE)</f>
        <v>79.545614298935604</v>
      </c>
      <c r="BC10" s="67">
        <f>VLOOKUP($A10,'RevPAR Raw Data'!$B$6:$BE$43,'RevPAR Raw Data'!R$1,FALSE)</f>
        <v>102.863825114034</v>
      </c>
      <c r="BD10" s="63"/>
      <c r="BE10" s="59">
        <f>VLOOKUP($A10,'RevPAR Raw Data'!$B$6:$BE$43,'RevPAR Raw Data'!T$1,FALSE)</f>
        <v>73.487343806286603</v>
      </c>
      <c r="BF10" s="60">
        <f>VLOOKUP($A10,'RevPAR Raw Data'!$B$6:$BE$43,'RevPAR Raw Data'!U$1,FALSE)</f>
        <v>76.049860275833296</v>
      </c>
      <c r="BG10" s="60">
        <f>VLOOKUP($A10,'RevPAR Raw Data'!$B$6:$BE$43,'RevPAR Raw Data'!V$1,FALSE)</f>
        <v>75.247720138360606</v>
      </c>
      <c r="BH10" s="60">
        <f>VLOOKUP($A10,'RevPAR Raw Data'!$B$6:$BE$43,'RevPAR Raw Data'!W$1,FALSE)</f>
        <v>74.242233062561297</v>
      </c>
      <c r="BI10" s="60">
        <f>VLOOKUP($A10,'RevPAR Raw Data'!$B$6:$BE$43,'RevPAR Raw Data'!X$1,FALSE)</f>
        <v>74.947525849170404</v>
      </c>
      <c r="BJ10" s="61">
        <f>VLOOKUP($A10,'RevPAR Raw Data'!$B$6:$BE$43,'RevPAR Raw Data'!Y$1,FALSE)</f>
        <v>74.855979331057696</v>
      </c>
      <c r="BK10" s="60">
        <f>VLOOKUP($A10,'RevPAR Raw Data'!$B$6:$BE$43,'RevPAR Raw Data'!AA$1,FALSE)</f>
        <v>36.895279768032403</v>
      </c>
      <c r="BL10" s="60">
        <f>VLOOKUP($A10,'RevPAR Raw Data'!$B$6:$BE$43,'RevPAR Raw Data'!AB$1,FALSE)</f>
        <v>34.3512415170431</v>
      </c>
      <c r="BM10" s="61">
        <f>VLOOKUP($A10,'RevPAR Raw Data'!$B$6:$BE$43,'RevPAR Raw Data'!AC$1,FALSE)</f>
        <v>35.574894208961197</v>
      </c>
      <c r="BN10" s="62">
        <f>VLOOKUP($A10,'RevPAR Raw Data'!$B$6:$BE$43,'RevPAR Raw Data'!AE$1,FALSE)</f>
        <v>64.335828042919999</v>
      </c>
    </row>
    <row r="11" spans="1:66" x14ac:dyDescent="0.35">
      <c r="A11" s="76" t="s">
        <v>24</v>
      </c>
      <c r="B11" s="59">
        <f>VLOOKUP($A11,'Occupancy Raw Data'!$B$8:$BE$45,'Occupancy Raw Data'!G$3,FALSE)</f>
        <v>58.6550610697739</v>
      </c>
      <c r="C11" s="60">
        <f>VLOOKUP($A11,'Occupancy Raw Data'!$B$8:$BE$45,'Occupancy Raw Data'!H$3,FALSE)</f>
        <v>70.096869296644599</v>
      </c>
      <c r="D11" s="60">
        <f>VLOOKUP($A11,'Occupancy Raw Data'!$B$8:$BE$45,'Occupancy Raw Data'!I$3,FALSE)</f>
        <v>71.528850203565895</v>
      </c>
      <c r="E11" s="60">
        <f>VLOOKUP($A11,'Occupancy Raw Data'!$B$8:$BE$45,'Occupancy Raw Data'!J$3,FALSE)</f>
        <v>68.622771304225694</v>
      </c>
      <c r="F11" s="60">
        <f>VLOOKUP($A11,'Occupancy Raw Data'!$B$8:$BE$45,'Occupancy Raw Data'!K$3,FALSE)</f>
        <v>68.159483363751207</v>
      </c>
      <c r="G11" s="61">
        <f>VLOOKUP($A11,'Occupancy Raw Data'!$B$8:$BE$45,'Occupancy Raw Data'!L$3,FALSE)</f>
        <v>67.412607047592303</v>
      </c>
      <c r="H11" s="60">
        <f>VLOOKUP($A11,'Occupancy Raw Data'!$B$8:$BE$45,'Occupancy Raw Data'!N$3,FALSE)</f>
        <v>75.670363610838095</v>
      </c>
      <c r="I11" s="60">
        <f>VLOOKUP($A11,'Occupancy Raw Data'!$B$8:$BE$45,'Occupancy Raw Data'!O$3,FALSE)</f>
        <v>80.359399129580197</v>
      </c>
      <c r="J11" s="61">
        <f>VLOOKUP($A11,'Occupancy Raw Data'!$B$8:$BE$45,'Occupancy Raw Data'!P$3,FALSE)</f>
        <v>78.014881370209096</v>
      </c>
      <c r="K11" s="62">
        <f>VLOOKUP($A11,'Occupancy Raw Data'!$B$8:$BE$45,'Occupancy Raw Data'!R$3,FALSE)</f>
        <v>70.441828282625593</v>
      </c>
      <c r="L11" s="63"/>
      <c r="M11" s="59">
        <f>VLOOKUP($A11,'Occupancy Raw Data'!$B$8:$BE$45,'Occupancy Raw Data'!T$3,FALSE)</f>
        <v>9.3947332754607906</v>
      </c>
      <c r="N11" s="60">
        <f>VLOOKUP($A11,'Occupancy Raw Data'!$B$8:$BE$45,'Occupancy Raw Data'!U$3,FALSE)</f>
        <v>19.8264852797241</v>
      </c>
      <c r="O11" s="60">
        <f>VLOOKUP($A11,'Occupancy Raw Data'!$B$8:$BE$45,'Occupancy Raw Data'!V$3,FALSE)</f>
        <v>18.208172966128799</v>
      </c>
      <c r="P11" s="60">
        <f>VLOOKUP($A11,'Occupancy Raw Data'!$B$8:$BE$45,'Occupancy Raw Data'!W$3,FALSE)</f>
        <v>12.3194951013103</v>
      </c>
      <c r="Q11" s="60">
        <f>VLOOKUP($A11,'Occupancy Raw Data'!$B$8:$BE$45,'Occupancy Raw Data'!X$3,FALSE)</f>
        <v>9.4895689889511292</v>
      </c>
      <c r="R11" s="61">
        <f>VLOOKUP($A11,'Occupancy Raw Data'!$B$8:$BE$45,'Occupancy Raw Data'!Y$3,FALSE)</f>
        <v>13.8820911284245</v>
      </c>
      <c r="S11" s="60">
        <f>VLOOKUP($A11,'Occupancy Raw Data'!$B$8:$BE$45,'Occupancy Raw Data'!AA$3,FALSE)</f>
        <v>10.3021089704894</v>
      </c>
      <c r="T11" s="60">
        <f>VLOOKUP($A11,'Occupancy Raw Data'!$B$8:$BE$45,'Occupancy Raw Data'!AB$3,FALSE)</f>
        <v>6.7042466744302898</v>
      </c>
      <c r="U11" s="61">
        <f>VLOOKUP($A11,'Occupancy Raw Data'!$B$8:$BE$45,'Occupancy Raw Data'!AC$3,FALSE)</f>
        <v>8.4193323603839207</v>
      </c>
      <c r="V11" s="62">
        <f>VLOOKUP($A11,'Occupancy Raw Data'!$B$8:$BE$45,'Occupancy Raw Data'!AE$3,FALSE)</f>
        <v>12.0949043063461</v>
      </c>
      <c r="W11" s="63"/>
      <c r="X11" s="64">
        <f>VLOOKUP($A11,'ADR Raw Data'!$B$6:$BE$43,'ADR Raw Data'!G$1,FALSE)</f>
        <v>124.87049784585901</v>
      </c>
      <c r="Y11" s="65">
        <f>VLOOKUP($A11,'ADR Raw Data'!$B$6:$BE$43,'ADR Raw Data'!H$1,FALSE)</f>
        <v>130.713583016222</v>
      </c>
      <c r="Z11" s="65">
        <f>VLOOKUP($A11,'ADR Raw Data'!$B$6:$BE$43,'ADR Raw Data'!I$1,FALSE)</f>
        <v>129.01028655544599</v>
      </c>
      <c r="AA11" s="65">
        <f>VLOOKUP($A11,'ADR Raw Data'!$B$6:$BE$43,'ADR Raw Data'!J$1,FALSE)</f>
        <v>116.622778232405</v>
      </c>
      <c r="AB11" s="65">
        <f>VLOOKUP($A11,'ADR Raw Data'!$B$6:$BE$43,'ADR Raw Data'!K$1,FALSE)</f>
        <v>130.49960453141</v>
      </c>
      <c r="AC11" s="66">
        <f>VLOOKUP($A11,'ADR Raw Data'!$B$6:$BE$43,'ADR Raw Data'!L$1,FALSE)</f>
        <v>126.423299179474</v>
      </c>
      <c r="AD11" s="65">
        <f>VLOOKUP($A11,'ADR Raw Data'!$B$6:$BE$43,'ADR Raw Data'!N$1,FALSE)</f>
        <v>163.69714471243</v>
      </c>
      <c r="AE11" s="65">
        <f>VLOOKUP($A11,'ADR Raw Data'!$B$6:$BE$43,'ADR Raw Data'!O$1,FALSE)</f>
        <v>165.28511355695301</v>
      </c>
      <c r="AF11" s="66">
        <f>VLOOKUP($A11,'ADR Raw Data'!$B$6:$BE$43,'ADR Raw Data'!P$1,FALSE)</f>
        <v>164.51499010257299</v>
      </c>
      <c r="AG11" s="67">
        <f>VLOOKUP($A11,'ADR Raw Data'!$B$6:$BE$43,'ADR Raw Data'!R$1,FALSE)</f>
        <v>138.47668450872601</v>
      </c>
      <c r="AH11" s="63"/>
      <c r="AI11" s="59">
        <f>VLOOKUP($A11,'ADR Raw Data'!$B$6:$BE$43,'ADR Raw Data'!T$1,FALSE)</f>
        <v>9.1708162386905396</v>
      </c>
      <c r="AJ11" s="60">
        <f>VLOOKUP($A11,'ADR Raw Data'!$B$6:$BE$43,'ADR Raw Data'!U$1,FALSE)</f>
        <v>17.8306951846372</v>
      </c>
      <c r="AK11" s="60">
        <f>VLOOKUP($A11,'ADR Raw Data'!$B$6:$BE$43,'ADR Raw Data'!V$1,FALSE)</f>
        <v>17.148139481412599</v>
      </c>
      <c r="AL11" s="60">
        <f>VLOOKUP($A11,'ADR Raw Data'!$B$6:$BE$43,'ADR Raw Data'!W$1,FALSE)</f>
        <v>2.2428126506646402</v>
      </c>
      <c r="AM11" s="60">
        <f>VLOOKUP($A11,'ADR Raw Data'!$B$6:$BE$43,'ADR Raw Data'!X$1,FALSE)</f>
        <v>7.4252373663161704</v>
      </c>
      <c r="AN11" s="61">
        <f>VLOOKUP($A11,'ADR Raw Data'!$B$6:$BE$43,'ADR Raw Data'!Y$1,FALSE)</f>
        <v>10.6479178476062</v>
      </c>
      <c r="AO11" s="60">
        <f>VLOOKUP($A11,'ADR Raw Data'!$B$6:$BE$43,'ADR Raw Data'!AA$1,FALSE)</f>
        <v>14.975013124603899</v>
      </c>
      <c r="AP11" s="60">
        <f>VLOOKUP($A11,'ADR Raw Data'!$B$6:$BE$43,'ADR Raw Data'!AB$1,FALSE)</f>
        <v>11.310460382408101</v>
      </c>
      <c r="AQ11" s="61">
        <f>VLOOKUP($A11,'ADR Raw Data'!$B$6:$BE$43,'ADR Raw Data'!AC$1,FALSE)</f>
        <v>13.009914620706301</v>
      </c>
      <c r="AR11" s="62">
        <f>VLOOKUP($A11,'ADR Raw Data'!$B$6:$BE$43,'ADR Raw Data'!AE$1,FALSE)</f>
        <v>11.2232473149864</v>
      </c>
      <c r="AS11" s="50"/>
      <c r="AT11" s="64">
        <f>VLOOKUP($A11,'RevPAR Raw Data'!$B$6:$BE$43,'RevPAR Raw Data'!G$1,FALSE)</f>
        <v>73.242866769619496</v>
      </c>
      <c r="AU11" s="65">
        <f>VLOOKUP($A11,'RevPAR Raw Data'!$B$6:$BE$43,'RevPAR Raw Data'!H$1,FALSE)</f>
        <v>91.6261294398427</v>
      </c>
      <c r="AV11" s="65">
        <f>VLOOKUP($A11,'RevPAR Raw Data'!$B$6:$BE$43,'RevPAR Raw Data'!I$1,FALSE)</f>
        <v>92.279574617436396</v>
      </c>
      <c r="AW11" s="65">
        <f>VLOOKUP($A11,'RevPAR Raw Data'!$B$6:$BE$43,'RevPAR Raw Data'!J$1,FALSE)</f>
        <v>80.029782395058206</v>
      </c>
      <c r="AX11" s="65">
        <f>VLOOKUP($A11,'RevPAR Raw Data'!$B$6:$BE$43,'RevPAR Raw Data'!K$1,FALSE)</f>
        <v>88.947856240348102</v>
      </c>
      <c r="AY11" s="66">
        <f>VLOOKUP($A11,'RevPAR Raw Data'!$B$6:$BE$43,'RevPAR Raw Data'!L$1,FALSE)</f>
        <v>85.225241892461</v>
      </c>
      <c r="AZ11" s="65">
        <f>VLOOKUP($A11,'RevPAR Raw Data'!$B$6:$BE$43,'RevPAR Raw Data'!N$1,FALSE)</f>
        <v>123.87022462445501</v>
      </c>
      <c r="BA11" s="65">
        <f>VLOOKUP($A11,'RevPAR Raw Data'!$B$6:$BE$43,'RevPAR Raw Data'!O$1,FALSE)</f>
        <v>132.822124105011</v>
      </c>
      <c r="BB11" s="66">
        <f>VLOOKUP($A11,'RevPAR Raw Data'!$B$6:$BE$43,'RevPAR Raw Data'!P$1,FALSE)</f>
        <v>128.346174364733</v>
      </c>
      <c r="BC11" s="67">
        <f>VLOOKUP($A11,'RevPAR Raw Data'!$B$6:$BE$43,'RevPAR Raw Data'!R$1,FALSE)</f>
        <v>97.545508313110403</v>
      </c>
      <c r="BD11" s="63"/>
      <c r="BE11" s="59">
        <f>VLOOKUP($A11,'RevPAR Raw Data'!$B$6:$BE$43,'RevPAR Raw Data'!T$1,FALSE)</f>
        <v>19.427123238958899</v>
      </c>
      <c r="BF11" s="60">
        <f>VLOOKUP($A11,'RevPAR Raw Data'!$B$6:$BE$43,'RevPAR Raw Data'!U$1,FALSE)</f>
        <v>41.192380620415904</v>
      </c>
      <c r="BG11" s="60">
        <f>VLOOKUP($A11,'RevPAR Raw Data'!$B$6:$BE$43,'RevPAR Raw Data'!V$1,FALSE)</f>
        <v>38.478675344790098</v>
      </c>
      <c r="BH11" s="60">
        <f>VLOOKUP($A11,'RevPAR Raw Data'!$B$6:$BE$43,'RevPAR Raw Data'!W$1,FALSE)</f>
        <v>14.838610946605201</v>
      </c>
      <c r="BI11" s="60">
        <f>VLOOKUP($A11,'RevPAR Raw Data'!$B$6:$BE$43,'RevPAR Raw Data'!X$1,FALSE)</f>
        <v>17.619429377737202</v>
      </c>
      <c r="BJ11" s="61">
        <f>VLOOKUP($A11,'RevPAR Raw Data'!$B$6:$BE$43,'RevPAR Raw Data'!Y$1,FALSE)</f>
        <v>26.008162634915202</v>
      </c>
      <c r="BK11" s="60">
        <f>VLOOKUP($A11,'RevPAR Raw Data'!$B$6:$BE$43,'RevPAR Raw Data'!AA$1,FALSE)</f>
        <v>26.819864265535202</v>
      </c>
      <c r="BL11" s="60">
        <f>VLOOKUP($A11,'RevPAR Raw Data'!$B$6:$BE$43,'RevPAR Raw Data'!AB$1,FALSE)</f>
        <v>18.772988220888699</v>
      </c>
      <c r="BM11" s="61">
        <f>VLOOKUP($A11,'RevPAR Raw Data'!$B$6:$BE$43,'RevPAR Raw Data'!AC$1,FALSE)</f>
        <v>22.524594932809698</v>
      </c>
      <c r="BN11" s="62">
        <f>VLOOKUP($A11,'RevPAR Raw Data'!$B$6:$BE$43,'RevPAR Raw Data'!AE$1,FALSE)</f>
        <v>24.6755926441448</v>
      </c>
    </row>
    <row r="12" spans="1:66" x14ac:dyDescent="0.35">
      <c r="A12" s="76" t="s">
        <v>27</v>
      </c>
      <c r="B12" s="59">
        <f>VLOOKUP($A12,'Occupancy Raw Data'!$B$8:$BE$45,'Occupancy Raw Data'!G$3,FALSE)</f>
        <v>56.6282081469272</v>
      </c>
      <c r="C12" s="60">
        <f>VLOOKUP($A12,'Occupancy Raw Data'!$B$8:$BE$45,'Occupancy Raw Data'!H$3,FALSE)</f>
        <v>59.7716034848128</v>
      </c>
      <c r="D12" s="60">
        <f>VLOOKUP($A12,'Occupancy Raw Data'!$B$8:$BE$45,'Occupancy Raw Data'!I$3,FALSE)</f>
        <v>64.622086178478895</v>
      </c>
      <c r="E12" s="60">
        <f>VLOOKUP($A12,'Occupancy Raw Data'!$B$8:$BE$45,'Occupancy Raw Data'!J$3,FALSE)</f>
        <v>63.951024252413397</v>
      </c>
      <c r="F12" s="60">
        <f>VLOOKUP($A12,'Occupancy Raw Data'!$B$8:$BE$45,'Occupancy Raw Data'!K$3,FALSE)</f>
        <v>62.502943254061599</v>
      </c>
      <c r="G12" s="61">
        <f>VLOOKUP($A12,'Occupancy Raw Data'!$B$8:$BE$45,'Occupancy Raw Data'!L$3,FALSE)</f>
        <v>61.495173063338797</v>
      </c>
      <c r="H12" s="60">
        <f>VLOOKUP($A12,'Occupancy Raw Data'!$B$8:$BE$45,'Occupancy Raw Data'!N$3,FALSE)</f>
        <v>66.541087826701201</v>
      </c>
      <c r="I12" s="60">
        <f>VLOOKUP($A12,'Occupancy Raw Data'!$B$8:$BE$45,'Occupancy Raw Data'!O$3,FALSE)</f>
        <v>71.650576877795999</v>
      </c>
      <c r="J12" s="61">
        <f>VLOOKUP($A12,'Occupancy Raw Data'!$B$8:$BE$45,'Occupancy Raw Data'!P$3,FALSE)</f>
        <v>69.095832352248607</v>
      </c>
      <c r="K12" s="62">
        <f>VLOOKUP($A12,'Occupancy Raw Data'!$B$8:$BE$45,'Occupancy Raw Data'!R$3,FALSE)</f>
        <v>63.666790003027302</v>
      </c>
      <c r="L12" s="63"/>
      <c r="M12" s="59">
        <f>VLOOKUP($A12,'Occupancy Raw Data'!$B$8:$BE$45,'Occupancy Raw Data'!T$3,FALSE)</f>
        <v>-2.8987441297777199</v>
      </c>
      <c r="N12" s="60">
        <f>VLOOKUP($A12,'Occupancy Raw Data'!$B$8:$BE$45,'Occupancy Raw Data'!U$3,FALSE)</f>
        <v>-3.7962881811057598</v>
      </c>
      <c r="O12" s="60">
        <f>VLOOKUP($A12,'Occupancy Raw Data'!$B$8:$BE$45,'Occupancy Raw Data'!V$3,FALSE)</f>
        <v>3.9519847817435099</v>
      </c>
      <c r="P12" s="60">
        <f>VLOOKUP($A12,'Occupancy Raw Data'!$B$8:$BE$45,'Occupancy Raw Data'!W$3,FALSE)</f>
        <v>2.60234673248778</v>
      </c>
      <c r="Q12" s="60">
        <f>VLOOKUP($A12,'Occupancy Raw Data'!$B$8:$BE$45,'Occupancy Raw Data'!X$3,FALSE)</f>
        <v>3.22218066267419</v>
      </c>
      <c r="R12" s="61">
        <f>VLOOKUP($A12,'Occupancy Raw Data'!$B$8:$BE$45,'Occupancy Raw Data'!Y$3,FALSE)</f>
        <v>0.64836297040395496</v>
      </c>
      <c r="S12" s="60">
        <f>VLOOKUP($A12,'Occupancy Raw Data'!$B$8:$BE$45,'Occupancy Raw Data'!AA$3,FALSE)</f>
        <v>-1.4500564187401901</v>
      </c>
      <c r="T12" s="60">
        <f>VLOOKUP($A12,'Occupancy Raw Data'!$B$8:$BE$45,'Occupancy Raw Data'!AB$3,FALSE)</f>
        <v>-1.12497837434818</v>
      </c>
      <c r="U12" s="61">
        <f>VLOOKUP($A12,'Occupancy Raw Data'!$B$8:$BE$45,'Occupancy Raw Data'!AC$3,FALSE)</f>
        <v>-1.28177497556457</v>
      </c>
      <c r="V12" s="62">
        <f>VLOOKUP($A12,'Occupancy Raw Data'!$B$8:$BE$45,'Occupancy Raw Data'!AE$3,FALSE)</f>
        <v>4.1845159604490402E-2</v>
      </c>
      <c r="W12" s="63"/>
      <c r="X12" s="64">
        <f>VLOOKUP($A12,'ADR Raw Data'!$B$6:$BE$43,'ADR Raw Data'!G$1,FALSE)</f>
        <v>86.268089397089298</v>
      </c>
      <c r="Y12" s="65">
        <f>VLOOKUP($A12,'ADR Raw Data'!$B$6:$BE$43,'ADR Raw Data'!H$1,FALSE)</f>
        <v>87.7122729958636</v>
      </c>
      <c r="Z12" s="65">
        <f>VLOOKUP($A12,'ADR Raw Data'!$B$6:$BE$43,'ADR Raw Data'!I$1,FALSE)</f>
        <v>90.641810894516297</v>
      </c>
      <c r="AA12" s="65">
        <f>VLOOKUP($A12,'ADR Raw Data'!$B$6:$BE$43,'ADR Raw Data'!J$1,FALSE)</f>
        <v>91.031708394698001</v>
      </c>
      <c r="AB12" s="65">
        <f>VLOOKUP($A12,'ADR Raw Data'!$B$6:$BE$43,'ADR Raw Data'!K$1,FALSE)</f>
        <v>89.386963646637696</v>
      </c>
      <c r="AC12" s="66">
        <f>VLOOKUP($A12,'ADR Raw Data'!$B$6:$BE$43,'ADR Raw Data'!L$1,FALSE)</f>
        <v>89.092822682543897</v>
      </c>
      <c r="AD12" s="65">
        <f>VLOOKUP($A12,'ADR Raw Data'!$B$6:$BE$43,'ADR Raw Data'!N$1,FALSE)</f>
        <v>97.329587756546303</v>
      </c>
      <c r="AE12" s="65">
        <f>VLOOKUP($A12,'ADR Raw Data'!$B$6:$BE$43,'ADR Raw Data'!O$1,FALSE)</f>
        <v>100.40514788038099</v>
      </c>
      <c r="AF12" s="66">
        <f>VLOOKUP($A12,'ADR Raw Data'!$B$6:$BE$43,'ADR Raw Data'!P$1,FALSE)</f>
        <v>98.924225592094004</v>
      </c>
      <c r="AG12" s="67">
        <f>VLOOKUP($A12,'ADR Raw Data'!$B$6:$BE$43,'ADR Raw Data'!R$1,FALSE)</f>
        <v>92.141323735305704</v>
      </c>
      <c r="AH12" s="63"/>
      <c r="AI12" s="59">
        <f>VLOOKUP($A12,'ADR Raw Data'!$B$6:$BE$43,'ADR Raw Data'!T$1,FALSE)</f>
        <v>3.7314444377893699</v>
      </c>
      <c r="AJ12" s="60">
        <f>VLOOKUP($A12,'ADR Raw Data'!$B$6:$BE$43,'ADR Raw Data'!U$1,FALSE)</f>
        <v>3.6960860487329898</v>
      </c>
      <c r="AK12" s="60">
        <f>VLOOKUP($A12,'ADR Raw Data'!$B$6:$BE$43,'ADR Raw Data'!V$1,FALSE)</f>
        <v>6.0687354414338603</v>
      </c>
      <c r="AL12" s="60">
        <f>VLOOKUP($A12,'ADR Raw Data'!$B$6:$BE$43,'ADR Raw Data'!W$1,FALSE)</f>
        <v>5.2400236247636398</v>
      </c>
      <c r="AM12" s="60">
        <f>VLOOKUP($A12,'ADR Raw Data'!$B$6:$BE$43,'ADR Raw Data'!X$1,FALSE)</f>
        <v>5.4869699800403602</v>
      </c>
      <c r="AN12" s="61">
        <f>VLOOKUP($A12,'ADR Raw Data'!$B$6:$BE$43,'ADR Raw Data'!Y$1,FALSE)</f>
        <v>4.92369860206131</v>
      </c>
      <c r="AO12" s="60">
        <f>VLOOKUP($A12,'ADR Raw Data'!$B$6:$BE$43,'ADR Raw Data'!AA$1,FALSE)</f>
        <v>6.42391990078265</v>
      </c>
      <c r="AP12" s="60">
        <f>VLOOKUP($A12,'ADR Raw Data'!$B$6:$BE$43,'ADR Raw Data'!AB$1,FALSE)</f>
        <v>4.8057075402702196</v>
      </c>
      <c r="AQ12" s="61">
        <f>VLOOKUP($A12,'ADR Raw Data'!$B$6:$BE$43,'ADR Raw Data'!AC$1,FALSE)</f>
        <v>5.57018482925253</v>
      </c>
      <c r="AR12" s="62">
        <f>VLOOKUP($A12,'ADR Raw Data'!$B$6:$BE$43,'ADR Raw Data'!AE$1,FALSE)</f>
        <v>5.0941982936313597</v>
      </c>
      <c r="AS12" s="50"/>
      <c r="AT12" s="64">
        <f>VLOOKUP($A12,'RevPAR Raw Data'!$B$6:$BE$43,'RevPAR Raw Data'!G$1,FALSE)</f>
        <v>48.852073228160997</v>
      </c>
      <c r="AU12" s="65">
        <f>VLOOKUP($A12,'RevPAR Raw Data'!$B$6:$BE$43,'RevPAR Raw Data'!H$1,FALSE)</f>
        <v>52.427032022604102</v>
      </c>
      <c r="AV12" s="65">
        <f>VLOOKUP($A12,'RevPAR Raw Data'!$B$6:$BE$43,'RevPAR Raw Data'!I$1,FALSE)</f>
        <v>58.574629149988198</v>
      </c>
      <c r="AW12" s="65">
        <f>VLOOKUP($A12,'RevPAR Raw Data'!$B$6:$BE$43,'RevPAR Raw Data'!J$1,FALSE)</f>
        <v>58.215709912879603</v>
      </c>
      <c r="AX12" s="65">
        <f>VLOOKUP($A12,'RevPAR Raw Data'!$B$6:$BE$43,'RevPAR Raw Data'!K$1,FALSE)</f>
        <v>55.869483164586697</v>
      </c>
      <c r="AY12" s="66">
        <f>VLOOKUP($A12,'RevPAR Raw Data'!$B$6:$BE$43,'RevPAR Raw Data'!L$1,FALSE)</f>
        <v>54.787785495643902</v>
      </c>
      <c r="AZ12" s="65">
        <f>VLOOKUP($A12,'RevPAR Raw Data'!$B$6:$BE$43,'RevPAR Raw Data'!N$1,FALSE)</f>
        <v>64.764166470449695</v>
      </c>
      <c r="BA12" s="65">
        <f>VLOOKUP($A12,'RevPAR Raw Data'!$B$6:$BE$43,'RevPAR Raw Data'!O$1,FALSE)</f>
        <v>71.940867671297298</v>
      </c>
      <c r="BB12" s="66">
        <f>VLOOKUP($A12,'RevPAR Raw Data'!$B$6:$BE$43,'RevPAR Raw Data'!P$1,FALSE)</f>
        <v>68.352517070873503</v>
      </c>
      <c r="BC12" s="67">
        <f>VLOOKUP($A12,'RevPAR Raw Data'!$B$6:$BE$43,'RevPAR Raw Data'!R$1,FALSE)</f>
        <v>58.663423088566702</v>
      </c>
      <c r="BD12" s="63"/>
      <c r="BE12" s="59">
        <f>VLOOKUP($A12,'RevPAR Raw Data'!$B$6:$BE$43,'RevPAR Raw Data'!T$1,FALSE)</f>
        <v>0.72453528141531198</v>
      </c>
      <c r="BF12" s="60">
        <f>VLOOKUP($A12,'RevPAR Raw Data'!$B$6:$BE$43,'RevPAR Raw Data'!U$1,FALSE)</f>
        <v>-0.24051621020432101</v>
      </c>
      <c r="BG12" s="60">
        <f>VLOOKUP($A12,'RevPAR Raw Data'!$B$6:$BE$43,'RevPAR Raw Data'!V$1,FALSE)</f>
        <v>10.2605557242671</v>
      </c>
      <c r="BH12" s="60">
        <f>VLOOKUP($A12,'RevPAR Raw Data'!$B$6:$BE$43,'RevPAR Raw Data'!W$1,FALSE)</f>
        <v>7.9787339408320497</v>
      </c>
      <c r="BI12" s="60">
        <f>VLOOKUP($A12,'RevPAR Raw Data'!$B$6:$BE$43,'RevPAR Raw Data'!X$1,FALSE)</f>
        <v>8.88595072837815</v>
      </c>
      <c r="BJ12" s="61">
        <f>VLOOKUP($A12,'RevPAR Raw Data'!$B$6:$BE$43,'RevPAR Raw Data'!Y$1,FALSE)</f>
        <v>5.6039850109753298</v>
      </c>
      <c r="BK12" s="60">
        <f>VLOOKUP($A12,'RevPAR Raw Data'!$B$6:$BE$43,'RevPAR Raw Data'!AA$1,FALSE)</f>
        <v>4.8807130191864303</v>
      </c>
      <c r="BL12" s="60">
        <f>VLOOKUP($A12,'RevPAR Raw Data'!$B$6:$BE$43,'RevPAR Raw Data'!AB$1,FALSE)</f>
        <v>3.6266659953595801</v>
      </c>
      <c r="BM12" s="61">
        <f>VLOOKUP($A12,'RevPAR Raw Data'!$B$6:$BE$43,'RevPAR Raw Data'!AC$1,FALSE)</f>
        <v>4.2170126184539001</v>
      </c>
      <c r="BN12" s="62">
        <f>VLOOKUP($A12,'RevPAR Raw Data'!$B$6:$BE$43,'RevPAR Raw Data'!AE$1,FALSE)</f>
        <v>5.1381751286423896</v>
      </c>
    </row>
    <row r="13" spans="1:66" x14ac:dyDescent="0.35">
      <c r="A13" s="76" t="s">
        <v>91</v>
      </c>
      <c r="B13" s="59">
        <f>VLOOKUP($A13,'Occupancy Raw Data'!$B$8:$BE$45,'Occupancy Raw Data'!G$3,FALSE)</f>
        <v>57.285145133750703</v>
      </c>
      <c r="C13" s="60">
        <f>VLOOKUP($A13,'Occupancy Raw Data'!$B$8:$BE$45,'Occupancy Raw Data'!H$3,FALSE)</f>
        <v>71.087080250426794</v>
      </c>
      <c r="D13" s="60">
        <f>VLOOKUP($A13,'Occupancy Raw Data'!$B$8:$BE$45,'Occupancy Raw Data'!I$3,FALSE)</f>
        <v>82.479605387971901</v>
      </c>
      <c r="E13" s="60">
        <f>VLOOKUP($A13,'Occupancy Raw Data'!$B$8:$BE$45,'Occupancy Raw Data'!J$3,FALSE)</f>
        <v>82.783153101878199</v>
      </c>
      <c r="F13" s="60">
        <f>VLOOKUP($A13,'Occupancy Raw Data'!$B$8:$BE$45,'Occupancy Raw Data'!K$3,FALSE)</f>
        <v>74.217416050085305</v>
      </c>
      <c r="G13" s="61">
        <f>VLOOKUP($A13,'Occupancy Raw Data'!$B$8:$BE$45,'Occupancy Raw Data'!L$3,FALSE)</f>
        <v>73.570479984822597</v>
      </c>
      <c r="H13" s="60">
        <f>VLOOKUP($A13,'Occupancy Raw Data'!$B$8:$BE$45,'Occupancy Raw Data'!N$3,FALSE)</f>
        <v>64.598747865680096</v>
      </c>
      <c r="I13" s="60">
        <f>VLOOKUP($A13,'Occupancy Raw Data'!$B$8:$BE$45,'Occupancy Raw Data'!O$3,FALSE)</f>
        <v>66.761525327262305</v>
      </c>
      <c r="J13" s="61">
        <f>VLOOKUP($A13,'Occupancy Raw Data'!$B$8:$BE$45,'Occupancy Raw Data'!P$3,FALSE)</f>
        <v>65.680136596471201</v>
      </c>
      <c r="K13" s="62">
        <f>VLOOKUP($A13,'Occupancy Raw Data'!$B$8:$BE$45,'Occupancy Raw Data'!R$3,FALSE)</f>
        <v>71.316096159579303</v>
      </c>
      <c r="L13" s="63"/>
      <c r="M13" s="59">
        <f>VLOOKUP($A13,'Occupancy Raw Data'!$B$8:$BE$45,'Occupancy Raw Data'!T$3,FALSE)</f>
        <v>5.4078539804620096</v>
      </c>
      <c r="N13" s="60">
        <f>VLOOKUP($A13,'Occupancy Raw Data'!$B$8:$BE$45,'Occupancy Raw Data'!U$3,FALSE)</f>
        <v>12.936904438684699</v>
      </c>
      <c r="O13" s="60">
        <f>VLOOKUP($A13,'Occupancy Raw Data'!$B$8:$BE$45,'Occupancy Raw Data'!V$3,FALSE)</f>
        <v>28.301608381289601</v>
      </c>
      <c r="P13" s="60">
        <f>VLOOKUP($A13,'Occupancy Raw Data'!$B$8:$BE$45,'Occupancy Raw Data'!W$3,FALSE)</f>
        <v>35.841378671360999</v>
      </c>
      <c r="Q13" s="60">
        <f>VLOOKUP($A13,'Occupancy Raw Data'!$B$8:$BE$45,'Occupancy Raw Data'!X$3,FALSE)</f>
        <v>33.8873583559065</v>
      </c>
      <c r="R13" s="61">
        <f>VLOOKUP($A13,'Occupancy Raw Data'!$B$8:$BE$45,'Occupancy Raw Data'!Y$3,FALSE)</f>
        <v>23.461227233131801</v>
      </c>
      <c r="S13" s="60">
        <f>VLOOKUP($A13,'Occupancy Raw Data'!$B$8:$BE$45,'Occupancy Raw Data'!AA$3,FALSE)</f>
        <v>15.5115978054331</v>
      </c>
      <c r="T13" s="60">
        <f>VLOOKUP($A13,'Occupancy Raw Data'!$B$8:$BE$45,'Occupancy Raw Data'!AB$3,FALSE)</f>
        <v>20.890330892000801</v>
      </c>
      <c r="U13" s="61">
        <f>VLOOKUP($A13,'Occupancy Raw Data'!$B$8:$BE$45,'Occupancy Raw Data'!AC$3,FALSE)</f>
        <v>18.184047218131798</v>
      </c>
      <c r="V13" s="62">
        <f>VLOOKUP($A13,'Occupancy Raw Data'!$B$8:$BE$45,'Occupancy Raw Data'!AE$3,FALSE)</f>
        <v>22.027458654262599</v>
      </c>
      <c r="W13" s="63"/>
      <c r="X13" s="64">
        <f>VLOOKUP($A13,'ADR Raw Data'!$B$6:$BE$43,'ADR Raw Data'!G$1,FALSE)</f>
        <v>116.45195396588799</v>
      </c>
      <c r="Y13" s="65">
        <f>VLOOKUP($A13,'ADR Raw Data'!$B$6:$BE$43,'ADR Raw Data'!H$1,FALSE)</f>
        <v>137.336709367493</v>
      </c>
      <c r="Z13" s="65">
        <f>VLOOKUP($A13,'ADR Raw Data'!$B$6:$BE$43,'ADR Raw Data'!I$1,FALSE)</f>
        <v>146.73713053479</v>
      </c>
      <c r="AA13" s="65">
        <f>VLOOKUP($A13,'ADR Raw Data'!$B$6:$BE$43,'ADR Raw Data'!J$1,FALSE)</f>
        <v>144.66200412512799</v>
      </c>
      <c r="AB13" s="65">
        <f>VLOOKUP($A13,'ADR Raw Data'!$B$6:$BE$43,'ADR Raw Data'!K$1,FALSE)</f>
        <v>129.78156058282201</v>
      </c>
      <c r="AC13" s="66">
        <f>VLOOKUP($A13,'ADR Raw Data'!$B$6:$BE$43,'ADR Raw Data'!L$1,FALSE)</f>
        <v>136.31631140565699</v>
      </c>
      <c r="AD13" s="65">
        <f>VLOOKUP($A13,'ADR Raw Data'!$B$6:$BE$43,'ADR Raw Data'!N$1,FALSE)</f>
        <v>109.22339794419899</v>
      </c>
      <c r="AE13" s="65">
        <f>VLOOKUP($A13,'ADR Raw Data'!$B$6:$BE$43,'ADR Raw Data'!O$1,FALSE)</f>
        <v>109.605065359477</v>
      </c>
      <c r="AF13" s="66">
        <f>VLOOKUP($A13,'ADR Raw Data'!$B$6:$BE$43,'ADR Raw Data'!P$1,FALSE)</f>
        <v>109.41737362796</v>
      </c>
      <c r="AG13" s="67">
        <f>VLOOKUP($A13,'ADR Raw Data'!$B$6:$BE$43,'ADR Raw Data'!R$1,FALSE)</f>
        <v>129.238262298819</v>
      </c>
      <c r="AH13" s="63"/>
      <c r="AI13" s="59">
        <f>VLOOKUP($A13,'ADR Raw Data'!$B$6:$BE$43,'ADR Raw Data'!T$1,FALSE)</f>
        <v>17.174010284864401</v>
      </c>
      <c r="AJ13" s="60">
        <f>VLOOKUP($A13,'ADR Raw Data'!$B$6:$BE$43,'ADR Raw Data'!U$1,FALSE)</f>
        <v>28.402010973420399</v>
      </c>
      <c r="AK13" s="60">
        <f>VLOOKUP($A13,'ADR Raw Data'!$B$6:$BE$43,'ADR Raw Data'!V$1,FALSE)</f>
        <v>34.038465404062002</v>
      </c>
      <c r="AL13" s="60">
        <f>VLOOKUP($A13,'ADR Raw Data'!$B$6:$BE$43,'ADR Raw Data'!W$1,FALSE)</f>
        <v>32.610426162772796</v>
      </c>
      <c r="AM13" s="60">
        <f>VLOOKUP($A13,'ADR Raw Data'!$B$6:$BE$43,'ADR Raw Data'!X$1,FALSE)</f>
        <v>26.471133922952401</v>
      </c>
      <c r="AN13" s="61">
        <f>VLOOKUP($A13,'ADR Raw Data'!$B$6:$BE$43,'ADR Raw Data'!Y$1,FALSE)</f>
        <v>28.907377559943502</v>
      </c>
      <c r="AO13" s="60">
        <f>VLOOKUP($A13,'ADR Raw Data'!$B$6:$BE$43,'ADR Raw Data'!AA$1,FALSE)</f>
        <v>17.344597690303601</v>
      </c>
      <c r="AP13" s="60">
        <f>VLOOKUP($A13,'ADR Raw Data'!$B$6:$BE$43,'ADR Raw Data'!AB$1,FALSE)</f>
        <v>17.9820361872567</v>
      </c>
      <c r="AQ13" s="61">
        <f>VLOOKUP($A13,'ADR Raw Data'!$B$6:$BE$43,'ADR Raw Data'!AC$1,FALSE)</f>
        <v>17.6656743888711</v>
      </c>
      <c r="AR13" s="62">
        <f>VLOOKUP($A13,'ADR Raw Data'!$B$6:$BE$43,'ADR Raw Data'!AE$1,FALSE)</f>
        <v>26.355596477310499</v>
      </c>
      <c r="AS13" s="50"/>
      <c r="AT13" s="64">
        <f>VLOOKUP($A13,'RevPAR Raw Data'!$B$6:$BE$43,'RevPAR Raw Data'!G$1,FALSE)</f>
        <v>66.7096708404477</v>
      </c>
      <c r="AU13" s="65">
        <f>VLOOKUP($A13,'RevPAR Raw Data'!$B$6:$BE$43,'RevPAR Raw Data'!H$1,FALSE)</f>
        <v>97.628656801365906</v>
      </c>
      <c r="AV13" s="65">
        <f>VLOOKUP($A13,'RevPAR Raw Data'!$B$6:$BE$43,'RevPAR Raw Data'!I$1,FALSE)</f>
        <v>121.028206222728</v>
      </c>
      <c r="AW13" s="65">
        <f>VLOOKUP($A13,'RevPAR Raw Data'!$B$6:$BE$43,'RevPAR Raw Data'!J$1,FALSE)</f>
        <v>119.75576835515</v>
      </c>
      <c r="AX13" s="65">
        <f>VLOOKUP($A13,'RevPAR Raw Data'!$B$6:$BE$43,'RevPAR Raw Data'!K$1,FALSE)</f>
        <v>96.320520774046599</v>
      </c>
      <c r="AY13" s="66">
        <f>VLOOKUP($A13,'RevPAR Raw Data'!$B$6:$BE$43,'RevPAR Raw Data'!L$1,FALSE)</f>
        <v>100.288564598747</v>
      </c>
      <c r="AZ13" s="65">
        <f>VLOOKUP($A13,'RevPAR Raw Data'!$B$6:$BE$43,'RevPAR Raw Data'!N$1,FALSE)</f>
        <v>70.556947448301997</v>
      </c>
      <c r="BA13" s="65">
        <f>VLOOKUP($A13,'RevPAR Raw Data'!$B$6:$BE$43,'RevPAR Raw Data'!O$1,FALSE)</f>
        <v>73.174013469929804</v>
      </c>
      <c r="BB13" s="66">
        <f>VLOOKUP($A13,'RevPAR Raw Data'!$B$6:$BE$43,'RevPAR Raw Data'!P$1,FALSE)</f>
        <v>71.865480459115901</v>
      </c>
      <c r="BC13" s="67">
        <f>VLOOKUP($A13,'RevPAR Raw Data'!$B$6:$BE$43,'RevPAR Raw Data'!R$1,FALSE)</f>
        <v>92.167683415995796</v>
      </c>
      <c r="BD13" s="63"/>
      <c r="BE13" s="59">
        <f>VLOOKUP($A13,'RevPAR Raw Data'!$B$6:$BE$43,'RevPAR Raw Data'!T$1,FALSE)</f>
        <v>23.5106096641214</v>
      </c>
      <c r="BF13" s="60">
        <f>VLOOKUP($A13,'RevPAR Raw Data'!$B$6:$BE$43,'RevPAR Raw Data'!U$1,FALSE)</f>
        <v>45.013256430401398</v>
      </c>
      <c r="BG13" s="60">
        <f>VLOOKUP($A13,'RevPAR Raw Data'!$B$6:$BE$43,'RevPAR Raw Data'!V$1,FALSE)</f>
        <v>71.973506963010095</v>
      </c>
      <c r="BH13" s="60">
        <f>VLOOKUP($A13,'RevPAR Raw Data'!$B$6:$BE$43,'RevPAR Raw Data'!W$1,FALSE)</f>
        <v>80.1398311614779</v>
      </c>
      <c r="BI13" s="60">
        <f>VLOOKUP($A13,'RevPAR Raw Data'!$B$6:$BE$43,'RevPAR Raw Data'!X$1,FALSE)</f>
        <v>69.328860292201796</v>
      </c>
      <c r="BJ13" s="61">
        <f>VLOOKUP($A13,'RevPAR Raw Data'!$B$6:$BE$43,'RevPAR Raw Data'!Y$1,FALSE)</f>
        <v>59.150630329553103</v>
      </c>
      <c r="BK13" s="60">
        <f>VLOOKUP($A13,'RevPAR Raw Data'!$B$6:$BE$43,'RevPAR Raw Data'!AA$1,FALSE)</f>
        <v>35.546619730427103</v>
      </c>
      <c r="BL13" s="60">
        <f>VLOOKUP($A13,'RevPAR Raw Data'!$B$6:$BE$43,'RevPAR Raw Data'!AB$1,FALSE)</f>
        <v>42.628873939894902</v>
      </c>
      <c r="BM13" s="61">
        <f>VLOOKUP($A13,'RevPAR Raw Data'!$B$6:$BE$43,'RevPAR Raw Data'!AC$1,FALSE)</f>
        <v>39.062056179276702</v>
      </c>
      <c r="BN13" s="62">
        <f>VLOOKUP($A13,'RevPAR Raw Data'!$B$6:$BE$43,'RevPAR Raw Data'!AE$1,FALSE)</f>
        <v>54.188523248697003</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Data'!$B$8:$BE$45,'Occupancy Raw Data'!G$3,FALSE)</f>
        <v>52.215819800942903</v>
      </c>
      <c r="C15" s="60">
        <f>VLOOKUP($A15,'Occupancy Raw Data'!$B$8:$BE$45,'Occupancy Raw Data'!H$3,FALSE)</f>
        <v>57.977998952330999</v>
      </c>
      <c r="D15" s="60">
        <f>VLOOKUP($A15,'Occupancy Raw Data'!$B$8:$BE$45,'Occupancy Raw Data'!I$3,FALSE)</f>
        <v>61.699842849659497</v>
      </c>
      <c r="E15" s="60">
        <f>VLOOKUP($A15,'Occupancy Raw Data'!$B$8:$BE$45,'Occupancy Raw Data'!J$3,FALSE)</f>
        <v>63.171817705605001</v>
      </c>
      <c r="F15" s="60">
        <f>VLOOKUP($A15,'Occupancy Raw Data'!$B$8:$BE$45,'Occupancy Raw Data'!K$3,FALSE)</f>
        <v>60.327396542692497</v>
      </c>
      <c r="G15" s="61">
        <f>VLOOKUP($A15,'Occupancy Raw Data'!$B$8:$BE$45,'Occupancy Raw Data'!L$3,FALSE)</f>
        <v>59.078575170246197</v>
      </c>
      <c r="H15" s="60">
        <f>VLOOKUP($A15,'Occupancy Raw Data'!$B$8:$BE$45,'Occupancy Raw Data'!N$3,FALSE)</f>
        <v>64.271870089051802</v>
      </c>
      <c r="I15" s="60">
        <f>VLOOKUP($A15,'Occupancy Raw Data'!$B$8:$BE$45,'Occupancy Raw Data'!O$3,FALSE)</f>
        <v>67.087480356207394</v>
      </c>
      <c r="J15" s="61">
        <f>VLOOKUP($A15,'Occupancy Raw Data'!$B$8:$BE$45,'Occupancy Raw Data'!P$3,FALSE)</f>
        <v>65.679675222629598</v>
      </c>
      <c r="K15" s="62">
        <f>VLOOKUP($A15,'Occupancy Raw Data'!$B$8:$BE$45,'Occupancy Raw Data'!R$3,FALSE)</f>
        <v>60.964603756641402</v>
      </c>
      <c r="L15" s="63"/>
      <c r="M15" s="59">
        <f>VLOOKUP($A15,'Occupancy Raw Data'!$B$8:$BE$45,'Occupancy Raw Data'!T$3,FALSE)</f>
        <v>2.9793938872061898</v>
      </c>
      <c r="N15" s="60">
        <f>VLOOKUP($A15,'Occupancy Raw Data'!$B$8:$BE$45,'Occupancy Raw Data'!U$3,FALSE)</f>
        <v>7.1751268994795501</v>
      </c>
      <c r="O15" s="60">
        <f>VLOOKUP($A15,'Occupancy Raw Data'!$B$8:$BE$45,'Occupancy Raw Data'!V$3,FALSE)</f>
        <v>10.7008887381919</v>
      </c>
      <c r="P15" s="60">
        <f>VLOOKUP($A15,'Occupancy Raw Data'!$B$8:$BE$45,'Occupancy Raw Data'!W$3,FALSE)</f>
        <v>14.487623848685599</v>
      </c>
      <c r="Q15" s="60">
        <f>VLOOKUP($A15,'Occupancy Raw Data'!$B$8:$BE$45,'Occupancy Raw Data'!X$3,FALSE)</f>
        <v>14.497337850527099</v>
      </c>
      <c r="R15" s="61">
        <f>VLOOKUP($A15,'Occupancy Raw Data'!$B$8:$BE$45,'Occupancy Raw Data'!Y$3,FALSE)</f>
        <v>10.0553097618349</v>
      </c>
      <c r="S15" s="60">
        <f>VLOOKUP($A15,'Occupancy Raw Data'!$B$8:$BE$45,'Occupancy Raw Data'!AA$3,FALSE)</f>
        <v>0.36752694624606902</v>
      </c>
      <c r="T15" s="60">
        <f>VLOOKUP($A15,'Occupancy Raw Data'!$B$8:$BE$45,'Occupancy Raw Data'!AB$3,FALSE)</f>
        <v>-2.4462103688601902</v>
      </c>
      <c r="U15" s="61">
        <f>VLOOKUP($A15,'Occupancy Raw Data'!$B$8:$BE$45,'Occupancy Raw Data'!AC$3,FALSE)</f>
        <v>-1.08948250245824</v>
      </c>
      <c r="V15" s="62">
        <f>VLOOKUP($A15,'Occupancy Raw Data'!$B$8:$BE$45,'Occupancy Raw Data'!AE$3,FALSE)</f>
        <v>6.3662265369790099</v>
      </c>
      <c r="W15" s="63"/>
      <c r="X15" s="64">
        <f>VLOOKUP($A15,'ADR Raw Data'!$B$6:$BE$43,'ADR Raw Data'!G$1,FALSE)</f>
        <v>99.343116658306499</v>
      </c>
      <c r="Y15" s="65">
        <f>VLOOKUP($A15,'ADR Raw Data'!$B$6:$BE$43,'ADR Raw Data'!H$1,FALSE)</f>
        <v>100.521759816588</v>
      </c>
      <c r="Z15" s="65">
        <f>VLOOKUP($A15,'ADR Raw Data'!$B$6:$BE$43,'ADR Raw Data'!I$1,FALSE)</f>
        <v>103.98070366345399</v>
      </c>
      <c r="AA15" s="65">
        <f>VLOOKUP($A15,'ADR Raw Data'!$B$6:$BE$43,'ADR Raw Data'!J$1,FALSE)</f>
        <v>104.50651867822</v>
      </c>
      <c r="AB15" s="65">
        <f>VLOOKUP($A15,'ADR Raw Data'!$B$6:$BE$43,'ADR Raw Data'!K$1,FALSE)</f>
        <v>102.25770787131501</v>
      </c>
      <c r="AC15" s="66">
        <f>VLOOKUP($A15,'ADR Raw Data'!$B$6:$BE$43,'ADR Raw Data'!L$1,FALSE)</f>
        <v>102.242594006082</v>
      </c>
      <c r="AD15" s="65">
        <f>VLOOKUP($A15,'ADR Raw Data'!$B$6:$BE$43,'ADR Raw Data'!N$1,FALSE)</f>
        <v>119.966399792167</v>
      </c>
      <c r="AE15" s="65">
        <f>VLOOKUP($A15,'ADR Raw Data'!$B$6:$BE$43,'ADR Raw Data'!O$1,FALSE)</f>
        <v>121.97295394706001</v>
      </c>
      <c r="AF15" s="66">
        <f>VLOOKUP($A15,'ADR Raw Data'!$B$6:$BE$43,'ADR Raw Data'!P$1,FALSE)</f>
        <v>120.991181522541</v>
      </c>
      <c r="AG15" s="67">
        <f>VLOOKUP($A15,'ADR Raw Data'!$B$6:$BE$43,'ADR Raw Data'!R$1,FALSE)</f>
        <v>108.013629577006</v>
      </c>
      <c r="AH15" s="63"/>
      <c r="AI15" s="59">
        <f>VLOOKUP($A15,'ADR Raw Data'!$B$6:$BE$43,'ADR Raw Data'!T$1,FALSE)</f>
        <v>9.3572531392343308</v>
      </c>
      <c r="AJ15" s="60">
        <f>VLOOKUP($A15,'ADR Raw Data'!$B$6:$BE$43,'ADR Raw Data'!U$1,FALSE)</f>
        <v>9.7317895542326198</v>
      </c>
      <c r="AK15" s="60">
        <f>VLOOKUP($A15,'ADR Raw Data'!$B$6:$BE$43,'ADR Raw Data'!V$1,FALSE)</f>
        <v>12.379973985610199</v>
      </c>
      <c r="AL15" s="60">
        <f>VLOOKUP($A15,'ADR Raw Data'!$B$6:$BE$43,'ADR Raw Data'!W$1,FALSE)</f>
        <v>14.0181817661538</v>
      </c>
      <c r="AM15" s="60">
        <f>VLOOKUP($A15,'ADR Raw Data'!$B$6:$BE$43,'ADR Raw Data'!X$1,FALSE)</f>
        <v>12.324927596556901</v>
      </c>
      <c r="AN15" s="61">
        <f>VLOOKUP($A15,'ADR Raw Data'!$B$6:$BE$43,'ADR Raw Data'!Y$1,FALSE)</f>
        <v>11.677028556752401</v>
      </c>
      <c r="AO15" s="60">
        <f>VLOOKUP($A15,'ADR Raw Data'!$B$6:$BE$43,'ADR Raw Data'!AA$1,FALSE)</f>
        <v>9.7246614428049494</v>
      </c>
      <c r="AP15" s="60">
        <f>VLOOKUP($A15,'ADR Raw Data'!$B$6:$BE$43,'ADR Raw Data'!AB$1,FALSE)</f>
        <v>7.8422192586660797</v>
      </c>
      <c r="AQ15" s="61">
        <f>VLOOKUP($A15,'ADR Raw Data'!$B$6:$BE$43,'ADR Raw Data'!AC$1,FALSE)</f>
        <v>8.7211696490155006</v>
      </c>
      <c r="AR15" s="62">
        <f>VLOOKUP($A15,'ADR Raw Data'!$B$6:$BE$43,'ADR Raw Data'!AE$1,FALSE)</f>
        <v>10.123398455823899</v>
      </c>
      <c r="AS15" s="50"/>
      <c r="AT15" s="64">
        <f>VLOOKUP($A15,'RevPAR Raw Data'!$B$6:$BE$43,'RevPAR Raw Data'!G$1,FALSE)</f>
        <v>51.872822778941803</v>
      </c>
      <c r="AU15" s="65">
        <f>VLOOKUP($A15,'RevPAR Raw Data'!$B$6:$BE$43,'RevPAR Raw Data'!H$1,FALSE)</f>
        <v>58.280504853326299</v>
      </c>
      <c r="AV15" s="65">
        <f>VLOOKUP($A15,'RevPAR Raw Data'!$B$6:$BE$43,'RevPAR Raw Data'!I$1,FALSE)</f>
        <v>64.155930754321602</v>
      </c>
      <c r="AW15" s="65">
        <f>VLOOKUP($A15,'RevPAR Raw Data'!$B$6:$BE$43,'RevPAR Raw Data'!J$1,FALSE)</f>
        <v>66.018667469879503</v>
      </c>
      <c r="AX15" s="65">
        <f>VLOOKUP($A15,'RevPAR Raw Data'!$B$6:$BE$43,'RevPAR Raw Data'!K$1,FALSE)</f>
        <v>61.689412922996297</v>
      </c>
      <c r="AY15" s="66">
        <f>VLOOKUP($A15,'RevPAR Raw Data'!$B$6:$BE$43,'RevPAR Raw Data'!L$1,FALSE)</f>
        <v>60.403467755893097</v>
      </c>
      <c r="AZ15" s="65">
        <f>VLOOKUP($A15,'RevPAR Raw Data'!$B$6:$BE$43,'RevPAR Raw Data'!N$1,FALSE)</f>
        <v>77.104648624934498</v>
      </c>
      <c r="BA15" s="65">
        <f>VLOOKUP($A15,'RevPAR Raw Data'!$B$6:$BE$43,'RevPAR Raw Data'!O$1,FALSE)</f>
        <v>81.828581519119894</v>
      </c>
      <c r="BB15" s="66">
        <f>VLOOKUP($A15,'RevPAR Raw Data'!$B$6:$BE$43,'RevPAR Raw Data'!P$1,FALSE)</f>
        <v>79.466615072027196</v>
      </c>
      <c r="BC15" s="67">
        <f>VLOOKUP($A15,'RevPAR Raw Data'!$B$6:$BE$43,'RevPAR Raw Data'!R$1,FALSE)</f>
        <v>65.850081274788494</v>
      </c>
      <c r="BD15" s="63"/>
      <c r="BE15" s="59">
        <f>VLOOKUP($A15,'RevPAR Raw Data'!$B$6:$BE$43,'RevPAR Raw Data'!T$1,FALSE)</f>
        <v>12.6154364544812</v>
      </c>
      <c r="BF15" s="60">
        <f>VLOOKUP($A15,'RevPAR Raw Data'!$B$6:$BE$43,'RevPAR Raw Data'!U$1,FALSE)</f>
        <v>17.605184703818601</v>
      </c>
      <c r="BG15" s="60">
        <f>VLOOKUP($A15,'RevPAR Raw Data'!$B$6:$BE$43,'RevPAR Raw Data'!V$1,FALSE)</f>
        <v>24.405629965819401</v>
      </c>
      <c r="BH15" s="60">
        <f>VLOOKUP($A15,'RevPAR Raw Data'!$B$6:$BE$43,'RevPAR Raw Data'!W$1,FALSE)</f>
        <v>30.536707059544899</v>
      </c>
      <c r="BI15" s="60">
        <f>VLOOKUP($A15,'RevPAR Raw Data'!$B$6:$BE$43,'RevPAR Raw Data'!X$1,FALSE)</f>
        <v>28.6090518405898</v>
      </c>
      <c r="BJ15" s="61">
        <f>VLOOKUP($A15,'RevPAR Raw Data'!$B$6:$BE$43,'RevPAR Raw Data'!Y$1,FALSE)</f>
        <v>22.906499710946701</v>
      </c>
      <c r="BK15" s="60">
        <f>VLOOKUP($A15,'RevPAR Raw Data'!$B$6:$BE$43,'RevPAR Raw Data'!AA$1,FALSE)</f>
        <v>10.1279291402845</v>
      </c>
      <c r="BL15" s="60">
        <f>VLOOKUP($A15,'RevPAR Raw Data'!$B$6:$BE$43,'RevPAR Raw Data'!AB$1,FALSE)</f>
        <v>5.2041717091516499</v>
      </c>
      <c r="BM15" s="61">
        <f>VLOOKUP($A15,'RevPAR Raw Data'!$B$6:$BE$43,'RevPAR Raw Data'!AC$1,FALSE)</f>
        <v>7.5366715292215396</v>
      </c>
      <c r="BN15" s="62">
        <f>VLOOKUP($A15,'RevPAR Raw Data'!$B$6:$BE$43,'RevPAR Raw Data'!AE$1,FALSE)</f>
        <v>17.1341034717417</v>
      </c>
    </row>
    <row r="16" spans="1:66" x14ac:dyDescent="0.35">
      <c r="A16" s="76" t="s">
        <v>92</v>
      </c>
      <c r="B16" s="59">
        <f>VLOOKUP($A16,'Occupancy Raw Data'!$B$8:$BE$45,'Occupancy Raw Data'!G$3,FALSE)</f>
        <v>65.764192139737901</v>
      </c>
      <c r="C16" s="60">
        <f>VLOOKUP($A16,'Occupancy Raw Data'!$B$8:$BE$45,'Occupancy Raw Data'!H$3,FALSE)</f>
        <v>79.772925764192095</v>
      </c>
      <c r="D16" s="60">
        <f>VLOOKUP($A16,'Occupancy Raw Data'!$B$8:$BE$45,'Occupancy Raw Data'!I$3,FALSE)</f>
        <v>83.353711790393007</v>
      </c>
      <c r="E16" s="60">
        <f>VLOOKUP($A16,'Occupancy Raw Data'!$B$8:$BE$45,'Occupancy Raw Data'!J$3,FALSE)</f>
        <v>83.021834061135294</v>
      </c>
      <c r="F16" s="60">
        <f>VLOOKUP($A16,'Occupancy Raw Data'!$B$8:$BE$45,'Occupancy Raw Data'!K$3,FALSE)</f>
        <v>77.938864628820895</v>
      </c>
      <c r="G16" s="61">
        <f>VLOOKUP($A16,'Occupancy Raw Data'!$B$8:$BE$45,'Occupancy Raw Data'!L$3,FALSE)</f>
        <v>77.970305676855801</v>
      </c>
      <c r="H16" s="60">
        <f>VLOOKUP($A16,'Occupancy Raw Data'!$B$8:$BE$45,'Occupancy Raw Data'!N$3,FALSE)</f>
        <v>72.489082969432303</v>
      </c>
      <c r="I16" s="60">
        <f>VLOOKUP($A16,'Occupancy Raw Data'!$B$8:$BE$45,'Occupancy Raw Data'!O$3,FALSE)</f>
        <v>73.013100436681199</v>
      </c>
      <c r="J16" s="61">
        <f>VLOOKUP($A16,'Occupancy Raw Data'!$B$8:$BE$45,'Occupancy Raw Data'!P$3,FALSE)</f>
        <v>72.751091703056701</v>
      </c>
      <c r="K16" s="62">
        <f>VLOOKUP($A16,'Occupancy Raw Data'!$B$8:$BE$45,'Occupancy Raw Data'!R$3,FALSE)</f>
        <v>76.479101684341799</v>
      </c>
      <c r="L16" s="63"/>
      <c r="M16" s="59">
        <f>VLOOKUP($A16,'Occupancy Raw Data'!$B$8:$BE$45,'Occupancy Raw Data'!T$3,FALSE)</f>
        <v>1.97724810400866</v>
      </c>
      <c r="N16" s="60">
        <f>VLOOKUP($A16,'Occupancy Raw Data'!$B$8:$BE$45,'Occupancy Raw Data'!U$3,FALSE)</f>
        <v>2.3073476702508899</v>
      </c>
      <c r="O16" s="60">
        <f>VLOOKUP($A16,'Occupancy Raw Data'!$B$8:$BE$45,'Occupancy Raw Data'!V$3,FALSE)</f>
        <v>1.8352539479300001</v>
      </c>
      <c r="P16" s="60">
        <f>VLOOKUP($A16,'Occupancy Raw Data'!$B$8:$BE$45,'Occupancy Raw Data'!W$3,FALSE)</f>
        <v>0.18971332209106201</v>
      </c>
      <c r="Q16" s="60">
        <f>VLOOKUP($A16,'Occupancy Raw Data'!$B$8:$BE$45,'Occupancy Raw Data'!X$3,FALSE)</f>
        <v>5.91027771184429</v>
      </c>
      <c r="R16" s="61">
        <f>VLOOKUP($A16,'Occupancy Raw Data'!$B$8:$BE$45,'Occupancy Raw Data'!Y$3,FALSE)</f>
        <v>2.3854305243359701</v>
      </c>
      <c r="S16" s="60">
        <f>VLOOKUP($A16,'Occupancy Raw Data'!$B$8:$BE$45,'Occupancy Raw Data'!AA$3,FALSE)</f>
        <v>0.36275695284159598</v>
      </c>
      <c r="T16" s="60">
        <f>VLOOKUP($A16,'Occupancy Raw Data'!$B$8:$BE$45,'Occupancy Raw Data'!AB$3,FALSE)</f>
        <v>-3.24074074074074</v>
      </c>
      <c r="U16" s="61">
        <f>VLOOKUP($A16,'Occupancy Raw Data'!$B$8:$BE$45,'Occupancy Raw Data'!AC$3,FALSE)</f>
        <v>-1.4784151389710201</v>
      </c>
      <c r="V16" s="62">
        <f>VLOOKUP($A16,'Occupancy Raw Data'!$B$8:$BE$45,'Occupancy Raw Data'!AE$3,FALSE)</f>
        <v>1.30561248099424</v>
      </c>
      <c r="W16" s="63"/>
      <c r="X16" s="64">
        <f>VLOOKUP($A16,'ADR Raw Data'!$B$6:$BE$43,'ADR Raw Data'!G$1,FALSE)</f>
        <v>85.593268393094206</v>
      </c>
      <c r="Y16" s="65">
        <f>VLOOKUP($A16,'ADR Raw Data'!$B$6:$BE$43,'ADR Raw Data'!H$1,FALSE)</f>
        <v>91.427344996715505</v>
      </c>
      <c r="Z16" s="65">
        <f>VLOOKUP($A16,'ADR Raw Data'!$B$6:$BE$43,'ADR Raw Data'!I$1,FALSE)</f>
        <v>93.697160456831497</v>
      </c>
      <c r="AA16" s="65">
        <f>VLOOKUP($A16,'ADR Raw Data'!$B$6:$BE$43,'ADR Raw Data'!J$1,FALSE)</f>
        <v>94.053033662949701</v>
      </c>
      <c r="AB16" s="65">
        <f>VLOOKUP($A16,'ADR Raw Data'!$B$6:$BE$43,'ADR Raw Data'!K$1,FALSE)</f>
        <v>90.796773845809</v>
      </c>
      <c r="AC16" s="66">
        <f>VLOOKUP($A16,'ADR Raw Data'!$B$6:$BE$43,'ADR Raw Data'!L$1,FALSE)</f>
        <v>91.361596115417299</v>
      </c>
      <c r="AD16" s="65">
        <f>VLOOKUP($A16,'ADR Raw Data'!$B$6:$BE$43,'ADR Raw Data'!N$1,FALSE)</f>
        <v>98.413419421686697</v>
      </c>
      <c r="AE16" s="65">
        <f>VLOOKUP($A16,'ADR Raw Data'!$B$6:$BE$43,'ADR Raw Data'!O$1,FALSE)</f>
        <v>99.138776411483207</v>
      </c>
      <c r="AF16" s="66">
        <f>VLOOKUP($A16,'ADR Raw Data'!$B$6:$BE$43,'ADR Raw Data'!P$1,FALSE)</f>
        <v>98.777404081632596</v>
      </c>
      <c r="AG16" s="67">
        <f>VLOOKUP($A16,'ADR Raw Data'!$B$6:$BE$43,'ADR Raw Data'!R$1,FALSE)</f>
        <v>93.377116372475399</v>
      </c>
      <c r="AH16" s="63"/>
      <c r="AI16" s="59">
        <f>VLOOKUP($A16,'ADR Raw Data'!$B$6:$BE$43,'ADR Raw Data'!T$1,FALSE)</f>
        <v>8.3958636672641198</v>
      </c>
      <c r="AJ16" s="60">
        <f>VLOOKUP($A16,'ADR Raw Data'!$B$6:$BE$43,'ADR Raw Data'!U$1,FALSE)</f>
        <v>9.6786670172584905</v>
      </c>
      <c r="AK16" s="60">
        <f>VLOOKUP($A16,'ADR Raw Data'!$B$6:$BE$43,'ADR Raw Data'!V$1,FALSE)</f>
        <v>11.0180983844899</v>
      </c>
      <c r="AL16" s="60">
        <f>VLOOKUP($A16,'ADR Raw Data'!$B$6:$BE$43,'ADR Raw Data'!W$1,FALSE)</f>
        <v>11.1889591773999</v>
      </c>
      <c r="AM16" s="60">
        <f>VLOOKUP($A16,'ADR Raw Data'!$B$6:$BE$43,'ADR Raw Data'!X$1,FALSE)</f>
        <v>13.8921917339855</v>
      </c>
      <c r="AN16" s="61">
        <f>VLOOKUP($A16,'ADR Raw Data'!$B$6:$BE$43,'ADR Raw Data'!Y$1,FALSE)</f>
        <v>10.8722415070502</v>
      </c>
      <c r="AO16" s="60">
        <f>VLOOKUP($A16,'ADR Raw Data'!$B$6:$BE$43,'ADR Raw Data'!AA$1,FALSE)</f>
        <v>17.5505606320887</v>
      </c>
      <c r="AP16" s="60">
        <f>VLOOKUP($A16,'ADR Raw Data'!$B$6:$BE$43,'ADR Raw Data'!AB$1,FALSE)</f>
        <v>14.111452456366001</v>
      </c>
      <c r="AQ16" s="61">
        <f>VLOOKUP($A16,'ADR Raw Data'!$B$6:$BE$43,'ADR Raw Data'!AC$1,FALSE)</f>
        <v>15.753801682411799</v>
      </c>
      <c r="AR16" s="62">
        <f>VLOOKUP($A16,'ADR Raw Data'!$B$6:$BE$43,'ADR Raw Data'!AE$1,FALSE)</f>
        <v>12.202665191558101</v>
      </c>
      <c r="AS16" s="50"/>
      <c r="AT16" s="64">
        <f>VLOOKUP($A16,'RevPAR Raw Data'!$B$6:$BE$43,'RevPAR Raw Data'!G$1,FALSE)</f>
        <v>56.289721484716097</v>
      </c>
      <c r="AU16" s="65">
        <f>VLOOKUP($A16,'RevPAR Raw Data'!$B$6:$BE$43,'RevPAR Raw Data'!H$1,FALSE)</f>
        <v>72.934268052401706</v>
      </c>
      <c r="AV16" s="65">
        <f>VLOOKUP($A16,'RevPAR Raw Data'!$B$6:$BE$43,'RevPAR Raw Data'!I$1,FALSE)</f>
        <v>78.100061082969404</v>
      </c>
      <c r="AW16" s="65">
        <f>VLOOKUP($A16,'RevPAR Raw Data'!$B$6:$BE$43,'RevPAR Raw Data'!J$1,FALSE)</f>
        <v>78.084553537117898</v>
      </c>
      <c r="AX16" s="65">
        <f>VLOOKUP($A16,'RevPAR Raw Data'!$B$6:$BE$43,'RevPAR Raw Data'!K$1,FALSE)</f>
        <v>70.765974655021793</v>
      </c>
      <c r="AY16" s="66">
        <f>VLOOKUP($A16,'RevPAR Raw Data'!$B$6:$BE$43,'RevPAR Raw Data'!L$1,FALSE)</f>
        <v>71.234915762445397</v>
      </c>
      <c r="AZ16" s="65">
        <f>VLOOKUP($A16,'RevPAR Raw Data'!$B$6:$BE$43,'RevPAR Raw Data'!N$1,FALSE)</f>
        <v>71.338985257641895</v>
      </c>
      <c r="BA16" s="65">
        <f>VLOOKUP($A16,'RevPAR Raw Data'!$B$6:$BE$43,'RevPAR Raw Data'!O$1,FALSE)</f>
        <v>72.384294393013107</v>
      </c>
      <c r="BB16" s="66">
        <f>VLOOKUP($A16,'RevPAR Raw Data'!$B$6:$BE$43,'RevPAR Raw Data'!P$1,FALSE)</f>
        <v>71.861639825327501</v>
      </c>
      <c r="BC16" s="67">
        <f>VLOOKUP($A16,'RevPAR Raw Data'!$B$6:$BE$43,'RevPAR Raw Data'!R$1,FALSE)</f>
        <v>71.413979780411694</v>
      </c>
      <c r="BD16" s="63"/>
      <c r="BE16" s="59">
        <f>VLOOKUP($A16,'RevPAR Raw Data'!$B$6:$BE$43,'RevPAR Raw Data'!T$1,FALSE)</f>
        <v>10.539118826448901</v>
      </c>
      <c r="BF16" s="60">
        <f>VLOOKUP($A16,'RevPAR Raw Data'!$B$6:$BE$43,'RevPAR Raw Data'!U$1,FALSE)</f>
        <v>12.2093351854434</v>
      </c>
      <c r="BG16" s="60">
        <f>VLOOKUP($A16,'RevPAR Raw Data'!$B$6:$BE$43,'RevPAR Raw Data'!V$1,FALSE)</f>
        <v>13.055562418008099</v>
      </c>
      <c r="BH16" s="60">
        <f>VLOOKUP($A16,'RevPAR Raw Data'!$B$6:$BE$43,'RevPAR Raw Data'!W$1,FALSE)</f>
        <v>11.3998994456538</v>
      </c>
      <c r="BI16" s="60">
        <f>VLOOKUP($A16,'RevPAR Raw Data'!$B$6:$BE$43,'RevPAR Raw Data'!X$1,FALSE)</f>
        <v>20.623536557570201</v>
      </c>
      <c r="BJ16" s="61">
        <f>VLOOKUP($A16,'RevPAR Raw Data'!$B$6:$BE$43,'RevPAR Raw Data'!Y$1,FALSE)</f>
        <v>13.5170217989749</v>
      </c>
      <c r="BK16" s="60">
        <f>VLOOKUP($A16,'RevPAR Raw Data'!$B$6:$BE$43,'RevPAR Raw Data'!AA$1,FALSE)</f>
        <v>17.976983463885801</v>
      </c>
      <c r="BL16" s="60">
        <f>VLOOKUP($A16,'RevPAR Raw Data'!$B$6:$BE$43,'RevPAR Raw Data'!AB$1,FALSE)</f>
        <v>10.413396126761601</v>
      </c>
      <c r="BM16" s="61">
        <f>VLOOKUP($A16,'RevPAR Raw Data'!$B$6:$BE$43,'RevPAR Raw Data'!AC$1,FALSE)</f>
        <v>14.0424799544045</v>
      </c>
      <c r="BN16" s="62">
        <f>VLOOKUP($A16,'RevPAR Raw Data'!$B$6:$BE$43,'RevPAR Raw Data'!AE$1,FALSE)</f>
        <v>13.6675971923073</v>
      </c>
    </row>
    <row r="17" spans="1:66" x14ac:dyDescent="0.35">
      <c r="A17" s="78" t="s">
        <v>32</v>
      </c>
      <c r="B17" s="59">
        <f>VLOOKUP($A17,'Occupancy Raw Data'!$B$8:$BE$45,'Occupancy Raw Data'!G$3,FALSE)</f>
        <v>54.451017169239599</v>
      </c>
      <c r="C17" s="60">
        <f>VLOOKUP($A17,'Occupancy Raw Data'!$B$8:$BE$45,'Occupancy Raw Data'!H$3,FALSE)</f>
        <v>65.7048045015149</v>
      </c>
      <c r="D17" s="60">
        <f>VLOOKUP($A17,'Occupancy Raw Data'!$B$8:$BE$45,'Occupancy Raw Data'!I$3,FALSE)</f>
        <v>69.095368633674696</v>
      </c>
      <c r="E17" s="60">
        <f>VLOOKUP($A17,'Occupancy Raw Data'!$B$8:$BE$45,'Occupancy Raw Data'!J$3,FALSE)</f>
        <v>70.365026691674998</v>
      </c>
      <c r="F17" s="60">
        <f>VLOOKUP($A17,'Occupancy Raw Data'!$B$8:$BE$45,'Occupancy Raw Data'!K$3,FALSE)</f>
        <v>63.656038089741699</v>
      </c>
      <c r="G17" s="61">
        <f>VLOOKUP($A17,'Occupancy Raw Data'!$B$8:$BE$45,'Occupancy Raw Data'!L$3,FALSE)</f>
        <v>64.654451017169194</v>
      </c>
      <c r="H17" s="60">
        <f>VLOOKUP($A17,'Occupancy Raw Data'!$B$8:$BE$45,'Occupancy Raw Data'!N$3,FALSE)</f>
        <v>69.0088010388111</v>
      </c>
      <c r="I17" s="60">
        <f>VLOOKUP($A17,'Occupancy Raw Data'!$B$8:$BE$45,'Occupancy Raw Data'!O$3,FALSE)</f>
        <v>74.087433270812198</v>
      </c>
      <c r="J17" s="61">
        <f>VLOOKUP($A17,'Occupancy Raw Data'!$B$8:$BE$45,'Occupancy Raw Data'!P$3,FALSE)</f>
        <v>71.548117154811706</v>
      </c>
      <c r="K17" s="62">
        <f>VLOOKUP($A17,'Occupancy Raw Data'!$B$8:$BE$45,'Occupancy Raw Data'!R$3,FALSE)</f>
        <v>66.624069913638493</v>
      </c>
      <c r="L17" s="63"/>
      <c r="M17" s="59">
        <f>VLOOKUP($A17,'Occupancy Raw Data'!$B$8:$BE$45,'Occupancy Raw Data'!T$3,FALSE)</f>
        <v>-0.436866115300519</v>
      </c>
      <c r="N17" s="60">
        <f>VLOOKUP($A17,'Occupancy Raw Data'!$B$8:$BE$45,'Occupancy Raw Data'!U$3,FALSE)</f>
        <v>10.243275552898901</v>
      </c>
      <c r="O17" s="60">
        <f>VLOOKUP($A17,'Occupancy Raw Data'!$B$8:$BE$45,'Occupancy Raw Data'!V$3,FALSE)</f>
        <v>12.3995989754169</v>
      </c>
      <c r="P17" s="60">
        <f>VLOOKUP($A17,'Occupancy Raw Data'!$B$8:$BE$45,'Occupancy Raw Data'!W$3,FALSE)</f>
        <v>16.045481651353601</v>
      </c>
      <c r="Q17" s="60">
        <f>VLOOKUP($A17,'Occupancy Raw Data'!$B$8:$BE$45,'Occupancy Raw Data'!X$3,FALSE)</f>
        <v>9.8393977518143991</v>
      </c>
      <c r="R17" s="61">
        <f>VLOOKUP($A17,'Occupancy Raw Data'!$B$8:$BE$45,'Occupancy Raw Data'!Y$3,FALSE)</f>
        <v>9.8249810340817696</v>
      </c>
      <c r="S17" s="60">
        <f>VLOOKUP($A17,'Occupancy Raw Data'!$B$8:$BE$45,'Occupancy Raw Data'!AA$3,FALSE)</f>
        <v>8.0918028274065499</v>
      </c>
      <c r="T17" s="60">
        <f>VLOOKUP($A17,'Occupancy Raw Data'!$B$8:$BE$45,'Occupancy Raw Data'!AB$3,FALSE)</f>
        <v>8.2958187636204492</v>
      </c>
      <c r="U17" s="61">
        <f>VLOOKUP($A17,'Occupancy Raw Data'!$B$8:$BE$45,'Occupancy Raw Data'!AC$3,FALSE)</f>
        <v>8.1973351051412298</v>
      </c>
      <c r="V17" s="62">
        <f>VLOOKUP($A17,'Occupancy Raw Data'!$B$8:$BE$45,'Occupancy Raw Data'!AE$3,FALSE)</f>
        <v>9.3203853497613096</v>
      </c>
      <c r="W17" s="63"/>
      <c r="X17" s="64">
        <f>VLOOKUP($A17,'ADR Raw Data'!$B$6:$BE$43,'ADR Raw Data'!G$1,FALSE)</f>
        <v>74.7475777424483</v>
      </c>
      <c r="Y17" s="65">
        <f>VLOOKUP($A17,'ADR Raw Data'!$B$6:$BE$43,'ADR Raw Data'!H$1,FALSE)</f>
        <v>80.186283135704798</v>
      </c>
      <c r="Z17" s="65">
        <f>VLOOKUP($A17,'ADR Raw Data'!$B$6:$BE$43,'ADR Raw Data'!I$1,FALSE)</f>
        <v>83.229772165378904</v>
      </c>
      <c r="AA17" s="65">
        <f>VLOOKUP($A17,'ADR Raw Data'!$B$6:$BE$43,'ADR Raw Data'!J$1,FALSE)</f>
        <v>82.7441719499692</v>
      </c>
      <c r="AB17" s="65">
        <f>VLOOKUP($A17,'ADR Raw Data'!$B$6:$BE$43,'ADR Raw Data'!K$1,FALSE)</f>
        <v>76.712967067089707</v>
      </c>
      <c r="AC17" s="66">
        <f>VLOOKUP($A17,'ADR Raw Data'!$B$6:$BE$43,'ADR Raw Data'!L$1,FALSE)</f>
        <v>79.793537802374303</v>
      </c>
      <c r="AD17" s="65">
        <f>VLOOKUP($A17,'ADR Raw Data'!$B$6:$BE$43,'ADR Raw Data'!N$1,FALSE)</f>
        <v>89.464623437173302</v>
      </c>
      <c r="AE17" s="65">
        <f>VLOOKUP($A17,'ADR Raw Data'!$B$6:$BE$43,'ADR Raw Data'!O$1,FALSE)</f>
        <v>93.475513261927901</v>
      </c>
      <c r="AF17" s="66">
        <f>VLOOKUP($A17,'ADR Raw Data'!$B$6:$BE$43,'ADR Raw Data'!P$1,FALSE)</f>
        <v>91.541243647912793</v>
      </c>
      <c r="AG17" s="67">
        <f>VLOOKUP($A17,'ADR Raw Data'!$B$6:$BE$43,'ADR Raw Data'!R$1,FALSE)</f>
        <v>83.398096228808299</v>
      </c>
      <c r="AH17" s="63"/>
      <c r="AI17" s="59">
        <f>VLOOKUP($A17,'ADR Raw Data'!$B$6:$BE$43,'ADR Raw Data'!T$1,FALSE)</f>
        <v>4.1426973797151199</v>
      </c>
      <c r="AJ17" s="60">
        <f>VLOOKUP($A17,'ADR Raw Data'!$B$6:$BE$43,'ADR Raw Data'!U$1,FALSE)</f>
        <v>7.2055264375660304</v>
      </c>
      <c r="AK17" s="60">
        <f>VLOOKUP($A17,'ADR Raw Data'!$B$6:$BE$43,'ADR Raw Data'!V$1,FALSE)</f>
        <v>12.2130074626957</v>
      </c>
      <c r="AL17" s="60">
        <f>VLOOKUP($A17,'ADR Raw Data'!$B$6:$BE$43,'ADR Raw Data'!W$1,FALSE)</f>
        <v>10.739087699280599</v>
      </c>
      <c r="AM17" s="60">
        <f>VLOOKUP($A17,'ADR Raw Data'!$B$6:$BE$43,'ADR Raw Data'!X$1,FALSE)</f>
        <v>4.68611096801461</v>
      </c>
      <c r="AN17" s="61">
        <f>VLOOKUP($A17,'ADR Raw Data'!$B$6:$BE$43,'ADR Raw Data'!Y$1,FALSE)</f>
        <v>8.1361287861577996</v>
      </c>
      <c r="AO17" s="60">
        <f>VLOOKUP($A17,'ADR Raw Data'!$B$6:$BE$43,'ADR Raw Data'!AA$1,FALSE)</f>
        <v>9.1805520765754896</v>
      </c>
      <c r="AP17" s="60">
        <f>VLOOKUP($A17,'ADR Raw Data'!$B$6:$BE$43,'ADR Raw Data'!AB$1,FALSE)</f>
        <v>10.0980368544047</v>
      </c>
      <c r="AQ17" s="61">
        <f>VLOOKUP($A17,'ADR Raw Data'!$B$6:$BE$43,'ADR Raw Data'!AC$1,FALSE)</f>
        <v>9.6655304552004608</v>
      </c>
      <c r="AR17" s="62">
        <f>VLOOKUP($A17,'ADR Raw Data'!$B$6:$BE$43,'ADR Raw Data'!AE$1,FALSE)</f>
        <v>8.6027982507165301</v>
      </c>
      <c r="AS17" s="50"/>
      <c r="AT17" s="64">
        <f>VLOOKUP($A17,'RevPAR Raw Data'!$B$6:$BE$43,'RevPAR Raw Data'!G$1,FALSE)</f>
        <v>40.700816390131202</v>
      </c>
      <c r="AU17" s="65">
        <f>VLOOKUP($A17,'RevPAR Raw Data'!$B$6:$BE$43,'RevPAR Raw Data'!H$1,FALSE)</f>
        <v>52.686240571346097</v>
      </c>
      <c r="AV17" s="65">
        <f>VLOOKUP($A17,'RevPAR Raw Data'!$B$6:$BE$43,'RevPAR Raw Data'!I$1,FALSE)</f>
        <v>57.5079178906362</v>
      </c>
      <c r="AW17" s="65">
        <f>VLOOKUP($A17,'RevPAR Raw Data'!$B$6:$BE$43,'RevPAR Raw Data'!J$1,FALSE)</f>
        <v>58.222958678401298</v>
      </c>
      <c r="AX17" s="65">
        <f>VLOOKUP($A17,'RevPAR Raw Data'!$B$6:$BE$43,'RevPAR Raw Data'!K$1,FALSE)</f>
        <v>48.832435535997597</v>
      </c>
      <c r="AY17" s="66">
        <f>VLOOKUP($A17,'RevPAR Raw Data'!$B$6:$BE$43,'RevPAR Raw Data'!L$1,FALSE)</f>
        <v>51.590073813302503</v>
      </c>
      <c r="AZ17" s="65">
        <f>VLOOKUP($A17,'RevPAR Raw Data'!$B$6:$BE$43,'RevPAR Raw Data'!N$1,FALSE)</f>
        <v>61.7384639878805</v>
      </c>
      <c r="BA17" s="65">
        <f>VLOOKUP($A17,'RevPAR Raw Data'!$B$6:$BE$43,'RevPAR Raw Data'!O$1,FALSE)</f>
        <v>69.253608512480099</v>
      </c>
      <c r="BB17" s="66">
        <f>VLOOKUP($A17,'RevPAR Raw Data'!$B$6:$BE$43,'RevPAR Raw Data'!P$1,FALSE)</f>
        <v>65.496036250180296</v>
      </c>
      <c r="BC17" s="67">
        <f>VLOOKUP($A17,'RevPAR Raw Data'!$B$6:$BE$43,'RevPAR Raw Data'!R$1,FALSE)</f>
        <v>55.563205938124703</v>
      </c>
      <c r="BD17" s="63"/>
      <c r="BE17" s="59">
        <f>VLOOKUP($A17,'RevPAR Raw Data'!$B$6:$BE$43,'RevPAR Raw Data'!T$1,FALSE)</f>
        <v>3.6877332233031801</v>
      </c>
      <c r="BF17" s="60">
        <f>VLOOKUP($A17,'RevPAR Raw Data'!$B$6:$BE$43,'RevPAR Raw Data'!U$1,FALSE)</f>
        <v>18.186883918501799</v>
      </c>
      <c r="BG17" s="60">
        <f>VLOOKUP($A17,'RevPAR Raw Data'!$B$6:$BE$43,'RevPAR Raw Data'!V$1,FALSE)</f>
        <v>26.1269703863247</v>
      </c>
      <c r="BH17" s="60">
        <f>VLOOKUP($A17,'RevPAR Raw Data'!$B$6:$BE$43,'RevPAR Raw Data'!W$1,FALSE)</f>
        <v>28.507707696945101</v>
      </c>
      <c r="BI17" s="60">
        <f>VLOOKUP($A17,'RevPAR Raw Data'!$B$6:$BE$43,'RevPAR Raw Data'!X$1,FALSE)</f>
        <v>14.9865938170633</v>
      </c>
      <c r="BJ17" s="61">
        <f>VLOOKUP($A17,'RevPAR Raw Data'!$B$6:$BE$43,'RevPAR Raw Data'!Y$1,FALSE)</f>
        <v>18.760482930388001</v>
      </c>
      <c r="BK17" s="60">
        <f>VLOOKUP($A17,'RevPAR Raw Data'!$B$6:$BE$43,'RevPAR Raw Data'!AA$1,FALSE)</f>
        <v>18.0152270764859</v>
      </c>
      <c r="BL17" s="60">
        <f>VLOOKUP($A17,'RevPAR Raw Data'!$B$6:$BE$43,'RevPAR Raw Data'!AB$1,FALSE)</f>
        <v>19.231570454150098</v>
      </c>
      <c r="BM17" s="61">
        <f>VLOOKUP($A17,'RevPAR Raw Data'!$B$6:$BE$43,'RevPAR Raw Data'!AC$1,FALSE)</f>
        <v>18.655181481443901</v>
      </c>
      <c r="BN17" s="62">
        <f>VLOOKUP($A17,'RevPAR Raw Data'!$B$6:$BE$43,'RevPAR Raw Data'!AE$1,FALSE)</f>
        <v>18.724997548307101</v>
      </c>
    </row>
    <row r="18" spans="1:66" x14ac:dyDescent="0.35">
      <c r="A18" s="78" t="s">
        <v>93</v>
      </c>
      <c r="B18" s="59">
        <f>VLOOKUP($A18,'Occupancy Raw Data'!$B$8:$BE$45,'Occupancy Raw Data'!G$3,FALSE)</f>
        <v>55.457901212866901</v>
      </c>
      <c r="C18" s="60">
        <f>VLOOKUP($A18,'Occupancy Raw Data'!$B$8:$BE$45,'Occupancy Raw Data'!H$3,FALSE)</f>
        <v>65.424503427667403</v>
      </c>
      <c r="D18" s="60">
        <f>VLOOKUP($A18,'Occupancy Raw Data'!$B$8:$BE$45,'Occupancy Raw Data'!I$3,FALSE)</f>
        <v>71.945860432413397</v>
      </c>
      <c r="E18" s="60">
        <f>VLOOKUP($A18,'Occupancy Raw Data'!$B$8:$BE$45,'Occupancy Raw Data'!J$3,FALSE)</f>
        <v>70.416593425909596</v>
      </c>
      <c r="F18" s="60">
        <f>VLOOKUP($A18,'Occupancy Raw Data'!$B$8:$BE$45,'Occupancy Raw Data'!K$3,FALSE)</f>
        <v>63.772191949375902</v>
      </c>
      <c r="G18" s="61">
        <f>VLOOKUP($A18,'Occupancy Raw Data'!$B$8:$BE$45,'Occupancy Raw Data'!L$3,FALSE)</f>
        <v>65.403410089646599</v>
      </c>
      <c r="H18" s="60">
        <f>VLOOKUP($A18,'Occupancy Raw Data'!$B$8:$BE$45,'Occupancy Raw Data'!N$3,FALSE)</f>
        <v>66.408859201968696</v>
      </c>
      <c r="I18" s="60">
        <f>VLOOKUP($A18,'Occupancy Raw Data'!$B$8:$BE$45,'Occupancy Raw Data'!O$3,FALSE)</f>
        <v>66.742837053963697</v>
      </c>
      <c r="J18" s="61">
        <f>VLOOKUP($A18,'Occupancy Raw Data'!$B$8:$BE$45,'Occupancy Raw Data'!P$3,FALSE)</f>
        <v>66.575848127966196</v>
      </c>
      <c r="K18" s="62">
        <f>VLOOKUP($A18,'Occupancy Raw Data'!$B$8:$BE$45,'Occupancy Raw Data'!R$3,FALSE)</f>
        <v>65.7383923863094</v>
      </c>
      <c r="L18" s="63"/>
      <c r="M18" s="59">
        <f>VLOOKUP($A18,'Occupancy Raw Data'!$B$8:$BE$45,'Occupancy Raw Data'!T$3,FALSE)</f>
        <v>0.33896176212288598</v>
      </c>
      <c r="N18" s="60">
        <f>VLOOKUP($A18,'Occupancy Raw Data'!$B$8:$BE$45,'Occupancy Raw Data'!U$3,FALSE)</f>
        <v>10.046180115331801</v>
      </c>
      <c r="O18" s="60">
        <f>VLOOKUP($A18,'Occupancy Raw Data'!$B$8:$BE$45,'Occupancy Raw Data'!V$3,FALSE)</f>
        <v>8.7113983491630496</v>
      </c>
      <c r="P18" s="60">
        <f>VLOOKUP($A18,'Occupancy Raw Data'!$B$8:$BE$45,'Occupancy Raw Data'!W$3,FALSE)</f>
        <v>9.8715048739796405</v>
      </c>
      <c r="Q18" s="60">
        <f>VLOOKUP($A18,'Occupancy Raw Data'!$B$8:$BE$45,'Occupancy Raw Data'!X$3,FALSE)</f>
        <v>8.5825057062064296</v>
      </c>
      <c r="R18" s="61">
        <f>VLOOKUP($A18,'Occupancy Raw Data'!$B$8:$BE$45,'Occupancy Raw Data'!Y$3,FALSE)</f>
        <v>7.6689640878843504</v>
      </c>
      <c r="S18" s="60">
        <f>VLOOKUP($A18,'Occupancy Raw Data'!$B$8:$BE$45,'Occupancy Raw Data'!AA$3,FALSE)</f>
        <v>-5.0253199553753998</v>
      </c>
      <c r="T18" s="60">
        <f>VLOOKUP($A18,'Occupancy Raw Data'!$B$8:$BE$45,'Occupancy Raw Data'!AB$3,FALSE)</f>
        <v>-2.33927287630799</v>
      </c>
      <c r="U18" s="61">
        <f>VLOOKUP($A18,'Occupancy Raw Data'!$B$8:$BE$45,'Occupancy Raw Data'!AC$3,FALSE)</f>
        <v>-3.6976550077804502</v>
      </c>
      <c r="V18" s="62">
        <f>VLOOKUP($A18,'Occupancy Raw Data'!$B$8:$BE$45,'Occupancy Raw Data'!AE$3,FALSE)</f>
        <v>4.1132246696920403</v>
      </c>
      <c r="W18" s="63"/>
      <c r="X18" s="64">
        <f>VLOOKUP($A18,'ADR Raw Data'!$B$6:$BE$43,'ADR Raw Data'!G$1,FALSE)</f>
        <v>99.705717305863701</v>
      </c>
      <c r="Y18" s="65">
        <f>VLOOKUP($A18,'ADR Raw Data'!$B$6:$BE$43,'ADR Raw Data'!H$1,FALSE)</f>
        <v>110.21585034927401</v>
      </c>
      <c r="Z18" s="65">
        <f>VLOOKUP($A18,'ADR Raw Data'!$B$6:$BE$43,'ADR Raw Data'!I$1,FALSE)</f>
        <v>112.267752088932</v>
      </c>
      <c r="AA18" s="65">
        <f>VLOOKUP($A18,'ADR Raw Data'!$B$6:$BE$43,'ADR Raw Data'!J$1,FALSE)</f>
        <v>109.85781285571601</v>
      </c>
      <c r="AB18" s="65">
        <f>VLOOKUP($A18,'ADR Raw Data'!$B$6:$BE$43,'ADR Raw Data'!K$1,FALSE)</f>
        <v>108.015837789415</v>
      </c>
      <c r="AC18" s="66">
        <f>VLOOKUP($A18,'ADR Raw Data'!$B$6:$BE$43,'ADR Raw Data'!L$1,FALSE)</f>
        <v>108.378773392818</v>
      </c>
      <c r="AD18" s="65">
        <f>VLOOKUP($A18,'ADR Raw Data'!$B$6:$BE$43,'ADR Raw Data'!N$1,FALSE)</f>
        <v>120.19803896241299</v>
      </c>
      <c r="AE18" s="65">
        <f>VLOOKUP($A18,'ADR Raw Data'!$B$6:$BE$43,'ADR Raw Data'!O$1,FALSE)</f>
        <v>116.2542143271</v>
      </c>
      <c r="AF18" s="66">
        <f>VLOOKUP($A18,'ADR Raw Data'!$B$6:$BE$43,'ADR Raw Data'!P$1,FALSE)</f>
        <v>118.22118059405901</v>
      </c>
      <c r="AG18" s="67">
        <f>VLOOKUP($A18,'ADR Raw Data'!$B$6:$BE$43,'ADR Raw Data'!R$1,FALSE)</f>
        <v>111.226713900454</v>
      </c>
      <c r="AH18" s="63"/>
      <c r="AI18" s="59">
        <f>VLOOKUP($A18,'ADR Raw Data'!$B$6:$BE$43,'ADR Raw Data'!T$1,FALSE)</f>
        <v>8.43779695701053</v>
      </c>
      <c r="AJ18" s="60">
        <f>VLOOKUP($A18,'ADR Raw Data'!$B$6:$BE$43,'ADR Raw Data'!U$1,FALSE)</f>
        <v>14.9054445961676</v>
      </c>
      <c r="AK18" s="60">
        <f>VLOOKUP($A18,'ADR Raw Data'!$B$6:$BE$43,'ADR Raw Data'!V$1,FALSE)</f>
        <v>10.1506619512508</v>
      </c>
      <c r="AL18" s="60">
        <f>VLOOKUP($A18,'ADR Raw Data'!$B$6:$BE$43,'ADR Raw Data'!W$1,FALSE)</f>
        <v>12.129950484489401</v>
      </c>
      <c r="AM18" s="60">
        <f>VLOOKUP($A18,'ADR Raw Data'!$B$6:$BE$43,'ADR Raw Data'!X$1,FALSE)</f>
        <v>17.407836013523301</v>
      </c>
      <c r="AN18" s="61">
        <f>VLOOKUP($A18,'ADR Raw Data'!$B$6:$BE$43,'ADR Raw Data'!Y$1,FALSE)</f>
        <v>12.683174335975201</v>
      </c>
      <c r="AO18" s="60">
        <f>VLOOKUP($A18,'ADR Raw Data'!$B$6:$BE$43,'ADR Raw Data'!AA$1,FALSE)</f>
        <v>15.738850774949899</v>
      </c>
      <c r="AP18" s="60">
        <f>VLOOKUP($A18,'ADR Raw Data'!$B$6:$BE$43,'ADR Raw Data'!AB$1,FALSE)</f>
        <v>16.5156166637965</v>
      </c>
      <c r="AQ18" s="61">
        <f>VLOOKUP($A18,'ADR Raw Data'!$B$6:$BE$43,'ADR Raw Data'!AC$1,FALSE)</f>
        <v>16.088018268732799</v>
      </c>
      <c r="AR18" s="62">
        <f>VLOOKUP($A18,'ADR Raw Data'!$B$6:$BE$43,'ADR Raw Data'!AE$1,FALSE)</f>
        <v>13.5547373271914</v>
      </c>
      <c r="AS18" s="50"/>
      <c r="AT18" s="64">
        <f>VLOOKUP($A18,'RevPAR Raw Data'!$B$6:$BE$43,'RevPAR Raw Data'!G$1,FALSE)</f>
        <v>55.294698207066197</v>
      </c>
      <c r="AU18" s="65">
        <f>VLOOKUP($A18,'RevPAR Raw Data'!$B$6:$BE$43,'RevPAR Raw Data'!H$1,FALSE)</f>
        <v>72.108172789593894</v>
      </c>
      <c r="AV18" s="65">
        <f>VLOOKUP($A18,'RevPAR Raw Data'!$B$6:$BE$43,'RevPAR Raw Data'!I$1,FALSE)</f>
        <v>80.772000228511104</v>
      </c>
      <c r="AW18" s="65">
        <f>VLOOKUP($A18,'RevPAR Raw Data'!$B$6:$BE$43,'RevPAR Raw Data'!J$1,FALSE)</f>
        <v>77.358129425206499</v>
      </c>
      <c r="AX18" s="65">
        <f>VLOOKUP($A18,'RevPAR Raw Data'!$B$6:$BE$43,'RevPAR Raw Data'!K$1,FALSE)</f>
        <v>68.884067410792696</v>
      </c>
      <c r="AY18" s="66">
        <f>VLOOKUP($A18,'RevPAR Raw Data'!$B$6:$BE$43,'RevPAR Raw Data'!L$1,FALSE)</f>
        <v>70.883413612234094</v>
      </c>
      <c r="AZ18" s="65">
        <f>VLOOKUP($A18,'RevPAR Raw Data'!$B$6:$BE$43,'RevPAR Raw Data'!N$1,FALSE)</f>
        <v>79.822146458076901</v>
      </c>
      <c r="BA18" s="65">
        <f>VLOOKUP($A18,'RevPAR Raw Data'!$B$6:$BE$43,'RevPAR Raw Data'!O$1,FALSE)</f>
        <v>77.591360836702407</v>
      </c>
      <c r="BB18" s="66">
        <f>VLOOKUP($A18,'RevPAR Raw Data'!$B$6:$BE$43,'RevPAR Raw Data'!P$1,FALSE)</f>
        <v>78.706753647389604</v>
      </c>
      <c r="BC18" s="67">
        <f>VLOOKUP($A18,'RevPAR Raw Data'!$B$6:$BE$43,'RevPAR Raw Data'!R$1,FALSE)</f>
        <v>73.118653622278501</v>
      </c>
      <c r="BD18" s="63"/>
      <c r="BE18" s="59">
        <f>VLOOKUP($A18,'RevPAR Raw Data'!$B$6:$BE$43,'RevPAR Raw Data'!T$1,FALSE)</f>
        <v>8.8053596243832608</v>
      </c>
      <c r="BF18" s="60">
        <f>VLOOKUP($A18,'RevPAR Raw Data'!$B$6:$BE$43,'RevPAR Raw Data'!U$1,FALSE)</f>
        <v>26.4490525226215</v>
      </c>
      <c r="BG18" s="60">
        <f>VLOOKUP($A18,'RevPAR Raw Data'!$B$6:$BE$43,'RevPAR Raw Data'!V$1,FALSE)</f>
        <v>19.746324898064302</v>
      </c>
      <c r="BH18" s="60">
        <f>VLOOKUP($A18,'RevPAR Raw Data'!$B$6:$BE$43,'RevPAR Raw Data'!W$1,FALSE)</f>
        <v>23.198864011756701</v>
      </c>
      <c r="BI18" s="60">
        <f>VLOOKUP($A18,'RevPAR Raw Data'!$B$6:$BE$43,'RevPAR Raw Data'!X$1,FALSE)</f>
        <v>27.4843702389174</v>
      </c>
      <c r="BJ18" s="61">
        <f>VLOOKUP($A18,'RevPAR Raw Data'!$B$6:$BE$43,'RevPAR Raw Data'!Y$1,FALSE)</f>
        <v>21.324806508889299</v>
      </c>
      <c r="BK18" s="60">
        <f>VLOOKUP($A18,'RevPAR Raw Data'!$B$6:$BE$43,'RevPAR Raw Data'!AA$1,FALSE)</f>
        <v>9.9226032108341897</v>
      </c>
      <c r="BL18" s="60">
        <f>VLOOKUP($A18,'RevPAR Raw Data'!$B$6:$BE$43,'RevPAR Raw Data'!AB$1,FALSE)</f>
        <v>13.7899984465173</v>
      </c>
      <c r="BM18" s="61">
        <f>VLOOKUP($A18,'RevPAR Raw Data'!$B$6:$BE$43,'RevPAR Raw Data'!AC$1,FALSE)</f>
        <v>11.795483847785899</v>
      </c>
      <c r="BN18" s="62">
        <f>VLOOKUP($A18,'RevPAR Raw Data'!$B$6:$BE$43,'RevPAR Raw Data'!AE$1,FALSE)</f>
        <v>18.225498796537501</v>
      </c>
    </row>
    <row r="19" spans="1:66" x14ac:dyDescent="0.35">
      <c r="A19" s="78" t="s">
        <v>94</v>
      </c>
      <c r="B19" s="59">
        <f>VLOOKUP($A19,'Occupancy Raw Data'!$B$8:$BE$45,'Occupancy Raw Data'!G$3,FALSE)</f>
        <v>49.7208963676077</v>
      </c>
      <c r="C19" s="60">
        <f>VLOOKUP($A19,'Occupancy Raw Data'!$B$8:$BE$45,'Occupancy Raw Data'!H$3,FALSE)</f>
        <v>51.856645902434998</v>
      </c>
      <c r="D19" s="60">
        <f>VLOOKUP($A19,'Occupancy Raw Data'!$B$8:$BE$45,'Occupancy Raw Data'!I$3,FALSE)</f>
        <v>56.492193188253303</v>
      </c>
      <c r="E19" s="60">
        <f>VLOOKUP($A19,'Occupancy Raw Data'!$B$8:$BE$45,'Occupancy Raw Data'!J$3,FALSE)</f>
        <v>58.8787314942156</v>
      </c>
      <c r="F19" s="60">
        <f>VLOOKUP($A19,'Occupancy Raw Data'!$B$8:$BE$45,'Occupancy Raw Data'!K$3,FALSE)</f>
        <v>57.050400453037703</v>
      </c>
      <c r="G19" s="61">
        <f>VLOOKUP($A19,'Occupancy Raw Data'!$B$8:$BE$45,'Occupancy Raw Data'!L$3,FALSE)</f>
        <v>54.799773481109902</v>
      </c>
      <c r="H19" s="60">
        <f>VLOOKUP($A19,'Occupancy Raw Data'!$B$8:$BE$45,'Occupancy Raw Data'!N$3,FALSE)</f>
        <v>59.493568481514401</v>
      </c>
      <c r="I19" s="60">
        <f>VLOOKUP($A19,'Occupancy Raw Data'!$B$8:$BE$45,'Occupancy Raw Data'!O$3,FALSE)</f>
        <v>61.265269800177897</v>
      </c>
      <c r="J19" s="61">
        <f>VLOOKUP($A19,'Occupancy Raw Data'!$B$8:$BE$45,'Occupancy Raw Data'!P$3,FALSE)</f>
        <v>60.379419140846203</v>
      </c>
      <c r="K19" s="62">
        <f>VLOOKUP($A19,'Occupancy Raw Data'!$B$8:$BE$45,'Occupancy Raw Data'!R$3,FALSE)</f>
        <v>56.393957955320303</v>
      </c>
      <c r="L19" s="63"/>
      <c r="M19" s="59">
        <f>VLOOKUP($A19,'Occupancy Raw Data'!$B$8:$BE$45,'Occupancy Raw Data'!T$3,FALSE)</f>
        <v>10.6216392557427</v>
      </c>
      <c r="N19" s="60">
        <f>VLOOKUP($A19,'Occupancy Raw Data'!$B$8:$BE$45,'Occupancy Raw Data'!U$3,FALSE)</f>
        <v>12.0178031414899</v>
      </c>
      <c r="O19" s="60">
        <f>VLOOKUP($A19,'Occupancy Raw Data'!$B$8:$BE$45,'Occupancy Raw Data'!V$3,FALSE)</f>
        <v>20.623614630180001</v>
      </c>
      <c r="P19" s="60">
        <f>VLOOKUP($A19,'Occupancy Raw Data'!$B$8:$BE$45,'Occupancy Raw Data'!W$3,FALSE)</f>
        <v>32.614919007563202</v>
      </c>
      <c r="Q19" s="60">
        <f>VLOOKUP($A19,'Occupancy Raw Data'!$B$8:$BE$45,'Occupancy Raw Data'!X$3,FALSE)</f>
        <v>31.323975177147599</v>
      </c>
      <c r="R19" s="61">
        <f>VLOOKUP($A19,'Occupancy Raw Data'!$B$8:$BE$45,'Occupancy Raw Data'!Y$3,FALSE)</f>
        <v>21.284466655270901</v>
      </c>
      <c r="S19" s="60">
        <f>VLOOKUP($A19,'Occupancy Raw Data'!$B$8:$BE$45,'Occupancy Raw Data'!AA$3,FALSE)</f>
        <v>-1.1562253563129301</v>
      </c>
      <c r="T19" s="60">
        <f>VLOOKUP($A19,'Occupancy Raw Data'!$B$8:$BE$45,'Occupancy Raw Data'!AB$3,FALSE)</f>
        <v>-7.0788193324415101</v>
      </c>
      <c r="U19" s="61">
        <f>VLOOKUP($A19,'Occupancy Raw Data'!$B$8:$BE$45,'Occupancy Raw Data'!AC$3,FALSE)</f>
        <v>-4.2523662467661802</v>
      </c>
      <c r="V19" s="62">
        <f>VLOOKUP($A19,'Occupancy Raw Data'!$B$8:$BE$45,'Occupancy Raw Data'!AE$3,FALSE)</f>
        <v>12.135531667230801</v>
      </c>
      <c r="W19" s="63"/>
      <c r="X19" s="64">
        <f>VLOOKUP($A19,'ADR Raw Data'!$B$6:$BE$43,'ADR Raw Data'!G$1,FALSE)</f>
        <v>109.152118727627</v>
      </c>
      <c r="Y19" s="65">
        <f>VLOOKUP($A19,'ADR Raw Data'!$B$6:$BE$43,'ADR Raw Data'!H$1,FALSE)</f>
        <v>111.587530780031</v>
      </c>
      <c r="Z19" s="65">
        <f>VLOOKUP($A19,'ADR Raw Data'!$B$6:$BE$43,'ADR Raw Data'!I$1,FALSE)</f>
        <v>117.71063415437401</v>
      </c>
      <c r="AA19" s="65">
        <f>VLOOKUP($A19,'ADR Raw Data'!$B$6:$BE$43,'ADR Raw Data'!J$1,FALSE)</f>
        <v>117.97003024182401</v>
      </c>
      <c r="AB19" s="65">
        <f>VLOOKUP($A19,'ADR Raw Data'!$B$6:$BE$43,'ADR Raw Data'!K$1,FALSE)</f>
        <v>113.702519895065</v>
      </c>
      <c r="AC19" s="66">
        <f>VLOOKUP($A19,'ADR Raw Data'!$B$6:$BE$43,'ADR Raw Data'!L$1,FALSE)</f>
        <v>114.219917998759</v>
      </c>
      <c r="AD19" s="65">
        <f>VLOOKUP($A19,'ADR Raw Data'!$B$6:$BE$43,'ADR Raw Data'!N$1,FALSE)</f>
        <v>128.957554908893</v>
      </c>
      <c r="AE19" s="65">
        <f>VLOOKUP($A19,'ADR Raw Data'!$B$6:$BE$43,'ADR Raw Data'!O$1,FALSE)</f>
        <v>128.33766863858401</v>
      </c>
      <c r="AF19" s="66">
        <f>VLOOKUP($A19,'ADR Raw Data'!$B$6:$BE$43,'ADR Raw Data'!P$1,FALSE)</f>
        <v>128.643064473772</v>
      </c>
      <c r="AG19" s="67">
        <f>VLOOKUP($A19,'ADR Raw Data'!$B$6:$BE$43,'ADR Raw Data'!R$1,FALSE)</f>
        <v>118.632048243708</v>
      </c>
      <c r="AH19" s="63"/>
      <c r="AI19" s="59">
        <f>VLOOKUP($A19,'ADR Raw Data'!$B$6:$BE$43,'ADR Raw Data'!T$1,FALSE)</f>
        <v>6.8449566441751202</v>
      </c>
      <c r="AJ19" s="60">
        <f>VLOOKUP($A19,'ADR Raw Data'!$B$6:$BE$43,'ADR Raw Data'!U$1,FALSE)</f>
        <v>8.3458603927907493</v>
      </c>
      <c r="AK19" s="60">
        <f>VLOOKUP($A19,'ADR Raw Data'!$B$6:$BE$43,'ADR Raw Data'!V$1,FALSE)</f>
        <v>14.986858108822799</v>
      </c>
      <c r="AL19" s="60">
        <f>VLOOKUP($A19,'ADR Raw Data'!$B$6:$BE$43,'ADR Raw Data'!W$1,FALSE)</f>
        <v>18.919663122645499</v>
      </c>
      <c r="AM19" s="60">
        <f>VLOOKUP($A19,'ADR Raw Data'!$B$6:$BE$43,'ADR Raw Data'!X$1,FALSE)</f>
        <v>14.607138133009601</v>
      </c>
      <c r="AN19" s="61">
        <f>VLOOKUP($A19,'ADR Raw Data'!$B$6:$BE$43,'ADR Raw Data'!Y$1,FALSE)</f>
        <v>12.837595932134199</v>
      </c>
      <c r="AO19" s="60">
        <f>VLOOKUP($A19,'ADR Raw Data'!$B$6:$BE$43,'ADR Raw Data'!AA$1,FALSE)</f>
        <v>8.5530733975034092</v>
      </c>
      <c r="AP19" s="60">
        <f>VLOOKUP($A19,'ADR Raw Data'!$B$6:$BE$43,'ADR Raw Data'!AB$1,FALSE)</f>
        <v>7.2048963958649503</v>
      </c>
      <c r="AQ19" s="61">
        <f>VLOOKUP($A19,'ADR Raw Data'!$B$6:$BE$43,'ADR Raw Data'!AC$1,FALSE)</f>
        <v>7.8537278953245702</v>
      </c>
      <c r="AR19" s="62">
        <f>VLOOKUP($A19,'ADR Raw Data'!$B$6:$BE$43,'ADR Raw Data'!AE$1,FALSE)</f>
        <v>10.1587665449185</v>
      </c>
      <c r="AS19" s="50"/>
      <c r="AT19" s="64">
        <f>VLOOKUP($A19,'RevPAR Raw Data'!$B$6:$BE$43,'RevPAR Raw Data'!G$1,FALSE)</f>
        <v>54.271411835612</v>
      </c>
      <c r="AU19" s="65">
        <f>VLOOKUP($A19,'RevPAR Raw Data'!$B$6:$BE$43,'RevPAR Raw Data'!H$1,FALSE)</f>
        <v>57.865550707871499</v>
      </c>
      <c r="AV19" s="65">
        <f>VLOOKUP($A19,'RevPAR Raw Data'!$B$6:$BE$43,'RevPAR Raw Data'!I$1,FALSE)</f>
        <v>66.497318849607595</v>
      </c>
      <c r="AW19" s="65">
        <f>VLOOKUP($A19,'RevPAR Raw Data'!$B$6:$BE$43,'RevPAR Raw Data'!J$1,FALSE)</f>
        <v>69.459257349728901</v>
      </c>
      <c r="AX19" s="65">
        <f>VLOOKUP($A19,'RevPAR Raw Data'!$B$6:$BE$43,'RevPAR Raw Data'!K$1,FALSE)</f>
        <v>64.867742925329594</v>
      </c>
      <c r="AY19" s="66">
        <f>VLOOKUP($A19,'RevPAR Raw Data'!$B$6:$BE$43,'RevPAR Raw Data'!L$1,FALSE)</f>
        <v>62.592256333629898</v>
      </c>
      <c r="AZ19" s="65">
        <f>VLOOKUP($A19,'RevPAR Raw Data'!$B$6:$BE$43,'RevPAR Raw Data'!N$1,FALSE)</f>
        <v>76.721451241808893</v>
      </c>
      <c r="BA19" s="65">
        <f>VLOOKUP($A19,'RevPAR Raw Data'!$B$6:$BE$43,'RevPAR Raw Data'!O$1,FALSE)</f>
        <v>78.626418946687096</v>
      </c>
      <c r="BB19" s="66">
        <f>VLOOKUP($A19,'RevPAR Raw Data'!$B$6:$BE$43,'RevPAR Raw Data'!P$1,FALSE)</f>
        <v>77.673935094247994</v>
      </c>
      <c r="BC19" s="67">
        <f>VLOOKUP($A19,'RevPAR Raw Data'!$B$6:$BE$43,'RevPAR Raw Data'!R$1,FALSE)</f>
        <v>66.901307408092194</v>
      </c>
      <c r="BD19" s="63"/>
      <c r="BE19" s="59">
        <f>VLOOKUP($A19,'RevPAR Raw Data'!$B$6:$BE$43,'RevPAR Raw Data'!T$1,FALSE)</f>
        <v>18.193642501874201</v>
      </c>
      <c r="BF19" s="60">
        <f>VLOOKUP($A19,'RevPAR Raw Data'!$B$6:$BE$43,'RevPAR Raw Data'!U$1,FALSE)</f>
        <v>21.366652606749799</v>
      </c>
      <c r="BG19" s="60">
        <f>VLOOKUP($A19,'RevPAR Raw Data'!$B$6:$BE$43,'RevPAR Raw Data'!V$1,FALSE)</f>
        <v>38.7013046005384</v>
      </c>
      <c r="BH19" s="60">
        <f>VLOOKUP($A19,'RevPAR Raw Data'!$B$6:$BE$43,'RevPAR Raw Data'!W$1,FALSE)</f>
        <v>57.705214934163401</v>
      </c>
      <c r="BI19" s="60">
        <f>VLOOKUP($A19,'RevPAR Raw Data'!$B$6:$BE$43,'RevPAR Raw Data'!X$1,FALSE)</f>
        <v>50.506649633032801</v>
      </c>
      <c r="BJ19" s="61">
        <f>VLOOKUP($A19,'RevPAR Raw Data'!$B$6:$BE$43,'RevPAR Raw Data'!Y$1,FALSE)</f>
        <v>36.8544764129187</v>
      </c>
      <c r="BK19" s="60">
        <f>VLOOKUP($A19,'RevPAR Raw Data'!$B$6:$BE$43,'RevPAR Raw Data'!AA$1,FALSE)</f>
        <v>7.2979552378244801</v>
      </c>
      <c r="BL19" s="60">
        <f>VLOOKUP($A19,'RevPAR Raw Data'!$B$6:$BE$43,'RevPAR Raw Data'!AB$1,FALSE)</f>
        <v>-0.38394453552943297</v>
      </c>
      <c r="BM19" s="61">
        <f>VLOOKUP($A19,'RevPAR Raw Data'!$B$6:$BE$43,'RevPAR Raw Data'!AC$1,FALSE)</f>
        <v>3.2673923744247499</v>
      </c>
      <c r="BN19" s="62">
        <f>VLOOKUP($A19,'RevPAR Raw Data'!$B$6:$BE$43,'RevPAR Raw Data'!AE$1,FALSE)</f>
        <v>23.527118543208001</v>
      </c>
    </row>
    <row r="20" spans="1:66" x14ac:dyDescent="0.35">
      <c r="A20" s="78" t="s">
        <v>29</v>
      </c>
      <c r="B20" s="59">
        <f>VLOOKUP($A20,'Occupancy Raw Data'!$B$8:$BE$45,'Occupancy Raw Data'!G$3,FALSE)</f>
        <v>41.423601819641398</v>
      </c>
      <c r="C20" s="60">
        <f>VLOOKUP($A20,'Occupancy Raw Data'!$B$8:$BE$45,'Occupancy Raw Data'!H$3,FALSE)</f>
        <v>38.573722237088504</v>
      </c>
      <c r="D20" s="60">
        <f>VLOOKUP($A20,'Occupancy Raw Data'!$B$8:$BE$45,'Occupancy Raw Data'!I$3,FALSE)</f>
        <v>39.068771742038997</v>
      </c>
      <c r="E20" s="60">
        <f>VLOOKUP($A20,'Occupancy Raw Data'!$B$8:$BE$45,'Occupancy Raw Data'!J$3,FALSE)</f>
        <v>42.881990901792797</v>
      </c>
      <c r="F20" s="60">
        <f>VLOOKUP($A20,'Occupancy Raw Data'!$B$8:$BE$45,'Occupancy Raw Data'!K$3,FALSE)</f>
        <v>46.548033181696503</v>
      </c>
      <c r="G20" s="61">
        <f>VLOOKUP($A20,'Occupancy Raw Data'!$B$8:$BE$45,'Occupancy Raw Data'!L$3,FALSE)</f>
        <v>41.699223976451599</v>
      </c>
      <c r="H20" s="60">
        <f>VLOOKUP($A20,'Occupancy Raw Data'!$B$8:$BE$45,'Occupancy Raw Data'!N$3,FALSE)</f>
        <v>59.860850949959797</v>
      </c>
      <c r="I20" s="60">
        <f>VLOOKUP($A20,'Occupancy Raw Data'!$B$8:$BE$45,'Occupancy Raw Data'!O$3,FALSE)</f>
        <v>65.9486218892159</v>
      </c>
      <c r="J20" s="61">
        <f>VLOOKUP($A20,'Occupancy Raw Data'!$B$8:$BE$45,'Occupancy Raw Data'!P$3,FALSE)</f>
        <v>62.904736419587898</v>
      </c>
      <c r="K20" s="62">
        <f>VLOOKUP($A20,'Occupancy Raw Data'!$B$8:$BE$45,'Occupancy Raw Data'!R$3,FALSE)</f>
        <v>47.757941817347699</v>
      </c>
      <c r="L20" s="63"/>
      <c r="M20" s="59">
        <f>VLOOKUP($A20,'Occupancy Raw Data'!$B$8:$BE$45,'Occupancy Raw Data'!T$3,FALSE)</f>
        <v>-1.8997172543674701</v>
      </c>
      <c r="N20" s="60">
        <f>VLOOKUP($A20,'Occupancy Raw Data'!$B$8:$BE$45,'Occupancy Raw Data'!U$3,FALSE)</f>
        <v>-1.54067229187585</v>
      </c>
      <c r="O20" s="60">
        <f>VLOOKUP($A20,'Occupancy Raw Data'!$B$8:$BE$45,'Occupancy Raw Data'!V$3,FALSE)</f>
        <v>6.1811191484071903</v>
      </c>
      <c r="P20" s="60">
        <f>VLOOKUP($A20,'Occupancy Raw Data'!$B$8:$BE$45,'Occupancy Raw Data'!W$3,FALSE)</f>
        <v>8.6440187704108293</v>
      </c>
      <c r="Q20" s="60">
        <f>VLOOKUP($A20,'Occupancy Raw Data'!$B$8:$BE$45,'Occupancy Raw Data'!X$3,FALSE)</f>
        <v>10.689719930643999</v>
      </c>
      <c r="R20" s="61">
        <f>VLOOKUP($A20,'Occupancy Raw Data'!$B$8:$BE$45,'Occupancy Raw Data'!Y$3,FALSE)</f>
        <v>4.3939780414267604</v>
      </c>
      <c r="S20" s="60">
        <f>VLOOKUP($A20,'Occupancy Raw Data'!$B$8:$BE$45,'Occupancy Raw Data'!AA$3,FALSE)</f>
        <v>0.30665008612502198</v>
      </c>
      <c r="T20" s="60">
        <f>VLOOKUP($A20,'Occupancy Raw Data'!$B$8:$BE$45,'Occupancy Raw Data'!AB$3,FALSE)</f>
        <v>-4.2508605272921898</v>
      </c>
      <c r="U20" s="61">
        <f>VLOOKUP($A20,'Occupancy Raw Data'!$B$8:$BE$45,'Occupancy Raw Data'!AC$3,FALSE)</f>
        <v>-2.13515999089896</v>
      </c>
      <c r="V20" s="62">
        <f>VLOOKUP($A20,'Occupancy Raw Data'!$B$8:$BE$45,'Occupancy Raw Data'!AE$3,FALSE)</f>
        <v>1.8371294616145299</v>
      </c>
      <c r="W20" s="63"/>
      <c r="X20" s="64">
        <f>VLOOKUP($A20,'ADR Raw Data'!$B$6:$BE$43,'ADR Raw Data'!G$1,FALSE)</f>
        <v>126.204102067183</v>
      </c>
      <c r="Y20" s="65">
        <f>VLOOKUP($A20,'ADR Raw Data'!$B$6:$BE$43,'ADR Raw Data'!H$1,FALSE)</f>
        <v>109.931734304543</v>
      </c>
      <c r="Z20" s="65">
        <f>VLOOKUP($A20,'ADR Raw Data'!$B$6:$BE$43,'ADR Raw Data'!I$1,FALSE)</f>
        <v>110.369157534246</v>
      </c>
      <c r="AA20" s="65">
        <f>VLOOKUP($A20,'ADR Raw Data'!$B$6:$BE$43,'ADR Raw Data'!J$1,FALSE)</f>
        <v>115.862418096723</v>
      </c>
      <c r="AB20" s="65">
        <f>VLOOKUP($A20,'ADR Raw Data'!$B$6:$BE$43,'ADR Raw Data'!K$1,FALSE)</f>
        <v>120.148703650474</v>
      </c>
      <c r="AC20" s="66">
        <f>VLOOKUP($A20,'ADR Raw Data'!$B$6:$BE$43,'ADR Raw Data'!L$1,FALSE)</f>
        <v>116.747444009497</v>
      </c>
      <c r="AD20" s="65">
        <f>VLOOKUP($A20,'ADR Raw Data'!$B$6:$BE$43,'ADR Raw Data'!N$1,FALSE)</f>
        <v>157.592411712114</v>
      </c>
      <c r="AE20" s="65">
        <f>VLOOKUP($A20,'ADR Raw Data'!$B$6:$BE$43,'ADR Raw Data'!O$1,FALSE)</f>
        <v>165.65225806451599</v>
      </c>
      <c r="AF20" s="66">
        <f>VLOOKUP($A20,'ADR Raw Data'!$B$6:$BE$43,'ADR Raw Data'!P$1,FALSE)</f>
        <v>161.81733808358999</v>
      </c>
      <c r="AG20" s="67">
        <f>VLOOKUP($A20,'ADR Raw Data'!$B$6:$BE$43,'ADR Raw Data'!R$1,FALSE)</f>
        <v>133.708630833266</v>
      </c>
      <c r="AH20" s="63"/>
      <c r="AI20" s="59">
        <f>VLOOKUP($A20,'ADR Raw Data'!$B$6:$BE$43,'ADR Raw Data'!T$1,FALSE)</f>
        <v>17.455806940390801</v>
      </c>
      <c r="AJ20" s="60">
        <f>VLOOKUP($A20,'ADR Raw Data'!$B$6:$BE$43,'ADR Raw Data'!U$1,FALSE)</f>
        <v>8.1999215807635792</v>
      </c>
      <c r="AK20" s="60">
        <f>VLOOKUP($A20,'ADR Raw Data'!$B$6:$BE$43,'ADR Raw Data'!V$1,FALSE)</f>
        <v>7.9922687963830201</v>
      </c>
      <c r="AL20" s="60">
        <f>VLOOKUP($A20,'ADR Raw Data'!$B$6:$BE$43,'ADR Raw Data'!W$1,FALSE)</f>
        <v>9.2872406465492094</v>
      </c>
      <c r="AM20" s="60">
        <f>VLOOKUP($A20,'ADR Raw Data'!$B$6:$BE$43,'ADR Raw Data'!X$1,FALSE)</f>
        <v>4.8931431903145599</v>
      </c>
      <c r="AN20" s="61">
        <f>VLOOKUP($A20,'ADR Raw Data'!$B$6:$BE$43,'ADR Raw Data'!Y$1,FALSE)</f>
        <v>9.5751799033554992</v>
      </c>
      <c r="AO20" s="60">
        <f>VLOOKUP($A20,'ADR Raw Data'!$B$6:$BE$43,'ADR Raw Data'!AA$1,FALSE)</f>
        <v>5.0410650904466596</v>
      </c>
      <c r="AP20" s="60">
        <f>VLOOKUP($A20,'ADR Raw Data'!$B$6:$BE$43,'ADR Raw Data'!AB$1,FALSE)</f>
        <v>2.78595702144422</v>
      </c>
      <c r="AQ20" s="61">
        <f>VLOOKUP($A20,'ADR Raw Data'!$B$6:$BE$43,'ADR Raw Data'!AC$1,FALSE)</f>
        <v>3.7329546880581899</v>
      </c>
      <c r="AR20" s="62">
        <f>VLOOKUP($A20,'ADR Raw Data'!$B$6:$BE$43,'ADR Raw Data'!AE$1,FALSE)</f>
        <v>6.1939060471500902</v>
      </c>
      <c r="AS20" s="50"/>
      <c r="AT20" s="64">
        <f>VLOOKUP($A20,'RevPAR Raw Data'!$B$6:$BE$43,'RevPAR Raw Data'!G$1,FALSE)</f>
        <v>52.278284720363899</v>
      </c>
      <c r="AU20" s="65">
        <f>VLOOKUP($A20,'RevPAR Raw Data'!$B$6:$BE$43,'RevPAR Raw Data'!H$1,FALSE)</f>
        <v>42.404761841048902</v>
      </c>
      <c r="AV20" s="65">
        <f>VLOOKUP($A20,'RevPAR Raw Data'!$B$6:$BE$43,'RevPAR Raw Data'!I$1,FALSE)</f>
        <v>43.119874230666298</v>
      </c>
      <c r="AW20" s="65">
        <f>VLOOKUP($A20,'RevPAR Raw Data'!$B$6:$BE$43,'RevPAR Raw Data'!J$1,FALSE)</f>
        <v>49.684111586834298</v>
      </c>
      <c r="AX20" s="65">
        <f>VLOOKUP($A20,'RevPAR Raw Data'!$B$6:$BE$43,'RevPAR Raw Data'!K$1,FALSE)</f>
        <v>55.926858442601002</v>
      </c>
      <c r="AY20" s="66">
        <f>VLOOKUP($A20,'RevPAR Raw Data'!$B$6:$BE$43,'RevPAR Raw Data'!L$1,FALSE)</f>
        <v>48.682778164302903</v>
      </c>
      <c r="AZ20" s="65">
        <f>VLOOKUP($A20,'RevPAR Raw Data'!$B$6:$BE$43,'RevPAR Raw Data'!N$1,FALSE)</f>
        <v>94.336158683435897</v>
      </c>
      <c r="BA20" s="65">
        <f>VLOOKUP($A20,'RevPAR Raw Data'!$B$6:$BE$43,'RevPAR Raw Data'!O$1,FALSE)</f>
        <v>109.245381321915</v>
      </c>
      <c r="BB20" s="66">
        <f>VLOOKUP($A20,'RevPAR Raw Data'!$B$6:$BE$43,'RevPAR Raw Data'!P$1,FALSE)</f>
        <v>101.790770002675</v>
      </c>
      <c r="BC20" s="67">
        <f>VLOOKUP($A20,'RevPAR Raw Data'!$B$6:$BE$43,'RevPAR Raw Data'!R$1,FALSE)</f>
        <v>63.856490118123702</v>
      </c>
      <c r="BD20" s="63"/>
      <c r="BE20" s="59">
        <f>VLOOKUP($A20,'RevPAR Raw Data'!$B$6:$BE$43,'RevPAR Raw Data'!T$1,FALSE)</f>
        <v>15.224478709687601</v>
      </c>
      <c r="BF20" s="60">
        <f>VLOOKUP($A20,'RevPAR Raw Data'!$B$6:$BE$43,'RevPAR Raw Data'!U$1,FALSE)</f>
        <v>6.5329153691373598</v>
      </c>
      <c r="BG20" s="60">
        <f>VLOOKUP($A20,'RevPAR Raw Data'!$B$6:$BE$43,'RevPAR Raw Data'!V$1,FALSE)</f>
        <v>14.6673996017556</v>
      </c>
      <c r="BH20" s="60">
        <f>VLOOKUP($A20,'RevPAR Raw Data'!$B$6:$BE$43,'RevPAR Raw Data'!W$1,FALSE)</f>
        <v>18.734050241700899</v>
      </c>
      <c r="BI20" s="60">
        <f>VLOOKUP($A20,'RevPAR Raw Data'!$B$6:$BE$43,'RevPAR Raw Data'!X$1,FALSE)</f>
        <v>16.105926423808601</v>
      </c>
      <c r="BJ20" s="61">
        <f>VLOOKUP($A20,'RevPAR Raw Data'!$B$6:$BE$43,'RevPAR Raw Data'!Y$1,FALSE)</f>
        <v>14.389889247162801</v>
      </c>
      <c r="BK20" s="60">
        <f>VLOOKUP($A20,'RevPAR Raw Data'!$B$6:$BE$43,'RevPAR Raw Data'!AA$1,FALSE)</f>
        <v>5.3631736070131497</v>
      </c>
      <c r="BL20" s="60">
        <f>VLOOKUP($A20,'RevPAR Raw Data'!$B$6:$BE$43,'RevPAR Raw Data'!AB$1,FALSE)</f>
        <v>-1.5833306531798499</v>
      </c>
      <c r="BM20" s="61">
        <f>VLOOKUP($A20,'RevPAR Raw Data'!$B$6:$BE$43,'RevPAR Raw Data'!AC$1,FALSE)</f>
        <v>1.5180901421814199</v>
      </c>
      <c r="BN20" s="62">
        <f>VLOOKUP($A20,'RevPAR Raw Data'!$B$6:$BE$43,'RevPAR Raw Data'!AE$1,FALSE)</f>
        <v>8.1448255815815394</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Data'!$B$8:$BE$45,'Occupancy Raw Data'!G$3,FALSE)</f>
        <v>48.888316794607697</v>
      </c>
      <c r="C22" s="60">
        <f>VLOOKUP($A22,'Occupancy Raw Data'!$B$8:$BE$45,'Occupancy Raw Data'!H$3,FALSE)</f>
        <v>59.682175622542502</v>
      </c>
      <c r="D22" s="60">
        <f>VLOOKUP($A22,'Occupancy Raw Data'!$B$8:$BE$45,'Occupancy Raw Data'!I$3,FALSE)</f>
        <v>62.797228983336403</v>
      </c>
      <c r="E22" s="60">
        <f>VLOOKUP($A22,'Occupancy Raw Data'!$B$8:$BE$45,'Occupancy Raw Data'!J$3,FALSE)</f>
        <v>64.091462272982497</v>
      </c>
      <c r="F22" s="60">
        <f>VLOOKUP($A22,'Occupancy Raw Data'!$B$8:$BE$45,'Occupancy Raw Data'!K$3,FALSE)</f>
        <v>62.4695749859576</v>
      </c>
      <c r="G22" s="61">
        <f>VLOOKUP($A22,'Occupancy Raw Data'!$B$8:$BE$45,'Occupancy Raw Data'!L$3,FALSE)</f>
        <v>59.585751731885402</v>
      </c>
      <c r="H22" s="60">
        <f>VLOOKUP($A22,'Occupancy Raw Data'!$B$8:$BE$45,'Occupancy Raw Data'!N$3,FALSE)</f>
        <v>69.081164575922102</v>
      </c>
      <c r="I22" s="60">
        <f>VLOOKUP($A22,'Occupancy Raw Data'!$B$8:$BE$45,'Occupancy Raw Data'!O$3,FALSE)</f>
        <v>73.668320539224794</v>
      </c>
      <c r="J22" s="61">
        <f>VLOOKUP($A22,'Occupancy Raw Data'!$B$8:$BE$45,'Occupancy Raw Data'!P$3,FALSE)</f>
        <v>71.374742557573398</v>
      </c>
      <c r="K22" s="62">
        <f>VLOOKUP($A22,'Occupancy Raw Data'!$B$8:$BE$45,'Occupancy Raw Data'!R$3,FALSE)</f>
        <v>62.9540348249391</v>
      </c>
      <c r="L22" s="63"/>
      <c r="M22" s="59">
        <f>VLOOKUP($A22,'Occupancy Raw Data'!$B$8:$BE$45,'Occupancy Raw Data'!T$3,FALSE)</f>
        <v>1.39470904969707</v>
      </c>
      <c r="N22" s="60">
        <f>VLOOKUP($A22,'Occupancy Raw Data'!$B$8:$BE$45,'Occupancy Raw Data'!U$3,FALSE)</f>
        <v>5.8974115540149201</v>
      </c>
      <c r="O22" s="60">
        <f>VLOOKUP($A22,'Occupancy Raw Data'!$B$8:$BE$45,'Occupancy Raw Data'!V$3,FALSE)</f>
        <v>7.7145323975931497</v>
      </c>
      <c r="P22" s="60">
        <f>VLOOKUP($A22,'Occupancy Raw Data'!$B$8:$BE$45,'Occupancy Raw Data'!W$3,FALSE)</f>
        <v>5.7658990627220401</v>
      </c>
      <c r="Q22" s="60">
        <f>VLOOKUP($A22,'Occupancy Raw Data'!$B$8:$BE$45,'Occupancy Raw Data'!X$3,FALSE)</f>
        <v>3.2261825013805501</v>
      </c>
      <c r="R22" s="61">
        <f>VLOOKUP($A22,'Occupancy Raw Data'!$B$8:$BE$45,'Occupancy Raw Data'!Y$3,FALSE)</f>
        <v>4.9086797674395104</v>
      </c>
      <c r="S22" s="60">
        <f>VLOOKUP($A22,'Occupancy Raw Data'!$B$8:$BE$45,'Occupancy Raw Data'!AA$3,FALSE)</f>
        <v>-0.19645465822511601</v>
      </c>
      <c r="T22" s="60">
        <f>VLOOKUP($A22,'Occupancy Raw Data'!$B$8:$BE$45,'Occupancy Raw Data'!AB$3,FALSE)</f>
        <v>0.63504204250199603</v>
      </c>
      <c r="U22" s="61">
        <f>VLOOKUP($A22,'Occupancy Raw Data'!$B$8:$BE$45,'Occupancy Raw Data'!AC$3,FALSE)</f>
        <v>0.23093034424783901</v>
      </c>
      <c r="V22" s="62">
        <f>VLOOKUP($A22,'Occupancy Raw Data'!$B$8:$BE$45,'Occupancy Raw Data'!AE$3,FALSE)</f>
        <v>3.3463125481651099</v>
      </c>
      <c r="W22" s="63"/>
      <c r="X22" s="64">
        <f>VLOOKUP($A22,'ADR Raw Data'!$B$6:$BE$43,'ADR Raw Data'!G$1,FALSE)</f>
        <v>103.95938053520899</v>
      </c>
      <c r="Y22" s="65">
        <f>VLOOKUP($A22,'ADR Raw Data'!$B$6:$BE$43,'ADR Raw Data'!H$1,FALSE)</f>
        <v>106.92303556723201</v>
      </c>
      <c r="Z22" s="65">
        <f>VLOOKUP($A22,'ADR Raw Data'!$B$6:$BE$43,'ADR Raw Data'!I$1,FALSE)</f>
        <v>108.012014758497</v>
      </c>
      <c r="AA22" s="65">
        <f>VLOOKUP($A22,'ADR Raw Data'!$B$6:$BE$43,'ADR Raw Data'!J$1,FALSE)</f>
        <v>108.55669161949901</v>
      </c>
      <c r="AB22" s="65">
        <f>VLOOKUP($A22,'ADR Raw Data'!$B$6:$BE$43,'ADR Raw Data'!K$1,FALSE)</f>
        <v>114.207513487187</v>
      </c>
      <c r="AC22" s="66">
        <f>VLOOKUP($A22,'ADR Raw Data'!$B$6:$BE$43,'ADR Raw Data'!L$1,FALSE)</f>
        <v>108.545095876636</v>
      </c>
      <c r="AD22" s="65">
        <f>VLOOKUP($A22,'ADR Raw Data'!$B$6:$BE$43,'ADR Raw Data'!N$1,FALSE)</f>
        <v>153.09021140359701</v>
      </c>
      <c r="AE22" s="65">
        <f>VLOOKUP($A22,'ADR Raw Data'!$B$6:$BE$43,'ADR Raw Data'!O$1,FALSE)</f>
        <v>154.28355878895701</v>
      </c>
      <c r="AF22" s="66">
        <f>VLOOKUP($A22,'ADR Raw Data'!$B$6:$BE$43,'ADR Raw Data'!P$1,FALSE)</f>
        <v>153.70605879266799</v>
      </c>
      <c r="AG22" s="67">
        <f>VLOOKUP($A22,'ADR Raw Data'!$B$6:$BE$43,'ADR Raw Data'!R$1,FALSE)</f>
        <v>123.174146197681</v>
      </c>
      <c r="AH22" s="63"/>
      <c r="AI22" s="59">
        <f>VLOOKUP($A22,'ADR Raw Data'!$B$6:$BE$43,'ADR Raw Data'!T$1,FALSE)</f>
        <v>4.7166552580980099</v>
      </c>
      <c r="AJ22" s="60">
        <f>VLOOKUP($A22,'ADR Raw Data'!$B$6:$BE$43,'ADR Raw Data'!U$1,FALSE)</f>
        <v>8.8458108404886708</v>
      </c>
      <c r="AK22" s="60">
        <f>VLOOKUP($A22,'ADR Raw Data'!$B$6:$BE$43,'ADR Raw Data'!V$1,FALSE)</f>
        <v>7.93025934675088</v>
      </c>
      <c r="AL22" s="60">
        <f>VLOOKUP($A22,'ADR Raw Data'!$B$6:$BE$43,'ADR Raw Data'!W$1,FALSE)</f>
        <v>6.6569959737803597</v>
      </c>
      <c r="AM22" s="60">
        <f>VLOOKUP($A22,'ADR Raw Data'!$B$6:$BE$43,'ADR Raw Data'!X$1,FALSE)</f>
        <v>5.1484326679780699</v>
      </c>
      <c r="AN22" s="61">
        <f>VLOOKUP($A22,'ADR Raw Data'!$B$6:$BE$43,'ADR Raw Data'!Y$1,FALSE)</f>
        <v>6.6696314106469901</v>
      </c>
      <c r="AO22" s="60">
        <f>VLOOKUP($A22,'ADR Raw Data'!$B$6:$BE$43,'ADR Raw Data'!AA$1,FALSE)</f>
        <v>14.976932437242001</v>
      </c>
      <c r="AP22" s="60">
        <f>VLOOKUP($A22,'ADR Raw Data'!$B$6:$BE$43,'ADR Raw Data'!AB$1,FALSE)</f>
        <v>13.312249806044299</v>
      </c>
      <c r="AQ22" s="61">
        <f>VLOOKUP($A22,'ADR Raw Data'!$B$6:$BE$43,'ADR Raw Data'!AC$1,FALSE)</f>
        <v>14.1138397262923</v>
      </c>
      <c r="AR22" s="62">
        <f>VLOOKUP($A22,'ADR Raw Data'!$B$6:$BE$43,'ADR Raw Data'!AE$1,FALSE)</f>
        <v>9.2364428361359803</v>
      </c>
      <c r="AS22" s="50"/>
      <c r="AT22" s="64">
        <f>VLOOKUP($A22,'RevPAR Raw Data'!$B$6:$BE$43,'RevPAR Raw Data'!G$1,FALSE)</f>
        <v>50.823991293765197</v>
      </c>
      <c r="AU22" s="65">
        <f>VLOOKUP($A22,'RevPAR Raw Data'!$B$6:$BE$43,'RevPAR Raw Data'!H$1,FALSE)</f>
        <v>63.813993868189399</v>
      </c>
      <c r="AV22" s="65">
        <f>VLOOKUP($A22,'RevPAR Raw Data'!$B$6:$BE$43,'RevPAR Raw Data'!I$1,FALSE)</f>
        <v>67.828552237408701</v>
      </c>
      <c r="AW22" s="65">
        <f>VLOOKUP($A22,'RevPAR Raw Data'!$B$6:$BE$43,'RevPAR Raw Data'!J$1,FALSE)</f>
        <v>69.575571054109702</v>
      </c>
      <c r="AX22" s="65">
        <f>VLOOKUP($A22,'RevPAR Raw Data'!$B$6:$BE$43,'RevPAR Raw Data'!K$1,FALSE)</f>
        <v>71.344948277476107</v>
      </c>
      <c r="AY22" s="66">
        <f>VLOOKUP($A22,'RevPAR Raw Data'!$B$6:$BE$43,'RevPAR Raw Data'!L$1,FALSE)</f>
        <v>64.6774113461898</v>
      </c>
      <c r="AZ22" s="65">
        <f>VLOOKUP($A22,'RevPAR Raw Data'!$B$6:$BE$43,'RevPAR Raw Data'!N$1,FALSE)</f>
        <v>105.756500889346</v>
      </c>
      <c r="BA22" s="65">
        <f>VLOOKUP($A22,'RevPAR Raw Data'!$B$6:$BE$43,'RevPAR Raw Data'!O$1,FALSE)</f>
        <v>113.658106627972</v>
      </c>
      <c r="BB22" s="66">
        <f>VLOOKUP($A22,'RevPAR Raw Data'!$B$6:$BE$43,'RevPAR Raw Data'!P$1,FALSE)</f>
        <v>109.70730375865899</v>
      </c>
      <c r="BC22" s="67">
        <f>VLOOKUP($A22,'RevPAR Raw Data'!$B$6:$BE$43,'RevPAR Raw Data'!R$1,FALSE)</f>
        <v>77.543094892609702</v>
      </c>
      <c r="BD22" s="63"/>
      <c r="BE22" s="59">
        <f>VLOOKUP($A22,'RevPAR Raw Data'!$B$6:$BE$43,'RevPAR Raw Data'!T$1,FALSE)</f>
        <v>6.1771479255228003</v>
      </c>
      <c r="BF22" s="60">
        <f>VLOOKUP($A22,'RevPAR Raw Data'!$B$6:$BE$43,'RevPAR Raw Data'!U$1,FALSE)</f>
        <v>15.2648962650568</v>
      </c>
      <c r="BG22" s="60">
        <f>VLOOKUP($A22,'RevPAR Raw Data'!$B$6:$BE$43,'RevPAR Raw Data'!V$1,FALSE)</f>
        <v>16.256574170862201</v>
      </c>
      <c r="BH22" s="60">
        <f>VLOOKUP($A22,'RevPAR Raw Data'!$B$6:$BE$43,'RevPAR Raw Data'!W$1,FALSE)</f>
        <v>12.80673070496</v>
      </c>
      <c r="BI22" s="60">
        <f>VLOOKUP($A22,'RevPAR Raw Data'!$B$6:$BE$43,'RevPAR Raw Data'!X$1,FALSE)</f>
        <v>8.5407130031882907</v>
      </c>
      <c r="BJ22" s="61">
        <f>VLOOKUP($A22,'RevPAR Raw Data'!$B$6:$BE$43,'RevPAR Raw Data'!Y$1,FALSE)</f>
        <v>11.9057020257037</v>
      </c>
      <c r="BK22" s="60">
        <f>VLOOKUP($A22,'RevPAR Raw Data'!$B$6:$BE$43,'RevPAR Raw Data'!AA$1,FALSE)</f>
        <v>14.7510548975847</v>
      </c>
      <c r="BL22" s="60">
        <f>VLOOKUP($A22,'RevPAR Raw Data'!$B$6:$BE$43,'RevPAR Raw Data'!AB$1,FALSE)</f>
        <v>14.031830231617599</v>
      </c>
      <c r="BM22" s="61">
        <f>VLOOKUP($A22,'RevPAR Raw Data'!$B$6:$BE$43,'RevPAR Raw Data'!AC$1,FALSE)</f>
        <v>14.377363209206701</v>
      </c>
      <c r="BN22" s="62">
        <f>VLOOKUP($A22,'RevPAR Raw Data'!$B$6:$BE$43,'RevPAR Raw Data'!AE$1,FALSE)</f>
        <v>12.891835629930799</v>
      </c>
    </row>
    <row r="23" spans="1:66" x14ac:dyDescent="0.35">
      <c r="A23" s="78" t="s">
        <v>71</v>
      </c>
      <c r="B23" s="59">
        <f>VLOOKUP($A23,'Occupancy Raw Data'!$B$8:$BE$45,'Occupancy Raw Data'!G$3,FALSE)</f>
        <v>47.3943518894758</v>
      </c>
      <c r="C23" s="60">
        <f>VLOOKUP($A23,'Occupancy Raw Data'!$B$8:$BE$45,'Occupancy Raw Data'!H$3,FALSE)</f>
        <v>58.380739536773604</v>
      </c>
      <c r="D23" s="60">
        <f>VLOOKUP($A23,'Occupancy Raw Data'!$B$8:$BE$45,'Occupancy Raw Data'!I$3,FALSE)</f>
        <v>60.173709874034898</v>
      </c>
      <c r="E23" s="60">
        <f>VLOOKUP($A23,'Occupancy Raw Data'!$B$8:$BE$45,'Occupancy Raw Data'!J$3,FALSE)</f>
        <v>59.2594473791141</v>
      </c>
      <c r="F23" s="60">
        <f>VLOOKUP($A23,'Occupancy Raw Data'!$B$8:$BE$45,'Occupancy Raw Data'!K$3,FALSE)</f>
        <v>57.3953677366924</v>
      </c>
      <c r="G23" s="61">
        <f>VLOOKUP($A23,'Occupancy Raw Data'!$B$8:$BE$45,'Occupancy Raw Data'!L$3,FALSE)</f>
        <v>56.520723283218203</v>
      </c>
      <c r="H23" s="60">
        <f>VLOOKUP($A23,'Occupancy Raw Data'!$B$8:$BE$45,'Occupancy Raw Data'!N$3,FALSE)</f>
        <v>63.9932954083705</v>
      </c>
      <c r="I23" s="60">
        <f>VLOOKUP($A23,'Occupancy Raw Data'!$B$8:$BE$45,'Occupancy Raw Data'!O$3,FALSE)</f>
        <v>69.224908573750497</v>
      </c>
      <c r="J23" s="61">
        <f>VLOOKUP($A23,'Occupancy Raw Data'!$B$8:$BE$45,'Occupancy Raw Data'!P$3,FALSE)</f>
        <v>66.609101991060498</v>
      </c>
      <c r="K23" s="62">
        <f>VLOOKUP($A23,'Occupancy Raw Data'!$B$8:$BE$45,'Occupancy Raw Data'!R$3,FALSE)</f>
        <v>59.4031171997445</v>
      </c>
      <c r="L23" s="63"/>
      <c r="M23" s="59">
        <f>VLOOKUP($A23,'Occupancy Raw Data'!$B$8:$BE$45,'Occupancy Raw Data'!T$3,FALSE)</f>
        <v>-1.2057840129747801</v>
      </c>
      <c r="N23" s="60">
        <f>VLOOKUP($A23,'Occupancy Raw Data'!$B$8:$BE$45,'Occupancy Raw Data'!U$3,FALSE)</f>
        <v>4.1281127667112996</v>
      </c>
      <c r="O23" s="60">
        <f>VLOOKUP($A23,'Occupancy Raw Data'!$B$8:$BE$45,'Occupancy Raw Data'!V$3,FALSE)</f>
        <v>4.3476896379332803</v>
      </c>
      <c r="P23" s="60">
        <f>VLOOKUP($A23,'Occupancy Raw Data'!$B$8:$BE$45,'Occupancy Raw Data'!W$3,FALSE)</f>
        <v>2.0564877421937302</v>
      </c>
      <c r="Q23" s="60">
        <f>VLOOKUP($A23,'Occupancy Raw Data'!$B$8:$BE$45,'Occupancy Raw Data'!X$3,FALSE)</f>
        <v>0.42007313372991101</v>
      </c>
      <c r="R23" s="61">
        <f>VLOOKUP($A23,'Occupancy Raw Data'!$B$8:$BE$45,'Occupancy Raw Data'!Y$3,FALSE)</f>
        <v>2.0501464714999602</v>
      </c>
      <c r="S23" s="60">
        <f>VLOOKUP($A23,'Occupancy Raw Data'!$B$8:$BE$45,'Occupancy Raw Data'!AA$3,FALSE)</f>
        <v>-3.3628115432118402</v>
      </c>
      <c r="T23" s="60">
        <f>VLOOKUP($A23,'Occupancy Raw Data'!$B$8:$BE$45,'Occupancy Raw Data'!AB$3,FALSE)</f>
        <v>-2.4868572708688301</v>
      </c>
      <c r="U23" s="61">
        <f>VLOOKUP($A23,'Occupancy Raw Data'!$B$8:$BE$45,'Occupancy Raw Data'!AC$3,FALSE)</f>
        <v>-2.9096079410401101</v>
      </c>
      <c r="V23" s="62">
        <f>VLOOKUP($A23,'Occupancy Raw Data'!$B$8:$BE$45,'Occupancy Raw Data'!AE$3,FALSE)</f>
        <v>0.40689602805682101</v>
      </c>
      <c r="W23" s="63"/>
      <c r="X23" s="64">
        <f>VLOOKUP($A23,'ADR Raw Data'!$B$6:$BE$43,'ADR Raw Data'!G$1,FALSE)</f>
        <v>100.650249705283</v>
      </c>
      <c r="Y23" s="65">
        <f>VLOOKUP($A23,'ADR Raw Data'!$B$6:$BE$43,'ADR Raw Data'!H$1,FALSE)</f>
        <v>105.71313293892401</v>
      </c>
      <c r="Z23" s="65">
        <f>VLOOKUP($A23,'ADR Raw Data'!$B$6:$BE$43,'ADR Raw Data'!I$1,FALSE)</f>
        <v>106.287608677302</v>
      </c>
      <c r="AA23" s="65">
        <f>VLOOKUP($A23,'ADR Raw Data'!$B$6:$BE$43,'ADR Raw Data'!J$1,FALSE)</f>
        <v>106.07951144253001</v>
      </c>
      <c r="AB23" s="65">
        <f>VLOOKUP($A23,'ADR Raw Data'!$B$6:$BE$43,'ADR Raw Data'!K$1,FALSE)</f>
        <v>111.08007168141501</v>
      </c>
      <c r="AC23" s="66">
        <f>VLOOKUP($A23,'ADR Raw Data'!$B$6:$BE$43,'ADR Raw Data'!L$1,FALSE)</f>
        <v>106.15320189076</v>
      </c>
      <c r="AD23" s="65">
        <f>VLOOKUP($A23,'ADR Raw Data'!$B$6:$BE$43,'ADR Raw Data'!N$1,FALSE)</f>
        <v>136.20905071831001</v>
      </c>
      <c r="AE23" s="65">
        <f>VLOOKUP($A23,'ADR Raw Data'!$B$6:$BE$43,'ADR Raw Data'!O$1,FALSE)</f>
        <v>138.354290850392</v>
      </c>
      <c r="AF23" s="66">
        <f>VLOOKUP($A23,'ADR Raw Data'!$B$6:$BE$43,'ADR Raw Data'!P$1,FALSE)</f>
        <v>137.323793655635</v>
      </c>
      <c r="AG23" s="67">
        <f>VLOOKUP($A23,'ADR Raw Data'!$B$6:$BE$43,'ADR Raw Data'!R$1,FALSE)</f>
        <v>116.139426875297</v>
      </c>
      <c r="AH23" s="63"/>
      <c r="AI23" s="59">
        <f>VLOOKUP($A23,'ADR Raw Data'!$B$6:$BE$43,'ADR Raw Data'!T$1,FALSE)</f>
        <v>3.7634678055795501</v>
      </c>
      <c r="AJ23" s="60">
        <f>VLOOKUP($A23,'ADR Raw Data'!$B$6:$BE$43,'ADR Raw Data'!U$1,FALSE)</f>
        <v>7.9226549275620304</v>
      </c>
      <c r="AK23" s="60">
        <f>VLOOKUP($A23,'ADR Raw Data'!$B$6:$BE$43,'ADR Raw Data'!V$1,FALSE)</f>
        <v>6.0755122001110804</v>
      </c>
      <c r="AL23" s="60">
        <f>VLOOKUP($A23,'ADR Raw Data'!$B$6:$BE$43,'ADR Raw Data'!W$1,FALSE)</f>
        <v>6.5905208719495096</v>
      </c>
      <c r="AM23" s="60">
        <f>VLOOKUP($A23,'ADR Raw Data'!$B$6:$BE$43,'ADR Raw Data'!X$1,FALSE)</f>
        <v>4.0858865079635898</v>
      </c>
      <c r="AN23" s="61">
        <f>VLOOKUP($A23,'ADR Raw Data'!$B$6:$BE$43,'ADR Raw Data'!Y$1,FALSE)</f>
        <v>5.7368741736298903</v>
      </c>
      <c r="AO23" s="60">
        <f>VLOOKUP($A23,'ADR Raw Data'!$B$6:$BE$43,'ADR Raw Data'!AA$1,FALSE)</f>
        <v>8.2893771659545799</v>
      </c>
      <c r="AP23" s="60">
        <f>VLOOKUP($A23,'ADR Raw Data'!$B$6:$BE$43,'ADR Raw Data'!AB$1,FALSE)</f>
        <v>4.7209418804320702</v>
      </c>
      <c r="AQ23" s="61">
        <f>VLOOKUP($A23,'ADR Raw Data'!$B$6:$BE$43,'ADR Raw Data'!AC$1,FALSE)</f>
        <v>6.4031405330318298</v>
      </c>
      <c r="AR23" s="62">
        <f>VLOOKUP($A23,'ADR Raw Data'!$B$6:$BE$43,'ADR Raw Data'!AE$1,FALSE)</f>
        <v>5.6857099118814904</v>
      </c>
      <c r="AS23" s="50"/>
      <c r="AT23" s="64">
        <f>VLOOKUP($A23,'RevPAR Raw Data'!$B$6:$BE$43,'RevPAR Raw Data'!G$1,FALSE)</f>
        <v>47.702533522958099</v>
      </c>
      <c r="AU23" s="65">
        <f>VLOOKUP($A23,'RevPAR Raw Data'!$B$6:$BE$43,'RevPAR Raw Data'!H$1,FALSE)</f>
        <v>61.716108797236799</v>
      </c>
      <c r="AV23" s="65">
        <f>VLOOKUP($A23,'RevPAR Raw Data'!$B$6:$BE$43,'RevPAR Raw Data'!I$1,FALSE)</f>
        <v>63.957197277529403</v>
      </c>
      <c r="AW23" s="65">
        <f>VLOOKUP($A23,'RevPAR Raw Data'!$B$6:$BE$43,'RevPAR Raw Data'!J$1,FALSE)</f>
        <v>62.862132263307501</v>
      </c>
      <c r="AX23" s="65">
        <f>VLOOKUP($A23,'RevPAR Raw Data'!$B$6:$BE$43,'RevPAR Raw Data'!K$1,FALSE)</f>
        <v>63.754815623730103</v>
      </c>
      <c r="AY23" s="66">
        <f>VLOOKUP($A23,'RevPAR Raw Data'!$B$6:$BE$43,'RevPAR Raw Data'!L$1,FALSE)</f>
        <v>59.998557496952401</v>
      </c>
      <c r="AZ23" s="65">
        <f>VLOOKUP($A23,'RevPAR Raw Data'!$B$6:$BE$43,'RevPAR Raw Data'!N$1,FALSE)</f>
        <v>87.164660199105995</v>
      </c>
      <c r="BA23" s="65">
        <f>VLOOKUP($A23,'RevPAR Raw Data'!$B$6:$BE$43,'RevPAR Raw Data'!O$1,FALSE)</f>
        <v>95.775631349045099</v>
      </c>
      <c r="BB23" s="66">
        <f>VLOOKUP($A23,'RevPAR Raw Data'!$B$6:$BE$43,'RevPAR Raw Data'!P$1,FALSE)</f>
        <v>91.470145774075505</v>
      </c>
      <c r="BC23" s="67">
        <f>VLOOKUP($A23,'RevPAR Raw Data'!$B$6:$BE$43,'RevPAR Raw Data'!R$1,FALSE)</f>
        <v>68.990439861844706</v>
      </c>
      <c r="BD23" s="63"/>
      <c r="BE23" s="59">
        <f>VLOOKUP($A23,'RevPAR Raw Data'!$B$6:$BE$43,'RevPAR Raw Data'!T$1,FALSE)</f>
        <v>2.5123044994716399</v>
      </c>
      <c r="BF23" s="60">
        <f>VLOOKUP($A23,'RevPAR Raw Data'!$B$6:$BE$43,'RevPAR Raw Data'!U$1,FALSE)</f>
        <v>12.377823823800499</v>
      </c>
      <c r="BG23" s="60">
        <f>VLOOKUP($A23,'RevPAR Raw Data'!$B$6:$BE$43,'RevPAR Raw Data'!V$1,FALSE)</f>
        <v>10.6873462524199</v>
      </c>
      <c r="BH23" s="60">
        <f>VLOOKUP($A23,'RevPAR Raw Data'!$B$6:$BE$43,'RevPAR Raw Data'!W$1,FALSE)</f>
        <v>8.7825418680216103</v>
      </c>
      <c r="BI23" s="60">
        <f>VLOOKUP($A23,'RevPAR Raw Data'!$B$6:$BE$43,'RevPAR Raw Data'!X$1,FALSE)</f>
        <v>4.5231233531881596</v>
      </c>
      <c r="BJ23" s="61">
        <f>VLOOKUP($A23,'RevPAR Raw Data'!$B$6:$BE$43,'RevPAR Raw Data'!Y$1,FALSE)</f>
        <v>7.9046349685749302</v>
      </c>
      <c r="BK23" s="60">
        <f>VLOOKUP($A23,'RevPAR Raw Data'!$B$6:$BE$43,'RevPAR Raw Data'!AA$1,FALSE)</f>
        <v>4.6478094905456402</v>
      </c>
      <c r="BL23" s="60">
        <f>VLOOKUP($A23,'RevPAR Raw Data'!$B$6:$BE$43,'RevPAR Raw Data'!AB$1,FALSE)</f>
        <v>2.1166815231562102</v>
      </c>
      <c r="BM23" s="61">
        <f>VLOOKUP($A23,'RevPAR Raw Data'!$B$6:$BE$43,'RevPAR Raw Data'!AC$1,FALSE)</f>
        <v>3.3072263065666601</v>
      </c>
      <c r="BN23" s="62">
        <f>VLOOKUP($A23,'RevPAR Raw Data'!$B$6:$BE$43,'RevPAR Raw Data'!AE$1,FALSE)</f>
        <v>6.1157408677365899</v>
      </c>
    </row>
    <row r="24" spans="1:66" x14ac:dyDescent="0.35">
      <c r="A24" s="78" t="s">
        <v>53</v>
      </c>
      <c r="B24" s="59">
        <f>VLOOKUP($A24,'Occupancy Raw Data'!$B$8:$BE$45,'Occupancy Raw Data'!G$3,FALSE)</f>
        <v>43.377806703547002</v>
      </c>
      <c r="C24" s="60">
        <f>VLOOKUP($A24,'Occupancy Raw Data'!$B$8:$BE$45,'Occupancy Raw Data'!H$3,FALSE)</f>
        <v>56.687276277253403</v>
      </c>
      <c r="D24" s="60">
        <f>VLOOKUP($A24,'Occupancy Raw Data'!$B$8:$BE$45,'Occupancy Raw Data'!I$3,FALSE)</f>
        <v>61.535958346892201</v>
      </c>
      <c r="E24" s="60">
        <f>VLOOKUP($A24,'Occupancy Raw Data'!$B$8:$BE$45,'Occupancy Raw Data'!J$3,FALSE)</f>
        <v>66.970387243735701</v>
      </c>
      <c r="F24" s="60">
        <f>VLOOKUP($A24,'Occupancy Raw Data'!$B$8:$BE$45,'Occupancy Raw Data'!K$3,FALSE)</f>
        <v>57.630979498861002</v>
      </c>
      <c r="G24" s="61">
        <f>VLOOKUP($A24,'Occupancy Raw Data'!$B$8:$BE$45,'Occupancy Raw Data'!L$3,FALSE)</f>
        <v>57.240481614057899</v>
      </c>
      <c r="H24" s="60">
        <f>VLOOKUP($A24,'Occupancy Raw Data'!$B$8:$BE$45,'Occupancy Raw Data'!N$3,FALSE)</f>
        <v>75.561340709404405</v>
      </c>
      <c r="I24" s="60">
        <f>VLOOKUP($A24,'Occupancy Raw Data'!$B$8:$BE$45,'Occupancy Raw Data'!O$3,FALSE)</f>
        <v>81.125935567848998</v>
      </c>
      <c r="J24" s="61">
        <f>VLOOKUP($A24,'Occupancy Raw Data'!$B$8:$BE$45,'Occupancy Raw Data'!P$3,FALSE)</f>
        <v>78.343638138626702</v>
      </c>
      <c r="K24" s="62">
        <f>VLOOKUP($A24,'Occupancy Raw Data'!$B$8:$BE$45,'Occupancy Raw Data'!R$3,FALSE)</f>
        <v>63.269954906791803</v>
      </c>
      <c r="L24" s="63"/>
      <c r="M24" s="59">
        <f>VLOOKUP($A24,'Occupancy Raw Data'!$B$8:$BE$45,'Occupancy Raw Data'!T$3,FALSE)</f>
        <v>11.3112239844932</v>
      </c>
      <c r="N24" s="60">
        <f>VLOOKUP($A24,'Occupancy Raw Data'!$B$8:$BE$45,'Occupancy Raw Data'!U$3,FALSE)</f>
        <v>4.6179814222483202</v>
      </c>
      <c r="O24" s="60">
        <f>VLOOKUP($A24,'Occupancy Raw Data'!$B$8:$BE$45,'Occupancy Raw Data'!V$3,FALSE)</f>
        <v>7.0711162038202398</v>
      </c>
      <c r="P24" s="60">
        <f>VLOOKUP($A24,'Occupancy Raw Data'!$B$8:$BE$45,'Occupancy Raw Data'!W$3,FALSE)</f>
        <v>12.8022903859955</v>
      </c>
      <c r="Q24" s="60">
        <f>VLOOKUP($A24,'Occupancy Raw Data'!$B$8:$BE$45,'Occupancy Raw Data'!X$3,FALSE)</f>
        <v>-25.571544638451201</v>
      </c>
      <c r="R24" s="61">
        <f>VLOOKUP($A24,'Occupancy Raw Data'!$B$8:$BE$45,'Occupancy Raw Data'!Y$3,FALSE)</f>
        <v>-0.42639634338308502</v>
      </c>
      <c r="S24" s="60">
        <f>VLOOKUP($A24,'Occupancy Raw Data'!$B$8:$BE$45,'Occupancy Raw Data'!AA$3,FALSE)</f>
        <v>-14.7949879887456</v>
      </c>
      <c r="T24" s="60">
        <f>VLOOKUP($A24,'Occupancy Raw Data'!$B$8:$BE$45,'Occupancy Raw Data'!AB$3,FALSE)</f>
        <v>-4.9234964810474802</v>
      </c>
      <c r="U24" s="61">
        <f>VLOOKUP($A24,'Occupancy Raw Data'!$B$8:$BE$45,'Occupancy Raw Data'!AC$3,FALSE)</f>
        <v>-9.9544007216796295</v>
      </c>
      <c r="V24" s="62">
        <f>VLOOKUP($A24,'Occupancy Raw Data'!$B$8:$BE$45,'Occupancy Raw Data'!AE$3,FALSE)</f>
        <v>-4.0194272960564099</v>
      </c>
      <c r="W24" s="63"/>
      <c r="X24" s="64">
        <f>VLOOKUP($A24,'ADR Raw Data'!$B$6:$BE$43,'ADR Raw Data'!G$1,FALSE)</f>
        <v>101.211987996999</v>
      </c>
      <c r="Y24" s="65">
        <f>VLOOKUP($A24,'ADR Raw Data'!$B$6:$BE$43,'ADR Raw Data'!H$1,FALSE)</f>
        <v>109.651107921928</v>
      </c>
      <c r="Z24" s="65">
        <f>VLOOKUP($A24,'ADR Raw Data'!$B$6:$BE$43,'ADR Raw Data'!I$1,FALSE)</f>
        <v>108.526002115282</v>
      </c>
      <c r="AA24" s="65">
        <f>VLOOKUP($A24,'ADR Raw Data'!$B$6:$BE$43,'ADR Raw Data'!J$1,FALSE)</f>
        <v>109.38838678328401</v>
      </c>
      <c r="AB24" s="65">
        <f>VLOOKUP($A24,'ADR Raw Data'!$B$6:$BE$43,'ADR Raw Data'!K$1,FALSE)</f>
        <v>107.37104460756601</v>
      </c>
      <c r="AC24" s="66">
        <f>VLOOKUP($A24,'ADR Raw Data'!$B$6:$BE$43,'ADR Raw Data'!L$1,FALSE)</f>
        <v>107.609539511085</v>
      </c>
      <c r="AD24" s="65">
        <f>VLOOKUP($A24,'ADR Raw Data'!$B$6:$BE$43,'ADR Raw Data'!N$1,FALSE)</f>
        <v>129.384599483204</v>
      </c>
      <c r="AE24" s="65">
        <f>VLOOKUP($A24,'ADR Raw Data'!$B$6:$BE$43,'ADR Raw Data'!O$1,FALSE)</f>
        <v>130.271909346169</v>
      </c>
      <c r="AF24" s="66">
        <f>VLOOKUP($A24,'ADR Raw Data'!$B$6:$BE$43,'ADR Raw Data'!P$1,FALSE)</f>
        <v>129.84401038421501</v>
      </c>
      <c r="AG24" s="67">
        <f>VLOOKUP($A24,'ADR Raw Data'!$B$6:$BE$43,'ADR Raw Data'!R$1,FALSE)</f>
        <v>115.47573916237999</v>
      </c>
      <c r="AH24" s="63"/>
      <c r="AI24" s="59">
        <f>VLOOKUP($A24,'ADR Raw Data'!$B$6:$BE$43,'ADR Raw Data'!T$1,FALSE)</f>
        <v>1.3634955731215399</v>
      </c>
      <c r="AJ24" s="60">
        <f>VLOOKUP($A24,'ADR Raw Data'!$B$6:$BE$43,'ADR Raw Data'!U$1,FALSE)</f>
        <v>7.9428498791047097</v>
      </c>
      <c r="AK24" s="60">
        <f>VLOOKUP($A24,'ADR Raw Data'!$B$6:$BE$43,'ADR Raw Data'!V$1,FALSE)</f>
        <v>5.8007044759145003</v>
      </c>
      <c r="AL24" s="60">
        <f>VLOOKUP($A24,'ADR Raw Data'!$B$6:$BE$43,'ADR Raw Data'!W$1,FALSE)</f>
        <v>2.2798223707308498</v>
      </c>
      <c r="AM24" s="60">
        <f>VLOOKUP($A24,'ADR Raw Data'!$B$6:$BE$43,'ADR Raw Data'!X$1,FALSE)</f>
        <v>-16.647509837209601</v>
      </c>
      <c r="AN24" s="61">
        <f>VLOOKUP($A24,'ADR Raw Data'!$B$6:$BE$43,'ADR Raw Data'!Y$1,FALSE)</f>
        <v>-2.1655594359415402</v>
      </c>
      <c r="AO24" s="60">
        <f>VLOOKUP($A24,'ADR Raw Data'!$B$6:$BE$43,'ADR Raw Data'!AA$1,FALSE)</f>
        <v>-17.723398472990301</v>
      </c>
      <c r="AP24" s="60">
        <f>VLOOKUP($A24,'ADR Raw Data'!$B$6:$BE$43,'ADR Raw Data'!AB$1,FALSE)</f>
        <v>-14.5236714925662</v>
      </c>
      <c r="AQ24" s="61">
        <f>VLOOKUP($A24,'ADR Raw Data'!$B$6:$BE$43,'ADR Raw Data'!AC$1,FALSE)</f>
        <v>-16.163717158279599</v>
      </c>
      <c r="AR24" s="62">
        <f>VLOOKUP($A24,'ADR Raw Data'!$B$6:$BE$43,'ADR Raw Data'!AE$1,FALSE)</f>
        <v>-9.0156907493151692</v>
      </c>
      <c r="AS24" s="50"/>
      <c r="AT24" s="64">
        <f>VLOOKUP($A24,'RevPAR Raw Data'!$B$6:$BE$43,'RevPAR Raw Data'!G$1,FALSE)</f>
        <v>43.903540514155502</v>
      </c>
      <c r="AU24" s="65">
        <f>VLOOKUP($A24,'RevPAR Raw Data'!$B$6:$BE$43,'RevPAR Raw Data'!H$1,FALSE)</f>
        <v>62.158226488773103</v>
      </c>
      <c r="AV24" s="65">
        <f>VLOOKUP($A24,'RevPAR Raw Data'!$B$6:$BE$43,'RevPAR Raw Data'!I$1,FALSE)</f>
        <v>66.782515457207893</v>
      </c>
      <c r="AW24" s="65">
        <f>VLOOKUP($A24,'RevPAR Raw Data'!$B$6:$BE$43,'RevPAR Raw Data'!J$1,FALSE)</f>
        <v>73.257826228441203</v>
      </c>
      <c r="AX24" s="65">
        <f>VLOOKUP($A24,'RevPAR Raw Data'!$B$6:$BE$43,'RevPAR Raw Data'!K$1,FALSE)</f>
        <v>61.878984705499498</v>
      </c>
      <c r="AY24" s="66">
        <f>VLOOKUP($A24,'RevPAR Raw Data'!$B$6:$BE$43,'RevPAR Raw Data'!L$1,FALSE)</f>
        <v>61.596218678815397</v>
      </c>
      <c r="AZ24" s="65">
        <f>VLOOKUP($A24,'RevPAR Raw Data'!$B$6:$BE$43,'RevPAR Raw Data'!N$1,FALSE)</f>
        <v>97.764738041002204</v>
      </c>
      <c r="BA24" s="65">
        <f>VLOOKUP($A24,'RevPAR Raw Data'!$B$6:$BE$43,'RevPAR Raw Data'!O$1,FALSE)</f>
        <v>105.684305239179</v>
      </c>
      <c r="BB24" s="66">
        <f>VLOOKUP($A24,'RevPAR Raw Data'!$B$6:$BE$43,'RevPAR Raw Data'!P$1,FALSE)</f>
        <v>101.724521640091</v>
      </c>
      <c r="BC24" s="67">
        <f>VLOOKUP($A24,'RevPAR Raw Data'!$B$6:$BE$43,'RevPAR Raw Data'!R$1,FALSE)</f>
        <v>73.061448096322806</v>
      </c>
      <c r="BD24" s="63"/>
      <c r="BE24" s="59">
        <f>VLOOKUP($A24,'RevPAR Raw Data'!$B$6:$BE$43,'RevPAR Raw Data'!T$1,FALSE)</f>
        <v>12.828947595909201</v>
      </c>
      <c r="BF24" s="60">
        <f>VLOOKUP($A24,'RevPAR Raw Data'!$B$6:$BE$43,'RevPAR Raw Data'!U$1,FALSE)</f>
        <v>12.9276306331671</v>
      </c>
      <c r="BG24" s="60">
        <f>VLOOKUP($A24,'RevPAR Raw Data'!$B$6:$BE$43,'RevPAR Raw Data'!V$1,FALSE)</f>
        <v>13.2819952338668</v>
      </c>
      <c r="BH24" s="60">
        <f>VLOOKUP($A24,'RevPAR Raw Data'!$B$6:$BE$43,'RevPAR Raw Data'!W$1,FALSE)</f>
        <v>15.3739822369122</v>
      </c>
      <c r="BI24" s="60">
        <f>VLOOKUP($A24,'RevPAR Raw Data'!$B$6:$BE$43,'RevPAR Raw Data'!X$1,FALSE)</f>
        <v>-37.962029066448203</v>
      </c>
      <c r="BJ24" s="61">
        <f>VLOOKUP($A24,'RevPAR Raw Data'!$B$6:$BE$43,'RevPAR Raw Data'!Y$1,FALSE)</f>
        <v>-2.58272191307598</v>
      </c>
      <c r="BK24" s="60">
        <f>VLOOKUP($A24,'RevPAR Raw Data'!$B$6:$BE$43,'RevPAR Raw Data'!AA$1,FALSE)</f>
        <v>-29.896211786459499</v>
      </c>
      <c r="BL24" s="60">
        <f>VLOOKUP($A24,'RevPAR Raw Data'!$B$6:$BE$43,'RevPAR Raw Data'!AB$1,FALSE)</f>
        <v>-18.7320955187583</v>
      </c>
      <c r="BM24" s="61">
        <f>VLOOKUP($A24,'RevPAR Raw Data'!$B$6:$BE$43,'RevPAR Raw Data'!AC$1,FALSE)</f>
        <v>-24.509116702505199</v>
      </c>
      <c r="BN24" s="62">
        <f>VLOOKUP($A24,'RevPAR Raw Data'!$B$6:$BE$43,'RevPAR Raw Data'!AE$1,FALSE)</f>
        <v>-12.672738910465499</v>
      </c>
    </row>
    <row r="25" spans="1:66" x14ac:dyDescent="0.35">
      <c r="A25" s="78" t="s">
        <v>52</v>
      </c>
      <c r="B25" s="59">
        <f>VLOOKUP($A25,'Occupancy Raw Data'!$B$8:$BE$45,'Occupancy Raw Data'!G$3,FALSE)</f>
        <v>44.9337490257209</v>
      </c>
      <c r="C25" s="60">
        <f>VLOOKUP($A25,'Occupancy Raw Data'!$B$8:$BE$45,'Occupancy Raw Data'!H$3,FALSE)</f>
        <v>53.9360872954014</v>
      </c>
      <c r="D25" s="60">
        <f>VLOOKUP($A25,'Occupancy Raw Data'!$B$8:$BE$45,'Occupancy Raw Data'!I$3,FALSE)</f>
        <v>55.319563522992901</v>
      </c>
      <c r="E25" s="60">
        <f>VLOOKUP($A25,'Occupancy Raw Data'!$B$8:$BE$45,'Occupancy Raw Data'!J$3,FALSE)</f>
        <v>55.533904910366303</v>
      </c>
      <c r="F25" s="60">
        <f>VLOOKUP($A25,'Occupancy Raw Data'!$B$8:$BE$45,'Occupancy Raw Data'!K$3,FALSE)</f>
        <v>55.670303975058403</v>
      </c>
      <c r="G25" s="61">
        <f>VLOOKUP($A25,'Occupancy Raw Data'!$B$8:$BE$45,'Occupancy Raw Data'!L$3,FALSE)</f>
        <v>53.078721745907998</v>
      </c>
      <c r="H25" s="60">
        <f>VLOOKUP($A25,'Occupancy Raw Data'!$B$8:$BE$45,'Occupancy Raw Data'!N$3,FALSE)</f>
        <v>55.319563522992901</v>
      </c>
      <c r="I25" s="60">
        <f>VLOOKUP($A25,'Occupancy Raw Data'!$B$8:$BE$45,'Occupancy Raw Data'!O$3,FALSE)</f>
        <v>57.307092751363903</v>
      </c>
      <c r="J25" s="61">
        <f>VLOOKUP($A25,'Occupancy Raw Data'!$B$8:$BE$45,'Occupancy Raw Data'!P$3,FALSE)</f>
        <v>56.313328137178402</v>
      </c>
      <c r="K25" s="62">
        <f>VLOOKUP($A25,'Occupancy Raw Data'!$B$8:$BE$45,'Occupancy Raw Data'!R$3,FALSE)</f>
        <v>54.002895000556698</v>
      </c>
      <c r="L25" s="63"/>
      <c r="M25" s="59">
        <f>VLOOKUP($A25,'Occupancy Raw Data'!$B$8:$BE$45,'Occupancy Raw Data'!T$3,FALSE)</f>
        <v>15.1273090364453</v>
      </c>
      <c r="N25" s="60">
        <f>VLOOKUP($A25,'Occupancy Raw Data'!$B$8:$BE$45,'Occupancy Raw Data'!U$3,FALSE)</f>
        <v>12.2465531224655</v>
      </c>
      <c r="O25" s="60">
        <f>VLOOKUP($A25,'Occupancy Raw Data'!$B$8:$BE$45,'Occupancy Raw Data'!V$3,FALSE)</f>
        <v>12.703453751488601</v>
      </c>
      <c r="P25" s="60">
        <f>VLOOKUP($A25,'Occupancy Raw Data'!$B$8:$BE$45,'Occupancy Raw Data'!W$3,FALSE)</f>
        <v>-2.8960817717206102</v>
      </c>
      <c r="Q25" s="60">
        <f>VLOOKUP($A25,'Occupancy Raw Data'!$B$8:$BE$45,'Occupancy Raw Data'!X$3,FALSE)</f>
        <v>5.8540200074101501</v>
      </c>
      <c r="R25" s="61">
        <f>VLOOKUP($A25,'Occupancy Raw Data'!$B$8:$BE$45,'Occupancy Raw Data'!Y$3,FALSE)</f>
        <v>7.9068293455870702</v>
      </c>
      <c r="S25" s="60">
        <f>VLOOKUP($A25,'Occupancy Raw Data'!$B$8:$BE$45,'Occupancy Raw Data'!AA$3,FALSE)</f>
        <v>2.6391901663051298</v>
      </c>
      <c r="T25" s="60">
        <f>VLOOKUP($A25,'Occupancy Raw Data'!$B$8:$BE$45,'Occupancy Raw Data'!AB$3,FALSE)</f>
        <v>1.55386740331491</v>
      </c>
      <c r="U25" s="61">
        <f>VLOOKUP($A25,'Occupancy Raw Data'!$B$8:$BE$45,'Occupancy Raw Data'!AC$3,FALSE)</f>
        <v>2.0840692334863999</v>
      </c>
      <c r="V25" s="62">
        <f>VLOOKUP($A25,'Occupancy Raw Data'!$B$8:$BE$45,'Occupancy Raw Data'!AE$3,FALSE)</f>
        <v>6.10369722161452</v>
      </c>
      <c r="W25" s="63"/>
      <c r="X25" s="64">
        <f>VLOOKUP($A25,'ADR Raw Data'!$B$6:$BE$43,'ADR Raw Data'!G$1,FALSE)</f>
        <v>90.885533391153501</v>
      </c>
      <c r="Y25" s="65">
        <f>VLOOKUP($A25,'ADR Raw Data'!$B$6:$BE$43,'ADR Raw Data'!H$1,FALSE)</f>
        <v>89.938186416184905</v>
      </c>
      <c r="Z25" s="65">
        <f>VLOOKUP($A25,'ADR Raw Data'!$B$6:$BE$43,'ADR Raw Data'!I$1,FALSE)</f>
        <v>93.475058119056001</v>
      </c>
      <c r="AA25" s="65">
        <f>VLOOKUP($A25,'ADR Raw Data'!$B$6:$BE$43,'ADR Raw Data'!J$1,FALSE)</f>
        <v>92.373824561403495</v>
      </c>
      <c r="AB25" s="65">
        <f>VLOOKUP($A25,'ADR Raw Data'!$B$6:$BE$43,'ADR Raw Data'!K$1,FALSE)</f>
        <v>94.284266713335597</v>
      </c>
      <c r="AC25" s="66">
        <f>VLOOKUP($A25,'ADR Raw Data'!$B$6:$BE$43,'ADR Raw Data'!L$1,FALSE)</f>
        <v>92.257135095447794</v>
      </c>
      <c r="AD25" s="65">
        <f>VLOOKUP($A25,'ADR Raw Data'!$B$6:$BE$43,'ADR Raw Data'!N$1,FALSE)</f>
        <v>106.53176822824901</v>
      </c>
      <c r="AE25" s="65">
        <f>VLOOKUP($A25,'ADR Raw Data'!$B$6:$BE$43,'ADR Raw Data'!O$1,FALSE)</f>
        <v>106.315232913974</v>
      </c>
      <c r="AF25" s="66">
        <f>VLOOKUP($A25,'ADR Raw Data'!$B$6:$BE$43,'ADR Raw Data'!P$1,FALSE)</f>
        <v>106.421589965397</v>
      </c>
      <c r="AG25" s="67">
        <f>VLOOKUP($A25,'ADR Raw Data'!$B$6:$BE$43,'ADR Raw Data'!R$1,FALSE)</f>
        <v>96.477266494845296</v>
      </c>
      <c r="AH25" s="63"/>
      <c r="AI25" s="59">
        <f>VLOOKUP($A25,'ADR Raw Data'!$B$6:$BE$43,'ADR Raw Data'!T$1,FALSE)</f>
        <v>6.0382327360429402</v>
      </c>
      <c r="AJ25" s="60">
        <f>VLOOKUP($A25,'ADR Raw Data'!$B$6:$BE$43,'ADR Raw Data'!U$1,FALSE)</f>
        <v>3.7514266982504698</v>
      </c>
      <c r="AK25" s="60">
        <f>VLOOKUP($A25,'ADR Raw Data'!$B$6:$BE$43,'ADR Raw Data'!V$1,FALSE)</f>
        <v>7.3820038128554399</v>
      </c>
      <c r="AL25" s="60">
        <f>VLOOKUP($A25,'ADR Raw Data'!$B$6:$BE$43,'ADR Raw Data'!W$1,FALSE)</f>
        <v>0.29841163303201002</v>
      </c>
      <c r="AM25" s="60">
        <f>VLOOKUP($A25,'ADR Raw Data'!$B$6:$BE$43,'ADR Raw Data'!X$1,FALSE)</f>
        <v>-0.78698664193785695</v>
      </c>
      <c r="AN25" s="61">
        <f>VLOOKUP($A25,'ADR Raw Data'!$B$6:$BE$43,'ADR Raw Data'!Y$1,FALSE)</f>
        <v>2.9115512856934802</v>
      </c>
      <c r="AO25" s="60">
        <f>VLOOKUP($A25,'ADR Raw Data'!$B$6:$BE$43,'ADR Raw Data'!AA$1,FALSE)</f>
        <v>1.75213917068898</v>
      </c>
      <c r="AP25" s="60">
        <f>VLOOKUP($A25,'ADR Raw Data'!$B$6:$BE$43,'ADR Raw Data'!AB$1,FALSE)</f>
        <v>1.03760214759763</v>
      </c>
      <c r="AQ25" s="61">
        <f>VLOOKUP($A25,'ADR Raw Data'!$B$6:$BE$43,'ADR Raw Data'!AC$1,FALSE)</f>
        <v>1.3863208872671</v>
      </c>
      <c r="AR25" s="62">
        <f>VLOOKUP($A25,'ADR Raw Data'!$B$6:$BE$43,'ADR Raw Data'!AE$1,FALSE)</f>
        <v>2.2102709467538801</v>
      </c>
      <c r="AS25" s="50"/>
      <c r="AT25" s="64">
        <f>VLOOKUP($A25,'RevPAR Raw Data'!$B$6:$BE$43,'RevPAR Raw Data'!G$1,FALSE)</f>
        <v>40.838277474668701</v>
      </c>
      <c r="AU25" s="65">
        <f>VLOOKUP($A25,'RevPAR Raw Data'!$B$6:$BE$43,'RevPAR Raw Data'!H$1,FALSE)</f>
        <v>48.509138737334297</v>
      </c>
      <c r="AV25" s="65">
        <f>VLOOKUP($A25,'RevPAR Raw Data'!$B$6:$BE$43,'RevPAR Raw Data'!I$1,FALSE)</f>
        <v>51.709994154325699</v>
      </c>
      <c r="AW25" s="65">
        <f>VLOOKUP($A25,'RevPAR Raw Data'!$B$6:$BE$43,'RevPAR Raw Data'!J$1,FALSE)</f>
        <v>51.298791893998398</v>
      </c>
      <c r="AX25" s="65">
        <f>VLOOKUP($A25,'RevPAR Raw Data'!$B$6:$BE$43,'RevPAR Raw Data'!K$1,FALSE)</f>
        <v>52.488337879968803</v>
      </c>
      <c r="AY25" s="66">
        <f>VLOOKUP($A25,'RevPAR Raw Data'!$B$6:$BE$43,'RevPAR Raw Data'!L$1,FALSE)</f>
        <v>48.968908028059197</v>
      </c>
      <c r="AZ25" s="65">
        <f>VLOOKUP($A25,'RevPAR Raw Data'!$B$6:$BE$43,'RevPAR Raw Data'!N$1,FALSE)</f>
        <v>58.932909197194</v>
      </c>
      <c r="BA25" s="65">
        <f>VLOOKUP($A25,'RevPAR Raw Data'!$B$6:$BE$43,'RevPAR Raw Data'!O$1,FALSE)</f>
        <v>60.926169134840201</v>
      </c>
      <c r="BB25" s="66">
        <f>VLOOKUP($A25,'RevPAR Raw Data'!$B$6:$BE$43,'RevPAR Raw Data'!P$1,FALSE)</f>
        <v>59.929539166017101</v>
      </c>
      <c r="BC25" s="67">
        <f>VLOOKUP($A25,'RevPAR Raw Data'!$B$6:$BE$43,'RevPAR Raw Data'!R$1,FALSE)</f>
        <v>52.100516924618603</v>
      </c>
      <c r="BD25" s="63"/>
      <c r="BE25" s="59">
        <f>VLOOKUP($A25,'RevPAR Raw Data'!$B$6:$BE$43,'RevPAR Raw Data'!T$1,FALSE)</f>
        <v>22.078963898809299</v>
      </c>
      <c r="BF25" s="60">
        <f>VLOOKUP($A25,'RevPAR Raw Data'!$B$6:$BE$43,'RevPAR Raw Data'!U$1,FALSE)</f>
        <v>16.457400284167601</v>
      </c>
      <c r="BG25" s="60">
        <f>VLOOKUP($A25,'RevPAR Raw Data'!$B$6:$BE$43,'RevPAR Raw Data'!V$1,FALSE)</f>
        <v>21.023227004643299</v>
      </c>
      <c r="BH25" s="60">
        <f>VLOOKUP($A25,'RevPAR Raw Data'!$B$6:$BE$43,'RevPAR Raw Data'!W$1,FALSE)</f>
        <v>-2.6063123835975301</v>
      </c>
      <c r="BI25" s="60">
        <f>VLOOKUP($A25,'RevPAR Raw Data'!$B$6:$BE$43,'RevPAR Raw Data'!X$1,FALSE)</f>
        <v>5.0209630099976001</v>
      </c>
      <c r="BJ25" s="61">
        <f>VLOOKUP($A25,'RevPAR Raw Data'!$B$6:$BE$43,'RevPAR Raw Data'!Y$1,FALSE)</f>
        <v>11.048592022749499</v>
      </c>
      <c r="BK25" s="60">
        <f>VLOOKUP($A25,'RevPAR Raw Data'!$B$6:$BE$43,'RevPAR Raw Data'!AA$1,FALSE)</f>
        <v>4.4375716216869199</v>
      </c>
      <c r="BL25" s="60">
        <f>VLOOKUP($A25,'RevPAR Raw Data'!$B$6:$BE$43,'RevPAR Raw Data'!AB$1,FALSE)</f>
        <v>2.60759251246016</v>
      </c>
      <c r="BM25" s="61">
        <f>VLOOKUP($A25,'RevPAR Raw Data'!$B$6:$BE$43,'RevPAR Raw Data'!AC$1,FALSE)</f>
        <v>3.4992820078424298</v>
      </c>
      <c r="BN25" s="62">
        <f>VLOOKUP($A25,'RevPAR Raw Data'!$B$6:$BE$43,'RevPAR Raw Data'!AE$1,FALSE)</f>
        <v>8.4488764147355795</v>
      </c>
    </row>
    <row r="26" spans="1:66" x14ac:dyDescent="0.35">
      <c r="A26" s="78" t="s">
        <v>51</v>
      </c>
      <c r="B26" s="59">
        <f>VLOOKUP($A26,'Occupancy Raw Data'!$B$8:$BE$45,'Occupancy Raw Data'!G$3,FALSE)</f>
        <v>51.745782659866599</v>
      </c>
      <c r="C26" s="60">
        <f>VLOOKUP($A26,'Occupancy Raw Data'!$B$8:$BE$45,'Occupancy Raw Data'!H$3,FALSE)</f>
        <v>62.573558258140402</v>
      </c>
      <c r="D26" s="60">
        <f>VLOOKUP($A26,'Occupancy Raw Data'!$B$8:$BE$45,'Occupancy Raw Data'!I$3,FALSE)</f>
        <v>64.986269125147103</v>
      </c>
      <c r="E26" s="60">
        <f>VLOOKUP($A26,'Occupancy Raw Data'!$B$8:$BE$45,'Occupancy Raw Data'!J$3,FALSE)</f>
        <v>67.614750882698999</v>
      </c>
      <c r="F26" s="60">
        <f>VLOOKUP($A26,'Occupancy Raw Data'!$B$8:$BE$45,'Occupancy Raw Data'!K$3,FALSE)</f>
        <v>67.281286779129005</v>
      </c>
      <c r="G26" s="61">
        <f>VLOOKUP($A26,'Occupancy Raw Data'!$B$8:$BE$45,'Occupancy Raw Data'!L$3,FALSE)</f>
        <v>62.8403295409964</v>
      </c>
      <c r="H26" s="60">
        <f>VLOOKUP($A26,'Occupancy Raw Data'!$B$8:$BE$45,'Occupancy Raw Data'!N$3,FALSE)</f>
        <v>79.8744605727736</v>
      </c>
      <c r="I26" s="60">
        <f>VLOOKUP($A26,'Occupancy Raw Data'!$B$8:$BE$45,'Occupancy Raw Data'!O$3,FALSE)</f>
        <v>84.307571596704506</v>
      </c>
      <c r="J26" s="61">
        <f>VLOOKUP($A26,'Occupancy Raw Data'!$B$8:$BE$45,'Occupancy Raw Data'!P$3,FALSE)</f>
        <v>82.091016084739096</v>
      </c>
      <c r="K26" s="62">
        <f>VLOOKUP($A26,'Occupancy Raw Data'!$B$8:$BE$45,'Occupancy Raw Data'!R$3,FALSE)</f>
        <v>68.340525696351506</v>
      </c>
      <c r="L26" s="63"/>
      <c r="M26" s="59">
        <f>VLOOKUP($A26,'Occupancy Raw Data'!$B$8:$BE$45,'Occupancy Raw Data'!T$3,FALSE)</f>
        <v>-13.918392294194399</v>
      </c>
      <c r="N26" s="60">
        <f>VLOOKUP($A26,'Occupancy Raw Data'!$B$8:$BE$45,'Occupancy Raw Data'!U$3,FALSE)</f>
        <v>-6.97111180433523</v>
      </c>
      <c r="O26" s="60">
        <f>VLOOKUP($A26,'Occupancy Raw Data'!$B$8:$BE$45,'Occupancy Raw Data'!V$3,FALSE)</f>
        <v>8.0356039980325509</v>
      </c>
      <c r="P26" s="60">
        <f>VLOOKUP($A26,'Occupancy Raw Data'!$B$8:$BE$45,'Occupancy Raw Data'!W$3,FALSE)</f>
        <v>10.053561505380401</v>
      </c>
      <c r="Q26" s="60">
        <f>VLOOKUP($A26,'Occupancy Raw Data'!$B$8:$BE$45,'Occupancy Raw Data'!X$3,FALSE)</f>
        <v>22.798213663227099</v>
      </c>
      <c r="R26" s="61">
        <f>VLOOKUP($A26,'Occupancy Raw Data'!$B$8:$BE$45,'Occupancy Raw Data'!Y$3,FALSE)</f>
        <v>3.4389053109697798</v>
      </c>
      <c r="S26" s="60">
        <f>VLOOKUP($A26,'Occupancy Raw Data'!$B$8:$BE$45,'Occupancy Raw Data'!AA$3,FALSE)</f>
        <v>7.9226429285861402</v>
      </c>
      <c r="T26" s="60">
        <f>VLOOKUP($A26,'Occupancy Raw Data'!$B$8:$BE$45,'Occupancy Raw Data'!AB$3,FALSE)</f>
        <v>8.8326157583593794</v>
      </c>
      <c r="U26" s="61">
        <f>VLOOKUP($A26,'Occupancy Raw Data'!$B$8:$BE$45,'Occupancy Raw Data'!AC$3,FALSE)</f>
        <v>8.3880055915979899</v>
      </c>
      <c r="V26" s="62">
        <f>VLOOKUP($A26,'Occupancy Raw Data'!$B$8:$BE$45,'Occupancy Raw Data'!AE$3,FALSE)</f>
        <v>5.0856940834262403</v>
      </c>
      <c r="W26" s="63"/>
      <c r="X26" s="64">
        <f>VLOOKUP($A26,'ADR Raw Data'!$B$6:$BE$43,'ADR Raw Data'!G$1,FALSE)</f>
        <v>96.315796057619394</v>
      </c>
      <c r="Y26" s="65">
        <f>VLOOKUP($A26,'ADR Raw Data'!$B$6:$BE$43,'ADR Raw Data'!H$1,FALSE)</f>
        <v>95.907931034482701</v>
      </c>
      <c r="Z26" s="65">
        <f>VLOOKUP($A26,'ADR Raw Data'!$B$6:$BE$43,'ADR Raw Data'!I$1,FALSE)</f>
        <v>96.278665861756707</v>
      </c>
      <c r="AA26" s="65">
        <f>VLOOKUP($A26,'ADR Raw Data'!$B$6:$BE$43,'ADR Raw Data'!J$1,FALSE)</f>
        <v>97.4797969248621</v>
      </c>
      <c r="AB26" s="65">
        <f>VLOOKUP($A26,'ADR Raw Data'!$B$6:$BE$43,'ADR Raw Data'!K$1,FALSE)</f>
        <v>98.487810495626803</v>
      </c>
      <c r="AC26" s="66">
        <f>VLOOKUP($A26,'ADR Raw Data'!$B$6:$BE$43,'ADR Raw Data'!L$1,FALSE)</f>
        <v>96.942479710325799</v>
      </c>
      <c r="AD26" s="65">
        <f>VLOOKUP($A26,'ADR Raw Data'!$B$6:$BE$43,'ADR Raw Data'!N$1,FALSE)</f>
        <v>131.367600687622</v>
      </c>
      <c r="AE26" s="65">
        <f>VLOOKUP($A26,'ADR Raw Data'!$B$6:$BE$43,'ADR Raw Data'!O$1,FALSE)</f>
        <v>138.35349697533701</v>
      </c>
      <c r="AF26" s="66">
        <f>VLOOKUP($A26,'ADR Raw Data'!$B$6:$BE$43,'ADR Raw Data'!P$1,FALSE)</f>
        <v>134.95486260454001</v>
      </c>
      <c r="AG26" s="67">
        <f>VLOOKUP($A26,'ADR Raw Data'!$B$6:$BE$43,'ADR Raw Data'!R$1,FALSE)</f>
        <v>109.988389371822</v>
      </c>
      <c r="AH26" s="63"/>
      <c r="AI26" s="59">
        <f>VLOOKUP($A26,'ADR Raw Data'!$B$6:$BE$43,'ADR Raw Data'!T$1,FALSE)</f>
        <v>-2.3714406878055798</v>
      </c>
      <c r="AJ26" s="60">
        <f>VLOOKUP($A26,'ADR Raw Data'!$B$6:$BE$43,'ADR Raw Data'!U$1,FALSE)</f>
        <v>-0.83738555331764897</v>
      </c>
      <c r="AK26" s="60">
        <f>VLOOKUP($A26,'ADR Raw Data'!$B$6:$BE$43,'ADR Raw Data'!V$1,FALSE)</f>
        <v>1.5111397521032099</v>
      </c>
      <c r="AL26" s="60">
        <f>VLOOKUP($A26,'ADR Raw Data'!$B$6:$BE$43,'ADR Raw Data'!W$1,FALSE)</f>
        <v>2.1328689350393</v>
      </c>
      <c r="AM26" s="60">
        <f>VLOOKUP($A26,'ADR Raw Data'!$B$6:$BE$43,'ADR Raw Data'!X$1,FALSE)</f>
        <v>1.86628731793764</v>
      </c>
      <c r="AN26" s="61">
        <f>VLOOKUP($A26,'ADR Raw Data'!$B$6:$BE$43,'ADR Raw Data'!Y$1,FALSE)</f>
        <v>0.49327440997572197</v>
      </c>
      <c r="AO26" s="60">
        <f>VLOOKUP($A26,'ADR Raw Data'!$B$6:$BE$43,'ADR Raw Data'!AA$1,FALSE)</f>
        <v>4.1463616596269297</v>
      </c>
      <c r="AP26" s="60">
        <f>VLOOKUP($A26,'ADR Raw Data'!$B$6:$BE$43,'ADR Raw Data'!AB$1,FALSE)</f>
        <v>6.0057839162848801</v>
      </c>
      <c r="AQ26" s="61">
        <f>VLOOKUP($A26,'ADR Raw Data'!$B$6:$BE$43,'ADR Raw Data'!AC$1,FALSE)</f>
        <v>5.1245341225728396</v>
      </c>
      <c r="AR26" s="62">
        <f>VLOOKUP($A26,'ADR Raw Data'!$B$6:$BE$43,'ADR Raw Data'!AE$1,FALSE)</f>
        <v>2.7118895825976299</v>
      </c>
      <c r="AS26" s="50"/>
      <c r="AT26" s="64">
        <f>VLOOKUP($A26,'RevPAR Raw Data'!$B$6:$BE$43,'RevPAR Raw Data'!G$1,FALSE)</f>
        <v>49.839362495096097</v>
      </c>
      <c r="AU26" s="65">
        <f>VLOOKUP($A26,'RevPAR Raw Data'!$B$6:$BE$43,'RevPAR Raw Data'!H$1,FALSE)</f>
        <v>60.013005100039202</v>
      </c>
      <c r="AV26" s="65">
        <f>VLOOKUP($A26,'RevPAR Raw Data'!$B$6:$BE$43,'RevPAR Raw Data'!I$1,FALSE)</f>
        <v>62.567912907022297</v>
      </c>
      <c r="AW26" s="65">
        <f>VLOOKUP($A26,'RevPAR Raw Data'!$B$6:$BE$43,'RevPAR Raw Data'!J$1,FALSE)</f>
        <v>65.910721851706498</v>
      </c>
      <c r="AX26" s="65">
        <f>VLOOKUP($A26,'RevPAR Raw Data'!$B$6:$BE$43,'RevPAR Raw Data'!K$1,FALSE)</f>
        <v>66.263866222047795</v>
      </c>
      <c r="AY26" s="66">
        <f>VLOOKUP($A26,'RevPAR Raw Data'!$B$6:$BE$43,'RevPAR Raw Data'!L$1,FALSE)</f>
        <v>60.918973715182403</v>
      </c>
      <c r="AZ26" s="65">
        <f>VLOOKUP($A26,'RevPAR Raw Data'!$B$6:$BE$43,'RevPAR Raw Data'!N$1,FALSE)</f>
        <v>104.92916241663301</v>
      </c>
      <c r="BA26" s="65">
        <f>VLOOKUP($A26,'RevPAR Raw Data'!$B$6:$BE$43,'RevPAR Raw Data'!O$1,FALSE)</f>
        <v>116.64247351902701</v>
      </c>
      <c r="BB26" s="66">
        <f>VLOOKUP($A26,'RevPAR Raw Data'!$B$6:$BE$43,'RevPAR Raw Data'!P$1,FALSE)</f>
        <v>110.78581796783</v>
      </c>
      <c r="BC26" s="67">
        <f>VLOOKUP($A26,'RevPAR Raw Data'!$B$6:$BE$43,'RevPAR Raw Data'!R$1,FALSE)</f>
        <v>75.166643501653297</v>
      </c>
      <c r="BD26" s="63"/>
      <c r="BE26" s="59">
        <f>VLOOKUP($A26,'RevPAR Raw Data'!$B$6:$BE$43,'RevPAR Raw Data'!T$1,FALSE)</f>
        <v>-15.959766564047101</v>
      </c>
      <c r="BF26" s="60">
        <f>VLOOKUP($A26,'RevPAR Raw Data'!$B$6:$BE$43,'RevPAR Raw Data'!U$1,FALSE)</f>
        <v>-7.7501222744977598</v>
      </c>
      <c r="BG26" s="60">
        <f>VLOOKUP($A26,'RevPAR Raw Data'!$B$6:$BE$43,'RevPAR Raw Data'!V$1,FALSE)</f>
        <v>9.6681729564716292</v>
      </c>
      <c r="BH26" s="60">
        <f>VLOOKUP($A26,'RevPAR Raw Data'!$B$6:$BE$43,'RevPAR Raw Data'!W$1,FALSE)</f>
        <v>12.400859730633</v>
      </c>
      <c r="BI26" s="60">
        <f>VLOOKUP($A26,'RevPAR Raw Data'!$B$6:$BE$43,'RevPAR Raw Data'!X$1,FALSE)</f>
        <v>25.0899811514779</v>
      </c>
      <c r="BJ26" s="61">
        <f>VLOOKUP($A26,'RevPAR Raw Data'!$B$6:$BE$43,'RevPAR Raw Data'!Y$1,FALSE)</f>
        <v>3.9491429608278201</v>
      </c>
      <c r="BK26" s="60">
        <f>VLOOKUP($A26,'RevPAR Raw Data'!$B$6:$BE$43,'RevPAR Raw Data'!AA$1,FALSE)</f>
        <v>12.3975060170331</v>
      </c>
      <c r="BL26" s="60">
        <f>VLOOKUP($A26,'RevPAR Raw Data'!$B$6:$BE$43,'RevPAR Raw Data'!AB$1,FALSE)</f>
        <v>15.368867491247</v>
      </c>
      <c r="BM26" s="61">
        <f>VLOOKUP($A26,'RevPAR Raw Data'!$B$6:$BE$43,'RevPAR Raw Data'!AC$1,FALSE)</f>
        <v>13.9423859229156</v>
      </c>
      <c r="BN26" s="62">
        <f>VLOOKUP($A26,'RevPAR Raw Data'!$B$6:$BE$43,'RevPAR Raw Data'!AE$1,FALSE)</f>
        <v>7.9355020740751003</v>
      </c>
    </row>
    <row r="27" spans="1:66" x14ac:dyDescent="0.35">
      <c r="A27" s="78" t="s">
        <v>48</v>
      </c>
      <c r="B27" s="59">
        <f>VLOOKUP($A27,'Occupancy Raw Data'!$B$8:$BE$45,'Occupancy Raw Data'!G$3,FALSE)</f>
        <v>48.3182640144665</v>
      </c>
      <c r="C27" s="60">
        <f>VLOOKUP($A27,'Occupancy Raw Data'!$B$8:$BE$45,'Occupancy Raw Data'!H$3,FALSE)</f>
        <v>59.475587703435799</v>
      </c>
      <c r="D27" s="60">
        <f>VLOOKUP($A27,'Occupancy Raw Data'!$B$8:$BE$45,'Occupancy Raw Data'!I$3,FALSE)</f>
        <v>69.059674502712397</v>
      </c>
      <c r="E27" s="60">
        <f>VLOOKUP($A27,'Occupancy Raw Data'!$B$8:$BE$45,'Occupancy Raw Data'!J$3,FALSE)</f>
        <v>72.820976491862496</v>
      </c>
      <c r="F27" s="60">
        <f>VLOOKUP($A27,'Occupancy Raw Data'!$B$8:$BE$45,'Occupancy Raw Data'!K$3,FALSE)</f>
        <v>69.113924050632903</v>
      </c>
      <c r="G27" s="61">
        <f>VLOOKUP($A27,'Occupancy Raw Data'!$B$8:$BE$45,'Occupancy Raw Data'!L$3,FALSE)</f>
        <v>63.757685352621998</v>
      </c>
      <c r="H27" s="60">
        <f>VLOOKUP($A27,'Occupancy Raw Data'!$B$8:$BE$45,'Occupancy Raw Data'!N$3,FALSE)</f>
        <v>70.922242314647306</v>
      </c>
      <c r="I27" s="60">
        <f>VLOOKUP($A27,'Occupancy Raw Data'!$B$8:$BE$45,'Occupancy Raw Data'!O$3,FALSE)</f>
        <v>79.312839059674502</v>
      </c>
      <c r="J27" s="61">
        <f>VLOOKUP($A27,'Occupancy Raw Data'!$B$8:$BE$45,'Occupancy Raw Data'!P$3,FALSE)</f>
        <v>75.117540687160897</v>
      </c>
      <c r="K27" s="62">
        <f>VLOOKUP($A27,'Occupancy Raw Data'!$B$8:$BE$45,'Occupancy Raw Data'!R$3,FALSE)</f>
        <v>67.003358305347405</v>
      </c>
      <c r="L27" s="63"/>
      <c r="M27" s="59">
        <f>VLOOKUP($A27,'Occupancy Raw Data'!$B$8:$BE$45,'Occupancy Raw Data'!T$3,FALSE)</f>
        <v>8.9807480607979802</v>
      </c>
      <c r="N27" s="60">
        <f>VLOOKUP($A27,'Occupancy Raw Data'!$B$8:$BE$45,'Occupancy Raw Data'!U$3,FALSE)</f>
        <v>15.059316479968899</v>
      </c>
      <c r="O27" s="60">
        <f>VLOOKUP($A27,'Occupancy Raw Data'!$B$8:$BE$45,'Occupancy Raw Data'!V$3,FALSE)</f>
        <v>15.8362011952683</v>
      </c>
      <c r="P27" s="60">
        <f>VLOOKUP($A27,'Occupancy Raw Data'!$B$8:$BE$45,'Occupancy Raw Data'!W$3,FALSE)</f>
        <v>15.111853434490699</v>
      </c>
      <c r="Q27" s="60">
        <f>VLOOKUP($A27,'Occupancy Raw Data'!$B$8:$BE$45,'Occupancy Raw Data'!X$3,FALSE)</f>
        <v>10.5554306747776</v>
      </c>
      <c r="R27" s="61">
        <f>VLOOKUP($A27,'Occupancy Raw Data'!$B$8:$BE$45,'Occupancy Raw Data'!Y$3,FALSE)</f>
        <v>13.277569051364001</v>
      </c>
      <c r="S27" s="60">
        <f>VLOOKUP($A27,'Occupancy Raw Data'!$B$8:$BE$45,'Occupancy Raw Data'!AA$3,FALSE)</f>
        <v>3.3274518433010098</v>
      </c>
      <c r="T27" s="60">
        <f>VLOOKUP($A27,'Occupancy Raw Data'!$B$8:$BE$45,'Occupancy Raw Data'!AB$3,FALSE)</f>
        <v>2.1990427311183498</v>
      </c>
      <c r="U27" s="61">
        <f>VLOOKUP($A27,'Occupancy Raw Data'!$B$8:$BE$45,'Occupancy Raw Data'!AC$3,FALSE)</f>
        <v>2.72864952235388</v>
      </c>
      <c r="V27" s="62">
        <f>VLOOKUP($A27,'Occupancy Raw Data'!$B$8:$BE$45,'Occupancy Raw Data'!AE$3,FALSE)</f>
        <v>9.6702707123218996</v>
      </c>
      <c r="W27" s="63"/>
      <c r="X27" s="64">
        <f>VLOOKUP($A27,'ADR Raw Data'!$B$6:$BE$43,'ADR Raw Data'!G$1,FALSE)</f>
        <v>92.015726047904096</v>
      </c>
      <c r="Y27" s="65">
        <f>VLOOKUP($A27,'ADR Raw Data'!$B$6:$BE$43,'ADR Raw Data'!H$1,FALSE)</f>
        <v>98.925342049254994</v>
      </c>
      <c r="Z27" s="65">
        <f>VLOOKUP($A27,'ADR Raw Data'!$B$6:$BE$43,'ADR Raw Data'!I$1,FALSE)</f>
        <v>106.423265252683</v>
      </c>
      <c r="AA27" s="65">
        <f>VLOOKUP($A27,'ADR Raw Data'!$B$6:$BE$43,'ADR Raw Data'!J$1,FALSE)</f>
        <v>105.803526198162</v>
      </c>
      <c r="AB27" s="65">
        <f>VLOOKUP($A27,'ADR Raw Data'!$B$6:$BE$43,'ADR Raw Data'!K$1,FALSE)</f>
        <v>104.138683935112</v>
      </c>
      <c r="AC27" s="66">
        <f>VLOOKUP($A27,'ADR Raw Data'!$B$6:$BE$43,'ADR Raw Data'!L$1,FALSE)</f>
        <v>102.20379885416</v>
      </c>
      <c r="AD27" s="65">
        <f>VLOOKUP($A27,'ADR Raw Data'!$B$6:$BE$43,'ADR Raw Data'!N$1,FALSE)</f>
        <v>115.64559918408899</v>
      </c>
      <c r="AE27" s="65">
        <f>VLOOKUP($A27,'ADR Raw Data'!$B$6:$BE$43,'ADR Raw Data'!O$1,FALSE)</f>
        <v>120.21599863201</v>
      </c>
      <c r="AF27" s="66">
        <f>VLOOKUP($A27,'ADR Raw Data'!$B$6:$BE$43,'ADR Raw Data'!P$1,FALSE)</f>
        <v>118.058426817525</v>
      </c>
      <c r="AG27" s="67">
        <f>VLOOKUP($A27,'ADR Raw Data'!$B$6:$BE$43,'ADR Raw Data'!R$1,FALSE)</f>
        <v>107.282267802752</v>
      </c>
      <c r="AH27" s="63"/>
      <c r="AI27" s="59">
        <f>VLOOKUP($A27,'ADR Raw Data'!$B$6:$BE$43,'ADR Raw Data'!T$1,FALSE)</f>
        <v>13.727987272508299</v>
      </c>
      <c r="AJ27" s="60">
        <f>VLOOKUP($A27,'ADR Raw Data'!$B$6:$BE$43,'ADR Raw Data'!U$1,FALSE)</f>
        <v>14.025294762230301</v>
      </c>
      <c r="AK27" s="60">
        <f>VLOOKUP($A27,'ADR Raw Data'!$B$6:$BE$43,'ADR Raw Data'!V$1,FALSE)</f>
        <v>13.927845227653901</v>
      </c>
      <c r="AL27" s="60">
        <f>VLOOKUP($A27,'ADR Raw Data'!$B$6:$BE$43,'ADR Raw Data'!W$1,FALSE)</f>
        <v>12.235405864517499</v>
      </c>
      <c r="AM27" s="60">
        <f>VLOOKUP($A27,'ADR Raw Data'!$B$6:$BE$43,'ADR Raw Data'!X$1,FALSE)</f>
        <v>15.459575393739</v>
      </c>
      <c r="AN27" s="61">
        <f>VLOOKUP($A27,'ADR Raw Data'!$B$6:$BE$43,'ADR Raw Data'!Y$1,FALSE)</f>
        <v>13.941985787830999</v>
      </c>
      <c r="AO27" s="60">
        <f>VLOOKUP($A27,'ADR Raw Data'!$B$6:$BE$43,'ADR Raw Data'!AA$1,FALSE)</f>
        <v>12.8919207379826</v>
      </c>
      <c r="AP27" s="60">
        <f>VLOOKUP($A27,'ADR Raw Data'!$B$6:$BE$43,'ADR Raw Data'!AB$1,FALSE)</f>
        <v>11.0104507966143</v>
      </c>
      <c r="AQ27" s="61">
        <f>VLOOKUP($A27,'ADR Raw Data'!$B$6:$BE$43,'ADR Raw Data'!AC$1,FALSE)</f>
        <v>11.855664698931401</v>
      </c>
      <c r="AR27" s="62">
        <f>VLOOKUP($A27,'ADR Raw Data'!$B$6:$BE$43,'ADR Raw Data'!AE$1,FALSE)</f>
        <v>12.789551734620501</v>
      </c>
      <c r="AS27" s="50"/>
      <c r="AT27" s="64">
        <f>VLOOKUP($A27,'RevPAR Raw Data'!$B$6:$BE$43,'RevPAR Raw Data'!G$1,FALSE)</f>
        <v>44.4604014466546</v>
      </c>
      <c r="AU27" s="65">
        <f>VLOOKUP($A27,'RevPAR Raw Data'!$B$6:$BE$43,'RevPAR Raw Data'!H$1,FALSE)</f>
        <v>58.836428571428499</v>
      </c>
      <c r="AV27" s="65">
        <f>VLOOKUP($A27,'RevPAR Raw Data'!$B$6:$BE$43,'RevPAR Raw Data'!I$1,FALSE)</f>
        <v>73.495560578661795</v>
      </c>
      <c r="AW27" s="65">
        <f>VLOOKUP($A27,'RevPAR Raw Data'!$B$6:$BE$43,'RevPAR Raw Data'!J$1,FALSE)</f>
        <v>77.047160940325398</v>
      </c>
      <c r="AX27" s="65">
        <f>VLOOKUP($A27,'RevPAR Raw Data'!$B$6:$BE$43,'RevPAR Raw Data'!K$1,FALSE)</f>
        <v>71.974330922242302</v>
      </c>
      <c r="AY27" s="66">
        <f>VLOOKUP($A27,'RevPAR Raw Data'!$B$6:$BE$43,'RevPAR Raw Data'!L$1,FALSE)</f>
        <v>65.162776491862502</v>
      </c>
      <c r="AZ27" s="65">
        <f>VLOOKUP($A27,'RevPAR Raw Data'!$B$6:$BE$43,'RevPAR Raw Data'!N$1,FALSE)</f>
        <v>82.018452079566003</v>
      </c>
      <c r="BA27" s="65">
        <f>VLOOKUP($A27,'RevPAR Raw Data'!$B$6:$BE$43,'RevPAR Raw Data'!O$1,FALSE)</f>
        <v>95.346721518987295</v>
      </c>
      <c r="BB27" s="66">
        <f>VLOOKUP($A27,'RevPAR Raw Data'!$B$6:$BE$43,'RevPAR Raw Data'!P$1,FALSE)</f>
        <v>88.682586799276606</v>
      </c>
      <c r="BC27" s="67">
        <f>VLOOKUP($A27,'RevPAR Raw Data'!$B$6:$BE$43,'RevPAR Raw Data'!R$1,FALSE)</f>
        <v>71.882722293980805</v>
      </c>
      <c r="BD27" s="63"/>
      <c r="BE27" s="59">
        <f>VLOOKUP($A27,'RevPAR Raw Data'!$B$6:$BE$43,'RevPAR Raw Data'!T$1,FALSE)</f>
        <v>23.941611284068699</v>
      </c>
      <c r="BF27" s="60">
        <f>VLOOKUP($A27,'RevPAR Raw Data'!$B$6:$BE$43,'RevPAR Raw Data'!U$1,FALSE)</f>
        <v>31.196724767692</v>
      </c>
      <c r="BG27" s="60">
        <f>VLOOKUP($A27,'RevPAR Raw Data'!$B$6:$BE$43,'RevPAR Raw Data'!V$1,FALSE)</f>
        <v>31.969688015339099</v>
      </c>
      <c r="BH27" s="60">
        <f>VLOOKUP($A27,'RevPAR Raw Data'!$B$6:$BE$43,'RevPAR Raw Data'!W$1,FALSE)</f>
        <v>29.196255900369199</v>
      </c>
      <c r="BI27" s="60">
        <f>VLOOKUP($A27,'RevPAR Raw Data'!$B$6:$BE$43,'RevPAR Raw Data'!X$1,FALSE)</f>
        <v>27.646830831817699</v>
      </c>
      <c r="BJ27" s="61">
        <f>VLOOKUP($A27,'RevPAR Raw Data'!$B$6:$BE$43,'RevPAR Raw Data'!Y$1,FALSE)</f>
        <v>29.070711629305698</v>
      </c>
      <c r="BK27" s="60">
        <f>VLOOKUP($A27,'RevPAR Raw Data'!$B$6:$BE$43,'RevPAR Raw Data'!AA$1,FALSE)</f>
        <v>16.648345035516499</v>
      </c>
      <c r="BL27" s="60">
        <f>VLOOKUP($A27,'RevPAR Raw Data'!$B$6:$BE$43,'RevPAR Raw Data'!AB$1,FALSE)</f>
        <v>13.451618045639</v>
      </c>
      <c r="BM27" s="61">
        <f>VLOOKUP($A27,'RevPAR Raw Data'!$B$6:$BE$43,'RevPAR Raw Data'!AC$1,FALSE)</f>
        <v>14.907813759464499</v>
      </c>
      <c r="BN27" s="62">
        <f>VLOOKUP($A27,'RevPAR Raw Data'!$B$6:$BE$43,'RevPAR Raw Data'!AE$1,FALSE)</f>
        <v>23.6966067225727</v>
      </c>
    </row>
    <row r="28" spans="1:66" x14ac:dyDescent="0.35">
      <c r="A28" s="78" t="s">
        <v>49</v>
      </c>
      <c r="B28" s="59">
        <f>VLOOKUP($A28,'Occupancy Raw Data'!$B$8:$BE$45,'Occupancy Raw Data'!G$3,FALSE)</f>
        <v>62.015688138816202</v>
      </c>
      <c r="C28" s="60">
        <f>VLOOKUP($A28,'Occupancy Raw Data'!$B$8:$BE$45,'Occupancy Raw Data'!H$3,FALSE)</f>
        <v>71.737580223437106</v>
      </c>
      <c r="D28" s="60">
        <f>VLOOKUP($A28,'Occupancy Raw Data'!$B$8:$BE$45,'Occupancy Raw Data'!I$3,FALSE)</f>
        <v>74.233420489660006</v>
      </c>
      <c r="E28" s="60">
        <f>VLOOKUP($A28,'Occupancy Raw Data'!$B$8:$BE$45,'Occupancy Raw Data'!J$3,FALSE)</f>
        <v>79.296410743997995</v>
      </c>
      <c r="F28" s="60">
        <f>VLOOKUP($A28,'Occupancy Raw Data'!$B$8:$BE$45,'Occupancy Raw Data'!K$3,FALSE)</f>
        <v>83.4799144283337</v>
      </c>
      <c r="G28" s="61">
        <f>VLOOKUP($A28,'Occupancy Raw Data'!$B$8:$BE$45,'Occupancy Raw Data'!L$3,FALSE)</f>
        <v>74.152602804848996</v>
      </c>
      <c r="H28" s="60">
        <f>VLOOKUP($A28,'Occupancy Raw Data'!$B$8:$BE$45,'Occupancy Raw Data'!N$3,FALSE)</f>
        <v>89.446161159971396</v>
      </c>
      <c r="I28" s="60">
        <f>VLOOKUP($A28,'Occupancy Raw Data'!$B$8:$BE$45,'Occupancy Raw Data'!O$3,FALSE)</f>
        <v>88.661754219158496</v>
      </c>
      <c r="J28" s="61">
        <f>VLOOKUP($A28,'Occupancy Raw Data'!$B$8:$BE$45,'Occupancy Raw Data'!P$3,FALSE)</f>
        <v>89.053957689564996</v>
      </c>
      <c r="K28" s="62">
        <f>VLOOKUP($A28,'Occupancy Raw Data'!$B$8:$BE$45,'Occupancy Raw Data'!R$3,FALSE)</f>
        <v>78.410132771910696</v>
      </c>
      <c r="L28" s="63"/>
      <c r="M28" s="59">
        <f>VLOOKUP($A28,'Occupancy Raw Data'!$B$8:$BE$45,'Occupancy Raw Data'!T$3,FALSE)</f>
        <v>5.2830657553917497</v>
      </c>
      <c r="N28" s="60">
        <f>VLOOKUP($A28,'Occupancy Raw Data'!$B$8:$BE$45,'Occupancy Raw Data'!U$3,FALSE)</f>
        <v>13.3768782852645</v>
      </c>
      <c r="O28" s="60">
        <f>VLOOKUP($A28,'Occupancy Raw Data'!$B$8:$BE$45,'Occupancy Raw Data'!V$3,FALSE)</f>
        <v>6.4433581016169104</v>
      </c>
      <c r="P28" s="60">
        <f>VLOOKUP($A28,'Occupancy Raw Data'!$B$8:$BE$45,'Occupancy Raw Data'!W$3,FALSE)</f>
        <v>7.8812680877967196</v>
      </c>
      <c r="Q28" s="60">
        <f>VLOOKUP($A28,'Occupancy Raw Data'!$B$8:$BE$45,'Occupancy Raw Data'!X$3,FALSE)</f>
        <v>5.5563657686915402</v>
      </c>
      <c r="R28" s="61">
        <f>VLOOKUP($A28,'Occupancy Raw Data'!$B$8:$BE$45,'Occupancy Raw Data'!Y$3,FALSE)</f>
        <v>7.6215831455375804</v>
      </c>
      <c r="S28" s="60">
        <f>VLOOKUP($A28,'Occupancy Raw Data'!$B$8:$BE$45,'Occupancy Raw Data'!AA$3,FALSE)</f>
        <v>6.2458301927173903</v>
      </c>
      <c r="T28" s="60">
        <f>VLOOKUP($A28,'Occupancy Raw Data'!$B$8:$BE$45,'Occupancy Raw Data'!AB$3,FALSE)</f>
        <v>4.2196808057151598</v>
      </c>
      <c r="U28" s="61">
        <f>VLOOKUP($A28,'Occupancy Raw Data'!$B$8:$BE$45,'Occupancy Raw Data'!AC$3,FALSE)</f>
        <v>5.2274641077414898</v>
      </c>
      <c r="V28" s="62">
        <f>VLOOKUP($A28,'Occupancy Raw Data'!$B$8:$BE$45,'Occupancy Raw Data'!AE$3,FALSE)</f>
        <v>6.8328421587002399</v>
      </c>
      <c r="W28" s="63"/>
      <c r="X28" s="64">
        <f>VLOOKUP($A28,'ADR Raw Data'!$B$6:$BE$43,'ADR Raw Data'!G$1,FALSE)</f>
        <v>148.71418551169</v>
      </c>
      <c r="Y28" s="65">
        <f>VLOOKUP($A28,'ADR Raw Data'!$B$6:$BE$43,'ADR Raw Data'!H$1,FALSE)</f>
        <v>145.892876076872</v>
      </c>
      <c r="Z28" s="65">
        <f>VLOOKUP($A28,'ADR Raw Data'!$B$6:$BE$43,'ADR Raw Data'!I$1,FALSE)</f>
        <v>141.847278258085</v>
      </c>
      <c r="AA28" s="65">
        <f>VLOOKUP($A28,'ADR Raw Data'!$B$6:$BE$43,'ADR Raw Data'!J$1,FALSE)</f>
        <v>145.30125299760101</v>
      </c>
      <c r="AB28" s="65">
        <f>VLOOKUP($A28,'ADR Raw Data'!$B$6:$BE$43,'ADR Raw Data'!K$1,FALSE)</f>
        <v>170.23537300683299</v>
      </c>
      <c r="AC28" s="66">
        <f>VLOOKUP($A28,'ADR Raw Data'!$B$6:$BE$43,'ADR Raw Data'!L$1,FALSE)</f>
        <v>150.90913386331499</v>
      </c>
      <c r="AD28" s="65">
        <f>VLOOKUP($A28,'ADR Raw Data'!$B$6:$BE$43,'ADR Raw Data'!N$1,FALSE)</f>
        <v>321.89750199308997</v>
      </c>
      <c r="AE28" s="65">
        <f>VLOOKUP($A28,'ADR Raw Data'!$B$6:$BE$43,'ADR Raw Data'!O$1,FALSE)</f>
        <v>324.772461126005</v>
      </c>
      <c r="AF28" s="66">
        <f>VLOOKUP($A28,'ADR Raw Data'!$B$6:$BE$43,'ADR Raw Data'!P$1,FALSE)</f>
        <v>323.32865074069099</v>
      </c>
      <c r="AG28" s="67">
        <f>VLOOKUP($A28,'ADR Raw Data'!$B$6:$BE$43,'ADR Raw Data'!R$1,FALSE)</f>
        <v>206.85904681477601</v>
      </c>
      <c r="AH28" s="63"/>
      <c r="AI28" s="59">
        <f>VLOOKUP($A28,'ADR Raw Data'!$B$6:$BE$43,'ADR Raw Data'!T$1,FALSE)</f>
        <v>5.6665777929416699</v>
      </c>
      <c r="AJ28" s="60">
        <f>VLOOKUP($A28,'ADR Raw Data'!$B$6:$BE$43,'ADR Raw Data'!U$1,FALSE)</f>
        <v>17.304564317254599</v>
      </c>
      <c r="AK28" s="60">
        <f>VLOOKUP($A28,'ADR Raw Data'!$B$6:$BE$43,'ADR Raw Data'!V$1,FALSE)</f>
        <v>14.4988554715937</v>
      </c>
      <c r="AL28" s="60">
        <f>VLOOKUP($A28,'ADR Raw Data'!$B$6:$BE$43,'ADR Raw Data'!W$1,FALSE)</f>
        <v>8.9766025955780506</v>
      </c>
      <c r="AM28" s="60">
        <f>VLOOKUP($A28,'ADR Raw Data'!$B$6:$BE$43,'ADR Raw Data'!X$1,FALSE)</f>
        <v>18.258859338822699</v>
      </c>
      <c r="AN28" s="61">
        <f>VLOOKUP($A28,'ADR Raw Data'!$B$6:$BE$43,'ADR Raw Data'!Y$1,FALSE)</f>
        <v>13.0589571181858</v>
      </c>
      <c r="AO28" s="60">
        <f>VLOOKUP($A28,'ADR Raw Data'!$B$6:$BE$43,'ADR Raw Data'!AA$1,FALSE)</f>
        <v>52.799355749991001</v>
      </c>
      <c r="AP28" s="60">
        <f>VLOOKUP($A28,'ADR Raw Data'!$B$6:$BE$43,'ADR Raw Data'!AB$1,FALSE)</f>
        <v>54.106499682291698</v>
      </c>
      <c r="AQ28" s="61">
        <f>VLOOKUP($A28,'ADR Raw Data'!$B$6:$BE$43,'ADR Raw Data'!AC$1,FALSE)</f>
        <v>53.449895529672801</v>
      </c>
      <c r="AR28" s="62">
        <f>VLOOKUP($A28,'ADR Raw Data'!$B$6:$BE$43,'ADR Raw Data'!AE$1,FALSE)</f>
        <v>30.164700055442399</v>
      </c>
      <c r="AS28" s="50"/>
      <c r="AT28" s="64">
        <f>VLOOKUP($A28,'RevPAR Raw Data'!$B$6:$BE$43,'RevPAR Raw Data'!G$1,FALSE)</f>
        <v>92.226125505110502</v>
      </c>
      <c r="AU28" s="65">
        <f>VLOOKUP($A28,'RevPAR Raw Data'!$B$6:$BE$43,'RevPAR Raw Data'!H$1,FALSE)</f>
        <v>104.660019015925</v>
      </c>
      <c r="AV28" s="65">
        <f>VLOOKUP($A28,'RevPAR Raw Data'!$B$6:$BE$43,'RevPAR Raw Data'!I$1,FALSE)</f>
        <v>105.298086522462</v>
      </c>
      <c r="AW28" s="65">
        <f>VLOOKUP($A28,'RevPAR Raw Data'!$B$6:$BE$43,'RevPAR Raw Data'!J$1,FALSE)</f>
        <v>115.21867839315399</v>
      </c>
      <c r="AX28" s="65">
        <f>VLOOKUP($A28,'RevPAR Raw Data'!$B$6:$BE$43,'RevPAR Raw Data'!K$1,FALSE)</f>
        <v>142.112343712859</v>
      </c>
      <c r="AY28" s="66">
        <f>VLOOKUP($A28,'RevPAR Raw Data'!$B$6:$BE$43,'RevPAR Raw Data'!L$1,FALSE)</f>
        <v>111.903050629902</v>
      </c>
      <c r="AZ28" s="65">
        <f>VLOOKUP($A28,'RevPAR Raw Data'!$B$6:$BE$43,'RevPAR Raw Data'!N$1,FALSE)</f>
        <v>287.92495840266201</v>
      </c>
      <c r="BA28" s="65">
        <f>VLOOKUP($A28,'RevPAR Raw Data'!$B$6:$BE$43,'RevPAR Raw Data'!O$1,FALSE)</f>
        <v>287.94896125505102</v>
      </c>
      <c r="BB28" s="66">
        <f>VLOOKUP($A28,'RevPAR Raw Data'!$B$6:$BE$43,'RevPAR Raw Data'!P$1,FALSE)</f>
        <v>287.936959828856</v>
      </c>
      <c r="BC28" s="67">
        <f>VLOOKUP($A28,'RevPAR Raw Data'!$B$6:$BE$43,'RevPAR Raw Data'!R$1,FALSE)</f>
        <v>162.19845325817499</v>
      </c>
      <c r="BD28" s="63"/>
      <c r="BE28" s="59">
        <f>VLOOKUP($A28,'RevPAR Raw Data'!$B$6:$BE$43,'RevPAR Raw Data'!T$1,FALSE)</f>
        <v>11.2490125792149</v>
      </c>
      <c r="BF28" s="60">
        <f>VLOOKUP($A28,'RevPAR Raw Data'!$B$6:$BE$43,'RevPAR Raw Data'!U$1,FALSE)</f>
        <v>32.996253109033603</v>
      </c>
      <c r="BG28" s="60">
        <f>VLOOKUP($A28,'RevPAR Raw Data'!$B$6:$BE$43,'RevPAR Raw Data'!V$1,FALSE)</f>
        <v>21.876426751881301</v>
      </c>
      <c r="BH28" s="60">
        <f>VLOOKUP($A28,'RevPAR Raw Data'!$B$6:$BE$43,'RevPAR Raw Data'!W$1,FALSE)</f>
        <v>17.565340799108402</v>
      </c>
      <c r="BI28" s="60">
        <f>VLOOKUP($A28,'RevPAR Raw Data'!$B$6:$BE$43,'RevPAR Raw Data'!X$1,FALSE)</f>
        <v>24.829754117570101</v>
      </c>
      <c r="BJ28" s="61">
        <f>VLOOKUP($A28,'RevPAR Raw Data'!$B$6:$BE$43,'RevPAR Raw Data'!Y$1,FALSE)</f>
        <v>21.6758395384261</v>
      </c>
      <c r="BK28" s="60">
        <f>VLOOKUP($A28,'RevPAR Raw Data'!$B$6:$BE$43,'RevPAR Raw Data'!AA$1,FALSE)</f>
        <v>62.3429440457016</v>
      </c>
      <c r="BL28" s="60">
        <f>VLOOKUP($A28,'RevPAR Raw Data'!$B$6:$BE$43,'RevPAR Raw Data'!AB$1,FALSE)</f>
        <v>60.6093020697448</v>
      </c>
      <c r="BM28" s="61">
        <f>VLOOKUP($A28,'RevPAR Raw Data'!$B$6:$BE$43,'RevPAR Raw Data'!AC$1,FALSE)</f>
        <v>61.471433741853303</v>
      </c>
      <c r="BN28" s="62">
        <f>VLOOKUP($A28,'RevPAR Raw Data'!$B$6:$BE$43,'RevPAR Raw Data'!AE$1,FALSE)</f>
        <v>39.058648556576401</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Data'!$B$8:$BE$45,'Occupancy Raw Data'!G$3,FALSE)</f>
        <v>46.677568009513799</v>
      </c>
      <c r="C30" s="60">
        <f>VLOOKUP($A30,'Occupancy Raw Data'!$B$8:$BE$45,'Occupancy Raw Data'!H$3,FALSE)</f>
        <v>61.468708190872597</v>
      </c>
      <c r="D30" s="60">
        <f>VLOOKUP($A30,'Occupancy Raw Data'!$B$8:$BE$45,'Occupancy Raw Data'!I$3,FALSE)</f>
        <v>63.653931916158697</v>
      </c>
      <c r="E30" s="60">
        <f>VLOOKUP($A30,'Occupancy Raw Data'!$B$8:$BE$45,'Occupancy Raw Data'!J$3,FALSE)</f>
        <v>62.8363312026163</v>
      </c>
      <c r="F30" s="60">
        <f>VLOOKUP($A30,'Occupancy Raw Data'!$B$8:$BE$45,'Occupancy Raw Data'!K$3,FALSE)</f>
        <v>58.9118477776126</v>
      </c>
      <c r="G30" s="61">
        <f>VLOOKUP($A30,'Occupancy Raw Data'!$B$8:$BE$45,'Occupancy Raw Data'!L$3,FALSE)</f>
        <v>58.709677419354797</v>
      </c>
      <c r="H30" s="60">
        <f>VLOOKUP($A30,'Occupancy Raw Data'!$B$8:$BE$45,'Occupancy Raw Data'!N$3,FALSE)</f>
        <v>61.349784450720897</v>
      </c>
      <c r="I30" s="60">
        <f>VLOOKUP($A30,'Occupancy Raw Data'!$B$8:$BE$45,'Occupancy Raw Data'!O$3,FALSE)</f>
        <v>61.632228333580997</v>
      </c>
      <c r="J30" s="61">
        <f>VLOOKUP($A30,'Occupancy Raw Data'!$B$8:$BE$45,'Occupancy Raw Data'!P$3,FALSE)</f>
        <v>61.491006392151</v>
      </c>
      <c r="K30" s="62">
        <f>VLOOKUP($A30,'Occupancy Raw Data'!$B$8:$BE$45,'Occupancy Raw Data'!R$3,FALSE)</f>
        <v>59.504342840153697</v>
      </c>
      <c r="L30" s="63"/>
      <c r="M30" s="59">
        <f>VLOOKUP($A30,'Occupancy Raw Data'!$B$8:$BE$45,'Occupancy Raw Data'!T$3,FALSE)</f>
        <v>-1.8075831384083001</v>
      </c>
      <c r="N30" s="60">
        <f>VLOOKUP($A30,'Occupancy Raw Data'!$B$8:$BE$45,'Occupancy Raw Data'!U$3,FALSE)</f>
        <v>7.9477915144989497</v>
      </c>
      <c r="O30" s="60">
        <f>VLOOKUP($A30,'Occupancy Raw Data'!$B$8:$BE$45,'Occupancy Raw Data'!V$3,FALSE)</f>
        <v>3.5320185293320501</v>
      </c>
      <c r="P30" s="60">
        <f>VLOOKUP($A30,'Occupancy Raw Data'!$B$8:$BE$45,'Occupancy Raw Data'!W$3,FALSE)</f>
        <v>3.4543762191568401</v>
      </c>
      <c r="Q30" s="60">
        <f>VLOOKUP($A30,'Occupancy Raw Data'!$B$8:$BE$45,'Occupancy Raw Data'!X$3,FALSE)</f>
        <v>7.9434701984671596</v>
      </c>
      <c r="R30" s="61">
        <f>VLOOKUP($A30,'Occupancy Raw Data'!$B$8:$BE$45,'Occupancy Raw Data'!Y$3,FALSE)</f>
        <v>4.3627500345640398</v>
      </c>
      <c r="S30" s="60">
        <f>VLOOKUP($A30,'Occupancy Raw Data'!$B$8:$BE$45,'Occupancy Raw Data'!AA$3,FALSE)</f>
        <v>-11.6189533180972</v>
      </c>
      <c r="T30" s="60">
        <f>VLOOKUP($A30,'Occupancy Raw Data'!$B$8:$BE$45,'Occupancy Raw Data'!AB$3,FALSE)</f>
        <v>-31.8230256547034</v>
      </c>
      <c r="U30" s="61">
        <f>VLOOKUP($A30,'Occupancy Raw Data'!$B$8:$BE$45,'Occupancy Raw Data'!AC$3,FALSE)</f>
        <v>-23.047481477209299</v>
      </c>
      <c r="V30" s="62">
        <f>VLOOKUP($A30,'Occupancy Raw Data'!$B$8:$BE$45,'Occupancy Raw Data'!AE$3,FALSE)</f>
        <v>-5.5684530552703899</v>
      </c>
      <c r="W30" s="63"/>
      <c r="X30" s="64">
        <f>VLOOKUP($A30,'ADR Raw Data'!$B$6:$BE$43,'ADR Raw Data'!G$1,FALSE)</f>
        <v>94.4155286624203</v>
      </c>
      <c r="Y30" s="65">
        <f>VLOOKUP($A30,'ADR Raw Data'!$B$6:$BE$43,'ADR Raw Data'!H$1,FALSE)</f>
        <v>100.22705925030201</v>
      </c>
      <c r="Z30" s="65">
        <f>VLOOKUP($A30,'ADR Raw Data'!$B$6:$BE$43,'ADR Raw Data'!I$1,FALSE)</f>
        <v>103.65898411956999</v>
      </c>
      <c r="AA30" s="65">
        <f>VLOOKUP($A30,'ADR Raw Data'!$B$6:$BE$43,'ADR Raw Data'!J$1,FALSE)</f>
        <v>102.688824225218</v>
      </c>
      <c r="AB30" s="65">
        <f>VLOOKUP($A30,'ADR Raw Data'!$B$6:$BE$43,'ADR Raw Data'!K$1,FALSE)</f>
        <v>100.757241988392</v>
      </c>
      <c r="AC30" s="66">
        <f>VLOOKUP($A30,'ADR Raw Data'!$B$6:$BE$43,'ADR Raw Data'!L$1,FALSE)</f>
        <v>100.680509950878</v>
      </c>
      <c r="AD30" s="65">
        <f>VLOOKUP($A30,'ADR Raw Data'!$B$6:$BE$43,'ADR Raw Data'!N$1,FALSE)</f>
        <v>106.254068330506</v>
      </c>
      <c r="AE30" s="65">
        <f>VLOOKUP($A30,'ADR Raw Data'!$B$6:$BE$43,'ADR Raw Data'!O$1,FALSE)</f>
        <v>108.801005788712</v>
      </c>
      <c r="AF30" s="66">
        <f>VLOOKUP($A30,'ADR Raw Data'!$B$6:$BE$43,'ADR Raw Data'!P$1,FALSE)</f>
        <v>107.530461743019</v>
      </c>
      <c r="AG30" s="67">
        <f>VLOOKUP($A30,'ADR Raw Data'!$B$6:$BE$43,'ADR Raw Data'!R$1,FALSE)</f>
        <v>102.70298144182701</v>
      </c>
      <c r="AH30" s="80"/>
      <c r="AI30" s="59">
        <f>VLOOKUP($A30,'ADR Raw Data'!$B$6:$BE$43,'ADR Raw Data'!T$1,FALSE)</f>
        <v>9.4947881955045403</v>
      </c>
      <c r="AJ30" s="60">
        <f>VLOOKUP($A30,'ADR Raw Data'!$B$6:$BE$43,'ADR Raw Data'!U$1,FALSE)</f>
        <v>11.2154284508775</v>
      </c>
      <c r="AK30" s="60">
        <f>VLOOKUP($A30,'ADR Raw Data'!$B$6:$BE$43,'ADR Raw Data'!V$1,FALSE)</f>
        <v>15.966238778038001</v>
      </c>
      <c r="AL30" s="60">
        <f>VLOOKUP($A30,'ADR Raw Data'!$B$6:$BE$43,'ADR Raw Data'!W$1,FALSE)</f>
        <v>12.8164944544933</v>
      </c>
      <c r="AM30" s="60">
        <f>VLOOKUP($A30,'ADR Raw Data'!$B$6:$BE$43,'ADR Raw Data'!X$1,FALSE)</f>
        <v>16.690854732032399</v>
      </c>
      <c r="AN30" s="61">
        <f>VLOOKUP($A30,'ADR Raw Data'!$B$6:$BE$43,'ADR Raw Data'!Y$1,FALSE)</f>
        <v>13.424104496243601</v>
      </c>
      <c r="AO30" s="60">
        <f>VLOOKUP($A30,'ADR Raw Data'!$B$6:$BE$43,'ADR Raw Data'!AA$1,FALSE)</f>
        <v>-2.1749696200347399</v>
      </c>
      <c r="AP30" s="60">
        <f>VLOOKUP($A30,'ADR Raw Data'!$B$6:$BE$43,'ADR Raw Data'!AB$1,FALSE)</f>
        <v>-11.007497485164899</v>
      </c>
      <c r="AQ30" s="61">
        <f>VLOOKUP($A30,'ADR Raw Data'!$B$6:$BE$43,'ADR Raw Data'!AC$1,FALSE)</f>
        <v>-7.5668359705340098</v>
      </c>
      <c r="AR30" s="62">
        <f>VLOOKUP($A30,'ADR Raw Data'!$B$6:$BE$43,'ADR Raw Data'!AE$1,FALSE)</f>
        <v>3.9996315977806498</v>
      </c>
      <c r="AS30" s="50"/>
      <c r="AT30" s="64">
        <f>VLOOKUP($A30,'RevPAR Raw Data'!$B$6:$BE$43,'RevPAR Raw Data'!G$1,FALSE)</f>
        <v>44.070872602943297</v>
      </c>
      <c r="AU30" s="65">
        <f>VLOOKUP($A30,'RevPAR Raw Data'!$B$6:$BE$43,'RevPAR Raw Data'!H$1,FALSE)</f>
        <v>61.608278578861302</v>
      </c>
      <c r="AV30" s="65">
        <f>VLOOKUP($A30,'RevPAR Raw Data'!$B$6:$BE$43,'RevPAR Raw Data'!I$1,FALSE)</f>
        <v>65.983019176452999</v>
      </c>
      <c r="AW30" s="65">
        <f>VLOOKUP($A30,'RevPAR Raw Data'!$B$6:$BE$43,'RevPAR Raw Data'!J$1,FALSE)</f>
        <v>64.525889698230998</v>
      </c>
      <c r="AX30" s="65">
        <f>VLOOKUP($A30,'RevPAR Raw Data'!$B$6:$BE$43,'RevPAR Raw Data'!K$1,FALSE)</f>
        <v>59.357953025122598</v>
      </c>
      <c r="AY30" s="66">
        <f>VLOOKUP($A30,'RevPAR Raw Data'!$B$6:$BE$43,'RevPAR Raw Data'!L$1,FALSE)</f>
        <v>59.1092026163222</v>
      </c>
      <c r="AZ30" s="65">
        <f>VLOOKUP($A30,'RevPAR Raw Data'!$B$6:$BE$43,'RevPAR Raw Data'!N$1,FALSE)</f>
        <v>65.186641890887401</v>
      </c>
      <c r="BA30" s="65">
        <f>VLOOKUP($A30,'RevPAR Raw Data'!$B$6:$BE$43,'RevPAR Raw Data'!O$1,FALSE)</f>
        <v>67.056484316931702</v>
      </c>
      <c r="BB30" s="66">
        <f>VLOOKUP($A30,'RevPAR Raw Data'!$B$6:$BE$43,'RevPAR Raw Data'!P$1,FALSE)</f>
        <v>66.121563103909594</v>
      </c>
      <c r="BC30" s="67">
        <f>VLOOKUP($A30,'RevPAR Raw Data'!$B$6:$BE$43,'RevPAR Raw Data'!R$1,FALSE)</f>
        <v>61.112734184204299</v>
      </c>
      <c r="BD30" s="63"/>
      <c r="BE30" s="59">
        <f>VLOOKUP($A30,'RevPAR Raw Data'!$B$6:$BE$43,'RevPAR Raw Data'!T$1,FALSE)</f>
        <v>7.5155788666467203</v>
      </c>
      <c r="BF30" s="60">
        <f>VLOOKUP($A30,'RevPAR Raw Data'!$B$6:$BE$43,'RevPAR Raw Data'!U$1,FALSE)</f>
        <v>20.054598836109999</v>
      </c>
      <c r="BG30" s="60">
        <f>VLOOKUP($A30,'RevPAR Raw Data'!$B$6:$BE$43,'RevPAR Raw Data'!V$1,FALSE)</f>
        <v>20.0621878194478</v>
      </c>
      <c r="BH30" s="60">
        <f>VLOOKUP($A30,'RevPAR Raw Data'!$B$6:$BE$43,'RevPAR Raw Data'!W$1,FALSE)</f>
        <v>16.7136006102157</v>
      </c>
      <c r="BI30" s="60">
        <f>VLOOKUP($A30,'RevPAR Raw Data'!$B$6:$BE$43,'RevPAR Raw Data'!X$1,FALSE)</f>
        <v>25.960158002008001</v>
      </c>
      <c r="BJ30" s="61">
        <f>VLOOKUP($A30,'RevPAR Raw Data'!$B$6:$BE$43,'RevPAR Raw Data'!Y$1,FALSE)</f>
        <v>18.372514654357399</v>
      </c>
      <c r="BK30" s="60">
        <f>VLOOKUP($A30,'RevPAR Raw Data'!$B$6:$BE$43,'RevPAR Raw Data'!AA$1,FALSE)</f>
        <v>-13.5412142332973</v>
      </c>
      <c r="BL30" s="60">
        <f>VLOOKUP($A30,'RevPAR Raw Data'!$B$6:$BE$43,'RevPAR Raw Data'!AB$1,FALSE)</f>
        <v>-39.327604391223403</v>
      </c>
      <c r="BM30" s="61">
        <f>VLOOKUP($A30,'RevPAR Raw Data'!$B$6:$BE$43,'RevPAR Raw Data'!AC$1,FALSE)</f>
        <v>-28.870352329023699</v>
      </c>
      <c r="BN30" s="62">
        <f>VLOOKUP($A30,'RevPAR Raw Data'!$B$6:$BE$43,'RevPAR Raw Data'!AE$1,FALSE)</f>
        <v>-1.79153906539591</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Data'!$B$8:$BE$45,'Occupancy Raw Data'!G$3,FALSE)</f>
        <v>57.729870831270503</v>
      </c>
      <c r="C32" s="60">
        <f>VLOOKUP($A32,'Occupancy Raw Data'!$B$8:$BE$45,'Occupancy Raw Data'!H$3,FALSE)</f>
        <v>67.3972726045276</v>
      </c>
      <c r="D32" s="60">
        <f>VLOOKUP($A32,'Occupancy Raw Data'!$B$8:$BE$45,'Occupancy Raw Data'!I$3,FALSE)</f>
        <v>73.077096178945894</v>
      </c>
      <c r="E32" s="60">
        <f>VLOOKUP($A32,'Occupancy Raw Data'!$B$8:$BE$45,'Occupancy Raw Data'!J$3,FALSE)</f>
        <v>73.162608578243805</v>
      </c>
      <c r="F32" s="60">
        <f>VLOOKUP($A32,'Occupancy Raw Data'!$B$8:$BE$45,'Occupancy Raw Data'!K$3,FALSE)</f>
        <v>66.110085962464495</v>
      </c>
      <c r="G32" s="61">
        <f>VLOOKUP($A32,'Occupancy Raw Data'!$B$8:$BE$45,'Occupancy Raw Data'!L$3,FALSE)</f>
        <v>67.495386831090499</v>
      </c>
      <c r="H32" s="60">
        <f>VLOOKUP($A32,'Occupancy Raw Data'!$B$8:$BE$45,'Occupancy Raw Data'!N$3,FALSE)</f>
        <v>69.967145236059196</v>
      </c>
      <c r="I32" s="60">
        <f>VLOOKUP($A32,'Occupancy Raw Data'!$B$8:$BE$45,'Occupancy Raw Data'!O$3,FALSE)</f>
        <v>73.383140555380507</v>
      </c>
      <c r="J32" s="61">
        <f>VLOOKUP($A32,'Occupancy Raw Data'!$B$8:$BE$45,'Occupancy Raw Data'!P$3,FALSE)</f>
        <v>71.675142895719802</v>
      </c>
      <c r="K32" s="62">
        <f>VLOOKUP($A32,'Occupancy Raw Data'!$B$8:$BE$45,'Occupancy Raw Data'!R$3,FALSE)</f>
        <v>68.689602849555996</v>
      </c>
      <c r="L32" s="63"/>
      <c r="M32" s="59">
        <f>VLOOKUP($A32,'Occupancy Raw Data'!$B$8:$BE$45,'Occupancy Raw Data'!T$3,FALSE)</f>
        <v>-8.4802628161807192</v>
      </c>
      <c r="N32" s="60">
        <f>VLOOKUP($A32,'Occupancy Raw Data'!$B$8:$BE$45,'Occupancy Raw Data'!U$3,FALSE)</f>
        <v>-1.21704903736813</v>
      </c>
      <c r="O32" s="60">
        <f>VLOOKUP($A32,'Occupancy Raw Data'!$B$8:$BE$45,'Occupancy Raw Data'!V$3,FALSE)</f>
        <v>2.9014447690676</v>
      </c>
      <c r="P32" s="60">
        <f>VLOOKUP($A32,'Occupancy Raw Data'!$B$8:$BE$45,'Occupancy Raw Data'!W$3,FALSE)</f>
        <v>2.5648811593998202</v>
      </c>
      <c r="Q32" s="60">
        <f>VLOOKUP($A32,'Occupancy Raw Data'!$B$8:$BE$45,'Occupancy Raw Data'!X$3,FALSE)</f>
        <v>-6.8733886184270299</v>
      </c>
      <c r="R32" s="61">
        <f>VLOOKUP($A32,'Occupancy Raw Data'!$B$8:$BE$45,'Occupancy Raw Data'!Y$3,FALSE)</f>
        <v>-2.0800800786785301</v>
      </c>
      <c r="S32" s="60">
        <f>VLOOKUP($A32,'Occupancy Raw Data'!$B$8:$BE$45,'Occupancy Raw Data'!AA$3,FALSE)</f>
        <v>-6.8438159570691903</v>
      </c>
      <c r="T32" s="60">
        <f>VLOOKUP($A32,'Occupancy Raw Data'!$B$8:$BE$45,'Occupancy Raw Data'!AB$3,FALSE)</f>
        <v>-7.0132757599700097</v>
      </c>
      <c r="U32" s="61">
        <f>VLOOKUP($A32,'Occupancy Raw Data'!$B$8:$BE$45,'Occupancy Raw Data'!AC$3,FALSE)</f>
        <v>-6.9306420377396298</v>
      </c>
      <c r="V32" s="62">
        <f>VLOOKUP($A32,'Occupancy Raw Data'!$B$8:$BE$45,'Occupancy Raw Data'!AE$3,FALSE)</f>
        <v>-3.57827986616239</v>
      </c>
      <c r="W32" s="63"/>
      <c r="X32" s="64">
        <f>VLOOKUP($A32,'ADR Raw Data'!$B$6:$BE$43,'ADR Raw Data'!G$1,FALSE)</f>
        <v>98.988971825056495</v>
      </c>
      <c r="Y32" s="65">
        <f>VLOOKUP($A32,'ADR Raw Data'!$B$6:$BE$43,'ADR Raw Data'!H$1,FALSE)</f>
        <v>106.11212447412299</v>
      </c>
      <c r="Z32" s="65">
        <f>VLOOKUP($A32,'ADR Raw Data'!$B$6:$BE$43,'ADR Raw Data'!I$1,FALSE)</f>
        <v>110.718342815791</v>
      </c>
      <c r="AA32" s="65">
        <f>VLOOKUP($A32,'ADR Raw Data'!$B$6:$BE$43,'ADR Raw Data'!J$1,FALSE)</f>
        <v>110.475392593503</v>
      </c>
      <c r="AB32" s="65">
        <f>VLOOKUP($A32,'ADR Raw Data'!$B$6:$BE$43,'ADR Raw Data'!K$1,FALSE)</f>
        <v>105.87998963850499</v>
      </c>
      <c r="AC32" s="66">
        <f>VLOOKUP($A32,'ADR Raw Data'!$B$6:$BE$43,'ADR Raw Data'!L$1,FALSE)</f>
        <v>106.791495355009</v>
      </c>
      <c r="AD32" s="65">
        <f>VLOOKUP($A32,'ADR Raw Data'!$B$6:$BE$43,'ADR Raw Data'!N$1,FALSE)</f>
        <v>114.714334864273</v>
      </c>
      <c r="AE32" s="65">
        <f>VLOOKUP($A32,'ADR Raw Data'!$B$6:$BE$43,'ADR Raw Data'!O$1,FALSE)</f>
        <v>116.36013536951801</v>
      </c>
      <c r="AF32" s="66">
        <f>VLOOKUP($A32,'ADR Raw Data'!$B$6:$BE$43,'ADR Raw Data'!P$1,FALSE)</f>
        <v>115.556844588866</v>
      </c>
      <c r="AG32" s="67">
        <f>VLOOKUP($A32,'ADR Raw Data'!$B$6:$BE$43,'ADR Raw Data'!R$1,FALSE)</f>
        <v>109.40473201385301</v>
      </c>
      <c r="AH32" s="63"/>
      <c r="AI32" s="59">
        <f>VLOOKUP($A32,'ADR Raw Data'!$B$6:$BE$43,'ADR Raw Data'!T$1,FALSE)</f>
        <v>6.0444315275716303</v>
      </c>
      <c r="AJ32" s="60">
        <f>VLOOKUP($A32,'ADR Raw Data'!$B$6:$BE$43,'ADR Raw Data'!U$1,FALSE)</f>
        <v>13.563416740328099</v>
      </c>
      <c r="AK32" s="60">
        <f>VLOOKUP($A32,'ADR Raw Data'!$B$6:$BE$43,'ADR Raw Data'!V$1,FALSE)</f>
        <v>16.263074370411999</v>
      </c>
      <c r="AL32" s="60">
        <f>VLOOKUP($A32,'ADR Raw Data'!$B$6:$BE$43,'ADR Raw Data'!W$1,FALSE)</f>
        <v>15.7379389286303</v>
      </c>
      <c r="AM32" s="60">
        <f>VLOOKUP($A32,'ADR Raw Data'!$B$6:$BE$43,'ADR Raw Data'!X$1,FALSE)</f>
        <v>9.7219098285522598</v>
      </c>
      <c r="AN32" s="61">
        <f>VLOOKUP($A32,'ADR Raw Data'!$B$6:$BE$43,'ADR Raw Data'!Y$1,FALSE)</f>
        <v>12.603751538454601</v>
      </c>
      <c r="AO32" s="60">
        <f>VLOOKUP($A32,'ADR Raw Data'!$B$6:$BE$43,'ADR Raw Data'!AA$1,FALSE)</f>
        <v>8.4321789237532805</v>
      </c>
      <c r="AP32" s="60">
        <f>VLOOKUP($A32,'ADR Raw Data'!$B$6:$BE$43,'ADR Raw Data'!AB$1,FALSE)</f>
        <v>7.4244152857793999</v>
      </c>
      <c r="AQ32" s="61">
        <f>VLOOKUP($A32,'ADR Raw Data'!$B$6:$BE$43,'ADR Raw Data'!AC$1,FALSE)</f>
        <v>7.9091964095676799</v>
      </c>
      <c r="AR32" s="62">
        <f>VLOOKUP($A32,'ADR Raw Data'!$B$6:$BE$43,'ADR Raw Data'!AE$1,FALSE)</f>
        <v>10.933826784804101</v>
      </c>
      <c r="AS32" s="50"/>
      <c r="AT32" s="64">
        <f>VLOOKUP($A32,'RevPAR Raw Data'!$B$6:$BE$43,'RevPAR Raw Data'!G$1,FALSE)</f>
        <v>57.146205571807897</v>
      </c>
      <c r="AU32" s="65">
        <f>VLOOKUP($A32,'RevPAR Raw Data'!$B$6:$BE$43,'RevPAR Raw Data'!H$1,FALSE)</f>
        <v>71.516677798280696</v>
      </c>
      <c r="AV32" s="65">
        <f>VLOOKUP($A32,'RevPAR Raw Data'!$B$6:$BE$43,'RevPAR Raw Data'!I$1,FALSE)</f>
        <v>80.909749867230701</v>
      </c>
      <c r="AW32" s="65">
        <f>VLOOKUP($A32,'RevPAR Raw Data'!$B$6:$BE$43,'RevPAR Raw Data'!J$1,FALSE)</f>
        <v>80.826679058463398</v>
      </c>
      <c r="AX32" s="65">
        <f>VLOOKUP($A32,'RevPAR Raw Data'!$B$6:$BE$43,'RevPAR Raw Data'!K$1,FALSE)</f>
        <v>69.997352167064193</v>
      </c>
      <c r="AY32" s="66">
        <f>VLOOKUP($A32,'RevPAR Raw Data'!$B$6:$BE$43,'RevPAR Raw Data'!L$1,FALSE)</f>
        <v>72.079332892569397</v>
      </c>
      <c r="AZ32" s="65">
        <f>VLOOKUP($A32,'RevPAR Raw Data'!$B$6:$BE$43,'RevPAR Raw Data'!N$1,FALSE)</f>
        <v>80.262345281065706</v>
      </c>
      <c r="BA32" s="65">
        <f>VLOOKUP($A32,'RevPAR Raw Data'!$B$6:$BE$43,'RevPAR Raw Data'!O$1,FALSE)</f>
        <v>85.388721688644793</v>
      </c>
      <c r="BB32" s="66">
        <f>VLOOKUP($A32,'RevPAR Raw Data'!$B$6:$BE$43,'RevPAR Raw Data'!P$1,FALSE)</f>
        <v>82.825533484855299</v>
      </c>
      <c r="BC32" s="67">
        <f>VLOOKUP($A32,'RevPAR Raw Data'!$B$6:$BE$43,'RevPAR Raw Data'!R$1,FALSE)</f>
        <v>75.149675918936794</v>
      </c>
      <c r="BD32" s="80"/>
      <c r="BE32" s="59">
        <f>VLOOKUP($A32,'RevPAR Raw Data'!$B$6:$BE$43,'RevPAR Raw Data'!T$1,FALSE)</f>
        <v>-2.9484149678912401</v>
      </c>
      <c r="BF32" s="60">
        <f>VLOOKUP($A32,'RevPAR Raw Data'!$B$6:$BE$43,'RevPAR Raw Data'!U$1,FALSE)</f>
        <v>12.1812942700875</v>
      </c>
      <c r="BG32" s="60">
        <f>VLOOKUP($A32,'RevPAR Raw Data'!$B$6:$BE$43,'RevPAR Raw Data'!V$1,FALSE)</f>
        <v>19.636383260089499</v>
      </c>
      <c r="BH32" s="60">
        <f>VLOOKUP($A32,'RevPAR Raw Data'!$B$6:$BE$43,'RevPAR Raw Data'!W$1,FALSE)</f>
        <v>18.706479518488401</v>
      </c>
      <c r="BI32" s="60">
        <f>VLOOKUP($A32,'RevPAR Raw Data'!$B$6:$BE$43,'RevPAR Raw Data'!X$1,FALSE)</f>
        <v>2.1802965664757799</v>
      </c>
      <c r="BJ32" s="61">
        <f>VLOOKUP($A32,'RevPAR Raw Data'!$B$6:$BE$43,'RevPAR Raw Data'!Y$1,FALSE)</f>
        <v>10.261503334858499</v>
      </c>
      <c r="BK32" s="60">
        <f>VLOOKUP($A32,'RevPAR Raw Data'!$B$6:$BE$43,'RevPAR Raw Data'!AA$1,FALSE)</f>
        <v>1.0112801599716399</v>
      </c>
      <c r="BL32" s="60">
        <f>VLOOKUP($A32,'RevPAR Raw Data'!$B$6:$BE$43,'RevPAR Raw Data'!AB$1,FALSE)</f>
        <v>-0.109555191747691</v>
      </c>
      <c r="BM32" s="61">
        <f>VLOOKUP($A32,'RevPAR Raw Data'!$B$6:$BE$43,'RevPAR Raw Data'!AC$1,FALSE)</f>
        <v>0.43039628061914798</v>
      </c>
      <c r="BN32" s="62">
        <f>VLOOKUP($A32,'RevPAR Raw Data'!$B$6:$BE$43,'RevPAR Raw Data'!AE$1,FALSE)</f>
        <v>6.9643039962000799</v>
      </c>
    </row>
    <row r="33" spans="1:66" x14ac:dyDescent="0.35">
      <c r="A33" s="78" t="s">
        <v>46</v>
      </c>
      <c r="B33" s="59">
        <f>VLOOKUP($A33,'Occupancy Raw Data'!$B$8:$BE$45,'Occupancy Raw Data'!G$3,FALSE)</f>
        <v>66.957676978553806</v>
      </c>
      <c r="C33" s="60">
        <f>VLOOKUP($A33,'Occupancy Raw Data'!$B$8:$BE$45,'Occupancy Raw Data'!H$3,FALSE)</f>
        <v>74.644144999050994</v>
      </c>
      <c r="D33" s="60">
        <f>VLOOKUP($A33,'Occupancy Raw Data'!$B$8:$BE$45,'Occupancy Raw Data'!I$3,FALSE)</f>
        <v>77.320174606187095</v>
      </c>
      <c r="E33" s="60">
        <f>VLOOKUP($A33,'Occupancy Raw Data'!$B$8:$BE$45,'Occupancy Raw Data'!J$3,FALSE)</f>
        <v>76.959574871892102</v>
      </c>
      <c r="F33" s="60">
        <f>VLOOKUP($A33,'Occupancy Raw Data'!$B$8:$BE$45,'Occupancy Raw Data'!K$3,FALSE)</f>
        <v>72.214841525906195</v>
      </c>
      <c r="G33" s="61">
        <f>VLOOKUP($A33,'Occupancy Raw Data'!$B$8:$BE$45,'Occupancy Raw Data'!L$3,FALSE)</f>
        <v>73.619282596318001</v>
      </c>
      <c r="H33" s="60">
        <f>VLOOKUP($A33,'Occupancy Raw Data'!$B$8:$BE$45,'Occupancy Raw Data'!N$3,FALSE)</f>
        <v>69.614727652305902</v>
      </c>
      <c r="I33" s="60">
        <f>VLOOKUP($A33,'Occupancy Raw Data'!$B$8:$BE$45,'Occupancy Raw Data'!O$3,FALSE)</f>
        <v>73.410514329094696</v>
      </c>
      <c r="J33" s="61">
        <f>VLOOKUP($A33,'Occupancy Raw Data'!$B$8:$BE$45,'Occupancy Raw Data'!P$3,FALSE)</f>
        <v>71.512620990700299</v>
      </c>
      <c r="K33" s="62">
        <f>VLOOKUP($A33,'Occupancy Raw Data'!$B$8:$BE$45,'Occupancy Raw Data'!R$3,FALSE)</f>
        <v>73.017379280427207</v>
      </c>
      <c r="L33" s="63"/>
      <c r="M33" s="59">
        <f>VLOOKUP($A33,'Occupancy Raw Data'!$B$8:$BE$45,'Occupancy Raw Data'!T$3,FALSE)</f>
        <v>-16.655099538424</v>
      </c>
      <c r="N33" s="60">
        <f>VLOOKUP($A33,'Occupancy Raw Data'!$B$8:$BE$45,'Occupancy Raw Data'!U$3,FALSE)</f>
        <v>-12.3846261550477</v>
      </c>
      <c r="O33" s="60">
        <f>VLOOKUP($A33,'Occupancy Raw Data'!$B$8:$BE$45,'Occupancy Raw Data'!V$3,FALSE)</f>
        <v>-10.4484836413039</v>
      </c>
      <c r="P33" s="60">
        <f>VLOOKUP($A33,'Occupancy Raw Data'!$B$8:$BE$45,'Occupancy Raw Data'!W$3,FALSE)</f>
        <v>-10.01569017137</v>
      </c>
      <c r="Q33" s="60">
        <f>VLOOKUP($A33,'Occupancy Raw Data'!$B$8:$BE$45,'Occupancy Raw Data'!X$3,FALSE)</f>
        <v>-12.8102769566409</v>
      </c>
      <c r="R33" s="61">
        <f>VLOOKUP($A33,'Occupancy Raw Data'!$B$8:$BE$45,'Occupancy Raw Data'!Y$3,FALSE)</f>
        <v>-12.405000803724301</v>
      </c>
      <c r="S33" s="60">
        <f>VLOOKUP($A33,'Occupancy Raw Data'!$B$8:$BE$45,'Occupancy Raw Data'!AA$3,FALSE)</f>
        <v>-14.3420982007127</v>
      </c>
      <c r="T33" s="60">
        <f>VLOOKUP($A33,'Occupancy Raw Data'!$B$8:$BE$45,'Occupancy Raw Data'!AB$3,FALSE)</f>
        <v>-11.116462655410301</v>
      </c>
      <c r="U33" s="61">
        <f>VLOOKUP($A33,'Occupancy Raw Data'!$B$8:$BE$45,'Occupancy Raw Data'!AC$3,FALSE)</f>
        <v>-12.716276917444899</v>
      </c>
      <c r="V33" s="62">
        <f>VLOOKUP($A33,'Occupancy Raw Data'!$B$8:$BE$45,'Occupancy Raw Data'!AE$3,FALSE)</f>
        <v>-12.4923275090804</v>
      </c>
      <c r="W33" s="63"/>
      <c r="X33" s="64">
        <f>VLOOKUP($A33,'ADR Raw Data'!$B$6:$BE$43,'ADR Raw Data'!G$1,FALSE)</f>
        <v>83.665543990929706</v>
      </c>
      <c r="Y33" s="65">
        <f>VLOOKUP($A33,'ADR Raw Data'!$B$6:$BE$43,'ADR Raw Data'!H$1,FALSE)</f>
        <v>86.885124510551705</v>
      </c>
      <c r="Z33" s="65">
        <f>VLOOKUP($A33,'ADR Raw Data'!$B$6:$BE$43,'ADR Raw Data'!I$1,FALSE)</f>
        <v>87.716085002454506</v>
      </c>
      <c r="AA33" s="65">
        <f>VLOOKUP($A33,'ADR Raw Data'!$B$6:$BE$43,'ADR Raw Data'!J$1,FALSE)</f>
        <v>88.892907521578195</v>
      </c>
      <c r="AB33" s="65">
        <f>VLOOKUP($A33,'ADR Raw Data'!$B$6:$BE$43,'ADR Raw Data'!K$1,FALSE)</f>
        <v>85.6688696189224</v>
      </c>
      <c r="AC33" s="66">
        <f>VLOOKUP($A33,'ADR Raw Data'!$B$6:$BE$43,'ADR Raw Data'!L$1,FALSE)</f>
        <v>86.655187063676195</v>
      </c>
      <c r="AD33" s="65">
        <f>VLOOKUP($A33,'ADR Raw Data'!$B$6:$BE$43,'ADR Raw Data'!N$1,FALSE)</f>
        <v>88.952837186477595</v>
      </c>
      <c r="AE33" s="65">
        <f>VLOOKUP($A33,'ADR Raw Data'!$B$6:$BE$43,'ADR Raw Data'!O$1,FALSE)</f>
        <v>92.210014296794199</v>
      </c>
      <c r="AF33" s="66">
        <f>VLOOKUP($A33,'ADR Raw Data'!$B$6:$BE$43,'ADR Raw Data'!P$1,FALSE)</f>
        <v>90.624647306263199</v>
      </c>
      <c r="AG33" s="67">
        <f>VLOOKUP($A33,'ADR Raw Data'!$B$6:$BE$43,'ADR Raw Data'!R$1,FALSE)</f>
        <v>87.765946128996305</v>
      </c>
      <c r="AH33" s="63"/>
      <c r="AI33" s="59">
        <f>VLOOKUP($A33,'ADR Raw Data'!$B$6:$BE$43,'ADR Raw Data'!T$1,FALSE)</f>
        <v>-5.3363502114444099</v>
      </c>
      <c r="AJ33" s="60">
        <f>VLOOKUP($A33,'ADR Raw Data'!$B$6:$BE$43,'ADR Raw Data'!U$1,FALSE)</f>
        <v>0.444067485331407</v>
      </c>
      <c r="AK33" s="60">
        <f>VLOOKUP($A33,'ADR Raw Data'!$B$6:$BE$43,'ADR Raw Data'!V$1,FALSE)</f>
        <v>0.57508538656500496</v>
      </c>
      <c r="AL33" s="60">
        <f>VLOOKUP($A33,'ADR Raw Data'!$B$6:$BE$43,'ADR Raw Data'!W$1,FALSE)</f>
        <v>0.49702019299487699</v>
      </c>
      <c r="AM33" s="60">
        <f>VLOOKUP($A33,'ADR Raw Data'!$B$6:$BE$43,'ADR Raw Data'!X$1,FALSE)</f>
        <v>-2.77595080503986</v>
      </c>
      <c r="AN33" s="61">
        <f>VLOOKUP($A33,'ADR Raw Data'!$B$6:$BE$43,'ADR Raw Data'!Y$1,FALSE)</f>
        <v>-1.2168293178887299</v>
      </c>
      <c r="AO33" s="60">
        <f>VLOOKUP($A33,'ADR Raw Data'!$B$6:$BE$43,'ADR Raw Data'!AA$1,FALSE)</f>
        <v>5.9361487042700001E-2</v>
      </c>
      <c r="AP33" s="60">
        <f>VLOOKUP($A33,'ADR Raw Data'!$B$6:$BE$43,'ADR Raw Data'!AB$1,FALSE)</f>
        <v>1.2462494428520501</v>
      </c>
      <c r="AQ33" s="61">
        <f>VLOOKUP($A33,'ADR Raw Data'!$B$6:$BE$43,'ADR Raw Data'!AC$1,FALSE)</f>
        <v>0.69819625097138605</v>
      </c>
      <c r="AR33" s="62">
        <f>VLOOKUP($A33,'ADR Raw Data'!$B$6:$BE$43,'ADR Raw Data'!AE$1,FALSE)</f>
        <v>-0.67285934054899099</v>
      </c>
      <c r="AS33" s="50"/>
      <c r="AT33" s="64">
        <f>VLOOKUP($A33,'RevPAR Raw Data'!$B$6:$BE$43,'RevPAR Raw Data'!G$1,FALSE)</f>
        <v>56.020504687796503</v>
      </c>
      <c r="AU33" s="65">
        <f>VLOOKUP($A33,'RevPAR Raw Data'!$B$6:$BE$43,'RevPAR Raw Data'!H$1,FALSE)</f>
        <v>64.854658322262196</v>
      </c>
      <c r="AV33" s="65">
        <f>VLOOKUP($A33,'RevPAR Raw Data'!$B$6:$BE$43,'RevPAR Raw Data'!I$1,FALSE)</f>
        <v>67.822230081609405</v>
      </c>
      <c r="AW33" s="65">
        <f>VLOOKUP($A33,'RevPAR Raw Data'!$B$6:$BE$43,'RevPAR Raw Data'!J$1,FALSE)</f>
        <v>68.411603719870897</v>
      </c>
      <c r="AX33" s="65">
        <f>VLOOKUP($A33,'RevPAR Raw Data'!$B$6:$BE$43,'RevPAR Raw Data'!K$1,FALSE)</f>
        <v>61.865638432340099</v>
      </c>
      <c r="AY33" s="66">
        <f>VLOOKUP($A33,'RevPAR Raw Data'!$B$6:$BE$43,'RevPAR Raw Data'!L$1,FALSE)</f>
        <v>63.794927048775797</v>
      </c>
      <c r="AZ33" s="65">
        <f>VLOOKUP($A33,'RevPAR Raw Data'!$B$6:$BE$43,'RevPAR Raw Data'!N$1,FALSE)</f>
        <v>61.924275346365498</v>
      </c>
      <c r="BA33" s="65">
        <f>VLOOKUP($A33,'RevPAR Raw Data'!$B$6:$BE$43,'RevPAR Raw Data'!O$1,FALSE)</f>
        <v>67.691845758208302</v>
      </c>
      <c r="BB33" s="66">
        <f>VLOOKUP($A33,'RevPAR Raw Data'!$B$6:$BE$43,'RevPAR Raw Data'!P$1,FALSE)</f>
        <v>64.808060552286904</v>
      </c>
      <c r="BC33" s="67">
        <f>VLOOKUP($A33,'RevPAR Raw Data'!$B$6:$BE$43,'RevPAR Raw Data'!R$1,FALSE)</f>
        <v>64.0843937640647</v>
      </c>
      <c r="BD33" s="63"/>
      <c r="BE33" s="59">
        <f>VLOOKUP($A33,'RevPAR Raw Data'!$B$6:$BE$43,'RevPAR Raw Data'!T$1,FALSE)</f>
        <v>-21.102675310433501</v>
      </c>
      <c r="BF33" s="60">
        <f>VLOOKUP($A33,'RevPAR Raw Data'!$B$6:$BE$43,'RevPAR Raw Data'!U$1,FALSE)</f>
        <v>-11.995554767650701</v>
      </c>
      <c r="BG33" s="60">
        <f>VLOOKUP($A33,'RevPAR Raw Data'!$B$6:$BE$43,'RevPAR Raw Data'!V$1,FALSE)</f>
        <v>-9.9334859572777301</v>
      </c>
      <c r="BH33" s="60">
        <f>VLOOKUP($A33,'RevPAR Raw Data'!$B$6:$BE$43,'RevPAR Raw Data'!W$1,FALSE)</f>
        <v>-9.5684499809946502</v>
      </c>
      <c r="BI33" s="60">
        <f>VLOOKUP($A33,'RevPAR Raw Data'!$B$6:$BE$43,'RevPAR Raw Data'!X$1,FALSE)</f>
        <v>-15.230620775375099</v>
      </c>
      <c r="BJ33" s="61">
        <f>VLOOKUP($A33,'RevPAR Raw Data'!$B$6:$BE$43,'RevPAR Raw Data'!Y$1,FALSE)</f>
        <v>-13.470882434949001</v>
      </c>
      <c r="BK33" s="60">
        <f>VLOOKUP($A33,'RevPAR Raw Data'!$B$6:$BE$43,'RevPAR Raw Data'!AA$1,FALSE)</f>
        <v>-14.291250396435</v>
      </c>
      <c r="BL33" s="60">
        <f>VLOOKUP($A33,'RevPAR Raw Data'!$B$6:$BE$43,'RevPAR Raw Data'!AB$1,FALSE)</f>
        <v>-10.008752066466201</v>
      </c>
      <c r="BM33" s="61">
        <f>VLOOKUP($A33,'RevPAR Raw Data'!$B$6:$BE$43,'RevPAR Raw Data'!AC$1,FALSE)</f>
        <v>-12.1068652351743</v>
      </c>
      <c r="BN33" s="62">
        <f>VLOOKUP($A33,'RevPAR Raw Data'!$B$6:$BE$43,'RevPAR Raw Data'!AE$1,FALSE)</f>
        <v>-13.0811310571326</v>
      </c>
    </row>
    <row r="34" spans="1:66" x14ac:dyDescent="0.35">
      <c r="A34" s="78" t="s">
        <v>95</v>
      </c>
      <c r="B34" s="59">
        <f>VLOOKUP($A34,'Occupancy Raw Data'!$B$8:$BE$45,'Occupancy Raw Data'!G$3,FALSE)</f>
        <v>59.262814359761897</v>
      </c>
      <c r="C34" s="60">
        <f>VLOOKUP($A34,'Occupancy Raw Data'!$B$8:$BE$45,'Occupancy Raw Data'!H$3,FALSE)</f>
        <v>69.706277596467601</v>
      </c>
      <c r="D34" s="60">
        <f>VLOOKUP($A34,'Occupancy Raw Data'!$B$8:$BE$45,'Occupancy Raw Data'!I$3,FALSE)</f>
        <v>79.093875983874</v>
      </c>
      <c r="E34" s="60">
        <f>VLOOKUP($A34,'Occupancy Raw Data'!$B$8:$BE$45,'Occupancy Raw Data'!J$3,FALSE)</f>
        <v>81.4935688231906</v>
      </c>
      <c r="F34" s="60">
        <f>VLOOKUP($A34,'Occupancy Raw Data'!$B$8:$BE$45,'Occupancy Raw Data'!K$3,FALSE)</f>
        <v>73.392205797657795</v>
      </c>
      <c r="G34" s="61">
        <f>VLOOKUP($A34,'Occupancy Raw Data'!$B$8:$BE$45,'Occupancy Raw Data'!L$3,FALSE)</f>
        <v>72.589748512190397</v>
      </c>
      <c r="H34" s="60">
        <f>VLOOKUP($A34,'Occupancy Raw Data'!$B$8:$BE$45,'Occupancy Raw Data'!N$3,FALSE)</f>
        <v>66.673065847571493</v>
      </c>
      <c r="I34" s="60">
        <f>VLOOKUP($A34,'Occupancy Raw Data'!$B$8:$BE$45,'Occupancy Raw Data'!O$3,FALSE)</f>
        <v>71.7604146669226</v>
      </c>
      <c r="J34" s="61">
        <f>VLOOKUP($A34,'Occupancy Raw Data'!$B$8:$BE$45,'Occupancy Raw Data'!P$3,FALSE)</f>
        <v>69.216740257246997</v>
      </c>
      <c r="K34" s="62">
        <f>VLOOKUP($A34,'Occupancy Raw Data'!$B$8:$BE$45,'Occupancy Raw Data'!R$3,FALSE)</f>
        <v>71.626031867920901</v>
      </c>
      <c r="L34" s="63"/>
      <c r="M34" s="59">
        <f>VLOOKUP($A34,'Occupancy Raw Data'!$B$8:$BE$45,'Occupancy Raw Data'!T$3,FALSE)</f>
        <v>-1.63902419923677</v>
      </c>
      <c r="N34" s="60">
        <f>VLOOKUP($A34,'Occupancy Raw Data'!$B$8:$BE$45,'Occupancy Raw Data'!U$3,FALSE)</f>
        <v>13.6904428599362</v>
      </c>
      <c r="O34" s="60">
        <f>VLOOKUP($A34,'Occupancy Raw Data'!$B$8:$BE$45,'Occupancy Raw Data'!V$3,FALSE)</f>
        <v>20.190780421604501</v>
      </c>
      <c r="P34" s="60">
        <f>VLOOKUP($A34,'Occupancy Raw Data'!$B$8:$BE$45,'Occupancy Raw Data'!W$3,FALSE)</f>
        <v>19.067771794038201</v>
      </c>
      <c r="Q34" s="60">
        <f>VLOOKUP($A34,'Occupancy Raw Data'!$B$8:$BE$45,'Occupancy Raw Data'!X$3,FALSE)</f>
        <v>4.90569291706427</v>
      </c>
      <c r="R34" s="61">
        <f>VLOOKUP($A34,'Occupancy Raw Data'!$B$8:$BE$45,'Occupancy Raw Data'!Y$3,FALSE)</f>
        <v>11.4116148284958</v>
      </c>
      <c r="S34" s="60">
        <f>VLOOKUP($A34,'Occupancy Raw Data'!$B$8:$BE$45,'Occupancy Raw Data'!AA$3,FALSE)</f>
        <v>-9.5531061964896793</v>
      </c>
      <c r="T34" s="60">
        <f>VLOOKUP($A34,'Occupancy Raw Data'!$B$8:$BE$45,'Occupancy Raw Data'!AB$3,FALSE)</f>
        <v>-9.8850520269866493</v>
      </c>
      <c r="U34" s="61">
        <f>VLOOKUP($A34,'Occupancy Raw Data'!$B$8:$BE$45,'Occupancy Raw Data'!AC$3,FALSE)</f>
        <v>-9.7254832113618992</v>
      </c>
      <c r="V34" s="62">
        <f>VLOOKUP($A34,'Occupancy Raw Data'!$B$8:$BE$45,'Occupancy Raw Data'!AE$3,FALSE)</f>
        <v>4.6464717493994803</v>
      </c>
      <c r="W34" s="63"/>
      <c r="X34" s="64">
        <f>VLOOKUP($A34,'ADR Raw Data'!$B$6:$BE$43,'ADR Raw Data'!G$1,FALSE)</f>
        <v>131.88346614836399</v>
      </c>
      <c r="Y34" s="65">
        <f>VLOOKUP($A34,'ADR Raw Data'!$B$6:$BE$43,'ADR Raw Data'!H$1,FALSE)</f>
        <v>145.968320022032</v>
      </c>
      <c r="Z34" s="65">
        <f>VLOOKUP($A34,'ADR Raw Data'!$B$6:$BE$43,'ADR Raw Data'!I$1,FALSE)</f>
        <v>151.14426456310599</v>
      </c>
      <c r="AA34" s="65">
        <f>VLOOKUP($A34,'ADR Raw Data'!$B$6:$BE$43,'ADR Raw Data'!J$1,FALSE)</f>
        <v>151.461220259128</v>
      </c>
      <c r="AB34" s="65">
        <f>VLOOKUP($A34,'ADR Raw Data'!$B$6:$BE$43,'ADR Raw Data'!K$1,FALSE)</f>
        <v>143.58239340831801</v>
      </c>
      <c r="AC34" s="66">
        <f>VLOOKUP($A34,'ADR Raw Data'!$B$6:$BE$43,'ADR Raw Data'!L$1,FALSE)</f>
        <v>145.54733788215299</v>
      </c>
      <c r="AD34" s="65">
        <f>VLOOKUP($A34,'ADR Raw Data'!$B$6:$BE$43,'ADR Raw Data'!N$1,FALSE)</f>
        <v>153.23424704866099</v>
      </c>
      <c r="AE34" s="65">
        <f>VLOOKUP($A34,'ADR Raw Data'!$B$6:$BE$43,'ADR Raw Data'!O$1,FALSE)</f>
        <v>151.960462814339</v>
      </c>
      <c r="AF34" s="66">
        <f>VLOOKUP($A34,'ADR Raw Data'!$B$6:$BE$43,'ADR Raw Data'!P$1,FALSE)</f>
        <v>152.573949521564</v>
      </c>
      <c r="AG34" s="67">
        <f>VLOOKUP($A34,'ADR Raw Data'!$B$6:$BE$43,'ADR Raw Data'!R$1,FALSE)</f>
        <v>147.48741126469301</v>
      </c>
      <c r="AH34" s="63"/>
      <c r="AI34" s="59">
        <f>VLOOKUP($A34,'ADR Raw Data'!$B$6:$BE$43,'ADR Raw Data'!T$1,FALSE)</f>
        <v>9.9986597693644992</v>
      </c>
      <c r="AJ34" s="60">
        <f>VLOOKUP($A34,'ADR Raw Data'!$B$6:$BE$43,'ADR Raw Data'!U$1,FALSE)</f>
        <v>24.0825102341635</v>
      </c>
      <c r="AK34" s="60">
        <f>VLOOKUP($A34,'ADR Raw Data'!$B$6:$BE$43,'ADR Raw Data'!V$1,FALSE)</f>
        <v>27.333959113621599</v>
      </c>
      <c r="AL34" s="60">
        <f>VLOOKUP($A34,'ADR Raw Data'!$B$6:$BE$43,'ADR Raw Data'!W$1,FALSE)</f>
        <v>26.851277973944701</v>
      </c>
      <c r="AM34" s="60">
        <f>VLOOKUP($A34,'ADR Raw Data'!$B$6:$BE$43,'ADR Raw Data'!X$1,FALSE)</f>
        <v>15.529205822428199</v>
      </c>
      <c r="AN34" s="61">
        <f>VLOOKUP($A34,'ADR Raw Data'!$B$6:$BE$43,'ADR Raw Data'!Y$1,FALSE)</f>
        <v>21.2216823884539</v>
      </c>
      <c r="AO34" s="60">
        <f>VLOOKUP($A34,'ADR Raw Data'!$B$6:$BE$43,'ADR Raw Data'!AA$1,FALSE)</f>
        <v>10.6188963601059</v>
      </c>
      <c r="AP34" s="60">
        <f>VLOOKUP($A34,'ADR Raw Data'!$B$6:$BE$43,'ADR Raw Data'!AB$1,FALSE)</f>
        <v>8.6464264102572095</v>
      </c>
      <c r="AQ34" s="61">
        <f>VLOOKUP($A34,'ADR Raw Data'!$B$6:$BE$43,'ADR Raw Data'!AC$1,FALSE)</f>
        <v>9.5906991448416505</v>
      </c>
      <c r="AR34" s="62">
        <f>VLOOKUP($A34,'ADR Raw Data'!$B$6:$BE$43,'ADR Raw Data'!AE$1,FALSE)</f>
        <v>16.870137310019398</v>
      </c>
      <c r="AS34" s="50"/>
      <c r="AT34" s="64">
        <f>VLOOKUP($A34,'RevPAR Raw Data'!$B$6:$BE$43,'RevPAR Raw Data'!G$1,FALSE)</f>
        <v>78.157853714724496</v>
      </c>
      <c r="AU34" s="65">
        <f>VLOOKUP($A34,'RevPAR Raw Data'!$B$6:$BE$43,'RevPAR Raw Data'!H$1,FALSE)</f>
        <v>101.74908235745799</v>
      </c>
      <c r="AV34" s="65">
        <f>VLOOKUP($A34,'RevPAR Raw Data'!$B$6:$BE$43,'RevPAR Raw Data'!I$1,FALSE)</f>
        <v>119.54585717028201</v>
      </c>
      <c r="AW34" s="65">
        <f>VLOOKUP($A34,'RevPAR Raw Data'!$B$6:$BE$43,'RevPAR Raw Data'!J$1,FALSE)</f>
        <v>123.431153772317</v>
      </c>
      <c r="AX34" s="65">
        <f>VLOOKUP($A34,'RevPAR Raw Data'!$B$6:$BE$43,'RevPAR Raw Data'!K$1,FALSE)</f>
        <v>105.37828565943499</v>
      </c>
      <c r="AY34" s="66">
        <f>VLOOKUP($A34,'RevPAR Raw Data'!$B$6:$BE$43,'RevPAR Raw Data'!L$1,FALSE)</f>
        <v>105.65244653484299</v>
      </c>
      <c r="AZ34" s="65">
        <f>VLOOKUP($A34,'RevPAR Raw Data'!$B$6:$BE$43,'RevPAR Raw Data'!N$1,FALSE)</f>
        <v>102.165970435784</v>
      </c>
      <c r="BA34" s="65">
        <f>VLOOKUP($A34,'RevPAR Raw Data'!$B$6:$BE$43,'RevPAR Raw Data'!O$1,FALSE)</f>
        <v>109.047458245344</v>
      </c>
      <c r="BB34" s="66">
        <f>VLOOKUP($A34,'RevPAR Raw Data'!$B$6:$BE$43,'RevPAR Raw Data'!P$1,FALSE)</f>
        <v>105.606714340564</v>
      </c>
      <c r="BC34" s="67">
        <f>VLOOKUP($A34,'RevPAR Raw Data'!$B$6:$BE$43,'RevPAR Raw Data'!R$1,FALSE)</f>
        <v>105.63938019362</v>
      </c>
      <c r="BD34" s="63"/>
      <c r="BE34" s="59">
        <f>VLOOKUP($A34,'RevPAR Raw Data'!$B$6:$BE$43,'RevPAR Raw Data'!T$1,FALSE)</f>
        <v>8.1957551169084795</v>
      </c>
      <c r="BF34" s="60">
        <f>VLOOKUP($A34,'RevPAR Raw Data'!$B$6:$BE$43,'RevPAR Raw Data'!U$1,FALSE)</f>
        <v>41.069955396946199</v>
      </c>
      <c r="BG34" s="60">
        <f>VLOOKUP($A34,'RevPAR Raw Data'!$B$6:$BE$43,'RevPAR Raw Data'!V$1,FALSE)</f>
        <v>53.043679200388702</v>
      </c>
      <c r="BH34" s="60">
        <f>VLOOKUP($A34,'RevPAR Raw Data'!$B$6:$BE$43,'RevPAR Raw Data'!W$1,FALSE)</f>
        <v>51.038990175837696</v>
      </c>
      <c r="BI34" s="60">
        <f>VLOOKUP($A34,'RevPAR Raw Data'!$B$6:$BE$43,'RevPAR Raw Data'!X$1,FALSE)</f>
        <v>21.1967138895997</v>
      </c>
      <c r="BJ34" s="61">
        <f>VLOOKUP($A34,'RevPAR Raw Data'!$B$6:$BE$43,'RevPAR Raw Data'!Y$1,FALSE)</f>
        <v>35.055033871246799</v>
      </c>
      <c r="BK34" s="60">
        <f>VLOOKUP($A34,'RevPAR Raw Data'!$B$6:$BE$43,'RevPAR Raw Data'!AA$1,FALSE)</f>
        <v>5.1355717440179097E-2</v>
      </c>
      <c r="BL34" s="60">
        <f>VLOOKUP($A34,'RevPAR Raw Data'!$B$6:$BE$43,'RevPAR Raw Data'!AB$1,FALSE)</f>
        <v>-2.09332936585847</v>
      </c>
      <c r="BM34" s="61">
        <f>VLOOKUP($A34,'RevPAR Raw Data'!$B$6:$BE$43,'RevPAR Raw Data'!AC$1,FALSE)</f>
        <v>-1.0675259017040599</v>
      </c>
      <c r="BN34" s="62">
        <f>VLOOKUP($A34,'RevPAR Raw Data'!$B$6:$BE$43,'RevPAR Raw Data'!AE$1,FALSE)</f>
        <v>22.300475223613901</v>
      </c>
    </row>
    <row r="35" spans="1:66" x14ac:dyDescent="0.35">
      <c r="A35" s="78" t="s">
        <v>96</v>
      </c>
      <c r="B35" s="59">
        <f>VLOOKUP($A35,'Occupancy Raw Data'!$B$8:$BE$45,'Occupancy Raw Data'!G$3,FALSE)</f>
        <v>50.892050587172498</v>
      </c>
      <c r="C35" s="60">
        <f>VLOOKUP($A35,'Occupancy Raw Data'!$B$8:$BE$45,'Occupancy Raw Data'!H$3,FALSE)</f>
        <v>62.206413730803902</v>
      </c>
      <c r="D35" s="60">
        <f>VLOOKUP($A35,'Occupancy Raw Data'!$B$8:$BE$45,'Occupancy Raw Data'!I$3,FALSE)</f>
        <v>67.987804878048706</v>
      </c>
      <c r="E35" s="60">
        <f>VLOOKUP($A35,'Occupancy Raw Data'!$B$8:$BE$45,'Occupancy Raw Data'!J$3,FALSE)</f>
        <v>67.265130984643093</v>
      </c>
      <c r="F35" s="60">
        <f>VLOOKUP($A35,'Occupancy Raw Data'!$B$8:$BE$45,'Occupancy Raw Data'!K$3,FALSE)</f>
        <v>57.362240289069497</v>
      </c>
      <c r="G35" s="61">
        <f>VLOOKUP($A35,'Occupancy Raw Data'!$B$8:$BE$45,'Occupancy Raw Data'!L$3,FALSE)</f>
        <v>61.142728093947603</v>
      </c>
      <c r="H35" s="60">
        <f>VLOOKUP($A35,'Occupancy Raw Data'!$B$8:$BE$45,'Occupancy Raw Data'!N$3,FALSE)</f>
        <v>68.620144534778603</v>
      </c>
      <c r="I35" s="60">
        <f>VLOOKUP($A35,'Occupancy Raw Data'!$B$8:$BE$45,'Occupancy Raw Data'!O$3,FALSE)</f>
        <v>70.799457994579896</v>
      </c>
      <c r="J35" s="61">
        <f>VLOOKUP($A35,'Occupancy Raw Data'!$B$8:$BE$45,'Occupancy Raw Data'!P$3,FALSE)</f>
        <v>69.709801264679299</v>
      </c>
      <c r="K35" s="62">
        <f>VLOOKUP($A35,'Occupancy Raw Data'!$B$8:$BE$45,'Occupancy Raw Data'!R$3,FALSE)</f>
        <v>63.590463285585201</v>
      </c>
      <c r="L35" s="63"/>
      <c r="M35" s="59">
        <f>VLOOKUP($A35,'Occupancy Raw Data'!$B$8:$BE$45,'Occupancy Raw Data'!T$3,FALSE)</f>
        <v>-5.0230471793253999</v>
      </c>
      <c r="N35" s="60">
        <f>VLOOKUP($A35,'Occupancy Raw Data'!$B$8:$BE$45,'Occupancy Raw Data'!U$3,FALSE)</f>
        <v>3.7715013768879002</v>
      </c>
      <c r="O35" s="60">
        <f>VLOOKUP($A35,'Occupancy Raw Data'!$B$8:$BE$45,'Occupancy Raw Data'!V$3,FALSE)</f>
        <v>7.3824938947938596</v>
      </c>
      <c r="P35" s="60">
        <f>VLOOKUP($A35,'Occupancy Raw Data'!$B$8:$BE$45,'Occupancy Raw Data'!W$3,FALSE)</f>
        <v>5.3728770692100802</v>
      </c>
      <c r="Q35" s="60">
        <f>VLOOKUP($A35,'Occupancy Raw Data'!$B$8:$BE$45,'Occupancy Raw Data'!X$3,FALSE)</f>
        <v>-10.3314598707648</v>
      </c>
      <c r="R35" s="61">
        <f>VLOOKUP($A35,'Occupancy Raw Data'!$B$8:$BE$45,'Occupancy Raw Data'!Y$3,FALSE)</f>
        <v>0.34927343888288898</v>
      </c>
      <c r="S35" s="60">
        <f>VLOOKUP($A35,'Occupancy Raw Data'!$B$8:$BE$45,'Occupancy Raw Data'!AA$3,FALSE)</f>
        <v>-3.4324234746762801</v>
      </c>
      <c r="T35" s="60">
        <f>VLOOKUP($A35,'Occupancy Raw Data'!$B$8:$BE$45,'Occupancy Raw Data'!AB$3,FALSE)</f>
        <v>-5.2209472299672104</v>
      </c>
      <c r="U35" s="61">
        <f>VLOOKUP($A35,'Occupancy Raw Data'!$B$8:$BE$45,'Occupancy Raw Data'!AC$3,FALSE)</f>
        <v>-4.3490192870237001</v>
      </c>
      <c r="V35" s="62">
        <f>VLOOKUP($A35,'Occupancy Raw Data'!$B$8:$BE$45,'Occupancy Raw Data'!AE$3,FALSE)</f>
        <v>-1.17116255593236</v>
      </c>
      <c r="W35" s="63"/>
      <c r="X35" s="64">
        <f>VLOOKUP($A35,'ADR Raw Data'!$B$6:$BE$43,'ADR Raw Data'!G$1,FALSE)</f>
        <v>92.490481473263799</v>
      </c>
      <c r="Y35" s="65">
        <f>VLOOKUP($A35,'ADR Raw Data'!$B$6:$BE$43,'ADR Raw Data'!H$1,FALSE)</f>
        <v>100.034665093483</v>
      </c>
      <c r="Z35" s="65">
        <f>VLOOKUP($A35,'ADR Raw Data'!$B$6:$BE$43,'ADR Raw Data'!I$1,FALSE)</f>
        <v>105.590167746221</v>
      </c>
      <c r="AA35" s="65">
        <f>VLOOKUP($A35,'ADR Raw Data'!$B$6:$BE$43,'ADR Raw Data'!J$1,FALSE)</f>
        <v>102.85986738291</v>
      </c>
      <c r="AB35" s="65">
        <f>VLOOKUP($A35,'ADR Raw Data'!$B$6:$BE$43,'ADR Raw Data'!K$1,FALSE)</f>
        <v>99.0343956692913</v>
      </c>
      <c r="AC35" s="66">
        <f>VLOOKUP($A35,'ADR Raw Data'!$B$6:$BE$43,'ADR Raw Data'!L$1,FALSE)</f>
        <v>100.448213415084</v>
      </c>
      <c r="AD35" s="65">
        <f>VLOOKUP($A35,'ADR Raw Data'!$B$6:$BE$43,'ADR Raw Data'!N$1,FALSE)</f>
        <v>112.439106467006</v>
      </c>
      <c r="AE35" s="65">
        <f>VLOOKUP($A35,'ADR Raw Data'!$B$6:$BE$43,'ADR Raw Data'!O$1,FALSE)</f>
        <v>114.20137320574101</v>
      </c>
      <c r="AF35" s="66">
        <f>VLOOKUP($A35,'ADR Raw Data'!$B$6:$BE$43,'ADR Raw Data'!P$1,FALSE)</f>
        <v>113.334013120596</v>
      </c>
      <c r="AG35" s="67">
        <f>VLOOKUP($A35,'ADR Raw Data'!$B$6:$BE$43,'ADR Raw Data'!R$1,FALSE)</f>
        <v>104.484157936125</v>
      </c>
      <c r="AH35" s="63"/>
      <c r="AI35" s="59">
        <f>VLOOKUP($A35,'ADR Raw Data'!$B$6:$BE$43,'ADR Raw Data'!T$1,FALSE)</f>
        <v>11.4093994347684</v>
      </c>
      <c r="AJ35" s="60">
        <f>VLOOKUP($A35,'ADR Raw Data'!$B$6:$BE$43,'ADR Raw Data'!U$1,FALSE)</f>
        <v>16.563341132762801</v>
      </c>
      <c r="AK35" s="60">
        <f>VLOOKUP($A35,'ADR Raw Data'!$B$6:$BE$43,'ADR Raw Data'!V$1,FALSE)</f>
        <v>18.323487431176801</v>
      </c>
      <c r="AL35" s="60">
        <f>VLOOKUP($A35,'ADR Raw Data'!$B$6:$BE$43,'ADR Raw Data'!W$1,FALSE)</f>
        <v>16.6627634888427</v>
      </c>
      <c r="AM35" s="60">
        <f>VLOOKUP($A35,'ADR Raw Data'!$B$6:$BE$43,'ADR Raw Data'!X$1,FALSE)</f>
        <v>13.083252783934499</v>
      </c>
      <c r="AN35" s="61">
        <f>VLOOKUP($A35,'ADR Raw Data'!$B$6:$BE$43,'ADR Raw Data'!Y$1,FALSE)</f>
        <v>15.5923369946723</v>
      </c>
      <c r="AO35" s="60">
        <f>VLOOKUP($A35,'ADR Raw Data'!$B$6:$BE$43,'ADR Raw Data'!AA$1,FALSE)</f>
        <v>11.908135760241199</v>
      </c>
      <c r="AP35" s="60">
        <f>VLOOKUP($A35,'ADR Raw Data'!$B$6:$BE$43,'ADR Raw Data'!AB$1,FALSE)</f>
        <v>11.055788389456399</v>
      </c>
      <c r="AQ35" s="61">
        <f>VLOOKUP($A35,'ADR Raw Data'!$B$6:$BE$43,'ADR Raw Data'!AC$1,FALSE)</f>
        <v>11.458283719097301</v>
      </c>
      <c r="AR35" s="62">
        <f>VLOOKUP($A35,'ADR Raw Data'!$B$6:$BE$43,'ADR Raw Data'!AE$1,FALSE)</f>
        <v>13.962327812803901</v>
      </c>
      <c r="AS35" s="50"/>
      <c r="AT35" s="64">
        <f>VLOOKUP($A35,'RevPAR Raw Data'!$B$6:$BE$43,'RevPAR Raw Data'!G$1,FALSE)</f>
        <v>47.070302619692796</v>
      </c>
      <c r="AU35" s="65">
        <f>VLOOKUP($A35,'RevPAR Raw Data'!$B$6:$BE$43,'RevPAR Raw Data'!H$1,FALSE)</f>
        <v>62.2279776422764</v>
      </c>
      <c r="AV35" s="65">
        <f>VLOOKUP($A35,'RevPAR Raw Data'!$B$6:$BE$43,'RevPAR Raw Data'!I$1,FALSE)</f>
        <v>71.788437217705507</v>
      </c>
      <c r="AW35" s="65">
        <f>VLOOKUP($A35,'RevPAR Raw Data'!$B$6:$BE$43,'RevPAR Raw Data'!J$1,FALSE)</f>
        <v>69.188824525745204</v>
      </c>
      <c r="AX35" s="65">
        <f>VLOOKUP($A35,'RevPAR Raw Data'!$B$6:$BE$43,'RevPAR Raw Data'!K$1,FALSE)</f>
        <v>56.808348012646697</v>
      </c>
      <c r="AY35" s="66">
        <f>VLOOKUP($A35,'RevPAR Raw Data'!$B$6:$BE$43,'RevPAR Raw Data'!L$1,FALSE)</f>
        <v>61.416778003613302</v>
      </c>
      <c r="AZ35" s="65">
        <f>VLOOKUP($A35,'RevPAR Raw Data'!$B$6:$BE$43,'RevPAR Raw Data'!N$1,FALSE)</f>
        <v>77.155877371273704</v>
      </c>
      <c r="BA35" s="65">
        <f>VLOOKUP($A35,'RevPAR Raw Data'!$B$6:$BE$43,'RevPAR Raw Data'!O$1,FALSE)</f>
        <v>80.853953252032497</v>
      </c>
      <c r="BB35" s="66">
        <f>VLOOKUP($A35,'RevPAR Raw Data'!$B$6:$BE$43,'RevPAR Raw Data'!P$1,FALSE)</f>
        <v>79.004915311653093</v>
      </c>
      <c r="BC35" s="67">
        <f>VLOOKUP($A35,'RevPAR Raw Data'!$B$6:$BE$43,'RevPAR Raw Data'!R$1,FALSE)</f>
        <v>66.441960091624694</v>
      </c>
      <c r="BD35" s="63"/>
      <c r="BE35" s="59">
        <f>VLOOKUP($A35,'RevPAR Raw Data'!$B$6:$BE$43,'RevPAR Raw Data'!T$1,FALSE)</f>
        <v>5.8132527389569502</v>
      </c>
      <c r="BF35" s="60">
        <f>VLOOKUP($A35,'RevPAR Raw Data'!$B$6:$BE$43,'RevPAR Raw Data'!U$1,FALSE)</f>
        <v>20.959529148531502</v>
      </c>
      <c r="BG35" s="60">
        <f>VLOOKUP($A35,'RevPAR Raw Data'!$B$6:$BE$43,'RevPAR Raw Data'!V$1,FALSE)</f>
        <v>27.058711666890598</v>
      </c>
      <c r="BH35" s="60">
        <f>VLOOKUP($A35,'RevPAR Raw Data'!$B$6:$BE$43,'RevPAR Raw Data'!W$1,FALSE)</f>
        <v>22.930910356641501</v>
      </c>
      <c r="BI35" s="60">
        <f>VLOOKUP($A35,'RevPAR Raw Data'!$B$6:$BE$43,'RevPAR Raw Data'!X$1,FALSE)</f>
        <v>1.40010190200677</v>
      </c>
      <c r="BJ35" s="61">
        <f>VLOOKUP($A35,'RevPAR Raw Data'!$B$6:$BE$43,'RevPAR Raw Data'!Y$1,FALSE)</f>
        <v>15.9960703251787</v>
      </c>
      <c r="BK35" s="60">
        <f>VLOOKUP($A35,'RevPAR Raw Data'!$B$6:$BE$43,'RevPAR Raw Data'!AA$1,FALSE)</f>
        <v>8.0669746383341092</v>
      </c>
      <c r="BL35" s="60">
        <f>VLOOKUP($A35,'RevPAR Raw Data'!$B$6:$BE$43,'RevPAR Raw Data'!AB$1,FALSE)</f>
        <v>5.2576242818188303</v>
      </c>
      <c r="BM35" s="61">
        <f>VLOOKUP($A35,'RevPAR Raw Data'!$B$6:$BE$43,'RevPAR Raw Data'!AC$1,FALSE)</f>
        <v>6.6109414631681904</v>
      </c>
      <c r="BN35" s="62">
        <f>VLOOKUP($A35,'RevPAR Raw Data'!$B$6:$BE$43,'RevPAR Raw Data'!AE$1,FALSE)</f>
        <v>12.6276437015915</v>
      </c>
    </row>
    <row r="36" spans="1:66" x14ac:dyDescent="0.35">
      <c r="A36" s="78" t="s">
        <v>45</v>
      </c>
      <c r="B36" s="59">
        <f>VLOOKUP($A36,'Occupancy Raw Data'!$B$8:$BE$45,'Occupancy Raw Data'!G$3,FALSE)</f>
        <v>59.098786828422803</v>
      </c>
      <c r="C36" s="60">
        <f>VLOOKUP($A36,'Occupancy Raw Data'!$B$8:$BE$45,'Occupancy Raw Data'!H$3,FALSE)</f>
        <v>65.927209705372604</v>
      </c>
      <c r="D36" s="60">
        <f>VLOOKUP($A36,'Occupancy Raw Data'!$B$8:$BE$45,'Occupancy Raw Data'!I$3,FALSE)</f>
        <v>70.086655112651599</v>
      </c>
      <c r="E36" s="60">
        <f>VLOOKUP($A36,'Occupancy Raw Data'!$B$8:$BE$45,'Occupancy Raw Data'!J$3,FALSE)</f>
        <v>69.289428076256399</v>
      </c>
      <c r="F36" s="60">
        <f>VLOOKUP($A36,'Occupancy Raw Data'!$B$8:$BE$45,'Occupancy Raw Data'!K$3,FALSE)</f>
        <v>68.665511265164596</v>
      </c>
      <c r="G36" s="61">
        <f>VLOOKUP($A36,'Occupancy Raw Data'!$B$8:$BE$45,'Occupancy Raw Data'!L$3,FALSE)</f>
        <v>66.613518197573597</v>
      </c>
      <c r="H36" s="60">
        <f>VLOOKUP($A36,'Occupancy Raw Data'!$B$8:$BE$45,'Occupancy Raw Data'!N$3,FALSE)</f>
        <v>80.693240901213102</v>
      </c>
      <c r="I36" s="60">
        <f>VLOOKUP($A36,'Occupancy Raw Data'!$B$8:$BE$45,'Occupancy Raw Data'!O$3,FALSE)</f>
        <v>84.194107452339594</v>
      </c>
      <c r="J36" s="61">
        <f>VLOOKUP($A36,'Occupancy Raw Data'!$B$8:$BE$45,'Occupancy Raw Data'!P$3,FALSE)</f>
        <v>82.443674176776398</v>
      </c>
      <c r="K36" s="62">
        <f>VLOOKUP($A36,'Occupancy Raw Data'!$B$8:$BE$45,'Occupancy Raw Data'!R$3,FALSE)</f>
        <v>71.136419905917293</v>
      </c>
      <c r="L36" s="63"/>
      <c r="M36" s="59">
        <f>VLOOKUP($A36,'Occupancy Raw Data'!$B$8:$BE$45,'Occupancy Raw Data'!T$3,FALSE)</f>
        <v>-11.105318039624599</v>
      </c>
      <c r="N36" s="60">
        <f>VLOOKUP($A36,'Occupancy Raw Data'!$B$8:$BE$45,'Occupancy Raw Data'!U$3,FALSE)</f>
        <v>-13.150684931506801</v>
      </c>
      <c r="O36" s="60">
        <f>VLOOKUP($A36,'Occupancy Raw Data'!$B$8:$BE$45,'Occupancy Raw Data'!V$3,FALSE)</f>
        <v>-8.6720867208672008</v>
      </c>
      <c r="P36" s="60">
        <f>VLOOKUP($A36,'Occupancy Raw Data'!$B$8:$BE$45,'Occupancy Raw Data'!W$3,FALSE)</f>
        <v>-6.6324147594581904</v>
      </c>
      <c r="Q36" s="60">
        <f>VLOOKUP($A36,'Occupancy Raw Data'!$B$8:$BE$45,'Occupancy Raw Data'!X$3,FALSE)</f>
        <v>-6.2026515151515103</v>
      </c>
      <c r="R36" s="61">
        <f>VLOOKUP($A36,'Occupancy Raw Data'!$B$8:$BE$45,'Occupancy Raw Data'!Y$3,FALSE)</f>
        <v>-9.1347517730496399</v>
      </c>
      <c r="S36" s="60">
        <f>VLOOKUP($A36,'Occupancy Raw Data'!$B$8:$BE$45,'Occupancy Raw Data'!AA$3,FALSE)</f>
        <v>2.1052631578947301</v>
      </c>
      <c r="T36" s="60">
        <f>VLOOKUP($A36,'Occupancy Raw Data'!$B$8:$BE$45,'Occupancy Raw Data'!AB$3,FALSE)</f>
        <v>0.28901734104046201</v>
      </c>
      <c r="U36" s="61">
        <f>VLOOKUP($A36,'Occupancy Raw Data'!$B$8:$BE$45,'Occupancy Raw Data'!AC$3,FALSE)</f>
        <v>1.1697150148872799</v>
      </c>
      <c r="V36" s="62">
        <f>VLOOKUP($A36,'Occupancy Raw Data'!$B$8:$BE$45,'Occupancy Raw Data'!AE$3,FALSE)</f>
        <v>-5.9632126726451498</v>
      </c>
      <c r="W36" s="63"/>
      <c r="X36" s="64">
        <f>VLOOKUP($A36,'ADR Raw Data'!$B$6:$BE$43,'ADR Raw Data'!G$1,FALSE)</f>
        <v>88.317092316715502</v>
      </c>
      <c r="Y36" s="65">
        <f>VLOOKUP($A36,'ADR Raw Data'!$B$6:$BE$43,'ADR Raw Data'!H$1,FALSE)</f>
        <v>87.385872397476305</v>
      </c>
      <c r="Z36" s="65">
        <f>VLOOKUP($A36,'ADR Raw Data'!$B$6:$BE$43,'ADR Raw Data'!I$1,FALSE)</f>
        <v>89.963220573689398</v>
      </c>
      <c r="AA36" s="65">
        <f>VLOOKUP($A36,'ADR Raw Data'!$B$6:$BE$43,'ADR Raw Data'!J$1,FALSE)</f>
        <v>89.914023011505705</v>
      </c>
      <c r="AB36" s="65">
        <f>VLOOKUP($A36,'ADR Raw Data'!$B$6:$BE$43,'ADR Raw Data'!K$1,FALSE)</f>
        <v>89.4956582029278</v>
      </c>
      <c r="AC36" s="66">
        <f>VLOOKUP($A36,'ADR Raw Data'!$B$6:$BE$43,'ADR Raw Data'!L$1,FALSE)</f>
        <v>89.054348485794506</v>
      </c>
      <c r="AD36" s="65">
        <f>VLOOKUP($A36,'ADR Raw Data'!$B$6:$BE$43,'ADR Raw Data'!N$1,FALSE)</f>
        <v>103.777943728522</v>
      </c>
      <c r="AE36" s="65">
        <f>VLOOKUP($A36,'ADR Raw Data'!$B$6:$BE$43,'ADR Raw Data'!O$1,FALSE)</f>
        <v>105.604302964182</v>
      </c>
      <c r="AF36" s="66">
        <f>VLOOKUP($A36,'ADR Raw Data'!$B$6:$BE$43,'ADR Raw Data'!P$1,FALSE)</f>
        <v>104.710511856211</v>
      </c>
      <c r="AG36" s="67">
        <f>VLOOKUP($A36,'ADR Raw Data'!$B$6:$BE$43,'ADR Raw Data'!R$1,FALSE)</f>
        <v>94.238559063065495</v>
      </c>
      <c r="AH36" s="63"/>
      <c r="AI36" s="59">
        <f>VLOOKUP($A36,'ADR Raw Data'!$B$6:$BE$43,'ADR Raw Data'!T$1,FALSE)</f>
        <v>3.27334362577959</v>
      </c>
      <c r="AJ36" s="60">
        <f>VLOOKUP($A36,'ADR Raw Data'!$B$6:$BE$43,'ADR Raw Data'!U$1,FALSE)</f>
        <v>-2.8984515846846701</v>
      </c>
      <c r="AK36" s="60">
        <f>VLOOKUP($A36,'ADR Raw Data'!$B$6:$BE$43,'ADR Raw Data'!V$1,FALSE)</f>
        <v>0.34882730540207701</v>
      </c>
      <c r="AL36" s="60">
        <f>VLOOKUP($A36,'ADR Raw Data'!$B$6:$BE$43,'ADR Raw Data'!W$1,FALSE)</f>
        <v>1.44938926523916</v>
      </c>
      <c r="AM36" s="60">
        <f>VLOOKUP($A36,'ADR Raw Data'!$B$6:$BE$43,'ADR Raw Data'!X$1,FALSE)</f>
        <v>0.873402222808905</v>
      </c>
      <c r="AN36" s="61">
        <f>VLOOKUP($A36,'ADR Raw Data'!$B$6:$BE$43,'ADR Raw Data'!Y$1,FALSE)</f>
        <v>0.53579529646511104</v>
      </c>
      <c r="AO36" s="60">
        <f>VLOOKUP($A36,'ADR Raw Data'!$B$6:$BE$43,'ADR Raw Data'!AA$1,FALSE)</f>
        <v>8.5482267637028002</v>
      </c>
      <c r="AP36" s="60">
        <f>VLOOKUP($A36,'ADR Raw Data'!$B$6:$BE$43,'ADR Raw Data'!AB$1,FALSE)</f>
        <v>6.8804863317496103</v>
      </c>
      <c r="AQ36" s="61">
        <f>VLOOKUP($A36,'ADR Raw Data'!$B$6:$BE$43,'ADR Raw Data'!AC$1,FALSE)</f>
        <v>7.6670444076098301</v>
      </c>
      <c r="AR36" s="62">
        <f>VLOOKUP($A36,'ADR Raw Data'!$B$6:$BE$43,'ADR Raw Data'!AE$1,FALSE)</f>
        <v>3.2756626717008501</v>
      </c>
      <c r="AS36" s="50"/>
      <c r="AT36" s="64">
        <f>VLOOKUP($A36,'RevPAR Raw Data'!$B$6:$BE$43,'RevPAR Raw Data'!G$1,FALSE)</f>
        <v>52.194330121317101</v>
      </c>
      <c r="AU36" s="65">
        <f>VLOOKUP($A36,'RevPAR Raw Data'!$B$6:$BE$43,'RevPAR Raw Data'!H$1,FALSE)</f>
        <v>57.611067348353501</v>
      </c>
      <c r="AV36" s="65">
        <f>VLOOKUP($A36,'RevPAR Raw Data'!$B$6:$BE$43,'RevPAR Raw Data'!I$1,FALSE)</f>
        <v>63.052212131715699</v>
      </c>
      <c r="AW36" s="65">
        <f>VLOOKUP($A36,'RevPAR Raw Data'!$B$6:$BE$43,'RevPAR Raw Data'!J$1,FALSE)</f>
        <v>62.300912305025903</v>
      </c>
      <c r="AX36" s="65">
        <f>VLOOKUP($A36,'RevPAR Raw Data'!$B$6:$BE$43,'RevPAR Raw Data'!K$1,FALSE)</f>
        <v>61.452651265164597</v>
      </c>
      <c r="AY36" s="66">
        <f>VLOOKUP($A36,'RevPAR Raw Data'!$B$6:$BE$43,'RevPAR Raw Data'!L$1,FALSE)</f>
        <v>59.3222346343154</v>
      </c>
      <c r="AZ36" s="65">
        <f>VLOOKUP($A36,'RevPAR Raw Data'!$B$6:$BE$43,'RevPAR Raw Data'!N$1,FALSE)</f>
        <v>83.741786135181897</v>
      </c>
      <c r="BA36" s="65">
        <f>VLOOKUP($A36,'RevPAR Raw Data'!$B$6:$BE$43,'RevPAR Raw Data'!O$1,FALSE)</f>
        <v>88.9126003119584</v>
      </c>
      <c r="BB36" s="66">
        <f>VLOOKUP($A36,'RevPAR Raw Data'!$B$6:$BE$43,'RevPAR Raw Data'!P$1,FALSE)</f>
        <v>86.327193223570106</v>
      </c>
      <c r="BC36" s="67">
        <f>VLOOKUP($A36,'RevPAR Raw Data'!$B$6:$BE$43,'RevPAR Raw Data'!R$1,FALSE)</f>
        <v>67.037937088388205</v>
      </c>
      <c r="BD36" s="63"/>
      <c r="BE36" s="59">
        <f>VLOOKUP($A36,'RevPAR Raw Data'!$B$6:$BE$43,'RevPAR Raw Data'!T$1,FALSE)</f>
        <v>-8.1954896340176102</v>
      </c>
      <c r="BF36" s="60">
        <f>VLOOKUP($A36,'RevPAR Raw Data'!$B$6:$BE$43,'RevPAR Raw Data'!U$1,FALSE)</f>
        <v>-15.6679702803973</v>
      </c>
      <c r="BG36" s="60">
        <f>VLOOKUP($A36,'RevPAR Raw Data'!$B$6:$BE$43,'RevPAR Raw Data'!V$1,FALSE)</f>
        <v>-8.3535100218956604</v>
      </c>
      <c r="BH36" s="60">
        <f>VLOOKUP($A36,'RevPAR Raw Data'!$B$6:$BE$43,'RevPAR Raw Data'!W$1,FALSE)</f>
        <v>-5.2791550017687499</v>
      </c>
      <c r="BI36" s="60">
        <f>VLOOKUP($A36,'RevPAR Raw Data'!$B$6:$BE$43,'RevPAR Raw Data'!X$1,FALSE)</f>
        <v>-5.3834233885490299</v>
      </c>
      <c r="BJ36" s="61">
        <f>VLOOKUP($A36,'RevPAR Raw Data'!$B$6:$BE$43,'RevPAR Raw Data'!Y$1,FALSE)</f>
        <v>-8.6479000469282905</v>
      </c>
      <c r="BK36" s="60">
        <f>VLOOKUP($A36,'RevPAR Raw Data'!$B$6:$BE$43,'RevPAR Raw Data'!AA$1,FALSE)</f>
        <v>10.833452590306999</v>
      </c>
      <c r="BL36" s="60">
        <f>VLOOKUP($A36,'RevPAR Raw Data'!$B$6:$BE$43,'RevPAR Raw Data'!AB$1,FALSE)</f>
        <v>7.1893894714367397</v>
      </c>
      <c r="BM36" s="61">
        <f>VLOOKUP($A36,'RevPAR Raw Data'!$B$6:$BE$43,'RevPAR Raw Data'!AC$1,FALSE)</f>
        <v>8.9264419921310001</v>
      </c>
      <c r="BN36" s="62">
        <f>VLOOKUP($A36,'RevPAR Raw Data'!$B$6:$BE$43,'RevPAR Raw Data'!AE$1,FALSE)</f>
        <v>-2.8828847324962701</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Data'!$B$8:$BE$45,'Occupancy Raw Data'!G$3,FALSE)</f>
        <v>56.644512668263502</v>
      </c>
      <c r="C39" s="60">
        <f>VLOOKUP($A39,'Occupancy Raw Data'!$B$8:$BE$45,'Occupancy Raw Data'!H$3,FALSE)</f>
        <v>66.9073243142943</v>
      </c>
      <c r="D39" s="60">
        <f>VLOOKUP($A39,'Occupancy Raw Data'!$B$8:$BE$45,'Occupancy Raw Data'!I$3,FALSE)</f>
        <v>71.667622549846399</v>
      </c>
      <c r="E39" s="60">
        <f>VLOOKUP($A39,'Occupancy Raw Data'!$B$8:$BE$45,'Occupancy Raw Data'!J$3,FALSE)</f>
        <v>72.899024999156495</v>
      </c>
      <c r="F39" s="60">
        <f>VLOOKUP($A39,'Occupancy Raw Data'!$B$8:$BE$45,'Occupancy Raw Data'!K$3,FALSE)</f>
        <v>67.4977227488951</v>
      </c>
      <c r="G39" s="61">
        <f>VLOOKUP($A39,'Occupancy Raw Data'!$B$8:$BE$45,'Occupancy Raw Data'!L$3,FALSE)</f>
        <v>67.123241456091193</v>
      </c>
      <c r="H39" s="60">
        <f>VLOOKUP($A39,'Occupancy Raw Data'!$B$8:$BE$45,'Occupancy Raw Data'!N$3,FALSE)</f>
        <v>73.330859282750197</v>
      </c>
      <c r="I39" s="60">
        <f>VLOOKUP($A39,'Occupancy Raw Data'!$B$8:$BE$45,'Occupancy Raw Data'!O$3,FALSE)</f>
        <v>76.400931142673898</v>
      </c>
      <c r="J39" s="61">
        <f>VLOOKUP($A39,'Occupancy Raw Data'!$B$8:$BE$45,'Occupancy Raw Data'!P$3,FALSE)</f>
        <v>74.865895212712104</v>
      </c>
      <c r="K39" s="62">
        <f>VLOOKUP($A39,'Occupancy Raw Data'!$B$8:$BE$45,'Occupancy Raw Data'!R$3,FALSE)</f>
        <v>69.335428243697095</v>
      </c>
      <c r="L39" s="63"/>
      <c r="M39" s="59">
        <f>VLOOKUP($A39,'Occupancy Raw Data'!$B$8:$BE$45,'Occupancy Raw Data'!T$3,FALSE)</f>
        <v>-5.8497200881722904</v>
      </c>
      <c r="N39" s="60">
        <f>VLOOKUP($A39,'Occupancy Raw Data'!$B$8:$BE$45,'Occupancy Raw Data'!U$3,FALSE)</f>
        <v>0.85022308392633905</v>
      </c>
      <c r="O39" s="60">
        <f>VLOOKUP($A39,'Occupancy Raw Data'!$B$8:$BE$45,'Occupancy Raw Data'!V$3,FALSE)</f>
        <v>2.9778501112831299</v>
      </c>
      <c r="P39" s="60">
        <f>VLOOKUP($A39,'Occupancy Raw Data'!$B$8:$BE$45,'Occupancy Raw Data'!W$3,FALSE)</f>
        <v>3.0773384372387498</v>
      </c>
      <c r="Q39" s="60">
        <f>VLOOKUP($A39,'Occupancy Raw Data'!$B$8:$BE$45,'Occupancy Raw Data'!X$3,FALSE)</f>
        <v>-7.1898549560918701</v>
      </c>
      <c r="R39" s="61">
        <f>VLOOKUP($A39,'Occupancy Raw Data'!$B$8:$BE$45,'Occupancy Raw Data'!Y$3,FALSE)</f>
        <v>-1.1590230204071801</v>
      </c>
      <c r="S39" s="60">
        <f>VLOOKUP($A39,'Occupancy Raw Data'!$B$8:$BE$45,'Occupancy Raw Data'!AA$3,FALSE)</f>
        <v>-5.7143122139886904</v>
      </c>
      <c r="T39" s="60">
        <f>VLOOKUP($A39,'Occupancy Raw Data'!$B$8:$BE$45,'Occupancy Raw Data'!AB$3,FALSE)</f>
        <v>-5.2398924497063799</v>
      </c>
      <c r="U39" s="61">
        <f>VLOOKUP($A39,'Occupancy Raw Data'!$B$8:$BE$45,'Occupancy Raw Data'!AC$3,FALSE)</f>
        <v>-5.4728336962799196</v>
      </c>
      <c r="V39" s="62">
        <f>VLOOKUP($A39,'Occupancy Raw Data'!$B$8:$BE$45,'Occupancy Raw Data'!AE$3,FALSE)</f>
        <v>-2.5312645196202199</v>
      </c>
      <c r="W39" s="63"/>
      <c r="X39" s="64">
        <f>VLOOKUP($A39,'ADR Raw Data'!$B$6:$BE$43,'ADR Raw Data'!G$1,FALSE)</f>
        <v>106.72010720666999</v>
      </c>
      <c r="Y39" s="65">
        <f>VLOOKUP($A39,'ADR Raw Data'!$B$6:$BE$43,'ADR Raw Data'!H$1,FALSE)</f>
        <v>112.028755546591</v>
      </c>
      <c r="Z39" s="65">
        <f>VLOOKUP($A39,'ADR Raw Data'!$B$6:$BE$43,'ADR Raw Data'!I$1,FALSE)</f>
        <v>114.49005648919599</v>
      </c>
      <c r="AA39" s="65">
        <f>VLOOKUP($A39,'ADR Raw Data'!$B$6:$BE$43,'ADR Raw Data'!J$1,FALSE)</f>
        <v>115.111908552388</v>
      </c>
      <c r="AB39" s="65">
        <f>VLOOKUP($A39,'ADR Raw Data'!$B$6:$BE$43,'ADR Raw Data'!K$1,FALSE)</f>
        <v>117.360755235667</v>
      </c>
      <c r="AC39" s="66">
        <f>VLOOKUP($A39,'ADR Raw Data'!$B$6:$BE$43,'ADR Raw Data'!L$1,FALSE)</f>
        <v>113.400401085645</v>
      </c>
      <c r="AD39" s="65">
        <f>VLOOKUP($A39,'ADR Raw Data'!$B$6:$BE$43,'ADR Raw Data'!N$1,FALSE)</f>
        <v>153.25742362900201</v>
      </c>
      <c r="AE39" s="65">
        <f>VLOOKUP($A39,'ADR Raw Data'!$B$6:$BE$43,'ADR Raw Data'!O$1,FALSE)</f>
        <v>153.417399540757</v>
      </c>
      <c r="AF39" s="66">
        <f>VLOOKUP($A39,'ADR Raw Data'!$B$6:$BE$43,'ADR Raw Data'!P$1,FALSE)</f>
        <v>153.339051642557</v>
      </c>
      <c r="AG39" s="67">
        <f>VLOOKUP($A39,'ADR Raw Data'!$B$6:$BE$43,'ADR Raw Data'!R$1,FALSE)</f>
        <v>125.72163385744599</v>
      </c>
      <c r="AH39" s="63"/>
      <c r="AI39" s="59">
        <f>VLOOKUP($A39,'ADR Raw Data'!$B$6:$BE$43,'ADR Raw Data'!T$1,FALSE)</f>
        <v>6.4814668620003504</v>
      </c>
      <c r="AJ39" s="60">
        <f>VLOOKUP($A39,'ADR Raw Data'!$B$6:$BE$43,'ADR Raw Data'!U$1,FALSE)</f>
        <v>13.8984961429083</v>
      </c>
      <c r="AK39" s="60">
        <f>VLOOKUP($A39,'ADR Raw Data'!$B$6:$BE$43,'ADR Raw Data'!V$1,FALSE)</f>
        <v>14.491949827853301</v>
      </c>
      <c r="AL39" s="60">
        <f>VLOOKUP($A39,'ADR Raw Data'!$B$6:$BE$43,'ADR Raw Data'!W$1,FALSE)</f>
        <v>12.9766577378411</v>
      </c>
      <c r="AM39" s="60">
        <f>VLOOKUP($A39,'ADR Raw Data'!$B$6:$BE$43,'ADR Raw Data'!X$1,FALSE)</f>
        <v>9.6768891524076697</v>
      </c>
      <c r="AN39" s="61">
        <f>VLOOKUP($A39,'ADR Raw Data'!$B$6:$BE$43,'ADR Raw Data'!Y$1,FALSE)</f>
        <v>11.600464887562699</v>
      </c>
      <c r="AO39" s="60">
        <f>VLOOKUP($A39,'ADR Raw Data'!$B$6:$BE$43,'ADR Raw Data'!AA$1,FALSE)</f>
        <v>19.9406020960079</v>
      </c>
      <c r="AP39" s="60">
        <f>VLOOKUP($A39,'ADR Raw Data'!$B$6:$BE$43,'ADR Raw Data'!AB$1,FALSE)</f>
        <v>18.990825257299999</v>
      </c>
      <c r="AQ39" s="61">
        <f>VLOOKUP($A39,'ADR Raw Data'!$B$6:$BE$43,'ADR Raw Data'!AC$1,FALSE)</f>
        <v>19.4551897058858</v>
      </c>
      <c r="AR39" s="62">
        <f>VLOOKUP($A39,'ADR Raw Data'!$B$6:$BE$43,'ADR Raw Data'!AE$1,FALSE)</f>
        <v>14.1648192827282</v>
      </c>
      <c r="AS39" s="50"/>
      <c r="AT39" s="64">
        <f>VLOOKUP($A39,'RevPAR Raw Data'!$B$6:$BE$43,'RevPAR Raw Data'!G$1,FALSE)</f>
        <v>60.451084646266899</v>
      </c>
      <c r="AU39" s="65">
        <f>VLOOKUP($A39,'RevPAR Raw Data'!$B$6:$BE$43,'RevPAR Raw Data'!H$1,FALSE)</f>
        <v>74.955442798825899</v>
      </c>
      <c r="AV39" s="65">
        <f>VLOOKUP($A39,'RevPAR Raw Data'!$B$6:$BE$43,'RevPAR Raw Data'!I$1,FALSE)</f>
        <v>82.052301541783294</v>
      </c>
      <c r="AW39" s="65">
        <f>VLOOKUP($A39,'RevPAR Raw Data'!$B$6:$BE$43,'RevPAR Raw Data'!J$1,FALSE)</f>
        <v>83.915458992611505</v>
      </c>
      <c r="AX39" s="65">
        <f>VLOOKUP($A39,'RevPAR Raw Data'!$B$6:$BE$43,'RevPAR Raw Data'!K$1,FALSE)</f>
        <v>79.215837184980202</v>
      </c>
      <c r="AY39" s="66">
        <f>VLOOKUP($A39,'RevPAR Raw Data'!$B$6:$BE$43,'RevPAR Raw Data'!L$1,FALSE)</f>
        <v>76.118025032893598</v>
      </c>
      <c r="AZ39" s="65">
        <f>VLOOKUP($A39,'RevPAR Raw Data'!$B$6:$BE$43,'RevPAR Raw Data'!N$1,FALSE)</f>
        <v>112.384985661752</v>
      </c>
      <c r="BA39" s="65">
        <f>VLOOKUP($A39,'RevPAR Raw Data'!$B$6:$BE$43,'RevPAR Raw Data'!O$1,FALSE)</f>
        <v>117.212321784015</v>
      </c>
      <c r="BB39" s="66">
        <f>VLOOKUP($A39,'RevPAR Raw Data'!$B$6:$BE$43,'RevPAR Raw Data'!P$1,FALSE)</f>
        <v>114.798653722883</v>
      </c>
      <c r="BC39" s="67">
        <f>VLOOKUP($A39,'RevPAR Raw Data'!$B$6:$BE$43,'RevPAR Raw Data'!R$1,FALSE)</f>
        <v>87.169633230033597</v>
      </c>
      <c r="BD39" s="63"/>
      <c r="BE39" s="59">
        <f>VLOOKUP($A39,'RevPAR Raw Data'!$B$6:$BE$43,'RevPAR Raw Data'!T$1,FALSE)</f>
        <v>0.25259910479338998</v>
      </c>
      <c r="BF39" s="60">
        <f>VLOOKUP($A39,'RevPAR Raw Data'!$B$6:$BE$43,'RevPAR Raw Data'!U$1,FALSE)</f>
        <v>14.866887449360201</v>
      </c>
      <c r="BG39" s="60">
        <f>VLOOKUP($A39,'RevPAR Raw Data'!$B$6:$BE$43,'RevPAR Raw Data'!V$1,FALSE)</f>
        <v>17.901348483212299</v>
      </c>
      <c r="BH39" s="60">
        <f>VLOOKUP($A39,'RevPAR Raw Data'!$B$6:$BE$43,'RevPAR Raw Data'!W$1,FALSE)</f>
        <v>16.453331851515401</v>
      </c>
      <c r="BI39" s="60">
        <f>VLOOKUP($A39,'RevPAR Raw Data'!$B$6:$BE$43,'RevPAR Raw Data'!X$1,FALSE)</f>
        <v>1.7912799019959</v>
      </c>
      <c r="BJ39" s="61">
        <f>VLOOKUP($A39,'RevPAR Raw Data'!$B$6:$BE$43,'RevPAR Raw Data'!Y$1,FALSE)</f>
        <v>10.3069898086344</v>
      </c>
      <c r="BK39" s="60">
        <f>VLOOKUP($A39,'RevPAR Raw Data'!$B$6:$BE$43,'RevPAR Raw Data'!AA$1,FALSE)</f>
        <v>13.0868216209041</v>
      </c>
      <c r="BL39" s="60">
        <f>VLOOKUP($A39,'RevPAR Raw Data'!$B$6:$BE$43,'RevPAR Raw Data'!AB$1,FALSE)</f>
        <v>12.755833988799401</v>
      </c>
      <c r="BM39" s="61">
        <f>VLOOKUP($A39,'RevPAR Raw Data'!$B$6:$BE$43,'RevPAR Raw Data'!AC$1,FALSE)</f>
        <v>12.917605831707</v>
      </c>
      <c r="BN39" s="62">
        <f>VLOOKUP($A39,'RevPAR Raw Data'!$B$6:$BE$43,'RevPAR Raw Data'!AE$1,FALSE)</f>
        <v>11.275005718335899</v>
      </c>
    </row>
    <row r="40" spans="1:66" x14ac:dyDescent="0.35">
      <c r="A40" s="81" t="s">
        <v>79</v>
      </c>
      <c r="B40" s="59">
        <f>VLOOKUP($A40,'Occupancy Raw Data'!$B$8:$BE$45,'Occupancy Raw Data'!G$3,FALSE)</f>
        <v>48.839368616527302</v>
      </c>
      <c r="C40" s="60">
        <f>VLOOKUP($A40,'Occupancy Raw Data'!$B$8:$BE$45,'Occupancy Raw Data'!H$3,FALSE)</f>
        <v>63.788300835654503</v>
      </c>
      <c r="D40" s="60">
        <f>VLOOKUP($A40,'Occupancy Raw Data'!$B$8:$BE$45,'Occupancy Raw Data'!I$3,FALSE)</f>
        <v>66.109563602599806</v>
      </c>
      <c r="E40" s="60">
        <f>VLOOKUP($A40,'Occupancy Raw Data'!$B$8:$BE$45,'Occupancy Raw Data'!J$3,FALSE)</f>
        <v>66.295264623955404</v>
      </c>
      <c r="F40" s="60">
        <f>VLOOKUP($A40,'Occupancy Raw Data'!$B$8:$BE$45,'Occupancy Raw Data'!K$3,FALSE)</f>
        <v>62.488393686165203</v>
      </c>
      <c r="G40" s="61">
        <f>VLOOKUP($A40,'Occupancy Raw Data'!$B$8:$BE$45,'Occupancy Raw Data'!L$3,FALSE)</f>
        <v>61.504178272980504</v>
      </c>
      <c r="H40" s="60">
        <f>VLOOKUP($A40,'Occupancy Raw Data'!$B$8:$BE$45,'Occupancy Raw Data'!N$3,FALSE)</f>
        <v>61.188486536675903</v>
      </c>
      <c r="I40" s="60">
        <f>VLOOKUP($A40,'Occupancy Raw Data'!$B$8:$BE$45,'Occupancy Raw Data'!O$3,FALSE)</f>
        <v>64.7168059424326</v>
      </c>
      <c r="J40" s="61">
        <f>VLOOKUP($A40,'Occupancy Raw Data'!$B$8:$BE$45,'Occupancy Raw Data'!P$3,FALSE)</f>
        <v>62.952646239554298</v>
      </c>
      <c r="K40" s="62">
        <f>VLOOKUP($A40,'Occupancy Raw Data'!$B$8:$BE$45,'Occupancy Raw Data'!R$3,FALSE)</f>
        <v>61.9180262634301</v>
      </c>
      <c r="L40" s="63"/>
      <c r="M40" s="59">
        <f>VLOOKUP($A40,'Occupancy Raw Data'!$B$8:$BE$45,'Occupancy Raw Data'!T$3,FALSE)</f>
        <v>-4.0145985401459798</v>
      </c>
      <c r="N40" s="60">
        <f>VLOOKUP($A40,'Occupancy Raw Data'!$B$8:$BE$45,'Occupancy Raw Data'!U$3,FALSE)</f>
        <v>6.5116279069767398</v>
      </c>
      <c r="O40" s="60">
        <f>VLOOKUP($A40,'Occupancy Raw Data'!$B$8:$BE$45,'Occupancy Raw Data'!V$3,FALSE)</f>
        <v>2.15208034433285</v>
      </c>
      <c r="P40" s="60">
        <f>VLOOKUP($A40,'Occupancy Raw Data'!$B$8:$BE$45,'Occupancy Raw Data'!W$3,FALSE)</f>
        <v>0.56338028169013998</v>
      </c>
      <c r="Q40" s="60">
        <f>VLOOKUP($A40,'Occupancy Raw Data'!$B$8:$BE$45,'Occupancy Raw Data'!X$3,FALSE)</f>
        <v>6.6561014263074396</v>
      </c>
      <c r="R40" s="61">
        <f>VLOOKUP($A40,'Occupancy Raw Data'!$B$8:$BE$45,'Occupancy Raw Data'!Y$3,FALSE)</f>
        <v>2.5069637883008302</v>
      </c>
      <c r="S40" s="60">
        <f>VLOOKUP($A40,'Occupancy Raw Data'!$B$8:$BE$45,'Occupancy Raw Data'!AA$3,FALSE)</f>
        <v>-1.6417910447761099</v>
      </c>
      <c r="T40" s="60">
        <f>VLOOKUP($A40,'Occupancy Raw Data'!$B$8:$BE$45,'Occupancy Raw Data'!AB$3,FALSE)</f>
        <v>-5.6833558863328797</v>
      </c>
      <c r="U40" s="61">
        <f>VLOOKUP($A40,'Occupancy Raw Data'!$B$8:$BE$45,'Occupancy Raw Data'!AC$3,FALSE)</f>
        <v>-3.76153300212916</v>
      </c>
      <c r="V40" s="62">
        <f>VLOOKUP($A40,'Occupancy Raw Data'!$B$8:$BE$45,'Occupancy Raw Data'!AE$3,FALSE)</f>
        <v>0.60344827586206795</v>
      </c>
      <c r="W40" s="63"/>
      <c r="X40" s="64">
        <f>VLOOKUP($A40,'ADR Raw Data'!$B$6:$BE$43,'ADR Raw Data'!G$1,FALSE)</f>
        <v>101.409505703422</v>
      </c>
      <c r="Y40" s="65">
        <f>VLOOKUP($A40,'ADR Raw Data'!$B$6:$BE$43,'ADR Raw Data'!H$1,FALSE)</f>
        <v>102.74298398835499</v>
      </c>
      <c r="Z40" s="65">
        <f>VLOOKUP($A40,'ADR Raw Data'!$B$6:$BE$43,'ADR Raw Data'!I$1,FALSE)</f>
        <v>109.06919943820201</v>
      </c>
      <c r="AA40" s="65">
        <f>VLOOKUP($A40,'ADR Raw Data'!$B$6:$BE$43,'ADR Raw Data'!J$1,FALSE)</f>
        <v>110.727268907563</v>
      </c>
      <c r="AB40" s="65">
        <f>VLOOKUP($A40,'ADR Raw Data'!$B$6:$BE$43,'ADR Raw Data'!K$1,FALSE)</f>
        <v>112.406701337295</v>
      </c>
      <c r="AC40" s="66">
        <f>VLOOKUP($A40,'ADR Raw Data'!$B$6:$BE$43,'ADR Raw Data'!L$1,FALSE)</f>
        <v>107.576111111111</v>
      </c>
      <c r="AD40" s="65">
        <f>VLOOKUP($A40,'ADR Raw Data'!$B$6:$BE$43,'ADR Raw Data'!N$1,FALSE)</f>
        <v>121.920106221547</v>
      </c>
      <c r="AE40" s="65">
        <f>VLOOKUP($A40,'ADR Raw Data'!$B$6:$BE$43,'ADR Raw Data'!O$1,FALSE)</f>
        <v>122.699885222381</v>
      </c>
      <c r="AF40" s="66">
        <f>VLOOKUP($A40,'ADR Raw Data'!$B$6:$BE$43,'ADR Raw Data'!P$1,FALSE)</f>
        <v>122.320921828908</v>
      </c>
      <c r="AG40" s="67">
        <f>VLOOKUP($A40,'ADR Raw Data'!$B$6:$BE$43,'ADR Raw Data'!R$1,FALSE)</f>
        <v>111.85930805484099</v>
      </c>
      <c r="AH40" s="63"/>
      <c r="AI40" s="59">
        <f>VLOOKUP($A40,'ADR Raw Data'!$B$6:$BE$43,'ADR Raw Data'!T$1,FALSE)</f>
        <v>-3.9684038718646599</v>
      </c>
      <c r="AJ40" s="60">
        <f>VLOOKUP($A40,'ADR Raw Data'!$B$6:$BE$43,'ADR Raw Data'!U$1,FALSE)</f>
        <v>-0.89680739152308098</v>
      </c>
      <c r="AK40" s="60">
        <f>VLOOKUP($A40,'ADR Raw Data'!$B$6:$BE$43,'ADR Raw Data'!V$1,FALSE)</f>
        <v>6.4034644367747502</v>
      </c>
      <c r="AL40" s="60">
        <f>VLOOKUP($A40,'ADR Raw Data'!$B$6:$BE$43,'ADR Raw Data'!W$1,FALSE)</f>
        <v>7.6805611761553703</v>
      </c>
      <c r="AM40" s="60">
        <f>VLOOKUP($A40,'ADR Raw Data'!$B$6:$BE$43,'ADR Raw Data'!X$1,FALSE)</f>
        <v>11.163240951232099</v>
      </c>
      <c r="AN40" s="61">
        <f>VLOOKUP($A40,'ADR Raw Data'!$B$6:$BE$43,'ADR Raw Data'!Y$1,FALSE)</f>
        <v>4.3783130197899496</v>
      </c>
      <c r="AO40" s="60">
        <f>VLOOKUP($A40,'ADR Raw Data'!$B$6:$BE$43,'ADR Raw Data'!AA$1,FALSE)</f>
        <v>6.96926719473585</v>
      </c>
      <c r="AP40" s="60">
        <f>VLOOKUP($A40,'ADR Raw Data'!$B$6:$BE$43,'ADR Raw Data'!AB$1,FALSE)</f>
        <v>5.0467564747284497</v>
      </c>
      <c r="AQ40" s="61">
        <f>VLOOKUP($A40,'ADR Raw Data'!$B$6:$BE$43,'ADR Raw Data'!AC$1,FALSE)</f>
        <v>5.9421197382179098</v>
      </c>
      <c r="AR40" s="62">
        <f>VLOOKUP($A40,'ADR Raw Data'!$B$6:$BE$43,'ADR Raw Data'!AE$1,FALSE)</f>
        <v>4.7097046012469796</v>
      </c>
      <c r="AS40" s="50"/>
      <c r="AT40" s="64">
        <f>VLOOKUP($A40,'RevPAR Raw Data'!$B$6:$BE$43,'RevPAR Raw Data'!G$1,FALSE)</f>
        <v>49.527762302692601</v>
      </c>
      <c r="AU40" s="65">
        <f>VLOOKUP($A40,'RevPAR Raw Data'!$B$6:$BE$43,'RevPAR Raw Data'!H$1,FALSE)</f>
        <v>65.538003714020405</v>
      </c>
      <c r="AV40" s="65">
        <f>VLOOKUP($A40,'RevPAR Raw Data'!$B$6:$BE$43,'RevPAR Raw Data'!I$1,FALSE)</f>
        <v>72.105171773444695</v>
      </c>
      <c r="AW40" s="65">
        <f>VLOOKUP($A40,'RevPAR Raw Data'!$B$6:$BE$43,'RevPAR Raw Data'!J$1,FALSE)</f>
        <v>73.406935933147594</v>
      </c>
      <c r="AX40" s="65">
        <f>VLOOKUP($A40,'RevPAR Raw Data'!$B$6:$BE$43,'RevPAR Raw Data'!K$1,FALSE)</f>
        <v>70.241142061281295</v>
      </c>
      <c r="AY40" s="66">
        <f>VLOOKUP($A40,'RevPAR Raw Data'!$B$6:$BE$43,'RevPAR Raw Data'!L$1,FALSE)</f>
        <v>66.163803156917297</v>
      </c>
      <c r="AZ40" s="65">
        <f>VLOOKUP($A40,'RevPAR Raw Data'!$B$6:$BE$43,'RevPAR Raw Data'!N$1,FALSE)</f>
        <v>74.601067780872697</v>
      </c>
      <c r="BA40" s="65">
        <f>VLOOKUP($A40,'RevPAR Raw Data'!$B$6:$BE$43,'RevPAR Raw Data'!O$1,FALSE)</f>
        <v>79.407446610956299</v>
      </c>
      <c r="BB40" s="66">
        <f>VLOOKUP($A40,'RevPAR Raw Data'!$B$6:$BE$43,'RevPAR Raw Data'!P$1,FALSE)</f>
        <v>77.004257195914505</v>
      </c>
      <c r="BC40" s="67">
        <f>VLOOKUP($A40,'RevPAR Raw Data'!$B$6:$BE$43,'RevPAR Raw Data'!R$1,FALSE)</f>
        <v>69.261075739487893</v>
      </c>
      <c r="BD40" s="63"/>
      <c r="BE40" s="59">
        <f>VLOOKUP($A40,'RevPAR Raw Data'!$B$6:$BE$43,'RevPAR Raw Data'!T$1,FALSE)</f>
        <v>-7.8236869281036698</v>
      </c>
      <c r="BF40" s="60">
        <f>VLOOKUP($A40,'RevPAR Raw Data'!$B$6:$BE$43,'RevPAR Raw Data'!U$1,FALSE)</f>
        <v>5.5564237550754099</v>
      </c>
      <c r="BG40" s="60">
        <f>VLOOKUP($A40,'RevPAR Raw Data'!$B$6:$BE$43,'RevPAR Raw Data'!V$1,FALSE)</f>
        <v>8.6933524806077802</v>
      </c>
      <c r="BH40" s="60">
        <f>VLOOKUP($A40,'RevPAR Raw Data'!$B$6:$BE$43,'RevPAR Raw Data'!W$1,FALSE)</f>
        <v>8.2872122250351197</v>
      </c>
      <c r="BI40" s="60">
        <f>VLOOKUP($A40,'RevPAR Raw Data'!$B$6:$BE$43,'RevPAR Raw Data'!X$1,FALSE)</f>
        <v>18.562379017716701</v>
      </c>
      <c r="BJ40" s="61">
        <f>VLOOKUP($A40,'RevPAR Raw Data'!$B$6:$BE$43,'RevPAR Raw Data'!Y$1,FALSE)</f>
        <v>6.9950395300353803</v>
      </c>
      <c r="BK40" s="60">
        <f>VLOOKUP($A40,'RevPAR Raw Data'!$B$6:$BE$43,'RevPAR Raw Data'!AA$1,FALSE)</f>
        <v>5.2130553452700399</v>
      </c>
      <c r="BL40" s="60">
        <f>VLOOKUP($A40,'RevPAR Raw Data'!$B$6:$BE$43,'RevPAR Raw Data'!AB$1,FALSE)</f>
        <v>-0.92342454277979102</v>
      </c>
      <c r="BM40" s="61">
        <f>VLOOKUP($A40,'RevPAR Raw Data'!$B$6:$BE$43,'RevPAR Raw Data'!AC$1,FALSE)</f>
        <v>1.95707194110964</v>
      </c>
      <c r="BN40" s="62">
        <f>VLOOKUP($A40,'RevPAR Raw Data'!$B$6:$BE$43,'RevPAR Raw Data'!AE$1,FALSE)</f>
        <v>5.3415735083234699</v>
      </c>
    </row>
    <row r="41" spans="1:66" x14ac:dyDescent="0.35">
      <c r="A41" s="81" t="s">
        <v>80</v>
      </c>
      <c r="B41" s="59">
        <f>VLOOKUP($A41,'Occupancy Raw Data'!$B$8:$BE$45,'Occupancy Raw Data'!G$3,FALSE)</f>
        <v>46.591707659873499</v>
      </c>
      <c r="C41" s="60">
        <f>VLOOKUP($A41,'Occupancy Raw Data'!$B$8:$BE$45,'Occupancy Raw Data'!H$3,FALSE)</f>
        <v>64.862965565706205</v>
      </c>
      <c r="D41" s="60">
        <f>VLOOKUP($A41,'Occupancy Raw Data'!$B$8:$BE$45,'Occupancy Raw Data'!I$3,FALSE)</f>
        <v>65.565706254392097</v>
      </c>
      <c r="E41" s="60">
        <f>VLOOKUP($A41,'Occupancy Raw Data'!$B$8:$BE$45,'Occupancy Raw Data'!J$3,FALSE)</f>
        <v>65.073787772312002</v>
      </c>
      <c r="F41" s="60">
        <f>VLOOKUP($A41,'Occupancy Raw Data'!$B$8:$BE$45,'Occupancy Raw Data'!K$3,FALSE)</f>
        <v>60.4356992269852</v>
      </c>
      <c r="G41" s="61">
        <f>VLOOKUP($A41,'Occupancy Raw Data'!$B$8:$BE$45,'Occupancy Raw Data'!L$3,FALSE)</f>
        <v>60.505973295853799</v>
      </c>
      <c r="H41" s="60">
        <f>VLOOKUP($A41,'Occupancy Raw Data'!$B$8:$BE$45,'Occupancy Raw Data'!N$3,FALSE)</f>
        <v>60.857343640196703</v>
      </c>
      <c r="I41" s="60">
        <f>VLOOKUP($A41,'Occupancy Raw Data'!$B$8:$BE$45,'Occupancy Raw Data'!O$3,FALSE)</f>
        <v>62.333099086437102</v>
      </c>
      <c r="J41" s="61">
        <f>VLOOKUP($A41,'Occupancy Raw Data'!$B$8:$BE$45,'Occupancy Raw Data'!P$3,FALSE)</f>
        <v>61.595221363316902</v>
      </c>
      <c r="K41" s="62">
        <f>VLOOKUP($A41,'Occupancy Raw Data'!$B$8:$BE$45,'Occupancy Raw Data'!R$3,FALSE)</f>
        <v>60.817187029414697</v>
      </c>
      <c r="L41" s="63"/>
      <c r="M41" s="59">
        <f>VLOOKUP($A41,'Occupancy Raw Data'!$B$8:$BE$45,'Occupancy Raw Data'!T$3,FALSE)</f>
        <v>-5.0102216827445201</v>
      </c>
      <c r="N41" s="60">
        <f>VLOOKUP($A41,'Occupancy Raw Data'!$B$8:$BE$45,'Occupancy Raw Data'!U$3,FALSE)</f>
        <v>15.826724224475401</v>
      </c>
      <c r="O41" s="60">
        <f>VLOOKUP($A41,'Occupancy Raw Data'!$B$8:$BE$45,'Occupancy Raw Data'!V$3,FALSE)</f>
        <v>13.4934188852985</v>
      </c>
      <c r="P41" s="60">
        <f>VLOOKUP($A41,'Occupancy Raw Data'!$B$8:$BE$45,'Occupancy Raw Data'!W$3,FALSE)</f>
        <v>17.025384849971399</v>
      </c>
      <c r="Q41" s="60">
        <f>VLOOKUP($A41,'Occupancy Raw Data'!$B$8:$BE$45,'Occupancy Raw Data'!X$3,FALSE)</f>
        <v>14.7751448582222</v>
      </c>
      <c r="R41" s="61">
        <f>VLOOKUP($A41,'Occupancy Raw Data'!$B$8:$BE$45,'Occupancy Raw Data'!Y$3,FALSE)</f>
        <v>11.600882046658301</v>
      </c>
      <c r="S41" s="60">
        <f>VLOOKUP($A41,'Occupancy Raw Data'!$B$8:$BE$45,'Occupancy Raw Data'!AA$3,FALSE)</f>
        <v>4.5128930757883596</v>
      </c>
      <c r="T41" s="60">
        <f>VLOOKUP($A41,'Occupancy Raw Data'!$B$8:$BE$45,'Occupancy Raw Data'!AB$3,FALSE)</f>
        <v>-3.5923163216870302</v>
      </c>
      <c r="U41" s="61">
        <f>VLOOKUP($A41,'Occupancy Raw Data'!$B$8:$BE$45,'Occupancy Raw Data'!AC$3,FALSE)</f>
        <v>0.248359209240477</v>
      </c>
      <c r="V41" s="62">
        <f>VLOOKUP($A41,'Occupancy Raw Data'!$B$8:$BE$45,'Occupancy Raw Data'!AE$3,FALSE)</f>
        <v>8.0598321469710505</v>
      </c>
      <c r="W41" s="63"/>
      <c r="X41" s="64">
        <f>VLOOKUP($A41,'ADR Raw Data'!$B$6:$BE$43,'ADR Raw Data'!G$1,FALSE)</f>
        <v>113.168974358974</v>
      </c>
      <c r="Y41" s="65">
        <f>VLOOKUP($A41,'ADR Raw Data'!$B$6:$BE$43,'ADR Raw Data'!H$1,FALSE)</f>
        <v>115.484875406283</v>
      </c>
      <c r="Z41" s="65">
        <f>VLOOKUP($A41,'ADR Raw Data'!$B$6:$BE$43,'ADR Raw Data'!I$1,FALSE)</f>
        <v>115.087416934619</v>
      </c>
      <c r="AA41" s="65">
        <f>VLOOKUP($A41,'ADR Raw Data'!$B$6:$BE$43,'ADR Raw Data'!J$1,FALSE)</f>
        <v>115.05293736501</v>
      </c>
      <c r="AB41" s="65">
        <f>VLOOKUP($A41,'ADR Raw Data'!$B$6:$BE$43,'ADR Raw Data'!K$1,FALSE)</f>
        <v>117.817011627906</v>
      </c>
      <c r="AC41" s="66">
        <f>VLOOKUP($A41,'ADR Raw Data'!$B$6:$BE$43,'ADR Raw Data'!L$1,FALSE)</f>
        <v>115.415047619047</v>
      </c>
      <c r="AD41" s="65">
        <f>VLOOKUP($A41,'ADR Raw Data'!$B$6:$BE$43,'ADR Raw Data'!N$1,FALSE)</f>
        <v>137.936697459584</v>
      </c>
      <c r="AE41" s="65">
        <f>VLOOKUP($A41,'ADR Raw Data'!$B$6:$BE$43,'ADR Raw Data'!O$1,FALSE)</f>
        <v>138.424611048478</v>
      </c>
      <c r="AF41" s="66">
        <f>VLOOKUP($A41,'ADR Raw Data'!$B$6:$BE$43,'ADR Raw Data'!P$1,FALSE)</f>
        <v>138.18357672561299</v>
      </c>
      <c r="AG41" s="67">
        <f>VLOOKUP($A41,'ADR Raw Data'!$B$6:$BE$43,'ADR Raw Data'!R$1,FALSE)</f>
        <v>122.003563882469</v>
      </c>
      <c r="AH41" s="63"/>
      <c r="AI41" s="59">
        <f>VLOOKUP($A41,'ADR Raw Data'!$B$6:$BE$43,'ADR Raw Data'!T$1,FALSE)</f>
        <v>11.515606408926701</v>
      </c>
      <c r="AJ41" s="60">
        <f>VLOOKUP($A41,'ADR Raw Data'!$B$6:$BE$43,'ADR Raw Data'!U$1,FALSE)</f>
        <v>12.2056329366286</v>
      </c>
      <c r="AK41" s="60">
        <f>VLOOKUP($A41,'ADR Raw Data'!$B$6:$BE$43,'ADR Raw Data'!V$1,FALSE)</f>
        <v>12.078212345911799</v>
      </c>
      <c r="AL41" s="60">
        <f>VLOOKUP($A41,'ADR Raw Data'!$B$6:$BE$43,'ADR Raw Data'!W$1,FALSE)</f>
        <v>13.401053109537999</v>
      </c>
      <c r="AM41" s="60">
        <f>VLOOKUP($A41,'ADR Raw Data'!$B$6:$BE$43,'ADR Raw Data'!X$1,FALSE)</f>
        <v>10.221912038770601</v>
      </c>
      <c r="AN41" s="61">
        <f>VLOOKUP($A41,'ADR Raw Data'!$B$6:$BE$43,'ADR Raw Data'!Y$1,FALSE)</f>
        <v>11.964887790109699</v>
      </c>
      <c r="AO41" s="60">
        <f>VLOOKUP($A41,'ADR Raw Data'!$B$6:$BE$43,'ADR Raw Data'!AA$1,FALSE)</f>
        <v>11.297077650773099</v>
      </c>
      <c r="AP41" s="60">
        <f>VLOOKUP($A41,'ADR Raw Data'!$B$6:$BE$43,'ADR Raw Data'!AB$1,FALSE)</f>
        <v>8.5730551622497</v>
      </c>
      <c r="AQ41" s="61">
        <f>VLOOKUP($A41,'ADR Raw Data'!$B$6:$BE$43,'ADR Raw Data'!AC$1,FALSE)</f>
        <v>9.8368115243723206</v>
      </c>
      <c r="AR41" s="62">
        <f>VLOOKUP($A41,'ADR Raw Data'!$B$6:$BE$43,'ADR Raw Data'!AE$1,FALSE)</f>
        <v>10.7408925463239</v>
      </c>
      <c r="AS41" s="50"/>
      <c r="AT41" s="64">
        <f>VLOOKUP($A41,'RevPAR Raw Data'!$B$6:$BE$43,'RevPAR Raw Data'!G$1,FALSE)</f>
        <v>52.727357695010497</v>
      </c>
      <c r="AU41" s="65">
        <f>VLOOKUP($A41,'RevPAR Raw Data'!$B$6:$BE$43,'RevPAR Raw Data'!H$1,FALSE)</f>
        <v>74.906914968376597</v>
      </c>
      <c r="AV41" s="65">
        <f>VLOOKUP($A41,'RevPAR Raw Data'!$B$6:$BE$43,'RevPAR Raw Data'!I$1,FALSE)</f>
        <v>75.457877723120106</v>
      </c>
      <c r="AW41" s="65">
        <f>VLOOKUP($A41,'RevPAR Raw Data'!$B$6:$BE$43,'RevPAR Raw Data'!J$1,FALSE)</f>
        <v>74.869304286718204</v>
      </c>
      <c r="AX41" s="65">
        <f>VLOOKUP($A41,'RevPAR Raw Data'!$B$6:$BE$43,'RevPAR Raw Data'!K$1,FALSE)</f>
        <v>71.203534785664004</v>
      </c>
      <c r="AY41" s="66">
        <f>VLOOKUP($A41,'RevPAR Raw Data'!$B$6:$BE$43,'RevPAR Raw Data'!L$1,FALSE)</f>
        <v>69.832997891777893</v>
      </c>
      <c r="AZ41" s="65">
        <f>VLOOKUP($A41,'RevPAR Raw Data'!$B$6:$BE$43,'RevPAR Raw Data'!N$1,FALSE)</f>
        <v>83.944609978917697</v>
      </c>
      <c r="BA41" s="65">
        <f>VLOOKUP($A41,'RevPAR Raw Data'!$B$6:$BE$43,'RevPAR Raw Data'!O$1,FALSE)</f>
        <v>86.284349964862898</v>
      </c>
      <c r="BB41" s="66">
        <f>VLOOKUP($A41,'RevPAR Raw Data'!$B$6:$BE$43,'RevPAR Raw Data'!P$1,FALSE)</f>
        <v>85.114479971890304</v>
      </c>
      <c r="BC41" s="67">
        <f>VLOOKUP($A41,'RevPAR Raw Data'!$B$6:$BE$43,'RevPAR Raw Data'!R$1,FALSE)</f>
        <v>74.199135628952902</v>
      </c>
      <c r="BD41" s="63"/>
      <c r="BE41" s="59">
        <f>VLOOKUP($A41,'RevPAR Raw Data'!$B$6:$BE$43,'RevPAR Raw Data'!T$1,FALSE)</f>
        <v>5.9284273169826198</v>
      </c>
      <c r="BF41" s="60">
        <f>VLOOKUP($A41,'RevPAR Raw Data'!$B$6:$BE$43,'RevPAR Raw Data'!U$1,FALSE)</f>
        <v>29.964109025835999</v>
      </c>
      <c r="BG41" s="60">
        <f>VLOOKUP($A41,'RevPAR Raw Data'!$B$6:$BE$43,'RevPAR Raw Data'!V$1,FALSE)</f>
        <v>27.201395016900101</v>
      </c>
      <c r="BH41" s="60">
        <f>VLOOKUP($A41,'RevPAR Raw Data'!$B$6:$BE$43,'RevPAR Raw Data'!W$1,FALSE)</f>
        <v>32.708018825357399</v>
      </c>
      <c r="BI41" s="60">
        <f>VLOOKUP($A41,'RevPAR Raw Data'!$B$6:$BE$43,'RevPAR Raw Data'!X$1,FALSE)</f>
        <v>26.507359208001301</v>
      </c>
      <c r="BJ41" s="61">
        <f>VLOOKUP($A41,'RevPAR Raw Data'!$B$6:$BE$43,'RevPAR Raw Data'!Y$1,FALSE)</f>
        <v>24.953802356313702</v>
      </c>
      <c r="BK41" s="60">
        <f>VLOOKUP($A41,'RevPAR Raw Data'!$B$6:$BE$43,'RevPAR Raw Data'!AA$1,FALSE)</f>
        <v>16.319795761629599</v>
      </c>
      <c r="BL41" s="60">
        <f>VLOOKUP($A41,'RevPAR Raw Data'!$B$6:$BE$43,'RevPAR Raw Data'!AB$1,FALSE)</f>
        <v>4.6727675807019402</v>
      </c>
      <c r="BM41" s="61">
        <f>VLOOKUP($A41,'RevPAR Raw Data'!$B$6:$BE$43,'RevPAR Raw Data'!AC$1,FALSE)</f>
        <v>10.109601360929201</v>
      </c>
      <c r="BN41" s="62">
        <f>VLOOKUP($A41,'RevPAR Raw Data'!$B$6:$BE$43,'RevPAR Raw Data'!AE$1,FALSE)</f>
        <v>19.666422603615199</v>
      </c>
    </row>
    <row r="42" spans="1:66" x14ac:dyDescent="0.35">
      <c r="A42" s="81" t="s">
        <v>81</v>
      </c>
      <c r="B42" s="59">
        <f>VLOOKUP($A42,'Occupancy Raw Data'!$B$8:$BE$45,'Occupancy Raw Data'!G$3,FALSE)</f>
        <v>51.857822197146703</v>
      </c>
      <c r="C42" s="60">
        <f>VLOOKUP($A42,'Occupancy Raw Data'!$B$8:$BE$45,'Occupancy Raw Data'!H$3,FALSE)</f>
        <v>57.709357620697901</v>
      </c>
      <c r="D42" s="60">
        <f>VLOOKUP($A42,'Occupancy Raw Data'!$B$8:$BE$45,'Occupancy Raw Data'!I$3,FALSE)</f>
        <v>61.451868568818597</v>
      </c>
      <c r="E42" s="60">
        <f>VLOOKUP($A42,'Occupancy Raw Data'!$B$8:$BE$45,'Occupancy Raw Data'!J$3,FALSE)</f>
        <v>62.916095752397801</v>
      </c>
      <c r="F42" s="60">
        <f>VLOOKUP($A42,'Occupancy Raw Data'!$B$8:$BE$45,'Occupancy Raw Data'!K$3,FALSE)</f>
        <v>60.081674323634502</v>
      </c>
      <c r="G42" s="61">
        <f>VLOOKUP($A42,'Occupancy Raw Data'!$B$8:$BE$45,'Occupancy Raw Data'!L$3,FALSE)</f>
        <v>58.803363692539101</v>
      </c>
      <c r="H42" s="60">
        <f>VLOOKUP($A42,'Occupancy Raw Data'!$B$8:$BE$45,'Occupancy Raw Data'!N$3,FALSE)</f>
        <v>64.2271835791623</v>
      </c>
      <c r="I42" s="60">
        <f>VLOOKUP($A42,'Occupancy Raw Data'!$B$8:$BE$45,'Occupancy Raw Data'!O$3,FALSE)</f>
        <v>67.083098250987305</v>
      </c>
      <c r="J42" s="61">
        <f>VLOOKUP($A42,'Occupancy Raw Data'!$B$8:$BE$45,'Occupancy Raw Data'!P$3,FALSE)</f>
        <v>65.655140915074796</v>
      </c>
      <c r="K42" s="62">
        <f>VLOOKUP($A42,'Occupancy Raw Data'!$B$8:$BE$45,'Occupancy Raw Data'!R$3,FALSE)</f>
        <v>60.761014327549297</v>
      </c>
      <c r="L42" s="63"/>
      <c r="M42" s="59">
        <f>VLOOKUP($A42,'Occupancy Raw Data'!$B$8:$BE$45,'Occupancy Raw Data'!T$3,FALSE)</f>
        <v>2.5244569891087298</v>
      </c>
      <c r="N42" s="60">
        <f>VLOOKUP($A42,'Occupancy Raw Data'!$B$8:$BE$45,'Occupancy Raw Data'!U$3,FALSE)</f>
        <v>7.1143028354560398</v>
      </c>
      <c r="O42" s="60">
        <f>VLOOKUP($A42,'Occupancy Raw Data'!$B$8:$BE$45,'Occupancy Raw Data'!V$3,FALSE)</f>
        <v>10.77468866517</v>
      </c>
      <c r="P42" s="60">
        <f>VLOOKUP($A42,'Occupancy Raw Data'!$B$8:$BE$45,'Occupancy Raw Data'!W$3,FALSE)</f>
        <v>14.4525100192397</v>
      </c>
      <c r="Q42" s="60">
        <f>VLOOKUP($A42,'Occupancy Raw Data'!$B$8:$BE$45,'Occupancy Raw Data'!X$3,FALSE)</f>
        <v>14.335466029091799</v>
      </c>
      <c r="R42" s="61">
        <f>VLOOKUP($A42,'Occupancy Raw Data'!$B$8:$BE$45,'Occupancy Raw Data'!Y$3,FALSE)</f>
        <v>9.9325776430927508</v>
      </c>
      <c r="S42" s="60">
        <f>VLOOKUP($A42,'Occupancy Raw Data'!$B$8:$BE$45,'Occupancy Raw Data'!AA$3,FALSE)</f>
        <v>0.319557408155073</v>
      </c>
      <c r="T42" s="60">
        <f>VLOOKUP($A42,'Occupancy Raw Data'!$B$8:$BE$45,'Occupancy Raw Data'!AB$3,FALSE)</f>
        <v>-2.4858134386355801</v>
      </c>
      <c r="U42" s="61">
        <f>VLOOKUP($A42,'Occupancy Raw Data'!$B$8:$BE$45,'Occupancy Raw Data'!AC$3,FALSE)</f>
        <v>-1.1335106933118999</v>
      </c>
      <c r="V42" s="62">
        <f>VLOOKUP($A42,'Occupancy Raw Data'!$B$8:$BE$45,'Occupancy Raw Data'!AE$3,FALSE)</f>
        <v>6.2606577512704202</v>
      </c>
      <c r="W42" s="63"/>
      <c r="X42" s="64">
        <f>VLOOKUP($A42,'ADR Raw Data'!$B$6:$BE$43,'ADR Raw Data'!G$1,FALSE)</f>
        <v>99.313313128173206</v>
      </c>
      <c r="Y42" s="65">
        <f>VLOOKUP($A42,'ADR Raw Data'!$B$6:$BE$43,'ADR Raw Data'!H$1,FALSE)</f>
        <v>100.689555400372</v>
      </c>
      <c r="Z42" s="65">
        <f>VLOOKUP($A42,'ADR Raw Data'!$B$6:$BE$43,'ADR Raw Data'!I$1,FALSE)</f>
        <v>104.23907139422001</v>
      </c>
      <c r="AA42" s="65">
        <f>VLOOKUP($A42,'ADR Raw Data'!$B$6:$BE$43,'ADR Raw Data'!J$1,FALSE)</f>
        <v>104.671026560765</v>
      </c>
      <c r="AB42" s="65">
        <f>VLOOKUP($A42,'ADR Raw Data'!$B$6:$BE$43,'ADR Raw Data'!K$1,FALSE)</f>
        <v>102.34589366364</v>
      </c>
      <c r="AC42" s="66">
        <f>VLOOKUP($A42,'ADR Raw Data'!$B$6:$BE$43,'ADR Raw Data'!L$1,FALSE)</f>
        <v>102.379151467524</v>
      </c>
      <c r="AD42" s="65">
        <f>VLOOKUP($A42,'ADR Raw Data'!$B$6:$BE$43,'ADR Raw Data'!N$1,FALSE)</f>
        <v>120.232115786831</v>
      </c>
      <c r="AE42" s="65">
        <f>VLOOKUP($A42,'ADR Raw Data'!$B$6:$BE$43,'ADR Raw Data'!O$1,FALSE)</f>
        <v>122.184587288237</v>
      </c>
      <c r="AF42" s="66">
        <f>VLOOKUP($A42,'ADR Raw Data'!$B$6:$BE$43,'ADR Raw Data'!P$1,FALSE)</f>
        <v>121.22958404092</v>
      </c>
      <c r="AG42" s="67">
        <f>VLOOKUP($A42,'ADR Raw Data'!$B$6:$BE$43,'ADR Raw Data'!R$1,FALSE)</f>
        <v>108.19880324172</v>
      </c>
      <c r="AH42" s="63"/>
      <c r="AI42" s="59">
        <f>VLOOKUP($A42,'ADR Raw Data'!$B$6:$BE$43,'ADR Raw Data'!T$1,FALSE)</f>
        <v>9.2107249562537596</v>
      </c>
      <c r="AJ42" s="60">
        <f>VLOOKUP($A42,'ADR Raw Data'!$B$6:$BE$43,'ADR Raw Data'!U$1,FALSE)</f>
        <v>9.9476101925557892</v>
      </c>
      <c r="AK42" s="60">
        <f>VLOOKUP($A42,'ADR Raw Data'!$B$6:$BE$43,'ADR Raw Data'!V$1,FALSE)</f>
        <v>12.692641774955099</v>
      </c>
      <c r="AL42" s="60">
        <f>VLOOKUP($A42,'ADR Raw Data'!$B$6:$BE$43,'ADR Raw Data'!W$1,FALSE)</f>
        <v>14.2209607676352</v>
      </c>
      <c r="AM42" s="60">
        <f>VLOOKUP($A42,'ADR Raw Data'!$B$6:$BE$43,'ADR Raw Data'!X$1,FALSE)</f>
        <v>12.4103240137671</v>
      </c>
      <c r="AN42" s="61">
        <f>VLOOKUP($A42,'ADR Raw Data'!$B$6:$BE$43,'ADR Raw Data'!Y$1,FALSE)</f>
        <v>11.8210310460539</v>
      </c>
      <c r="AO42" s="60">
        <f>VLOOKUP($A42,'ADR Raw Data'!$B$6:$BE$43,'ADR Raw Data'!AA$1,FALSE)</f>
        <v>9.6931598078381995</v>
      </c>
      <c r="AP42" s="60">
        <f>VLOOKUP($A42,'ADR Raw Data'!$B$6:$BE$43,'ADR Raw Data'!AB$1,FALSE)</f>
        <v>7.7858557978878196</v>
      </c>
      <c r="AQ42" s="61">
        <f>VLOOKUP($A42,'ADR Raw Data'!$B$6:$BE$43,'ADR Raw Data'!AC$1,FALSE)</f>
        <v>8.6768405172510494</v>
      </c>
      <c r="AR42" s="62">
        <f>VLOOKUP($A42,'ADR Raw Data'!$B$6:$BE$43,'ADR Raw Data'!AE$1,FALSE)</f>
        <v>10.1925147243845</v>
      </c>
      <c r="AS42" s="50"/>
      <c r="AT42" s="64">
        <f>VLOOKUP($A42,'RevPAR Raw Data'!$B$6:$BE$43,'RevPAR Raw Data'!G$1,FALSE)</f>
        <v>51.5017213401037</v>
      </c>
      <c r="AU42" s="65">
        <f>VLOOKUP($A42,'RevPAR Raw Data'!$B$6:$BE$43,'RevPAR Raw Data'!H$1,FALSE)</f>
        <v>58.107295612691701</v>
      </c>
      <c r="AV42" s="65">
        <f>VLOOKUP($A42,'RevPAR Raw Data'!$B$6:$BE$43,'RevPAR Raw Data'!I$1,FALSE)</f>
        <v>64.056857150533304</v>
      </c>
      <c r="AW42" s="65">
        <f>VLOOKUP($A42,'RevPAR Raw Data'!$B$6:$BE$43,'RevPAR Raw Data'!J$1,FALSE)</f>
        <v>65.854923295988797</v>
      </c>
      <c r="AX42" s="65">
        <f>VLOOKUP($A42,'RevPAR Raw Data'!$B$6:$BE$43,'RevPAR Raw Data'!K$1,FALSE)</f>
        <v>61.491126514601902</v>
      </c>
      <c r="AY42" s="66">
        <f>VLOOKUP($A42,'RevPAR Raw Data'!$B$6:$BE$43,'RevPAR Raw Data'!L$1,FALSE)</f>
        <v>60.202384782783902</v>
      </c>
      <c r="AZ42" s="65">
        <f>VLOOKUP($A42,'RevPAR Raw Data'!$B$6:$BE$43,'RevPAR Raw Data'!N$1,FALSE)</f>
        <v>77.221701727519402</v>
      </c>
      <c r="BA42" s="65">
        <f>VLOOKUP($A42,'RevPAR Raw Data'!$B$6:$BE$43,'RevPAR Raw Data'!O$1,FALSE)</f>
        <v>81.965206738131599</v>
      </c>
      <c r="BB42" s="66">
        <f>VLOOKUP($A42,'RevPAR Raw Data'!$B$6:$BE$43,'RevPAR Raw Data'!P$1,FALSE)</f>
        <v>79.593454232825493</v>
      </c>
      <c r="BC42" s="67">
        <f>VLOOKUP($A42,'RevPAR Raw Data'!$B$6:$BE$43,'RevPAR Raw Data'!R$1,FALSE)</f>
        <v>65.742690339938605</v>
      </c>
      <c r="BD42" s="63"/>
      <c r="BE42" s="59">
        <f>VLOOKUP($A42,'RevPAR Raw Data'!$B$6:$BE$43,'RevPAR Raw Data'!T$1,FALSE)</f>
        <v>11.967702735268199</v>
      </c>
      <c r="BF42" s="60">
        <f>VLOOKUP($A42,'RevPAR Raw Data'!$B$6:$BE$43,'RevPAR Raw Data'!U$1,FALSE)</f>
        <v>17.769616142000899</v>
      </c>
      <c r="BG42" s="60">
        <f>VLOOKUP($A42,'RevPAR Raw Data'!$B$6:$BE$43,'RevPAR Raw Data'!V$1,FALSE)</f>
        <v>24.8349230747618</v>
      </c>
      <c r="BH42" s="60">
        <f>VLOOKUP($A42,'RevPAR Raw Data'!$B$6:$BE$43,'RevPAR Raw Data'!W$1,FALSE)</f>
        <v>30.728756566649601</v>
      </c>
      <c r="BI42" s="60">
        <f>VLOOKUP($A42,'RevPAR Raw Data'!$B$6:$BE$43,'RevPAR Raw Data'!X$1,FALSE)</f>
        <v>28.5248678259528</v>
      </c>
      <c r="BJ42" s="61">
        <f>VLOOKUP($A42,'RevPAR Raw Data'!$B$6:$BE$43,'RevPAR Raw Data'!Y$1,FALSE)</f>
        <v>22.927741776010102</v>
      </c>
      <c r="BK42" s="60">
        <f>VLOOKUP($A42,'RevPAR Raw Data'!$B$6:$BE$43,'RevPAR Raw Data'!AA$1,FALSE)</f>
        <v>10.043692426243499</v>
      </c>
      <c r="BL42" s="60">
        <f>VLOOKUP($A42,'RevPAR Raw Data'!$B$6:$BE$43,'RevPAR Raw Data'!AB$1,FALSE)</f>
        <v>5.1065005095155502</v>
      </c>
      <c r="BM42" s="61">
        <f>VLOOKUP($A42,'RevPAR Raw Data'!$B$6:$BE$43,'RevPAR Raw Data'!AC$1,FALSE)</f>
        <v>7.4449769088344899</v>
      </c>
      <c r="BN42" s="62">
        <f>VLOOKUP($A42,'RevPAR Raw Data'!$B$6:$BE$43,'RevPAR Raw Data'!AE$1,FALSE)</f>
        <v>17.091290938796501</v>
      </c>
    </row>
    <row r="43" spans="1:66" x14ac:dyDescent="0.35">
      <c r="A43" s="82" t="s">
        <v>82</v>
      </c>
      <c r="B43" s="59">
        <f>VLOOKUP($A43,'Occupancy Raw Data'!$B$8:$BE$45,'Occupancy Raw Data'!G$3,FALSE)</f>
        <v>58.512084745418697</v>
      </c>
      <c r="C43" s="60">
        <f>VLOOKUP($A43,'Occupancy Raw Data'!$B$8:$BE$45,'Occupancy Raw Data'!H$3,FALSE)</f>
        <v>69.194553239848204</v>
      </c>
      <c r="D43" s="60">
        <f>VLOOKUP($A43,'Occupancy Raw Data'!$B$8:$BE$45,'Occupancy Raw Data'!I$3,FALSE)</f>
        <v>76.871562798059898</v>
      </c>
      <c r="E43" s="60">
        <f>VLOOKUP($A43,'Occupancy Raw Data'!$B$8:$BE$45,'Occupancy Raw Data'!J$3,FALSE)</f>
        <v>75.998944740954101</v>
      </c>
      <c r="F43" s="60">
        <f>VLOOKUP($A43,'Occupancy Raw Data'!$B$8:$BE$45,'Occupancy Raw Data'!K$3,FALSE)</f>
        <v>69.379223572863594</v>
      </c>
      <c r="G43" s="61">
        <f>VLOOKUP($A43,'Occupancy Raw Data'!$B$8:$BE$45,'Occupancy Raw Data'!L$3,FALSE)</f>
        <v>69.991273819428898</v>
      </c>
      <c r="H43" s="60">
        <f>VLOOKUP($A43,'Occupancy Raw Data'!$B$8:$BE$45,'Occupancy Raw Data'!N$3,FALSE)</f>
        <v>67.810540414392094</v>
      </c>
      <c r="I43" s="60">
        <f>VLOOKUP($A43,'Occupancy Raw Data'!$B$8:$BE$45,'Occupancy Raw Data'!O$3,FALSE)</f>
        <v>72.557176776183596</v>
      </c>
      <c r="J43" s="61">
        <f>VLOOKUP($A43,'Occupancy Raw Data'!$B$8:$BE$45,'Occupancy Raw Data'!P$3,FALSE)</f>
        <v>70.183858595287802</v>
      </c>
      <c r="K43" s="62">
        <f>VLOOKUP($A43,'Occupancy Raw Data'!$B$8:$BE$45,'Occupancy Raw Data'!R$3,FALSE)</f>
        <v>70.046298041102901</v>
      </c>
      <c r="L43" s="63"/>
      <c r="M43" s="59">
        <f>VLOOKUP($A43,'Occupancy Raw Data'!$B$8:$BE$45,'Occupancy Raw Data'!T$3,FALSE)</f>
        <v>21.242203933808199</v>
      </c>
      <c r="N43" s="60">
        <f>VLOOKUP($A43,'Occupancy Raw Data'!$B$8:$BE$45,'Occupancy Raw Data'!U$3,FALSE)</f>
        <v>28.603101180425501</v>
      </c>
      <c r="O43" s="60">
        <f>VLOOKUP($A43,'Occupancy Raw Data'!$B$8:$BE$45,'Occupancy Raw Data'!V$3,FALSE)</f>
        <v>35.9995253770144</v>
      </c>
      <c r="P43" s="60">
        <f>VLOOKUP($A43,'Occupancy Raw Data'!$B$8:$BE$45,'Occupancy Raw Data'!W$3,FALSE)</f>
        <v>36.151160786600101</v>
      </c>
      <c r="Q43" s="60">
        <f>VLOOKUP($A43,'Occupancy Raw Data'!$B$8:$BE$45,'Occupancy Raw Data'!X$3,FALSE)</f>
        <v>31.434304146001399</v>
      </c>
      <c r="R43" s="61">
        <f>VLOOKUP($A43,'Occupancy Raw Data'!$B$8:$BE$45,'Occupancy Raw Data'!Y$3,FALSE)</f>
        <v>30.974439354058401</v>
      </c>
      <c r="S43" s="60">
        <f>VLOOKUP($A43,'Occupancy Raw Data'!$B$8:$BE$45,'Occupancy Raw Data'!AA$3,FALSE)</f>
        <v>21.5564000494144</v>
      </c>
      <c r="T43" s="60">
        <f>VLOOKUP($A43,'Occupancy Raw Data'!$B$8:$BE$45,'Occupancy Raw Data'!AB$3,FALSE)</f>
        <v>22.8647415079236</v>
      </c>
      <c r="U43" s="61">
        <f>VLOOKUP($A43,'Occupancy Raw Data'!$B$8:$BE$45,'Occupancy Raw Data'!AC$3,FALSE)</f>
        <v>22.229193752486101</v>
      </c>
      <c r="V43" s="62">
        <f>VLOOKUP($A43,'Occupancy Raw Data'!$B$8:$BE$45,'Occupancy Raw Data'!AE$3,FALSE)</f>
        <v>28.345611804227701</v>
      </c>
      <c r="W43" s="63"/>
      <c r="X43" s="64">
        <f>VLOOKUP($A43,'ADR Raw Data'!$B$6:$BE$43,'ADR Raw Data'!G$1,FALSE)</f>
        <v>136.823959698956</v>
      </c>
      <c r="Y43" s="65">
        <f>VLOOKUP($A43,'ADR Raw Data'!$B$6:$BE$43,'ADR Raw Data'!H$1,FALSE)</f>
        <v>157.95290348124399</v>
      </c>
      <c r="Z43" s="65">
        <f>VLOOKUP($A43,'ADR Raw Data'!$B$6:$BE$43,'ADR Raw Data'!I$1,FALSE)</f>
        <v>165.709042766631</v>
      </c>
      <c r="AA43" s="65">
        <f>VLOOKUP($A43,'ADR Raw Data'!$B$6:$BE$43,'ADR Raw Data'!J$1,FALSE)</f>
        <v>162.42178664886501</v>
      </c>
      <c r="AB43" s="65">
        <f>VLOOKUP($A43,'ADR Raw Data'!$B$6:$BE$43,'ADR Raw Data'!K$1,FALSE)</f>
        <v>148.99280420030399</v>
      </c>
      <c r="AC43" s="66">
        <f>VLOOKUP($A43,'ADR Raw Data'!$B$6:$BE$43,'ADR Raw Data'!L$1,FALSE)</f>
        <v>155.31804265633599</v>
      </c>
      <c r="AD43" s="65">
        <f>VLOOKUP($A43,'ADR Raw Data'!$B$6:$BE$43,'ADR Raw Data'!N$1,FALSE)</f>
        <v>138.316479724674</v>
      </c>
      <c r="AE43" s="65">
        <f>VLOOKUP($A43,'ADR Raw Data'!$B$6:$BE$43,'ADR Raw Data'!O$1,FALSE)</f>
        <v>141.42907590759</v>
      </c>
      <c r="AF43" s="66">
        <f>VLOOKUP($A43,'ADR Raw Data'!$B$6:$BE$43,'ADR Raw Data'!P$1,FALSE)</f>
        <v>139.92540516705401</v>
      </c>
      <c r="AG43" s="67">
        <f>VLOOKUP($A43,'ADR Raw Data'!$B$6:$BE$43,'ADR Raw Data'!R$1,FALSE)</f>
        <v>150.911509413658</v>
      </c>
      <c r="AH43" s="63"/>
      <c r="AI43" s="59">
        <f>VLOOKUP($A43,'ADR Raw Data'!$B$6:$BE$43,'ADR Raw Data'!T$1,FALSE)</f>
        <v>25.293200631190501</v>
      </c>
      <c r="AJ43" s="60">
        <f>VLOOKUP($A43,'ADR Raw Data'!$B$6:$BE$43,'ADR Raw Data'!U$1,FALSE)</f>
        <v>34.379418004049498</v>
      </c>
      <c r="AK43" s="60">
        <f>VLOOKUP($A43,'ADR Raw Data'!$B$6:$BE$43,'ADR Raw Data'!V$1,FALSE)</f>
        <v>36.225308271854701</v>
      </c>
      <c r="AL43" s="60">
        <f>VLOOKUP($A43,'ADR Raw Data'!$B$6:$BE$43,'ADR Raw Data'!W$1,FALSE)</f>
        <v>31.470413962297901</v>
      </c>
      <c r="AM43" s="60">
        <f>VLOOKUP($A43,'ADR Raw Data'!$B$6:$BE$43,'ADR Raw Data'!X$1,FALSE)</f>
        <v>29.436756432600301</v>
      </c>
      <c r="AN43" s="61">
        <f>VLOOKUP($A43,'ADR Raw Data'!$B$6:$BE$43,'ADR Raw Data'!Y$1,FALSE)</f>
        <v>31.987476429284801</v>
      </c>
      <c r="AO43" s="60">
        <f>VLOOKUP($A43,'ADR Raw Data'!$B$6:$BE$43,'ADR Raw Data'!AA$1,FALSE)</f>
        <v>25.729621001353198</v>
      </c>
      <c r="AP43" s="60">
        <f>VLOOKUP($A43,'ADR Raw Data'!$B$6:$BE$43,'ADR Raw Data'!AB$1,FALSE)</f>
        <v>27.376748275526602</v>
      </c>
      <c r="AQ43" s="61">
        <f>VLOOKUP($A43,'ADR Raw Data'!$B$6:$BE$43,'ADR Raw Data'!AC$1,FALSE)</f>
        <v>26.587959798880799</v>
      </c>
      <c r="AR43" s="62">
        <f>VLOOKUP($A43,'ADR Raw Data'!$B$6:$BE$43,'ADR Raw Data'!AE$1,FALSE)</f>
        <v>30.625401581059201</v>
      </c>
      <c r="AS43" s="50"/>
      <c r="AT43" s="64">
        <f>VLOOKUP($A43,'RevPAR Raw Data'!$B$6:$BE$43,'RevPAR Raw Data'!G$1,FALSE)</f>
        <v>80.058551251090705</v>
      </c>
      <c r="AU43" s="65">
        <f>VLOOKUP($A43,'RevPAR Raw Data'!$B$6:$BE$43,'RevPAR Raw Data'!H$1,FALSE)</f>
        <v>109.294805893215</v>
      </c>
      <c r="AV43" s="65">
        <f>VLOOKUP($A43,'RevPAR Raw Data'!$B$6:$BE$43,'RevPAR Raw Data'!I$1,FALSE)</f>
        <v>127.38313087241499</v>
      </c>
      <c r="AW43" s="65">
        <f>VLOOKUP($A43,'RevPAR Raw Data'!$B$6:$BE$43,'RevPAR Raw Data'!J$1,FALSE)</f>
        <v>123.43884388254099</v>
      </c>
      <c r="AX43" s="65">
        <f>VLOOKUP($A43,'RevPAR Raw Data'!$B$6:$BE$43,'RevPAR Raw Data'!K$1,FALSE)</f>
        <v>103.370050733607</v>
      </c>
      <c r="AY43" s="66">
        <f>VLOOKUP($A43,'RevPAR Raw Data'!$B$6:$BE$43,'RevPAR Raw Data'!L$1,FALSE)</f>
        <v>108.70907652657399</v>
      </c>
      <c r="AZ43" s="65">
        <f>VLOOKUP($A43,'RevPAR Raw Data'!$B$6:$BE$43,'RevPAR Raw Data'!N$1,FALSE)</f>
        <v>93.7931523834649</v>
      </c>
      <c r="BA43" s="65">
        <f>VLOOKUP($A43,'RevPAR Raw Data'!$B$6:$BE$43,'RevPAR Raw Data'!O$1,FALSE)</f>
        <v>102.61694461919301</v>
      </c>
      <c r="BB43" s="66">
        <f>VLOOKUP($A43,'RevPAR Raw Data'!$B$6:$BE$43,'RevPAR Raw Data'!P$1,FALSE)</f>
        <v>98.205048501329202</v>
      </c>
      <c r="BC43" s="67">
        <f>VLOOKUP($A43,'RevPAR Raw Data'!$B$6:$BE$43,'RevPAR Raw Data'!R$1,FALSE)</f>
        <v>105.707925662218</v>
      </c>
      <c r="BD43" s="63"/>
      <c r="BE43" s="59">
        <f>VLOOKUP($A43,'RevPAR Raw Data'!$B$6:$BE$43,'RevPAR Raw Data'!T$1,FALSE)</f>
        <v>51.908237824463498</v>
      </c>
      <c r="BF43" s="60">
        <f>VLOOKUP($A43,'RevPAR Raw Data'!$B$6:$BE$43,'RevPAR Raw Data'!U$1,FALSE)</f>
        <v>72.816098901414804</v>
      </c>
      <c r="BG43" s="60">
        <f>VLOOKUP($A43,'RevPAR Raw Data'!$B$6:$BE$43,'RevPAR Raw Data'!V$1,FALSE)</f>
        <v>85.265772693097105</v>
      </c>
      <c r="BH43" s="60">
        <f>VLOOKUP($A43,'RevPAR Raw Data'!$B$6:$BE$43,'RevPAR Raw Data'!W$1,FALSE)</f>
        <v>78.998494700617002</v>
      </c>
      <c r="BI43" s="60">
        <f>VLOOKUP($A43,'RevPAR Raw Data'!$B$6:$BE$43,'RevPAR Raw Data'!X$1,FALSE)</f>
        <v>70.124300126343002</v>
      </c>
      <c r="BJ43" s="61">
        <f>VLOOKUP($A43,'RevPAR Raw Data'!$B$6:$BE$43,'RevPAR Raw Data'!Y$1,FALSE)</f>
        <v>72.869857270825804</v>
      </c>
      <c r="BK43" s="60">
        <f>VLOOKUP($A43,'RevPAR Raw Data'!$B$6:$BE$43,'RevPAR Raw Data'!AA$1,FALSE)</f>
        <v>52.832401085017501</v>
      </c>
      <c r="BL43" s="60">
        <f>VLOOKUP($A43,'RevPAR Raw Data'!$B$6:$BE$43,'RevPAR Raw Data'!AB$1,FALSE)</f>
        <v>56.501112509924397</v>
      </c>
      <c r="BM43" s="61">
        <f>VLOOKUP($A43,'RevPAR Raw Data'!$B$6:$BE$43,'RevPAR Raw Data'!AC$1,FALSE)</f>
        <v>54.727442649893398</v>
      </c>
      <c r="BN43" s="62">
        <f>VLOOKUP($A43,'RevPAR Raw Data'!$B$6:$BE$43,'RevPAR Raw Data'!AE$1,FALSE)</f>
        <v>67.651970830939803</v>
      </c>
    </row>
    <row r="44" spans="1:66" x14ac:dyDescent="0.35">
      <c r="A44" s="81" t="s">
        <v>83</v>
      </c>
      <c r="B44" s="59">
        <f>VLOOKUP($A44,'Occupancy Raw Data'!$B$8:$BE$45,'Occupancy Raw Data'!G$3,FALSE)</f>
        <v>51.649888143176703</v>
      </c>
      <c r="C44" s="60">
        <f>VLOOKUP($A44,'Occupancy Raw Data'!$B$8:$BE$45,'Occupancy Raw Data'!H$3,FALSE)</f>
        <v>59.8061148396718</v>
      </c>
      <c r="D44" s="60">
        <f>VLOOKUP($A44,'Occupancy Raw Data'!$B$8:$BE$45,'Occupancy Raw Data'!I$3,FALSE)</f>
        <v>61.577181208053602</v>
      </c>
      <c r="E44" s="60">
        <f>VLOOKUP($A44,'Occupancy Raw Data'!$B$8:$BE$45,'Occupancy Raw Data'!J$3,FALSE)</f>
        <v>61.334824757643503</v>
      </c>
      <c r="F44" s="60">
        <f>VLOOKUP($A44,'Occupancy Raw Data'!$B$8:$BE$45,'Occupancy Raw Data'!K$3,FALSE)</f>
        <v>61.912751677852299</v>
      </c>
      <c r="G44" s="61">
        <f>VLOOKUP($A44,'Occupancy Raw Data'!$B$8:$BE$45,'Occupancy Raw Data'!L$3,FALSE)</f>
        <v>59.256152125279598</v>
      </c>
      <c r="H44" s="60">
        <f>VLOOKUP($A44,'Occupancy Raw Data'!$B$8:$BE$45,'Occupancy Raw Data'!N$3,FALSE)</f>
        <v>73.667039522744204</v>
      </c>
      <c r="I44" s="60">
        <f>VLOOKUP($A44,'Occupancy Raw Data'!$B$8:$BE$45,'Occupancy Raw Data'!O$3,FALSE)</f>
        <v>78.122669649515203</v>
      </c>
      <c r="J44" s="61">
        <f>VLOOKUP($A44,'Occupancy Raw Data'!$B$8:$BE$45,'Occupancy Raw Data'!P$3,FALSE)</f>
        <v>75.894854586129696</v>
      </c>
      <c r="K44" s="62">
        <f>VLOOKUP($A44,'Occupancy Raw Data'!$B$8:$BE$45,'Occupancy Raw Data'!R$3,FALSE)</f>
        <v>64.0100671140939</v>
      </c>
      <c r="L44" s="63"/>
      <c r="M44" s="59">
        <f>VLOOKUP($A44,'Occupancy Raw Data'!$B$8:$BE$45,'Occupancy Raw Data'!T$3,FALSE)</f>
        <v>-4.9779579629114101</v>
      </c>
      <c r="N44" s="60">
        <f>VLOOKUP($A44,'Occupancy Raw Data'!$B$8:$BE$45,'Occupancy Raw Data'!U$3,FALSE)</f>
        <v>6.9871446262537398E-2</v>
      </c>
      <c r="O44" s="60">
        <f>VLOOKUP($A44,'Occupancy Raw Data'!$B$8:$BE$45,'Occupancy Raw Data'!V$3,FALSE)</f>
        <v>9.5642846222533393</v>
      </c>
      <c r="P44" s="60">
        <f>VLOOKUP($A44,'Occupancy Raw Data'!$B$8:$BE$45,'Occupancy Raw Data'!W$3,FALSE)</f>
        <v>7.0652754757311396</v>
      </c>
      <c r="Q44" s="60">
        <f>VLOOKUP($A44,'Occupancy Raw Data'!$B$8:$BE$45,'Occupancy Raw Data'!X$3,FALSE)</f>
        <v>9.7808110438510294</v>
      </c>
      <c r="R44" s="61">
        <f>VLOOKUP($A44,'Occupancy Raw Data'!$B$8:$BE$45,'Occupancy Raw Data'!Y$3,FALSE)</f>
        <v>4.3220304704519696</v>
      </c>
      <c r="S44" s="60">
        <f>VLOOKUP($A44,'Occupancy Raw Data'!$B$8:$BE$45,'Occupancy Raw Data'!AA$3,FALSE)</f>
        <v>0.234412902759398</v>
      </c>
      <c r="T44" s="60">
        <f>VLOOKUP($A44,'Occupancy Raw Data'!$B$8:$BE$45,'Occupancy Raw Data'!AB$3,FALSE)</f>
        <v>2.7558579807352301</v>
      </c>
      <c r="U44" s="61">
        <f>VLOOKUP($A44,'Occupancy Raw Data'!$B$8:$BE$45,'Occupancy Raw Data'!AC$3,FALSE)</f>
        <v>1.51649036221289</v>
      </c>
      <c r="V44" s="62">
        <f>VLOOKUP($A44,'Occupancy Raw Data'!$B$8:$BE$45,'Occupancy Raw Data'!AE$3,FALSE)</f>
        <v>3.3544103137113499</v>
      </c>
      <c r="W44" s="63"/>
      <c r="X44" s="64">
        <f>VLOOKUP($A44,'ADR Raw Data'!$B$6:$BE$43,'ADR Raw Data'!G$1,FALSE)</f>
        <v>97.499501894964794</v>
      </c>
      <c r="Y44" s="65">
        <f>VLOOKUP($A44,'ADR Raw Data'!$B$6:$BE$43,'ADR Raw Data'!H$1,FALSE)</f>
        <v>100.283450748129</v>
      </c>
      <c r="Z44" s="65">
        <f>VLOOKUP($A44,'ADR Raw Data'!$B$6:$BE$43,'ADR Raw Data'!I$1,FALSE)</f>
        <v>100.561796851347</v>
      </c>
      <c r="AA44" s="65">
        <f>VLOOKUP($A44,'ADR Raw Data'!$B$6:$BE$43,'ADR Raw Data'!J$1,FALSE)</f>
        <v>97.742367781154996</v>
      </c>
      <c r="AB44" s="65">
        <f>VLOOKUP($A44,'ADR Raw Data'!$B$6:$BE$43,'ADR Raw Data'!K$1,FALSE)</f>
        <v>101.421957241794</v>
      </c>
      <c r="AC44" s="66">
        <f>VLOOKUP($A44,'ADR Raw Data'!$B$6:$BE$43,'ADR Raw Data'!L$1,FALSE)</f>
        <v>99.567846783073705</v>
      </c>
      <c r="AD44" s="65">
        <f>VLOOKUP($A44,'ADR Raw Data'!$B$6:$BE$43,'ADR Raw Data'!N$1,FALSE)</f>
        <v>132.778580285967</v>
      </c>
      <c r="AE44" s="65">
        <f>VLOOKUP($A44,'ADR Raw Data'!$B$6:$BE$43,'ADR Raw Data'!O$1,FALSE)</f>
        <v>137.155486218828</v>
      </c>
      <c r="AF44" s="66">
        <f>VLOOKUP($A44,'ADR Raw Data'!$B$6:$BE$43,'ADR Raw Data'!P$1,FALSE)</f>
        <v>135.03127302873901</v>
      </c>
      <c r="AG44" s="67">
        <f>VLOOKUP($A44,'ADR Raw Data'!$B$6:$BE$43,'ADR Raw Data'!R$1,FALSE)</f>
        <v>111.58154444652401</v>
      </c>
      <c r="AH44" s="63"/>
      <c r="AI44" s="59">
        <f>VLOOKUP($A44,'ADR Raw Data'!$B$6:$BE$43,'ADR Raw Data'!T$1,FALSE)</f>
        <v>1.5651483703175599</v>
      </c>
      <c r="AJ44" s="60">
        <f>VLOOKUP($A44,'ADR Raw Data'!$B$6:$BE$43,'ADR Raw Data'!U$1,FALSE)</f>
        <v>5.4857949937069996</v>
      </c>
      <c r="AK44" s="60">
        <f>VLOOKUP($A44,'ADR Raw Data'!$B$6:$BE$43,'ADR Raw Data'!V$1,FALSE)</f>
        <v>6.5002940324469698</v>
      </c>
      <c r="AL44" s="60">
        <f>VLOOKUP($A44,'ADR Raw Data'!$B$6:$BE$43,'ADR Raw Data'!W$1,FALSE)</f>
        <v>3.1873018516831002</v>
      </c>
      <c r="AM44" s="60">
        <f>VLOOKUP($A44,'ADR Raw Data'!$B$6:$BE$43,'ADR Raw Data'!X$1,FALSE)</f>
        <v>3.3464486619040898</v>
      </c>
      <c r="AN44" s="61">
        <f>VLOOKUP($A44,'ADR Raw Data'!$B$6:$BE$43,'ADR Raw Data'!Y$1,FALSE)</f>
        <v>4.0868291907205503</v>
      </c>
      <c r="AO44" s="60">
        <f>VLOOKUP($A44,'ADR Raw Data'!$B$6:$BE$43,'ADR Raw Data'!AA$1,FALSE)</f>
        <v>7.3938821307687999</v>
      </c>
      <c r="AP44" s="60">
        <f>VLOOKUP($A44,'ADR Raw Data'!$B$6:$BE$43,'ADR Raw Data'!AB$1,FALSE)</f>
        <v>8.3361736089677994</v>
      </c>
      <c r="AQ44" s="61">
        <f>VLOOKUP($A44,'ADR Raw Data'!$B$6:$BE$43,'ADR Raw Data'!AC$1,FALSE)</f>
        <v>7.9002988796579698</v>
      </c>
      <c r="AR44" s="62">
        <f>VLOOKUP($A44,'ADR Raw Data'!$B$6:$BE$43,'ADR Raw Data'!AE$1,FALSE)</f>
        <v>5.4366229277048701</v>
      </c>
      <c r="AS44" s="50"/>
      <c r="AT44" s="64">
        <f>VLOOKUP($A44,'RevPAR Raw Data'!$B$6:$BE$43,'RevPAR Raw Data'!G$1,FALSE)</f>
        <v>50.358383668903798</v>
      </c>
      <c r="AU44" s="65">
        <f>VLOOKUP($A44,'RevPAR Raw Data'!$B$6:$BE$43,'RevPAR Raw Data'!H$1,FALSE)</f>
        <v>59.9756357196122</v>
      </c>
      <c r="AV44" s="65">
        <f>VLOOKUP($A44,'RevPAR Raw Data'!$B$6:$BE$43,'RevPAR Raw Data'!I$1,FALSE)</f>
        <v>61.923119873228899</v>
      </c>
      <c r="AW44" s="65">
        <f>VLOOKUP($A44,'RevPAR Raw Data'!$B$6:$BE$43,'RevPAR Raw Data'!J$1,FALSE)</f>
        <v>59.950109992542799</v>
      </c>
      <c r="AX44" s="65">
        <f>VLOOKUP($A44,'RevPAR Raw Data'!$B$6:$BE$43,'RevPAR Raw Data'!K$1,FALSE)</f>
        <v>62.793124533929898</v>
      </c>
      <c r="AY44" s="66">
        <f>VLOOKUP($A44,'RevPAR Raw Data'!$B$6:$BE$43,'RevPAR Raw Data'!L$1,FALSE)</f>
        <v>59.000074757643503</v>
      </c>
      <c r="AZ44" s="65">
        <f>VLOOKUP($A44,'RevPAR Raw Data'!$B$6:$BE$43,'RevPAR Raw Data'!N$1,FALSE)</f>
        <v>97.814049217002207</v>
      </c>
      <c r="BA44" s="65">
        <f>VLOOKUP($A44,'RevPAR Raw Data'!$B$6:$BE$43,'RevPAR Raw Data'!O$1,FALSE)</f>
        <v>107.149527404921</v>
      </c>
      <c r="BB44" s="66">
        <f>VLOOKUP($A44,'RevPAR Raw Data'!$B$6:$BE$43,'RevPAR Raw Data'!P$1,FALSE)</f>
        <v>102.48178831096099</v>
      </c>
      <c r="BC44" s="67">
        <f>VLOOKUP($A44,'RevPAR Raw Data'!$B$6:$BE$43,'RevPAR Raw Data'!R$1,FALSE)</f>
        <v>71.423421487162997</v>
      </c>
      <c r="BD44" s="63"/>
      <c r="BE44" s="59">
        <f>VLOOKUP($A44,'RevPAR Raw Data'!$B$6:$BE$43,'RevPAR Raw Data'!T$1,FALSE)</f>
        <v>-3.4907220205254501</v>
      </c>
      <c r="BF44" s="60">
        <f>VLOOKUP($A44,'RevPAR Raw Data'!$B$6:$BE$43,'RevPAR Raw Data'!U$1,FALSE)</f>
        <v>5.5594994442706396</v>
      </c>
      <c r="BG44" s="60">
        <f>VLOOKUP($A44,'RevPAR Raw Data'!$B$6:$BE$43,'RevPAR Raw Data'!V$1,FALSE)</f>
        <v>16.6862852772468</v>
      </c>
      <c r="BH44" s="60">
        <f>VLOOKUP($A44,'RevPAR Raw Data'!$B$6:$BE$43,'RevPAR Raw Data'!W$1,FALSE)</f>
        <v>10.4777689834787</v>
      </c>
      <c r="BI44" s="60">
        <f>VLOOKUP($A44,'RevPAR Raw Data'!$B$6:$BE$43,'RevPAR Raw Data'!X$1,FALSE)</f>
        <v>13.454569526055399</v>
      </c>
      <c r="BJ44" s="61">
        <f>VLOOKUP($A44,'RevPAR Raw Data'!$B$6:$BE$43,'RevPAR Raw Data'!Y$1,FALSE)</f>
        <v>8.5854936640707908</v>
      </c>
      <c r="BK44" s="60">
        <f>VLOOKUP($A44,'RevPAR Raw Data'!$B$6:$BE$43,'RevPAR Raw Data'!AA$1,FALSE)</f>
        <v>7.6456272472575497</v>
      </c>
      <c r="BL44" s="60">
        <f>VLOOKUP($A44,'RevPAR Raw Data'!$B$6:$BE$43,'RevPAR Raw Data'!AB$1,FALSE)</f>
        <v>11.3217646953937</v>
      </c>
      <c r="BM44" s="61">
        <f>VLOOKUP($A44,'RevPAR Raw Data'!$B$6:$BE$43,'RevPAR Raw Data'!AC$1,FALSE)</f>
        <v>9.5365965129668897</v>
      </c>
      <c r="BN44" s="62">
        <f>VLOOKUP($A44,'RevPAR Raw Data'!$B$6:$BE$43,'RevPAR Raw Data'!AE$1,FALSE)</f>
        <v>8.9733998816207503</v>
      </c>
    </row>
    <row r="45" spans="1:66" x14ac:dyDescent="0.35">
      <c r="A45" s="83" t="s">
        <v>84</v>
      </c>
      <c r="B45" s="59">
        <f>VLOOKUP($A45,'Occupancy Raw Data'!$B$8:$BE$45,'Occupancy Raw Data'!G$3,FALSE)</f>
        <v>46.513390601313702</v>
      </c>
      <c r="C45" s="60">
        <f>VLOOKUP($A45,'Occupancy Raw Data'!$B$8:$BE$45,'Occupancy Raw Data'!H$3,FALSE)</f>
        <v>60.055583628094901</v>
      </c>
      <c r="D45" s="60">
        <f>VLOOKUP($A45,'Occupancy Raw Data'!$B$8:$BE$45,'Occupancy Raw Data'!I$3,FALSE)</f>
        <v>62.7084386053562</v>
      </c>
      <c r="E45" s="60">
        <f>VLOOKUP($A45,'Occupancy Raw Data'!$B$8:$BE$45,'Occupancy Raw Data'!J$3,FALSE)</f>
        <v>61.647296614451697</v>
      </c>
      <c r="F45" s="60">
        <f>VLOOKUP($A45,'Occupancy Raw Data'!$B$8:$BE$45,'Occupancy Raw Data'!K$3,FALSE)</f>
        <v>58.211217786760898</v>
      </c>
      <c r="G45" s="61">
        <f>VLOOKUP($A45,'Occupancy Raw Data'!$B$8:$BE$45,'Occupancy Raw Data'!L$3,FALSE)</f>
        <v>57.827185447195497</v>
      </c>
      <c r="H45" s="60">
        <f>VLOOKUP($A45,'Occupancy Raw Data'!$B$8:$BE$45,'Occupancy Raw Data'!N$3,FALSE)</f>
        <v>65.108640727640207</v>
      </c>
      <c r="I45" s="60">
        <f>VLOOKUP($A45,'Occupancy Raw Data'!$B$8:$BE$45,'Occupancy Raw Data'!O$3,FALSE)</f>
        <v>73.547246083880694</v>
      </c>
      <c r="J45" s="61">
        <f>VLOOKUP($A45,'Occupancy Raw Data'!$B$8:$BE$45,'Occupancy Raw Data'!P$3,FALSE)</f>
        <v>69.327943405760394</v>
      </c>
      <c r="K45" s="62">
        <f>VLOOKUP($A45,'Occupancy Raw Data'!$B$8:$BE$45,'Occupancy Raw Data'!R$3,FALSE)</f>
        <v>61.113116292499797</v>
      </c>
      <c r="L45" s="63"/>
      <c r="M45" s="59">
        <f>VLOOKUP($A45,'Occupancy Raw Data'!$B$8:$BE$45,'Occupancy Raw Data'!T$3,FALSE)</f>
        <v>-2.5679823330151699</v>
      </c>
      <c r="N45" s="60">
        <f>VLOOKUP($A45,'Occupancy Raw Data'!$B$8:$BE$45,'Occupancy Raw Data'!U$3,FALSE)</f>
        <v>0.19387087384243301</v>
      </c>
      <c r="O45" s="60">
        <f>VLOOKUP($A45,'Occupancy Raw Data'!$B$8:$BE$45,'Occupancy Raw Data'!V$3,FALSE)</f>
        <v>1.4559495049470099</v>
      </c>
      <c r="P45" s="60">
        <f>VLOOKUP($A45,'Occupancy Raw Data'!$B$8:$BE$45,'Occupancy Raw Data'!W$3,FALSE)</f>
        <v>-0.42364451382519303</v>
      </c>
      <c r="Q45" s="60">
        <f>VLOOKUP($A45,'Occupancy Raw Data'!$B$8:$BE$45,'Occupancy Raw Data'!X$3,FALSE)</f>
        <v>-1.3026932686138</v>
      </c>
      <c r="R45" s="61">
        <f>VLOOKUP($A45,'Occupancy Raw Data'!$B$8:$BE$45,'Occupancy Raw Data'!Y$3,FALSE)</f>
        <v>-0.42718024293354401</v>
      </c>
      <c r="S45" s="60">
        <f>VLOOKUP($A45,'Occupancy Raw Data'!$B$8:$BE$45,'Occupancy Raw Data'!AA$3,FALSE)</f>
        <v>0.493219742973738</v>
      </c>
      <c r="T45" s="60">
        <f>VLOOKUP($A45,'Occupancy Raw Data'!$B$8:$BE$45,'Occupancy Raw Data'!AB$3,FALSE)</f>
        <v>-1.29710262844614</v>
      </c>
      <c r="U45" s="61">
        <f>VLOOKUP($A45,'Occupancy Raw Data'!$B$8:$BE$45,'Occupancy Raw Data'!AC$3,FALSE)</f>
        <v>-0.46443229613571602</v>
      </c>
      <c r="V45" s="62">
        <f>VLOOKUP($A45,'Occupancy Raw Data'!$B$8:$BE$45,'Occupancy Raw Data'!AE$3,FALSE)</f>
        <v>-0.43925743259964101</v>
      </c>
      <c r="W45" s="63"/>
      <c r="X45" s="64">
        <f>VLOOKUP($A45,'ADR Raw Data'!$B$6:$BE$43,'ADR Raw Data'!G$1,FALSE)</f>
        <v>86.987648017381801</v>
      </c>
      <c r="Y45" s="65">
        <f>VLOOKUP($A45,'ADR Raw Data'!$B$6:$BE$43,'ADR Raw Data'!H$1,FALSE)</f>
        <v>96.619945309213193</v>
      </c>
      <c r="Z45" s="65">
        <f>VLOOKUP($A45,'ADR Raw Data'!$B$6:$BE$43,'ADR Raw Data'!I$1,FALSE)</f>
        <v>97.452006446414103</v>
      </c>
      <c r="AA45" s="65">
        <f>VLOOKUP($A45,'ADR Raw Data'!$B$6:$BE$43,'ADR Raw Data'!J$1,FALSE)</f>
        <v>100.613495901639</v>
      </c>
      <c r="AB45" s="65">
        <f>VLOOKUP($A45,'ADR Raw Data'!$B$6:$BE$43,'ADR Raw Data'!K$1,FALSE)</f>
        <v>108.301336805555</v>
      </c>
      <c r="AC45" s="66">
        <f>VLOOKUP($A45,'ADR Raw Data'!$B$6:$BE$43,'ADR Raw Data'!L$1,FALSE)</f>
        <v>98.454120936735407</v>
      </c>
      <c r="AD45" s="65">
        <f>VLOOKUP($A45,'ADR Raw Data'!$B$6:$BE$43,'ADR Raw Data'!N$1,FALSE)</f>
        <v>132.88501358168401</v>
      </c>
      <c r="AE45" s="65">
        <f>VLOOKUP($A45,'ADR Raw Data'!$B$6:$BE$43,'ADR Raw Data'!O$1,FALSE)</f>
        <v>140.421937478529</v>
      </c>
      <c r="AF45" s="66">
        <f>VLOOKUP($A45,'ADR Raw Data'!$B$6:$BE$43,'ADR Raw Data'!P$1,FALSE)</f>
        <v>136.88282434402299</v>
      </c>
      <c r="AG45" s="67">
        <f>VLOOKUP($A45,'ADR Raw Data'!$B$6:$BE$43,'ADR Raw Data'!R$1,FALSE)</f>
        <v>110.90963264824001</v>
      </c>
      <c r="AH45" s="63"/>
      <c r="AI45" s="59">
        <f>VLOOKUP($A45,'ADR Raw Data'!$B$6:$BE$43,'ADR Raw Data'!T$1,FALSE)</f>
        <v>1.6303184552642001</v>
      </c>
      <c r="AJ45" s="60">
        <f>VLOOKUP($A45,'ADR Raw Data'!$B$6:$BE$43,'ADR Raw Data'!U$1,FALSE)</f>
        <v>10.0196792491738</v>
      </c>
      <c r="AK45" s="60">
        <f>VLOOKUP($A45,'ADR Raw Data'!$B$6:$BE$43,'ADR Raw Data'!V$1,FALSE)</f>
        <v>10.148500444180801</v>
      </c>
      <c r="AL45" s="60">
        <f>VLOOKUP($A45,'ADR Raw Data'!$B$6:$BE$43,'ADR Raw Data'!W$1,FALSE)</f>
        <v>10.143073743135099</v>
      </c>
      <c r="AM45" s="60">
        <f>VLOOKUP($A45,'ADR Raw Data'!$B$6:$BE$43,'ADR Raw Data'!X$1,FALSE)</f>
        <v>14.2959307610935</v>
      </c>
      <c r="AN45" s="61">
        <f>VLOOKUP($A45,'ADR Raw Data'!$B$6:$BE$43,'ADR Raw Data'!Y$1,FALSE)</f>
        <v>9.6936047789684299</v>
      </c>
      <c r="AO45" s="60">
        <f>VLOOKUP($A45,'ADR Raw Data'!$B$6:$BE$43,'ADR Raw Data'!AA$1,FALSE)</f>
        <v>16.6580195099747</v>
      </c>
      <c r="AP45" s="60">
        <f>VLOOKUP($A45,'ADR Raw Data'!$B$6:$BE$43,'ADR Raw Data'!AB$1,FALSE)</f>
        <v>2.87287704468508</v>
      </c>
      <c r="AQ45" s="61">
        <f>VLOOKUP($A45,'ADR Raw Data'!$B$6:$BE$43,'ADR Raw Data'!AC$1,FALSE)</f>
        <v>8.6426076756813401</v>
      </c>
      <c r="AR45" s="62">
        <f>VLOOKUP($A45,'ADR Raw Data'!$B$6:$BE$43,'ADR Raw Data'!AE$1,FALSE)</f>
        <v>9.2675522168951403</v>
      </c>
      <c r="AS45" s="50"/>
      <c r="AT45" s="64">
        <f>VLOOKUP($A45,'RevPAR Raw Data'!$B$6:$BE$43,'RevPAR Raw Data'!G$1,FALSE)</f>
        <v>40.460904497220803</v>
      </c>
      <c r="AU45" s="65">
        <f>VLOOKUP($A45,'RevPAR Raw Data'!$B$6:$BE$43,'RevPAR Raw Data'!H$1,FALSE)</f>
        <v>58.025672056594203</v>
      </c>
      <c r="AV45" s="65">
        <f>VLOOKUP($A45,'RevPAR Raw Data'!$B$6:$BE$43,'RevPAR Raw Data'!I$1,FALSE)</f>
        <v>61.110631632137398</v>
      </c>
      <c r="AW45" s="65">
        <f>VLOOKUP($A45,'RevPAR Raw Data'!$B$6:$BE$43,'RevPAR Raw Data'!J$1,FALSE)</f>
        <v>62.025500252652797</v>
      </c>
      <c r="AX45" s="65">
        <f>VLOOKUP($A45,'RevPAR Raw Data'!$B$6:$BE$43,'RevPAR Raw Data'!K$1,FALSE)</f>
        <v>63.043527033855398</v>
      </c>
      <c r="AY45" s="66">
        <f>VLOOKUP($A45,'RevPAR Raw Data'!$B$6:$BE$43,'RevPAR Raw Data'!L$1,FALSE)</f>
        <v>56.933247094492103</v>
      </c>
      <c r="AZ45" s="65">
        <f>VLOOKUP($A45,'RevPAR Raw Data'!$B$6:$BE$43,'RevPAR Raw Data'!N$1,FALSE)</f>
        <v>86.519626073774603</v>
      </c>
      <c r="BA45" s="65">
        <f>VLOOKUP($A45,'RevPAR Raw Data'!$B$6:$BE$43,'RevPAR Raw Data'!O$1,FALSE)</f>
        <v>103.276467913087</v>
      </c>
      <c r="BB45" s="66">
        <f>VLOOKUP($A45,'RevPAR Raw Data'!$B$6:$BE$43,'RevPAR Raw Data'!P$1,FALSE)</f>
        <v>94.898046993430995</v>
      </c>
      <c r="BC45" s="67">
        <f>VLOOKUP($A45,'RevPAR Raw Data'!$B$6:$BE$43,'RevPAR Raw Data'!R$1,FALSE)</f>
        <v>67.780332779903205</v>
      </c>
      <c r="BD45" s="63"/>
      <c r="BE45" s="59">
        <f>VLOOKUP($A45,'RevPAR Raw Data'!$B$6:$BE$43,'RevPAR Raw Data'!T$1,FALSE)</f>
        <v>-0.97953016765404699</v>
      </c>
      <c r="BF45" s="60">
        <f>VLOOKUP($A45,'RevPAR Raw Data'!$B$6:$BE$43,'RevPAR Raw Data'!U$1,FALSE)</f>
        <v>10.2329753627328</v>
      </c>
      <c r="BG45" s="60">
        <f>VLOOKUP($A45,'RevPAR Raw Data'!$B$6:$BE$43,'RevPAR Raw Data'!V$1,FALSE)</f>
        <v>11.7522069911044</v>
      </c>
      <c r="BH45" s="60">
        <f>VLOOKUP($A45,'RevPAR Raw Data'!$B$6:$BE$43,'RevPAR Raw Data'!W$1,FALSE)</f>
        <v>9.6764586538638699</v>
      </c>
      <c r="BI45" s="60">
        <f>VLOOKUP($A45,'RevPAR Raw Data'!$B$6:$BE$43,'RevPAR Raw Data'!X$1,FALSE)</f>
        <v>12.8070053647692</v>
      </c>
      <c r="BJ45" s="61">
        <f>VLOOKUP($A45,'RevPAR Raw Data'!$B$6:$BE$43,'RevPAR Raw Data'!Y$1,FALSE)</f>
        <v>9.2250153715910699</v>
      </c>
      <c r="BK45" s="60">
        <f>VLOOKUP($A45,'RevPAR Raw Data'!$B$6:$BE$43,'RevPAR Raw Data'!AA$1,FALSE)</f>
        <v>17.233399893960001</v>
      </c>
      <c r="BL45" s="60">
        <f>VLOOKUP($A45,'RevPAR Raw Data'!$B$6:$BE$43,'RevPAR Raw Data'!AB$1,FALSE)</f>
        <v>1.5385102525803001</v>
      </c>
      <c r="BM45" s="61">
        <f>VLOOKUP($A45,'RevPAR Raw Data'!$B$6:$BE$43,'RevPAR Raw Data'!AC$1,FALSE)</f>
        <v>8.1380363182714497</v>
      </c>
      <c r="BN45" s="62">
        <f>VLOOKUP($A45,'RevPAR Raw Data'!$B$6:$BE$43,'RevPAR Raw Data'!AE$1,FALSE)</f>
        <v>8.7875863723627408</v>
      </c>
    </row>
    <row r="46" spans="1:66" x14ac:dyDescent="0.35">
      <c r="A46" s="84" t="s">
        <v>85</v>
      </c>
      <c r="B46" s="59">
        <f>VLOOKUP($A46,'Occupancy Raw Data'!$B$8:$BE$45,'Occupancy Raw Data'!G$3,FALSE)</f>
        <v>45.453397322556199</v>
      </c>
      <c r="C46" s="60">
        <f>VLOOKUP($A46,'Occupancy Raw Data'!$B$8:$BE$45,'Occupancy Raw Data'!H$3,FALSE)</f>
        <v>54.748673907552401</v>
      </c>
      <c r="D46" s="60">
        <f>VLOOKUP($A46,'Occupancy Raw Data'!$B$8:$BE$45,'Occupancy Raw Data'!I$3,FALSE)</f>
        <v>55.215963627178503</v>
      </c>
      <c r="E46" s="60">
        <f>VLOOKUP($A46,'Occupancy Raw Data'!$B$8:$BE$45,'Occupancy Raw Data'!J$3,FALSE)</f>
        <v>56.112654710785499</v>
      </c>
      <c r="F46" s="60">
        <f>VLOOKUP($A46,'Occupancy Raw Data'!$B$8:$BE$45,'Occupancy Raw Data'!K$3,FALSE)</f>
        <v>56.5673149785299</v>
      </c>
      <c r="G46" s="61">
        <f>VLOOKUP($A46,'Occupancy Raw Data'!$B$8:$BE$45,'Occupancy Raw Data'!L$3,FALSE)</f>
        <v>53.619600909320503</v>
      </c>
      <c r="H46" s="60">
        <f>VLOOKUP($A46,'Occupancy Raw Data'!$B$8:$BE$45,'Occupancy Raw Data'!N$3,FALSE)</f>
        <v>55.392775953523604</v>
      </c>
      <c r="I46" s="60">
        <f>VLOOKUP($A46,'Occupancy Raw Data'!$B$8:$BE$45,'Occupancy Raw Data'!O$3,FALSE)</f>
        <v>59.206870421823602</v>
      </c>
      <c r="J46" s="61">
        <f>VLOOKUP($A46,'Occupancy Raw Data'!$B$8:$BE$45,'Occupancy Raw Data'!P$3,FALSE)</f>
        <v>57.299823187673603</v>
      </c>
      <c r="K46" s="62">
        <f>VLOOKUP($A46,'Occupancy Raw Data'!$B$8:$BE$45,'Occupancy Raw Data'!R$3,FALSE)</f>
        <v>54.6710929888499</v>
      </c>
      <c r="L46" s="63"/>
      <c r="M46" s="59">
        <f>VLOOKUP($A46,'Occupancy Raw Data'!$B$8:$BE$45,'Occupancy Raw Data'!T$3,FALSE)</f>
        <v>12.7153147510178</v>
      </c>
      <c r="N46" s="60">
        <f>VLOOKUP($A46,'Occupancy Raw Data'!$B$8:$BE$45,'Occupancy Raw Data'!U$3,FALSE)</f>
        <v>12.802498048399601</v>
      </c>
      <c r="O46" s="60">
        <f>VLOOKUP($A46,'Occupancy Raw Data'!$B$8:$BE$45,'Occupancy Raw Data'!V$3,FALSE)</f>
        <v>9.7389558232931694</v>
      </c>
      <c r="P46" s="60">
        <f>VLOOKUP($A46,'Occupancy Raw Data'!$B$8:$BE$45,'Occupancy Raw Data'!W$3,FALSE)</f>
        <v>1.0231923601637101</v>
      </c>
      <c r="Q46" s="60">
        <f>VLOOKUP($A46,'Occupancy Raw Data'!$B$8:$BE$45,'Occupancy Raw Data'!X$3,FALSE)</f>
        <v>11.473369835739099</v>
      </c>
      <c r="R46" s="61">
        <f>VLOOKUP($A46,'Occupancy Raw Data'!$B$8:$BE$45,'Occupancy Raw Data'!Y$3,FALSE)</f>
        <v>9.2200041160732606</v>
      </c>
      <c r="S46" s="60">
        <f>VLOOKUP($A46,'Occupancy Raw Data'!$B$8:$BE$45,'Occupancy Raw Data'!AA$3,FALSE)</f>
        <v>-0.76923076923076905</v>
      </c>
      <c r="T46" s="60">
        <f>VLOOKUP($A46,'Occupancy Raw Data'!$B$8:$BE$45,'Occupancy Raw Data'!AB$3,FALSE)</f>
        <v>-8.7049659201557894</v>
      </c>
      <c r="U46" s="61">
        <f>VLOOKUP($A46,'Occupancy Raw Data'!$B$8:$BE$45,'Occupancy Raw Data'!AC$3,FALSE)</f>
        <v>-5.03401360544217</v>
      </c>
      <c r="V46" s="62">
        <f>VLOOKUP($A46,'Occupancy Raw Data'!$B$8:$BE$45,'Occupancy Raw Data'!AE$3,FALSE)</f>
        <v>4.5220930633644896</v>
      </c>
      <c r="W46" s="63"/>
      <c r="X46" s="64">
        <f>VLOOKUP($A46,'ADR Raw Data'!$B$6:$BE$43,'ADR Raw Data'!G$1,FALSE)</f>
        <v>104.32060572381199</v>
      </c>
      <c r="Y46" s="65">
        <f>VLOOKUP($A46,'ADR Raw Data'!$B$6:$BE$43,'ADR Raw Data'!H$1,FALSE)</f>
        <v>104.18089273356399</v>
      </c>
      <c r="Z46" s="65">
        <f>VLOOKUP($A46,'ADR Raw Data'!$B$6:$BE$43,'ADR Raw Data'!I$1,FALSE)</f>
        <v>106.861516468435</v>
      </c>
      <c r="AA46" s="65">
        <f>VLOOKUP($A46,'ADR Raw Data'!$B$6:$BE$43,'ADR Raw Data'!J$1,FALSE)</f>
        <v>105.41500787756</v>
      </c>
      <c r="AB46" s="65">
        <f>VLOOKUP($A46,'ADR Raw Data'!$B$6:$BE$43,'ADR Raw Data'!K$1,FALSE)</f>
        <v>108.001312793034</v>
      </c>
      <c r="AC46" s="66">
        <f>VLOOKUP($A46,'ADR Raw Data'!$B$6:$BE$43,'ADR Raw Data'!L$1,FALSE)</f>
        <v>105.82105426794701</v>
      </c>
      <c r="AD46" s="65">
        <f>VLOOKUP($A46,'ADR Raw Data'!$B$6:$BE$43,'ADR Raw Data'!N$1,FALSE)</f>
        <v>120.409915640674</v>
      </c>
      <c r="AE46" s="65">
        <f>VLOOKUP($A46,'ADR Raw Data'!$B$6:$BE$43,'ADR Raw Data'!O$1,FALSE)</f>
        <v>120.694464590443</v>
      </c>
      <c r="AF46" s="66">
        <f>VLOOKUP($A46,'ADR Raw Data'!$B$6:$BE$43,'ADR Raw Data'!P$1,FALSE)</f>
        <v>120.556925281022</v>
      </c>
      <c r="AG46" s="67">
        <f>VLOOKUP($A46,'ADR Raw Data'!$B$6:$BE$43,'ADR Raw Data'!R$1,FALSE)</f>
        <v>110.233742987261</v>
      </c>
      <c r="AH46" s="63"/>
      <c r="AI46" s="59">
        <f>VLOOKUP($A46,'ADR Raw Data'!$B$6:$BE$43,'ADR Raw Data'!T$1,FALSE)</f>
        <v>6.0502477332484501</v>
      </c>
      <c r="AJ46" s="60">
        <f>VLOOKUP($A46,'ADR Raw Data'!$B$6:$BE$43,'ADR Raw Data'!U$1,FALSE)</f>
        <v>6.3778259757548899</v>
      </c>
      <c r="AK46" s="60">
        <f>VLOOKUP($A46,'ADR Raw Data'!$B$6:$BE$43,'ADR Raw Data'!V$1,FALSE)</f>
        <v>6.4817582579976003</v>
      </c>
      <c r="AL46" s="60">
        <f>VLOOKUP($A46,'ADR Raw Data'!$B$6:$BE$43,'ADR Raw Data'!W$1,FALSE)</f>
        <v>4.6203523115882197</v>
      </c>
      <c r="AM46" s="60">
        <f>VLOOKUP($A46,'ADR Raw Data'!$B$6:$BE$43,'ADR Raw Data'!X$1,FALSE)</f>
        <v>-1.974147334625</v>
      </c>
      <c r="AN46" s="61">
        <f>VLOOKUP($A46,'ADR Raw Data'!$B$6:$BE$43,'ADR Raw Data'!Y$1,FALSE)</f>
        <v>4.0803637347840596</v>
      </c>
      <c r="AO46" s="60">
        <f>VLOOKUP($A46,'ADR Raw Data'!$B$6:$BE$43,'ADR Raw Data'!AA$1,FALSE)</f>
        <v>0.42704266401151902</v>
      </c>
      <c r="AP46" s="60">
        <f>VLOOKUP($A46,'ADR Raw Data'!$B$6:$BE$43,'ADR Raw Data'!AB$1,FALSE)</f>
        <v>-2.59568181168867</v>
      </c>
      <c r="AQ46" s="61">
        <f>VLOOKUP($A46,'ADR Raw Data'!$B$6:$BE$43,'ADR Raw Data'!AC$1,FALSE)</f>
        <v>-1.2269638891610399</v>
      </c>
      <c r="AR46" s="62">
        <f>VLOOKUP($A46,'ADR Raw Data'!$B$6:$BE$43,'ADR Raw Data'!AE$1,FALSE)</f>
        <v>1.70096631360304</v>
      </c>
      <c r="AS46" s="50"/>
      <c r="AT46" s="64">
        <f>VLOOKUP($A46,'RevPAR Raw Data'!$B$6:$BE$43,'RevPAR Raw Data'!G$1,FALSE)</f>
        <v>47.417259408941597</v>
      </c>
      <c r="AU46" s="65">
        <f>VLOOKUP($A46,'RevPAR Raw Data'!$B$6:$BE$43,'RevPAR Raw Data'!H$1,FALSE)</f>
        <v>57.037657236675898</v>
      </c>
      <c r="AV46" s="65">
        <f>VLOOKUP($A46,'RevPAR Raw Data'!$B$6:$BE$43,'RevPAR Raw Data'!I$1,FALSE)</f>
        <v>59.004616064662699</v>
      </c>
      <c r="AW46" s="65">
        <f>VLOOKUP($A46,'RevPAR Raw Data'!$B$6:$BE$43,'RevPAR Raw Data'!J$1,FALSE)</f>
        <v>59.151159383682703</v>
      </c>
      <c r="AX46" s="65">
        <f>VLOOKUP($A46,'RevPAR Raw Data'!$B$6:$BE$43,'RevPAR Raw Data'!K$1,FALSE)</f>
        <v>61.093442788582898</v>
      </c>
      <c r="AY46" s="66">
        <f>VLOOKUP($A46,'RevPAR Raw Data'!$B$6:$BE$43,'RevPAR Raw Data'!L$1,FALSE)</f>
        <v>56.740826976509197</v>
      </c>
      <c r="AZ46" s="65">
        <f>VLOOKUP($A46,'RevPAR Raw Data'!$B$6:$BE$43,'RevPAR Raw Data'!N$1,FALSE)</f>
        <v>66.698394796665795</v>
      </c>
      <c r="BA46" s="65">
        <f>VLOOKUP($A46,'RevPAR Raw Data'!$B$6:$BE$43,'RevPAR Raw Data'!O$1,FALSE)</f>
        <v>71.459415256377795</v>
      </c>
      <c r="BB46" s="66">
        <f>VLOOKUP($A46,'RevPAR Raw Data'!$B$6:$BE$43,'RevPAR Raw Data'!P$1,FALSE)</f>
        <v>69.078905026521795</v>
      </c>
      <c r="BC46" s="67">
        <f>VLOOKUP($A46,'RevPAR Raw Data'!$B$6:$BE$43,'RevPAR Raw Data'!R$1,FALSE)</f>
        <v>60.265992133655601</v>
      </c>
      <c r="BD46" s="63"/>
      <c r="BE46" s="59">
        <f>VLOOKUP($A46,'RevPAR Raw Data'!$B$6:$BE$43,'RevPAR Raw Data'!T$1,FALSE)</f>
        <v>19.534870526765101</v>
      </c>
      <c r="BF46" s="60">
        <f>VLOOKUP($A46,'RevPAR Raw Data'!$B$6:$BE$43,'RevPAR Raw Data'!U$1,FALSE)</f>
        <v>19.996845070230901</v>
      </c>
      <c r="BG46" s="60">
        <f>VLOOKUP($A46,'RevPAR Raw Data'!$B$6:$BE$43,'RevPAR Raw Data'!V$1,FALSE)</f>
        <v>16.8519696546098</v>
      </c>
      <c r="BH46" s="60">
        <f>VLOOKUP($A46,'RevPAR Raw Data'!$B$6:$BE$43,'RevPAR Raw Data'!W$1,FALSE)</f>
        <v>5.6908197636167497</v>
      </c>
      <c r="BI46" s="60">
        <f>VLOOKUP($A46,'RevPAR Raw Data'!$B$6:$BE$43,'RevPAR Raw Data'!X$1,FALSE)</f>
        <v>9.27272127631025</v>
      </c>
      <c r="BJ46" s="61">
        <f>VLOOKUP($A46,'RevPAR Raw Data'!$B$6:$BE$43,'RevPAR Raw Data'!Y$1,FALSE)</f>
        <v>13.676577555155101</v>
      </c>
      <c r="BK46" s="60">
        <f>VLOOKUP($A46,'RevPAR Raw Data'!$B$6:$BE$43,'RevPAR Raw Data'!AA$1,FALSE)</f>
        <v>-0.34547304878856899</v>
      </c>
      <c r="BL46" s="60">
        <f>VLOOKUP($A46,'RevPAR Raw Data'!$B$6:$BE$43,'RevPAR Raw Data'!AB$1,FALSE)</f>
        <v>-11.0746945147412</v>
      </c>
      <c r="BM46" s="61">
        <f>VLOOKUP($A46,'RevPAR Raw Data'!$B$6:$BE$43,'RevPAR Raw Data'!AC$1,FALSE)</f>
        <v>-6.1992119654889803</v>
      </c>
      <c r="BN46" s="62">
        <f>VLOOKUP($A46,'RevPAR Raw Data'!$B$6:$BE$43,'RevPAR Raw Data'!AE$1,FALSE)</f>
        <v>6.2999786566451403</v>
      </c>
    </row>
    <row r="47" spans="1:66" x14ac:dyDescent="0.35">
      <c r="A47" s="81" t="s">
        <v>86</v>
      </c>
      <c r="B47" s="59">
        <f>VLOOKUP($A47,'Occupancy Raw Data'!$B$8:$BE$45,'Occupancy Raw Data'!G$3,FALSE)</f>
        <v>49.637919684002597</v>
      </c>
      <c r="C47" s="60">
        <f>VLOOKUP($A47,'Occupancy Raw Data'!$B$8:$BE$45,'Occupancy Raw Data'!H$3,FALSE)</f>
        <v>63.857801184990102</v>
      </c>
      <c r="D47" s="60">
        <f>VLOOKUP($A47,'Occupancy Raw Data'!$B$8:$BE$45,'Occupancy Raw Data'!I$3,FALSE)</f>
        <v>66.227781435154697</v>
      </c>
      <c r="E47" s="60">
        <f>VLOOKUP($A47,'Occupancy Raw Data'!$B$8:$BE$45,'Occupancy Raw Data'!J$3,FALSE)</f>
        <v>63.857801184990102</v>
      </c>
      <c r="F47" s="60">
        <f>VLOOKUP($A47,'Occupancy Raw Data'!$B$8:$BE$45,'Occupancy Raw Data'!K$3,FALSE)</f>
        <v>56.747860434496303</v>
      </c>
      <c r="G47" s="61">
        <f>VLOOKUP($A47,'Occupancy Raw Data'!$B$8:$BE$45,'Occupancy Raw Data'!L$3,FALSE)</f>
        <v>60.065832784726702</v>
      </c>
      <c r="H47" s="60">
        <f>VLOOKUP($A47,'Occupancy Raw Data'!$B$8:$BE$45,'Occupancy Raw Data'!N$3,FALSE)</f>
        <v>56.747860434496303</v>
      </c>
      <c r="I47" s="60">
        <f>VLOOKUP($A47,'Occupancy Raw Data'!$B$8:$BE$45,'Occupancy Raw Data'!O$3,FALSE)</f>
        <v>57.537853851217903</v>
      </c>
      <c r="J47" s="61">
        <f>VLOOKUP($A47,'Occupancy Raw Data'!$B$8:$BE$45,'Occupancy Raw Data'!P$3,FALSE)</f>
        <v>57.142857142857103</v>
      </c>
      <c r="K47" s="62">
        <f>VLOOKUP($A47,'Occupancy Raw Data'!$B$8:$BE$45,'Occupancy Raw Data'!R$3,FALSE)</f>
        <v>59.230696887049703</v>
      </c>
      <c r="L47" s="63"/>
      <c r="M47" s="59">
        <f>VLOOKUP($A47,'Occupancy Raw Data'!$B$8:$BE$45,'Occupancy Raw Data'!T$3,FALSE)</f>
        <v>12.5373134328358</v>
      </c>
      <c r="N47" s="60">
        <f>VLOOKUP($A47,'Occupancy Raw Data'!$B$8:$BE$45,'Occupancy Raw Data'!U$3,FALSE)</f>
        <v>18.7270501835985</v>
      </c>
      <c r="O47" s="60">
        <f>VLOOKUP($A47,'Occupancy Raw Data'!$B$8:$BE$45,'Occupancy Raw Data'!V$3,FALSE)</f>
        <v>11.5299334811529</v>
      </c>
      <c r="P47" s="60">
        <f>VLOOKUP($A47,'Occupancy Raw Data'!$B$8:$BE$45,'Occupancy Raw Data'!W$3,FALSE)</f>
        <v>8.5011185682326609</v>
      </c>
      <c r="Q47" s="60">
        <f>VLOOKUP($A47,'Occupancy Raw Data'!$B$8:$BE$45,'Occupancy Raw Data'!X$3,FALSE)</f>
        <v>6.4197530864197496</v>
      </c>
      <c r="R47" s="61">
        <f>VLOOKUP($A47,'Occupancy Raw Data'!$B$8:$BE$45,'Occupancy Raw Data'!Y$3,FALSE)</f>
        <v>11.458587832885399</v>
      </c>
      <c r="S47" s="60">
        <f>VLOOKUP($A47,'Occupancy Raw Data'!$B$8:$BE$45,'Occupancy Raw Data'!AA$3,FALSE)</f>
        <v>-1.71037628278221</v>
      </c>
      <c r="T47" s="60">
        <f>VLOOKUP($A47,'Occupancy Raw Data'!$B$8:$BE$45,'Occupancy Raw Data'!AB$3,FALSE)</f>
        <v>-8.28961175236096</v>
      </c>
      <c r="U47" s="61">
        <f>VLOOKUP($A47,'Occupancy Raw Data'!$B$8:$BE$45,'Occupancy Raw Data'!AC$3,FALSE)</f>
        <v>-5.1366120218579203</v>
      </c>
      <c r="V47" s="62">
        <f>VLOOKUP($A47,'Occupancy Raw Data'!$B$8:$BE$45,'Occupancy Raw Data'!AE$3,FALSE)</f>
        <v>6.3312510552085</v>
      </c>
      <c r="W47" s="63"/>
      <c r="X47" s="64">
        <f>VLOOKUP($A47,'ADR Raw Data'!$B$6:$BE$43,'ADR Raw Data'!G$1,FALSE)</f>
        <v>85.773713527851399</v>
      </c>
      <c r="Y47" s="65">
        <f>VLOOKUP($A47,'ADR Raw Data'!$B$6:$BE$43,'ADR Raw Data'!H$1,FALSE)</f>
        <v>89.686948453608196</v>
      </c>
      <c r="Z47" s="65">
        <f>VLOOKUP($A47,'ADR Raw Data'!$B$6:$BE$43,'ADR Raw Data'!I$1,FALSE)</f>
        <v>90.423101391649993</v>
      </c>
      <c r="AA47" s="65">
        <f>VLOOKUP($A47,'ADR Raw Data'!$B$6:$BE$43,'ADR Raw Data'!J$1,FALSE)</f>
        <v>90.217432989690707</v>
      </c>
      <c r="AB47" s="65">
        <f>VLOOKUP($A47,'ADR Raw Data'!$B$6:$BE$43,'ADR Raw Data'!K$1,FALSE)</f>
        <v>89.560185614849104</v>
      </c>
      <c r="AC47" s="66">
        <f>VLOOKUP($A47,'ADR Raw Data'!$B$6:$BE$43,'ADR Raw Data'!L$1,FALSE)</f>
        <v>89.291352476983704</v>
      </c>
      <c r="AD47" s="65">
        <f>VLOOKUP($A47,'ADR Raw Data'!$B$6:$BE$43,'ADR Raw Data'!N$1,FALSE)</f>
        <v>101.112923433874</v>
      </c>
      <c r="AE47" s="65">
        <f>VLOOKUP($A47,'ADR Raw Data'!$B$6:$BE$43,'ADR Raw Data'!O$1,FALSE)</f>
        <v>104.65694508009101</v>
      </c>
      <c r="AF47" s="66">
        <f>VLOOKUP($A47,'ADR Raw Data'!$B$6:$BE$43,'ADR Raw Data'!P$1,FALSE)</f>
        <v>102.897183179723</v>
      </c>
      <c r="AG47" s="67">
        <f>VLOOKUP($A47,'ADR Raw Data'!$B$6:$BE$43,'ADR Raw Data'!R$1,FALSE)</f>
        <v>93.041705303270803</v>
      </c>
      <c r="AH47" s="63"/>
      <c r="AI47" s="59">
        <f>VLOOKUP($A47,'ADR Raw Data'!$B$6:$BE$43,'ADR Raw Data'!T$1,FALSE)</f>
        <v>6.8543554247360801</v>
      </c>
      <c r="AJ47" s="60">
        <f>VLOOKUP($A47,'ADR Raw Data'!$B$6:$BE$43,'ADR Raw Data'!U$1,FALSE)</f>
        <v>10.1224380190919</v>
      </c>
      <c r="AK47" s="60">
        <f>VLOOKUP($A47,'ADR Raw Data'!$B$6:$BE$43,'ADR Raw Data'!V$1,FALSE)</f>
        <v>7.7474309507771997</v>
      </c>
      <c r="AL47" s="60">
        <f>VLOOKUP($A47,'ADR Raw Data'!$B$6:$BE$43,'ADR Raw Data'!W$1,FALSE)</f>
        <v>9.7446973575668903</v>
      </c>
      <c r="AM47" s="60">
        <f>VLOOKUP($A47,'ADR Raw Data'!$B$6:$BE$43,'ADR Raw Data'!X$1,FALSE)</f>
        <v>6.4620633641473804</v>
      </c>
      <c r="AN47" s="61">
        <f>VLOOKUP($A47,'ADR Raw Data'!$B$6:$BE$43,'ADR Raw Data'!Y$1,FALSE)</f>
        <v>8.2387924152051806</v>
      </c>
      <c r="AO47" s="60">
        <f>VLOOKUP($A47,'ADR Raw Data'!$B$6:$BE$43,'ADR Raw Data'!AA$1,FALSE)</f>
        <v>7.3796721134799101</v>
      </c>
      <c r="AP47" s="60">
        <f>VLOOKUP($A47,'ADR Raw Data'!$B$6:$BE$43,'ADR Raw Data'!AB$1,FALSE)</f>
        <v>5.1847673196255402</v>
      </c>
      <c r="AQ47" s="61">
        <f>VLOOKUP($A47,'ADR Raw Data'!$B$6:$BE$43,'ADR Raw Data'!AC$1,FALSE)</f>
        <v>6.1432227364638399</v>
      </c>
      <c r="AR47" s="62">
        <f>VLOOKUP($A47,'ADR Raw Data'!$B$6:$BE$43,'ADR Raw Data'!AE$1,FALSE)</f>
        <v>6.99563403855944</v>
      </c>
      <c r="AS47" s="50"/>
      <c r="AT47" s="64">
        <f>VLOOKUP($A47,'RevPAR Raw Data'!$B$6:$BE$43,'RevPAR Raw Data'!G$1,FALSE)</f>
        <v>42.576287030941401</v>
      </c>
      <c r="AU47" s="65">
        <f>VLOOKUP($A47,'RevPAR Raw Data'!$B$6:$BE$43,'RevPAR Raw Data'!H$1,FALSE)</f>
        <v>57.2721132323897</v>
      </c>
      <c r="AV47" s="65">
        <f>VLOOKUP($A47,'RevPAR Raw Data'!$B$6:$BE$43,'RevPAR Raw Data'!I$1,FALSE)</f>
        <v>59.885213956550302</v>
      </c>
      <c r="AW47" s="65">
        <f>VLOOKUP($A47,'RevPAR Raw Data'!$B$6:$BE$43,'RevPAR Raw Data'!J$1,FALSE)</f>
        <v>57.610868992758299</v>
      </c>
      <c r="AX47" s="65">
        <f>VLOOKUP($A47,'RevPAR Raw Data'!$B$6:$BE$43,'RevPAR Raw Data'!K$1,FALSE)</f>
        <v>50.823489137590499</v>
      </c>
      <c r="AY47" s="66">
        <f>VLOOKUP($A47,'RevPAR Raw Data'!$B$6:$BE$43,'RevPAR Raw Data'!L$1,FALSE)</f>
        <v>53.633594470045999</v>
      </c>
      <c r="AZ47" s="65">
        <f>VLOOKUP($A47,'RevPAR Raw Data'!$B$6:$BE$43,'RevPAR Raw Data'!N$1,FALSE)</f>
        <v>57.379420671494401</v>
      </c>
      <c r="BA47" s="65">
        <f>VLOOKUP($A47,'RevPAR Raw Data'!$B$6:$BE$43,'RevPAR Raw Data'!O$1,FALSE)</f>
        <v>60.217360105332403</v>
      </c>
      <c r="BB47" s="66">
        <f>VLOOKUP($A47,'RevPAR Raw Data'!$B$6:$BE$43,'RevPAR Raw Data'!P$1,FALSE)</f>
        <v>58.798390388413402</v>
      </c>
      <c r="BC47" s="67">
        <f>VLOOKUP($A47,'RevPAR Raw Data'!$B$6:$BE$43,'RevPAR Raw Data'!R$1,FALSE)</f>
        <v>55.109250446722399</v>
      </c>
      <c r="BD47" s="63"/>
      <c r="BE47" s="59">
        <f>VLOOKUP($A47,'RevPAR Raw Data'!$B$6:$BE$43,'RevPAR Raw Data'!T$1,FALSE)</f>
        <v>20.251020880971598</v>
      </c>
      <c r="BF47" s="60">
        <f>VLOOKUP($A47,'RevPAR Raw Data'!$B$6:$BE$43,'RevPAR Raw Data'!U$1,FALSE)</f>
        <v>30.745122250329398</v>
      </c>
      <c r="BG47" s="60">
        <f>VLOOKUP($A47,'RevPAR Raw Data'!$B$6:$BE$43,'RevPAR Raw Data'!V$1,FALSE)</f>
        <v>20.170638067053002</v>
      </c>
      <c r="BH47" s="60">
        <f>VLOOKUP($A47,'RevPAR Raw Data'!$B$6:$BE$43,'RevPAR Raw Data'!W$1,FALSE)</f>
        <v>19.074224202281702</v>
      </c>
      <c r="BI47" s="60">
        <f>VLOOKUP($A47,'RevPAR Raw Data'!$B$6:$BE$43,'RevPAR Raw Data'!X$1,FALSE)</f>
        <v>13.296664962833299</v>
      </c>
      <c r="BJ47" s="61">
        <f>VLOOKUP($A47,'RevPAR Raw Data'!$B$6:$BE$43,'RevPAR Raw Data'!Y$1,FALSE)</f>
        <v>20.641429513355899</v>
      </c>
      <c r="BK47" s="60">
        <f>VLOOKUP($A47,'RevPAR Raw Data'!$B$6:$BE$43,'RevPAR Raw Data'!AA$1,FALSE)</f>
        <v>5.5430756691216398</v>
      </c>
      <c r="BL47" s="60">
        <f>VLOOKUP($A47,'RevPAR Raw Data'!$B$6:$BE$43,'RevPAR Raw Data'!AB$1,FALSE)</f>
        <v>-3.5346415137956702</v>
      </c>
      <c r="BM47" s="61">
        <f>VLOOKUP($A47,'RevPAR Raw Data'!$B$6:$BE$43,'RevPAR Raw Data'!AC$1,FALSE)</f>
        <v>0.69105719699521195</v>
      </c>
      <c r="BN47" s="62">
        <f>VLOOKUP($A47,'RevPAR Raw Data'!$B$6:$BE$43,'RevPAR Raw Data'!AE$1,FALSE)</f>
        <v>13.7697962476527</v>
      </c>
    </row>
    <row r="48" spans="1:66" ht="15.6" thickBot="1" x14ac:dyDescent="0.4">
      <c r="A48" s="81" t="s">
        <v>87</v>
      </c>
      <c r="B48" s="85">
        <f>VLOOKUP($A48,'Occupancy Raw Data'!$B$8:$BE$45,'Occupancy Raw Data'!G$3,FALSE)</f>
        <v>45.280612244897902</v>
      </c>
      <c r="C48" s="86">
        <f>VLOOKUP($A48,'Occupancy Raw Data'!$B$8:$BE$45,'Occupancy Raw Data'!H$3,FALSE)</f>
        <v>55.952380952380899</v>
      </c>
      <c r="D48" s="86">
        <f>VLOOKUP($A48,'Occupancy Raw Data'!$B$8:$BE$45,'Occupancy Raw Data'!I$3,FALSE)</f>
        <v>63.378684807256199</v>
      </c>
      <c r="E48" s="86">
        <f>VLOOKUP($A48,'Occupancy Raw Data'!$B$8:$BE$45,'Occupancy Raw Data'!J$3,FALSE)</f>
        <v>65.547052154195001</v>
      </c>
      <c r="F48" s="86">
        <f>VLOOKUP($A48,'Occupancy Raw Data'!$B$8:$BE$45,'Occupancy Raw Data'!K$3,FALSE)</f>
        <v>63.818027210884303</v>
      </c>
      <c r="G48" s="87">
        <f>VLOOKUP($A48,'Occupancy Raw Data'!$B$8:$BE$45,'Occupancy Raw Data'!L$3,FALSE)</f>
        <v>58.795351473922899</v>
      </c>
      <c r="H48" s="86">
        <f>VLOOKUP($A48,'Occupancy Raw Data'!$B$8:$BE$45,'Occupancy Raw Data'!N$3,FALSE)</f>
        <v>66.950113378684804</v>
      </c>
      <c r="I48" s="86">
        <f>VLOOKUP($A48,'Occupancy Raw Data'!$B$8:$BE$45,'Occupancy Raw Data'!O$3,FALSE)</f>
        <v>73.738662131519206</v>
      </c>
      <c r="J48" s="87">
        <f>VLOOKUP($A48,'Occupancy Raw Data'!$B$8:$BE$45,'Occupancy Raw Data'!P$3,FALSE)</f>
        <v>70.344387755102005</v>
      </c>
      <c r="K48" s="88">
        <f>VLOOKUP($A48,'Occupancy Raw Data'!$B$8:$BE$45,'Occupancy Raw Data'!R$3,FALSE)</f>
        <v>62.095076125688301</v>
      </c>
      <c r="L48" s="63"/>
      <c r="M48" s="85">
        <f>VLOOKUP($A48,'Occupancy Raw Data'!$B$8:$BE$45,'Occupancy Raw Data'!T$3,FALSE)</f>
        <v>7.4853061224489696</v>
      </c>
      <c r="N48" s="86">
        <f>VLOOKUP($A48,'Occupancy Raw Data'!$B$8:$BE$45,'Occupancy Raw Data'!U$3,FALSE)</f>
        <v>8.5394251842996596</v>
      </c>
      <c r="O48" s="86">
        <f>VLOOKUP($A48,'Occupancy Raw Data'!$B$8:$BE$45,'Occupancy Raw Data'!V$3,FALSE)</f>
        <v>9.6415774021051206</v>
      </c>
      <c r="P48" s="86">
        <f>VLOOKUP($A48,'Occupancy Raw Data'!$B$8:$BE$45,'Occupancy Raw Data'!W$3,FALSE)</f>
        <v>8.6300341554554407</v>
      </c>
      <c r="Q48" s="86">
        <f>VLOOKUP($A48,'Occupancy Raw Data'!$B$8:$BE$45,'Occupancy Raw Data'!X$3,FALSE)</f>
        <v>5.4112950011890701</v>
      </c>
      <c r="R48" s="87">
        <f>VLOOKUP($A48,'Occupancy Raw Data'!$B$8:$BE$45,'Occupancy Raw Data'!Y$3,FALSE)</f>
        <v>7.9350418812017596</v>
      </c>
      <c r="S48" s="86">
        <f>VLOOKUP($A48,'Occupancy Raw Data'!$B$8:$BE$45,'Occupancy Raw Data'!AA$3,FALSE)</f>
        <v>0.47257557011610302</v>
      </c>
      <c r="T48" s="86">
        <f>VLOOKUP($A48,'Occupancy Raw Data'!$B$8:$BE$45,'Occupancy Raw Data'!AB$3,FALSE)</f>
        <v>1.6905364736214801</v>
      </c>
      <c r="U48" s="61">
        <f>VLOOKUP($A48,'Occupancy Raw Data'!$B$8:$BE$45,'Occupancy Raw Data'!AC$3,FALSE)</f>
        <v>1.1072792806330001</v>
      </c>
      <c r="V48" s="88">
        <f>VLOOKUP($A48,'Occupancy Raw Data'!$B$8:$BE$45,'Occupancy Raw Data'!AE$3,FALSE)</f>
        <v>5.6263160224888402</v>
      </c>
      <c r="W48" s="63"/>
      <c r="X48" s="89">
        <f>VLOOKUP($A48,'ADR Raw Data'!$B$6:$BE$43,'ADR Raw Data'!G$1,FALSE)</f>
        <v>97.797733959311401</v>
      </c>
      <c r="Y48" s="90">
        <f>VLOOKUP($A48,'ADR Raw Data'!$B$6:$BE$43,'ADR Raw Data'!H$1,FALSE)</f>
        <v>102.84886018237</v>
      </c>
      <c r="Z48" s="90">
        <f>VLOOKUP($A48,'ADR Raw Data'!$B$6:$BE$43,'ADR Raw Data'!I$1,FALSE)</f>
        <v>108.447099731663</v>
      </c>
      <c r="AA48" s="90">
        <f>VLOOKUP($A48,'ADR Raw Data'!$B$6:$BE$43,'ADR Raw Data'!J$1,FALSE)</f>
        <v>107.301437837837</v>
      </c>
      <c r="AB48" s="90">
        <f>VLOOKUP($A48,'ADR Raw Data'!$B$6:$BE$43,'ADR Raw Data'!K$1,FALSE)</f>
        <v>108.294774594714</v>
      </c>
      <c r="AC48" s="91">
        <f>VLOOKUP($A48,'ADR Raw Data'!$B$6:$BE$43,'ADR Raw Data'!L$1,FALSE)</f>
        <v>105.452779732921</v>
      </c>
      <c r="AD48" s="90">
        <f>VLOOKUP($A48,'ADR Raw Data'!$B$6:$BE$43,'ADR Raw Data'!N$1,FALSE)</f>
        <v>120.45972269263299</v>
      </c>
      <c r="AE48" s="90">
        <f>VLOOKUP($A48,'ADR Raw Data'!$B$6:$BE$43,'ADR Raw Data'!O$1,FALSE)</f>
        <v>123.162909859696</v>
      </c>
      <c r="AF48" s="91">
        <f>VLOOKUP($A48,'ADR Raw Data'!$B$6:$BE$43,'ADR Raw Data'!P$1,FALSE)</f>
        <v>121.87653369598</v>
      </c>
      <c r="AG48" s="92">
        <f>VLOOKUP($A48,'ADR Raw Data'!$B$6:$BE$43,'ADR Raw Data'!R$1,FALSE)</f>
        <v>110.768678187153</v>
      </c>
      <c r="AH48" s="63"/>
      <c r="AI48" s="85">
        <f>VLOOKUP($A48,'ADR Raw Data'!$B$6:$BE$43,'ADR Raw Data'!T$1,FALSE)</f>
        <v>10.0097687780806</v>
      </c>
      <c r="AJ48" s="86">
        <f>VLOOKUP($A48,'ADR Raw Data'!$B$6:$BE$43,'ADR Raw Data'!U$1,FALSE)</f>
        <v>6.6903893852348597</v>
      </c>
      <c r="AK48" s="86">
        <f>VLOOKUP($A48,'ADR Raw Data'!$B$6:$BE$43,'ADR Raw Data'!V$1,FALSE)</f>
        <v>6.5552397779906597</v>
      </c>
      <c r="AL48" s="86">
        <f>VLOOKUP($A48,'ADR Raw Data'!$B$6:$BE$43,'ADR Raw Data'!W$1,FALSE)</f>
        <v>5.3509044425055903</v>
      </c>
      <c r="AM48" s="86">
        <f>VLOOKUP($A48,'ADR Raw Data'!$B$6:$BE$43,'ADR Raw Data'!X$1,FALSE)</f>
        <v>7.0156998833103996</v>
      </c>
      <c r="AN48" s="87">
        <f>VLOOKUP($A48,'ADR Raw Data'!$B$6:$BE$43,'ADR Raw Data'!Y$1,FALSE)</f>
        <v>6.8913422943912401</v>
      </c>
      <c r="AO48" s="86">
        <f>VLOOKUP($A48,'ADR Raw Data'!$B$6:$BE$43,'ADR Raw Data'!AA$1,FALSE)</f>
        <v>2.8260016034883</v>
      </c>
      <c r="AP48" s="86">
        <f>VLOOKUP($A48,'ADR Raw Data'!$B$6:$BE$43,'ADR Raw Data'!AB$1,FALSE)</f>
        <v>3.69631116247333</v>
      </c>
      <c r="AQ48" s="87">
        <f>VLOOKUP($A48,'ADR Raw Data'!$B$6:$BE$43,'ADR Raw Data'!AC$1,FALSE)</f>
        <v>3.28941274421642</v>
      </c>
      <c r="AR48" s="88">
        <f>VLOOKUP($A48,'ADR Raw Data'!$B$6:$BE$43,'ADR Raw Data'!AE$1,FALSE)</f>
        <v>5.2993159515434796</v>
      </c>
      <c r="AS48" s="50"/>
      <c r="AT48" s="89">
        <f>VLOOKUP($A48,'RevPAR Raw Data'!$B$6:$BE$43,'RevPAR Raw Data'!G$1,FALSE)</f>
        <v>44.283412698412597</v>
      </c>
      <c r="AU48" s="90">
        <f>VLOOKUP($A48,'RevPAR Raw Data'!$B$6:$BE$43,'RevPAR Raw Data'!H$1,FALSE)</f>
        <v>57.546386054421703</v>
      </c>
      <c r="AV48" s="90">
        <f>VLOOKUP($A48,'RevPAR Raw Data'!$B$6:$BE$43,'RevPAR Raw Data'!I$1,FALSE)</f>
        <v>68.732345521541902</v>
      </c>
      <c r="AW48" s="90">
        <f>VLOOKUP($A48,'RevPAR Raw Data'!$B$6:$BE$43,'RevPAR Raw Data'!J$1,FALSE)</f>
        <v>70.332929421768696</v>
      </c>
      <c r="AX48" s="90">
        <f>VLOOKUP($A48,'RevPAR Raw Data'!$B$6:$BE$43,'RevPAR Raw Data'!K$1,FALSE)</f>
        <v>69.111588718820798</v>
      </c>
      <c r="AY48" s="91">
        <f>VLOOKUP($A48,'RevPAR Raw Data'!$B$6:$BE$43,'RevPAR Raw Data'!L$1,FALSE)</f>
        <v>62.001332482993099</v>
      </c>
      <c r="AZ48" s="90">
        <f>VLOOKUP($A48,'RevPAR Raw Data'!$B$6:$BE$43,'RevPAR Raw Data'!N$1,FALSE)</f>
        <v>80.647920918367305</v>
      </c>
      <c r="BA48" s="90">
        <f>VLOOKUP($A48,'RevPAR Raw Data'!$B$6:$BE$43,'RevPAR Raw Data'!O$1,FALSE)</f>
        <v>90.818681972789093</v>
      </c>
      <c r="BB48" s="91">
        <f>VLOOKUP($A48,'RevPAR Raw Data'!$B$6:$BE$43,'RevPAR Raw Data'!P$1,FALSE)</f>
        <v>85.733301445578206</v>
      </c>
      <c r="BC48" s="92">
        <f>VLOOKUP($A48,'RevPAR Raw Data'!$B$6:$BE$43,'RevPAR Raw Data'!R$1,FALSE)</f>
        <v>68.781895043731694</v>
      </c>
      <c r="BD48" s="63"/>
      <c r="BE48" s="85">
        <f>VLOOKUP($A48,'RevPAR Raw Data'!$B$6:$BE$43,'RevPAR Raw Data'!T$1,FALSE)</f>
        <v>18.2443367357182</v>
      </c>
      <c r="BF48" s="86">
        <f>VLOOKUP($A48,'RevPAR Raw Data'!$B$6:$BE$43,'RevPAR Raw Data'!U$1,FALSE)</f>
        <v>15.8011353656249</v>
      </c>
      <c r="BG48" s="86">
        <f>VLOOKUP($A48,'RevPAR Raw Data'!$B$6:$BE$43,'RevPAR Raw Data'!V$1,FALSE)</f>
        <v>16.828845697184299</v>
      </c>
      <c r="BH48" s="86">
        <f>VLOOKUP($A48,'RevPAR Raw Data'!$B$6:$BE$43,'RevPAR Raw Data'!W$1,FALSE)</f>
        <v>14.442723478974999</v>
      </c>
      <c r="BI48" s="86">
        <f>VLOOKUP($A48,'RevPAR Raw Data'!$B$6:$BE$43,'RevPAR Raw Data'!X$1,FALSE)</f>
        <v>12.806635101583399</v>
      </c>
      <c r="BJ48" s="87">
        <f>VLOOKUP($A48,'RevPAR Raw Data'!$B$6:$BE$43,'RevPAR Raw Data'!Y$1,FALSE)</f>
        <v>15.3732150728299</v>
      </c>
      <c r="BK48" s="86">
        <f>VLOOKUP($A48,'RevPAR Raw Data'!$B$6:$BE$43,'RevPAR Raw Data'!AA$1,FALSE)</f>
        <v>3.3119321667935799</v>
      </c>
      <c r="BL48" s="86">
        <f>VLOOKUP($A48,'RevPAR Raw Data'!$B$6:$BE$43,'RevPAR Raw Data'!AB$1,FALSE)</f>
        <v>5.4493351244749704</v>
      </c>
      <c r="BM48" s="87">
        <f>VLOOKUP($A48,'RevPAR Raw Data'!$B$6:$BE$43,'RevPAR Raw Data'!AC$1,FALSE)</f>
        <v>4.4331150106206296</v>
      </c>
      <c r="BN48" s="88">
        <f>VLOOKUP($A48,'RevPAR Raw Data'!$B$6:$BE$43,'RevPAR Raw Data'!AE$1,FALSE)</f>
        <v>11.223788236496301</v>
      </c>
    </row>
    <row r="49" spans="1:45" ht="14.25" customHeight="1" x14ac:dyDescent="0.35">
      <c r="A49" s="188" t="s">
        <v>109</v>
      </c>
      <c r="B49" s="188"/>
      <c r="C49" s="188"/>
      <c r="D49" s="188"/>
      <c r="E49" s="188"/>
      <c r="F49" s="188"/>
      <c r="G49" s="188"/>
      <c r="H49" s="188"/>
      <c r="I49" s="188"/>
      <c r="J49" s="188"/>
      <c r="K49" s="188"/>
      <c r="AS49" s="50"/>
    </row>
    <row r="50" spans="1:45" x14ac:dyDescent="0.35">
      <c r="A50" s="188"/>
      <c r="B50" s="188"/>
      <c r="C50" s="188"/>
      <c r="D50" s="188"/>
      <c r="E50" s="188"/>
      <c r="F50" s="188"/>
      <c r="G50" s="188"/>
      <c r="H50" s="188"/>
      <c r="I50" s="188"/>
      <c r="J50" s="188"/>
      <c r="K50" s="188"/>
      <c r="AS50" s="50"/>
    </row>
    <row r="51" spans="1:45" x14ac:dyDescent="0.35">
      <c r="A51" s="188"/>
      <c r="B51" s="188"/>
      <c r="C51" s="188"/>
      <c r="D51" s="188"/>
      <c r="E51" s="188"/>
      <c r="F51" s="188"/>
      <c r="G51" s="188"/>
      <c r="H51" s="188"/>
      <c r="I51" s="188"/>
      <c r="J51" s="188"/>
      <c r="K51" s="188"/>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2" sqref="W2"/>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5" t="str">
        <f>'Occupancy Raw Data'!B2</f>
        <v>October 02, 2022 - October 29, 2022
Rolling-28 Day Period</v>
      </c>
      <c r="B1" s="192" t="s">
        <v>67</v>
      </c>
      <c r="C1" s="193"/>
      <c r="D1" s="193"/>
      <c r="E1" s="193"/>
      <c r="F1" s="193"/>
      <c r="G1" s="193"/>
      <c r="H1" s="193"/>
      <c r="I1" s="193"/>
      <c r="J1" s="193"/>
      <c r="K1" s="194"/>
      <c r="L1" s="50"/>
      <c r="M1" s="192" t="s">
        <v>74</v>
      </c>
      <c r="N1" s="193"/>
      <c r="O1" s="193"/>
      <c r="P1" s="193"/>
      <c r="Q1" s="193"/>
      <c r="R1" s="193"/>
      <c r="S1" s="193"/>
      <c r="T1" s="193"/>
      <c r="U1" s="193"/>
      <c r="V1" s="194"/>
      <c r="X1" s="192" t="s">
        <v>68</v>
      </c>
      <c r="Y1" s="193"/>
      <c r="Z1" s="193"/>
      <c r="AA1" s="193"/>
      <c r="AB1" s="193"/>
      <c r="AC1" s="193"/>
      <c r="AD1" s="193"/>
      <c r="AE1" s="193"/>
      <c r="AF1" s="193"/>
      <c r="AG1" s="194"/>
      <c r="AI1" s="192" t="s">
        <v>75</v>
      </c>
      <c r="AJ1" s="193"/>
      <c r="AK1" s="193"/>
      <c r="AL1" s="193"/>
      <c r="AM1" s="193"/>
      <c r="AN1" s="193"/>
      <c r="AO1" s="193"/>
      <c r="AP1" s="193"/>
      <c r="AQ1" s="193"/>
      <c r="AR1" s="194"/>
      <c r="AS1" s="50"/>
      <c r="AT1" s="192" t="s">
        <v>69</v>
      </c>
      <c r="AU1" s="193"/>
      <c r="AV1" s="193"/>
      <c r="AW1" s="193"/>
      <c r="AX1" s="193"/>
      <c r="AY1" s="193"/>
      <c r="AZ1" s="193"/>
      <c r="BA1" s="193"/>
      <c r="BB1" s="193"/>
      <c r="BC1" s="194"/>
      <c r="BE1" s="192" t="s">
        <v>76</v>
      </c>
      <c r="BF1" s="193"/>
      <c r="BG1" s="193"/>
      <c r="BH1" s="193"/>
      <c r="BI1" s="193"/>
      <c r="BJ1" s="193"/>
      <c r="BK1" s="193"/>
      <c r="BL1" s="193"/>
      <c r="BM1" s="193"/>
      <c r="BN1" s="194"/>
    </row>
    <row r="2" spans="1:66" x14ac:dyDescent="0.35">
      <c r="A2" s="195"/>
      <c r="B2" s="52"/>
      <c r="C2" s="53"/>
      <c r="D2" s="53"/>
      <c r="E2" s="53"/>
      <c r="F2" s="53"/>
      <c r="G2" s="190" t="s">
        <v>65</v>
      </c>
      <c r="H2" s="53"/>
      <c r="I2" s="53"/>
      <c r="J2" s="190" t="s">
        <v>66</v>
      </c>
      <c r="K2" s="191" t="s">
        <v>57</v>
      </c>
      <c r="L2" s="55"/>
      <c r="M2" s="52"/>
      <c r="N2" s="53"/>
      <c r="O2" s="53"/>
      <c r="P2" s="53"/>
      <c r="Q2" s="53"/>
      <c r="R2" s="190" t="s">
        <v>65</v>
      </c>
      <c r="S2" s="53"/>
      <c r="T2" s="53"/>
      <c r="U2" s="190" t="s">
        <v>66</v>
      </c>
      <c r="V2" s="191" t="s">
        <v>57</v>
      </c>
      <c r="X2" s="52"/>
      <c r="Y2" s="53"/>
      <c r="Z2" s="53"/>
      <c r="AA2" s="53"/>
      <c r="AB2" s="53"/>
      <c r="AC2" s="190" t="s">
        <v>65</v>
      </c>
      <c r="AD2" s="53"/>
      <c r="AE2" s="53"/>
      <c r="AF2" s="190" t="s">
        <v>66</v>
      </c>
      <c r="AG2" s="191" t="s">
        <v>57</v>
      </c>
      <c r="AI2" s="52"/>
      <c r="AJ2" s="53"/>
      <c r="AK2" s="53"/>
      <c r="AL2" s="53"/>
      <c r="AM2" s="53"/>
      <c r="AN2" s="190" t="s">
        <v>65</v>
      </c>
      <c r="AO2" s="53"/>
      <c r="AP2" s="53"/>
      <c r="AQ2" s="190" t="s">
        <v>66</v>
      </c>
      <c r="AR2" s="191" t="s">
        <v>57</v>
      </c>
      <c r="AS2" s="55"/>
      <c r="AT2" s="52"/>
      <c r="AU2" s="53"/>
      <c r="AV2" s="53"/>
      <c r="AW2" s="53"/>
      <c r="AX2" s="53"/>
      <c r="AY2" s="190" t="s">
        <v>65</v>
      </c>
      <c r="AZ2" s="53"/>
      <c r="BA2" s="53"/>
      <c r="BB2" s="190" t="s">
        <v>66</v>
      </c>
      <c r="BC2" s="191" t="s">
        <v>57</v>
      </c>
      <c r="BE2" s="52"/>
      <c r="BF2" s="53"/>
      <c r="BG2" s="53"/>
      <c r="BH2" s="53"/>
      <c r="BI2" s="53"/>
      <c r="BJ2" s="190" t="s">
        <v>65</v>
      </c>
      <c r="BK2" s="53"/>
      <c r="BL2" s="53"/>
      <c r="BM2" s="190" t="s">
        <v>66</v>
      </c>
      <c r="BN2" s="191" t="s">
        <v>57</v>
      </c>
    </row>
    <row r="3" spans="1:66" x14ac:dyDescent="0.35">
      <c r="A3" s="195"/>
      <c r="B3" s="56" t="s">
        <v>58</v>
      </c>
      <c r="C3" s="57" t="s">
        <v>59</v>
      </c>
      <c r="D3" s="57" t="s">
        <v>60</v>
      </c>
      <c r="E3" s="57" t="s">
        <v>61</v>
      </c>
      <c r="F3" s="57" t="s">
        <v>62</v>
      </c>
      <c r="G3" s="190"/>
      <c r="H3" s="57" t="s">
        <v>63</v>
      </c>
      <c r="I3" s="57" t="s">
        <v>64</v>
      </c>
      <c r="J3" s="190"/>
      <c r="K3" s="191"/>
      <c r="L3" s="55"/>
      <c r="M3" s="56" t="s">
        <v>58</v>
      </c>
      <c r="N3" s="57" t="s">
        <v>59</v>
      </c>
      <c r="O3" s="57" t="s">
        <v>60</v>
      </c>
      <c r="P3" s="57" t="s">
        <v>61</v>
      </c>
      <c r="Q3" s="57" t="s">
        <v>62</v>
      </c>
      <c r="R3" s="190"/>
      <c r="S3" s="57" t="s">
        <v>63</v>
      </c>
      <c r="T3" s="57" t="s">
        <v>64</v>
      </c>
      <c r="U3" s="190"/>
      <c r="V3" s="191"/>
      <c r="X3" s="56" t="s">
        <v>58</v>
      </c>
      <c r="Y3" s="57" t="s">
        <v>59</v>
      </c>
      <c r="Z3" s="57" t="s">
        <v>60</v>
      </c>
      <c r="AA3" s="57" t="s">
        <v>61</v>
      </c>
      <c r="AB3" s="57" t="s">
        <v>62</v>
      </c>
      <c r="AC3" s="190"/>
      <c r="AD3" s="57" t="s">
        <v>63</v>
      </c>
      <c r="AE3" s="57" t="s">
        <v>64</v>
      </c>
      <c r="AF3" s="190"/>
      <c r="AG3" s="191"/>
      <c r="AI3" s="56" t="s">
        <v>58</v>
      </c>
      <c r="AJ3" s="57" t="s">
        <v>59</v>
      </c>
      <c r="AK3" s="57" t="s">
        <v>60</v>
      </c>
      <c r="AL3" s="57" t="s">
        <v>61</v>
      </c>
      <c r="AM3" s="57" t="s">
        <v>62</v>
      </c>
      <c r="AN3" s="190"/>
      <c r="AO3" s="57" t="s">
        <v>63</v>
      </c>
      <c r="AP3" s="57" t="s">
        <v>64</v>
      </c>
      <c r="AQ3" s="190"/>
      <c r="AR3" s="191"/>
      <c r="AS3" s="55"/>
      <c r="AT3" s="56" t="s">
        <v>58</v>
      </c>
      <c r="AU3" s="57" t="s">
        <v>59</v>
      </c>
      <c r="AV3" s="57" t="s">
        <v>60</v>
      </c>
      <c r="AW3" s="57" t="s">
        <v>61</v>
      </c>
      <c r="AX3" s="57" t="s">
        <v>62</v>
      </c>
      <c r="AY3" s="190"/>
      <c r="AZ3" s="57" t="s">
        <v>63</v>
      </c>
      <c r="BA3" s="57" t="s">
        <v>64</v>
      </c>
      <c r="BB3" s="190"/>
      <c r="BC3" s="191"/>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Data'!$B$8:$BE$45,'Occupancy Raw Data'!AG$3,FALSE)</f>
        <v>56.3067730124748</v>
      </c>
      <c r="C4" s="60">
        <f>VLOOKUP($A4,'Occupancy Raw Data'!$B$8:$BE$45,'Occupancy Raw Data'!AH$3,FALSE)</f>
        <v>64.013175121955896</v>
      </c>
      <c r="D4" s="60">
        <f>VLOOKUP($A4,'Occupancy Raw Data'!$B$8:$BE$45,'Occupancy Raw Data'!AI$3,FALSE)</f>
        <v>68.459266783880295</v>
      </c>
      <c r="E4" s="60">
        <f>VLOOKUP($A4,'Occupancy Raw Data'!$B$8:$BE$45,'Occupancy Raw Data'!AJ$3,FALSE)</f>
        <v>69.295247862081197</v>
      </c>
      <c r="F4" s="60">
        <f>VLOOKUP($A4,'Occupancy Raw Data'!$B$8:$BE$45,'Occupancy Raw Data'!AK$3,FALSE)</f>
        <v>68.253274278691293</v>
      </c>
      <c r="G4" s="61">
        <f>VLOOKUP($A4,'Occupancy Raw Data'!$B$8:$BE$45,'Occupancy Raw Data'!AL$3,FALSE)</f>
        <v>65.265501848526299</v>
      </c>
      <c r="H4" s="60">
        <f>VLOOKUP($A4,'Occupancy Raw Data'!$B$8:$BE$45,'Occupancy Raw Data'!AN$3,FALSE)</f>
        <v>75.027710443703498</v>
      </c>
      <c r="I4" s="60">
        <f>VLOOKUP($A4,'Occupancy Raw Data'!$B$8:$BE$45,'Occupancy Raw Data'!AO$3,FALSE)</f>
        <v>78.254761605659596</v>
      </c>
      <c r="J4" s="61">
        <f>VLOOKUP($A4,'Occupancy Raw Data'!$B$8:$BE$45,'Occupancy Raw Data'!AP$3,FALSE)</f>
        <v>76.641248557740596</v>
      </c>
      <c r="K4" s="62">
        <f>VLOOKUP($A4,'Occupancy Raw Data'!$B$8:$BE$45,'Occupancy Raw Data'!AR$3,FALSE)</f>
        <v>68.515757952306302</v>
      </c>
      <c r="M4" s="59">
        <f>VLOOKUP($A4,'Occupancy Raw Data'!$B$8:$BE$45,'Occupancy Raw Data'!AT$3,FALSE)</f>
        <v>6.0945150345479897</v>
      </c>
      <c r="N4" s="60">
        <f>VLOOKUP($A4,'Occupancy Raw Data'!$B$8:$BE$45,'Occupancy Raw Data'!AU$3,FALSE)</f>
        <v>13.686844263461101</v>
      </c>
      <c r="O4" s="60">
        <f>VLOOKUP($A4,'Occupancy Raw Data'!$B$8:$BE$45,'Occupancy Raw Data'!AV$3,FALSE)</f>
        <v>15.876505997687801</v>
      </c>
      <c r="P4" s="60">
        <f>VLOOKUP($A4,'Occupancy Raw Data'!$B$8:$BE$45,'Occupancy Raw Data'!AW$3,FALSE)</f>
        <v>14.936733950126101</v>
      </c>
      <c r="Q4" s="60">
        <f>VLOOKUP($A4,'Occupancy Raw Data'!$B$8:$BE$45,'Occupancy Raw Data'!AX$3,FALSE)</f>
        <v>9.9982407293381392</v>
      </c>
      <c r="R4" s="61">
        <f>VLOOKUP($A4,'Occupancy Raw Data'!$B$8:$BE$45,'Occupancy Raw Data'!AY$3,FALSE)</f>
        <v>12.2180696070089</v>
      </c>
      <c r="S4" s="60">
        <f>VLOOKUP($A4,'Occupancy Raw Data'!$B$8:$BE$45,'Occupancy Raw Data'!BA$3,FALSE)</f>
        <v>3.3488200289262799</v>
      </c>
      <c r="T4" s="60">
        <f>VLOOKUP($A4,'Occupancy Raw Data'!$B$8:$BE$45,'Occupancy Raw Data'!BB$3,FALSE)</f>
        <v>2.1047789145174098</v>
      </c>
      <c r="U4" s="61">
        <f>VLOOKUP($A4,'Occupancy Raw Data'!$B$8:$BE$45,'Occupancy Raw Data'!BC$3,FALSE)</f>
        <v>2.7099566436346998</v>
      </c>
      <c r="V4" s="62">
        <f>VLOOKUP($A4,'Occupancy Raw Data'!$B$8:$BE$45,'Occupancy Raw Data'!BE$3,FALSE)</f>
        <v>8.9934815607077994</v>
      </c>
      <c r="X4" s="64">
        <f>VLOOKUP($A4,'ADR Raw Data'!$B$6:$BE$43,'ADR Raw Data'!AG$1,FALSE)</f>
        <v>145.34010116575601</v>
      </c>
      <c r="Y4" s="65">
        <f>VLOOKUP($A4,'ADR Raw Data'!$B$6:$BE$43,'ADR Raw Data'!AH$1,FALSE)</f>
        <v>146.13832013821201</v>
      </c>
      <c r="Z4" s="65">
        <f>VLOOKUP($A4,'ADR Raw Data'!$B$6:$BE$43,'ADR Raw Data'!AI$1,FALSE)</f>
        <v>150.68706801222399</v>
      </c>
      <c r="AA4" s="65">
        <f>VLOOKUP($A4,'ADR Raw Data'!$B$6:$BE$43,'ADR Raw Data'!AJ$1,FALSE)</f>
        <v>150.67828611255899</v>
      </c>
      <c r="AB4" s="65">
        <f>VLOOKUP($A4,'ADR Raw Data'!$B$6:$BE$43,'ADR Raw Data'!AK$1,FALSE)</f>
        <v>149.860510040778</v>
      </c>
      <c r="AC4" s="66">
        <f>VLOOKUP($A4,'ADR Raw Data'!$B$6:$BE$43,'ADR Raw Data'!AL$1,FALSE)</f>
        <v>148.69740913221801</v>
      </c>
      <c r="AD4" s="65">
        <f>VLOOKUP($A4,'ADR Raw Data'!$B$6:$BE$43,'ADR Raw Data'!AN$1,FALSE)</f>
        <v>167.17973661068399</v>
      </c>
      <c r="AE4" s="65">
        <f>VLOOKUP($A4,'ADR Raw Data'!$B$6:$BE$43,'ADR Raw Data'!AO$1,FALSE)</f>
        <v>173.00615230958999</v>
      </c>
      <c r="AF4" s="66">
        <f>VLOOKUP($A4,'ADR Raw Data'!$B$6:$BE$43,'ADR Raw Data'!AP$1,FALSE)</f>
        <v>170.15429875355301</v>
      </c>
      <c r="AG4" s="67">
        <f>VLOOKUP($A4,'ADR Raw Data'!$B$6:$BE$43,'ADR Raw Data'!AR$1,FALSE)</f>
        <v>155.55507847486999</v>
      </c>
      <c r="AI4" s="59">
        <f>VLOOKUP($A4,'ADR Raw Data'!$B$6:$BE$43,'ADR Raw Data'!AT$1,FALSE)</f>
        <v>15.1279638147894</v>
      </c>
      <c r="AJ4" s="60">
        <f>VLOOKUP($A4,'ADR Raw Data'!$B$6:$BE$43,'ADR Raw Data'!AU$1,FALSE)</f>
        <v>19.820929200009399</v>
      </c>
      <c r="AK4" s="60">
        <f>VLOOKUP($A4,'ADR Raw Data'!$B$6:$BE$43,'ADR Raw Data'!AV$1,FALSE)</f>
        <v>22.1512969282374</v>
      </c>
      <c r="AL4" s="60">
        <f>VLOOKUP($A4,'ADR Raw Data'!$B$6:$BE$43,'ADR Raw Data'!AW$1,FALSE)</f>
        <v>21.778352759207301</v>
      </c>
      <c r="AM4" s="60">
        <f>VLOOKUP($A4,'ADR Raw Data'!$B$6:$BE$43,'ADR Raw Data'!AX$1,FALSE)</f>
        <v>17.8962832124678</v>
      </c>
      <c r="AN4" s="61">
        <f>VLOOKUP($A4,'ADR Raw Data'!$B$6:$BE$43,'ADR Raw Data'!AY$1,FALSE)</f>
        <v>19.4418295564742</v>
      </c>
      <c r="AO4" s="60">
        <f>VLOOKUP($A4,'ADR Raw Data'!$B$6:$BE$43,'ADR Raw Data'!BA$1,FALSE)</f>
        <v>13.2110836164071</v>
      </c>
      <c r="AP4" s="60">
        <f>VLOOKUP($A4,'ADR Raw Data'!$B$6:$BE$43,'ADR Raw Data'!BB$1,FALSE)</f>
        <v>12.4989628235484</v>
      </c>
      <c r="AQ4" s="61">
        <f>VLOOKUP($A4,'ADR Raw Data'!$B$6:$BE$43,'ADR Raw Data'!BC$1,FALSE)</f>
        <v>12.8264853685776</v>
      </c>
      <c r="AR4" s="62">
        <f>VLOOKUP($A4,'ADR Raw Data'!$B$6:$BE$43,'ADR Raw Data'!BE$1,FALSE)</f>
        <v>16.591418241682899</v>
      </c>
      <c r="AT4" s="64">
        <f>VLOOKUP($A4,'RevPAR Raw Data'!$B$6:$BE$43,'RevPAR Raw Data'!AG$1,FALSE)</f>
        <v>81.836320859503701</v>
      </c>
      <c r="AU4" s="65">
        <f>VLOOKUP($A4,'RevPAR Raw Data'!$B$6:$BE$43,'RevPAR Raw Data'!AH$1,FALSE)</f>
        <v>93.547778790358706</v>
      </c>
      <c r="AV4" s="65">
        <f>VLOOKUP($A4,'RevPAR Raw Data'!$B$6:$BE$43,'RevPAR Raw Data'!AI$1,FALSE)</f>
        <v>103.159261899296</v>
      </c>
      <c r="AW4" s="65">
        <f>VLOOKUP($A4,'RevPAR Raw Data'!$B$6:$BE$43,'RevPAR Raw Data'!AJ$1,FALSE)</f>
        <v>104.41289183603401</v>
      </c>
      <c r="AX4" s="65">
        <f>VLOOKUP($A4,'RevPAR Raw Data'!$B$6:$BE$43,'RevPAR Raw Data'!AK$1,FALSE)</f>
        <v>102.284704953578</v>
      </c>
      <c r="AY4" s="66">
        <f>VLOOKUP($A4,'RevPAR Raw Data'!$B$6:$BE$43,'RevPAR Raw Data'!AL$1,FALSE)</f>
        <v>97.048110305898902</v>
      </c>
      <c r="AZ4" s="65">
        <f>VLOOKUP($A4,'RevPAR Raw Data'!$B$6:$BE$43,'RevPAR Raw Data'!AN$1,FALSE)</f>
        <v>125.43112870481001</v>
      </c>
      <c r="BA4" s="65">
        <f>VLOOKUP($A4,'RevPAR Raw Data'!$B$6:$BE$43,'RevPAR Raw Data'!AO$1,FALSE)</f>
        <v>135.385552052994</v>
      </c>
      <c r="BB4" s="66">
        <f>VLOOKUP($A4,'RevPAR Raw Data'!$B$6:$BE$43,'RevPAR Raw Data'!AP$1,FALSE)</f>
        <v>130.40837903939101</v>
      </c>
      <c r="BC4" s="67">
        <f>VLOOKUP($A4,'RevPAR Raw Data'!$B$6:$BE$43,'RevPAR Raw Data'!AR$1,FALSE)</f>
        <v>106.579741050362</v>
      </c>
      <c r="BE4" s="59">
        <f>VLOOKUP($A4,'RevPAR Raw Data'!$B$6:$BE$43,'RevPAR Raw Data'!AT$1,FALSE)</f>
        <v>22.144454878450802</v>
      </c>
      <c r="BF4" s="60">
        <f>VLOOKUP($A4,'RevPAR Raw Data'!$B$6:$BE$43,'RevPAR Raw Data'!AU$1,FALSE)</f>
        <v>36.2206331746467</v>
      </c>
      <c r="BG4" s="60">
        <f>VLOOKUP($A4,'RevPAR Raw Data'!$B$6:$BE$43,'RevPAR Raw Data'!AV$1,FALSE)</f>
        <v>41.544654911302402</v>
      </c>
      <c r="BH4" s="60">
        <f>VLOOKUP($A4,'RevPAR Raw Data'!$B$6:$BE$43,'RevPAR Raw Data'!AW$1,FALSE)</f>
        <v>39.968061319696197</v>
      </c>
      <c r="BI4" s="60">
        <f>VLOOKUP($A4,'RevPAR Raw Data'!$B$6:$BE$43,'RevPAR Raw Data'!AX$1,FALSE)</f>
        <v>29.683837418992599</v>
      </c>
      <c r="BJ4" s="61">
        <f>VLOOKUP($A4,'RevPAR Raw Data'!$B$6:$BE$43,'RevPAR Raw Data'!AY$1,FALSE)</f>
        <v>34.035315431569202</v>
      </c>
      <c r="BK4" s="60">
        <f>VLOOKUP($A4,'RevPAR Raw Data'!$B$6:$BE$43,'RevPAR Raw Data'!BA$1,FALSE)</f>
        <v>17.002319059517799</v>
      </c>
      <c r="BL4" s="60">
        <f>VLOOKUP($A4,'RevPAR Raw Data'!$B$6:$BE$43,'RevPAR Raw Data'!BB$1,FALSE)</f>
        <v>14.8668172721092</v>
      </c>
      <c r="BM4" s="61">
        <f>VLOOKUP($A4,'RevPAR Raw Data'!$B$6:$BE$43,'RevPAR Raw Data'!BC$1,FALSE)</f>
        <v>15.8840342046029</v>
      </c>
      <c r="BN4" s="62">
        <f>VLOOKUP($A4,'RevPAR Raw Data'!$B$6:$BE$43,'RevPAR Raw Data'!BE$1,FALSE)</f>
        <v>27.077045942616301</v>
      </c>
    </row>
    <row r="5" spans="1:66" x14ac:dyDescent="0.35">
      <c r="A5" s="58" t="s">
        <v>70</v>
      </c>
      <c r="B5" s="59">
        <f>VLOOKUP($A5,'Occupancy Raw Data'!$B$8:$BE$45,'Occupancy Raw Data'!AG$3,FALSE)</f>
        <v>54.186306087954797</v>
      </c>
      <c r="C5" s="60">
        <f>VLOOKUP($A5,'Occupancy Raw Data'!$B$8:$BE$45,'Occupancy Raw Data'!AH$3,FALSE)</f>
        <v>61.897821857958299</v>
      </c>
      <c r="D5" s="60">
        <f>VLOOKUP($A5,'Occupancy Raw Data'!$B$8:$BE$45,'Occupancy Raw Data'!AI$3,FALSE)</f>
        <v>67.268192488262898</v>
      </c>
      <c r="E5" s="60">
        <f>VLOOKUP($A5,'Occupancy Raw Data'!$B$8:$BE$45,'Occupancy Raw Data'!AJ$3,FALSE)</f>
        <v>68.976130332720899</v>
      </c>
      <c r="F5" s="60">
        <f>VLOOKUP($A5,'Occupancy Raw Data'!$B$8:$BE$45,'Occupancy Raw Data'!AK$3,FALSE)</f>
        <v>67.766367956118202</v>
      </c>
      <c r="G5" s="61">
        <f>VLOOKUP($A5,'Occupancy Raw Data'!$B$8:$BE$45,'Occupancy Raw Data'!AL$3,FALSE)</f>
        <v>64.018785775063094</v>
      </c>
      <c r="H5" s="60">
        <f>VLOOKUP($A5,'Occupancy Raw Data'!$B$8:$BE$45,'Occupancy Raw Data'!AN$3,FALSE)</f>
        <v>76.699411423360601</v>
      </c>
      <c r="I5" s="60">
        <f>VLOOKUP($A5,'Occupancy Raw Data'!$B$8:$BE$45,'Occupancy Raw Data'!AO$3,FALSE)</f>
        <v>80.8864040709352</v>
      </c>
      <c r="J5" s="61">
        <f>VLOOKUP($A5,'Occupancy Raw Data'!$B$8:$BE$45,'Occupancy Raw Data'!AP$3,FALSE)</f>
        <v>78.792907747147893</v>
      </c>
      <c r="K5" s="62">
        <f>VLOOKUP($A5,'Occupancy Raw Data'!$B$8:$BE$45,'Occupancy Raw Data'!AR$3,FALSE)</f>
        <v>68.240748080460705</v>
      </c>
      <c r="M5" s="59">
        <f>VLOOKUP($A5,'Occupancy Raw Data'!$B$8:$BE$45,'Occupancy Raw Data'!AT$3,FALSE)</f>
        <v>1.5472729977058901</v>
      </c>
      <c r="N5" s="60">
        <f>VLOOKUP($A5,'Occupancy Raw Data'!$B$8:$BE$45,'Occupancy Raw Data'!AU$3,FALSE)</f>
        <v>9.0828787006148399</v>
      </c>
      <c r="O5" s="60">
        <f>VLOOKUP($A5,'Occupancy Raw Data'!$B$8:$BE$45,'Occupancy Raw Data'!AV$3,FALSE)</f>
        <v>13.619062669325499</v>
      </c>
      <c r="P5" s="60">
        <f>VLOOKUP($A5,'Occupancy Raw Data'!$B$8:$BE$45,'Occupancy Raw Data'!AW$3,FALSE)</f>
        <v>13.756087563480399</v>
      </c>
      <c r="Q5" s="60">
        <f>VLOOKUP($A5,'Occupancy Raw Data'!$B$8:$BE$45,'Occupancy Raw Data'!AX$3,FALSE)</f>
        <v>9.2836531646146803</v>
      </c>
      <c r="R5" s="61">
        <f>VLOOKUP($A5,'Occupancy Raw Data'!$B$8:$BE$45,'Occupancy Raw Data'!AY$3,FALSE)</f>
        <v>9.6383638409495997</v>
      </c>
      <c r="S5" s="60">
        <f>VLOOKUP($A5,'Occupancy Raw Data'!$B$8:$BE$45,'Occupancy Raw Data'!BA$3,FALSE)</f>
        <v>2.1485111913783199</v>
      </c>
      <c r="T5" s="60">
        <f>VLOOKUP($A5,'Occupancy Raw Data'!$B$8:$BE$45,'Occupancy Raw Data'!BB$3,FALSE)</f>
        <v>1.50737637365675</v>
      </c>
      <c r="U5" s="61">
        <f>VLOOKUP($A5,'Occupancy Raw Data'!$B$8:$BE$45,'Occupancy Raw Data'!BC$3,FALSE)</f>
        <v>1.81841804305872</v>
      </c>
      <c r="V5" s="62">
        <f>VLOOKUP($A5,'Occupancy Raw Data'!$B$8:$BE$45,'Occupancy Raw Data'!BE$3,FALSE)</f>
        <v>6.9302841891786304</v>
      </c>
      <c r="X5" s="64">
        <f>VLOOKUP($A5,'ADR Raw Data'!$B$6:$BE$43,'ADR Raw Data'!AG$1,FALSE)</f>
        <v>114.526720814892</v>
      </c>
      <c r="Y5" s="65">
        <f>VLOOKUP($A5,'ADR Raw Data'!$B$6:$BE$43,'ADR Raw Data'!AH$1,FALSE)</f>
        <v>121.62494871814</v>
      </c>
      <c r="Z5" s="65">
        <f>VLOOKUP($A5,'ADR Raw Data'!$B$6:$BE$43,'ADR Raw Data'!AI$1,FALSE)</f>
        <v>127.173295920771</v>
      </c>
      <c r="AA5" s="65">
        <f>VLOOKUP($A5,'ADR Raw Data'!$B$6:$BE$43,'ADR Raw Data'!AJ$1,FALSE)</f>
        <v>126.864165912884</v>
      </c>
      <c r="AB5" s="65">
        <f>VLOOKUP($A5,'ADR Raw Data'!$B$6:$BE$43,'ADR Raw Data'!AK$1,FALSE)</f>
        <v>123.283054486458</v>
      </c>
      <c r="AC5" s="66">
        <f>VLOOKUP($A5,'ADR Raw Data'!$B$6:$BE$43,'ADR Raw Data'!AL$1,FALSE)</f>
        <v>123.069167514932</v>
      </c>
      <c r="AD5" s="65">
        <f>VLOOKUP($A5,'ADR Raw Data'!$B$6:$BE$43,'ADR Raw Data'!AN$1,FALSE)</f>
        <v>140.95175777160199</v>
      </c>
      <c r="AE5" s="65">
        <f>VLOOKUP($A5,'ADR Raw Data'!$B$6:$BE$43,'ADR Raw Data'!AO$1,FALSE)</f>
        <v>144.61573587363301</v>
      </c>
      <c r="AF5" s="66">
        <f>VLOOKUP($A5,'ADR Raw Data'!$B$6:$BE$43,'ADR Raw Data'!AP$1,FALSE)</f>
        <v>142.83242204546599</v>
      </c>
      <c r="AG5" s="67">
        <f>VLOOKUP($A5,'ADR Raw Data'!$B$6:$BE$43,'ADR Raw Data'!AR$1,FALSE)</f>
        <v>129.59017177713901</v>
      </c>
      <c r="AI5" s="59">
        <f>VLOOKUP($A5,'ADR Raw Data'!$B$6:$BE$43,'ADR Raw Data'!AT$1,FALSE)</f>
        <v>11.993987325341401</v>
      </c>
      <c r="AJ5" s="60">
        <f>VLOOKUP($A5,'ADR Raw Data'!$B$6:$BE$43,'ADR Raw Data'!AU$1,FALSE)</f>
        <v>18.008042369673401</v>
      </c>
      <c r="AK5" s="60">
        <f>VLOOKUP($A5,'ADR Raw Data'!$B$6:$BE$43,'ADR Raw Data'!AV$1,FALSE)</f>
        <v>20.981381241125</v>
      </c>
      <c r="AL5" s="60">
        <f>VLOOKUP($A5,'ADR Raw Data'!$B$6:$BE$43,'ADR Raw Data'!AW$1,FALSE)</f>
        <v>19.742974376669299</v>
      </c>
      <c r="AM5" s="60">
        <f>VLOOKUP($A5,'ADR Raw Data'!$B$6:$BE$43,'ADR Raw Data'!AX$1,FALSE)</f>
        <v>15.1052194489048</v>
      </c>
      <c r="AN5" s="61">
        <f>VLOOKUP($A5,'ADR Raw Data'!$B$6:$BE$43,'ADR Raw Data'!AY$1,FALSE)</f>
        <v>17.442439205237701</v>
      </c>
      <c r="AO5" s="60">
        <f>VLOOKUP($A5,'ADR Raw Data'!$B$6:$BE$43,'ADR Raw Data'!BA$1,FALSE)</f>
        <v>9.9095251382729099</v>
      </c>
      <c r="AP5" s="60">
        <f>VLOOKUP($A5,'ADR Raw Data'!$B$6:$BE$43,'ADR Raw Data'!BB$1,FALSE)</f>
        <v>9.1902364979157607</v>
      </c>
      <c r="AQ5" s="61">
        <f>VLOOKUP($A5,'ADR Raw Data'!$B$6:$BE$43,'ADR Raw Data'!BC$1,FALSE)</f>
        <v>9.5289878150786098</v>
      </c>
      <c r="AR5" s="62">
        <f>VLOOKUP($A5,'ADR Raw Data'!$B$6:$BE$43,'ADR Raw Data'!BE$1,FALSE)</f>
        <v>14.010035406480799</v>
      </c>
      <c r="AT5" s="64">
        <f>VLOOKUP($A5,'RevPAR Raw Data'!$B$6:$BE$43,'RevPAR Raw Data'!AG$1,FALSE)</f>
        <v>62.057799493254997</v>
      </c>
      <c r="AU5" s="65">
        <f>VLOOKUP($A5,'RevPAR Raw Data'!$B$6:$BE$43,'RevPAR Raw Data'!AH$1,FALSE)</f>
        <v>75.283194092387603</v>
      </c>
      <c r="AV5" s="65">
        <f>VLOOKUP($A5,'RevPAR Raw Data'!$B$6:$BE$43,'RevPAR Raw Data'!AI$1,FALSE)</f>
        <v>85.547177493652995</v>
      </c>
      <c r="AW5" s="65">
        <f>VLOOKUP($A5,'RevPAR Raw Data'!$B$6:$BE$43,'RevPAR Raw Data'!AJ$1,FALSE)</f>
        <v>87.505992425590605</v>
      </c>
      <c r="AX5" s="65">
        <f>VLOOKUP($A5,'RevPAR Raw Data'!$B$6:$BE$43,'RevPAR Raw Data'!AK$1,FALSE)</f>
        <v>83.544448330835195</v>
      </c>
      <c r="AY5" s="66">
        <f>VLOOKUP($A5,'RevPAR Raw Data'!$B$6:$BE$43,'RevPAR Raw Data'!AL$1,FALSE)</f>
        <v>78.7873867065382</v>
      </c>
      <c r="AZ5" s="65">
        <f>VLOOKUP($A5,'RevPAR Raw Data'!$B$6:$BE$43,'RevPAR Raw Data'!AN$1,FALSE)</f>
        <v>108.10916860170001</v>
      </c>
      <c r="BA5" s="65">
        <f>VLOOKUP($A5,'RevPAR Raw Data'!$B$6:$BE$43,'RevPAR Raw Data'!AO$1,FALSE)</f>
        <v>116.974468468903</v>
      </c>
      <c r="BB5" s="66">
        <f>VLOOKUP($A5,'RevPAR Raw Data'!$B$6:$BE$43,'RevPAR Raw Data'!AP$1,FALSE)</f>
        <v>112.541818535301</v>
      </c>
      <c r="BC5" s="67">
        <f>VLOOKUP($A5,'RevPAR Raw Data'!$B$6:$BE$43,'RevPAR Raw Data'!AR$1,FALSE)</f>
        <v>88.433302659474094</v>
      </c>
      <c r="BE5" s="59">
        <f>VLOOKUP($A5,'RevPAR Raw Data'!$B$6:$BE$43,'RevPAR Raw Data'!AT$1,FALSE)</f>
        <v>13.7268400502806</v>
      </c>
      <c r="BF5" s="60">
        <f>VLOOKUP($A5,'RevPAR Raw Data'!$B$6:$BE$43,'RevPAR Raw Data'!AU$1,FALSE)</f>
        <v>28.726569715080998</v>
      </c>
      <c r="BG5" s="60">
        <f>VLOOKUP($A5,'RevPAR Raw Data'!$B$6:$BE$43,'RevPAR Raw Data'!AV$1,FALSE)</f>
        <v>37.457911370569498</v>
      </c>
      <c r="BH5" s="60">
        <f>VLOOKUP($A5,'RevPAR Raw Data'!$B$6:$BE$43,'RevPAR Raw Data'!AW$1,FALSE)</f>
        <v>36.214922783039903</v>
      </c>
      <c r="BI5" s="60">
        <f>VLOOKUP($A5,'RevPAR Raw Data'!$B$6:$BE$43,'RevPAR Raw Data'!AX$1,FALSE)</f>
        <v>25.791188796909701</v>
      </c>
      <c r="BJ5" s="61">
        <f>VLOOKUP($A5,'RevPAR Raw Data'!$B$6:$BE$43,'RevPAR Raw Data'!AY$1,FALSE)</f>
        <v>28.761968799524499</v>
      </c>
      <c r="BK5" s="60">
        <f>VLOOKUP($A5,'RevPAR Raw Data'!$B$6:$BE$43,'RevPAR Raw Data'!BA$1,FALSE)</f>
        <v>12.270943586259399</v>
      </c>
      <c r="BL5" s="60">
        <f>VLOOKUP($A5,'RevPAR Raw Data'!$B$6:$BE$43,'RevPAR Raw Data'!BB$1,FALSE)</f>
        <v>10.836144325225201</v>
      </c>
      <c r="BM5" s="61">
        <f>VLOOKUP($A5,'RevPAR Raw Data'!$B$6:$BE$43,'RevPAR Raw Data'!BC$1,FALSE)</f>
        <v>11.520682691887499</v>
      </c>
      <c r="BN5" s="62">
        <f>VLOOKUP($A5,'RevPAR Raw Data'!$B$6:$BE$43,'RevPAR Raw Data'!BE$1,FALSE)</f>
        <v>21.911254864333099</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Data'!$B$8:$BE$45,'Occupancy Raw Data'!AG$3,FALSE)</f>
        <v>59.048049019343502</v>
      </c>
      <c r="C7" s="60">
        <f>VLOOKUP($A7,'Occupancy Raw Data'!$B$8:$BE$45,'Occupancy Raw Data'!AH$3,FALSE)</f>
        <v>67.0543471424849</v>
      </c>
      <c r="D7" s="60">
        <f>VLOOKUP($A7,'Occupancy Raw Data'!$B$8:$BE$45,'Occupancy Raw Data'!AI$3,FALSE)</f>
        <v>75.180138900119402</v>
      </c>
      <c r="E7" s="60">
        <f>VLOOKUP($A7,'Occupancy Raw Data'!$B$8:$BE$45,'Occupancy Raw Data'!AJ$3,FALSE)</f>
        <v>76.337340413106503</v>
      </c>
      <c r="F7" s="60">
        <f>VLOOKUP($A7,'Occupancy Raw Data'!$B$8:$BE$45,'Occupancy Raw Data'!AK$3,FALSE)</f>
        <v>72.917396655975097</v>
      </c>
      <c r="G7" s="61">
        <f>VLOOKUP($A7,'Occupancy Raw Data'!$B$8:$BE$45,'Occupancy Raw Data'!AL$3,FALSE)</f>
        <v>70.107454426205905</v>
      </c>
      <c r="H7" s="60">
        <f>VLOOKUP($A7,'Occupancy Raw Data'!$B$8:$BE$45,'Occupancy Raw Data'!AN$3,FALSE)</f>
        <v>77.6731085415487</v>
      </c>
      <c r="I7" s="60">
        <f>VLOOKUP($A7,'Occupancy Raw Data'!$B$8:$BE$45,'Occupancy Raw Data'!AO$3,FALSE)</f>
        <v>81.807094148405696</v>
      </c>
      <c r="J7" s="61">
        <f>VLOOKUP($A7,'Occupancy Raw Data'!$B$8:$BE$45,'Occupancy Raw Data'!AP$3,FALSE)</f>
        <v>79.740101344977205</v>
      </c>
      <c r="K7" s="62">
        <f>VLOOKUP($A7,'Occupancy Raw Data'!$B$8:$BE$45,'Occupancy Raw Data'!AR$3,FALSE)</f>
        <v>72.859639260140497</v>
      </c>
      <c r="M7" s="59">
        <f>VLOOKUP($A7,'Occupancy Raw Data'!$B$8:$BE$45,'Occupancy Raw Data'!AT$3,FALSE)</f>
        <v>19.592702574741999</v>
      </c>
      <c r="N7" s="60">
        <f>VLOOKUP($A7,'Occupancy Raw Data'!$B$8:$BE$45,'Occupancy Raw Data'!AU$3,FALSE)</f>
        <v>35.145016613920902</v>
      </c>
      <c r="O7" s="60">
        <f>VLOOKUP($A7,'Occupancy Raw Data'!$B$8:$BE$45,'Occupancy Raw Data'!AV$3,FALSE)</f>
        <v>43.377775575752601</v>
      </c>
      <c r="P7" s="60">
        <f>VLOOKUP($A7,'Occupancy Raw Data'!$B$8:$BE$45,'Occupancy Raw Data'!AW$3,FALSE)</f>
        <v>43.503456263094598</v>
      </c>
      <c r="Q7" s="60">
        <f>VLOOKUP($A7,'Occupancy Raw Data'!$B$8:$BE$45,'Occupancy Raw Data'!AX$3,FALSE)</f>
        <v>35.8530836874192</v>
      </c>
      <c r="R7" s="61">
        <f>VLOOKUP($A7,'Occupancy Raw Data'!$B$8:$BE$45,'Occupancy Raw Data'!AY$3,FALSE)</f>
        <v>35.711949542882003</v>
      </c>
      <c r="S7" s="60">
        <f>VLOOKUP($A7,'Occupancy Raw Data'!$B$8:$BE$45,'Occupancy Raw Data'!BA$3,FALSE)</f>
        <v>17.459131676983699</v>
      </c>
      <c r="T7" s="60">
        <f>VLOOKUP($A7,'Occupancy Raw Data'!$B$8:$BE$45,'Occupancy Raw Data'!BB$3,FALSE)</f>
        <v>12.6215135291439</v>
      </c>
      <c r="U7" s="61">
        <f>VLOOKUP($A7,'Occupancy Raw Data'!$B$8:$BE$45,'Occupancy Raw Data'!BC$3,FALSE)</f>
        <v>14.9268277294396</v>
      </c>
      <c r="V7" s="62">
        <f>VLOOKUP($A7,'Occupancy Raw Data'!$B$8:$BE$45,'Occupancy Raw Data'!BE$3,FALSE)</f>
        <v>28.447882776802299</v>
      </c>
      <c r="X7" s="64">
        <f>VLOOKUP($A7,'ADR Raw Data'!$B$6:$BE$43,'ADR Raw Data'!AG$1,FALSE)</f>
        <v>181.82438211564499</v>
      </c>
      <c r="Y7" s="65">
        <f>VLOOKUP($A7,'ADR Raw Data'!$B$6:$BE$43,'ADR Raw Data'!AH$1,FALSE)</f>
        <v>200.40761809375101</v>
      </c>
      <c r="Z7" s="65">
        <f>VLOOKUP($A7,'ADR Raw Data'!$B$6:$BE$43,'ADR Raw Data'!AI$1,FALSE)</f>
        <v>213.16298881721801</v>
      </c>
      <c r="AA7" s="65">
        <f>VLOOKUP($A7,'ADR Raw Data'!$B$6:$BE$43,'ADR Raw Data'!AJ$1,FALSE)</f>
        <v>215.75876382542299</v>
      </c>
      <c r="AB7" s="65">
        <f>VLOOKUP($A7,'ADR Raw Data'!$B$6:$BE$43,'ADR Raw Data'!AK$1,FALSE)</f>
        <v>202.808047326706</v>
      </c>
      <c r="AC7" s="66">
        <f>VLOOKUP($A7,'ADR Raw Data'!$B$6:$BE$43,'ADR Raw Data'!AL$1,FALSE)</f>
        <v>203.85531252683199</v>
      </c>
      <c r="AD7" s="65">
        <f>VLOOKUP($A7,'ADR Raw Data'!$B$6:$BE$43,'ADR Raw Data'!AN$1,FALSE)</f>
        <v>187.06611167982399</v>
      </c>
      <c r="AE7" s="65">
        <f>VLOOKUP($A7,'ADR Raw Data'!$B$6:$BE$43,'ADR Raw Data'!AO$1,FALSE)</f>
        <v>187.62530656343</v>
      </c>
      <c r="AF7" s="66">
        <f>VLOOKUP($A7,'ADR Raw Data'!$B$6:$BE$43,'ADR Raw Data'!AP$1,FALSE)</f>
        <v>187.352956740959</v>
      </c>
      <c r="AG7" s="67">
        <f>VLOOKUP($A7,'ADR Raw Data'!$B$6:$BE$43,'ADR Raw Data'!AR$1,FALSE)</f>
        <v>198.695099052741</v>
      </c>
      <c r="AI7" s="59">
        <f>VLOOKUP($A7,'ADR Raw Data'!$B$6:$BE$43,'ADR Raw Data'!AT$1,FALSE)</f>
        <v>27.871065956781401</v>
      </c>
      <c r="AJ7" s="60">
        <f>VLOOKUP($A7,'ADR Raw Data'!$B$6:$BE$43,'ADR Raw Data'!AU$1,FALSE)</f>
        <v>34.132448509740698</v>
      </c>
      <c r="AK7" s="60">
        <f>VLOOKUP($A7,'ADR Raw Data'!$B$6:$BE$43,'ADR Raw Data'!AV$1,FALSE)</f>
        <v>39.946926516162101</v>
      </c>
      <c r="AL7" s="60">
        <f>VLOOKUP($A7,'ADR Raw Data'!$B$6:$BE$43,'ADR Raw Data'!AW$1,FALSE)</f>
        <v>44.137057701847098</v>
      </c>
      <c r="AM7" s="60">
        <f>VLOOKUP($A7,'ADR Raw Data'!$B$6:$BE$43,'ADR Raw Data'!AX$1,FALSE)</f>
        <v>40.536447893220803</v>
      </c>
      <c r="AN7" s="61">
        <f>VLOOKUP($A7,'ADR Raw Data'!$B$6:$BE$43,'ADR Raw Data'!AY$1,FALSE)</f>
        <v>38.095958771731901</v>
      </c>
      <c r="AO7" s="60">
        <f>VLOOKUP($A7,'ADR Raw Data'!$B$6:$BE$43,'ADR Raw Data'!BA$1,FALSE)</f>
        <v>30.554936865862999</v>
      </c>
      <c r="AP7" s="60">
        <f>VLOOKUP($A7,'ADR Raw Data'!$B$6:$BE$43,'ADR Raw Data'!BB$1,FALSE)</f>
        <v>28.345751943202199</v>
      </c>
      <c r="AQ7" s="61">
        <f>VLOOKUP($A7,'ADR Raw Data'!$B$6:$BE$43,'ADR Raw Data'!BC$1,FALSE)</f>
        <v>29.3834158766138</v>
      </c>
      <c r="AR7" s="62">
        <f>VLOOKUP($A7,'ADR Raw Data'!$B$6:$BE$43,'ADR Raw Data'!BE$1,FALSE)</f>
        <v>35.503095853014599</v>
      </c>
      <c r="AT7" s="64">
        <f>VLOOKUP($A7,'RevPAR Raw Data'!$B$6:$BE$43,'RevPAR Raw Data'!AG$1,FALSE)</f>
        <v>107.363750280765</v>
      </c>
      <c r="AU7" s="65">
        <f>VLOOKUP($A7,'RevPAR Raw Data'!$B$6:$BE$43,'RevPAR Raw Data'!AH$1,FALSE)</f>
        <v>134.38201993656901</v>
      </c>
      <c r="AV7" s="65">
        <f>VLOOKUP($A7,'RevPAR Raw Data'!$B$6:$BE$43,'RevPAR Raw Data'!AI$1,FALSE)</f>
        <v>160.25623107643099</v>
      </c>
      <c r="AW7" s="65">
        <f>VLOOKUP($A7,'RevPAR Raw Data'!$B$6:$BE$43,'RevPAR Raw Data'!AJ$1,FALSE)</f>
        <v>164.70450201252399</v>
      </c>
      <c r="AX7" s="65">
        <f>VLOOKUP($A7,'RevPAR Raw Data'!$B$6:$BE$43,'RevPAR Raw Data'!AK$1,FALSE)</f>
        <v>147.88234831945201</v>
      </c>
      <c r="AY7" s="66">
        <f>VLOOKUP($A7,'RevPAR Raw Data'!$B$6:$BE$43,'RevPAR Raw Data'!AL$1,FALSE)</f>
        <v>142.91777032514801</v>
      </c>
      <c r="AZ7" s="65">
        <f>VLOOKUP($A7,'RevPAR Raw Data'!$B$6:$BE$43,'RevPAR Raw Data'!AN$1,FALSE)</f>
        <v>145.30006396952399</v>
      </c>
      <c r="BA7" s="65">
        <f>VLOOKUP($A7,'RevPAR Raw Data'!$B$6:$BE$43,'RevPAR Raw Data'!AO$1,FALSE)</f>
        <v>153.49081118658</v>
      </c>
      <c r="BB7" s="66">
        <f>VLOOKUP($A7,'RevPAR Raw Data'!$B$6:$BE$43,'RevPAR Raw Data'!AP$1,FALSE)</f>
        <v>149.395437578052</v>
      </c>
      <c r="BC7" s="67">
        <f>VLOOKUP($A7,'RevPAR Raw Data'!$B$6:$BE$43,'RevPAR Raw Data'!AR$1,FALSE)</f>
        <v>144.76853239740601</v>
      </c>
      <c r="BE7" s="59">
        <f>VLOOKUP($A7,'RevPAR Raw Data'!$B$6:$BE$43,'RevPAR Raw Data'!AT$1,FALSE)</f>
        <v>52.924463588845803</v>
      </c>
      <c r="BF7" s="60">
        <f>VLOOKUP($A7,'RevPAR Raw Data'!$B$6:$BE$43,'RevPAR Raw Data'!AU$1,FALSE)</f>
        <v>81.273319823148</v>
      </c>
      <c r="BG7" s="60">
        <f>VLOOKUP($A7,'RevPAR Raw Data'!$B$6:$BE$43,'RevPAR Raw Data'!AV$1,FALSE)</f>
        <v>100.652790225506</v>
      </c>
      <c r="BH7" s="60">
        <f>VLOOKUP($A7,'RevPAR Raw Data'!$B$6:$BE$43,'RevPAR Raw Data'!AW$1,FALSE)</f>
        <v>106.84165955808101</v>
      </c>
      <c r="BI7" s="60">
        <f>VLOOKUP($A7,'RevPAR Raw Data'!$B$6:$BE$43,'RevPAR Raw Data'!AX$1,FALSE)</f>
        <v>90.923098167703699</v>
      </c>
      <c r="BJ7" s="61">
        <f>VLOOKUP($A7,'RevPAR Raw Data'!$B$6:$BE$43,'RevPAR Raw Data'!AY$1,FALSE)</f>
        <v>87.412717889052004</v>
      </c>
      <c r="BK7" s="60">
        <f>VLOOKUP($A7,'RevPAR Raw Data'!$B$6:$BE$43,'RevPAR Raw Data'!BA$1,FALSE)</f>
        <v>53.348695204077003</v>
      </c>
      <c r="BL7" s="60">
        <f>VLOOKUP($A7,'RevPAR Raw Data'!$B$6:$BE$43,'RevPAR Raw Data'!BB$1,FALSE)</f>
        <v>44.5449283887951</v>
      </c>
      <c r="BM7" s="61">
        <f>VLOOKUP($A7,'RevPAR Raw Data'!$B$6:$BE$43,'RevPAR Raw Data'!BC$1,FALSE)</f>
        <v>48.696255474980397</v>
      </c>
      <c r="BN7" s="62">
        <f>VLOOKUP($A7,'RevPAR Raw Data'!$B$6:$BE$43,'RevPAR Raw Data'!BE$1,FALSE)</f>
        <v>74.050857720218403</v>
      </c>
    </row>
    <row r="8" spans="1:66" x14ac:dyDescent="0.35">
      <c r="A8" s="76" t="s">
        <v>89</v>
      </c>
      <c r="B8" s="59">
        <f>VLOOKUP($A8,'Occupancy Raw Data'!$B$8:$BE$45,'Occupancy Raw Data'!AG$3,FALSE)</f>
        <v>62.612447698744703</v>
      </c>
      <c r="C8" s="60">
        <f>VLOOKUP($A8,'Occupancy Raw Data'!$B$8:$BE$45,'Occupancy Raw Data'!AH$3,FALSE)</f>
        <v>77.554916317991598</v>
      </c>
      <c r="D8" s="60">
        <f>VLOOKUP($A8,'Occupancy Raw Data'!$B$8:$BE$45,'Occupancy Raw Data'!AI$3,FALSE)</f>
        <v>86.950836820083595</v>
      </c>
      <c r="E8" s="60">
        <f>VLOOKUP($A8,'Occupancy Raw Data'!$B$8:$BE$45,'Occupancy Raw Data'!AJ$3,FALSE)</f>
        <v>86.524581589958103</v>
      </c>
      <c r="F8" s="60">
        <f>VLOOKUP($A8,'Occupancy Raw Data'!$B$8:$BE$45,'Occupancy Raw Data'!AK$3,FALSE)</f>
        <v>79.900627615062703</v>
      </c>
      <c r="G8" s="61">
        <f>VLOOKUP($A8,'Occupancy Raw Data'!$B$8:$BE$45,'Occupancy Raw Data'!AL$3,FALSE)</f>
        <v>78.7086820083682</v>
      </c>
      <c r="H8" s="60">
        <f>VLOOKUP($A8,'Occupancy Raw Data'!$B$8:$BE$45,'Occupancy Raw Data'!AN$3,FALSE)</f>
        <v>80.217050209204999</v>
      </c>
      <c r="I8" s="60">
        <f>VLOOKUP($A8,'Occupancy Raw Data'!$B$8:$BE$45,'Occupancy Raw Data'!AO$3,FALSE)</f>
        <v>85.682531380753105</v>
      </c>
      <c r="J8" s="61">
        <f>VLOOKUP($A8,'Occupancy Raw Data'!$B$8:$BE$45,'Occupancy Raw Data'!AP$3,FALSE)</f>
        <v>82.949790794978995</v>
      </c>
      <c r="K8" s="62">
        <f>VLOOKUP($A8,'Occupancy Raw Data'!$B$8:$BE$45,'Occupancy Raw Data'!AR$3,FALSE)</f>
        <v>79.9204273759713</v>
      </c>
      <c r="M8" s="59">
        <f>VLOOKUP($A8,'Occupancy Raw Data'!$B$8:$BE$45,'Occupancy Raw Data'!AT$3,FALSE)</f>
        <v>40.667734904853603</v>
      </c>
      <c r="N8" s="60">
        <f>VLOOKUP($A8,'Occupancy Raw Data'!$B$8:$BE$45,'Occupancy Raw Data'!AU$3,FALSE)</f>
        <v>70.570040584687703</v>
      </c>
      <c r="O8" s="60">
        <f>VLOOKUP($A8,'Occupancy Raw Data'!$B$8:$BE$45,'Occupancy Raw Data'!AV$3,FALSE)</f>
        <v>74.654649959021597</v>
      </c>
      <c r="P8" s="60">
        <f>VLOOKUP($A8,'Occupancy Raw Data'!$B$8:$BE$45,'Occupancy Raw Data'!AW$3,FALSE)</f>
        <v>65.044294649639696</v>
      </c>
      <c r="Q8" s="60">
        <f>VLOOKUP($A8,'Occupancy Raw Data'!$B$8:$BE$45,'Occupancy Raw Data'!AX$3,FALSE)</f>
        <v>51.8369090463164</v>
      </c>
      <c r="R8" s="61">
        <f>VLOOKUP($A8,'Occupancy Raw Data'!$B$8:$BE$45,'Occupancy Raw Data'!AY$3,FALSE)</f>
        <v>60.753890044974298</v>
      </c>
      <c r="S8" s="60">
        <f>VLOOKUP($A8,'Occupancy Raw Data'!$B$8:$BE$45,'Occupancy Raw Data'!BA$3,FALSE)</f>
        <v>30.332638948978499</v>
      </c>
      <c r="T8" s="60">
        <f>VLOOKUP($A8,'Occupancy Raw Data'!$B$8:$BE$45,'Occupancy Raw Data'!BB$3,FALSE)</f>
        <v>29.6198176499549</v>
      </c>
      <c r="U8" s="61">
        <f>VLOOKUP($A8,'Occupancy Raw Data'!$B$8:$BE$45,'Occupancy Raw Data'!BC$3,FALSE)</f>
        <v>29.963510351154699</v>
      </c>
      <c r="V8" s="62">
        <f>VLOOKUP($A8,'Occupancy Raw Data'!$B$8:$BE$45,'Occupancy Raw Data'!BE$3,FALSE)</f>
        <v>50.201352463521303</v>
      </c>
      <c r="X8" s="64">
        <f>VLOOKUP($A8,'ADR Raw Data'!$B$6:$BE$43,'ADR Raw Data'!AG$1,FALSE)</f>
        <v>187.330565092093</v>
      </c>
      <c r="Y8" s="65">
        <f>VLOOKUP($A8,'ADR Raw Data'!$B$6:$BE$43,'ADR Raw Data'!AH$1,FALSE)</f>
        <v>218.14509356981401</v>
      </c>
      <c r="Z8" s="65">
        <f>VLOOKUP($A8,'ADR Raw Data'!$B$6:$BE$43,'ADR Raw Data'!AI$1,FALSE)</f>
        <v>231.09316511278101</v>
      </c>
      <c r="AA8" s="65">
        <f>VLOOKUP($A8,'ADR Raw Data'!$B$6:$BE$43,'ADR Raw Data'!AJ$1,FALSE)</f>
        <v>229.24027896152501</v>
      </c>
      <c r="AB8" s="65">
        <f>VLOOKUP($A8,'ADR Raw Data'!$B$6:$BE$43,'ADR Raw Data'!AK$1,FALSE)</f>
        <v>204.676632192184</v>
      </c>
      <c r="AC8" s="66">
        <f>VLOOKUP($A8,'ADR Raw Data'!$B$6:$BE$43,'ADR Raw Data'!AL$1,FALSE)</f>
        <v>215.80822394694599</v>
      </c>
      <c r="AD8" s="65">
        <f>VLOOKUP($A8,'ADR Raw Data'!$B$6:$BE$43,'ADR Raw Data'!AN$1,FALSE)</f>
        <v>176.931755175224</v>
      </c>
      <c r="AE8" s="65">
        <f>VLOOKUP($A8,'ADR Raw Data'!$B$6:$BE$43,'ADR Raw Data'!AO$1,FALSE)</f>
        <v>182.73093697543101</v>
      </c>
      <c r="AF8" s="66">
        <f>VLOOKUP($A8,'ADR Raw Data'!$B$6:$BE$43,'ADR Raw Data'!AP$1,FALSE)</f>
        <v>179.926871689785</v>
      </c>
      <c r="AG8" s="67">
        <f>VLOOKUP($A8,'ADR Raw Data'!$B$6:$BE$43,'ADR Raw Data'!AR$1,FALSE)</f>
        <v>205.167816585721</v>
      </c>
      <c r="AI8" s="59">
        <f>VLOOKUP($A8,'ADR Raw Data'!$B$6:$BE$43,'ADR Raw Data'!AT$1,FALSE)</f>
        <v>28.598846252362701</v>
      </c>
      <c r="AJ8" s="60">
        <f>VLOOKUP($A8,'ADR Raw Data'!$B$6:$BE$43,'ADR Raw Data'!AU$1,FALSE)</f>
        <v>29.625046790727001</v>
      </c>
      <c r="AK8" s="60">
        <f>VLOOKUP($A8,'ADR Raw Data'!$B$6:$BE$43,'ADR Raw Data'!AV$1,FALSE)</f>
        <v>30.465450387440399</v>
      </c>
      <c r="AL8" s="60">
        <f>VLOOKUP($A8,'ADR Raw Data'!$B$6:$BE$43,'ADR Raw Data'!AW$1,FALSE)</f>
        <v>30.540437195834901</v>
      </c>
      <c r="AM8" s="60">
        <f>VLOOKUP($A8,'ADR Raw Data'!$B$6:$BE$43,'ADR Raw Data'!AX$1,FALSE)</f>
        <v>27.2261842531593</v>
      </c>
      <c r="AN8" s="61">
        <f>VLOOKUP($A8,'ADR Raw Data'!$B$6:$BE$43,'ADR Raw Data'!AY$1,FALSE)</f>
        <v>30.045273959343401</v>
      </c>
      <c r="AO8" s="60">
        <f>VLOOKUP($A8,'ADR Raw Data'!$B$6:$BE$43,'ADR Raw Data'!BA$1,FALSE)</f>
        <v>29.155177080232601</v>
      </c>
      <c r="AP8" s="60">
        <f>VLOOKUP($A8,'ADR Raw Data'!$B$6:$BE$43,'ADR Raw Data'!BB$1,FALSE)</f>
        <v>35.509346514083497</v>
      </c>
      <c r="AQ8" s="61">
        <f>VLOOKUP($A8,'ADR Raw Data'!$B$6:$BE$43,'ADR Raw Data'!BC$1,FALSE)</f>
        <v>32.414752057655498</v>
      </c>
      <c r="AR8" s="62">
        <f>VLOOKUP($A8,'ADR Raw Data'!$B$6:$BE$43,'ADR Raw Data'!BE$1,FALSE)</f>
        <v>31.8187923870295</v>
      </c>
      <c r="AT8" s="64">
        <f>VLOOKUP($A8,'RevPAR Raw Data'!$B$6:$BE$43,'RevPAR Raw Data'!AG$1,FALSE)</f>
        <v>117.29225209205001</v>
      </c>
      <c r="AU8" s="65">
        <f>VLOOKUP($A8,'RevPAR Raw Data'!$B$6:$BE$43,'RevPAR Raw Data'!AH$1,FALSE)</f>
        <v>169.18224476987399</v>
      </c>
      <c r="AV8" s="65">
        <f>VLOOKUP($A8,'RevPAR Raw Data'!$B$6:$BE$43,'RevPAR Raw Data'!AI$1,FALSE)</f>
        <v>200.93744089958099</v>
      </c>
      <c r="AW8" s="65">
        <f>VLOOKUP($A8,'RevPAR Raw Data'!$B$6:$BE$43,'RevPAR Raw Data'!AJ$1,FALSE)</f>
        <v>198.349192207112</v>
      </c>
      <c r="AX8" s="65">
        <f>VLOOKUP($A8,'RevPAR Raw Data'!$B$6:$BE$43,'RevPAR Raw Data'!AK$1,FALSE)</f>
        <v>163.53791370292799</v>
      </c>
      <c r="AY8" s="66">
        <f>VLOOKUP($A8,'RevPAR Raw Data'!$B$6:$BE$43,'RevPAR Raw Data'!AL$1,FALSE)</f>
        <v>169.85980873430901</v>
      </c>
      <c r="AZ8" s="65">
        <f>VLOOKUP($A8,'RevPAR Raw Data'!$B$6:$BE$43,'RevPAR Raw Data'!AN$1,FALSE)</f>
        <v>141.929434884937</v>
      </c>
      <c r="BA8" s="65">
        <f>VLOOKUP($A8,'RevPAR Raw Data'!$B$6:$BE$43,'RevPAR Raw Data'!AO$1,FALSE)</f>
        <v>156.56849241631701</v>
      </c>
      <c r="BB8" s="66">
        <f>VLOOKUP($A8,'RevPAR Raw Data'!$B$6:$BE$43,'RevPAR Raw Data'!AP$1,FALSE)</f>
        <v>149.24896365062699</v>
      </c>
      <c r="BC8" s="67">
        <f>VLOOKUP($A8,'RevPAR Raw Data'!$B$6:$BE$43,'RevPAR Raw Data'!AR$1,FALSE)</f>
        <v>163.97099585325699</v>
      </c>
      <c r="BE8" s="59">
        <f>VLOOKUP($A8,'RevPAR Raw Data'!$B$6:$BE$43,'RevPAR Raw Data'!AT$1,FALSE)</f>
        <v>80.897084136973803</v>
      </c>
      <c r="BF8" s="60">
        <f>VLOOKUP($A8,'RevPAR Raw Data'!$B$6:$BE$43,'RevPAR Raw Data'!AU$1,FALSE)</f>
        <v>121.101494918863</v>
      </c>
      <c r="BG8" s="60">
        <f>VLOOKUP($A8,'RevPAR Raw Data'!$B$6:$BE$43,'RevPAR Raw Data'!AV$1,FALSE)</f>
        <v>127.863975691645</v>
      </c>
      <c r="BH8" s="60">
        <f>VLOOKUP($A8,'RevPAR Raw Data'!$B$6:$BE$43,'RevPAR Raw Data'!AW$1,FALSE)</f>
        <v>115.449543802421</v>
      </c>
      <c r="BI8" s="60">
        <f>VLOOKUP($A8,'RevPAR Raw Data'!$B$6:$BE$43,'RevPAR Raw Data'!AX$1,FALSE)</f>
        <v>93.176305667568499</v>
      </c>
      <c r="BJ8" s="61">
        <f>VLOOKUP($A8,'RevPAR Raw Data'!$B$6:$BE$43,'RevPAR Raw Data'!AY$1,FALSE)</f>
        <v>109.052836709288</v>
      </c>
      <c r="BK8" s="60">
        <f>VLOOKUP($A8,'RevPAR Raw Data'!$B$6:$BE$43,'RevPAR Raw Data'!BA$1,FALSE)</f>
        <v>68.3313506278934</v>
      </c>
      <c r="BL8" s="60">
        <f>VLOOKUP($A8,'RevPAR Raw Data'!$B$6:$BE$43,'RevPAR Raw Data'!BB$1,FALSE)</f>
        <v>75.646967850200497</v>
      </c>
      <c r="BM8" s="61">
        <f>VLOOKUP($A8,'RevPAR Raw Data'!$B$6:$BE$43,'RevPAR Raw Data'!BC$1,FALSE)</f>
        <v>72.090859996907</v>
      </c>
      <c r="BN8" s="62">
        <f>VLOOKUP($A8,'RevPAR Raw Data'!$B$6:$BE$43,'RevPAR Raw Data'!BE$1,FALSE)</f>
        <v>97.993608966399606</v>
      </c>
    </row>
    <row r="9" spans="1:66" x14ac:dyDescent="0.35">
      <c r="A9" s="76" t="s">
        <v>90</v>
      </c>
      <c r="B9" s="59">
        <f>VLOOKUP($A9,'Occupancy Raw Data'!$B$8:$BE$45,'Occupancy Raw Data'!AG$3,FALSE)</f>
        <v>60.254955815619702</v>
      </c>
      <c r="C9" s="60">
        <f>VLOOKUP($A9,'Occupancy Raw Data'!$B$8:$BE$45,'Occupancy Raw Data'!AH$3,FALSE)</f>
        <v>65.691425841891501</v>
      </c>
      <c r="D9" s="60">
        <f>VLOOKUP($A9,'Occupancy Raw Data'!$B$8:$BE$45,'Occupancy Raw Data'!AI$3,FALSE)</f>
        <v>75.122402674946201</v>
      </c>
      <c r="E9" s="60">
        <f>VLOOKUP($A9,'Occupancy Raw Data'!$B$8:$BE$45,'Occupancy Raw Data'!AJ$3,FALSE)</f>
        <v>75.507523286362499</v>
      </c>
      <c r="F9" s="60">
        <f>VLOOKUP($A9,'Occupancy Raw Data'!$B$8:$BE$45,'Occupancy Raw Data'!AK$3,FALSE)</f>
        <v>70.608430857415797</v>
      </c>
      <c r="G9" s="61">
        <f>VLOOKUP($A9,'Occupancy Raw Data'!$B$8:$BE$45,'Occupancy Raw Data'!AL$3,FALSE)</f>
        <v>69.436947695247099</v>
      </c>
      <c r="H9" s="60">
        <f>VLOOKUP($A9,'Occupancy Raw Data'!$B$8:$BE$45,'Occupancy Raw Data'!AN$3,FALSE)</f>
        <v>76.988297110102593</v>
      </c>
      <c r="I9" s="60">
        <f>VLOOKUP($A9,'Occupancy Raw Data'!$B$8:$BE$45,'Occupancy Raw Data'!AO$3,FALSE)</f>
        <v>82.684499641748204</v>
      </c>
      <c r="J9" s="61">
        <f>VLOOKUP($A9,'Occupancy Raw Data'!$B$8:$BE$45,'Occupancy Raw Data'!AP$3,FALSE)</f>
        <v>79.836398375925398</v>
      </c>
      <c r="K9" s="62">
        <f>VLOOKUP($A9,'Occupancy Raw Data'!$B$8:$BE$45,'Occupancy Raw Data'!AR$3,FALSE)</f>
        <v>72.408219318298094</v>
      </c>
      <c r="M9" s="59">
        <f>VLOOKUP($A9,'Occupancy Raw Data'!$B$8:$BE$45,'Occupancy Raw Data'!AT$3,FALSE)</f>
        <v>19.684203617898898</v>
      </c>
      <c r="N9" s="60">
        <f>VLOOKUP($A9,'Occupancy Raw Data'!$B$8:$BE$45,'Occupancy Raw Data'!AU$3,FALSE)</f>
        <v>29.811662354869199</v>
      </c>
      <c r="O9" s="60">
        <f>VLOOKUP($A9,'Occupancy Raw Data'!$B$8:$BE$45,'Occupancy Raw Data'!AV$3,FALSE)</f>
        <v>39.812195956615597</v>
      </c>
      <c r="P9" s="60">
        <f>VLOOKUP($A9,'Occupancy Raw Data'!$B$8:$BE$45,'Occupancy Raw Data'!AW$3,FALSE)</f>
        <v>36.307020788097901</v>
      </c>
      <c r="Q9" s="60">
        <f>VLOOKUP($A9,'Occupancy Raw Data'!$B$8:$BE$45,'Occupancy Raw Data'!AX$3,FALSE)</f>
        <v>26.6949409803386</v>
      </c>
      <c r="R9" s="61">
        <f>VLOOKUP($A9,'Occupancy Raw Data'!$B$8:$BE$45,'Occupancy Raw Data'!AY$3,FALSE)</f>
        <v>30.615195541672101</v>
      </c>
      <c r="S9" s="60">
        <f>VLOOKUP($A9,'Occupancy Raw Data'!$B$8:$BE$45,'Occupancy Raw Data'!BA$3,FALSE)</f>
        <v>13.211232664175199</v>
      </c>
      <c r="T9" s="60">
        <f>VLOOKUP($A9,'Occupancy Raw Data'!$B$8:$BE$45,'Occupancy Raw Data'!BB$3,FALSE)</f>
        <v>9.1931006657541108</v>
      </c>
      <c r="U9" s="61">
        <f>VLOOKUP($A9,'Occupancy Raw Data'!$B$8:$BE$45,'Occupancy Raw Data'!BC$3,FALSE)</f>
        <v>11.094266975203</v>
      </c>
      <c r="V9" s="62">
        <f>VLOOKUP($A9,'Occupancy Raw Data'!$B$8:$BE$45,'Occupancy Raw Data'!BE$3,FALSE)</f>
        <v>23.764271696488301</v>
      </c>
      <c r="X9" s="64">
        <f>VLOOKUP($A9,'ADR Raw Data'!$B$6:$BE$43,'ADR Raw Data'!AG$1,FALSE)</f>
        <v>138.63767923499901</v>
      </c>
      <c r="Y9" s="65">
        <f>VLOOKUP($A9,'ADR Raw Data'!$B$6:$BE$43,'ADR Raw Data'!AH$1,FALSE)</f>
        <v>155.468597982185</v>
      </c>
      <c r="Z9" s="65">
        <f>VLOOKUP($A9,'ADR Raw Data'!$B$6:$BE$43,'ADR Raw Data'!AI$1,FALSE)</f>
        <v>165.38521678655101</v>
      </c>
      <c r="AA9" s="65">
        <f>VLOOKUP($A9,'ADR Raw Data'!$B$6:$BE$43,'ADR Raw Data'!AJ$1,FALSE)</f>
        <v>163.681027993041</v>
      </c>
      <c r="AB9" s="65">
        <f>VLOOKUP($A9,'ADR Raw Data'!$B$6:$BE$43,'ADR Raw Data'!AK$1,FALSE)</f>
        <v>150.27965286880001</v>
      </c>
      <c r="AC9" s="66">
        <f>VLOOKUP($A9,'ADR Raw Data'!$B$6:$BE$43,'ADR Raw Data'!AL$1,FALSE)</f>
        <v>155.42404228973299</v>
      </c>
      <c r="AD9" s="65">
        <f>VLOOKUP($A9,'ADR Raw Data'!$B$6:$BE$43,'ADR Raw Data'!AN$1,FALSE)</f>
        <v>143.306890026368</v>
      </c>
      <c r="AE9" s="65">
        <f>VLOOKUP($A9,'ADR Raw Data'!$B$6:$BE$43,'ADR Raw Data'!AO$1,FALSE)</f>
        <v>147.202272891392</v>
      </c>
      <c r="AF9" s="66">
        <f>VLOOKUP($A9,'ADR Raw Data'!$B$6:$BE$43,'ADR Raw Data'!AP$1,FALSE)</f>
        <v>145.32406383217401</v>
      </c>
      <c r="AG9" s="67">
        <f>VLOOKUP($A9,'ADR Raw Data'!$B$6:$BE$43,'ADR Raw Data'!AR$1,FALSE)</f>
        <v>152.242296541934</v>
      </c>
      <c r="AI9" s="59">
        <f>VLOOKUP($A9,'ADR Raw Data'!$B$6:$BE$43,'ADR Raw Data'!AT$1,FALSE)</f>
        <v>16.419562088515899</v>
      </c>
      <c r="AJ9" s="60">
        <f>VLOOKUP($A9,'ADR Raw Data'!$B$6:$BE$43,'ADR Raw Data'!AU$1,FALSE)</f>
        <v>23.220288077147199</v>
      </c>
      <c r="AK9" s="60">
        <f>VLOOKUP($A9,'ADR Raw Data'!$B$6:$BE$43,'ADR Raw Data'!AV$1,FALSE)</f>
        <v>27.2031753913197</v>
      </c>
      <c r="AL9" s="60">
        <f>VLOOKUP($A9,'ADR Raw Data'!$B$6:$BE$43,'ADR Raw Data'!AW$1,FALSE)</f>
        <v>26.703860431621798</v>
      </c>
      <c r="AM9" s="60">
        <f>VLOOKUP($A9,'ADR Raw Data'!$B$6:$BE$43,'ADR Raw Data'!AX$1,FALSE)</f>
        <v>19.269503067635199</v>
      </c>
      <c r="AN9" s="61">
        <f>VLOOKUP($A9,'ADR Raw Data'!$B$6:$BE$43,'ADR Raw Data'!AY$1,FALSE)</f>
        <v>23.158620634910001</v>
      </c>
      <c r="AO9" s="60">
        <f>VLOOKUP($A9,'ADR Raw Data'!$B$6:$BE$43,'ADR Raw Data'!BA$1,FALSE)</f>
        <v>15.7783041762916</v>
      </c>
      <c r="AP9" s="60">
        <f>VLOOKUP($A9,'ADR Raw Data'!$B$6:$BE$43,'ADR Raw Data'!BB$1,FALSE)</f>
        <v>16.115049760809899</v>
      </c>
      <c r="AQ9" s="61">
        <f>VLOOKUP($A9,'ADR Raw Data'!$B$6:$BE$43,'ADR Raw Data'!BC$1,FALSE)</f>
        <v>15.929708537701201</v>
      </c>
      <c r="AR9" s="62">
        <f>VLOOKUP($A9,'ADR Raw Data'!$B$6:$BE$43,'ADR Raw Data'!BE$1,FALSE)</f>
        <v>20.920853410587299</v>
      </c>
      <c r="AT9" s="64">
        <f>VLOOKUP($A9,'RevPAR Raw Data'!$B$6:$BE$43,'RevPAR Raw Data'!AG$1,FALSE)</f>
        <v>83.536072366849695</v>
      </c>
      <c r="AU9" s="65">
        <f>VLOOKUP($A9,'RevPAR Raw Data'!$B$6:$BE$43,'RevPAR Raw Data'!AH$1,FALSE)</f>
        <v>102.12953875089499</v>
      </c>
      <c r="AV9" s="65">
        <f>VLOOKUP($A9,'RevPAR Raw Data'!$B$6:$BE$43,'RevPAR Raw Data'!AI$1,FALSE)</f>
        <v>124.24134851922599</v>
      </c>
      <c r="AW9" s="65">
        <f>VLOOKUP($A9,'RevPAR Raw Data'!$B$6:$BE$43,'RevPAR Raw Data'!AJ$1,FALSE)</f>
        <v>123.591490327203</v>
      </c>
      <c r="AX9" s="65">
        <f>VLOOKUP($A9,'RevPAR Raw Data'!$B$6:$BE$43,'RevPAR Raw Data'!AK$1,FALSE)</f>
        <v>106.11010478863101</v>
      </c>
      <c r="AY9" s="66">
        <f>VLOOKUP($A9,'RevPAR Raw Data'!$B$6:$BE$43,'RevPAR Raw Data'!AL$1,FALSE)</f>
        <v>107.92171095056101</v>
      </c>
      <c r="AZ9" s="65">
        <f>VLOOKUP($A9,'RevPAR Raw Data'!$B$6:$BE$43,'RevPAR Raw Data'!AN$1,FALSE)</f>
        <v>110.32953427274801</v>
      </c>
      <c r="BA9" s="65">
        <f>VLOOKUP($A9,'RevPAR Raw Data'!$B$6:$BE$43,'RevPAR Raw Data'!AO$1,FALSE)</f>
        <v>121.713462801528</v>
      </c>
      <c r="BB9" s="66">
        <f>VLOOKUP($A9,'RevPAR Raw Data'!$B$6:$BE$43,'RevPAR Raw Data'!AP$1,FALSE)</f>
        <v>116.021498537138</v>
      </c>
      <c r="BC9" s="67">
        <f>VLOOKUP($A9,'RevPAR Raw Data'!$B$6:$BE$43,'RevPAR Raw Data'!AR$1,FALSE)</f>
        <v>110.235935975297</v>
      </c>
      <c r="BE9" s="59">
        <f>VLOOKUP($A9,'RevPAR Raw Data'!$B$6:$BE$43,'RevPAR Raw Data'!AT$1,FALSE)</f>
        <v>39.335825741085699</v>
      </c>
      <c r="BF9" s="60">
        <f>VLOOKUP($A9,'RevPAR Raw Data'!$B$6:$BE$43,'RevPAR Raw Data'!AU$1,FALSE)</f>
        <v>59.954304311403398</v>
      </c>
      <c r="BG9" s="60">
        <f>VLOOKUP($A9,'RevPAR Raw Data'!$B$6:$BE$43,'RevPAR Raw Data'!AV$1,FALSE)</f>
        <v>77.845552841149399</v>
      </c>
      <c r="BH9" s="60">
        <f>VLOOKUP($A9,'RevPAR Raw Data'!$B$6:$BE$43,'RevPAR Raw Data'!AW$1,FALSE)</f>
        <v>72.706257377853404</v>
      </c>
      <c r="BI9" s="60">
        <f>VLOOKUP($A9,'RevPAR Raw Data'!$B$6:$BE$43,'RevPAR Raw Data'!AX$1,FALSE)</f>
        <v>51.1084265190837</v>
      </c>
      <c r="BJ9" s="61">
        <f>VLOOKUP($A9,'RevPAR Raw Data'!$B$6:$BE$43,'RevPAR Raw Data'!AY$1,FALSE)</f>
        <v>60.863873168713901</v>
      </c>
      <c r="BK9" s="60">
        <f>VLOOKUP($A9,'RevPAR Raw Data'!$B$6:$BE$43,'RevPAR Raw Data'!BA$1,FALSE)</f>
        <v>31.074045315658001</v>
      </c>
      <c r="BL9" s="60">
        <f>VLOOKUP($A9,'RevPAR Raw Data'!$B$6:$BE$43,'RevPAR Raw Data'!BB$1,FALSE)</f>
        <v>26.789623173411599</v>
      </c>
      <c r="BM9" s="61">
        <f>VLOOKUP($A9,'RevPAR Raw Data'!$B$6:$BE$43,'RevPAR Raw Data'!BC$1,FALSE)</f>
        <v>28.791259906448499</v>
      </c>
      <c r="BN9" s="62">
        <f>VLOOKUP($A9,'RevPAR Raw Data'!$B$6:$BE$43,'RevPAR Raw Data'!BE$1,FALSE)</f>
        <v>49.656813552791597</v>
      </c>
    </row>
    <row r="10" spans="1:66" x14ac:dyDescent="0.35">
      <c r="A10" s="76" t="s">
        <v>26</v>
      </c>
      <c r="B10" s="59">
        <f>VLOOKUP($A10,'Occupancy Raw Data'!$B$8:$BE$45,'Occupancy Raw Data'!AG$3,FALSE)</f>
        <v>54.034590467376198</v>
      </c>
      <c r="C10" s="60">
        <f>VLOOKUP($A10,'Occupancy Raw Data'!$B$8:$BE$45,'Occupancy Raw Data'!AH$3,FALSE)</f>
        <v>64.200601573345594</v>
      </c>
      <c r="D10" s="60">
        <f>VLOOKUP($A10,'Occupancy Raw Data'!$B$8:$BE$45,'Occupancy Raw Data'!AI$3,FALSE)</f>
        <v>74.2133271633503</v>
      </c>
      <c r="E10" s="60">
        <f>VLOOKUP($A10,'Occupancy Raw Data'!$B$8:$BE$45,'Occupancy Raw Data'!AJ$3,FALSE)</f>
        <v>74.010874595094805</v>
      </c>
      <c r="F10" s="60">
        <f>VLOOKUP($A10,'Occupancy Raw Data'!$B$8:$BE$45,'Occupancy Raw Data'!AK$3,FALSE)</f>
        <v>65.542572882924503</v>
      </c>
      <c r="G10" s="61">
        <f>VLOOKUP($A10,'Occupancy Raw Data'!$B$8:$BE$45,'Occupancy Raw Data'!AL$3,FALSE)</f>
        <v>66.400393336418304</v>
      </c>
      <c r="H10" s="60">
        <f>VLOOKUP($A10,'Occupancy Raw Data'!$B$8:$BE$45,'Occupancy Raw Data'!AN$3,FALSE)</f>
        <v>71.407913003239202</v>
      </c>
      <c r="I10" s="60">
        <f>VLOOKUP($A10,'Occupancy Raw Data'!$B$8:$BE$45,'Occupancy Raw Data'!AO$3,FALSE)</f>
        <v>77.082369273484403</v>
      </c>
      <c r="J10" s="61">
        <f>VLOOKUP($A10,'Occupancy Raw Data'!$B$8:$BE$45,'Occupancy Raw Data'!AP$3,FALSE)</f>
        <v>74.245141138361802</v>
      </c>
      <c r="K10" s="62">
        <f>VLOOKUP($A10,'Occupancy Raw Data'!$B$8:$BE$45,'Occupancy Raw Data'!AR$3,FALSE)</f>
        <v>68.641749851259306</v>
      </c>
      <c r="M10" s="59">
        <f>VLOOKUP($A10,'Occupancy Raw Data'!$B$8:$BE$45,'Occupancy Raw Data'!AT$3,FALSE)</f>
        <v>20.344801996108401</v>
      </c>
      <c r="N10" s="60">
        <f>VLOOKUP($A10,'Occupancy Raw Data'!$B$8:$BE$45,'Occupancy Raw Data'!AU$3,FALSE)</f>
        <v>32.644458014025403</v>
      </c>
      <c r="O10" s="60">
        <f>VLOOKUP($A10,'Occupancy Raw Data'!$B$8:$BE$45,'Occupancy Raw Data'!AV$3,FALSE)</f>
        <v>42.179040074538399</v>
      </c>
      <c r="P10" s="60">
        <f>VLOOKUP($A10,'Occupancy Raw Data'!$B$8:$BE$45,'Occupancy Raw Data'!AW$3,FALSE)</f>
        <v>41.346940538108797</v>
      </c>
      <c r="Q10" s="60">
        <f>VLOOKUP($A10,'Occupancy Raw Data'!$B$8:$BE$45,'Occupancy Raw Data'!AX$3,FALSE)</f>
        <v>28.406867994232801</v>
      </c>
      <c r="R10" s="61">
        <f>VLOOKUP($A10,'Occupancy Raw Data'!$B$8:$BE$45,'Occupancy Raw Data'!AY$3,FALSE)</f>
        <v>33.386913842875003</v>
      </c>
      <c r="S10" s="60">
        <f>VLOOKUP($A10,'Occupancy Raw Data'!$B$8:$BE$45,'Occupancy Raw Data'!BA$3,FALSE)</f>
        <v>18.1857220983551</v>
      </c>
      <c r="T10" s="60">
        <f>VLOOKUP($A10,'Occupancy Raw Data'!$B$8:$BE$45,'Occupancy Raw Data'!BB$3,FALSE)</f>
        <v>16.541932745135298</v>
      </c>
      <c r="U10" s="61">
        <f>VLOOKUP($A10,'Occupancy Raw Data'!$B$8:$BE$45,'Occupancy Raw Data'!BC$3,FALSE)</f>
        <v>17.3266735133727</v>
      </c>
      <c r="V10" s="62">
        <f>VLOOKUP($A10,'Occupancy Raw Data'!$B$8:$BE$45,'Occupancy Raw Data'!BE$3,FALSE)</f>
        <v>27.973311672633699</v>
      </c>
      <c r="X10" s="64">
        <f>VLOOKUP($A10,'ADR Raw Data'!$B$6:$BE$43,'ADR Raw Data'!AG$1,FALSE)</f>
        <v>145.42247818872701</v>
      </c>
      <c r="Y10" s="65">
        <f>VLOOKUP($A10,'ADR Raw Data'!$B$6:$BE$43,'ADR Raw Data'!AH$1,FALSE)</f>
        <v>170.88980178394399</v>
      </c>
      <c r="Z10" s="65">
        <f>VLOOKUP($A10,'ADR Raw Data'!$B$6:$BE$43,'ADR Raw Data'!AI$1,FALSE)</f>
        <v>184.088847622759</v>
      </c>
      <c r="AA10" s="65">
        <f>VLOOKUP($A10,'ADR Raw Data'!$B$6:$BE$43,'ADR Raw Data'!AJ$1,FALSE)</f>
        <v>182.63925244236</v>
      </c>
      <c r="AB10" s="65">
        <f>VLOOKUP($A10,'ADR Raw Data'!$B$6:$BE$43,'ADR Raw Data'!AK$1,FALSE)</f>
        <v>161.235931074044</v>
      </c>
      <c r="AC10" s="66">
        <f>VLOOKUP($A10,'ADR Raw Data'!$B$6:$BE$43,'ADR Raw Data'!AL$1,FALSE)</f>
        <v>170.408709154739</v>
      </c>
      <c r="AD10" s="65">
        <f>VLOOKUP($A10,'ADR Raw Data'!$B$6:$BE$43,'ADR Raw Data'!AN$1,FALSE)</f>
        <v>135.80646091534999</v>
      </c>
      <c r="AE10" s="65">
        <f>VLOOKUP($A10,'ADR Raw Data'!$B$6:$BE$43,'ADR Raw Data'!AO$1,FALSE)</f>
        <v>137.99123592976099</v>
      </c>
      <c r="AF10" s="66">
        <f>VLOOKUP($A10,'ADR Raw Data'!$B$6:$BE$43,'ADR Raw Data'!AP$1,FALSE)</f>
        <v>136.940593276459</v>
      </c>
      <c r="AG10" s="67">
        <f>VLOOKUP($A10,'ADR Raw Data'!$B$6:$BE$43,'ADR Raw Data'!AR$1,FALSE)</f>
        <v>160.06579522677299</v>
      </c>
      <c r="AI10" s="59">
        <f>VLOOKUP($A10,'ADR Raw Data'!$B$6:$BE$43,'ADR Raw Data'!AT$1,FALSE)</f>
        <v>22.1617372737587</v>
      </c>
      <c r="AJ10" s="60">
        <f>VLOOKUP($A10,'ADR Raw Data'!$B$6:$BE$43,'ADR Raw Data'!AU$1,FALSE)</f>
        <v>29.281604305208099</v>
      </c>
      <c r="AK10" s="60">
        <f>VLOOKUP($A10,'ADR Raw Data'!$B$6:$BE$43,'ADR Raw Data'!AV$1,FALSE)</f>
        <v>34.557540924513098</v>
      </c>
      <c r="AL10" s="60">
        <f>VLOOKUP($A10,'ADR Raw Data'!$B$6:$BE$43,'ADR Raw Data'!AW$1,FALSE)</f>
        <v>31.944570283400399</v>
      </c>
      <c r="AM10" s="60">
        <f>VLOOKUP($A10,'ADR Raw Data'!$B$6:$BE$43,'ADR Raw Data'!AX$1,FALSE)</f>
        <v>28.849451384826299</v>
      </c>
      <c r="AN10" s="61">
        <f>VLOOKUP($A10,'ADR Raw Data'!$B$6:$BE$43,'ADR Raw Data'!AY$1,FALSE)</f>
        <v>30.431530665499199</v>
      </c>
      <c r="AO10" s="60">
        <f>VLOOKUP($A10,'ADR Raw Data'!$B$6:$BE$43,'ADR Raw Data'!BA$1,FALSE)</f>
        <v>14.285503252204499</v>
      </c>
      <c r="AP10" s="60">
        <f>VLOOKUP($A10,'ADR Raw Data'!$B$6:$BE$43,'ADR Raw Data'!BB$1,FALSE)</f>
        <v>15.3587884060902</v>
      </c>
      <c r="AQ10" s="61">
        <f>VLOOKUP($A10,'ADR Raw Data'!$B$6:$BE$43,'ADR Raw Data'!BC$1,FALSE)</f>
        <v>14.841770735124401</v>
      </c>
      <c r="AR10" s="62">
        <f>VLOOKUP($A10,'ADR Raw Data'!$B$6:$BE$43,'ADR Raw Data'!BE$1,FALSE)</f>
        <v>26.230055321639899</v>
      </c>
      <c r="AT10" s="64">
        <f>VLOOKUP($A10,'RevPAR Raw Data'!$B$6:$BE$43,'RevPAR Raw Data'!AG$1,FALSE)</f>
        <v>78.578440536788506</v>
      </c>
      <c r="AU10" s="65">
        <f>VLOOKUP($A10,'RevPAR Raw Data'!$B$6:$BE$43,'RevPAR Raw Data'!AH$1,FALSE)</f>
        <v>109.71228077279</v>
      </c>
      <c r="AV10" s="65">
        <f>VLOOKUP($A10,'RevPAR Raw Data'!$B$6:$BE$43,'RevPAR Raw Data'!AI$1,FALSE)</f>
        <v>136.61845875751899</v>
      </c>
      <c r="AW10" s="65">
        <f>VLOOKUP($A10,'RevPAR Raw Data'!$B$6:$BE$43,'RevPAR Raw Data'!AJ$1,FALSE)</f>
        <v>135.17290808653399</v>
      </c>
      <c r="AX10" s="65">
        <f>VLOOKUP($A10,'RevPAR Raw Data'!$B$6:$BE$43,'RevPAR Raw Data'!AK$1,FALSE)</f>
        <v>105.67817763766701</v>
      </c>
      <c r="AY10" s="66">
        <f>VLOOKUP($A10,'RevPAR Raw Data'!$B$6:$BE$43,'RevPAR Raw Data'!AL$1,FALSE)</f>
        <v>113.15205315826</v>
      </c>
      <c r="AZ10" s="65">
        <f>VLOOKUP($A10,'RevPAR Raw Data'!$B$6:$BE$43,'RevPAR Raw Data'!AN$1,FALSE)</f>
        <v>96.976559463211402</v>
      </c>
      <c r="BA10" s="65">
        <f>VLOOKUP($A10,'RevPAR Raw Data'!$B$6:$BE$43,'RevPAR Raw Data'!AO$1,FALSE)</f>
        <v>106.366914044423</v>
      </c>
      <c r="BB10" s="66">
        <f>VLOOKUP($A10,'RevPAR Raw Data'!$B$6:$BE$43,'RevPAR Raw Data'!AP$1,FALSE)</f>
        <v>101.671736753817</v>
      </c>
      <c r="BC10" s="67">
        <f>VLOOKUP($A10,'RevPAR Raw Data'!$B$6:$BE$43,'RevPAR Raw Data'!AR$1,FALSE)</f>
        <v>109.87196275699</v>
      </c>
      <c r="BE10" s="59">
        <f>VLOOKUP($A10,'RevPAR Raw Data'!$B$6:$BE$43,'RevPAR Raw Data'!AT$1,FALSE)</f>
        <v>47.015300837111198</v>
      </c>
      <c r="BF10" s="60">
        <f>VLOOKUP($A10,'RevPAR Raw Data'!$B$6:$BE$43,'RevPAR Raw Data'!AU$1,FALSE)</f>
        <v>71.484883342480302</v>
      </c>
      <c r="BG10" s="60">
        <f>VLOOKUP($A10,'RevPAR Raw Data'!$B$6:$BE$43,'RevPAR Raw Data'!AV$1,FALSE)</f>
        <v>91.312620034377005</v>
      </c>
      <c r="BH10" s="60">
        <f>VLOOKUP($A10,'RevPAR Raw Data'!$B$6:$BE$43,'RevPAR Raw Data'!AW$1,FALSE)</f>
        <v>86.499613301741306</v>
      </c>
      <c r="BI10" s="60">
        <f>VLOOKUP($A10,'RevPAR Raw Data'!$B$6:$BE$43,'RevPAR Raw Data'!AX$1,FALSE)</f>
        <v>65.451544951007094</v>
      </c>
      <c r="BJ10" s="61">
        <f>VLOOKUP($A10,'RevPAR Raw Data'!$B$6:$BE$43,'RevPAR Raw Data'!AY$1,FALSE)</f>
        <v>73.978593432732495</v>
      </c>
      <c r="BK10" s="60">
        <f>VLOOKUP($A10,'RevPAR Raw Data'!$B$6:$BE$43,'RevPAR Raw Data'!BA$1,FALSE)</f>
        <v>35.0691472723571</v>
      </c>
      <c r="BL10" s="60">
        <f>VLOOKUP($A10,'RevPAR Raw Data'!$B$6:$BE$43,'RevPAR Raw Data'!BB$1,FALSE)</f>
        <v>34.441361599828703</v>
      </c>
      <c r="BM10" s="61">
        <f>VLOOKUP($A10,'RevPAR Raw Data'!$B$6:$BE$43,'RevPAR Raw Data'!BC$1,FALSE)</f>
        <v>34.740029407375403</v>
      </c>
      <c r="BN10" s="62">
        <f>VLOOKUP($A10,'RevPAR Raw Data'!$B$6:$BE$43,'RevPAR Raw Data'!BE$1,FALSE)</f>
        <v>61.540782121300303</v>
      </c>
    </row>
    <row r="11" spans="1:66" x14ac:dyDescent="0.35">
      <c r="A11" s="76" t="s">
        <v>24</v>
      </c>
      <c r="B11" s="59">
        <f>VLOOKUP($A11,'Occupancy Raw Data'!$B$8:$BE$45,'Occupancy Raw Data'!AG$3,FALSE)</f>
        <v>58.813000140390201</v>
      </c>
      <c r="C11" s="60">
        <f>VLOOKUP($A11,'Occupancy Raw Data'!$B$8:$BE$45,'Occupancy Raw Data'!AH$3,FALSE)</f>
        <v>66.783658570826802</v>
      </c>
      <c r="D11" s="60">
        <f>VLOOKUP($A11,'Occupancy Raw Data'!$B$8:$BE$45,'Occupancy Raw Data'!AI$3,FALSE)</f>
        <v>69.910852169029894</v>
      </c>
      <c r="E11" s="60">
        <f>VLOOKUP($A11,'Occupancy Raw Data'!$B$8:$BE$45,'Occupancy Raw Data'!AJ$3,FALSE)</f>
        <v>70.693528007861801</v>
      </c>
      <c r="F11" s="60">
        <f>VLOOKUP($A11,'Occupancy Raw Data'!$B$8:$BE$45,'Occupancy Raw Data'!AK$3,FALSE)</f>
        <v>71.227011090832505</v>
      </c>
      <c r="G11" s="61">
        <f>VLOOKUP($A11,'Occupancy Raw Data'!$B$8:$BE$45,'Occupancy Raw Data'!AL$3,FALSE)</f>
        <v>67.485609995788195</v>
      </c>
      <c r="H11" s="60">
        <f>VLOOKUP($A11,'Occupancy Raw Data'!$B$8:$BE$45,'Occupancy Raw Data'!AN$3,FALSE)</f>
        <v>82.812719359820306</v>
      </c>
      <c r="I11" s="60">
        <f>VLOOKUP($A11,'Occupancy Raw Data'!$B$8:$BE$45,'Occupancy Raw Data'!AO$3,FALSE)</f>
        <v>87.315737750947605</v>
      </c>
      <c r="J11" s="61">
        <f>VLOOKUP($A11,'Occupancy Raw Data'!$B$8:$BE$45,'Occupancy Raw Data'!AP$3,FALSE)</f>
        <v>85.064228555383906</v>
      </c>
      <c r="K11" s="62">
        <f>VLOOKUP($A11,'Occupancy Raw Data'!$B$8:$BE$45,'Occupancy Raw Data'!AR$3,FALSE)</f>
        <v>72.508072441387</v>
      </c>
      <c r="M11" s="59">
        <f>VLOOKUP($A11,'Occupancy Raw Data'!$B$8:$BE$45,'Occupancy Raw Data'!AT$3,FALSE)</f>
        <v>1.12949496532876</v>
      </c>
      <c r="N11" s="60">
        <f>VLOOKUP($A11,'Occupancy Raw Data'!$B$8:$BE$45,'Occupancy Raw Data'!AU$3,FALSE)</f>
        <v>10.810583851713</v>
      </c>
      <c r="O11" s="60">
        <f>VLOOKUP($A11,'Occupancy Raw Data'!$B$8:$BE$45,'Occupancy Raw Data'!AV$3,FALSE)</f>
        <v>11.962822958320601</v>
      </c>
      <c r="P11" s="60">
        <f>VLOOKUP($A11,'Occupancy Raw Data'!$B$8:$BE$45,'Occupancy Raw Data'!AW$3,FALSE)</f>
        <v>9.9860229255815707</v>
      </c>
      <c r="Q11" s="60">
        <f>VLOOKUP($A11,'Occupancy Raw Data'!$B$8:$BE$45,'Occupancy Raw Data'!AX$3,FALSE)</f>
        <v>6.4663573598130002</v>
      </c>
      <c r="R11" s="61">
        <f>VLOOKUP($A11,'Occupancy Raw Data'!$B$8:$BE$45,'Occupancy Raw Data'!AY$3,FALSE)</f>
        <v>8.1356222322433496</v>
      </c>
      <c r="S11" s="60">
        <f>VLOOKUP($A11,'Occupancy Raw Data'!$B$8:$BE$45,'Occupancy Raw Data'!BA$3,FALSE)</f>
        <v>2.1509945522860301</v>
      </c>
      <c r="T11" s="60">
        <f>VLOOKUP($A11,'Occupancy Raw Data'!$B$8:$BE$45,'Occupancy Raw Data'!BB$3,FALSE)</f>
        <v>0.99812214450746095</v>
      </c>
      <c r="U11" s="61">
        <f>VLOOKUP($A11,'Occupancy Raw Data'!$B$8:$BE$45,'Occupancy Raw Data'!BC$3,FALSE)</f>
        <v>1.5560325410645399</v>
      </c>
      <c r="V11" s="62">
        <f>VLOOKUP($A11,'Occupancy Raw Data'!$B$8:$BE$45,'Occupancy Raw Data'!BE$3,FALSE)</f>
        <v>5.8372301633066597</v>
      </c>
      <c r="X11" s="64">
        <f>VLOOKUP($A11,'ADR Raw Data'!$B$6:$BE$43,'ADR Raw Data'!AG$1,FALSE)</f>
        <v>128.00601838037801</v>
      </c>
      <c r="Y11" s="65">
        <f>VLOOKUP($A11,'ADR Raw Data'!$B$6:$BE$43,'ADR Raw Data'!AH$1,FALSE)</f>
        <v>124.92852585663201</v>
      </c>
      <c r="Z11" s="65">
        <f>VLOOKUP($A11,'ADR Raw Data'!$B$6:$BE$43,'ADR Raw Data'!AI$1,FALSE)</f>
        <v>126.186276921532</v>
      </c>
      <c r="AA11" s="65">
        <f>VLOOKUP($A11,'ADR Raw Data'!$B$6:$BE$43,'ADR Raw Data'!AJ$1,FALSE)</f>
        <v>123.64021894548701</v>
      </c>
      <c r="AB11" s="65">
        <f>VLOOKUP($A11,'ADR Raw Data'!$B$6:$BE$43,'ADR Raw Data'!AK$1,FALSE)</f>
        <v>135.417974770868</v>
      </c>
      <c r="AC11" s="66">
        <f>VLOOKUP($A11,'ADR Raw Data'!$B$6:$BE$43,'ADR Raw Data'!AL$1,FALSE)</f>
        <v>127.669804035781</v>
      </c>
      <c r="AD11" s="65">
        <f>VLOOKUP($A11,'ADR Raw Data'!$B$6:$BE$43,'ADR Raw Data'!AN$1,FALSE)</f>
        <v>164.10271159143801</v>
      </c>
      <c r="AE11" s="65">
        <f>VLOOKUP($A11,'ADR Raw Data'!$B$6:$BE$43,'ADR Raw Data'!AO$1,FALSE)</f>
        <v>169.782891711552</v>
      </c>
      <c r="AF11" s="66">
        <f>VLOOKUP($A11,'ADR Raw Data'!$B$6:$BE$43,'ADR Raw Data'!AP$1,FALSE)</f>
        <v>167.01797412992801</v>
      </c>
      <c r="AG11" s="67">
        <f>VLOOKUP($A11,'ADR Raw Data'!$B$6:$BE$43,'ADR Raw Data'!AR$1,FALSE)</f>
        <v>140.85896302545399</v>
      </c>
      <c r="AI11" s="59">
        <f>VLOOKUP($A11,'ADR Raw Data'!$B$6:$BE$43,'ADR Raw Data'!AT$1,FALSE)</f>
        <v>4.7249595617823399</v>
      </c>
      <c r="AJ11" s="60">
        <f>VLOOKUP($A11,'ADR Raw Data'!$B$6:$BE$43,'ADR Raw Data'!AU$1,FALSE)</f>
        <v>11.8061595182927</v>
      </c>
      <c r="AK11" s="60">
        <f>VLOOKUP($A11,'ADR Raw Data'!$B$6:$BE$43,'ADR Raw Data'!AV$1,FALSE)</f>
        <v>16.223055030934901</v>
      </c>
      <c r="AL11" s="60">
        <f>VLOOKUP($A11,'ADR Raw Data'!$B$6:$BE$43,'ADR Raw Data'!AW$1,FALSE)</f>
        <v>11.366984418104201</v>
      </c>
      <c r="AM11" s="60">
        <f>VLOOKUP($A11,'ADR Raw Data'!$B$6:$BE$43,'ADR Raw Data'!AX$1,FALSE)</f>
        <v>9.9862378479774101</v>
      </c>
      <c r="AN11" s="61">
        <f>VLOOKUP($A11,'ADR Raw Data'!$B$6:$BE$43,'ADR Raw Data'!AY$1,FALSE)</f>
        <v>10.677560404996701</v>
      </c>
      <c r="AO11" s="60">
        <f>VLOOKUP($A11,'ADR Raw Data'!$B$6:$BE$43,'ADR Raw Data'!BA$1,FALSE)</f>
        <v>8.8713722703357405</v>
      </c>
      <c r="AP11" s="60">
        <f>VLOOKUP($A11,'ADR Raw Data'!$B$6:$BE$43,'ADR Raw Data'!BB$1,FALSE)</f>
        <v>7.35133614661809</v>
      </c>
      <c r="AQ11" s="61">
        <f>VLOOKUP($A11,'ADR Raw Data'!$B$6:$BE$43,'ADR Raw Data'!BC$1,FALSE)</f>
        <v>8.0582719657858597</v>
      </c>
      <c r="AR11" s="62">
        <f>VLOOKUP($A11,'ADR Raw Data'!$B$6:$BE$43,'ADR Raw Data'!BE$1,FALSE)</f>
        <v>9.15085362085496</v>
      </c>
      <c r="AT11" s="64">
        <f>VLOOKUP($A11,'RevPAR Raw Data'!$B$6:$BE$43,'RevPAR Raw Data'!AG$1,FALSE)</f>
        <v>75.284179769759902</v>
      </c>
      <c r="AU11" s="65">
        <f>VLOOKUP($A11,'RevPAR Raw Data'!$B$6:$BE$43,'RevPAR Raw Data'!AH$1,FALSE)</f>
        <v>83.431840165660503</v>
      </c>
      <c r="AV11" s="65">
        <f>VLOOKUP($A11,'RevPAR Raw Data'!$B$6:$BE$43,'RevPAR Raw Data'!AI$1,FALSE)</f>
        <v>88.217901516214994</v>
      </c>
      <c r="AW11" s="65">
        <f>VLOOKUP($A11,'RevPAR Raw Data'!$B$6:$BE$43,'RevPAR Raw Data'!AJ$1,FALSE)</f>
        <v>87.405632809209607</v>
      </c>
      <c r="AX11" s="65">
        <f>VLOOKUP($A11,'RevPAR Raw Data'!$B$6:$BE$43,'RevPAR Raw Data'!AK$1,FALSE)</f>
        <v>96.454175909027001</v>
      </c>
      <c r="AY11" s="66">
        <f>VLOOKUP($A11,'RevPAR Raw Data'!$B$6:$BE$43,'RevPAR Raw Data'!AL$1,FALSE)</f>
        <v>86.158746033974396</v>
      </c>
      <c r="AZ11" s="65">
        <f>VLOOKUP($A11,'RevPAR Raw Data'!$B$6:$BE$43,'RevPAR Raw Data'!AN$1,FALSE)</f>
        <v>135.89791801207301</v>
      </c>
      <c r="BA11" s="65">
        <f>VLOOKUP($A11,'RevPAR Raw Data'!$B$6:$BE$43,'RevPAR Raw Data'!AO$1,FALSE)</f>
        <v>148.24718447283399</v>
      </c>
      <c r="BB11" s="66">
        <f>VLOOKUP($A11,'RevPAR Raw Data'!$B$6:$BE$43,'RevPAR Raw Data'!AP$1,FALSE)</f>
        <v>142.07255124245401</v>
      </c>
      <c r="BC11" s="67">
        <f>VLOOKUP($A11,'RevPAR Raw Data'!$B$6:$BE$43,'RevPAR Raw Data'!AR$1,FALSE)</f>
        <v>102.13411895068199</v>
      </c>
      <c r="BE11" s="59">
        <f>VLOOKUP($A11,'RevPAR Raw Data'!$B$6:$BE$43,'RevPAR Raw Data'!AT$1,FALSE)</f>
        <v>5.9078227074752601</v>
      </c>
      <c r="BF11" s="60">
        <f>VLOOKUP($A11,'RevPAR Raw Data'!$B$6:$BE$43,'RevPAR Raw Data'!AU$1,FALSE)</f>
        <v>23.893058144397799</v>
      </c>
      <c r="BG11" s="60">
        <f>VLOOKUP($A11,'RevPAR Raw Data'!$B$6:$BE$43,'RevPAR Raw Data'!AV$1,FALSE)</f>
        <v>30.126613341037299</v>
      </c>
      <c r="BH11" s="60">
        <f>VLOOKUP($A11,'RevPAR Raw Data'!$B$6:$BE$43,'RevPAR Raw Data'!AW$1,FALSE)</f>
        <v>22.488117013625001</v>
      </c>
      <c r="BI11" s="60">
        <f>VLOOKUP($A11,'RevPAR Raw Data'!$B$6:$BE$43,'RevPAR Raw Data'!AX$1,FALSE)</f>
        <v>17.0983410338415</v>
      </c>
      <c r="BJ11" s="61">
        <f>VLOOKUP($A11,'RevPAR Raw Data'!$B$6:$BE$43,'RevPAR Raw Data'!AY$1,FALSE)</f>
        <v>19.681868615410199</v>
      </c>
      <c r="BK11" s="60">
        <f>VLOOKUP($A11,'RevPAR Raw Data'!$B$6:$BE$43,'RevPAR Raw Data'!BA$1,FALSE)</f>
        <v>11.2131895568697</v>
      </c>
      <c r="BL11" s="60">
        <f>VLOOKUP($A11,'RevPAR Raw Data'!$B$6:$BE$43,'RevPAR Raw Data'!BB$1,FALSE)</f>
        <v>8.4228336051221202</v>
      </c>
      <c r="BM11" s="61">
        <f>VLOOKUP($A11,'RevPAR Raw Data'!$B$6:$BE$43,'RevPAR Raw Data'!BC$1,FALSE)</f>
        <v>9.7396938408855203</v>
      </c>
      <c r="BN11" s="62">
        <f>VLOOKUP($A11,'RevPAR Raw Data'!$B$6:$BE$43,'RevPAR Raw Data'!BE$1,FALSE)</f>
        <v>15.522240171918201</v>
      </c>
    </row>
    <row r="12" spans="1:66" x14ac:dyDescent="0.35">
      <c r="A12" s="76" t="s">
        <v>27</v>
      </c>
      <c r="B12" s="59">
        <f>VLOOKUP($A12,'Occupancy Raw Data'!$B$8:$BE$45,'Occupancy Raw Data'!AG$3,FALSE)</f>
        <v>59.447845538026797</v>
      </c>
      <c r="C12" s="60">
        <f>VLOOKUP($A12,'Occupancy Raw Data'!$B$8:$BE$45,'Occupancy Raw Data'!AH$3,FALSE)</f>
        <v>59.821638803861497</v>
      </c>
      <c r="D12" s="60">
        <f>VLOOKUP($A12,'Occupancy Raw Data'!$B$8:$BE$45,'Occupancy Raw Data'!AI$3,FALSE)</f>
        <v>62.997409936425697</v>
      </c>
      <c r="E12" s="60">
        <f>VLOOKUP($A12,'Occupancy Raw Data'!$B$8:$BE$45,'Occupancy Raw Data'!AJ$3,FALSE)</f>
        <v>65.443254061690595</v>
      </c>
      <c r="F12" s="60">
        <f>VLOOKUP($A12,'Occupancy Raw Data'!$B$8:$BE$45,'Occupancy Raw Data'!AK$3,FALSE)</f>
        <v>65.063574287732493</v>
      </c>
      <c r="G12" s="61">
        <f>VLOOKUP($A12,'Occupancy Raw Data'!$B$8:$BE$45,'Occupancy Raw Data'!AL$3,FALSE)</f>
        <v>62.554744525547399</v>
      </c>
      <c r="H12" s="60">
        <f>VLOOKUP($A12,'Occupancy Raw Data'!$B$8:$BE$45,'Occupancy Raw Data'!AN$3,FALSE)</f>
        <v>75.191311514009797</v>
      </c>
      <c r="I12" s="60">
        <f>VLOOKUP($A12,'Occupancy Raw Data'!$B$8:$BE$45,'Occupancy Raw Data'!AO$3,FALSE)</f>
        <v>80.783494231221994</v>
      </c>
      <c r="J12" s="61">
        <f>VLOOKUP($A12,'Occupancy Raw Data'!$B$8:$BE$45,'Occupancy Raw Data'!AP$3,FALSE)</f>
        <v>77.987402872615903</v>
      </c>
      <c r="K12" s="62">
        <f>VLOOKUP($A12,'Occupancy Raw Data'!$B$8:$BE$45,'Occupancy Raw Data'!AR$3,FALSE)</f>
        <v>66.964075481852703</v>
      </c>
      <c r="M12" s="59">
        <f>VLOOKUP($A12,'Occupancy Raw Data'!$B$8:$BE$45,'Occupancy Raw Data'!AT$3,FALSE)</f>
        <v>-4.3983410949057804</v>
      </c>
      <c r="N12" s="60">
        <f>VLOOKUP($A12,'Occupancy Raw Data'!$B$8:$BE$45,'Occupancy Raw Data'!AU$3,FALSE)</f>
        <v>-1.4200709620099501</v>
      </c>
      <c r="O12" s="60">
        <f>VLOOKUP($A12,'Occupancy Raw Data'!$B$8:$BE$45,'Occupancy Raw Data'!AV$3,FALSE)</f>
        <v>0.82650583575020897</v>
      </c>
      <c r="P12" s="60">
        <f>VLOOKUP($A12,'Occupancy Raw Data'!$B$8:$BE$45,'Occupancy Raw Data'!AW$3,FALSE)</f>
        <v>2.0810927806756401</v>
      </c>
      <c r="Q12" s="60">
        <f>VLOOKUP($A12,'Occupancy Raw Data'!$B$8:$BE$45,'Occupancy Raw Data'!AX$3,FALSE)</f>
        <v>-0.293168934741103</v>
      </c>
      <c r="R12" s="61">
        <f>VLOOKUP($A12,'Occupancy Raw Data'!$B$8:$BE$45,'Occupancy Raw Data'!AY$3,FALSE)</f>
        <v>-0.61564054147297698</v>
      </c>
      <c r="S12" s="60">
        <f>VLOOKUP($A12,'Occupancy Raw Data'!$B$8:$BE$45,'Occupancy Raw Data'!BA$3,FALSE)</f>
        <v>-2.3999260341728399</v>
      </c>
      <c r="T12" s="60">
        <f>VLOOKUP($A12,'Occupancy Raw Data'!$B$8:$BE$45,'Occupancy Raw Data'!BB$3,FALSE)</f>
        <v>-1.18117474833493</v>
      </c>
      <c r="U12" s="61">
        <f>VLOOKUP($A12,'Occupancy Raw Data'!$B$8:$BE$45,'Occupancy Raw Data'!BC$3,FALSE)</f>
        <v>-1.77247944489876</v>
      </c>
      <c r="V12" s="62">
        <f>VLOOKUP($A12,'Occupancy Raw Data'!$B$8:$BE$45,'Occupancy Raw Data'!BE$3,FALSE)</f>
        <v>-1.00358869651949</v>
      </c>
      <c r="X12" s="64">
        <f>VLOOKUP($A12,'ADR Raw Data'!$B$6:$BE$43,'ADR Raw Data'!AG$1,FALSE)</f>
        <v>90.193105753044804</v>
      </c>
      <c r="Y12" s="65">
        <f>VLOOKUP($A12,'ADR Raw Data'!$B$6:$BE$43,'ADR Raw Data'!AH$1,FALSE)</f>
        <v>88.864758179581699</v>
      </c>
      <c r="Z12" s="65">
        <f>VLOOKUP($A12,'ADR Raw Data'!$B$6:$BE$43,'ADR Raw Data'!AI$1,FALSE)</f>
        <v>90.400062605120496</v>
      </c>
      <c r="AA12" s="65">
        <f>VLOOKUP($A12,'ADR Raw Data'!$B$6:$BE$43,'ADR Raw Data'!AJ$1,FALSE)</f>
        <v>91.549780526197395</v>
      </c>
      <c r="AB12" s="65">
        <f>VLOOKUP($A12,'ADR Raw Data'!$B$6:$BE$43,'ADR Raw Data'!AK$1,FALSE)</f>
        <v>91.461649325974804</v>
      </c>
      <c r="AC12" s="66">
        <f>VLOOKUP($A12,'ADR Raw Data'!$B$6:$BE$43,'ADR Raw Data'!AL$1,FALSE)</f>
        <v>90.528476022885499</v>
      </c>
      <c r="AD12" s="65">
        <f>VLOOKUP($A12,'ADR Raw Data'!$B$6:$BE$43,'ADR Raw Data'!AN$1,FALSE)</f>
        <v>104.404757897209</v>
      </c>
      <c r="AE12" s="65">
        <f>VLOOKUP($A12,'ADR Raw Data'!$B$6:$BE$43,'ADR Raw Data'!AO$1,FALSE)</f>
        <v>106.74407949867</v>
      </c>
      <c r="AF12" s="66">
        <f>VLOOKUP($A12,'ADR Raw Data'!$B$6:$BE$43,'ADR Raw Data'!AP$1,FALSE)</f>
        <v>105.616354681662</v>
      </c>
      <c r="AG12" s="67">
        <f>VLOOKUP($A12,'ADR Raw Data'!$B$6:$BE$43,'ADR Raw Data'!AR$1,FALSE)</f>
        <v>95.5489268626539</v>
      </c>
      <c r="AI12" s="59">
        <f>VLOOKUP($A12,'ADR Raw Data'!$B$6:$BE$43,'ADR Raw Data'!AT$1,FALSE)</f>
        <v>5.0672778939132401</v>
      </c>
      <c r="AJ12" s="60">
        <f>VLOOKUP($A12,'ADR Raw Data'!$B$6:$BE$43,'ADR Raw Data'!AU$1,FALSE)</f>
        <v>6.1125694885132598</v>
      </c>
      <c r="AK12" s="60">
        <f>VLOOKUP($A12,'ADR Raw Data'!$B$6:$BE$43,'ADR Raw Data'!AV$1,FALSE)</f>
        <v>6.3770213205177404</v>
      </c>
      <c r="AL12" s="60">
        <f>VLOOKUP($A12,'ADR Raw Data'!$B$6:$BE$43,'ADR Raw Data'!AW$1,FALSE)</f>
        <v>7.2226135372954801</v>
      </c>
      <c r="AM12" s="60">
        <f>VLOOKUP($A12,'ADR Raw Data'!$B$6:$BE$43,'ADR Raw Data'!AX$1,FALSE)</f>
        <v>6.5091482436975996</v>
      </c>
      <c r="AN12" s="61">
        <f>VLOOKUP($A12,'ADR Raw Data'!$B$6:$BE$43,'ADR Raw Data'!AY$1,FALSE)</f>
        <v>6.2793065508583599</v>
      </c>
      <c r="AO12" s="60">
        <f>VLOOKUP($A12,'ADR Raw Data'!$B$6:$BE$43,'ADR Raw Data'!BA$1,FALSE)</f>
        <v>6.9597910000444898</v>
      </c>
      <c r="AP12" s="60">
        <f>VLOOKUP($A12,'ADR Raw Data'!$B$6:$BE$43,'ADR Raw Data'!BB$1,FALSE)</f>
        <v>7.11011821716846</v>
      </c>
      <c r="AQ12" s="61">
        <f>VLOOKUP($A12,'ADR Raw Data'!$B$6:$BE$43,'ADR Raw Data'!BC$1,FALSE)</f>
        <v>7.0453105619838201</v>
      </c>
      <c r="AR12" s="62">
        <f>VLOOKUP($A12,'ADR Raw Data'!$B$6:$BE$43,'ADR Raw Data'!BE$1,FALSE)</f>
        <v>6.5180450567209203</v>
      </c>
      <c r="AT12" s="64">
        <f>VLOOKUP($A12,'RevPAR Raw Data'!$B$6:$BE$43,'RevPAR Raw Data'!AG$1,FALSE)</f>
        <v>53.617858194019298</v>
      </c>
      <c r="AU12" s="65">
        <f>VLOOKUP($A12,'RevPAR Raw Data'!$B$6:$BE$43,'RevPAR Raw Data'!AH$1,FALSE)</f>
        <v>53.160354662114401</v>
      </c>
      <c r="AV12" s="65">
        <f>VLOOKUP($A12,'RevPAR Raw Data'!$B$6:$BE$43,'RevPAR Raw Data'!AI$1,FALSE)</f>
        <v>56.949698022133198</v>
      </c>
      <c r="AW12" s="65">
        <f>VLOOKUP($A12,'RevPAR Raw Data'!$B$6:$BE$43,'RevPAR Raw Data'!AJ$1,FALSE)</f>
        <v>59.913155462679498</v>
      </c>
      <c r="AX12" s="65">
        <f>VLOOKUP($A12,'RevPAR Raw Data'!$B$6:$BE$43,'RevPAR Raw Data'!AK$1,FALSE)</f>
        <v>59.508218153991002</v>
      </c>
      <c r="AY12" s="66">
        <f>VLOOKUP($A12,'RevPAR Raw Data'!$B$6:$BE$43,'RevPAR Raw Data'!AL$1,FALSE)</f>
        <v>56.629856898987498</v>
      </c>
      <c r="AZ12" s="65">
        <f>VLOOKUP($A12,'RevPAR Raw Data'!$B$6:$BE$43,'RevPAR Raw Data'!AN$1,FALSE)</f>
        <v>78.503306745938303</v>
      </c>
      <c r="BA12" s="65">
        <f>VLOOKUP($A12,'RevPAR Raw Data'!$B$6:$BE$43,'RevPAR Raw Data'!AO$1,FALSE)</f>
        <v>86.2315973039792</v>
      </c>
      <c r="BB12" s="66">
        <f>VLOOKUP($A12,'RevPAR Raw Data'!$B$6:$BE$43,'RevPAR Raw Data'!AP$1,FALSE)</f>
        <v>82.367452024958695</v>
      </c>
      <c r="BC12" s="67">
        <f>VLOOKUP($A12,'RevPAR Raw Data'!$B$6:$BE$43,'RevPAR Raw Data'!AR$1,FALSE)</f>
        <v>63.9834555064078</v>
      </c>
      <c r="BE12" s="59">
        <f>VLOOKUP($A12,'RevPAR Raw Data'!$B$6:$BE$43,'RevPAR Raw Data'!AT$1,FALSE)</f>
        <v>0.44606063300639598</v>
      </c>
      <c r="BF12" s="60">
        <f>VLOOKUP($A12,'RevPAR Raw Data'!$B$6:$BE$43,'RevPAR Raw Data'!AU$1,FALSE)</f>
        <v>4.6056957021642404</v>
      </c>
      <c r="BG12" s="60">
        <f>VLOOKUP($A12,'RevPAR Raw Data'!$B$6:$BE$43,'RevPAR Raw Data'!AV$1,FALSE)</f>
        <v>7.2562336096290698</v>
      </c>
      <c r="BH12" s="60">
        <f>VLOOKUP($A12,'RevPAR Raw Data'!$B$6:$BE$43,'RevPAR Raw Data'!AW$1,FALSE)</f>
        <v>9.4540156068718808</v>
      </c>
      <c r="BI12" s="60">
        <f>VLOOKUP($A12,'RevPAR Raw Data'!$B$6:$BE$43,'RevPAR Raw Data'!AX$1,FALSE)</f>
        <v>6.1968965083897301</v>
      </c>
      <c r="BJ12" s="61">
        <f>VLOOKUP($A12,'RevPAR Raw Data'!$B$6:$BE$43,'RevPAR Raw Data'!AY$1,FALSE)</f>
        <v>5.6250080525349304</v>
      </c>
      <c r="BK12" s="60">
        <f>VLOOKUP($A12,'RevPAR Raw Data'!$B$6:$BE$43,'RevPAR Raw Data'!BA$1,FALSE)</f>
        <v>4.3928351297375601</v>
      </c>
      <c r="BL12" s="60">
        <f>VLOOKUP($A12,'RevPAR Raw Data'!$B$6:$BE$43,'RevPAR Raw Data'!BB$1,FALSE)</f>
        <v>5.8449605478755702</v>
      </c>
      <c r="BM12" s="61">
        <f>VLOOKUP($A12,'RevPAR Raw Data'!$B$6:$BE$43,'RevPAR Raw Data'!BC$1,FALSE)</f>
        <v>5.1479544355446203</v>
      </c>
      <c r="BN12" s="62">
        <f>VLOOKUP($A12,'RevPAR Raw Data'!$B$6:$BE$43,'RevPAR Raw Data'!BE$1,FALSE)</f>
        <v>5.4490419967781198</v>
      </c>
    </row>
    <row r="13" spans="1:66" x14ac:dyDescent="0.35">
      <c r="A13" s="76" t="s">
        <v>91</v>
      </c>
      <c r="B13" s="59">
        <f>VLOOKUP($A13,'Occupancy Raw Data'!$B$8:$BE$45,'Occupancy Raw Data'!AG$3,FALSE)</f>
        <v>57.719123505976</v>
      </c>
      <c r="C13" s="60">
        <f>VLOOKUP($A13,'Occupancy Raw Data'!$B$8:$BE$45,'Occupancy Raw Data'!AH$3,FALSE)</f>
        <v>69.564598747865602</v>
      </c>
      <c r="D13" s="60">
        <f>VLOOKUP($A13,'Occupancy Raw Data'!$B$8:$BE$45,'Occupancy Raw Data'!AI$3,FALSE)</f>
        <v>80.648833238474595</v>
      </c>
      <c r="E13" s="60">
        <f>VLOOKUP($A13,'Occupancy Raw Data'!$B$8:$BE$45,'Occupancy Raw Data'!AJ$3,FALSE)</f>
        <v>81.967368620754996</v>
      </c>
      <c r="F13" s="60">
        <f>VLOOKUP($A13,'Occupancy Raw Data'!$B$8:$BE$45,'Occupancy Raw Data'!AK$3,FALSE)</f>
        <v>76.055302599127302</v>
      </c>
      <c r="G13" s="61">
        <f>VLOOKUP($A13,'Occupancy Raw Data'!$B$8:$BE$45,'Occupancy Raw Data'!AL$3,FALSE)</f>
        <v>73.191045342439693</v>
      </c>
      <c r="H13" s="60">
        <f>VLOOKUP($A13,'Occupancy Raw Data'!$B$8:$BE$45,'Occupancy Raw Data'!AN$3,FALSE)</f>
        <v>75.958072472016596</v>
      </c>
      <c r="I13" s="60">
        <f>VLOOKUP($A13,'Occupancy Raw Data'!$B$8:$BE$45,'Occupancy Raw Data'!AO$3,FALSE)</f>
        <v>79.116865869853896</v>
      </c>
      <c r="J13" s="61">
        <f>VLOOKUP($A13,'Occupancy Raw Data'!$B$8:$BE$45,'Occupancy Raw Data'!AP$3,FALSE)</f>
        <v>77.537469170935296</v>
      </c>
      <c r="K13" s="62">
        <f>VLOOKUP($A13,'Occupancy Raw Data'!$B$8:$BE$45,'Occupancy Raw Data'!AR$3,FALSE)</f>
        <v>74.432880722009898</v>
      </c>
      <c r="M13" s="59">
        <f>VLOOKUP($A13,'Occupancy Raw Data'!$B$8:$BE$45,'Occupancy Raw Data'!AT$3,FALSE)</f>
        <v>1.4024737633415201</v>
      </c>
      <c r="N13" s="60">
        <f>VLOOKUP($A13,'Occupancy Raw Data'!$B$8:$BE$45,'Occupancy Raw Data'!AU$3,FALSE)</f>
        <v>14.208199968574901</v>
      </c>
      <c r="O13" s="60">
        <f>VLOOKUP($A13,'Occupancy Raw Data'!$B$8:$BE$45,'Occupancy Raw Data'!AV$3,FALSE)</f>
        <v>28.113354245021299</v>
      </c>
      <c r="P13" s="60">
        <f>VLOOKUP($A13,'Occupancy Raw Data'!$B$8:$BE$45,'Occupancy Raw Data'!AW$3,FALSE)</f>
        <v>29.580676546985998</v>
      </c>
      <c r="Q13" s="60">
        <f>VLOOKUP($A13,'Occupancy Raw Data'!$B$8:$BE$45,'Occupancy Raw Data'!AX$3,FALSE)</f>
        <v>23.689201399687001</v>
      </c>
      <c r="R13" s="61">
        <f>VLOOKUP($A13,'Occupancy Raw Data'!$B$8:$BE$45,'Occupancy Raw Data'!AY$3,FALSE)</f>
        <v>19.778276263163299</v>
      </c>
      <c r="S13" s="60">
        <f>VLOOKUP($A13,'Occupancy Raw Data'!$B$8:$BE$45,'Occupancy Raw Data'!BA$3,FALSE)</f>
        <v>6.2569705318298503</v>
      </c>
      <c r="T13" s="60">
        <f>VLOOKUP($A13,'Occupancy Raw Data'!$B$8:$BE$45,'Occupancy Raw Data'!BB$3,FALSE)</f>
        <v>4.90765577130216</v>
      </c>
      <c r="U13" s="61">
        <f>VLOOKUP($A13,'Occupancy Raw Data'!$B$8:$BE$45,'Occupancy Raw Data'!BC$3,FALSE)</f>
        <v>5.5642621179803502</v>
      </c>
      <c r="V13" s="62">
        <f>VLOOKUP($A13,'Occupancy Raw Data'!$B$8:$BE$45,'Occupancy Raw Data'!BE$3,FALSE)</f>
        <v>15.1630628992851</v>
      </c>
      <c r="X13" s="64">
        <f>VLOOKUP($A13,'ADR Raw Data'!$B$6:$BE$43,'ADR Raw Data'!AG$1,FALSE)</f>
        <v>116.267624799704</v>
      </c>
      <c r="Y13" s="65">
        <f>VLOOKUP($A13,'ADR Raw Data'!$B$6:$BE$43,'ADR Raw Data'!AH$1,FALSE)</f>
        <v>133.78223835821899</v>
      </c>
      <c r="Z13" s="65">
        <f>VLOOKUP($A13,'ADR Raw Data'!$B$6:$BE$43,'ADR Raw Data'!AI$1,FALSE)</f>
        <v>143.787165372853</v>
      </c>
      <c r="AA13" s="65">
        <f>VLOOKUP($A13,'ADR Raw Data'!$B$6:$BE$43,'ADR Raw Data'!AJ$1,FALSE)</f>
        <v>142.24893559773099</v>
      </c>
      <c r="AB13" s="65">
        <f>VLOOKUP($A13,'ADR Raw Data'!$B$6:$BE$43,'ADR Raw Data'!AK$1,FALSE)</f>
        <v>129.53360481431801</v>
      </c>
      <c r="AC13" s="66">
        <f>VLOOKUP($A13,'ADR Raw Data'!$B$6:$BE$43,'ADR Raw Data'!AL$1,FALSE)</f>
        <v>134.23808464449499</v>
      </c>
      <c r="AD13" s="65">
        <f>VLOOKUP($A13,'ADR Raw Data'!$B$6:$BE$43,'ADR Raw Data'!AN$1,FALSE)</f>
        <v>115.821302528879</v>
      </c>
      <c r="AE13" s="65">
        <f>VLOOKUP($A13,'ADR Raw Data'!$B$6:$BE$43,'ADR Raw Data'!AO$1,FALSE)</f>
        <v>116.658968287272</v>
      </c>
      <c r="AF13" s="66">
        <f>VLOOKUP($A13,'ADR Raw Data'!$B$6:$BE$43,'ADR Raw Data'!AP$1,FALSE)</f>
        <v>116.248666809395</v>
      </c>
      <c r="AG13" s="67">
        <f>VLOOKUP($A13,'ADR Raw Data'!$B$6:$BE$43,'ADR Raw Data'!AR$1,FALSE)</f>
        <v>128.88386899885299</v>
      </c>
      <c r="AI13" s="59">
        <f>VLOOKUP($A13,'ADR Raw Data'!$B$6:$BE$43,'ADR Raw Data'!AT$1,FALSE)</f>
        <v>15.0987094737491</v>
      </c>
      <c r="AJ13" s="60">
        <f>VLOOKUP($A13,'ADR Raw Data'!$B$6:$BE$43,'ADR Raw Data'!AU$1,FALSE)</f>
        <v>23.694415536539498</v>
      </c>
      <c r="AK13" s="60">
        <f>VLOOKUP($A13,'ADR Raw Data'!$B$6:$BE$43,'ADR Raw Data'!AV$1,FALSE)</f>
        <v>29.576906836740001</v>
      </c>
      <c r="AL13" s="60">
        <f>VLOOKUP($A13,'ADR Raw Data'!$B$6:$BE$43,'ADR Raw Data'!AW$1,FALSE)</f>
        <v>28.151611799329199</v>
      </c>
      <c r="AM13" s="60">
        <f>VLOOKUP($A13,'ADR Raw Data'!$B$6:$BE$43,'ADR Raw Data'!AX$1,FALSE)</f>
        <v>21.725190112472799</v>
      </c>
      <c r="AN13" s="61">
        <f>VLOOKUP($A13,'ADR Raw Data'!$B$6:$BE$43,'ADR Raw Data'!AY$1,FALSE)</f>
        <v>24.706509065388101</v>
      </c>
      <c r="AO13" s="60">
        <f>VLOOKUP($A13,'ADR Raw Data'!$B$6:$BE$43,'ADR Raw Data'!BA$1,FALSE)</f>
        <v>12.9644300766192</v>
      </c>
      <c r="AP13" s="60">
        <f>VLOOKUP($A13,'ADR Raw Data'!$B$6:$BE$43,'ADR Raw Data'!BB$1,FALSE)</f>
        <v>12.0577344449666</v>
      </c>
      <c r="AQ13" s="61">
        <f>VLOOKUP($A13,'ADR Raw Data'!$B$6:$BE$43,'ADR Raw Data'!BC$1,FALSE)</f>
        <v>12.492907184237099</v>
      </c>
      <c r="AR13" s="62">
        <f>VLOOKUP($A13,'ADR Raw Data'!$B$6:$BE$43,'ADR Raw Data'!BE$1,FALSE)</f>
        <v>21.3075518862906</v>
      </c>
      <c r="AT13" s="64">
        <f>VLOOKUP($A13,'RevPAR Raw Data'!$B$6:$BE$43,'RevPAR Raw Data'!AG$1,FALSE)</f>
        <v>67.108653955606101</v>
      </c>
      <c r="AU13" s="65">
        <f>VLOOKUP($A13,'RevPAR Raw Data'!$B$6:$BE$43,'RevPAR Raw Data'!AH$1,FALSE)</f>
        <v>93.065077309808302</v>
      </c>
      <c r="AV13" s="65">
        <f>VLOOKUP($A13,'RevPAR Raw Data'!$B$6:$BE$43,'RevPAR Raw Data'!AI$1,FALSE)</f>
        <v>115.962671219882</v>
      </c>
      <c r="AW13" s="65">
        <f>VLOOKUP($A13,'RevPAR Raw Data'!$B$6:$BE$43,'RevPAR Raw Data'!AJ$1,FALSE)</f>
        <v>116.597709400493</v>
      </c>
      <c r="AX13" s="65">
        <f>VLOOKUP($A13,'RevPAR Raw Data'!$B$6:$BE$43,'RevPAR Raw Data'!AK$1,FALSE)</f>
        <v>98.517175109087404</v>
      </c>
      <c r="AY13" s="66">
        <f>VLOOKUP($A13,'RevPAR Raw Data'!$B$6:$BE$43,'RevPAR Raw Data'!AL$1,FALSE)</f>
        <v>98.250257398975506</v>
      </c>
      <c r="AZ13" s="65">
        <f>VLOOKUP($A13,'RevPAR Raw Data'!$B$6:$BE$43,'RevPAR Raw Data'!AN$1,FALSE)</f>
        <v>87.975628912919703</v>
      </c>
      <c r="BA13" s="65">
        <f>VLOOKUP($A13,'RevPAR Raw Data'!$B$6:$BE$43,'RevPAR Raw Data'!AO$1,FALSE)</f>
        <v>92.296919464997103</v>
      </c>
      <c r="BB13" s="66">
        <f>VLOOKUP($A13,'RevPAR Raw Data'!$B$6:$BE$43,'RevPAR Raw Data'!AP$1,FALSE)</f>
        <v>90.136274188958396</v>
      </c>
      <c r="BC13" s="67">
        <f>VLOOKUP($A13,'RevPAR Raw Data'!$B$6:$BE$43,'RevPAR Raw Data'!AR$1,FALSE)</f>
        <v>95.931976481827704</v>
      </c>
      <c r="BE13" s="59">
        <f>VLOOKUP($A13,'RevPAR Raw Data'!$B$6:$BE$43,'RevPAR Raw Data'!AT$1,FALSE)</f>
        <v>16.7129386760631</v>
      </c>
      <c r="BF13" s="60">
        <f>VLOOKUP($A13,'RevPAR Raw Data'!$B$6:$BE$43,'RevPAR Raw Data'!AU$1,FALSE)</f>
        <v>41.269165445931002</v>
      </c>
      <c r="BG13" s="60">
        <f>VLOOKUP($A13,'RevPAR Raw Data'!$B$6:$BE$43,'RevPAR Raw Data'!AV$1,FALSE)</f>
        <v>66.005321675494002</v>
      </c>
      <c r="BH13" s="60">
        <f>VLOOKUP($A13,'RevPAR Raw Data'!$B$6:$BE$43,'RevPAR Raw Data'!AW$1,FALSE)</f>
        <v>66.059725575437994</v>
      </c>
      <c r="BI13" s="60">
        <f>VLOOKUP($A13,'RevPAR Raw Data'!$B$6:$BE$43,'RevPAR Raw Data'!AX$1,FALSE)</f>
        <v>50.560915552368499</v>
      </c>
      <c r="BJ13" s="61">
        <f>VLOOKUP($A13,'RevPAR Raw Data'!$B$6:$BE$43,'RevPAR Raw Data'!AY$1,FALSE)</f>
        <v>49.371306946487401</v>
      </c>
      <c r="BK13" s="60">
        <f>VLOOKUP($A13,'RevPAR Raw Data'!$B$6:$BE$43,'RevPAR Raw Data'!BA$1,FALSE)</f>
        <v>20.0325811779628</v>
      </c>
      <c r="BL13" s="60">
        <f>VLOOKUP($A13,'RevPAR Raw Data'!$B$6:$BE$43,'RevPAR Raw Data'!BB$1,FALSE)</f>
        <v>17.5571423166454</v>
      </c>
      <c r="BM13" s="61">
        <f>VLOOKUP($A13,'RevPAR Raw Data'!$B$6:$BE$43,'RevPAR Raw Data'!BC$1,FALSE)</f>
        <v>18.7523074041044</v>
      </c>
      <c r="BN13" s="62">
        <f>VLOOKUP($A13,'RevPAR Raw Data'!$B$6:$BE$43,'RevPAR Raw Data'!BE$1,FALSE)</f>
        <v>39.701492280391797</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Data'!$B$8:$BE$45,'Occupancy Raw Data'!AG$3,FALSE)</f>
        <v>52.2905416033135</v>
      </c>
      <c r="C15" s="60">
        <f>VLOOKUP($A15,'Occupancy Raw Data'!$B$8:$BE$45,'Occupancy Raw Data'!AH$3,FALSE)</f>
        <v>56.025533476642302</v>
      </c>
      <c r="D15" s="60">
        <f>VLOOKUP($A15,'Occupancy Raw Data'!$B$8:$BE$45,'Occupancy Raw Data'!AI$3,FALSE)</f>
        <v>59.7209473104461</v>
      </c>
      <c r="E15" s="60">
        <f>VLOOKUP($A15,'Occupancy Raw Data'!$B$8:$BE$45,'Occupancy Raw Data'!AJ$3,FALSE)</f>
        <v>62.323297227831802</v>
      </c>
      <c r="F15" s="60">
        <f>VLOOKUP($A15,'Occupancy Raw Data'!$B$8:$BE$45,'Occupancy Raw Data'!AK$3,FALSE)</f>
        <v>63.593168353169403</v>
      </c>
      <c r="G15" s="61">
        <f>VLOOKUP($A15,'Occupancy Raw Data'!$B$8:$BE$45,'Occupancy Raw Data'!AL$3,FALSE)</f>
        <v>58.7902997440953</v>
      </c>
      <c r="H15" s="60">
        <f>VLOOKUP($A15,'Occupancy Raw Data'!$B$8:$BE$45,'Occupancy Raw Data'!AN$3,FALSE)</f>
        <v>74.977082242011505</v>
      </c>
      <c r="I15" s="60">
        <f>VLOOKUP($A15,'Occupancy Raw Data'!$B$8:$BE$45,'Occupancy Raw Data'!AO$3,FALSE)</f>
        <v>79.428365636458807</v>
      </c>
      <c r="J15" s="61">
        <f>VLOOKUP($A15,'Occupancy Raw Data'!$B$8:$BE$45,'Occupancy Raw Data'!AP$3,FALSE)</f>
        <v>77.202723939235199</v>
      </c>
      <c r="K15" s="62">
        <f>VLOOKUP($A15,'Occupancy Raw Data'!$B$8:$BE$45,'Occupancy Raw Data'!AR$3,FALSE)</f>
        <v>64.055010934036304</v>
      </c>
      <c r="M15" s="59">
        <f>VLOOKUP($A15,'Occupancy Raw Data'!$B$8:$BE$45,'Occupancy Raw Data'!AT$3,FALSE)</f>
        <v>2.20136812581918</v>
      </c>
      <c r="N15" s="60">
        <f>VLOOKUP($A15,'Occupancy Raw Data'!$B$8:$BE$45,'Occupancy Raw Data'!AU$3,FALSE)</f>
        <v>6.14452939113343</v>
      </c>
      <c r="O15" s="60">
        <f>VLOOKUP($A15,'Occupancy Raw Data'!$B$8:$BE$45,'Occupancy Raw Data'!AV$3,FALSE)</f>
        <v>9.1075641883981895</v>
      </c>
      <c r="P15" s="60">
        <f>VLOOKUP($A15,'Occupancy Raw Data'!$B$8:$BE$45,'Occupancy Raw Data'!AW$3,FALSE)</f>
        <v>12.1065739554624</v>
      </c>
      <c r="Q15" s="60">
        <f>VLOOKUP($A15,'Occupancy Raw Data'!$B$8:$BE$45,'Occupancy Raw Data'!AX$3,FALSE)</f>
        <v>10.010884473499701</v>
      </c>
      <c r="R15" s="61">
        <f>VLOOKUP($A15,'Occupancy Raw Data'!$B$8:$BE$45,'Occupancy Raw Data'!AY$3,FALSE)</f>
        <v>8.0380181686288505</v>
      </c>
      <c r="S15" s="60">
        <f>VLOOKUP($A15,'Occupancy Raw Data'!$B$8:$BE$45,'Occupancy Raw Data'!BA$3,FALSE)</f>
        <v>2.0585170330154501</v>
      </c>
      <c r="T15" s="60">
        <f>VLOOKUP($A15,'Occupancy Raw Data'!$B$8:$BE$45,'Occupancy Raw Data'!BB$3,FALSE)</f>
        <v>0.46467731944055801</v>
      </c>
      <c r="U15" s="61">
        <f>VLOOKUP($A15,'Occupancy Raw Data'!$B$8:$BE$45,'Occupancy Raw Data'!BC$3,FALSE)</f>
        <v>1.2323580860571099</v>
      </c>
      <c r="V15" s="62">
        <f>VLOOKUP($A15,'Occupancy Raw Data'!$B$8:$BE$45,'Occupancy Raw Data'!BE$3,FALSE)</f>
        <v>5.5999404470742302</v>
      </c>
      <c r="X15" s="64">
        <f>VLOOKUP($A15,'ADR Raw Data'!$B$6:$BE$43,'ADR Raw Data'!AG$1,FALSE)</f>
        <v>101.35399118904</v>
      </c>
      <c r="Y15" s="65">
        <f>VLOOKUP($A15,'ADR Raw Data'!$B$6:$BE$43,'ADR Raw Data'!AH$1,FALSE)</f>
        <v>100.923816786374</v>
      </c>
      <c r="Z15" s="65">
        <f>VLOOKUP($A15,'ADR Raw Data'!$B$6:$BE$43,'ADR Raw Data'!AI$1,FALSE)</f>
        <v>103.15453383909301</v>
      </c>
      <c r="AA15" s="65">
        <f>VLOOKUP($A15,'ADR Raw Data'!$B$6:$BE$43,'ADR Raw Data'!AJ$1,FALSE)</f>
        <v>104.431687556415</v>
      </c>
      <c r="AB15" s="65">
        <f>VLOOKUP($A15,'ADR Raw Data'!$B$6:$BE$43,'ADR Raw Data'!AK$1,FALSE)</f>
        <v>106.088424271124</v>
      </c>
      <c r="AC15" s="66">
        <f>VLOOKUP($A15,'ADR Raw Data'!$B$6:$BE$43,'ADR Raw Data'!AL$1,FALSE)</f>
        <v>103.31447949148399</v>
      </c>
      <c r="AD15" s="65">
        <f>VLOOKUP($A15,'ADR Raw Data'!$B$6:$BE$43,'ADR Raw Data'!AN$1,FALSE)</f>
        <v>132.13381800095999</v>
      </c>
      <c r="AE15" s="65">
        <f>VLOOKUP($A15,'ADR Raw Data'!$B$6:$BE$43,'ADR Raw Data'!AO$1,FALSE)</f>
        <v>137.02330535188699</v>
      </c>
      <c r="AF15" s="66">
        <f>VLOOKUP($A15,'ADR Raw Data'!$B$6:$BE$43,'ADR Raw Data'!AP$1,FALSE)</f>
        <v>134.649040063526</v>
      </c>
      <c r="AG15" s="67">
        <f>VLOOKUP($A15,'ADR Raw Data'!$B$6:$BE$43,'ADR Raw Data'!AR$1,FALSE)</f>
        <v>114.11306080064099</v>
      </c>
      <c r="AI15" s="59">
        <f>VLOOKUP($A15,'ADR Raw Data'!$B$6:$BE$43,'ADR Raw Data'!AT$1,FALSE)</f>
        <v>7.3429327198337901</v>
      </c>
      <c r="AJ15" s="60">
        <f>VLOOKUP($A15,'ADR Raw Data'!$B$6:$BE$43,'ADR Raw Data'!AU$1,FALSE)</f>
        <v>9.6738162979809399</v>
      </c>
      <c r="AK15" s="60">
        <f>VLOOKUP($A15,'ADR Raw Data'!$B$6:$BE$43,'ADR Raw Data'!AV$1,FALSE)</f>
        <v>10.1747428817871</v>
      </c>
      <c r="AL15" s="60">
        <f>VLOOKUP($A15,'ADR Raw Data'!$B$6:$BE$43,'ADR Raw Data'!AW$1,FALSE)</f>
        <v>10.8310416450262</v>
      </c>
      <c r="AM15" s="60">
        <f>VLOOKUP($A15,'ADR Raw Data'!$B$6:$BE$43,'ADR Raw Data'!AX$1,FALSE)</f>
        <v>10.0463624425907</v>
      </c>
      <c r="AN15" s="61">
        <f>VLOOKUP($A15,'ADR Raw Data'!$B$6:$BE$43,'ADR Raw Data'!AY$1,FALSE)</f>
        <v>9.7020454224719899</v>
      </c>
      <c r="AO15" s="60">
        <f>VLOOKUP($A15,'ADR Raw Data'!$B$6:$BE$43,'ADR Raw Data'!BA$1,FALSE)</f>
        <v>8.1664541476236892</v>
      </c>
      <c r="AP15" s="60">
        <f>VLOOKUP($A15,'ADR Raw Data'!$B$6:$BE$43,'ADR Raw Data'!BB$1,FALSE)</f>
        <v>6.2964178396281598</v>
      </c>
      <c r="AQ15" s="61">
        <f>VLOOKUP($A15,'ADR Raw Data'!$B$6:$BE$43,'ADR Raw Data'!BC$1,FALSE)</f>
        <v>7.1567587638357502</v>
      </c>
      <c r="AR15" s="62">
        <f>VLOOKUP($A15,'ADR Raw Data'!$B$6:$BE$43,'ADR Raw Data'!BE$1,FALSE)</f>
        <v>8.1793827710711309</v>
      </c>
      <c r="AT15" s="64">
        <f>VLOOKUP($A15,'RevPAR Raw Data'!$B$6:$BE$43,'RevPAR Raw Data'!AG$1,FALSE)</f>
        <v>52.998550929324097</v>
      </c>
      <c r="AU15" s="65">
        <f>VLOOKUP($A15,'RevPAR Raw Data'!$B$6:$BE$43,'RevPAR Raw Data'!AH$1,FALSE)</f>
        <v>56.5431067595553</v>
      </c>
      <c r="AV15" s="65">
        <f>VLOOKUP($A15,'RevPAR Raw Data'!$B$6:$BE$43,'RevPAR Raw Data'!AI$1,FALSE)</f>
        <v>61.6048648023813</v>
      </c>
      <c r="AW15" s="65">
        <f>VLOOKUP($A15,'RevPAR Raw Data'!$B$6:$BE$43,'RevPAR Raw Data'!AJ$1,FALSE)</f>
        <v>65.085271035825699</v>
      </c>
      <c r="AX15" s="65">
        <f>VLOOKUP($A15,'RevPAR Raw Data'!$B$6:$BE$43,'RevPAR Raw Data'!AK$1,FALSE)</f>
        <v>67.464990249960607</v>
      </c>
      <c r="AY15" s="66">
        <f>VLOOKUP($A15,'RevPAR Raw Data'!$B$6:$BE$43,'RevPAR Raw Data'!AL$1,FALSE)</f>
        <v>60.738892172095902</v>
      </c>
      <c r="AZ15" s="65">
        <f>VLOOKUP($A15,'RevPAR Raw Data'!$B$6:$BE$43,'RevPAR Raw Data'!AN$1,FALSE)</f>
        <v>99.070081392090003</v>
      </c>
      <c r="BA15" s="65">
        <f>VLOOKUP($A15,'RevPAR Raw Data'!$B$6:$BE$43,'RevPAR Raw Data'!AO$1,FALSE)</f>
        <v>108.83537198205801</v>
      </c>
      <c r="BB15" s="66">
        <f>VLOOKUP($A15,'RevPAR Raw Data'!$B$6:$BE$43,'RevPAR Raw Data'!AP$1,FALSE)</f>
        <v>103.952726687074</v>
      </c>
      <c r="BC15" s="67">
        <f>VLOOKUP($A15,'RevPAR Raw Data'!$B$6:$BE$43,'RevPAR Raw Data'!AR$1,FALSE)</f>
        <v>73.095133573014607</v>
      </c>
      <c r="BE15" s="59">
        <f>VLOOKUP($A15,'RevPAR Raw Data'!$B$6:$BE$43,'RevPAR Raw Data'!AT$1,FALSE)</f>
        <v>9.7059458260477403</v>
      </c>
      <c r="BF15" s="60">
        <f>VLOOKUP($A15,'RevPAR Raw Data'!$B$6:$BE$43,'RevPAR Raw Data'!AU$1,FALSE)</f>
        <v>16.412756174788001</v>
      </c>
      <c r="BG15" s="60">
        <f>VLOOKUP($A15,'RevPAR Raw Data'!$B$6:$BE$43,'RevPAR Raw Data'!AV$1,FALSE)</f>
        <v>20.208978309148598</v>
      </c>
      <c r="BH15" s="60">
        <f>VLOOKUP($A15,'RevPAR Raw Data'!$B$6:$BE$43,'RevPAR Raw Data'!AW$1,FALSE)</f>
        <v>24.248883667390601</v>
      </c>
      <c r="BI15" s="60">
        <f>VLOOKUP($A15,'RevPAR Raw Data'!$B$6:$BE$43,'RevPAR Raw Data'!AX$1,FALSE)</f>
        <v>21.062976654007201</v>
      </c>
      <c r="BJ15" s="61">
        <f>VLOOKUP($A15,'RevPAR Raw Data'!$B$6:$BE$43,'RevPAR Raw Data'!AY$1,FALSE)</f>
        <v>18.519915764887699</v>
      </c>
      <c r="BK15" s="60">
        <f>VLOOKUP($A15,'RevPAR Raw Data'!$B$6:$BE$43,'RevPAR Raw Data'!BA$1,FALSE)</f>
        <v>10.393079030261299</v>
      </c>
      <c r="BL15" s="60">
        <f>VLOOKUP($A15,'RevPAR Raw Data'!$B$6:$BE$43,'RevPAR Raw Data'!BB$1,FALSE)</f>
        <v>6.7903531847066798</v>
      </c>
      <c r="BM15" s="61">
        <f>VLOOKUP($A15,'RevPAR Raw Data'!$B$6:$BE$43,'RevPAR Raw Data'!BC$1,FALSE)</f>
        <v>8.4773137452186003</v>
      </c>
      <c r="BN15" s="62">
        <f>VLOOKUP($A15,'RevPAR Raw Data'!$B$6:$BE$43,'RevPAR Raw Data'!BE$1,FALSE)</f>
        <v>14.2373637822636</v>
      </c>
    </row>
    <row r="16" spans="1:66" x14ac:dyDescent="0.35">
      <c r="A16" s="76" t="s">
        <v>92</v>
      </c>
      <c r="B16" s="59">
        <f>VLOOKUP($A16,'Occupancy Raw Data'!$B$8:$BE$45,'Occupancy Raw Data'!AG$3,FALSE)</f>
        <v>63.799126637554501</v>
      </c>
      <c r="C16" s="60">
        <f>VLOOKUP($A16,'Occupancy Raw Data'!$B$8:$BE$45,'Occupancy Raw Data'!AH$3,FALSE)</f>
        <v>74.855895196506495</v>
      </c>
      <c r="D16" s="60">
        <f>VLOOKUP($A16,'Occupancy Raw Data'!$B$8:$BE$45,'Occupancy Raw Data'!AI$3,FALSE)</f>
        <v>79.004366812227005</v>
      </c>
      <c r="E16" s="60">
        <f>VLOOKUP($A16,'Occupancy Raw Data'!$B$8:$BE$45,'Occupancy Raw Data'!AJ$3,FALSE)</f>
        <v>79.707423580785999</v>
      </c>
      <c r="F16" s="60">
        <f>VLOOKUP($A16,'Occupancy Raw Data'!$B$8:$BE$45,'Occupancy Raw Data'!AK$3,FALSE)</f>
        <v>76.602620087336206</v>
      </c>
      <c r="G16" s="61">
        <f>VLOOKUP($A16,'Occupancy Raw Data'!$B$8:$BE$45,'Occupancy Raw Data'!AL$3,FALSE)</f>
        <v>74.793886462882</v>
      </c>
      <c r="H16" s="60">
        <f>VLOOKUP($A16,'Occupancy Raw Data'!$B$8:$BE$45,'Occupancy Raw Data'!AN$3,FALSE)</f>
        <v>81.200873362445407</v>
      </c>
      <c r="I16" s="60">
        <f>VLOOKUP($A16,'Occupancy Raw Data'!$B$8:$BE$45,'Occupancy Raw Data'!AO$3,FALSE)</f>
        <v>83.065502183406096</v>
      </c>
      <c r="J16" s="61">
        <f>VLOOKUP($A16,'Occupancy Raw Data'!$B$8:$BE$45,'Occupancy Raw Data'!AP$3,FALSE)</f>
        <v>82.133187772925695</v>
      </c>
      <c r="K16" s="62">
        <f>VLOOKUP($A16,'Occupancy Raw Data'!$B$8:$BE$45,'Occupancy Raw Data'!AR$3,FALSE)</f>
        <v>76.890829694323102</v>
      </c>
      <c r="M16" s="59">
        <f>VLOOKUP($A16,'Occupancy Raw Data'!$B$8:$BE$45,'Occupancy Raw Data'!AT$3,FALSE)</f>
        <v>4.0375988036744204</v>
      </c>
      <c r="N16" s="60">
        <f>VLOOKUP($A16,'Occupancy Raw Data'!$B$8:$BE$45,'Occupancy Raw Data'!AU$3,FALSE)</f>
        <v>4.9660155532422898</v>
      </c>
      <c r="O16" s="60">
        <f>VLOOKUP($A16,'Occupancy Raw Data'!$B$8:$BE$45,'Occupancy Raw Data'!AV$3,FALSE)</f>
        <v>5.2594833604840501</v>
      </c>
      <c r="P16" s="60">
        <f>VLOOKUP($A16,'Occupancy Raw Data'!$B$8:$BE$45,'Occupancy Raw Data'!AW$3,FALSE)</f>
        <v>5.7654421138022904</v>
      </c>
      <c r="Q16" s="60">
        <f>VLOOKUP($A16,'Occupancy Raw Data'!$B$8:$BE$45,'Occupancy Raw Data'!AX$3,FALSE)</f>
        <v>6.28294456225386</v>
      </c>
      <c r="R16" s="61">
        <f>VLOOKUP($A16,'Occupancy Raw Data'!$B$8:$BE$45,'Occupancy Raw Data'!AY$3,FALSE)</f>
        <v>5.3046418690439499</v>
      </c>
      <c r="S16" s="60">
        <f>VLOOKUP($A16,'Occupancy Raw Data'!$B$8:$BE$45,'Occupancy Raw Data'!BA$3,FALSE)</f>
        <v>5.1040018087270997</v>
      </c>
      <c r="T16" s="60">
        <f>VLOOKUP($A16,'Occupancy Raw Data'!$B$8:$BE$45,'Occupancy Raw Data'!BB$3,FALSE)</f>
        <v>1.5698419478855099</v>
      </c>
      <c r="U16" s="61">
        <f>VLOOKUP($A16,'Occupancy Raw Data'!$B$8:$BE$45,'Occupancy Raw Data'!BC$3,FALSE)</f>
        <v>3.28665568369028</v>
      </c>
      <c r="V16" s="62">
        <f>VLOOKUP($A16,'Occupancy Raw Data'!$B$8:$BE$45,'Occupancy Raw Data'!BE$3,FALSE)</f>
        <v>4.6804535224425603</v>
      </c>
      <c r="X16" s="64">
        <f>VLOOKUP($A16,'ADR Raw Data'!$B$6:$BE$43,'ADR Raw Data'!AG$1,FALSE)</f>
        <v>86.300548316221693</v>
      </c>
      <c r="Y16" s="65">
        <f>VLOOKUP($A16,'ADR Raw Data'!$B$6:$BE$43,'ADR Raw Data'!AH$1,FALSE)</f>
        <v>90.782806352817602</v>
      </c>
      <c r="Z16" s="65">
        <f>VLOOKUP($A16,'ADR Raw Data'!$B$6:$BE$43,'ADR Raw Data'!AI$1,FALSE)</f>
        <v>93.085689127791198</v>
      </c>
      <c r="AA16" s="65">
        <f>VLOOKUP($A16,'ADR Raw Data'!$B$6:$BE$43,'ADR Raw Data'!AJ$1,FALSE)</f>
        <v>92.731895671944301</v>
      </c>
      <c r="AB16" s="65">
        <f>VLOOKUP($A16,'ADR Raw Data'!$B$6:$BE$43,'ADR Raw Data'!AK$1,FALSE)</f>
        <v>90.805654315357401</v>
      </c>
      <c r="AC16" s="66">
        <f>VLOOKUP($A16,'ADR Raw Data'!$B$6:$BE$43,'ADR Raw Data'!AL$1,FALSE)</f>
        <v>90.924745090437696</v>
      </c>
      <c r="AD16" s="65">
        <f>VLOOKUP($A16,'ADR Raw Data'!$B$6:$BE$43,'ADR Raw Data'!AN$1,FALSE)</f>
        <v>101.559058725463</v>
      </c>
      <c r="AE16" s="65">
        <f>VLOOKUP($A16,'ADR Raw Data'!$B$6:$BE$43,'ADR Raw Data'!AO$1,FALSE)</f>
        <v>103.67538921249</v>
      </c>
      <c r="AF16" s="66">
        <f>VLOOKUP($A16,'ADR Raw Data'!$B$6:$BE$43,'ADR Raw Data'!AP$1,FALSE)</f>
        <v>102.629235468006</v>
      </c>
      <c r="AG16" s="67">
        <f>VLOOKUP($A16,'ADR Raw Data'!$B$6:$BE$43,'ADR Raw Data'!AR$1,FALSE)</f>
        <v>94.496886118322806</v>
      </c>
      <c r="AI16" s="59">
        <f>VLOOKUP($A16,'ADR Raw Data'!$B$6:$BE$43,'ADR Raw Data'!AT$1,FALSE)</f>
        <v>9.8912737249820797</v>
      </c>
      <c r="AJ16" s="60">
        <f>VLOOKUP($A16,'ADR Raw Data'!$B$6:$BE$43,'ADR Raw Data'!AU$1,FALSE)</f>
        <v>11.307440727209499</v>
      </c>
      <c r="AK16" s="60">
        <f>VLOOKUP($A16,'ADR Raw Data'!$B$6:$BE$43,'ADR Raw Data'!AV$1,FALSE)</f>
        <v>13.3479015724647</v>
      </c>
      <c r="AL16" s="60">
        <f>VLOOKUP($A16,'ADR Raw Data'!$B$6:$BE$43,'ADR Raw Data'!AW$1,FALSE)</f>
        <v>12.329696107155801</v>
      </c>
      <c r="AM16" s="60">
        <f>VLOOKUP($A16,'ADR Raw Data'!$B$6:$BE$43,'ADR Raw Data'!AX$1,FALSE)</f>
        <v>13.532709399347301</v>
      </c>
      <c r="AN16" s="61">
        <f>VLOOKUP($A16,'ADR Raw Data'!$B$6:$BE$43,'ADR Raw Data'!AY$1,FALSE)</f>
        <v>12.1876372433429</v>
      </c>
      <c r="AO16" s="60">
        <f>VLOOKUP($A16,'ADR Raw Data'!$B$6:$BE$43,'ADR Raw Data'!BA$1,FALSE)</f>
        <v>14.526664805792</v>
      </c>
      <c r="AP16" s="60">
        <f>VLOOKUP($A16,'ADR Raw Data'!$B$6:$BE$43,'ADR Raw Data'!BB$1,FALSE)</f>
        <v>11.427581070233501</v>
      </c>
      <c r="AQ16" s="61">
        <f>VLOOKUP($A16,'ADR Raw Data'!$B$6:$BE$43,'ADR Raw Data'!BC$1,FALSE)</f>
        <v>12.875979263464499</v>
      </c>
      <c r="AR16" s="62">
        <f>VLOOKUP($A16,'ADR Raw Data'!$B$6:$BE$43,'ADR Raw Data'!BE$1,FALSE)</f>
        <v>12.360500598374999</v>
      </c>
      <c r="AT16" s="64">
        <f>VLOOKUP($A16,'RevPAR Raw Data'!$B$6:$BE$43,'RevPAR Raw Data'!AG$1,FALSE)</f>
        <v>55.058996109170302</v>
      </c>
      <c r="AU16" s="65">
        <f>VLOOKUP($A16,'RevPAR Raw Data'!$B$6:$BE$43,'RevPAR Raw Data'!AH$1,FALSE)</f>
        <v>67.956282379912594</v>
      </c>
      <c r="AV16" s="65">
        <f>VLOOKUP($A16,'RevPAR Raw Data'!$B$6:$BE$43,'RevPAR Raw Data'!AI$1,FALSE)</f>
        <v>73.541759288209605</v>
      </c>
      <c r="AW16" s="65">
        <f>VLOOKUP($A16,'RevPAR Raw Data'!$B$6:$BE$43,'RevPAR Raw Data'!AJ$1,FALSE)</f>
        <v>73.914204877729205</v>
      </c>
      <c r="AX16" s="65">
        <f>VLOOKUP($A16,'RevPAR Raw Data'!$B$6:$BE$43,'RevPAR Raw Data'!AK$1,FALSE)</f>
        <v>69.559510393013099</v>
      </c>
      <c r="AY16" s="66">
        <f>VLOOKUP($A16,'RevPAR Raw Data'!$B$6:$BE$43,'RevPAR Raw Data'!AL$1,FALSE)</f>
        <v>68.006150609606905</v>
      </c>
      <c r="AZ16" s="65">
        <f>VLOOKUP($A16,'RevPAR Raw Data'!$B$6:$BE$43,'RevPAR Raw Data'!AN$1,FALSE)</f>
        <v>82.466842663755401</v>
      </c>
      <c r="BA16" s="65">
        <f>VLOOKUP($A16,'RevPAR Raw Data'!$B$6:$BE$43,'RevPAR Raw Data'!AO$1,FALSE)</f>
        <v>86.118482689956295</v>
      </c>
      <c r="BB16" s="66">
        <f>VLOOKUP($A16,'RevPAR Raw Data'!$B$6:$BE$43,'RevPAR Raw Data'!AP$1,FALSE)</f>
        <v>84.292662676855798</v>
      </c>
      <c r="BC16" s="67">
        <f>VLOOKUP($A16,'RevPAR Raw Data'!$B$6:$BE$43,'RevPAR Raw Data'!AR$1,FALSE)</f>
        <v>72.659439771678095</v>
      </c>
      <c r="BE16" s="59">
        <f>VLOOKUP($A16,'RevPAR Raw Data'!$B$6:$BE$43,'RevPAR Raw Data'!AT$1,FALSE)</f>
        <v>14.328242478244499</v>
      </c>
      <c r="BF16" s="60">
        <f>VLOOKUP($A16,'RevPAR Raw Data'!$B$6:$BE$43,'RevPAR Raw Data'!AU$1,FALSE)</f>
        <v>16.834985545638698</v>
      </c>
      <c r="BG16" s="60">
        <f>VLOOKUP($A16,'RevPAR Raw Data'!$B$6:$BE$43,'RevPAR Raw Data'!AV$1,FALSE)</f>
        <v>19.3094155951263</v>
      </c>
      <c r="BH16" s="60">
        <f>VLOOKUP($A16,'RevPAR Raw Data'!$B$6:$BE$43,'RevPAR Raw Data'!AW$1,FALSE)</f>
        <v>18.805999712823901</v>
      </c>
      <c r="BI16" s="60">
        <f>VLOOKUP($A16,'RevPAR Raw Data'!$B$6:$BE$43,'RevPAR Raw Data'!AX$1,FALSE)</f>
        <v>20.665906590933101</v>
      </c>
      <c r="BJ16" s="61">
        <f>VLOOKUP($A16,'RevPAR Raw Data'!$B$6:$BE$43,'RevPAR Raw Data'!AY$1,FALSE)</f>
        <v>18.138789620444399</v>
      </c>
      <c r="BK16" s="60">
        <f>VLOOKUP($A16,'RevPAR Raw Data'!$B$6:$BE$43,'RevPAR Raw Data'!BA$1,FALSE)</f>
        <v>20.3721078489544</v>
      </c>
      <c r="BL16" s="60">
        <f>VLOOKUP($A16,'RevPAR Raw Data'!$B$6:$BE$43,'RevPAR Raw Data'!BB$1,FALSE)</f>
        <v>13.176817979388201</v>
      </c>
      <c r="BM16" s="61">
        <f>VLOOKUP($A16,'RevPAR Raw Data'!$B$6:$BE$43,'RevPAR Raw Data'!BC$1,FALSE)</f>
        <v>16.585824051448199</v>
      </c>
      <c r="BN16" s="62">
        <f>VLOOKUP($A16,'RevPAR Raw Data'!$B$6:$BE$43,'RevPAR Raw Data'!BE$1,FALSE)</f>
        <v>17.619481606465801</v>
      </c>
    </row>
    <row r="17" spans="1:66" x14ac:dyDescent="0.35">
      <c r="A17" s="78" t="s">
        <v>32</v>
      </c>
      <c r="B17" s="59">
        <f>VLOOKUP($A17,'Occupancy Raw Data'!$B$8:$BE$45,'Occupancy Raw Data'!AG$3,FALSE)</f>
        <v>55.605251767421699</v>
      </c>
      <c r="C17" s="60">
        <f>VLOOKUP($A17,'Occupancy Raw Data'!$B$8:$BE$45,'Occupancy Raw Data'!AH$3,FALSE)</f>
        <v>63.129418554321099</v>
      </c>
      <c r="D17" s="60">
        <f>VLOOKUP($A17,'Occupancy Raw Data'!$B$8:$BE$45,'Occupancy Raw Data'!AI$3,FALSE)</f>
        <v>67.014139373827703</v>
      </c>
      <c r="E17" s="60">
        <f>VLOOKUP($A17,'Occupancy Raw Data'!$B$8:$BE$45,'Occupancy Raw Data'!AJ$3,FALSE)</f>
        <v>69.077333718078094</v>
      </c>
      <c r="F17" s="60">
        <f>VLOOKUP($A17,'Occupancy Raw Data'!$B$8:$BE$45,'Occupancy Raw Data'!AK$3,FALSE)</f>
        <v>68.251334583754101</v>
      </c>
      <c r="G17" s="61">
        <f>VLOOKUP($A17,'Occupancy Raw Data'!$B$8:$BE$45,'Occupancy Raw Data'!AL$3,FALSE)</f>
        <v>64.615495599480496</v>
      </c>
      <c r="H17" s="60">
        <f>VLOOKUP($A17,'Occupancy Raw Data'!$B$8:$BE$45,'Occupancy Raw Data'!AN$3,FALSE)</f>
        <v>78.358101284085905</v>
      </c>
      <c r="I17" s="60">
        <f>VLOOKUP($A17,'Occupancy Raw Data'!$B$8:$BE$45,'Occupancy Raw Data'!AO$3,FALSE)</f>
        <v>83.234742461405204</v>
      </c>
      <c r="J17" s="61">
        <f>VLOOKUP($A17,'Occupancy Raw Data'!$B$8:$BE$45,'Occupancy Raw Data'!AP$3,FALSE)</f>
        <v>80.796421872745597</v>
      </c>
      <c r="K17" s="62">
        <f>VLOOKUP($A17,'Occupancy Raw Data'!$B$8:$BE$45,'Occupancy Raw Data'!AR$3,FALSE)</f>
        <v>69.238617391841998</v>
      </c>
      <c r="M17" s="59">
        <f>VLOOKUP($A17,'Occupancy Raw Data'!$B$8:$BE$45,'Occupancy Raw Data'!AT$3,FALSE)</f>
        <v>2.7264934342694702</v>
      </c>
      <c r="N17" s="60">
        <f>VLOOKUP($A17,'Occupancy Raw Data'!$B$8:$BE$45,'Occupancy Raw Data'!AU$3,FALSE)</f>
        <v>8.1692328860984098</v>
      </c>
      <c r="O17" s="60">
        <f>VLOOKUP($A17,'Occupancy Raw Data'!$B$8:$BE$45,'Occupancy Raw Data'!AV$3,FALSE)</f>
        <v>11.3334449619529</v>
      </c>
      <c r="P17" s="60">
        <f>VLOOKUP($A17,'Occupancy Raw Data'!$B$8:$BE$45,'Occupancy Raw Data'!AW$3,FALSE)</f>
        <v>15.175197139783901</v>
      </c>
      <c r="Q17" s="60">
        <f>VLOOKUP($A17,'Occupancy Raw Data'!$B$8:$BE$45,'Occupancy Raw Data'!AX$3,FALSE)</f>
        <v>12.513516535871201</v>
      </c>
      <c r="R17" s="61">
        <f>VLOOKUP($A17,'Occupancy Raw Data'!$B$8:$BE$45,'Occupancy Raw Data'!AY$3,FALSE)</f>
        <v>10.1451113289727</v>
      </c>
      <c r="S17" s="60">
        <f>VLOOKUP($A17,'Occupancy Raw Data'!$B$8:$BE$45,'Occupancy Raw Data'!BA$3,FALSE)</f>
        <v>5.98647595949212</v>
      </c>
      <c r="T17" s="60">
        <f>VLOOKUP($A17,'Occupancy Raw Data'!$B$8:$BE$45,'Occupancy Raw Data'!BB$3,FALSE)</f>
        <v>4.2672171585677701</v>
      </c>
      <c r="U17" s="61">
        <f>VLOOKUP($A17,'Occupancy Raw Data'!$B$8:$BE$45,'Occupancy Raw Data'!BC$3,FALSE)</f>
        <v>5.0938830579555097</v>
      </c>
      <c r="V17" s="62">
        <f>VLOOKUP($A17,'Occupancy Raw Data'!$B$8:$BE$45,'Occupancy Raw Data'!BE$3,FALSE)</f>
        <v>8.4078860945121292</v>
      </c>
      <c r="X17" s="64">
        <f>VLOOKUP($A17,'ADR Raw Data'!$B$6:$BE$43,'ADR Raw Data'!AG$1,FALSE)</f>
        <v>75.553982764660006</v>
      </c>
      <c r="Y17" s="65">
        <f>VLOOKUP($A17,'ADR Raw Data'!$B$6:$BE$43,'ADR Raw Data'!AH$1,FALSE)</f>
        <v>79.866908433321896</v>
      </c>
      <c r="Z17" s="65">
        <f>VLOOKUP($A17,'ADR Raw Data'!$B$6:$BE$43,'ADR Raw Data'!AI$1,FALSE)</f>
        <v>82.354915436783401</v>
      </c>
      <c r="AA17" s="65">
        <f>VLOOKUP($A17,'ADR Raw Data'!$B$6:$BE$43,'ADR Raw Data'!AJ$1,FALSE)</f>
        <v>83.351719252258306</v>
      </c>
      <c r="AB17" s="65">
        <f>VLOOKUP($A17,'ADR Raw Data'!$B$6:$BE$43,'ADR Raw Data'!AK$1,FALSE)</f>
        <v>84.882232882359105</v>
      </c>
      <c r="AC17" s="66">
        <f>VLOOKUP($A17,'ADR Raw Data'!$B$6:$BE$43,'ADR Raw Data'!AL$1,FALSE)</f>
        <v>81.445273971195704</v>
      </c>
      <c r="AD17" s="65">
        <f>VLOOKUP($A17,'ADR Raw Data'!$B$6:$BE$43,'ADR Raw Data'!AN$1,FALSE)</f>
        <v>106.211281633216</v>
      </c>
      <c r="AE17" s="65">
        <f>VLOOKUP($A17,'ADR Raw Data'!$B$6:$BE$43,'ADR Raw Data'!AO$1,FALSE)</f>
        <v>109.73639329173101</v>
      </c>
      <c r="AF17" s="66">
        <f>VLOOKUP($A17,'ADR Raw Data'!$B$6:$BE$43,'ADR Raw Data'!AP$1,FALSE)</f>
        <v>108.027028879464</v>
      </c>
      <c r="AG17" s="67">
        <f>VLOOKUP($A17,'ADR Raw Data'!$B$6:$BE$43,'ADR Raw Data'!AR$1,FALSE)</f>
        <v>90.307837191337299</v>
      </c>
      <c r="AI17" s="59">
        <f>VLOOKUP($A17,'ADR Raw Data'!$B$6:$BE$43,'ADR Raw Data'!AT$1,FALSE)</f>
        <v>3.74245994873321</v>
      </c>
      <c r="AJ17" s="60">
        <f>VLOOKUP($A17,'ADR Raw Data'!$B$6:$BE$43,'ADR Raw Data'!AU$1,FALSE)</f>
        <v>9.6388560076659502</v>
      </c>
      <c r="AK17" s="60">
        <f>VLOOKUP($A17,'ADR Raw Data'!$B$6:$BE$43,'ADR Raw Data'!AV$1,FALSE)</f>
        <v>10.702816462413701</v>
      </c>
      <c r="AL17" s="60">
        <f>VLOOKUP($A17,'ADR Raw Data'!$B$6:$BE$43,'ADR Raw Data'!AW$1,FALSE)</f>
        <v>11.1741807036925</v>
      </c>
      <c r="AM17" s="60">
        <f>VLOOKUP($A17,'ADR Raw Data'!$B$6:$BE$43,'ADR Raw Data'!AX$1,FALSE)</f>
        <v>12.282205310490999</v>
      </c>
      <c r="AN17" s="61">
        <f>VLOOKUP($A17,'ADR Raw Data'!$B$6:$BE$43,'ADR Raw Data'!AY$1,FALSE)</f>
        <v>9.8175812383084295</v>
      </c>
      <c r="AO17" s="60">
        <f>VLOOKUP($A17,'ADR Raw Data'!$B$6:$BE$43,'ADR Raw Data'!BA$1,FALSE)</f>
        <v>12.099530537785199</v>
      </c>
      <c r="AP17" s="60">
        <f>VLOOKUP($A17,'ADR Raw Data'!$B$6:$BE$43,'ADR Raw Data'!BB$1,FALSE)</f>
        <v>10.905038470768099</v>
      </c>
      <c r="AQ17" s="61">
        <f>VLOOKUP($A17,'ADR Raw Data'!$B$6:$BE$43,'ADR Raw Data'!BC$1,FALSE)</f>
        <v>11.4516126273029</v>
      </c>
      <c r="AR17" s="62">
        <f>VLOOKUP($A17,'ADR Raw Data'!$B$6:$BE$43,'ADR Raw Data'!BE$1,FALSE)</f>
        <v>10.1410734382179</v>
      </c>
      <c r="AT17" s="64">
        <f>VLOOKUP($A17,'RevPAR Raw Data'!$B$6:$BE$43,'RevPAR Raw Data'!AG$1,FALSE)</f>
        <v>42.011982336603602</v>
      </c>
      <c r="AU17" s="65">
        <f>VLOOKUP($A17,'RevPAR Raw Data'!$B$6:$BE$43,'RevPAR Raw Data'!AH$1,FALSE)</f>
        <v>50.419514911268202</v>
      </c>
      <c r="AV17" s="65">
        <f>VLOOKUP($A17,'RevPAR Raw Data'!$B$6:$BE$43,'RevPAR Raw Data'!AI$1,FALSE)</f>
        <v>55.189437812004002</v>
      </c>
      <c r="AW17" s="65">
        <f>VLOOKUP($A17,'RevPAR Raw Data'!$B$6:$BE$43,'RevPAR Raw Data'!AJ$1,FALSE)</f>
        <v>57.577145267638102</v>
      </c>
      <c r="AX17" s="65">
        <f>VLOOKUP($A17,'RevPAR Raw Data'!$B$6:$BE$43,'RevPAR Raw Data'!AK$1,FALSE)</f>
        <v>57.933256766700303</v>
      </c>
      <c r="AY17" s="66">
        <f>VLOOKUP($A17,'RevPAR Raw Data'!$B$6:$BE$43,'RevPAR Raw Data'!AL$1,FALSE)</f>
        <v>52.626267418842801</v>
      </c>
      <c r="AZ17" s="65">
        <f>VLOOKUP($A17,'RevPAR Raw Data'!$B$6:$BE$43,'RevPAR Raw Data'!AN$1,FALSE)</f>
        <v>83.225143637281704</v>
      </c>
      <c r="BA17" s="65">
        <f>VLOOKUP($A17,'RevPAR Raw Data'!$B$6:$BE$43,'RevPAR Raw Data'!AO$1,FALSE)</f>
        <v>91.338804342807606</v>
      </c>
      <c r="BB17" s="66">
        <f>VLOOKUP($A17,'RevPAR Raw Data'!$B$6:$BE$43,'RevPAR Raw Data'!AP$1,FALSE)</f>
        <v>87.281973990044705</v>
      </c>
      <c r="BC17" s="67">
        <f>VLOOKUP($A17,'RevPAR Raw Data'!$B$6:$BE$43,'RevPAR Raw Data'!AR$1,FALSE)</f>
        <v>62.527897867757602</v>
      </c>
      <c r="BE17" s="59">
        <f>VLOOKUP($A17,'RevPAR Raw Data'!$B$6:$BE$43,'RevPAR Raw Data'!AT$1,FALSE)</f>
        <v>6.5709913077850697</v>
      </c>
      <c r="BF17" s="60">
        <f>VLOOKUP($A17,'RevPAR Raw Data'!$B$6:$BE$43,'RevPAR Raw Data'!AU$1,FALSE)</f>
        <v>18.595509488586199</v>
      </c>
      <c r="BG17" s="60">
        <f>VLOOKUP($A17,'RevPAR Raw Data'!$B$6:$BE$43,'RevPAR Raw Data'!AV$1,FALSE)</f>
        <v>23.249259237513201</v>
      </c>
      <c r="BH17" s="60">
        <f>VLOOKUP($A17,'RevPAR Raw Data'!$B$6:$BE$43,'RevPAR Raw Data'!AW$1,FALSE)</f>
        <v>28.045081794017602</v>
      </c>
      <c r="BI17" s="60">
        <f>VLOOKUP($A17,'RevPAR Raw Data'!$B$6:$BE$43,'RevPAR Raw Data'!AX$1,FALSE)</f>
        <v>26.332657638860201</v>
      </c>
      <c r="BJ17" s="61">
        <f>VLOOKUP($A17,'RevPAR Raw Data'!$B$6:$BE$43,'RevPAR Raw Data'!AY$1,FALSE)</f>
        <v>20.9586971137199</v>
      </c>
      <c r="BK17" s="60">
        <f>VLOOKUP($A17,'RevPAR Raw Data'!$B$6:$BE$43,'RevPAR Raw Data'!BA$1,FALSE)</f>
        <v>18.810341984133199</v>
      </c>
      <c r="BL17" s="60">
        <f>VLOOKUP($A17,'RevPAR Raw Data'!$B$6:$BE$43,'RevPAR Raw Data'!BB$1,FALSE)</f>
        <v>15.637597302108899</v>
      </c>
      <c r="BM17" s="61">
        <f>VLOOKUP($A17,'RevPAR Raw Data'!$B$6:$BE$43,'RevPAR Raw Data'!BC$1,FALSE)</f>
        <v>17.128827440743301</v>
      </c>
      <c r="BN17" s="62">
        <f>VLOOKUP($A17,'RevPAR Raw Data'!$B$6:$BE$43,'RevPAR Raw Data'!BE$1,FALSE)</f>
        <v>19.401609436176201</v>
      </c>
    </row>
    <row r="18" spans="1:66" x14ac:dyDescent="0.35">
      <c r="A18" s="78" t="s">
        <v>93</v>
      </c>
      <c r="B18" s="59">
        <f>VLOOKUP($A18,'Occupancy Raw Data'!$B$8:$BE$45,'Occupancy Raw Data'!AG$3,FALSE)</f>
        <v>57.685885041307699</v>
      </c>
      <c r="C18" s="60">
        <f>VLOOKUP($A18,'Occupancy Raw Data'!$B$8:$BE$45,'Occupancy Raw Data'!AH$3,FALSE)</f>
        <v>63.231675162594399</v>
      </c>
      <c r="D18" s="60">
        <f>VLOOKUP($A18,'Occupancy Raw Data'!$B$8:$BE$45,'Occupancy Raw Data'!AI$3,FALSE)</f>
        <v>67.270170504482294</v>
      </c>
      <c r="E18" s="60">
        <f>VLOOKUP($A18,'Occupancy Raw Data'!$B$8:$BE$45,'Occupancy Raw Data'!AJ$3,FALSE)</f>
        <v>69.502548778344106</v>
      </c>
      <c r="F18" s="60">
        <f>VLOOKUP($A18,'Occupancy Raw Data'!$B$8:$BE$45,'Occupancy Raw Data'!AK$3,FALSE)</f>
        <v>70.587976797328096</v>
      </c>
      <c r="G18" s="61">
        <f>VLOOKUP($A18,'Occupancy Raw Data'!$B$8:$BE$45,'Occupancy Raw Data'!AL$3,FALSE)</f>
        <v>65.655651256811296</v>
      </c>
      <c r="H18" s="60">
        <f>VLOOKUP($A18,'Occupancy Raw Data'!$B$8:$BE$45,'Occupancy Raw Data'!AN$3,FALSE)</f>
        <v>76.124978027772798</v>
      </c>
      <c r="I18" s="60">
        <f>VLOOKUP($A18,'Occupancy Raw Data'!$B$8:$BE$45,'Occupancy Raw Data'!AO$3,FALSE)</f>
        <v>77.5619616804359</v>
      </c>
      <c r="J18" s="61">
        <f>VLOOKUP($A18,'Occupancy Raw Data'!$B$8:$BE$45,'Occupancy Raw Data'!AP$3,FALSE)</f>
        <v>76.843469854104399</v>
      </c>
      <c r="K18" s="62">
        <f>VLOOKUP($A18,'Occupancy Raw Data'!$B$8:$BE$45,'Occupancy Raw Data'!AR$3,FALSE)</f>
        <v>68.852170856037901</v>
      </c>
      <c r="M18" s="59">
        <f>VLOOKUP($A18,'Occupancy Raw Data'!$B$8:$BE$45,'Occupancy Raw Data'!AT$3,FALSE)</f>
        <v>10.313474770745399</v>
      </c>
      <c r="N18" s="60">
        <f>VLOOKUP($A18,'Occupancy Raw Data'!$B$8:$BE$45,'Occupancy Raw Data'!AU$3,FALSE)</f>
        <v>14.032378621936701</v>
      </c>
      <c r="O18" s="60">
        <f>VLOOKUP($A18,'Occupancy Raw Data'!$B$8:$BE$45,'Occupancy Raw Data'!AV$3,FALSE)</f>
        <v>11.657595833349401</v>
      </c>
      <c r="P18" s="60">
        <f>VLOOKUP($A18,'Occupancy Raw Data'!$B$8:$BE$45,'Occupancy Raw Data'!AW$3,FALSE)</f>
        <v>15.312543218344301</v>
      </c>
      <c r="Q18" s="60">
        <f>VLOOKUP($A18,'Occupancy Raw Data'!$B$8:$BE$45,'Occupancy Raw Data'!AX$3,FALSE)</f>
        <v>14.935783145359901</v>
      </c>
      <c r="R18" s="61">
        <f>VLOOKUP($A18,'Occupancy Raw Data'!$B$8:$BE$45,'Occupancy Raw Data'!AY$3,FALSE)</f>
        <v>13.3250347071505</v>
      </c>
      <c r="S18" s="60">
        <f>VLOOKUP($A18,'Occupancy Raw Data'!$B$8:$BE$45,'Occupancy Raw Data'!BA$3,FALSE)</f>
        <v>3.6301046180169299</v>
      </c>
      <c r="T18" s="60">
        <f>VLOOKUP($A18,'Occupancy Raw Data'!$B$8:$BE$45,'Occupancy Raw Data'!BB$3,FALSE)</f>
        <v>3.7379277178032702</v>
      </c>
      <c r="U18" s="61">
        <f>VLOOKUP($A18,'Occupancy Raw Data'!$B$8:$BE$45,'Occupancy Raw Data'!BC$3,FALSE)</f>
        <v>3.6844922151386301</v>
      </c>
      <c r="V18" s="62">
        <f>VLOOKUP($A18,'Occupancy Raw Data'!$B$8:$BE$45,'Occupancy Raw Data'!BE$3,FALSE)</f>
        <v>10.0618200472599</v>
      </c>
      <c r="X18" s="64">
        <f>VLOOKUP($A18,'ADR Raw Data'!$B$6:$BE$43,'ADR Raw Data'!AG$1,FALSE)</f>
        <v>99.682806543764698</v>
      </c>
      <c r="Y18" s="65">
        <f>VLOOKUP($A18,'ADR Raw Data'!$B$6:$BE$43,'ADR Raw Data'!AH$1,FALSE)</f>
        <v>105.707455215789</v>
      </c>
      <c r="Z18" s="65">
        <f>VLOOKUP($A18,'ADR Raw Data'!$B$6:$BE$43,'ADR Raw Data'!AI$1,FALSE)</f>
        <v>107.185226247713</v>
      </c>
      <c r="AA18" s="65">
        <f>VLOOKUP($A18,'ADR Raw Data'!$B$6:$BE$43,'ADR Raw Data'!AJ$1,FALSE)</f>
        <v>110.947303528072</v>
      </c>
      <c r="AB18" s="65">
        <f>VLOOKUP($A18,'ADR Raw Data'!$B$6:$BE$43,'ADR Raw Data'!AK$1,FALSE)</f>
        <v>110.695657716491</v>
      </c>
      <c r="AC18" s="66">
        <f>VLOOKUP($A18,'ADR Raw Data'!$B$6:$BE$43,'ADR Raw Data'!AL$1,FALSE)</f>
        <v>107.133570546028</v>
      </c>
      <c r="AD18" s="65">
        <f>VLOOKUP($A18,'ADR Raw Data'!$B$6:$BE$43,'ADR Raw Data'!AN$1,FALSE)</f>
        <v>127.30886930670199</v>
      </c>
      <c r="AE18" s="65">
        <f>VLOOKUP($A18,'ADR Raw Data'!$B$6:$BE$43,'ADR Raw Data'!AO$1,FALSE)</f>
        <v>130.479502300283</v>
      </c>
      <c r="AF18" s="66">
        <f>VLOOKUP($A18,'ADR Raw Data'!$B$6:$BE$43,'ADR Raw Data'!AP$1,FALSE)</f>
        <v>128.90900862379499</v>
      </c>
      <c r="AG18" s="67">
        <f>VLOOKUP($A18,'ADR Raw Data'!$B$6:$BE$43,'ADR Raw Data'!AR$1,FALSE)</f>
        <v>114.077226367664</v>
      </c>
      <c r="AI18" s="59">
        <f>VLOOKUP($A18,'ADR Raw Data'!$B$6:$BE$43,'ADR Raw Data'!AT$1,FALSE)</f>
        <v>10.498579756255699</v>
      </c>
      <c r="AJ18" s="60">
        <f>VLOOKUP($A18,'ADR Raw Data'!$B$6:$BE$43,'ADR Raw Data'!AU$1,FALSE)</f>
        <v>13.7659309571718</v>
      </c>
      <c r="AK18" s="60">
        <f>VLOOKUP($A18,'ADR Raw Data'!$B$6:$BE$43,'ADR Raw Data'!AV$1,FALSE)</f>
        <v>10.276178850448799</v>
      </c>
      <c r="AL18" s="60">
        <f>VLOOKUP($A18,'ADR Raw Data'!$B$6:$BE$43,'ADR Raw Data'!AW$1,FALSE)</f>
        <v>15.5192752148167</v>
      </c>
      <c r="AM18" s="60">
        <f>VLOOKUP($A18,'ADR Raw Data'!$B$6:$BE$43,'ADR Raw Data'!AX$1,FALSE)</f>
        <v>15.8889520371107</v>
      </c>
      <c r="AN18" s="61">
        <f>VLOOKUP($A18,'ADR Raw Data'!$B$6:$BE$43,'ADR Raw Data'!AY$1,FALSE)</f>
        <v>13.3441252739139</v>
      </c>
      <c r="AO18" s="60">
        <f>VLOOKUP($A18,'ADR Raw Data'!$B$6:$BE$43,'ADR Raw Data'!BA$1,FALSE)</f>
        <v>16.2264541769886</v>
      </c>
      <c r="AP18" s="60">
        <f>VLOOKUP($A18,'ADR Raw Data'!$B$6:$BE$43,'ADR Raw Data'!BB$1,FALSE)</f>
        <v>16.782987939923199</v>
      </c>
      <c r="AQ18" s="61">
        <f>VLOOKUP($A18,'ADR Raw Data'!$B$6:$BE$43,'ADR Raw Data'!BC$1,FALSE)</f>
        <v>16.510680657888798</v>
      </c>
      <c r="AR18" s="62">
        <f>VLOOKUP($A18,'ADR Raw Data'!$B$6:$BE$43,'ADR Raw Data'!BE$1,FALSE)</f>
        <v>14.103115620941001</v>
      </c>
      <c r="AT18" s="64">
        <f>VLOOKUP($A18,'RevPAR Raw Data'!$B$6:$BE$43,'RevPAR Raw Data'!AG$1,FALSE)</f>
        <v>57.502909188785303</v>
      </c>
      <c r="AU18" s="65">
        <f>VLOOKUP($A18,'RevPAR Raw Data'!$B$6:$BE$43,'RevPAR Raw Data'!AH$1,FALSE)</f>
        <v>66.840594704693203</v>
      </c>
      <c r="AV18" s="65">
        <f>VLOOKUP($A18,'RevPAR Raw Data'!$B$6:$BE$43,'RevPAR Raw Data'!AI$1,FALSE)</f>
        <v>72.1036844524521</v>
      </c>
      <c r="AW18" s="65">
        <f>VLOOKUP($A18,'RevPAR Raw Data'!$B$6:$BE$43,'RevPAR Raw Data'!AJ$1,FALSE)</f>
        <v>77.111203752856298</v>
      </c>
      <c r="AX18" s="65">
        <f>VLOOKUP($A18,'RevPAR Raw Data'!$B$6:$BE$43,'RevPAR Raw Data'!AK$1,FALSE)</f>
        <v>78.137825184566694</v>
      </c>
      <c r="AY18" s="66">
        <f>VLOOKUP($A18,'RevPAR Raw Data'!$B$6:$BE$43,'RevPAR Raw Data'!AL$1,FALSE)</f>
        <v>70.339243456670701</v>
      </c>
      <c r="AZ18" s="65">
        <f>VLOOKUP($A18,'RevPAR Raw Data'!$B$6:$BE$43,'RevPAR Raw Data'!AN$1,FALSE)</f>
        <v>96.913848787133006</v>
      </c>
      <c r="BA18" s="65">
        <f>VLOOKUP($A18,'RevPAR Raw Data'!$B$6:$BE$43,'RevPAR Raw Data'!AO$1,FALSE)</f>
        <v>101.20246157496901</v>
      </c>
      <c r="BB18" s="66">
        <f>VLOOKUP($A18,'RevPAR Raw Data'!$B$6:$BE$43,'RevPAR Raw Data'!AP$1,FALSE)</f>
        <v>99.058155181051106</v>
      </c>
      <c r="BC18" s="67">
        <f>VLOOKUP($A18,'RevPAR Raw Data'!$B$6:$BE$43,'RevPAR Raw Data'!AR$1,FALSE)</f>
        <v>78.544646806493702</v>
      </c>
      <c r="BE18" s="59">
        <f>VLOOKUP($A18,'RevPAR Raw Data'!$B$6:$BE$43,'RevPAR Raw Data'!AT$1,FALSE)</f>
        <v>21.894822901449199</v>
      </c>
      <c r="BF18" s="60">
        <f>VLOOKUP($A18,'RevPAR Raw Data'!$B$6:$BE$43,'RevPAR Raw Data'!AU$1,FALSE)</f>
        <v>29.729997131853299</v>
      </c>
      <c r="BG18" s="60">
        <f>VLOOKUP($A18,'RevPAR Raw Data'!$B$6:$BE$43,'RevPAR Raw Data'!AV$1,FALSE)</f>
        <v>23.131730081295601</v>
      </c>
      <c r="BH18" s="60">
        <f>VLOOKUP($A18,'RevPAR Raw Data'!$B$6:$BE$43,'RevPAR Raw Data'!AW$1,FALSE)</f>
        <v>33.208214157603699</v>
      </c>
      <c r="BI18" s="60">
        <f>VLOOKUP($A18,'RevPAR Raw Data'!$B$6:$BE$43,'RevPAR Raw Data'!AX$1,FALSE)</f>
        <v>33.197874602803701</v>
      </c>
      <c r="BJ18" s="61">
        <f>VLOOKUP($A18,'RevPAR Raw Data'!$B$6:$BE$43,'RevPAR Raw Data'!AY$1,FALSE)</f>
        <v>28.447269305179098</v>
      </c>
      <c r="BK18" s="60">
        <f>VLOOKUP($A18,'RevPAR Raw Data'!$B$6:$BE$43,'RevPAR Raw Data'!BA$1,FALSE)</f>
        <v>20.445596057424801</v>
      </c>
      <c r="BL18" s="60">
        <f>VLOOKUP($A18,'RevPAR Raw Data'!$B$6:$BE$43,'RevPAR Raw Data'!BB$1,FALSE)</f>
        <v>21.148251615808501</v>
      </c>
      <c r="BM18" s="61">
        <f>VLOOKUP($A18,'RevPAR Raw Data'!$B$6:$BE$43,'RevPAR Raw Data'!BC$1,FALSE)</f>
        <v>20.8035076165337</v>
      </c>
      <c r="BN18" s="62">
        <f>VLOOKUP($A18,'RevPAR Raw Data'!$B$6:$BE$43,'RevPAR Raw Data'!BE$1,FALSE)</f>
        <v>25.583965783036899</v>
      </c>
    </row>
    <row r="19" spans="1:66" x14ac:dyDescent="0.35">
      <c r="A19" s="78" t="s">
        <v>94</v>
      </c>
      <c r="B19" s="59">
        <f>VLOOKUP($A19,'Occupancy Raw Data'!$B$8:$BE$45,'Occupancy Raw Data'!AG$3,FALSE)</f>
        <v>47.882696519834496</v>
      </c>
      <c r="C19" s="60">
        <f>VLOOKUP($A19,'Occupancy Raw Data'!$B$8:$BE$45,'Occupancy Raw Data'!AH$3,FALSE)</f>
        <v>50.008112273870303</v>
      </c>
      <c r="D19" s="60">
        <f>VLOOKUP($A19,'Occupancy Raw Data'!$B$8:$BE$45,'Occupancy Raw Data'!AI$3,FALSE)</f>
        <v>55.180747359869997</v>
      </c>
      <c r="E19" s="60">
        <f>VLOOKUP($A19,'Occupancy Raw Data'!$B$8:$BE$45,'Occupancy Raw Data'!AJ$3,FALSE)</f>
        <v>58.009748172217698</v>
      </c>
      <c r="F19" s="60">
        <f>VLOOKUP($A19,'Occupancy Raw Data'!$B$8:$BE$45,'Occupancy Raw Data'!AK$3,FALSE)</f>
        <v>58.382006976555502</v>
      </c>
      <c r="G19" s="61">
        <f>VLOOKUP($A19,'Occupancy Raw Data'!$B$8:$BE$45,'Occupancy Raw Data'!AL$3,FALSE)</f>
        <v>53.891170597879899</v>
      </c>
      <c r="H19" s="60">
        <f>VLOOKUP($A19,'Occupancy Raw Data'!$B$8:$BE$45,'Occupancy Raw Data'!AN$3,FALSE)</f>
        <v>69.933662325054598</v>
      </c>
      <c r="I19" s="60">
        <f>VLOOKUP($A19,'Occupancy Raw Data'!$B$8:$BE$45,'Occupancy Raw Data'!AO$3,FALSE)</f>
        <v>75.552139794515</v>
      </c>
      <c r="J19" s="61">
        <f>VLOOKUP($A19,'Occupancy Raw Data'!$B$8:$BE$45,'Occupancy Raw Data'!AP$3,FALSE)</f>
        <v>72.742901059784799</v>
      </c>
      <c r="K19" s="62">
        <f>VLOOKUP($A19,'Occupancy Raw Data'!$B$8:$BE$45,'Occupancy Raw Data'!AR$3,FALSE)</f>
        <v>59.2901080824345</v>
      </c>
      <c r="M19" s="59">
        <f>VLOOKUP($A19,'Occupancy Raw Data'!$B$8:$BE$45,'Occupancy Raw Data'!AT$3,FALSE)</f>
        <v>-1.89449050206065</v>
      </c>
      <c r="N19" s="60">
        <f>VLOOKUP($A19,'Occupancy Raw Data'!$B$8:$BE$45,'Occupancy Raw Data'!AU$3,FALSE)</f>
        <v>4.80254419842512</v>
      </c>
      <c r="O19" s="60">
        <f>VLOOKUP($A19,'Occupancy Raw Data'!$B$8:$BE$45,'Occupancy Raw Data'!AV$3,FALSE)</f>
        <v>11.872404437247701</v>
      </c>
      <c r="P19" s="60">
        <f>VLOOKUP($A19,'Occupancy Raw Data'!$B$8:$BE$45,'Occupancy Raw Data'!AW$3,FALSE)</f>
        <v>16.474474761472401</v>
      </c>
      <c r="Q19" s="60">
        <f>VLOOKUP($A19,'Occupancy Raw Data'!$B$8:$BE$45,'Occupancy Raw Data'!AX$3,FALSE)</f>
        <v>10.88871825122</v>
      </c>
      <c r="R19" s="61">
        <f>VLOOKUP($A19,'Occupancy Raw Data'!$B$8:$BE$45,'Occupancy Raw Data'!AY$3,FALSE)</f>
        <v>8.5192111718853898</v>
      </c>
      <c r="S19" s="60">
        <f>VLOOKUP($A19,'Occupancy Raw Data'!$B$8:$BE$45,'Occupancy Raw Data'!BA$3,FALSE)</f>
        <v>-1.8182870867177601</v>
      </c>
      <c r="T19" s="60">
        <f>VLOOKUP($A19,'Occupancy Raw Data'!$B$8:$BE$45,'Occupancy Raw Data'!BB$3,FALSE)</f>
        <v>-3.84309443262149</v>
      </c>
      <c r="U19" s="61">
        <f>VLOOKUP($A19,'Occupancy Raw Data'!$B$8:$BE$45,'Occupancy Raw Data'!BC$3,FALSE)</f>
        <v>-2.8803167386450501</v>
      </c>
      <c r="V19" s="62">
        <f>VLOOKUP($A19,'Occupancy Raw Data'!$B$8:$BE$45,'Occupancy Raw Data'!BE$3,FALSE)</f>
        <v>4.2521111933771998</v>
      </c>
      <c r="X19" s="64">
        <f>VLOOKUP($A19,'ADR Raw Data'!$B$6:$BE$43,'ADR Raw Data'!AG$1,FALSE)</f>
        <v>113.959897259635</v>
      </c>
      <c r="Y19" s="65">
        <f>VLOOKUP($A19,'ADR Raw Data'!$B$6:$BE$43,'ADR Raw Data'!AH$1,FALSE)</f>
        <v>113.63033095952601</v>
      </c>
      <c r="Z19" s="65">
        <f>VLOOKUP($A19,'ADR Raw Data'!$B$6:$BE$43,'ADR Raw Data'!AI$1,FALSE)</f>
        <v>116.332937514261</v>
      </c>
      <c r="AA19" s="65">
        <f>VLOOKUP($A19,'ADR Raw Data'!$B$6:$BE$43,'ADR Raw Data'!AJ$1,FALSE)</f>
        <v>116.901045987956</v>
      </c>
      <c r="AB19" s="65">
        <f>VLOOKUP($A19,'ADR Raw Data'!$B$6:$BE$43,'ADR Raw Data'!AK$1,FALSE)</f>
        <v>116.24176238579901</v>
      </c>
      <c r="AC19" s="66">
        <f>VLOOKUP($A19,'ADR Raw Data'!$B$6:$BE$43,'ADR Raw Data'!AL$1,FALSE)</f>
        <v>115.51159885307599</v>
      </c>
      <c r="AD19" s="65">
        <f>VLOOKUP($A19,'ADR Raw Data'!$B$6:$BE$43,'ADR Raw Data'!AN$1,FALSE)</f>
        <v>142.646507837353</v>
      </c>
      <c r="AE19" s="65">
        <f>VLOOKUP($A19,'ADR Raw Data'!$B$6:$BE$43,'ADR Raw Data'!AO$1,FALSE)</f>
        <v>144.87984442392101</v>
      </c>
      <c r="AF19" s="66">
        <f>VLOOKUP($A19,'ADR Raw Data'!$B$6:$BE$43,'ADR Raw Data'!AP$1,FALSE)</f>
        <v>143.80630044624201</v>
      </c>
      <c r="AG19" s="67">
        <f>VLOOKUP($A19,'ADR Raw Data'!$B$6:$BE$43,'ADR Raw Data'!AR$1,FALSE)</f>
        <v>125.453525859205</v>
      </c>
      <c r="AI19" s="59">
        <f>VLOOKUP($A19,'ADR Raw Data'!$B$6:$BE$43,'ADR Raw Data'!AT$1,FALSE)</f>
        <v>5.3774203526364497</v>
      </c>
      <c r="AJ19" s="60">
        <f>VLOOKUP($A19,'ADR Raw Data'!$B$6:$BE$43,'ADR Raw Data'!AU$1,FALSE)</f>
        <v>7.3720400928863397</v>
      </c>
      <c r="AK19" s="60">
        <f>VLOOKUP($A19,'ADR Raw Data'!$B$6:$BE$43,'ADR Raw Data'!AV$1,FALSE)</f>
        <v>9.6797170121004701</v>
      </c>
      <c r="AL19" s="60">
        <f>VLOOKUP($A19,'ADR Raw Data'!$B$6:$BE$43,'ADR Raw Data'!AW$1,FALSE)</f>
        <v>10.3517029238243</v>
      </c>
      <c r="AM19" s="60">
        <f>VLOOKUP($A19,'ADR Raw Data'!$B$6:$BE$43,'ADR Raw Data'!AX$1,FALSE)</f>
        <v>6.55180908159371</v>
      </c>
      <c r="AN19" s="61">
        <f>VLOOKUP($A19,'ADR Raw Data'!$B$6:$BE$43,'ADR Raw Data'!AY$1,FALSE)</f>
        <v>7.9096446367270996</v>
      </c>
      <c r="AO19" s="60">
        <f>VLOOKUP($A19,'ADR Raw Data'!$B$6:$BE$43,'ADR Raw Data'!BA$1,FALSE)</f>
        <v>4.7960444498248904</v>
      </c>
      <c r="AP19" s="60">
        <f>VLOOKUP($A19,'ADR Raw Data'!$B$6:$BE$43,'ADR Raw Data'!BB$1,FALSE)</f>
        <v>2.5674794338185798</v>
      </c>
      <c r="AQ19" s="61">
        <f>VLOOKUP($A19,'ADR Raw Data'!$B$6:$BE$43,'ADR Raw Data'!BC$1,FALSE)</f>
        <v>3.5982159078047098</v>
      </c>
      <c r="AR19" s="62">
        <f>VLOOKUP($A19,'ADR Raw Data'!$B$6:$BE$43,'ADR Raw Data'!BE$1,FALSE)</f>
        <v>5.4247729650695602</v>
      </c>
      <c r="AT19" s="64">
        <f>VLOOKUP($A19,'RevPAR Raw Data'!$B$6:$BE$43,'RevPAR Raw Data'!AG$1,FALSE)</f>
        <v>54.567071759146501</v>
      </c>
      <c r="AU19" s="65">
        <f>VLOOKUP($A19,'RevPAR Raw Data'!$B$6:$BE$43,'RevPAR Raw Data'!AH$1,FALSE)</f>
        <v>56.824383483410301</v>
      </c>
      <c r="AV19" s="65">
        <f>VLOOKUP($A19,'RevPAR Raw Data'!$B$6:$BE$43,'RevPAR Raw Data'!AI$1,FALSE)</f>
        <v>64.1933843460601</v>
      </c>
      <c r="AW19" s="65">
        <f>VLOOKUP($A19,'RevPAR Raw Data'!$B$6:$BE$43,'RevPAR Raw Data'!AJ$1,FALSE)</f>
        <v>67.8140023883021</v>
      </c>
      <c r="AX19" s="65">
        <f>VLOOKUP($A19,'RevPAR Raw Data'!$B$6:$BE$43,'RevPAR Raw Data'!AK$1,FALSE)</f>
        <v>67.864273825748299</v>
      </c>
      <c r="AY19" s="66">
        <f>VLOOKUP($A19,'RevPAR Raw Data'!$B$6:$BE$43,'RevPAR Raw Data'!AL$1,FALSE)</f>
        <v>62.250552798249998</v>
      </c>
      <c r="AZ19" s="65">
        <f>VLOOKUP($A19,'RevPAR Raw Data'!$B$6:$BE$43,'RevPAR Raw Data'!AN$1,FALSE)</f>
        <v>99.7579271094571</v>
      </c>
      <c r="BA19" s="65">
        <f>VLOOKUP($A19,'RevPAR Raw Data'!$B$6:$BE$43,'RevPAR Raw Data'!AO$1,FALSE)</f>
        <v>109.459822593236</v>
      </c>
      <c r="BB19" s="66">
        <f>VLOOKUP($A19,'RevPAR Raw Data'!$B$6:$BE$43,'RevPAR Raw Data'!AP$1,FALSE)</f>
        <v>104.608874851346</v>
      </c>
      <c r="BC19" s="67">
        <f>VLOOKUP($A19,'RevPAR Raw Data'!$B$6:$BE$43,'RevPAR Raw Data'!AR$1,FALSE)</f>
        <v>74.381531075147905</v>
      </c>
      <c r="BE19" s="59">
        <f>VLOOKUP($A19,'RevPAR Raw Data'!$B$6:$BE$43,'RevPAR Raw Data'!AT$1,FALSE)</f>
        <v>3.3810551327392302</v>
      </c>
      <c r="BF19" s="60">
        <f>VLOOKUP($A19,'RevPAR Raw Data'!$B$6:$BE$43,'RevPAR Raw Data'!AU$1,FALSE)</f>
        <v>12.528629775097899</v>
      </c>
      <c r="BG19" s="60">
        <f>VLOOKUP($A19,'RevPAR Raw Data'!$B$6:$BE$43,'RevPAR Raw Data'!AV$1,FALSE)</f>
        <v>22.701336601405799</v>
      </c>
      <c r="BH19" s="60">
        <f>VLOOKUP($A19,'RevPAR Raw Data'!$B$6:$BE$43,'RevPAR Raw Data'!AW$1,FALSE)</f>
        <v>28.531566370864802</v>
      </c>
      <c r="BI19" s="60">
        <f>VLOOKUP($A19,'RevPAR Raw Data'!$B$6:$BE$43,'RevPAR Raw Data'!AX$1,FALSE)</f>
        <v>18.153935364066299</v>
      </c>
      <c r="BJ19" s="61">
        <f>VLOOKUP($A19,'RevPAR Raw Data'!$B$6:$BE$43,'RevPAR Raw Data'!AY$1,FALSE)</f>
        <v>17.1026951381609</v>
      </c>
      <c r="BK19" s="60">
        <f>VLOOKUP($A19,'RevPAR Raw Data'!$B$6:$BE$43,'RevPAR Raw Data'!BA$1,FALSE)</f>
        <v>2.8905515062027098</v>
      </c>
      <c r="BL19" s="60">
        <f>VLOOKUP($A19,'RevPAR Raw Data'!$B$6:$BE$43,'RevPAR Raw Data'!BB$1,FALSE)</f>
        <v>-1.3742856579826801</v>
      </c>
      <c r="BM19" s="61">
        <f>VLOOKUP($A19,'RevPAR Raw Data'!$B$6:$BE$43,'RevPAR Raw Data'!BC$1,FALSE)</f>
        <v>0.61425915407457599</v>
      </c>
      <c r="BN19" s="62">
        <f>VLOOKUP($A19,'RevPAR Raw Data'!$B$6:$BE$43,'RevPAR Raw Data'!BE$1,FALSE)</f>
        <v>9.9075515369097893</v>
      </c>
    </row>
    <row r="20" spans="1:66" x14ac:dyDescent="0.35">
      <c r="A20" s="78" t="s">
        <v>29</v>
      </c>
      <c r="B20" s="59">
        <f>VLOOKUP($A20,'Occupancy Raw Data'!$B$8:$BE$45,'Occupancy Raw Data'!AG$3,FALSE)</f>
        <v>43.564356435643496</v>
      </c>
      <c r="C20" s="60">
        <f>VLOOKUP($A20,'Occupancy Raw Data'!$B$8:$BE$45,'Occupancy Raw Data'!AH$3,FALSE)</f>
        <v>39.4534385871019</v>
      </c>
      <c r="D20" s="60">
        <f>VLOOKUP($A20,'Occupancy Raw Data'!$B$8:$BE$45,'Occupancy Raw Data'!AI$3,FALSE)</f>
        <v>39.9183837302649</v>
      </c>
      <c r="E20" s="60">
        <f>VLOOKUP($A20,'Occupancy Raw Data'!$B$8:$BE$45,'Occupancy Raw Data'!AJ$3,FALSE)</f>
        <v>44.383864062081798</v>
      </c>
      <c r="F20" s="60">
        <f>VLOOKUP($A20,'Occupancy Raw Data'!$B$8:$BE$45,'Occupancy Raw Data'!AK$3,FALSE)</f>
        <v>52.578940326465002</v>
      </c>
      <c r="G20" s="61">
        <f>VLOOKUP($A20,'Occupancy Raw Data'!$B$8:$BE$45,'Occupancy Raw Data'!AL$3,FALSE)</f>
        <v>43.979796628311398</v>
      </c>
      <c r="H20" s="60">
        <f>VLOOKUP($A20,'Occupancy Raw Data'!$B$8:$BE$45,'Occupancy Raw Data'!AN$3,FALSE)</f>
        <v>74.541744715012001</v>
      </c>
      <c r="I20" s="60">
        <f>VLOOKUP($A20,'Occupancy Raw Data'!$B$8:$BE$45,'Occupancy Raw Data'!AO$3,FALSE)</f>
        <v>80.9439389884934</v>
      </c>
      <c r="J20" s="61">
        <f>VLOOKUP($A20,'Occupancy Raw Data'!$B$8:$BE$45,'Occupancy Raw Data'!AP$3,FALSE)</f>
        <v>77.742841851752701</v>
      </c>
      <c r="K20" s="62">
        <f>VLOOKUP($A20,'Occupancy Raw Data'!$B$8:$BE$45,'Occupancy Raw Data'!AR$3,FALSE)</f>
        <v>53.626380977866098</v>
      </c>
      <c r="M20" s="59">
        <f>VLOOKUP($A20,'Occupancy Raw Data'!$B$8:$BE$45,'Occupancy Raw Data'!AT$3,FALSE)</f>
        <v>9.3041621375064294E-3</v>
      </c>
      <c r="N20" s="60">
        <f>VLOOKUP($A20,'Occupancy Raw Data'!$B$8:$BE$45,'Occupancy Raw Data'!AU$3,FALSE)</f>
        <v>-0.160272640623252</v>
      </c>
      <c r="O20" s="60">
        <f>VLOOKUP($A20,'Occupancy Raw Data'!$B$8:$BE$45,'Occupancy Raw Data'!AV$3,FALSE)</f>
        <v>3.35782803334771</v>
      </c>
      <c r="P20" s="60">
        <f>VLOOKUP($A20,'Occupancy Raw Data'!$B$8:$BE$45,'Occupancy Raw Data'!AW$3,FALSE)</f>
        <v>5.32667409077842</v>
      </c>
      <c r="Q20" s="60">
        <f>VLOOKUP($A20,'Occupancy Raw Data'!$B$8:$BE$45,'Occupancy Raw Data'!AX$3,FALSE)</f>
        <v>5.6218745106045303</v>
      </c>
      <c r="R20" s="61">
        <f>VLOOKUP($A20,'Occupancy Raw Data'!$B$8:$BE$45,'Occupancy Raw Data'!AY$3,FALSE)</f>
        <v>2.9401857892054002</v>
      </c>
      <c r="S20" s="60">
        <f>VLOOKUP($A20,'Occupancy Raw Data'!$B$8:$BE$45,'Occupancy Raw Data'!BA$3,FALSE)</f>
        <v>1.1118790717172999</v>
      </c>
      <c r="T20" s="60">
        <f>VLOOKUP($A20,'Occupancy Raw Data'!$B$8:$BE$45,'Occupancy Raw Data'!BB$3,FALSE)</f>
        <v>0.795834178460464</v>
      </c>
      <c r="U20" s="61">
        <f>VLOOKUP($A20,'Occupancy Raw Data'!$B$8:$BE$45,'Occupancy Raw Data'!BC$3,FALSE)</f>
        <v>0.94710306216094398</v>
      </c>
      <c r="V20" s="62">
        <f>VLOOKUP($A20,'Occupancy Raw Data'!$B$8:$BE$45,'Occupancy Raw Data'!BE$3,FALSE)</f>
        <v>2.1051730728745301</v>
      </c>
      <c r="X20" s="64">
        <f>VLOOKUP($A20,'ADR Raw Data'!$B$6:$BE$43,'ADR Raw Data'!AG$1,FALSE)</f>
        <v>127.61135672604399</v>
      </c>
      <c r="Y20" s="65">
        <f>VLOOKUP($A20,'ADR Raw Data'!$B$6:$BE$43,'ADR Raw Data'!AH$1,FALSE)</f>
        <v>114.50806528189899</v>
      </c>
      <c r="Z20" s="65">
        <f>VLOOKUP($A20,'ADR Raw Data'!$B$6:$BE$43,'ADR Raw Data'!AI$1,FALSE)</f>
        <v>115.625574828221</v>
      </c>
      <c r="AA20" s="65">
        <f>VLOOKUP($A20,'ADR Raw Data'!$B$6:$BE$43,'ADR Raw Data'!AJ$1,FALSE)</f>
        <v>116.341630868942</v>
      </c>
      <c r="AB20" s="65">
        <f>VLOOKUP($A20,'ADR Raw Data'!$B$6:$BE$43,'ADR Raw Data'!AK$1,FALSE)</f>
        <v>125.36851644506601</v>
      </c>
      <c r="AC20" s="66">
        <f>VLOOKUP($A20,'ADR Raw Data'!$B$6:$BE$43,'ADR Raw Data'!AL$1,FALSE)</f>
        <v>120.27370073470099</v>
      </c>
      <c r="AD20" s="65">
        <f>VLOOKUP($A20,'ADR Raw Data'!$B$6:$BE$43,'ADR Raw Data'!AN$1,FALSE)</f>
        <v>170.35475701144199</v>
      </c>
      <c r="AE20" s="65">
        <f>VLOOKUP($A20,'ADR Raw Data'!$B$6:$BE$43,'ADR Raw Data'!AO$1,FALSE)</f>
        <v>181.90227116822999</v>
      </c>
      <c r="AF20" s="66">
        <f>VLOOKUP($A20,'ADR Raw Data'!$B$6:$BE$43,'ADR Raw Data'!AP$1,FALSE)</f>
        <v>176.366251183202</v>
      </c>
      <c r="AG20" s="67">
        <f>VLOOKUP($A20,'ADR Raw Data'!$B$6:$BE$43,'ADR Raw Data'!AR$1,FALSE)</f>
        <v>143.507437558476</v>
      </c>
      <c r="AI20" s="59">
        <f>VLOOKUP($A20,'ADR Raw Data'!$B$6:$BE$43,'ADR Raw Data'!AT$1,FALSE)</f>
        <v>10.1650078057567</v>
      </c>
      <c r="AJ20" s="60">
        <f>VLOOKUP($A20,'ADR Raw Data'!$B$6:$BE$43,'ADR Raw Data'!AU$1,FALSE)</f>
        <v>8.7203136556162502</v>
      </c>
      <c r="AK20" s="60">
        <f>VLOOKUP($A20,'ADR Raw Data'!$B$6:$BE$43,'ADR Raw Data'!AV$1,FALSE)</f>
        <v>5.9536801032696198</v>
      </c>
      <c r="AL20" s="60">
        <f>VLOOKUP($A20,'ADR Raw Data'!$B$6:$BE$43,'ADR Raw Data'!AW$1,FALSE)</f>
        <v>4.1495749801492998</v>
      </c>
      <c r="AM20" s="60">
        <f>VLOOKUP($A20,'ADR Raw Data'!$B$6:$BE$43,'ADR Raw Data'!AX$1,FALSE)</f>
        <v>6.5730708036390899</v>
      </c>
      <c r="AN20" s="61">
        <f>VLOOKUP($A20,'ADR Raw Data'!$B$6:$BE$43,'ADR Raw Data'!AY$1,FALSE)</f>
        <v>7.1160101411064396</v>
      </c>
      <c r="AO20" s="60">
        <f>VLOOKUP($A20,'ADR Raw Data'!$B$6:$BE$43,'ADR Raw Data'!BA$1,FALSE)</f>
        <v>4.7622547424586896</v>
      </c>
      <c r="AP20" s="60">
        <f>VLOOKUP($A20,'ADR Raw Data'!$B$6:$BE$43,'ADR Raw Data'!BB$1,FALSE)</f>
        <v>2.50814732027299</v>
      </c>
      <c r="AQ20" s="61">
        <f>VLOOKUP($A20,'ADR Raw Data'!$B$6:$BE$43,'ADR Raw Data'!BC$1,FALSE)</f>
        <v>3.5327322943795498</v>
      </c>
      <c r="AR20" s="62">
        <f>VLOOKUP($A20,'ADR Raw Data'!$B$6:$BE$43,'ADR Raw Data'!BE$1,FALSE)</f>
        <v>5.0489125637472698</v>
      </c>
      <c r="AT20" s="64">
        <f>VLOOKUP($A20,'RevPAR Raw Data'!$B$6:$BE$43,'RevPAR Raw Data'!AG$1,FALSE)</f>
        <v>55.593066296494499</v>
      </c>
      <c r="AU20" s="65">
        <f>VLOOKUP($A20,'RevPAR Raw Data'!$B$6:$BE$43,'RevPAR Raw Data'!AH$1,FALSE)</f>
        <v>45.177369213272598</v>
      </c>
      <c r="AV20" s="65">
        <f>VLOOKUP($A20,'RevPAR Raw Data'!$B$6:$BE$43,'RevPAR Raw Data'!AI$1,FALSE)</f>
        <v>46.155860650254198</v>
      </c>
      <c r="AW20" s="65">
        <f>VLOOKUP($A20,'RevPAR Raw Data'!$B$6:$BE$43,'RevPAR Raw Data'!AJ$1,FALSE)</f>
        <v>51.636911292480498</v>
      </c>
      <c r="AX20" s="65">
        <f>VLOOKUP($A20,'RevPAR Raw Data'!$B$6:$BE$43,'RevPAR Raw Data'!AK$1,FALSE)</f>
        <v>65.917437449825997</v>
      </c>
      <c r="AY20" s="66">
        <f>VLOOKUP($A20,'RevPAR Raw Data'!$B$6:$BE$43,'RevPAR Raw Data'!AL$1,FALSE)</f>
        <v>52.896128980465598</v>
      </c>
      <c r="AZ20" s="65">
        <f>VLOOKUP($A20,'RevPAR Raw Data'!$B$6:$BE$43,'RevPAR Raw Data'!AN$1,FALSE)</f>
        <v>126.985408081348</v>
      </c>
      <c r="BA20" s="65">
        <f>VLOOKUP($A20,'RevPAR Raw Data'!$B$6:$BE$43,'RevPAR Raw Data'!AO$1,FALSE)</f>
        <v>147.23886339309601</v>
      </c>
      <c r="BB20" s="66">
        <f>VLOOKUP($A20,'RevPAR Raw Data'!$B$6:$BE$43,'RevPAR Raw Data'!AP$1,FALSE)</f>
        <v>137.11213573722199</v>
      </c>
      <c r="BC20" s="67">
        <f>VLOOKUP($A20,'RevPAR Raw Data'!$B$6:$BE$43,'RevPAR Raw Data'!AR$1,FALSE)</f>
        <v>76.957845196681802</v>
      </c>
      <c r="BE20" s="59">
        <f>VLOOKUP($A20,'RevPAR Raw Data'!$B$6:$BE$43,'RevPAR Raw Data'!AT$1,FALSE)</f>
        <v>10.175257736701701</v>
      </c>
      <c r="BF20" s="60">
        <f>VLOOKUP($A20,'RevPAR Raw Data'!$B$6:$BE$43,'RevPAR Raw Data'!AU$1,FALSE)</f>
        <v>8.5460647380265105</v>
      </c>
      <c r="BG20" s="60">
        <f>VLOOKUP($A20,'RevPAR Raw Data'!$B$6:$BE$43,'RevPAR Raw Data'!AV$1,FALSE)</f>
        <v>9.5114224761407709</v>
      </c>
      <c r="BH20" s="60">
        <f>VLOOKUP($A20,'RevPAR Raw Data'!$B$6:$BE$43,'RevPAR Raw Data'!AW$1,FALSE)</f>
        <v>9.6972834062727706</v>
      </c>
      <c r="BI20" s="60">
        <f>VLOOKUP($A20,'RevPAR Raw Data'!$B$6:$BE$43,'RevPAR Raw Data'!AX$1,FALSE)</f>
        <v>12.564475106317399</v>
      </c>
      <c r="BJ20" s="61">
        <f>VLOOKUP($A20,'RevPAR Raw Data'!$B$6:$BE$43,'RevPAR Raw Data'!AY$1,FALSE)</f>
        <v>10.265419849239001</v>
      </c>
      <c r="BK20" s="60">
        <f>VLOOKUP($A20,'RevPAR Raw Data'!$B$6:$BE$43,'RevPAR Raw Data'!BA$1,FALSE)</f>
        <v>5.9270843279992604</v>
      </c>
      <c r="BL20" s="60">
        <f>VLOOKUP($A20,'RevPAR Raw Data'!$B$6:$BE$43,'RevPAR Raw Data'!BB$1,FALSE)</f>
        <v>3.32394219235433</v>
      </c>
      <c r="BM20" s="61">
        <f>VLOOKUP($A20,'RevPAR Raw Data'!$B$6:$BE$43,'RevPAR Raw Data'!BC$1,FALSE)</f>
        <v>4.5132939722785101</v>
      </c>
      <c r="BN20" s="62">
        <f>VLOOKUP($A20,'RevPAR Raw Data'!$B$6:$BE$43,'RevPAR Raw Data'!BE$1,FALSE)</f>
        <v>7.2603739843867903</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Data'!$B$8:$BE$45,'Occupancy Raw Data'!AG$3,FALSE)</f>
        <v>50.262708294326899</v>
      </c>
      <c r="C22" s="60">
        <f>VLOOKUP($A22,'Occupancy Raw Data'!$B$8:$BE$45,'Occupancy Raw Data'!AH$3,FALSE)</f>
        <v>58.878253136116797</v>
      </c>
      <c r="D22" s="60">
        <f>VLOOKUP($A22,'Occupancy Raw Data'!$B$8:$BE$45,'Occupancy Raw Data'!AI$3,FALSE)</f>
        <v>62.529254821194499</v>
      </c>
      <c r="E22" s="60">
        <f>VLOOKUP($A22,'Occupancy Raw Data'!$B$8:$BE$45,'Occupancy Raw Data'!AJ$3,FALSE)</f>
        <v>64.896554952256096</v>
      </c>
      <c r="F22" s="60">
        <f>VLOOKUP($A22,'Occupancy Raw Data'!$B$8:$BE$45,'Occupancy Raw Data'!AK$3,FALSE)</f>
        <v>66.475145103913107</v>
      </c>
      <c r="G22" s="61">
        <f>VLOOKUP($A22,'Occupancy Raw Data'!$B$8:$BE$45,'Occupancy Raw Data'!AL$3,FALSE)</f>
        <v>60.608383261561499</v>
      </c>
      <c r="H22" s="60">
        <f>VLOOKUP($A22,'Occupancy Raw Data'!$B$8:$BE$45,'Occupancy Raw Data'!AN$3,FALSE)</f>
        <v>78.340315483991702</v>
      </c>
      <c r="I22" s="60">
        <f>VLOOKUP($A22,'Occupancy Raw Data'!$B$8:$BE$45,'Occupancy Raw Data'!AO$3,FALSE)</f>
        <v>81.281010110466198</v>
      </c>
      <c r="J22" s="61">
        <f>VLOOKUP($A22,'Occupancy Raw Data'!$B$8:$BE$45,'Occupancy Raw Data'!AP$3,FALSE)</f>
        <v>79.8106627972289</v>
      </c>
      <c r="K22" s="62">
        <f>VLOOKUP($A22,'Occupancy Raw Data'!$B$8:$BE$45,'Occupancy Raw Data'!AR$3,FALSE)</f>
        <v>66.094748843180696</v>
      </c>
      <c r="M22" s="59">
        <f>VLOOKUP($A22,'Occupancy Raw Data'!$B$8:$BE$45,'Occupancy Raw Data'!AT$3,FALSE)</f>
        <v>-3.32008929145521</v>
      </c>
      <c r="N22" s="60">
        <f>VLOOKUP($A22,'Occupancy Raw Data'!$B$8:$BE$45,'Occupancy Raw Data'!AU$3,FALSE)</f>
        <v>1.2704279802769001</v>
      </c>
      <c r="O22" s="60">
        <f>VLOOKUP($A22,'Occupancy Raw Data'!$B$8:$BE$45,'Occupancy Raw Data'!AV$3,FALSE)</f>
        <v>4.2020950366971404</v>
      </c>
      <c r="P22" s="60">
        <f>VLOOKUP($A22,'Occupancy Raw Data'!$B$8:$BE$45,'Occupancy Raw Data'!AW$3,FALSE)</f>
        <v>4.1142896987359396</v>
      </c>
      <c r="Q22" s="60">
        <f>VLOOKUP($A22,'Occupancy Raw Data'!$B$8:$BE$45,'Occupancy Raw Data'!AX$3,FALSE)</f>
        <v>2.13123449105459</v>
      </c>
      <c r="R22" s="61">
        <f>VLOOKUP($A22,'Occupancy Raw Data'!$B$8:$BE$45,'Occupancy Raw Data'!AY$3,FALSE)</f>
        <v>1.84354247382401</v>
      </c>
      <c r="S22" s="60">
        <f>VLOOKUP($A22,'Occupancy Raw Data'!$B$8:$BE$45,'Occupancy Raw Data'!BA$3,FALSE)</f>
        <v>-2.3175430342935801</v>
      </c>
      <c r="T22" s="60">
        <f>VLOOKUP($A22,'Occupancy Raw Data'!$B$8:$BE$45,'Occupancy Raw Data'!BB$3,FALSE)</f>
        <v>-2.0241001685850502</v>
      </c>
      <c r="U22" s="61">
        <f>VLOOKUP($A22,'Occupancy Raw Data'!$B$8:$BE$45,'Occupancy Raw Data'!BC$3,FALSE)</f>
        <v>-2.1683385408497902</v>
      </c>
      <c r="V22" s="62">
        <f>VLOOKUP($A22,'Occupancy Raw Data'!$B$8:$BE$45,'Occupancy Raw Data'!BE$3,FALSE)</f>
        <v>0.42264121167664398</v>
      </c>
      <c r="X22" s="64">
        <f>VLOOKUP($A22,'ADR Raw Data'!$B$6:$BE$43,'ADR Raw Data'!AG$1,FALSE)</f>
        <v>105.94250905069499</v>
      </c>
      <c r="Y22" s="65">
        <f>VLOOKUP($A22,'ADR Raw Data'!$B$6:$BE$43,'ADR Raw Data'!AH$1,FALSE)</f>
        <v>105.16259286495</v>
      </c>
      <c r="Z22" s="65">
        <f>VLOOKUP($A22,'ADR Raw Data'!$B$6:$BE$43,'ADR Raw Data'!AI$1,FALSE)</f>
        <v>106.612368578646</v>
      </c>
      <c r="AA22" s="65">
        <f>VLOOKUP($A22,'ADR Raw Data'!$B$6:$BE$43,'ADR Raw Data'!AJ$1,FALSE)</f>
        <v>107.499443362544</v>
      </c>
      <c r="AB22" s="65">
        <f>VLOOKUP($A22,'ADR Raw Data'!$B$6:$BE$43,'ADR Raw Data'!AK$1,FALSE)</f>
        <v>114.469978083686</v>
      </c>
      <c r="AC22" s="66">
        <f>VLOOKUP($A22,'ADR Raw Data'!$B$6:$BE$43,'ADR Raw Data'!AL$1,FALSE)</f>
        <v>108.13319652079799</v>
      </c>
      <c r="AD22" s="65">
        <f>VLOOKUP($A22,'ADR Raw Data'!$B$6:$BE$43,'ADR Raw Data'!AN$1,FALSE)</f>
        <v>161.04123359697601</v>
      </c>
      <c r="AE22" s="65">
        <f>VLOOKUP($A22,'ADR Raw Data'!$B$6:$BE$43,'ADR Raw Data'!AO$1,FALSE)</f>
        <v>164.54596664243101</v>
      </c>
      <c r="AF22" s="66">
        <f>VLOOKUP($A22,'ADR Raw Data'!$B$6:$BE$43,'ADR Raw Data'!AP$1,FALSE)</f>
        <v>162.825883868744</v>
      </c>
      <c r="AG22" s="67">
        <f>VLOOKUP($A22,'ADR Raw Data'!$B$6:$BE$43,'ADR Raw Data'!AR$1,FALSE)</f>
        <v>127.00247003150101</v>
      </c>
      <c r="AH22" s="94"/>
      <c r="AI22" s="59">
        <f>VLOOKUP($A22,'ADR Raw Data'!$B$6:$BE$43,'ADR Raw Data'!AT$1,FALSE)</f>
        <v>3.5537606619268001</v>
      </c>
      <c r="AJ22" s="60">
        <f>VLOOKUP($A22,'ADR Raw Data'!$B$6:$BE$43,'ADR Raw Data'!AU$1,FALSE)</f>
        <v>5.5675851083642396</v>
      </c>
      <c r="AK22" s="60">
        <f>VLOOKUP($A22,'ADR Raw Data'!$B$6:$BE$43,'ADR Raw Data'!AV$1,FALSE)</f>
        <v>6.7767503341765103</v>
      </c>
      <c r="AL22" s="60">
        <f>VLOOKUP($A22,'ADR Raw Data'!$B$6:$BE$43,'ADR Raw Data'!AW$1,FALSE)</f>
        <v>6.4823043072331004</v>
      </c>
      <c r="AM22" s="60">
        <f>VLOOKUP($A22,'ADR Raw Data'!$B$6:$BE$43,'ADR Raw Data'!AX$1,FALSE)</f>
        <v>6.1164194303832504</v>
      </c>
      <c r="AN22" s="61">
        <f>VLOOKUP($A22,'ADR Raw Data'!$B$6:$BE$43,'ADR Raw Data'!AY$1,FALSE)</f>
        <v>5.7856941100292003</v>
      </c>
      <c r="AO22" s="60">
        <f>VLOOKUP($A22,'ADR Raw Data'!$B$6:$BE$43,'ADR Raw Data'!BA$1,FALSE)</f>
        <v>6.1187679633266496</v>
      </c>
      <c r="AP22" s="60">
        <f>VLOOKUP($A22,'ADR Raw Data'!$B$6:$BE$43,'ADR Raw Data'!BB$1,FALSE)</f>
        <v>4.9459967899440498</v>
      </c>
      <c r="AQ22" s="61">
        <f>VLOOKUP($A22,'ADR Raw Data'!$B$6:$BE$43,'ADR Raw Data'!BC$1,FALSE)</f>
        <v>5.5145968385189299</v>
      </c>
      <c r="AR22" s="62">
        <f>VLOOKUP($A22,'ADR Raw Data'!$B$6:$BE$43,'ADR Raw Data'!BE$1,FALSE)</f>
        <v>5.2485753378092301</v>
      </c>
      <c r="AT22" s="64">
        <f>VLOOKUP($A22,'RevPAR Raw Data'!$B$6:$BE$43,'RevPAR Raw Data'!AG$1,FALSE)</f>
        <v>53.249574283841902</v>
      </c>
      <c r="AU22" s="65">
        <f>VLOOKUP($A22,'RevPAR Raw Data'!$B$6:$BE$43,'RevPAR Raw Data'!AH$1,FALSE)</f>
        <v>61.917897631529598</v>
      </c>
      <c r="AV22" s="65">
        <f>VLOOKUP($A22,'RevPAR Raw Data'!$B$6:$BE$43,'RevPAR Raw Data'!AI$1,FALSE)</f>
        <v>66.663919619453196</v>
      </c>
      <c r="AW22" s="65">
        <f>VLOOKUP($A22,'RevPAR Raw Data'!$B$6:$BE$43,'RevPAR Raw Data'!AJ$1,FALSE)</f>
        <v>69.7634353351432</v>
      </c>
      <c r="AX22" s="65">
        <f>VLOOKUP($A22,'RevPAR Raw Data'!$B$6:$BE$43,'RevPAR Raw Data'!AK$1,FALSE)</f>
        <v>76.094084031548306</v>
      </c>
      <c r="AY22" s="66">
        <f>VLOOKUP($A22,'RevPAR Raw Data'!$B$6:$BE$43,'RevPAR Raw Data'!AL$1,FALSE)</f>
        <v>65.537782180303296</v>
      </c>
      <c r="AZ22" s="65">
        <f>VLOOKUP($A22,'RevPAR Raw Data'!$B$6:$BE$43,'RevPAR Raw Data'!AN$1,FALSE)</f>
        <v>126.16021045918301</v>
      </c>
      <c r="BA22" s="65">
        <f>VLOOKUP($A22,'RevPAR Raw Data'!$B$6:$BE$43,'RevPAR Raw Data'!AO$1,FALSE)</f>
        <v>133.74462378299901</v>
      </c>
      <c r="BB22" s="66">
        <f>VLOOKUP($A22,'RevPAR Raw Data'!$B$6:$BE$43,'RevPAR Raw Data'!AP$1,FALSE)</f>
        <v>129.952417121091</v>
      </c>
      <c r="BC22" s="67">
        <f>VLOOKUP($A22,'RevPAR Raw Data'!$B$6:$BE$43,'RevPAR Raw Data'!AR$1,FALSE)</f>
        <v>83.941963591957006</v>
      </c>
      <c r="BE22" s="59">
        <f>VLOOKUP($A22,'RevPAR Raw Data'!$B$6:$BE$43,'RevPAR Raw Data'!AT$1,FALSE)</f>
        <v>0.115683343291011</v>
      </c>
      <c r="BF22" s="60">
        <f>VLOOKUP($A22,'RevPAR Raw Data'!$B$6:$BE$43,'RevPAR Raw Data'!AU$1,FALSE)</f>
        <v>6.90874524768354</v>
      </c>
      <c r="BG22" s="60">
        <f>VLOOKUP($A22,'RevPAR Raw Data'!$B$6:$BE$43,'RevPAR Raw Data'!AV$1,FALSE)</f>
        <v>11.263610860315399</v>
      </c>
      <c r="BH22" s="60">
        <f>VLOOKUP($A22,'RevPAR Raw Data'!$B$6:$BE$43,'RevPAR Raw Data'!AW$1,FALSE)</f>
        <v>10.8632947843222</v>
      </c>
      <c r="BI22" s="60">
        <f>VLOOKUP($A22,'RevPAR Raw Data'!$B$6:$BE$43,'RevPAR Raw Data'!AX$1,FALSE)</f>
        <v>8.37800916195574</v>
      </c>
      <c r="BJ22" s="61">
        <f>VLOOKUP($A22,'RevPAR Raw Data'!$B$6:$BE$43,'RevPAR Raw Data'!AY$1,FALSE)</f>
        <v>7.7358983121771399</v>
      </c>
      <c r="BK22" s="60">
        <f>VLOOKUP($A22,'RevPAR Raw Data'!$B$6:$BE$43,'RevPAR Raw Data'!BA$1,FALSE)</f>
        <v>3.6594198483143998</v>
      </c>
      <c r="BL22" s="60">
        <f>VLOOKUP($A22,'RevPAR Raw Data'!$B$6:$BE$43,'RevPAR Raw Data'!BB$1,FALSE)</f>
        <v>2.8217846919955298</v>
      </c>
      <c r="BM22" s="61">
        <f>VLOOKUP($A22,'RevPAR Raw Data'!$B$6:$BE$43,'RevPAR Raw Data'!BC$1,FALSE)</f>
        <v>3.2266831690470399</v>
      </c>
      <c r="BN22" s="62">
        <f>VLOOKUP($A22,'RevPAR Raw Data'!$B$6:$BE$43,'RevPAR Raw Data'!BE$1,FALSE)</f>
        <v>5.6933991918893501</v>
      </c>
    </row>
    <row r="23" spans="1:66" x14ac:dyDescent="0.35">
      <c r="A23" s="78" t="s">
        <v>71</v>
      </c>
      <c r="B23" s="59">
        <f>VLOOKUP($A23,'Occupancy Raw Data'!$B$8:$BE$45,'Occupancy Raw Data'!AG$3,FALSE)</f>
        <v>48.035605444940998</v>
      </c>
      <c r="C23" s="60">
        <f>VLOOKUP($A23,'Occupancy Raw Data'!$B$8:$BE$45,'Occupancy Raw Data'!AH$3,FALSE)</f>
        <v>57.123628606257597</v>
      </c>
      <c r="D23" s="60">
        <f>VLOOKUP($A23,'Occupancy Raw Data'!$B$8:$BE$45,'Occupancy Raw Data'!AI$3,FALSE)</f>
        <v>60.271485168630598</v>
      </c>
      <c r="E23" s="60">
        <f>VLOOKUP($A23,'Occupancy Raw Data'!$B$8:$BE$45,'Occupancy Raw Data'!AJ$3,FALSE)</f>
        <v>62.0504876066639</v>
      </c>
      <c r="F23" s="60">
        <f>VLOOKUP($A23,'Occupancy Raw Data'!$B$8:$BE$45,'Occupancy Raw Data'!AK$3,FALSE)</f>
        <v>62.312068264932897</v>
      </c>
      <c r="G23" s="61">
        <f>VLOOKUP($A23,'Occupancy Raw Data'!$B$8:$BE$45,'Occupancy Raw Data'!AL$3,FALSE)</f>
        <v>57.958655018285199</v>
      </c>
      <c r="H23" s="60">
        <f>VLOOKUP($A23,'Occupancy Raw Data'!$B$8:$BE$45,'Occupancy Raw Data'!AN$3,FALSE)</f>
        <v>72.928941487200305</v>
      </c>
      <c r="I23" s="60">
        <f>VLOOKUP($A23,'Occupancy Raw Data'!$B$8:$BE$45,'Occupancy Raw Data'!AO$3,FALSE)</f>
        <v>76.674878098334005</v>
      </c>
      <c r="J23" s="61">
        <f>VLOOKUP($A23,'Occupancy Raw Data'!$B$8:$BE$45,'Occupancy Raw Data'!AP$3,FALSE)</f>
        <v>74.801909792767106</v>
      </c>
      <c r="K23" s="62">
        <f>VLOOKUP($A23,'Occupancy Raw Data'!$B$8:$BE$45,'Occupancy Raw Data'!AR$3,FALSE)</f>
        <v>62.771013525279997</v>
      </c>
      <c r="M23" s="59">
        <f>VLOOKUP($A23,'Occupancy Raw Data'!$B$8:$BE$45,'Occupancy Raw Data'!AT$3,FALSE)</f>
        <v>-7.8523466917636702</v>
      </c>
      <c r="N23" s="60">
        <f>VLOOKUP($A23,'Occupancy Raw Data'!$B$8:$BE$45,'Occupancy Raw Data'!AU$3,FALSE)</f>
        <v>-3.4349239488279499</v>
      </c>
      <c r="O23" s="60">
        <f>VLOOKUP($A23,'Occupancy Raw Data'!$B$8:$BE$45,'Occupancy Raw Data'!AV$3,FALSE)</f>
        <v>-0.85374274602806199</v>
      </c>
      <c r="P23" s="60">
        <f>VLOOKUP($A23,'Occupancy Raw Data'!$B$8:$BE$45,'Occupancy Raw Data'!AW$3,FALSE)</f>
        <v>-0.91476612656730605</v>
      </c>
      <c r="Q23" s="60">
        <f>VLOOKUP($A23,'Occupancy Raw Data'!$B$8:$BE$45,'Occupancy Raw Data'!AX$3,FALSE)</f>
        <v>-3.3438354228979699</v>
      </c>
      <c r="R23" s="61">
        <f>VLOOKUP($A23,'Occupancy Raw Data'!$B$8:$BE$45,'Occupancy Raw Data'!AY$3,FALSE)</f>
        <v>-3.13314295749336</v>
      </c>
      <c r="S23" s="60">
        <f>VLOOKUP($A23,'Occupancy Raw Data'!$B$8:$BE$45,'Occupancy Raw Data'!BA$3,FALSE)</f>
        <v>-4.5858849446879599</v>
      </c>
      <c r="T23" s="60">
        <f>VLOOKUP($A23,'Occupancy Raw Data'!$B$8:$BE$45,'Occupancy Raw Data'!BB$3,FALSE)</f>
        <v>-3.5945011104837401</v>
      </c>
      <c r="U23" s="61">
        <f>VLOOKUP($A23,'Occupancy Raw Data'!$B$8:$BE$45,'Occupancy Raw Data'!BC$3,FALSE)</f>
        <v>-4.0803419921337403</v>
      </c>
      <c r="V23" s="62">
        <f>VLOOKUP($A23,'Occupancy Raw Data'!$B$8:$BE$45,'Occupancy Raw Data'!BE$3,FALSE)</f>
        <v>-3.4579449716521702</v>
      </c>
      <c r="X23" s="64">
        <f>VLOOKUP($A23,'ADR Raw Data'!$B$6:$BE$43,'ADR Raw Data'!AG$1,FALSE)</f>
        <v>103.447793227418</v>
      </c>
      <c r="Y23" s="65">
        <f>VLOOKUP($A23,'ADR Raw Data'!$B$6:$BE$43,'ADR Raw Data'!AH$1,FALSE)</f>
        <v>104.105757124438</v>
      </c>
      <c r="Z23" s="65">
        <f>VLOOKUP($A23,'ADR Raw Data'!$B$6:$BE$43,'ADR Raw Data'!AI$1,FALSE)</f>
        <v>105.435985462972</v>
      </c>
      <c r="AA23" s="65">
        <f>VLOOKUP($A23,'ADR Raw Data'!$B$6:$BE$43,'ADR Raw Data'!AJ$1,FALSE)</f>
        <v>105.042031678467</v>
      </c>
      <c r="AB23" s="65">
        <f>VLOOKUP($A23,'ADR Raw Data'!$B$6:$BE$43,'ADR Raw Data'!AK$1,FALSE)</f>
        <v>110.71684015324399</v>
      </c>
      <c r="AC23" s="66">
        <f>VLOOKUP($A23,'ADR Raw Data'!$B$6:$BE$43,'ADR Raw Data'!AL$1,FALSE)</f>
        <v>105.89536281099601</v>
      </c>
      <c r="AD23" s="65">
        <f>VLOOKUP($A23,'ADR Raw Data'!$B$6:$BE$43,'ADR Raw Data'!AN$1,FALSE)</f>
        <v>138.888017864294</v>
      </c>
      <c r="AE23" s="65">
        <f>VLOOKUP($A23,'ADR Raw Data'!$B$6:$BE$43,'ADR Raw Data'!AO$1,FALSE)</f>
        <v>140.776946325952</v>
      </c>
      <c r="AF23" s="66">
        <f>VLOOKUP($A23,'ADR Raw Data'!$B$6:$BE$43,'ADR Raw Data'!AP$1,FALSE)</f>
        <v>139.85613057649201</v>
      </c>
      <c r="AG23" s="67">
        <f>VLOOKUP($A23,'ADR Raw Data'!$B$6:$BE$43,'ADR Raw Data'!AR$1,FALSE)</f>
        <v>117.458162463804</v>
      </c>
      <c r="AH23" s="94"/>
      <c r="AI23" s="59">
        <f>VLOOKUP($A23,'ADR Raw Data'!$B$6:$BE$43,'ADR Raw Data'!AT$1,FALSE)</f>
        <v>1.0398545056213799</v>
      </c>
      <c r="AJ23" s="60">
        <f>VLOOKUP($A23,'ADR Raw Data'!$B$6:$BE$43,'ADR Raw Data'!AU$1,FALSE)</f>
        <v>4.2990220087186</v>
      </c>
      <c r="AK23" s="60">
        <f>VLOOKUP($A23,'ADR Raw Data'!$B$6:$BE$43,'ADR Raw Data'!AV$1,FALSE)</f>
        <v>5.2998659512459003</v>
      </c>
      <c r="AL23" s="60">
        <f>VLOOKUP($A23,'ADR Raw Data'!$B$6:$BE$43,'ADR Raw Data'!AW$1,FALSE)</f>
        <v>4.1730510194175698</v>
      </c>
      <c r="AM23" s="60">
        <f>VLOOKUP($A23,'ADR Raw Data'!$B$6:$BE$43,'ADR Raw Data'!AX$1,FALSE)</f>
        <v>4.0206441580135897</v>
      </c>
      <c r="AN23" s="61">
        <f>VLOOKUP($A23,'ADR Raw Data'!$B$6:$BE$43,'ADR Raw Data'!AY$1,FALSE)</f>
        <v>3.8528413022557002</v>
      </c>
      <c r="AO23" s="60">
        <f>VLOOKUP($A23,'ADR Raw Data'!$B$6:$BE$43,'ADR Raw Data'!BA$1,FALSE)</f>
        <v>6.0735838052214204</v>
      </c>
      <c r="AP23" s="60">
        <f>VLOOKUP($A23,'ADR Raw Data'!$B$6:$BE$43,'ADR Raw Data'!BB$1,FALSE)</f>
        <v>5.0582646834015002</v>
      </c>
      <c r="AQ23" s="61">
        <f>VLOOKUP($A23,'ADR Raw Data'!$B$6:$BE$43,'ADR Raw Data'!BC$1,FALSE)</f>
        <v>5.5536512875032003</v>
      </c>
      <c r="AR23" s="62">
        <f>VLOOKUP($A23,'ADR Raw Data'!$B$6:$BE$43,'ADR Raw Data'!BE$1,FALSE)</f>
        <v>4.4727190041735803</v>
      </c>
      <c r="AT23" s="64">
        <f>VLOOKUP($A23,'RevPAR Raw Data'!$B$6:$BE$43,'RevPAR Raw Data'!AG$1,FALSE)</f>
        <v>49.691773796221</v>
      </c>
      <c r="AU23" s="65">
        <f>VLOOKUP($A23,'RevPAR Raw Data'!$B$6:$BE$43,'RevPAR Raw Data'!AH$1,FALSE)</f>
        <v>59.468986057496899</v>
      </c>
      <c r="AV23" s="65">
        <f>VLOOKUP($A23,'RevPAR Raw Data'!$B$6:$BE$43,'RevPAR Raw Data'!AI$1,FALSE)</f>
        <v>63.547834340715099</v>
      </c>
      <c r="AW23" s="65">
        <f>VLOOKUP($A23,'RevPAR Raw Data'!$B$6:$BE$43,'RevPAR Raw Data'!AJ$1,FALSE)</f>
        <v>65.179092848435502</v>
      </c>
      <c r="AX23" s="65">
        <f>VLOOKUP($A23,'RevPAR Raw Data'!$B$6:$BE$43,'RevPAR Raw Data'!AK$1,FALSE)</f>
        <v>68.989953017066199</v>
      </c>
      <c r="AY23" s="66">
        <f>VLOOKUP($A23,'RevPAR Raw Data'!$B$6:$BE$43,'RevPAR Raw Data'!AL$1,FALSE)</f>
        <v>61.375528011986901</v>
      </c>
      <c r="AZ23" s="65">
        <f>VLOOKUP($A23,'RevPAR Raw Data'!$B$6:$BE$43,'RevPAR Raw Data'!AN$1,FALSE)</f>
        <v>101.28956128098299</v>
      </c>
      <c r="BA23" s="65">
        <f>VLOOKUP($A23,'RevPAR Raw Data'!$B$6:$BE$43,'RevPAR Raw Data'!AO$1,FALSE)</f>
        <v>107.940551985981</v>
      </c>
      <c r="BB23" s="66">
        <f>VLOOKUP($A23,'RevPAR Raw Data'!$B$6:$BE$43,'RevPAR Raw Data'!AP$1,FALSE)</f>
        <v>104.615056633482</v>
      </c>
      <c r="BC23" s="67">
        <f>VLOOKUP($A23,'RevPAR Raw Data'!$B$6:$BE$43,'RevPAR Raw Data'!AR$1,FALSE)</f>
        <v>73.7296790466999</v>
      </c>
      <c r="BE23" s="59">
        <f>VLOOKUP($A23,'RevPAR Raw Data'!$B$6:$BE$43,'RevPAR Raw Data'!AT$1,FALSE)</f>
        <v>-6.8941451670136003</v>
      </c>
      <c r="BF23" s="60">
        <f>VLOOKUP($A23,'RevPAR Raw Data'!$B$6:$BE$43,'RevPAR Raw Data'!AU$1,FALSE)</f>
        <v>0.71642992334778799</v>
      </c>
      <c r="BG23" s="60">
        <f>VLOOKUP($A23,'RevPAR Raw Data'!$B$6:$BE$43,'RevPAR Raw Data'!AV$1,FALSE)</f>
        <v>4.4008759841098604</v>
      </c>
      <c r="BH23" s="60">
        <f>VLOOKUP($A23,'RevPAR Raw Data'!$B$6:$BE$43,'RevPAR Raw Data'!AW$1,FALSE)</f>
        <v>3.2201112356802599</v>
      </c>
      <c r="BI23" s="60">
        <f>VLOOKUP($A23,'RevPAR Raw Data'!$B$6:$BE$43,'RevPAR Raw Data'!AX$1,FALSE)</f>
        <v>0.54236501153127403</v>
      </c>
      <c r="BJ23" s="61">
        <f>VLOOKUP($A23,'RevPAR Raw Data'!$B$6:$BE$43,'RevPAR Raw Data'!AY$1,FALSE)</f>
        <v>0.59898331883731504</v>
      </c>
      <c r="BK23" s="60">
        <f>VLOOKUP($A23,'RevPAR Raw Data'!$B$6:$BE$43,'RevPAR Raw Data'!BA$1,FALSE)</f>
        <v>1.2091712952068101</v>
      </c>
      <c r="BL23" s="60">
        <f>VLOOKUP($A23,'RevPAR Raw Data'!$B$6:$BE$43,'RevPAR Raw Data'!BB$1,FALSE)</f>
        <v>1.2819441927016799</v>
      </c>
      <c r="BM23" s="61">
        <f>VLOOKUP($A23,'RevPAR Raw Data'!$B$6:$BE$43,'RevPAR Raw Data'!BC$1,FALSE)</f>
        <v>1.2467013297887899</v>
      </c>
      <c r="BN23" s="62">
        <f>VLOOKUP($A23,'RevPAR Raw Data'!$B$6:$BE$43,'RevPAR Raw Data'!BE$1,FALSE)</f>
        <v>0.86010987062045596</v>
      </c>
    </row>
    <row r="24" spans="1:66" x14ac:dyDescent="0.35">
      <c r="A24" s="78" t="s">
        <v>53</v>
      </c>
      <c r="B24" s="59">
        <f>VLOOKUP($A24,'Occupancy Raw Data'!$B$8:$BE$45,'Occupancy Raw Data'!AG$3,FALSE)</f>
        <v>46.9492352749755</v>
      </c>
      <c r="C24" s="60">
        <f>VLOOKUP($A24,'Occupancy Raw Data'!$B$8:$BE$45,'Occupancy Raw Data'!AH$3,FALSE)</f>
        <v>54.246664497233901</v>
      </c>
      <c r="D24" s="60">
        <f>VLOOKUP($A24,'Occupancy Raw Data'!$B$8:$BE$45,'Occupancy Raw Data'!AI$3,FALSE)</f>
        <v>61.381386267491003</v>
      </c>
      <c r="E24" s="60">
        <f>VLOOKUP($A24,'Occupancy Raw Data'!$B$8:$BE$45,'Occupancy Raw Data'!AJ$3,FALSE)</f>
        <v>64.847054995118697</v>
      </c>
      <c r="F24" s="60">
        <f>VLOOKUP($A24,'Occupancy Raw Data'!$B$8:$BE$45,'Occupancy Raw Data'!AK$3,FALSE)</f>
        <v>65.514155548324098</v>
      </c>
      <c r="G24" s="61">
        <f>VLOOKUP($A24,'Occupancy Raw Data'!$B$8:$BE$45,'Occupancy Raw Data'!AL$3,FALSE)</f>
        <v>58.587699316628701</v>
      </c>
      <c r="H24" s="60">
        <f>VLOOKUP($A24,'Occupancy Raw Data'!$B$8:$BE$45,'Occupancy Raw Data'!AN$3,FALSE)</f>
        <v>86.7800195248942</v>
      </c>
      <c r="I24" s="60">
        <f>VLOOKUP($A24,'Occupancy Raw Data'!$B$8:$BE$45,'Occupancy Raw Data'!AO$3,FALSE)</f>
        <v>86.275626423690198</v>
      </c>
      <c r="J24" s="61">
        <f>VLOOKUP($A24,'Occupancy Raw Data'!$B$8:$BE$45,'Occupancy Raw Data'!AP$3,FALSE)</f>
        <v>86.527822974292206</v>
      </c>
      <c r="K24" s="62">
        <f>VLOOKUP($A24,'Occupancy Raw Data'!$B$8:$BE$45,'Occupancy Raw Data'!AR$3,FALSE)</f>
        <v>66.570591790246795</v>
      </c>
      <c r="M24" s="59">
        <f>VLOOKUP($A24,'Occupancy Raw Data'!$B$8:$BE$45,'Occupancy Raw Data'!AT$3,FALSE)</f>
        <v>4.6626578254602196</v>
      </c>
      <c r="N24" s="60">
        <f>VLOOKUP($A24,'Occupancy Raw Data'!$B$8:$BE$45,'Occupancy Raw Data'!AU$3,FALSE)</f>
        <v>-1.2906385501233499</v>
      </c>
      <c r="O24" s="60">
        <f>VLOOKUP($A24,'Occupancy Raw Data'!$B$8:$BE$45,'Occupancy Raw Data'!AV$3,FALSE)</f>
        <v>4.2812152420069598</v>
      </c>
      <c r="P24" s="60">
        <f>VLOOKUP($A24,'Occupancy Raw Data'!$B$8:$BE$45,'Occupancy Raw Data'!AW$3,FALSE)</f>
        <v>8.2986187269923608</v>
      </c>
      <c r="Q24" s="60">
        <f>VLOOKUP($A24,'Occupancy Raw Data'!$B$8:$BE$45,'Occupancy Raw Data'!AX$3,FALSE)</f>
        <v>1.7940097528521499</v>
      </c>
      <c r="R24" s="61">
        <f>VLOOKUP($A24,'Occupancy Raw Data'!$B$8:$BE$45,'Occupancy Raw Data'!AY$3,FALSE)</f>
        <v>3.5438243350030199</v>
      </c>
      <c r="S24" s="60">
        <f>VLOOKUP($A24,'Occupancy Raw Data'!$B$8:$BE$45,'Occupancy Raw Data'!BA$3,FALSE)</f>
        <v>0.80214037314028797</v>
      </c>
      <c r="T24" s="60">
        <f>VLOOKUP($A24,'Occupancy Raw Data'!$B$8:$BE$45,'Occupancy Raw Data'!BB$3,FALSE)</f>
        <v>0.47331238212699001</v>
      </c>
      <c r="U24" s="61">
        <f>VLOOKUP($A24,'Occupancy Raw Data'!$B$8:$BE$45,'Occupancy Raw Data'!BC$3,FALSE)</f>
        <v>0.637936977884066</v>
      </c>
      <c r="V24" s="62">
        <f>VLOOKUP($A24,'Occupancy Raw Data'!$B$8:$BE$45,'Occupancy Raw Data'!BE$3,FALSE)</f>
        <v>2.4452881836462201</v>
      </c>
      <c r="X24" s="64">
        <f>VLOOKUP($A24,'ADR Raw Data'!$B$6:$BE$43,'ADR Raw Data'!AG$1,FALSE)</f>
        <v>104.34430428002</v>
      </c>
      <c r="Y24" s="65">
        <f>VLOOKUP($A24,'ADR Raw Data'!$B$6:$BE$43,'ADR Raw Data'!AH$1,FALSE)</f>
        <v>106.04854079184101</v>
      </c>
      <c r="Z24" s="65">
        <f>VLOOKUP($A24,'ADR Raw Data'!$B$6:$BE$43,'ADR Raw Data'!AI$1,FALSE)</f>
        <v>108.44832471835601</v>
      </c>
      <c r="AA24" s="65">
        <f>VLOOKUP($A24,'ADR Raw Data'!$B$6:$BE$43,'ADR Raw Data'!AJ$1,FALSE)</f>
        <v>111.665349391544</v>
      </c>
      <c r="AB24" s="65">
        <f>VLOOKUP($A24,'ADR Raw Data'!$B$6:$BE$43,'ADR Raw Data'!AK$1,FALSE)</f>
        <v>113.58465044082899</v>
      </c>
      <c r="AC24" s="66">
        <f>VLOOKUP($A24,'ADR Raw Data'!$B$6:$BE$43,'ADR Raw Data'!AL$1,FALSE)</f>
        <v>109.207035936458</v>
      </c>
      <c r="AD24" s="65">
        <f>VLOOKUP($A24,'ADR Raw Data'!$B$6:$BE$43,'ADR Raw Data'!AN$1,FALSE)</f>
        <v>162.20440048748401</v>
      </c>
      <c r="AE24" s="65">
        <f>VLOOKUP($A24,'ADR Raw Data'!$B$6:$BE$43,'ADR Raw Data'!AO$1,FALSE)</f>
        <v>162.856373408769</v>
      </c>
      <c r="AF24" s="66">
        <f>VLOOKUP($A24,'ADR Raw Data'!$B$6:$BE$43,'ADR Raw Data'!AP$1,FALSE)</f>
        <v>162.529436818352</v>
      </c>
      <c r="AG24" s="67">
        <f>VLOOKUP($A24,'ADR Raw Data'!$B$6:$BE$43,'ADR Raw Data'!AR$1,FALSE)</f>
        <v>129.00930743715</v>
      </c>
      <c r="AH24" s="94"/>
      <c r="AI24" s="59">
        <f>VLOOKUP($A24,'ADR Raw Data'!$B$6:$BE$43,'ADR Raw Data'!AT$1,FALSE)</f>
        <v>3.41448792047114</v>
      </c>
      <c r="AJ24" s="60">
        <f>VLOOKUP($A24,'ADR Raw Data'!$B$6:$BE$43,'ADR Raw Data'!AU$1,FALSE)</f>
        <v>3.9098448818515399</v>
      </c>
      <c r="AK24" s="60">
        <f>VLOOKUP($A24,'ADR Raw Data'!$B$6:$BE$43,'ADR Raw Data'!AV$1,FALSE)</f>
        <v>5.5127956451457001</v>
      </c>
      <c r="AL24" s="60">
        <f>VLOOKUP($A24,'ADR Raw Data'!$B$6:$BE$43,'ADR Raw Data'!AW$1,FALSE)</f>
        <v>8.2027629991039692</v>
      </c>
      <c r="AM24" s="60">
        <f>VLOOKUP($A24,'ADR Raw Data'!$B$6:$BE$43,'ADR Raw Data'!AX$1,FALSE)</f>
        <v>-1.59896589034214</v>
      </c>
      <c r="AN24" s="61">
        <f>VLOOKUP($A24,'ADR Raw Data'!$B$6:$BE$43,'ADR Raw Data'!AY$1,FALSE)</f>
        <v>3.7017752776950998</v>
      </c>
      <c r="AO24" s="60">
        <f>VLOOKUP($A24,'ADR Raw Data'!$B$6:$BE$43,'ADR Raw Data'!BA$1,FALSE)</f>
        <v>13.5153414678791</v>
      </c>
      <c r="AP24" s="60">
        <f>VLOOKUP($A24,'ADR Raw Data'!$B$6:$BE$43,'ADR Raw Data'!BB$1,FALSE)</f>
        <v>14.253580918393901</v>
      </c>
      <c r="AQ24" s="61">
        <f>VLOOKUP($A24,'ADR Raw Data'!$B$6:$BE$43,'ADR Raw Data'!BC$1,FALSE)</f>
        <v>13.883159173050799</v>
      </c>
      <c r="AR24" s="62">
        <f>VLOOKUP($A24,'ADR Raw Data'!$B$6:$BE$43,'ADR Raw Data'!BE$1,FALSE)</f>
        <v>8.0026838485891698</v>
      </c>
      <c r="AT24" s="64">
        <f>VLOOKUP($A24,'RevPAR Raw Data'!$B$6:$BE$43,'RevPAR Raw Data'!AG$1,FALSE)</f>
        <v>48.988852912463301</v>
      </c>
      <c r="AU24" s="65">
        <f>VLOOKUP($A24,'RevPAR Raw Data'!$B$6:$BE$43,'RevPAR Raw Data'!AH$1,FALSE)</f>
        <v>57.527796127562603</v>
      </c>
      <c r="AV24" s="65">
        <f>VLOOKUP($A24,'RevPAR Raw Data'!$B$6:$BE$43,'RevPAR Raw Data'!AI$1,FALSE)</f>
        <v>66.5670850959973</v>
      </c>
      <c r="AW24" s="65">
        <f>VLOOKUP($A24,'RevPAR Raw Data'!$B$6:$BE$43,'RevPAR Raw Data'!AJ$1,FALSE)</f>
        <v>72.411690530426199</v>
      </c>
      <c r="AX24" s="65">
        <f>VLOOKUP($A24,'RevPAR Raw Data'!$B$6:$BE$43,'RevPAR Raw Data'!AK$1,FALSE)</f>
        <v>74.414024568825198</v>
      </c>
      <c r="AY24" s="66">
        <f>VLOOKUP($A24,'RevPAR Raw Data'!$B$6:$BE$43,'RevPAR Raw Data'!AL$1,FALSE)</f>
        <v>63.981889847054902</v>
      </c>
      <c r="AZ24" s="65">
        <f>VLOOKUP($A24,'RevPAR Raw Data'!$B$6:$BE$43,'RevPAR Raw Data'!AN$1,FALSE)</f>
        <v>140.76101041327601</v>
      </c>
      <c r="BA24" s="65">
        <f>VLOOKUP($A24,'RevPAR Raw Data'!$B$6:$BE$43,'RevPAR Raw Data'!AO$1,FALSE)</f>
        <v>140.505356329319</v>
      </c>
      <c r="BB24" s="66">
        <f>VLOOKUP($A24,'RevPAR Raw Data'!$B$6:$BE$43,'RevPAR Raw Data'!AP$1,FALSE)</f>
        <v>140.633183371298</v>
      </c>
      <c r="BC24" s="67">
        <f>VLOOKUP($A24,'RevPAR Raw Data'!$B$6:$BE$43,'RevPAR Raw Data'!AR$1,FALSE)</f>
        <v>85.882259425410197</v>
      </c>
      <c r="BE24" s="59">
        <f>VLOOKUP($A24,'RevPAR Raw Data'!$B$6:$BE$43,'RevPAR Raw Data'!AT$1,FALSE)</f>
        <v>8.2363516341546106</v>
      </c>
      <c r="BF24" s="60">
        <f>VLOOKUP($A24,'RevPAR Raw Data'!$B$6:$BE$43,'RevPAR Raw Data'!AU$1,FALSE)</f>
        <v>2.5687443664329899</v>
      </c>
      <c r="BG24" s="60">
        <f>VLOOKUP($A24,'RevPAR Raw Data'!$B$6:$BE$43,'RevPAR Raw Data'!AV$1,FALSE)</f>
        <v>10.0300255345733</v>
      </c>
      <c r="BH24" s="60">
        <f>VLOOKUP($A24,'RevPAR Raw Data'!$B$6:$BE$43,'RevPAR Raw Data'!AW$1,FALSE)</f>
        <v>17.1820977524707</v>
      </c>
      <c r="BI24" s="60">
        <f>VLOOKUP($A24,'RevPAR Raw Data'!$B$6:$BE$43,'RevPAR Raw Data'!AX$1,FALSE)</f>
        <v>0.166358258492489</v>
      </c>
      <c r="BJ24" s="61">
        <f>VLOOKUP($A24,'RevPAR Raw Data'!$B$6:$BE$43,'RevPAR Raw Data'!AY$1,FALSE)</f>
        <v>7.3767840258162103</v>
      </c>
      <c r="BK24" s="60">
        <f>VLOOKUP($A24,'RevPAR Raw Data'!$B$6:$BE$43,'RevPAR Raw Data'!BA$1,FALSE)</f>
        <v>14.425893851501</v>
      </c>
      <c r="BL24" s="60">
        <f>VLOOKUP($A24,'RevPAR Raw Data'!$B$6:$BE$43,'RevPAR Raw Data'!BB$1,FALSE)</f>
        <v>14.7943572639042</v>
      </c>
      <c r="BM24" s="61">
        <f>VLOOKUP($A24,'RevPAR Raw Data'!$B$6:$BE$43,'RevPAR Raw Data'!BC$1,FALSE)</f>
        <v>14.6096619569983</v>
      </c>
      <c r="BN24" s="62">
        <f>VLOOKUP($A24,'RevPAR Raw Data'!$B$6:$BE$43,'RevPAR Raw Data'!BE$1,FALSE)</f>
        <v>10.6436607147595</v>
      </c>
    </row>
    <row r="25" spans="1:66" x14ac:dyDescent="0.35">
      <c r="A25" s="78" t="s">
        <v>52</v>
      </c>
      <c r="B25" s="59">
        <f>VLOOKUP($A25,'Occupancy Raw Data'!$B$8:$BE$45,'Occupancy Raw Data'!AG$3,FALSE)</f>
        <v>44.787607170693597</v>
      </c>
      <c r="C25" s="60">
        <f>VLOOKUP($A25,'Occupancy Raw Data'!$B$8:$BE$45,'Occupancy Raw Data'!AH$3,FALSE)</f>
        <v>54.583982852688997</v>
      </c>
      <c r="D25" s="60">
        <f>VLOOKUP($A25,'Occupancy Raw Data'!$B$8:$BE$45,'Occupancy Raw Data'!AI$3,FALSE)</f>
        <v>56.123343725642997</v>
      </c>
      <c r="E25" s="60">
        <f>VLOOKUP($A25,'Occupancy Raw Data'!$B$8:$BE$45,'Occupancy Raw Data'!AJ$3,FALSE)</f>
        <v>58.266757599376398</v>
      </c>
      <c r="F25" s="60">
        <f>VLOOKUP($A25,'Occupancy Raw Data'!$B$8:$BE$45,'Occupancy Raw Data'!AK$3,FALSE)</f>
        <v>61.179851909586901</v>
      </c>
      <c r="G25" s="61">
        <f>VLOOKUP($A25,'Occupancy Raw Data'!$B$8:$BE$45,'Occupancy Raw Data'!AL$3,FALSE)</f>
        <v>54.988308651597798</v>
      </c>
      <c r="H25" s="60">
        <f>VLOOKUP($A25,'Occupancy Raw Data'!$B$8:$BE$45,'Occupancy Raw Data'!AN$3,FALSE)</f>
        <v>72.720187061574407</v>
      </c>
      <c r="I25" s="60">
        <f>VLOOKUP($A25,'Occupancy Raw Data'!$B$8:$BE$45,'Occupancy Raw Data'!AO$3,FALSE)</f>
        <v>74.449532346063904</v>
      </c>
      <c r="J25" s="61">
        <f>VLOOKUP($A25,'Occupancy Raw Data'!$B$8:$BE$45,'Occupancy Raw Data'!AP$3,FALSE)</f>
        <v>73.584859703819106</v>
      </c>
      <c r="K25" s="62">
        <f>VLOOKUP($A25,'Occupancy Raw Data'!$B$8:$BE$45,'Occupancy Raw Data'!AR$3,FALSE)</f>
        <v>60.301608952232399</v>
      </c>
      <c r="M25" s="59">
        <f>VLOOKUP($A25,'Occupancy Raw Data'!$B$8:$BE$45,'Occupancy Raw Data'!AT$3,FALSE)</f>
        <v>3.32659024499887</v>
      </c>
      <c r="N25" s="60">
        <f>VLOOKUP($A25,'Occupancy Raw Data'!$B$8:$BE$45,'Occupancy Raw Data'!AU$3,FALSE)</f>
        <v>8.8392423506556508</v>
      </c>
      <c r="O25" s="60">
        <f>VLOOKUP($A25,'Occupancy Raw Data'!$B$8:$BE$45,'Occupancy Raw Data'!AV$3,FALSE)</f>
        <v>11.271006374348</v>
      </c>
      <c r="P25" s="60">
        <f>VLOOKUP($A25,'Occupancy Raw Data'!$B$8:$BE$45,'Occupancy Raw Data'!AW$3,FALSE)</f>
        <v>6.0372340425531901</v>
      </c>
      <c r="Q25" s="60">
        <f>VLOOKUP($A25,'Occupancy Raw Data'!$B$8:$BE$45,'Occupancy Raw Data'!AX$3,FALSE)</f>
        <v>7.0856070941336897</v>
      </c>
      <c r="R25" s="61">
        <f>VLOOKUP($A25,'Occupancy Raw Data'!$B$8:$BE$45,'Occupancy Raw Data'!AY$3,FALSE)</f>
        <v>7.3922557320901898</v>
      </c>
      <c r="S25" s="60">
        <f>VLOOKUP($A25,'Occupancy Raw Data'!$B$8:$BE$45,'Occupancy Raw Data'!BA$3,FALSE)</f>
        <v>-4.3444828911956899</v>
      </c>
      <c r="T25" s="60">
        <f>VLOOKUP($A25,'Occupancy Raw Data'!$B$8:$BE$45,'Occupancy Raw Data'!BB$3,FALSE)</f>
        <v>-5.4737753587332998</v>
      </c>
      <c r="U25" s="61">
        <f>VLOOKUP($A25,'Occupancy Raw Data'!$B$8:$BE$45,'Occupancy Raw Data'!BC$3,FALSE)</f>
        <v>-4.9191162585761896</v>
      </c>
      <c r="V25" s="62">
        <f>VLOOKUP($A25,'Occupancy Raw Data'!$B$8:$BE$45,'Occupancy Raw Data'!BE$3,FALSE)</f>
        <v>2.7535011680441999</v>
      </c>
      <c r="X25" s="64">
        <f>VLOOKUP($A25,'ADR Raw Data'!$B$6:$BE$43,'ADR Raw Data'!AG$1,FALSE)</f>
        <v>94.442420056558603</v>
      </c>
      <c r="Y25" s="65">
        <f>VLOOKUP($A25,'ADR Raw Data'!$B$6:$BE$43,'ADR Raw Data'!AH$1,FALSE)</f>
        <v>94.091890227576897</v>
      </c>
      <c r="Z25" s="65">
        <f>VLOOKUP($A25,'ADR Raw Data'!$B$6:$BE$43,'ADR Raw Data'!AI$1,FALSE)</f>
        <v>95.293111709052994</v>
      </c>
      <c r="AA25" s="65">
        <f>VLOOKUP($A25,'ADR Raw Data'!$B$6:$BE$43,'ADR Raw Data'!AJ$1,FALSE)</f>
        <v>93.165107432488895</v>
      </c>
      <c r="AB25" s="65">
        <f>VLOOKUP($A25,'ADR Raw Data'!$B$6:$BE$43,'ADR Raw Data'!AK$1,FALSE)</f>
        <v>99.911535950314502</v>
      </c>
      <c r="AC25" s="66">
        <f>VLOOKUP($A25,'ADR Raw Data'!$B$6:$BE$43,'ADR Raw Data'!AL$1,FALSE)</f>
        <v>95.492771261516594</v>
      </c>
      <c r="AD25" s="65">
        <f>VLOOKUP($A25,'ADR Raw Data'!$B$6:$BE$43,'ADR Raw Data'!AN$1,FALSE)</f>
        <v>157.261372588424</v>
      </c>
      <c r="AE25" s="65">
        <f>VLOOKUP($A25,'ADR Raw Data'!$B$6:$BE$43,'ADR Raw Data'!AO$1,FALSE)</f>
        <v>159.577929725839</v>
      </c>
      <c r="AF25" s="66">
        <f>VLOOKUP($A25,'ADR Raw Data'!$B$6:$BE$43,'ADR Raw Data'!AP$1,FALSE)</f>
        <v>158.433261725861</v>
      </c>
      <c r="AG25" s="67">
        <f>VLOOKUP($A25,'ADR Raw Data'!$B$6:$BE$43,'ADR Raw Data'!AR$1,FALSE)</f>
        <v>117.437066854392</v>
      </c>
      <c r="AI25" s="59">
        <f>VLOOKUP($A25,'ADR Raw Data'!$B$6:$BE$43,'ADR Raw Data'!AT$1,FALSE)</f>
        <v>7.8664701534479704</v>
      </c>
      <c r="AJ25" s="60">
        <f>VLOOKUP($A25,'ADR Raw Data'!$B$6:$BE$43,'ADR Raw Data'!AU$1,FALSE)</f>
        <v>8.3469845928276492</v>
      </c>
      <c r="AK25" s="60">
        <f>VLOOKUP($A25,'ADR Raw Data'!$B$6:$BE$43,'ADR Raw Data'!AV$1,FALSE)</f>
        <v>8.4799902415697002</v>
      </c>
      <c r="AL25" s="60">
        <f>VLOOKUP($A25,'ADR Raw Data'!$B$6:$BE$43,'ADR Raw Data'!AW$1,FALSE)</f>
        <v>4.8412404071669899</v>
      </c>
      <c r="AM25" s="60">
        <f>VLOOKUP($A25,'ADR Raw Data'!$B$6:$BE$43,'ADR Raw Data'!AX$1,FALSE)</f>
        <v>6.7024206335722498</v>
      </c>
      <c r="AN25" s="61">
        <f>VLOOKUP($A25,'ADR Raw Data'!$B$6:$BE$43,'ADR Raw Data'!AY$1,FALSE)</f>
        <v>7.1626137344893204</v>
      </c>
      <c r="AO25" s="60">
        <f>VLOOKUP($A25,'ADR Raw Data'!$B$6:$BE$43,'ADR Raw Data'!BA$1,FALSE)</f>
        <v>-13.590064408203</v>
      </c>
      <c r="AP25" s="60">
        <f>VLOOKUP($A25,'ADR Raw Data'!$B$6:$BE$43,'ADR Raw Data'!BB$1,FALSE)</f>
        <v>-15.0220946552712</v>
      </c>
      <c r="AQ25" s="61">
        <f>VLOOKUP($A25,'ADR Raw Data'!$B$6:$BE$43,'ADR Raw Data'!BC$1,FALSE)</f>
        <v>-14.3336725906689</v>
      </c>
      <c r="AR25" s="62">
        <f>VLOOKUP($A25,'ADR Raw Data'!$B$6:$BE$43,'ADR Raw Data'!BE$1,FALSE)</f>
        <v>-6.2141899318643397</v>
      </c>
      <c r="AT25" s="64">
        <f>VLOOKUP($A25,'RevPAR Raw Data'!$B$6:$BE$43,'RevPAR Raw Data'!AG$1,FALSE)</f>
        <v>42.298500097427898</v>
      </c>
      <c r="AU25" s="65">
        <f>VLOOKUP($A25,'RevPAR Raw Data'!$B$6:$BE$43,'RevPAR Raw Data'!AH$1,FALSE)</f>
        <v>51.359101227591502</v>
      </c>
      <c r="AV25" s="65">
        <f>VLOOKUP($A25,'RevPAR Raw Data'!$B$6:$BE$43,'RevPAR Raw Data'!AI$1,FALSE)</f>
        <v>53.4816806313328</v>
      </c>
      <c r="AW25" s="65">
        <f>VLOOKUP($A25,'RevPAR Raw Data'!$B$6:$BE$43,'RevPAR Raw Data'!AJ$1,FALSE)</f>
        <v>54.284287314886903</v>
      </c>
      <c r="AX25" s="65">
        <f>VLOOKUP($A25,'RevPAR Raw Data'!$B$6:$BE$43,'RevPAR Raw Data'!AK$1,FALSE)</f>
        <v>61.125729734996099</v>
      </c>
      <c r="AY25" s="66">
        <f>VLOOKUP($A25,'RevPAR Raw Data'!$B$6:$BE$43,'RevPAR Raw Data'!AL$1,FALSE)</f>
        <v>52.509859801247003</v>
      </c>
      <c r="AZ25" s="65">
        <f>VLOOKUP($A25,'RevPAR Raw Data'!$B$6:$BE$43,'RevPAR Raw Data'!AN$1,FALSE)</f>
        <v>114.360764321901</v>
      </c>
      <c r="BA25" s="65">
        <f>VLOOKUP($A25,'RevPAR Raw Data'!$B$6:$BE$43,'RevPAR Raw Data'!AO$1,FALSE)</f>
        <v>118.805022408417</v>
      </c>
      <c r="BB25" s="66">
        <f>VLOOKUP($A25,'RevPAR Raw Data'!$B$6:$BE$43,'RevPAR Raw Data'!AP$1,FALSE)</f>
        <v>116.58289336515899</v>
      </c>
      <c r="BC25" s="67">
        <f>VLOOKUP($A25,'RevPAR Raw Data'!$B$6:$BE$43,'RevPAR Raw Data'!AR$1,FALSE)</f>
        <v>70.816440819507804</v>
      </c>
      <c r="BE25" s="59">
        <f>VLOOKUP($A25,'RevPAR Raw Data'!$B$6:$BE$43,'RevPAR Raw Data'!AT$1,FALSE)</f>
        <v>11.4547456271971</v>
      </c>
      <c r="BF25" s="60">
        <f>VLOOKUP($A25,'RevPAR Raw Data'!$B$6:$BE$43,'RevPAR Raw Data'!AU$1,FALSE)</f>
        <v>17.924037140615201</v>
      </c>
      <c r="BG25" s="60">
        <f>VLOOKUP($A25,'RevPAR Raw Data'!$B$6:$BE$43,'RevPAR Raw Data'!AV$1,FALSE)</f>
        <v>20.706776856589101</v>
      </c>
      <c r="BH25" s="60">
        <f>VLOOKUP($A25,'RevPAR Raw Data'!$B$6:$BE$43,'RevPAR Raw Data'!AW$1,FALSE)</f>
        <v>11.1707514636635</v>
      </c>
      <c r="BI25" s="60">
        <f>VLOOKUP($A25,'RevPAR Raw Data'!$B$6:$BE$43,'RevPAR Raw Data'!AX$1,FALSE)</f>
        <v>14.262934919597001</v>
      </c>
      <c r="BJ25" s="61">
        <f>VLOOKUP($A25,'RevPAR Raw Data'!$B$6:$BE$43,'RevPAR Raw Data'!AY$1,FALSE)</f>
        <v>15.084348190934699</v>
      </c>
      <c r="BK25" s="60">
        <f>VLOOKUP($A25,'RevPAR Raw Data'!$B$6:$BE$43,'RevPAR Raw Data'!BA$1,FALSE)</f>
        <v>-17.344129276281901</v>
      </c>
      <c r="BL25" s="60">
        <f>VLOOKUP($A25,'RevPAR Raw Data'!$B$6:$BE$43,'RevPAR Raw Data'!BB$1,FALSE)</f>
        <v>-19.673594298398701</v>
      </c>
      <c r="BM25" s="61">
        <f>VLOOKUP($A25,'RevPAR Raw Data'!$B$6:$BE$43,'RevPAR Raw Data'!BC$1,FALSE)</f>
        <v>-18.547698830386501</v>
      </c>
      <c r="BN25" s="62">
        <f>VLOOKUP($A25,'RevPAR Raw Data'!$B$6:$BE$43,'RevPAR Raw Data'!BE$1,FALSE)</f>
        <v>-3.6317965561785099</v>
      </c>
    </row>
    <row r="26" spans="1:66" x14ac:dyDescent="0.35">
      <c r="A26" s="78" t="s">
        <v>51</v>
      </c>
      <c r="B26" s="59">
        <f>VLOOKUP($A26,'Occupancy Raw Data'!$B$8:$BE$45,'Occupancy Raw Data'!AG$3,FALSE)</f>
        <v>55.7522557865829</v>
      </c>
      <c r="C26" s="60">
        <f>VLOOKUP($A26,'Occupancy Raw Data'!$B$8:$BE$45,'Occupancy Raw Data'!AH$3,FALSE)</f>
        <v>63.6377010592389</v>
      </c>
      <c r="D26" s="60">
        <f>VLOOKUP($A26,'Occupancy Raw Data'!$B$8:$BE$45,'Occupancy Raw Data'!AI$3,FALSE)</f>
        <v>66.403491565319698</v>
      </c>
      <c r="E26" s="60">
        <f>VLOOKUP($A26,'Occupancy Raw Data'!$B$8:$BE$45,'Occupancy Raw Data'!AJ$3,FALSE)</f>
        <v>69.002550019615498</v>
      </c>
      <c r="F26" s="60">
        <f>VLOOKUP($A26,'Occupancy Raw Data'!$B$8:$BE$45,'Occupancy Raw Data'!AK$3,FALSE)</f>
        <v>72.597096900745299</v>
      </c>
      <c r="G26" s="61">
        <f>VLOOKUP($A26,'Occupancy Raw Data'!$B$8:$BE$45,'Occupancy Raw Data'!AL$3,FALSE)</f>
        <v>65.478619066300496</v>
      </c>
      <c r="H26" s="60">
        <f>VLOOKUP($A26,'Occupancy Raw Data'!$B$8:$BE$45,'Occupancy Raw Data'!AN$3,FALSE)</f>
        <v>85.665947430364795</v>
      </c>
      <c r="I26" s="60">
        <f>VLOOKUP($A26,'Occupancy Raw Data'!$B$8:$BE$45,'Occupancy Raw Data'!AO$3,FALSE)</f>
        <v>89.814633189486003</v>
      </c>
      <c r="J26" s="61">
        <f>VLOOKUP($A26,'Occupancy Raw Data'!$B$8:$BE$45,'Occupancy Raw Data'!AP$3,FALSE)</f>
        <v>87.740290309925399</v>
      </c>
      <c r="K26" s="62">
        <f>VLOOKUP($A26,'Occupancy Raw Data'!$B$8:$BE$45,'Occupancy Raw Data'!AR$3,FALSE)</f>
        <v>71.839096564478993</v>
      </c>
      <c r="M26" s="59">
        <f>VLOOKUP($A26,'Occupancy Raw Data'!$B$8:$BE$45,'Occupancy Raw Data'!AT$3,FALSE)</f>
        <v>-1.6769745642799501</v>
      </c>
      <c r="N26" s="60">
        <f>VLOOKUP($A26,'Occupancy Raw Data'!$B$8:$BE$45,'Occupancy Raw Data'!AU$3,FALSE)</f>
        <v>1.94726948968808</v>
      </c>
      <c r="O26" s="60">
        <f>VLOOKUP($A26,'Occupancy Raw Data'!$B$8:$BE$45,'Occupancy Raw Data'!AV$3,FALSE)</f>
        <v>5.1516210554908</v>
      </c>
      <c r="P26" s="60">
        <f>VLOOKUP($A26,'Occupancy Raw Data'!$B$8:$BE$45,'Occupancy Raw Data'!AW$3,FALSE)</f>
        <v>6.3582374576784302</v>
      </c>
      <c r="Q26" s="60">
        <f>VLOOKUP($A26,'Occupancy Raw Data'!$B$8:$BE$45,'Occupancy Raw Data'!AX$3,FALSE)</f>
        <v>10.0505238145261</v>
      </c>
      <c r="R26" s="61">
        <f>VLOOKUP($A26,'Occupancy Raw Data'!$B$8:$BE$45,'Occupancy Raw Data'!AY$3,FALSE)</f>
        <v>4.5583118715576196</v>
      </c>
      <c r="S26" s="60">
        <f>VLOOKUP($A26,'Occupancy Raw Data'!$B$8:$BE$45,'Occupancy Raw Data'!BA$3,FALSE)</f>
        <v>-0.36656102410965102</v>
      </c>
      <c r="T26" s="60">
        <f>VLOOKUP($A26,'Occupancy Raw Data'!$B$8:$BE$45,'Occupancy Raw Data'!BB$3,FALSE)</f>
        <v>1.1563781372959601</v>
      </c>
      <c r="U26" s="61">
        <f>VLOOKUP($A26,'Occupancy Raw Data'!$B$8:$BE$45,'Occupancy Raw Data'!BC$3,FALSE)</f>
        <v>0.40713774887094401</v>
      </c>
      <c r="V26" s="62">
        <f>VLOOKUP($A26,'Occupancy Raw Data'!$B$8:$BE$45,'Occupancy Raw Data'!BE$3,FALSE)</f>
        <v>3.07130053358261</v>
      </c>
      <c r="X26" s="64">
        <f>VLOOKUP($A26,'ADR Raw Data'!$B$6:$BE$43,'ADR Raw Data'!AG$1,FALSE)</f>
        <v>94.755341718708706</v>
      </c>
      <c r="Y26" s="65">
        <f>VLOOKUP($A26,'ADR Raw Data'!$B$6:$BE$43,'ADR Raw Data'!AH$1,FALSE)</f>
        <v>95.715935886568502</v>
      </c>
      <c r="Z26" s="65">
        <f>VLOOKUP($A26,'ADR Raw Data'!$B$6:$BE$43,'ADR Raw Data'!AI$1,FALSE)</f>
        <v>96.286569677276404</v>
      </c>
      <c r="AA26" s="65">
        <f>VLOOKUP($A26,'ADR Raw Data'!$B$6:$BE$43,'ADR Raw Data'!AJ$1,FALSE)</f>
        <v>96.577505507781893</v>
      </c>
      <c r="AB26" s="65">
        <f>VLOOKUP($A26,'ADR Raw Data'!$B$6:$BE$43,'ADR Raw Data'!AK$1,FALSE)</f>
        <v>101.470235071602</v>
      </c>
      <c r="AC26" s="66">
        <f>VLOOKUP($A26,'ADR Raw Data'!$B$6:$BE$43,'ADR Raw Data'!AL$1,FALSE)</f>
        <v>97.125656211617297</v>
      </c>
      <c r="AD26" s="65">
        <f>VLOOKUP($A26,'ADR Raw Data'!$B$6:$BE$43,'ADR Raw Data'!AN$1,FALSE)</f>
        <v>153.554300761348</v>
      </c>
      <c r="AE26" s="65">
        <f>VLOOKUP($A26,'ADR Raw Data'!$B$6:$BE$43,'ADR Raw Data'!AO$1,FALSE)</f>
        <v>163.255393939393</v>
      </c>
      <c r="AF26" s="66">
        <f>VLOOKUP($A26,'ADR Raw Data'!$B$6:$BE$43,'ADR Raw Data'!AP$1,FALSE)</f>
        <v>158.51952325061399</v>
      </c>
      <c r="AG26" s="67">
        <f>VLOOKUP($A26,'ADR Raw Data'!$B$6:$BE$43,'ADR Raw Data'!AR$1,FALSE)</f>
        <v>118.54938934721901</v>
      </c>
      <c r="AI26" s="59">
        <f>VLOOKUP($A26,'ADR Raw Data'!$B$6:$BE$43,'ADR Raw Data'!AT$1,FALSE)</f>
        <v>-1.7537118019367199</v>
      </c>
      <c r="AJ26" s="60">
        <f>VLOOKUP($A26,'ADR Raw Data'!$B$6:$BE$43,'ADR Raw Data'!AU$1,FALSE)</f>
        <v>0.50656446607383698</v>
      </c>
      <c r="AK26" s="60">
        <f>VLOOKUP($A26,'ADR Raw Data'!$B$6:$BE$43,'ADR Raw Data'!AV$1,FALSE)</f>
        <v>0.72085224640316503</v>
      </c>
      <c r="AL26" s="60">
        <f>VLOOKUP($A26,'ADR Raw Data'!$B$6:$BE$43,'ADR Raw Data'!AW$1,FALSE)</f>
        <v>8.9445938945605694E-2</v>
      </c>
      <c r="AM26" s="60">
        <f>VLOOKUP($A26,'ADR Raw Data'!$B$6:$BE$43,'ADR Raw Data'!AX$1,FALSE)</f>
        <v>2.4988986648323501</v>
      </c>
      <c r="AN26" s="61">
        <f>VLOOKUP($A26,'ADR Raw Data'!$B$6:$BE$43,'ADR Raw Data'!AY$1,FALSE)</f>
        <v>0.56501904995682894</v>
      </c>
      <c r="AO26" s="60">
        <f>VLOOKUP($A26,'ADR Raw Data'!$B$6:$BE$43,'ADR Raw Data'!BA$1,FALSE)</f>
        <v>-1.11039654075256</v>
      </c>
      <c r="AP26" s="60">
        <f>VLOOKUP($A26,'ADR Raw Data'!$B$6:$BE$43,'ADR Raw Data'!BB$1,FALSE)</f>
        <v>0.53825752894516599</v>
      </c>
      <c r="AQ26" s="61">
        <f>VLOOKUP($A26,'ADR Raw Data'!$B$6:$BE$43,'ADR Raw Data'!BC$1,FALSE)</f>
        <v>-0.23126416126272201</v>
      </c>
      <c r="AR26" s="62">
        <f>VLOOKUP($A26,'ADR Raw Data'!$B$6:$BE$43,'ADR Raw Data'!BE$1,FALSE)</f>
        <v>-0.29424497690499002</v>
      </c>
      <c r="AT26" s="64">
        <f>VLOOKUP($A26,'RevPAR Raw Data'!$B$6:$BE$43,'RevPAR Raw Data'!AG$1,FALSE)</f>
        <v>52.828240486465198</v>
      </c>
      <c r="AU26" s="65">
        <f>VLOOKUP($A26,'RevPAR Raw Data'!$B$6:$BE$43,'RevPAR Raw Data'!AH$1,FALSE)</f>
        <v>60.911421145547202</v>
      </c>
      <c r="AV26" s="65">
        <f>VLOOKUP($A26,'RevPAR Raw Data'!$B$6:$BE$43,'RevPAR Raw Data'!AI$1,FALSE)</f>
        <v>63.937644174185898</v>
      </c>
      <c r="AW26" s="65">
        <f>VLOOKUP($A26,'RevPAR Raw Data'!$B$6:$BE$43,'RevPAR Raw Data'!AJ$1,FALSE)</f>
        <v>66.640941545704095</v>
      </c>
      <c r="AX26" s="65">
        <f>VLOOKUP($A26,'RevPAR Raw Data'!$B$6:$BE$43,'RevPAR Raw Data'!AK$1,FALSE)</f>
        <v>73.664444880345201</v>
      </c>
      <c r="AY26" s="66">
        <f>VLOOKUP($A26,'RevPAR Raw Data'!$B$6:$BE$43,'RevPAR Raw Data'!AL$1,FALSE)</f>
        <v>63.5965384464495</v>
      </c>
      <c r="AZ26" s="65">
        <f>VLOOKUP($A26,'RevPAR Raw Data'!$B$6:$BE$43,'RevPAR Raw Data'!AN$1,FALSE)</f>
        <v>131.543746567281</v>
      </c>
      <c r="BA26" s="65">
        <f>VLOOKUP($A26,'RevPAR Raw Data'!$B$6:$BE$43,'RevPAR Raw Data'!AO$1,FALSE)</f>
        <v>146.62723322871699</v>
      </c>
      <c r="BB26" s="66">
        <f>VLOOKUP($A26,'RevPAR Raw Data'!$B$6:$BE$43,'RevPAR Raw Data'!AP$1,FALSE)</f>
        <v>139.085489897999</v>
      </c>
      <c r="BC26" s="67">
        <f>VLOOKUP($A26,'RevPAR Raw Data'!$B$6:$BE$43,'RevPAR Raw Data'!AR$1,FALSE)</f>
        <v>85.164810289749397</v>
      </c>
      <c r="BE26" s="59">
        <f>VLOOKUP($A26,'RevPAR Raw Data'!$B$6:$BE$43,'RevPAR Raw Data'!AT$1,FALSE)</f>
        <v>-3.4012770653674198</v>
      </c>
      <c r="BF26" s="60">
        <f>VLOOKUP($A26,'RevPAR Raw Data'!$B$6:$BE$43,'RevPAR Raw Data'!AU$1,FALSE)</f>
        <v>2.4636981310553701</v>
      </c>
      <c r="BG26" s="60">
        <f>VLOOKUP($A26,'RevPAR Raw Data'!$B$6:$BE$43,'RevPAR Raw Data'!AV$1,FALSE)</f>
        <v>5.9096088779986502</v>
      </c>
      <c r="BH26" s="60">
        <f>VLOOKUP($A26,'RevPAR Raw Data'!$B$6:$BE$43,'RevPAR Raw Data'!AW$1,FALSE)</f>
        <v>6.4533705818184401</v>
      </c>
      <c r="BI26" s="60">
        <f>VLOOKUP($A26,'RevPAR Raw Data'!$B$6:$BE$43,'RevPAR Raw Data'!AX$1,FALSE)</f>
        <v>12.8005748847684</v>
      </c>
      <c r="BJ26" s="61">
        <f>VLOOKUP($A26,'RevPAR Raw Data'!$B$6:$BE$43,'RevPAR Raw Data'!AY$1,FALSE)</f>
        <v>5.1490862519451897</v>
      </c>
      <c r="BK26" s="60">
        <f>VLOOKUP($A26,'RevPAR Raw Data'!$B$6:$BE$43,'RevPAR Raw Data'!BA$1,FALSE)</f>
        <v>-1.4728872839307501</v>
      </c>
      <c r="BL26" s="60">
        <f>VLOOKUP($A26,'RevPAR Raw Data'!$B$6:$BE$43,'RevPAR Raw Data'!BB$1,FALSE)</f>
        <v>1.7008599586282001</v>
      </c>
      <c r="BM26" s="61">
        <f>VLOOKUP($A26,'RevPAR Raw Data'!$B$6:$BE$43,'RevPAR Raw Data'!BC$1,FALSE)</f>
        <v>0.174932023908111</v>
      </c>
      <c r="BN26" s="62">
        <f>VLOOKUP($A26,'RevPAR Raw Data'!$B$6:$BE$43,'RevPAR Raw Data'!BE$1,FALSE)</f>
        <v>2.7680184091319</v>
      </c>
    </row>
    <row r="27" spans="1:66" x14ac:dyDescent="0.35">
      <c r="A27" s="78" t="s">
        <v>48</v>
      </c>
      <c r="B27" s="59">
        <f>VLOOKUP($A27,'Occupancy Raw Data'!$B$8:$BE$45,'Occupancy Raw Data'!AG$3,FALSE)</f>
        <v>51.790235081374298</v>
      </c>
      <c r="C27" s="60">
        <f>VLOOKUP($A27,'Occupancy Raw Data'!$B$8:$BE$45,'Occupancy Raw Data'!AH$3,FALSE)</f>
        <v>59.8553345388788</v>
      </c>
      <c r="D27" s="60">
        <f>VLOOKUP($A27,'Occupancy Raw Data'!$B$8:$BE$45,'Occupancy Raw Data'!AI$3,FALSE)</f>
        <v>66.794755877034305</v>
      </c>
      <c r="E27" s="60">
        <f>VLOOKUP($A27,'Occupancy Raw Data'!$B$8:$BE$45,'Occupancy Raw Data'!AJ$3,FALSE)</f>
        <v>69.516274864376101</v>
      </c>
      <c r="F27" s="60">
        <f>VLOOKUP($A27,'Occupancy Raw Data'!$B$8:$BE$45,'Occupancy Raw Data'!AK$3,FALSE)</f>
        <v>68.702531645569593</v>
      </c>
      <c r="G27" s="61">
        <f>VLOOKUP($A27,'Occupancy Raw Data'!$B$8:$BE$45,'Occupancy Raw Data'!AL$3,FALSE)</f>
        <v>63.331826401446598</v>
      </c>
      <c r="H27" s="60">
        <f>VLOOKUP($A27,'Occupancy Raw Data'!$B$8:$BE$45,'Occupancy Raw Data'!AN$3,FALSE)</f>
        <v>81.577757685352594</v>
      </c>
      <c r="I27" s="60">
        <f>VLOOKUP($A27,'Occupancy Raw Data'!$B$8:$BE$45,'Occupancy Raw Data'!AO$3,FALSE)</f>
        <v>84.737793851717896</v>
      </c>
      <c r="J27" s="61">
        <f>VLOOKUP($A27,'Occupancy Raw Data'!$B$8:$BE$45,'Occupancy Raw Data'!AP$3,FALSE)</f>
        <v>83.157775768535203</v>
      </c>
      <c r="K27" s="62">
        <f>VLOOKUP($A27,'Occupancy Raw Data'!$B$8:$BE$45,'Occupancy Raw Data'!AR$3,FALSE)</f>
        <v>68.996383363471907</v>
      </c>
      <c r="M27" s="59">
        <f>VLOOKUP($A27,'Occupancy Raw Data'!$B$8:$BE$45,'Occupancy Raw Data'!AT$3,FALSE)</f>
        <v>1.93605505091258</v>
      </c>
      <c r="N27" s="60">
        <f>VLOOKUP($A27,'Occupancy Raw Data'!$B$8:$BE$45,'Occupancy Raw Data'!AU$3,FALSE)</f>
        <v>6.8977706371240703</v>
      </c>
      <c r="O27" s="60">
        <f>VLOOKUP($A27,'Occupancy Raw Data'!$B$8:$BE$45,'Occupancy Raw Data'!AV$3,FALSE)</f>
        <v>12.7094300105672</v>
      </c>
      <c r="P27" s="60">
        <f>VLOOKUP($A27,'Occupancy Raw Data'!$B$8:$BE$45,'Occupancy Raw Data'!AW$3,FALSE)</f>
        <v>13.9821742301275</v>
      </c>
      <c r="Q27" s="60">
        <f>VLOOKUP($A27,'Occupancy Raw Data'!$B$8:$BE$45,'Occupancy Raw Data'!AX$3,FALSE)</f>
        <v>7.7228788839896199</v>
      </c>
      <c r="R27" s="61">
        <f>VLOOKUP($A27,'Occupancy Raw Data'!$B$8:$BE$45,'Occupancy Raw Data'!AY$3,FALSE)</f>
        <v>8.8818248577767704</v>
      </c>
      <c r="S27" s="60">
        <f>VLOOKUP($A27,'Occupancy Raw Data'!$B$8:$BE$45,'Occupancy Raw Data'!BA$3,FALSE)</f>
        <v>0.75427626930702496</v>
      </c>
      <c r="T27" s="60">
        <f>VLOOKUP($A27,'Occupancy Raw Data'!$B$8:$BE$45,'Occupancy Raw Data'!BB$3,FALSE)</f>
        <v>-0.50137348028846496</v>
      </c>
      <c r="U27" s="61">
        <f>VLOOKUP($A27,'Occupancy Raw Data'!$B$8:$BE$45,'Occupancy Raw Data'!BC$3,FALSE)</f>
        <v>0.110587795480195</v>
      </c>
      <c r="V27" s="62">
        <f>VLOOKUP($A27,'Occupancy Raw Data'!$B$8:$BE$45,'Occupancy Raw Data'!BE$3,FALSE)</f>
        <v>5.6929651485802601</v>
      </c>
      <c r="X27" s="64">
        <f>VLOOKUP($A27,'ADR Raw Data'!$B$6:$BE$43,'ADR Raw Data'!AG$1,FALSE)</f>
        <v>95.812829085195503</v>
      </c>
      <c r="Y27" s="65">
        <f>VLOOKUP($A27,'ADR Raw Data'!$B$6:$BE$43,'ADR Raw Data'!AH$1,FALSE)</f>
        <v>97.846833836857996</v>
      </c>
      <c r="Z27" s="65">
        <f>VLOOKUP($A27,'ADR Raw Data'!$B$6:$BE$43,'ADR Raw Data'!AI$1,FALSE)</f>
        <v>103.32837360406</v>
      </c>
      <c r="AA27" s="65">
        <f>VLOOKUP($A27,'ADR Raw Data'!$B$6:$BE$43,'ADR Raw Data'!AJ$1,FALSE)</f>
        <v>104.787359693048</v>
      </c>
      <c r="AB27" s="65">
        <f>VLOOKUP($A27,'ADR Raw Data'!$B$6:$BE$43,'ADR Raw Data'!AK$1,FALSE)</f>
        <v>103.099507797591</v>
      </c>
      <c r="AC27" s="66">
        <f>VLOOKUP($A27,'ADR Raw Data'!$B$6:$BE$43,'ADR Raw Data'!AL$1,FALSE)</f>
        <v>101.33370004996701</v>
      </c>
      <c r="AD27" s="65">
        <f>VLOOKUP($A27,'ADR Raw Data'!$B$6:$BE$43,'ADR Raw Data'!AN$1,FALSE)</f>
        <v>130.174042116929</v>
      </c>
      <c r="AE27" s="65">
        <f>VLOOKUP($A27,'ADR Raw Data'!$B$6:$BE$43,'ADR Raw Data'!AO$1,FALSE)</f>
        <v>134.62149434485701</v>
      </c>
      <c r="AF27" s="66">
        <f>VLOOKUP($A27,'ADR Raw Data'!$B$6:$BE$43,'ADR Raw Data'!AP$1,FALSE)</f>
        <v>132.44001957106701</v>
      </c>
      <c r="AG27" s="67">
        <f>VLOOKUP($A27,'ADR Raw Data'!$B$6:$BE$43,'ADR Raw Data'!AR$1,FALSE)</f>
        <v>112.045368515641</v>
      </c>
      <c r="AI27" s="59">
        <f>VLOOKUP($A27,'ADR Raw Data'!$B$6:$BE$43,'ADR Raw Data'!AT$1,FALSE)</f>
        <v>13.6307850247675</v>
      </c>
      <c r="AJ27" s="60">
        <f>VLOOKUP($A27,'ADR Raw Data'!$B$6:$BE$43,'ADR Raw Data'!AU$1,FALSE)</f>
        <v>11.575968092508001</v>
      </c>
      <c r="AK27" s="60">
        <f>VLOOKUP($A27,'ADR Raw Data'!$B$6:$BE$43,'ADR Raw Data'!AV$1,FALSE)</f>
        <v>15.8846976801146</v>
      </c>
      <c r="AL27" s="60">
        <f>VLOOKUP($A27,'ADR Raw Data'!$B$6:$BE$43,'ADR Raw Data'!AW$1,FALSE)</f>
        <v>17.546914254355102</v>
      </c>
      <c r="AM27" s="60">
        <f>VLOOKUP($A27,'ADR Raw Data'!$B$6:$BE$43,'ADR Raw Data'!AX$1,FALSE)</f>
        <v>14.2983811095622</v>
      </c>
      <c r="AN27" s="61">
        <f>VLOOKUP($A27,'ADR Raw Data'!$B$6:$BE$43,'ADR Raw Data'!AY$1,FALSE)</f>
        <v>14.8143391359653</v>
      </c>
      <c r="AO27" s="60">
        <f>VLOOKUP($A27,'ADR Raw Data'!$B$6:$BE$43,'ADR Raw Data'!BA$1,FALSE)</f>
        <v>5.4070082856199599</v>
      </c>
      <c r="AP27" s="60">
        <f>VLOOKUP($A27,'ADR Raw Data'!$B$6:$BE$43,'ADR Raw Data'!BB$1,FALSE)</f>
        <v>1.3349137465977301</v>
      </c>
      <c r="AQ27" s="61">
        <f>VLOOKUP($A27,'ADR Raw Data'!$B$6:$BE$43,'ADR Raw Data'!BC$1,FALSE)</f>
        <v>3.23449191056904</v>
      </c>
      <c r="AR27" s="62">
        <f>VLOOKUP($A27,'ADR Raw Data'!$B$6:$BE$43,'ADR Raw Data'!BE$1,FALSE)</f>
        <v>8.9801574944333407</v>
      </c>
      <c r="AT27" s="64">
        <f>VLOOKUP($A27,'RevPAR Raw Data'!$B$6:$BE$43,'RevPAR Raw Data'!AG$1,FALSE)</f>
        <v>49.621689421338097</v>
      </c>
      <c r="AU27" s="65">
        <f>VLOOKUP($A27,'RevPAR Raw Data'!$B$6:$BE$43,'RevPAR Raw Data'!AH$1,FALSE)</f>
        <v>58.5665497287522</v>
      </c>
      <c r="AV27" s="65">
        <f>VLOOKUP($A27,'RevPAR Raw Data'!$B$6:$BE$43,'RevPAR Raw Data'!AI$1,FALSE)</f>
        <v>69.0179349005424</v>
      </c>
      <c r="AW27" s="65">
        <f>VLOOKUP($A27,'RevPAR Raw Data'!$B$6:$BE$43,'RevPAR Raw Data'!AJ$1,FALSE)</f>
        <v>72.844268987341707</v>
      </c>
      <c r="AX27" s="65">
        <f>VLOOKUP($A27,'RevPAR Raw Data'!$B$6:$BE$43,'RevPAR Raw Data'!AK$1,FALSE)</f>
        <v>70.831971971066906</v>
      </c>
      <c r="AY27" s="66">
        <f>VLOOKUP($A27,'RevPAR Raw Data'!$B$6:$BE$43,'RevPAR Raw Data'!AL$1,FALSE)</f>
        <v>64.176483001808293</v>
      </c>
      <c r="AZ27" s="65">
        <f>VLOOKUP($A27,'RevPAR Raw Data'!$B$6:$BE$43,'RevPAR Raw Data'!AN$1,FALSE)</f>
        <v>106.193064647377</v>
      </c>
      <c r="BA27" s="65">
        <f>VLOOKUP($A27,'RevPAR Raw Data'!$B$6:$BE$43,'RevPAR Raw Data'!AO$1,FALSE)</f>
        <v>114.075284358047</v>
      </c>
      <c r="BB27" s="66">
        <f>VLOOKUP($A27,'RevPAR Raw Data'!$B$6:$BE$43,'RevPAR Raw Data'!AP$1,FALSE)</f>
        <v>110.134174502712</v>
      </c>
      <c r="BC27" s="67">
        <f>VLOOKUP($A27,'RevPAR Raw Data'!$B$6:$BE$43,'RevPAR Raw Data'!AR$1,FALSE)</f>
        <v>77.307252002066605</v>
      </c>
      <c r="BE27" s="59">
        <f>VLOOKUP($A27,'RevPAR Raw Data'!$B$6:$BE$43,'RevPAR Raw Data'!AT$1,FALSE)</f>
        <v>15.8307395776311</v>
      </c>
      <c r="BF27" s="60">
        <f>VLOOKUP($A27,'RevPAR Raw Data'!$B$6:$BE$43,'RevPAR Raw Data'!AU$1,FALSE)</f>
        <v>19.272222457679899</v>
      </c>
      <c r="BG27" s="60">
        <f>VLOOKUP($A27,'RevPAR Raw Data'!$B$6:$BE$43,'RevPAR Raw Data'!AV$1,FALSE)</f>
        <v>30.612982224726299</v>
      </c>
      <c r="BH27" s="60">
        <f>VLOOKUP($A27,'RevPAR Raw Data'!$B$6:$BE$43,'RevPAR Raw Data'!AW$1,FALSE)</f>
        <v>33.982528607537702</v>
      </c>
      <c r="BI27" s="60">
        <f>VLOOKUP($A27,'RevPAR Raw Data'!$B$6:$BE$43,'RevPAR Raw Data'!AX$1,FALSE)</f>
        <v>23.1255066490146</v>
      </c>
      <c r="BJ27" s="61">
        <f>VLOOKUP($A27,'RevPAR Raw Data'!$B$6:$BE$43,'RevPAR Raw Data'!AY$1,FALSE)</f>
        <v>25.011947649635601</v>
      </c>
      <c r="BK27" s="60">
        <f>VLOOKUP($A27,'RevPAR Raw Data'!$B$6:$BE$43,'RevPAR Raw Data'!BA$1,FALSE)</f>
        <v>6.2020683353048902</v>
      </c>
      <c r="BL27" s="60">
        <f>VLOOKUP($A27,'RevPAR Raw Data'!$B$6:$BE$43,'RevPAR Raw Data'!BB$1,FALSE)</f>
        <v>0.82684736279910298</v>
      </c>
      <c r="BM27" s="61">
        <f>VLOOKUP($A27,'RevPAR Raw Data'!$B$6:$BE$43,'RevPAR Raw Data'!BC$1,FALSE)</f>
        <v>3.34865665934811</v>
      </c>
      <c r="BN27" s="62">
        <f>VLOOKUP($A27,'RevPAR Raw Data'!$B$6:$BE$43,'RevPAR Raw Data'!BE$1,FALSE)</f>
        <v>15.184359879459301</v>
      </c>
    </row>
    <row r="28" spans="1:66" x14ac:dyDescent="0.35">
      <c r="A28" s="78" t="s">
        <v>49</v>
      </c>
      <c r="B28" s="59">
        <f>VLOOKUP($A28,'Occupancy Raw Data'!$B$8:$BE$45,'Occupancy Raw Data'!AG$3,FALSE)</f>
        <v>61.124316615165199</v>
      </c>
      <c r="C28" s="60">
        <f>VLOOKUP($A28,'Occupancy Raw Data'!$B$8:$BE$45,'Occupancy Raw Data'!AH$3,FALSE)</f>
        <v>68.659377228428795</v>
      </c>
      <c r="D28" s="60">
        <f>VLOOKUP($A28,'Occupancy Raw Data'!$B$8:$BE$45,'Occupancy Raw Data'!AI$3,FALSE)</f>
        <v>71.446398859044393</v>
      </c>
      <c r="E28" s="60">
        <f>VLOOKUP($A28,'Occupancy Raw Data'!$B$8:$BE$45,'Occupancy Raw Data'!AJ$3,FALSE)</f>
        <v>75.2911813643926</v>
      </c>
      <c r="F28" s="60">
        <f>VLOOKUP($A28,'Occupancy Raw Data'!$B$8:$BE$45,'Occupancy Raw Data'!AK$3,FALSE)</f>
        <v>82.772759686237194</v>
      </c>
      <c r="G28" s="61">
        <f>VLOOKUP($A28,'Occupancy Raw Data'!$B$8:$BE$45,'Occupancy Raw Data'!AL$3,FALSE)</f>
        <v>71.858806750653599</v>
      </c>
      <c r="H28" s="60">
        <f>VLOOKUP($A28,'Occupancy Raw Data'!$B$8:$BE$45,'Occupancy Raw Data'!AN$3,FALSE)</f>
        <v>91.2229617304492</v>
      </c>
      <c r="I28" s="60">
        <f>VLOOKUP($A28,'Occupancy Raw Data'!$B$8:$BE$45,'Occupancy Raw Data'!AO$3,FALSE)</f>
        <v>92.637271214642197</v>
      </c>
      <c r="J28" s="61">
        <f>VLOOKUP($A28,'Occupancy Raw Data'!$B$8:$BE$45,'Occupancy Raw Data'!AP$3,FALSE)</f>
        <v>91.930116472545706</v>
      </c>
      <c r="K28" s="62">
        <f>VLOOKUP($A28,'Occupancy Raw Data'!$B$8:$BE$45,'Occupancy Raw Data'!AR$3,FALSE)</f>
        <v>77.593466671194193</v>
      </c>
      <c r="M28" s="59">
        <f>VLOOKUP($A28,'Occupancy Raw Data'!$B$8:$BE$45,'Occupancy Raw Data'!AT$3,FALSE)</f>
        <v>-3.9050255219144101</v>
      </c>
      <c r="N28" s="60">
        <f>VLOOKUP($A28,'Occupancy Raw Data'!$B$8:$BE$45,'Occupancy Raw Data'!AU$3,FALSE)</f>
        <v>7.97317753618655</v>
      </c>
      <c r="O28" s="60">
        <f>VLOOKUP($A28,'Occupancy Raw Data'!$B$8:$BE$45,'Occupancy Raw Data'!AV$3,FALSE)</f>
        <v>7.3865957034764502</v>
      </c>
      <c r="P28" s="60">
        <f>VLOOKUP($A28,'Occupancy Raw Data'!$B$8:$BE$45,'Occupancy Raw Data'!AW$3,FALSE)</f>
        <v>5.9737932705112797</v>
      </c>
      <c r="Q28" s="60">
        <f>VLOOKUP($A28,'Occupancy Raw Data'!$B$8:$BE$45,'Occupancy Raw Data'!AX$3,FALSE)</f>
        <v>3.7098997065632302</v>
      </c>
      <c r="R28" s="61">
        <f>VLOOKUP($A28,'Occupancy Raw Data'!$B$8:$BE$45,'Occupancy Raw Data'!AY$3,FALSE)</f>
        <v>4.2676303123890396</v>
      </c>
      <c r="S28" s="60">
        <f>VLOOKUP($A28,'Occupancy Raw Data'!$B$8:$BE$45,'Occupancy Raw Data'!BA$3,FALSE)</f>
        <v>-0.227445129954116</v>
      </c>
      <c r="T28" s="60">
        <f>VLOOKUP($A28,'Occupancy Raw Data'!$B$8:$BE$45,'Occupancy Raw Data'!BB$3,FALSE)</f>
        <v>1.3896029116094499E-2</v>
      </c>
      <c r="U28" s="61">
        <f>VLOOKUP($A28,'Occupancy Raw Data'!$B$8:$BE$45,'Occupancy Raw Data'!BC$3,FALSE)</f>
        <v>-0.105992077453281</v>
      </c>
      <c r="V28" s="62">
        <f>VLOOKUP($A28,'Occupancy Raw Data'!$B$8:$BE$45,'Occupancy Raw Data'!BE$3,FALSE)</f>
        <v>2.7448870877159299</v>
      </c>
      <c r="X28" s="64">
        <f>VLOOKUP($A28,'ADR Raw Data'!$B$6:$BE$43,'ADR Raw Data'!AG$1,FALSE)</f>
        <v>149.940193466848</v>
      </c>
      <c r="Y28" s="65">
        <f>VLOOKUP($A28,'ADR Raw Data'!$B$6:$BE$43,'ADR Raw Data'!AH$1,FALSE)</f>
        <v>138.49584992210401</v>
      </c>
      <c r="Z28" s="65">
        <f>VLOOKUP($A28,'ADR Raw Data'!$B$6:$BE$43,'ADR Raw Data'!AI$1,FALSE)</f>
        <v>136.61624137070601</v>
      </c>
      <c r="AA28" s="65">
        <f>VLOOKUP($A28,'ADR Raw Data'!$B$6:$BE$43,'ADR Raw Data'!AJ$1,FALSE)</f>
        <v>143.30976164167299</v>
      </c>
      <c r="AB28" s="65">
        <f>VLOOKUP($A28,'ADR Raw Data'!$B$6:$BE$43,'ADR Raw Data'!AK$1,FALSE)</f>
        <v>167.55262832938399</v>
      </c>
      <c r="AC28" s="66">
        <f>VLOOKUP($A28,'ADR Raw Data'!$B$6:$BE$43,'ADR Raw Data'!AL$1,FALSE)</f>
        <v>147.771793688597</v>
      </c>
      <c r="AD28" s="65">
        <f>VLOOKUP($A28,'ADR Raw Data'!$B$6:$BE$43,'ADR Raw Data'!AN$1,FALSE)</f>
        <v>291.595047879616</v>
      </c>
      <c r="AE28" s="65">
        <f>VLOOKUP($A28,'ADR Raw Data'!$B$6:$BE$43,'ADR Raw Data'!AO$1,FALSE)</f>
        <v>300.130708833151</v>
      </c>
      <c r="AF28" s="66">
        <f>VLOOKUP($A28,'ADR Raw Data'!$B$6:$BE$43,'ADR Raw Data'!AP$1,FALSE)</f>
        <v>295.89570782159001</v>
      </c>
      <c r="AG28" s="67">
        <f>VLOOKUP($A28,'ADR Raw Data'!$B$6:$BE$43,'ADR Raw Data'!AR$1,FALSE)</f>
        <v>197.91242412638601</v>
      </c>
      <c r="AI28" s="59">
        <f>VLOOKUP($A28,'ADR Raw Data'!$B$6:$BE$43,'ADR Raw Data'!AT$1,FALSE)</f>
        <v>4.6633179888950202</v>
      </c>
      <c r="AJ28" s="60">
        <f>VLOOKUP($A28,'ADR Raw Data'!$B$6:$BE$43,'ADR Raw Data'!AU$1,FALSE)</f>
        <v>5.8133354415981202</v>
      </c>
      <c r="AK28" s="60">
        <f>VLOOKUP($A28,'ADR Raw Data'!$B$6:$BE$43,'ADR Raw Data'!AV$1,FALSE)</f>
        <v>7.2743208909344403</v>
      </c>
      <c r="AL28" s="60">
        <f>VLOOKUP($A28,'ADR Raw Data'!$B$6:$BE$43,'ADR Raw Data'!AW$1,FALSE)</f>
        <v>8.4981967132006204</v>
      </c>
      <c r="AM28" s="60">
        <f>VLOOKUP($A28,'ADR Raw Data'!$B$6:$BE$43,'ADR Raw Data'!AX$1,FALSE)</f>
        <v>10.1944707653306</v>
      </c>
      <c r="AN28" s="61">
        <f>VLOOKUP($A28,'ADR Raw Data'!$B$6:$BE$43,'ADR Raw Data'!AY$1,FALSE)</f>
        <v>7.3630749396992998</v>
      </c>
      <c r="AO28" s="60">
        <f>VLOOKUP($A28,'ADR Raw Data'!$B$6:$BE$43,'ADR Raw Data'!BA$1,FALSE)</f>
        <v>19.6796009504708</v>
      </c>
      <c r="AP28" s="60">
        <f>VLOOKUP($A28,'ADR Raw Data'!$B$6:$BE$43,'ADR Raw Data'!BB$1,FALSE)</f>
        <v>17.9392619108072</v>
      </c>
      <c r="AQ28" s="61">
        <f>VLOOKUP($A28,'ADR Raw Data'!$B$6:$BE$43,'ADR Raw Data'!BC$1,FALSE)</f>
        <v>18.786938554584701</v>
      </c>
      <c r="AR28" s="62">
        <f>VLOOKUP($A28,'ADR Raw Data'!$B$6:$BE$43,'ADR Raw Data'!BE$1,FALSE)</f>
        <v>12.167221630638499</v>
      </c>
      <c r="AT28" s="64">
        <f>VLOOKUP($A28,'RevPAR Raw Data'!$B$6:$BE$43,'RevPAR Raw Data'!AG$1,FALSE)</f>
        <v>91.649918588067493</v>
      </c>
      <c r="AU28" s="65">
        <f>VLOOKUP($A28,'RevPAR Raw Data'!$B$6:$BE$43,'RevPAR Raw Data'!AH$1,FALSE)</f>
        <v>95.090388043736596</v>
      </c>
      <c r="AV28" s="65">
        <f>VLOOKUP($A28,'RevPAR Raw Data'!$B$6:$BE$43,'RevPAR Raw Data'!AI$1,FALSE)</f>
        <v>97.607384715949607</v>
      </c>
      <c r="AW28" s="65">
        <f>VLOOKUP($A28,'RevPAR Raw Data'!$B$6:$BE$43,'RevPAR Raw Data'!AJ$1,FALSE)</f>
        <v>107.89961255051099</v>
      </c>
      <c r="AX28" s="65">
        <f>VLOOKUP($A28,'RevPAR Raw Data'!$B$6:$BE$43,'RevPAR Raw Data'!AK$1,FALSE)</f>
        <v>138.68793439505501</v>
      </c>
      <c r="AY28" s="66">
        <f>VLOOKUP($A28,'RevPAR Raw Data'!$B$6:$BE$43,'RevPAR Raw Data'!AL$1,FALSE)</f>
        <v>106.187047658664</v>
      </c>
      <c r="AZ28" s="65">
        <f>VLOOKUP($A28,'RevPAR Raw Data'!$B$6:$BE$43,'RevPAR Raw Data'!AN$1,FALSE)</f>
        <v>266.00163893510802</v>
      </c>
      <c r="BA28" s="65">
        <f>VLOOKUP($A28,'RevPAR Raw Data'!$B$6:$BE$43,'RevPAR Raw Data'!AO$1,FALSE)</f>
        <v>278.03289874019401</v>
      </c>
      <c r="BB28" s="66">
        <f>VLOOKUP($A28,'RevPAR Raw Data'!$B$6:$BE$43,'RevPAR Raw Data'!AP$1,FALSE)</f>
        <v>272.01726883765099</v>
      </c>
      <c r="BC28" s="67">
        <f>VLOOKUP($A28,'RevPAR Raw Data'!$B$6:$BE$43,'RevPAR Raw Data'!AR$1,FALSE)</f>
        <v>153.56711085265999</v>
      </c>
      <c r="BE28" s="59">
        <f>VLOOKUP($A28,'RevPAR Raw Data'!$B$6:$BE$43,'RevPAR Raw Data'!AT$1,FALSE)</f>
        <v>0.576188709346239</v>
      </c>
      <c r="BF28" s="60">
        <f>VLOOKUP($A28,'RevPAR Raw Data'!$B$6:$BE$43,'RevPAR Raw Data'!AU$1,FALSE)</f>
        <v>14.250020533317301</v>
      </c>
      <c r="BG28" s="60">
        <f>VLOOKUP($A28,'RevPAR Raw Data'!$B$6:$BE$43,'RevPAR Raw Data'!AV$1,FALSE)</f>
        <v>15.1982412687977</v>
      </c>
      <c r="BH28" s="60">
        <f>VLOOKUP($A28,'RevPAR Raw Data'!$B$6:$BE$43,'RevPAR Raw Data'!AW$1,FALSE)</f>
        <v>14.979654687079799</v>
      </c>
      <c r="BI28" s="60">
        <f>VLOOKUP($A28,'RevPAR Raw Data'!$B$6:$BE$43,'RevPAR Raw Data'!AX$1,FALSE)</f>
        <v>14.282575112902601</v>
      </c>
      <c r="BJ28" s="61">
        <f>VLOOKUP($A28,'RevPAR Raw Data'!$B$6:$BE$43,'RevPAR Raw Data'!AY$1,FALSE)</f>
        <v>11.9449340701388</v>
      </c>
      <c r="BK28" s="60">
        <f>VLOOKUP($A28,'RevPAR Raw Data'!$B$6:$BE$43,'RevPAR Raw Data'!BA$1,FALSE)</f>
        <v>19.4073955265604</v>
      </c>
      <c r="BL28" s="60">
        <f>VLOOKUP($A28,'RevPAR Raw Data'!$B$6:$BE$43,'RevPAR Raw Data'!BB$1,FALSE)</f>
        <v>17.9556507849817</v>
      </c>
      <c r="BM28" s="61">
        <f>VLOOKUP($A28,'RevPAR Raw Data'!$B$6:$BE$43,'RevPAR Raw Data'!BC$1,FALSE)</f>
        <v>18.661033810667501</v>
      </c>
      <c r="BN28" s="62">
        <f>VLOOKUP($A28,'RevPAR Raw Data'!$B$6:$BE$43,'RevPAR Raw Data'!BE$1,FALSE)</f>
        <v>15.2460852138276</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Data'!$B$8:$BE$45,'Occupancy Raw Data'!AG$3,FALSE)</f>
        <v>48.996580942470601</v>
      </c>
      <c r="C30" s="60">
        <f>VLOOKUP($A30,'Occupancy Raw Data'!$B$8:$BE$45,'Occupancy Raw Data'!AH$3,FALSE)</f>
        <v>62.063326891630702</v>
      </c>
      <c r="D30" s="60">
        <f>VLOOKUP($A30,'Occupancy Raw Data'!$B$8:$BE$45,'Occupancy Raw Data'!AI$3,FALSE)</f>
        <v>64.672216441206999</v>
      </c>
      <c r="E30" s="60">
        <f>VLOOKUP($A30,'Occupancy Raw Data'!$B$8:$BE$45,'Occupancy Raw Data'!AJ$3,FALSE)</f>
        <v>66.392894306525903</v>
      </c>
      <c r="F30" s="60">
        <f>VLOOKUP($A30,'Occupancy Raw Data'!$B$8:$BE$45,'Occupancy Raw Data'!AK$3,FALSE)</f>
        <v>66.693920023784699</v>
      </c>
      <c r="G30" s="61">
        <f>VLOOKUP($A30,'Occupancy Raw Data'!$B$8:$BE$45,'Occupancy Raw Data'!AL$3,FALSE)</f>
        <v>61.763787721123798</v>
      </c>
      <c r="H30" s="60">
        <f>VLOOKUP($A30,'Occupancy Raw Data'!$B$8:$BE$45,'Occupancy Raw Data'!AN$3,FALSE)</f>
        <v>79.448491155046796</v>
      </c>
      <c r="I30" s="60">
        <f>VLOOKUP($A30,'Occupancy Raw Data'!$B$8:$BE$45,'Occupancy Raw Data'!AO$3,FALSE)</f>
        <v>80.351568306823197</v>
      </c>
      <c r="J30" s="61">
        <f>VLOOKUP($A30,'Occupancy Raw Data'!$B$8:$BE$45,'Occupancy Raw Data'!AP$3,FALSE)</f>
        <v>79.900029730935003</v>
      </c>
      <c r="K30" s="62">
        <f>VLOOKUP($A30,'Occupancy Raw Data'!$B$8:$BE$45,'Occupancy Raw Data'!AR$3,FALSE)</f>
        <v>66.945571152498403</v>
      </c>
      <c r="M30" s="59">
        <f>VLOOKUP($A30,'Occupancy Raw Data'!$B$8:$BE$45,'Occupancy Raw Data'!AT$3,FALSE)</f>
        <v>-10.101576364702201</v>
      </c>
      <c r="N30" s="60">
        <f>VLOOKUP($A30,'Occupancy Raw Data'!$B$8:$BE$45,'Occupancy Raw Data'!AU$3,FALSE)</f>
        <v>2.5082333787775202</v>
      </c>
      <c r="O30" s="60">
        <f>VLOOKUP($A30,'Occupancy Raw Data'!$B$8:$BE$45,'Occupancy Raw Data'!AV$3,FALSE)</f>
        <v>2.5748296886327098</v>
      </c>
      <c r="P30" s="60">
        <f>VLOOKUP($A30,'Occupancy Raw Data'!$B$8:$BE$45,'Occupancy Raw Data'!AW$3,FALSE)</f>
        <v>3.8514391445810201</v>
      </c>
      <c r="Q30" s="60">
        <f>VLOOKUP($A30,'Occupancy Raw Data'!$B$8:$BE$45,'Occupancy Raw Data'!AX$3,FALSE)</f>
        <v>3.3598082435266301</v>
      </c>
      <c r="R30" s="61">
        <f>VLOOKUP($A30,'Occupancy Raw Data'!$B$8:$BE$45,'Occupancy Raw Data'!AY$3,FALSE)</f>
        <v>0.739392321361106</v>
      </c>
      <c r="S30" s="60">
        <f>VLOOKUP($A30,'Occupancy Raw Data'!$B$8:$BE$45,'Occupancy Raw Data'!BA$3,FALSE)</f>
        <v>-1.5102560755056</v>
      </c>
      <c r="T30" s="60">
        <f>VLOOKUP($A30,'Occupancy Raw Data'!$B$8:$BE$45,'Occupancy Raw Data'!BB$3,FALSE)</f>
        <v>-7.4870946401841296</v>
      </c>
      <c r="U30" s="61">
        <f>VLOOKUP($A30,'Occupancy Raw Data'!$B$8:$BE$45,'Occupancy Raw Data'!BC$3,FALSE)</f>
        <v>-4.6090576350483001</v>
      </c>
      <c r="V30" s="62">
        <f>VLOOKUP($A30,'Occupancy Raw Data'!$B$8:$BE$45,'Occupancy Raw Data'!BE$3,FALSE)</f>
        <v>-1.1505651582124099</v>
      </c>
      <c r="X30" s="64">
        <f>VLOOKUP($A30,'ADR Raw Data'!$B$6:$BE$43,'ADR Raw Data'!AG$1,FALSE)</f>
        <v>95.222260315533902</v>
      </c>
      <c r="Y30" s="65">
        <f>VLOOKUP($A30,'ADR Raw Data'!$B$6:$BE$43,'ADR Raw Data'!AH$1,FALSE)</f>
        <v>101.43768263473</v>
      </c>
      <c r="Z30" s="65">
        <f>VLOOKUP($A30,'ADR Raw Data'!$B$6:$BE$43,'ADR Raw Data'!AI$1,FALSE)</f>
        <v>103.519971842316</v>
      </c>
      <c r="AA30" s="65">
        <f>VLOOKUP($A30,'ADR Raw Data'!$B$6:$BE$43,'ADR Raw Data'!AJ$1,FALSE)</f>
        <v>103.421050097956</v>
      </c>
      <c r="AB30" s="65">
        <f>VLOOKUP($A30,'ADR Raw Data'!$B$6:$BE$43,'ADR Raw Data'!AK$1,FALSE)</f>
        <v>105.637672461829</v>
      </c>
      <c r="AC30" s="66">
        <f>VLOOKUP($A30,'ADR Raw Data'!$B$6:$BE$43,'ADR Raw Data'!AL$1,FALSE)</f>
        <v>102.221077295209</v>
      </c>
      <c r="AD30" s="65">
        <f>VLOOKUP($A30,'ADR Raw Data'!$B$6:$BE$43,'ADR Raw Data'!AN$1,FALSE)</f>
        <v>121.587719618299</v>
      </c>
      <c r="AE30" s="65">
        <f>VLOOKUP($A30,'ADR Raw Data'!$B$6:$BE$43,'ADR Raw Data'!AO$1,FALSE)</f>
        <v>123.84529115212</v>
      </c>
      <c r="AF30" s="66">
        <f>VLOOKUP($A30,'ADR Raw Data'!$B$6:$BE$43,'ADR Raw Data'!AP$1,FALSE)</f>
        <v>122.722884485685</v>
      </c>
      <c r="AG30" s="67">
        <f>VLOOKUP($A30,'ADR Raw Data'!$B$6:$BE$43,'ADR Raw Data'!AR$1,FALSE)</f>
        <v>109.212236470625</v>
      </c>
      <c r="AI30" s="59">
        <f>VLOOKUP($A30,'ADR Raw Data'!$B$6:$BE$43,'ADR Raw Data'!AT$1,FALSE)</f>
        <v>5.1268811428877301</v>
      </c>
      <c r="AJ30" s="60">
        <f>VLOOKUP($A30,'ADR Raw Data'!$B$6:$BE$43,'ADR Raw Data'!AU$1,FALSE)</f>
        <v>13.3694329570304</v>
      </c>
      <c r="AK30" s="60">
        <f>VLOOKUP($A30,'ADR Raw Data'!$B$6:$BE$43,'ADR Raw Data'!AV$1,FALSE)</f>
        <v>12.6509752546086</v>
      </c>
      <c r="AL30" s="60">
        <f>VLOOKUP($A30,'ADR Raw Data'!$B$6:$BE$43,'ADR Raw Data'!AW$1,FALSE)</f>
        <v>11.856372749001601</v>
      </c>
      <c r="AM30" s="60">
        <f>VLOOKUP($A30,'ADR Raw Data'!$B$6:$BE$43,'ADR Raw Data'!AX$1,FALSE)</f>
        <v>12.812569442305699</v>
      </c>
      <c r="AN30" s="61">
        <f>VLOOKUP($A30,'ADR Raw Data'!$B$6:$BE$43,'ADR Raw Data'!AY$1,FALSE)</f>
        <v>11.512529919292099</v>
      </c>
      <c r="AO30" s="60">
        <f>VLOOKUP($A30,'ADR Raw Data'!$B$6:$BE$43,'ADR Raw Data'!BA$1,FALSE)</f>
        <v>6.1273556776996703</v>
      </c>
      <c r="AP30" s="60">
        <f>VLOOKUP($A30,'ADR Raw Data'!$B$6:$BE$43,'ADR Raw Data'!BB$1,FALSE)</f>
        <v>2.9344432149082902</v>
      </c>
      <c r="AQ30" s="61">
        <f>VLOOKUP($A30,'ADR Raw Data'!$B$6:$BE$43,'ADR Raw Data'!BC$1,FALSE)</f>
        <v>4.4029161651541804</v>
      </c>
      <c r="AR30" s="62">
        <f>VLOOKUP($A30,'ADR Raw Data'!$B$6:$BE$43,'ADR Raw Data'!BE$1,FALSE)</f>
        <v>8.3317767823173607</v>
      </c>
      <c r="AT30" s="64">
        <f>VLOOKUP($A30,'RevPAR Raw Data'!$B$6:$BE$43,'RevPAR Raw Data'!AG$1,FALSE)</f>
        <v>46.655651850750701</v>
      </c>
      <c r="AU30" s="65">
        <f>VLOOKUP($A30,'RevPAR Raw Data'!$B$6:$BE$43,'RevPAR Raw Data'!AH$1,FALSE)</f>
        <v>62.955600564887703</v>
      </c>
      <c r="AV30" s="65">
        <f>VLOOKUP($A30,'RevPAR Raw Data'!$B$6:$BE$43,'RevPAR Raw Data'!AI$1,FALSE)</f>
        <v>66.948660249739802</v>
      </c>
      <c r="AW30" s="65">
        <f>VLOOKUP($A30,'RevPAR Raw Data'!$B$6:$BE$43,'RevPAR Raw Data'!AJ$1,FALSE)</f>
        <v>68.6642284822357</v>
      </c>
      <c r="AX30" s="65">
        <f>VLOOKUP($A30,'RevPAR Raw Data'!$B$6:$BE$43,'RevPAR Raw Data'!AK$1,FALSE)</f>
        <v>70.453904786680496</v>
      </c>
      <c r="AY30" s="66">
        <f>VLOOKUP($A30,'RevPAR Raw Data'!$B$6:$BE$43,'RevPAR Raw Data'!AL$1,FALSE)</f>
        <v>63.1356091868589</v>
      </c>
      <c r="AZ30" s="65">
        <f>VLOOKUP($A30,'RevPAR Raw Data'!$B$6:$BE$43,'RevPAR Raw Data'!AN$1,FALSE)</f>
        <v>96.599608666567505</v>
      </c>
      <c r="BA30" s="65">
        <f>VLOOKUP($A30,'RevPAR Raw Data'!$B$6:$BE$43,'RevPAR Raw Data'!AO$1,FALSE)</f>
        <v>99.511633714880304</v>
      </c>
      <c r="BB30" s="66">
        <f>VLOOKUP($A30,'RevPAR Raw Data'!$B$6:$BE$43,'RevPAR Raw Data'!AP$1,FALSE)</f>
        <v>98.055621190723897</v>
      </c>
      <c r="BC30" s="67">
        <f>VLOOKUP($A30,'RevPAR Raw Data'!$B$6:$BE$43,'RevPAR Raw Data'!AR$1,FALSE)</f>
        <v>73.112755473677495</v>
      </c>
      <c r="BE30" s="59">
        <f>VLOOKUP($A30,'RevPAR Raw Data'!$B$6:$BE$43,'RevPAR Raw Data'!AT$1,FALSE)</f>
        <v>-5.4925910355908698</v>
      </c>
      <c r="BF30" s="60">
        <f>VLOOKUP($A30,'RevPAR Raw Data'!$B$6:$BE$43,'RevPAR Raw Data'!AU$1,FALSE)</f>
        <v>16.213002915789399</v>
      </c>
      <c r="BG30" s="60">
        <f>VLOOKUP($A30,'RevPAR Raw Data'!$B$6:$BE$43,'RevPAR Raw Data'!AV$1,FALSE)</f>
        <v>15.5515460099985</v>
      </c>
      <c r="BH30" s="60">
        <f>VLOOKUP($A30,'RevPAR Raw Data'!$B$6:$BE$43,'RevPAR Raw Data'!AW$1,FALSE)</f>
        <v>16.1644528747651</v>
      </c>
      <c r="BI30" s="60">
        <f>VLOOKUP($A30,'RevPAR Raw Data'!$B$6:$BE$43,'RevPAR Raw Data'!AX$1,FALSE)</f>
        <v>16.602855450162501</v>
      </c>
      <c r="BJ30" s="61">
        <f>VLOOKUP($A30,'RevPAR Raw Data'!$B$6:$BE$43,'RevPAR Raw Data'!AY$1,FALSE)</f>
        <v>12.3370450028708</v>
      </c>
      <c r="BK30" s="60">
        <f>VLOOKUP($A30,'RevPAR Raw Data'!$B$6:$BE$43,'RevPAR Raw Data'!BA$1,FALSE)</f>
        <v>4.5245608408037699</v>
      </c>
      <c r="BL30" s="60">
        <f>VLOOKUP($A30,'RevPAR Raw Data'!$B$6:$BE$43,'RevPAR Raw Data'!BB$1,FALSE)</f>
        <v>-4.7723559659384804</v>
      </c>
      <c r="BM30" s="61">
        <f>VLOOKUP($A30,'RevPAR Raw Data'!$B$6:$BE$43,'RevPAR Raw Data'!BC$1,FALSE)</f>
        <v>-0.40907441356893098</v>
      </c>
      <c r="BN30" s="62">
        <f>VLOOKUP($A30,'RevPAR Raw Data'!$B$6:$BE$43,'RevPAR Raw Data'!BE$1,FALSE)</f>
        <v>7.0853491033875704</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Data'!$B$8:$BE$45,'Occupancy Raw Data'!AG$3,FALSE)</f>
        <v>55.144245915657699</v>
      </c>
      <c r="C32" s="60">
        <f>VLOOKUP($A32,'Occupancy Raw Data'!$B$8:$BE$45,'Occupancy Raw Data'!AH$3,FALSE)</f>
        <v>65.045681623835407</v>
      </c>
      <c r="D32" s="60">
        <f>VLOOKUP($A32,'Occupancy Raw Data'!$B$8:$BE$45,'Occupancy Raw Data'!AI$3,FALSE)</f>
        <v>70.435213105900303</v>
      </c>
      <c r="E32" s="60">
        <f>VLOOKUP($A32,'Occupancy Raw Data'!$B$8:$BE$45,'Occupancy Raw Data'!AJ$3,FALSE)</f>
        <v>71.594131149016604</v>
      </c>
      <c r="F32" s="60">
        <f>VLOOKUP($A32,'Occupancy Raw Data'!$B$8:$BE$45,'Occupancy Raw Data'!AK$3,FALSE)</f>
        <v>68.480804716683906</v>
      </c>
      <c r="G32" s="61">
        <f>VLOOKUP($A32,'Occupancy Raw Data'!$B$8:$BE$45,'Occupancy Raw Data'!AL$3,FALSE)</f>
        <v>66.140015302218799</v>
      </c>
      <c r="H32" s="60">
        <f>VLOOKUP($A32,'Occupancy Raw Data'!$B$8:$BE$45,'Occupancy Raw Data'!AN$3,FALSE)</f>
        <v>76.535847697916097</v>
      </c>
      <c r="I32" s="60">
        <f>VLOOKUP($A32,'Occupancy Raw Data'!$B$8:$BE$45,'Occupancy Raw Data'!AO$3,FALSE)</f>
        <v>81.135514649624099</v>
      </c>
      <c r="J32" s="61">
        <f>VLOOKUP($A32,'Occupancy Raw Data'!$B$8:$BE$45,'Occupancy Raw Data'!AP$3,FALSE)</f>
        <v>78.835681173770098</v>
      </c>
      <c r="K32" s="62">
        <f>VLOOKUP($A32,'Occupancy Raw Data'!$B$8:$BE$45,'Occupancy Raw Data'!AR$3,FALSE)</f>
        <v>69.767348408376293</v>
      </c>
      <c r="M32" s="59">
        <f>VLOOKUP($A32,'Occupancy Raw Data'!$B$8:$BE$45,'Occupancy Raw Data'!AT$3,FALSE)</f>
        <v>-10.6586486713953</v>
      </c>
      <c r="N32" s="60">
        <f>VLOOKUP($A32,'Occupancy Raw Data'!$B$8:$BE$45,'Occupancy Raw Data'!AU$3,FALSE)</f>
        <v>-2.9191199632921099</v>
      </c>
      <c r="O32" s="60">
        <f>VLOOKUP($A32,'Occupancy Raw Data'!$B$8:$BE$45,'Occupancy Raw Data'!AV$3,FALSE)</f>
        <v>-0.15293747429180099</v>
      </c>
      <c r="P32" s="60">
        <f>VLOOKUP($A32,'Occupancy Raw Data'!$B$8:$BE$45,'Occupancy Raw Data'!AW$3,FALSE)</f>
        <v>0.35017349825415101</v>
      </c>
      <c r="Q32" s="60">
        <f>VLOOKUP($A32,'Occupancy Raw Data'!$B$8:$BE$45,'Occupancy Raw Data'!AX$3,FALSE)</f>
        <v>-4.6269535569909701</v>
      </c>
      <c r="R32" s="61">
        <f>VLOOKUP($A32,'Occupancy Raw Data'!$B$8:$BE$45,'Occupancy Raw Data'!AY$3,FALSE)</f>
        <v>-3.4213023642132598</v>
      </c>
      <c r="S32" s="60">
        <f>VLOOKUP($A32,'Occupancy Raw Data'!$B$8:$BE$45,'Occupancy Raw Data'!BA$3,FALSE)</f>
        <v>-6.5122955789967598</v>
      </c>
      <c r="T32" s="60">
        <f>VLOOKUP($A32,'Occupancy Raw Data'!$B$8:$BE$45,'Occupancy Raw Data'!BB$3,FALSE)</f>
        <v>-6.23652986164306</v>
      </c>
      <c r="U32" s="61">
        <f>VLOOKUP($A32,'Occupancy Raw Data'!$B$8:$BE$45,'Occupancy Raw Data'!BC$3,FALSE)</f>
        <v>-6.3705932300460004</v>
      </c>
      <c r="V32" s="62">
        <f>VLOOKUP($A32,'Occupancy Raw Data'!$B$8:$BE$45,'Occupancy Raw Data'!BE$3,FALSE)</f>
        <v>-4.3935903203807598</v>
      </c>
      <c r="X32" s="64">
        <f>VLOOKUP($A32,'ADR Raw Data'!$B$6:$BE$43,'ADR Raw Data'!AG$1,FALSE)</f>
        <v>98.745102819832596</v>
      </c>
      <c r="Y32" s="65">
        <f>VLOOKUP($A32,'ADR Raw Data'!$B$6:$BE$43,'ADR Raw Data'!AH$1,FALSE)</f>
        <v>104.26948851928699</v>
      </c>
      <c r="Z32" s="65">
        <f>VLOOKUP($A32,'ADR Raw Data'!$B$6:$BE$43,'ADR Raw Data'!AI$1,FALSE)</f>
        <v>107.671619889776</v>
      </c>
      <c r="AA32" s="65">
        <f>VLOOKUP($A32,'ADR Raw Data'!$B$6:$BE$43,'ADR Raw Data'!AJ$1,FALSE)</f>
        <v>109.266376159044</v>
      </c>
      <c r="AB32" s="65">
        <f>VLOOKUP($A32,'ADR Raw Data'!$B$6:$BE$43,'ADR Raw Data'!AK$1,FALSE)</f>
        <v>106.432700391042</v>
      </c>
      <c r="AC32" s="66">
        <f>VLOOKUP($A32,'ADR Raw Data'!$B$6:$BE$43,'ADR Raw Data'!AL$1,FALSE)</f>
        <v>105.602654474283</v>
      </c>
      <c r="AD32" s="65">
        <f>VLOOKUP($A32,'ADR Raw Data'!$B$6:$BE$43,'ADR Raw Data'!AN$1,FALSE)</f>
        <v>119.923485836935</v>
      </c>
      <c r="AE32" s="65">
        <f>VLOOKUP($A32,'ADR Raw Data'!$B$6:$BE$43,'ADR Raw Data'!AO$1,FALSE)</f>
        <v>123.379370741922</v>
      </c>
      <c r="AF32" s="66">
        <f>VLOOKUP($A32,'ADR Raw Data'!$B$6:$BE$43,'ADR Raw Data'!AP$1,FALSE)</f>
        <v>121.701836681129</v>
      </c>
      <c r="AG32" s="67">
        <f>VLOOKUP($A32,'ADR Raw Data'!$B$6:$BE$43,'ADR Raw Data'!AR$1,FALSE)</f>
        <v>110.800296656567</v>
      </c>
      <c r="AI32" s="59">
        <f>VLOOKUP($A32,'ADR Raw Data'!$B$6:$BE$43,'ADR Raw Data'!AT$1,FALSE)</f>
        <v>8.2934522272059805</v>
      </c>
      <c r="AJ32" s="60">
        <f>VLOOKUP($A32,'ADR Raw Data'!$B$6:$BE$43,'ADR Raw Data'!AU$1,FALSE)</f>
        <v>13.096253360175799</v>
      </c>
      <c r="AK32" s="60">
        <f>VLOOKUP($A32,'ADR Raw Data'!$B$6:$BE$43,'ADR Raw Data'!AV$1,FALSE)</f>
        <v>14.145461549619901</v>
      </c>
      <c r="AL32" s="60">
        <f>VLOOKUP($A32,'ADR Raw Data'!$B$6:$BE$43,'ADR Raw Data'!AW$1,FALSE)</f>
        <v>14.4852710083796</v>
      </c>
      <c r="AM32" s="60">
        <f>VLOOKUP($A32,'ADR Raw Data'!$B$6:$BE$43,'ADR Raw Data'!AX$1,FALSE)</f>
        <v>10.5695542856175</v>
      </c>
      <c r="AN32" s="61">
        <f>VLOOKUP($A32,'ADR Raw Data'!$B$6:$BE$43,'ADR Raw Data'!AY$1,FALSE)</f>
        <v>12.366341419122801</v>
      </c>
      <c r="AO32" s="60">
        <f>VLOOKUP($A32,'ADR Raw Data'!$B$6:$BE$43,'ADR Raw Data'!BA$1,FALSE)</f>
        <v>8.6012867072976906</v>
      </c>
      <c r="AP32" s="60">
        <f>VLOOKUP($A32,'ADR Raw Data'!$B$6:$BE$43,'ADR Raw Data'!BB$1,FALSE)</f>
        <v>7.5260883216054903</v>
      </c>
      <c r="AQ32" s="61">
        <f>VLOOKUP($A32,'ADR Raw Data'!$B$6:$BE$43,'ADR Raw Data'!BC$1,FALSE)</f>
        <v>8.0407563225027694</v>
      </c>
      <c r="AR32" s="62">
        <f>VLOOKUP($A32,'ADR Raw Data'!$B$6:$BE$43,'ADR Raw Data'!BE$1,FALSE)</f>
        <v>10.6525617546236</v>
      </c>
      <c r="AT32" s="64">
        <f>VLOOKUP($A32,'RevPAR Raw Data'!$B$6:$BE$43,'RevPAR Raw Data'!AG$1,FALSE)</f>
        <v>54.452242328637602</v>
      </c>
      <c r="AU32" s="65">
        <f>VLOOKUP($A32,'RevPAR Raw Data'!$B$6:$BE$43,'RevPAR Raw Data'!AH$1,FALSE)</f>
        <v>67.822799533057207</v>
      </c>
      <c r="AV32" s="65">
        <f>VLOOKUP($A32,'RevPAR Raw Data'!$B$6:$BE$43,'RevPAR Raw Data'!AI$1,FALSE)</f>
        <v>75.838734923938901</v>
      </c>
      <c r="AW32" s="65">
        <f>VLOOKUP($A32,'RevPAR Raw Data'!$B$6:$BE$43,'RevPAR Raw Data'!AJ$1,FALSE)</f>
        <v>78.228312649084103</v>
      </c>
      <c r="AX32" s="65">
        <f>VLOOKUP($A32,'RevPAR Raw Data'!$B$6:$BE$43,'RevPAR Raw Data'!AK$1,FALSE)</f>
        <v>72.885969709482794</v>
      </c>
      <c r="AY32" s="66">
        <f>VLOOKUP($A32,'RevPAR Raw Data'!$B$6:$BE$43,'RevPAR Raw Data'!AL$1,FALSE)</f>
        <v>69.845611828840106</v>
      </c>
      <c r="AZ32" s="65">
        <f>VLOOKUP($A32,'RevPAR Raw Data'!$B$6:$BE$43,'RevPAR Raw Data'!AN$1,FALSE)</f>
        <v>91.784456474188701</v>
      </c>
      <c r="BA32" s="65">
        <f>VLOOKUP($A32,'RevPAR Raw Data'!$B$6:$BE$43,'RevPAR Raw Data'!AO$1,FALSE)</f>
        <v>100.104487422926</v>
      </c>
      <c r="BB32" s="66">
        <f>VLOOKUP($A32,'RevPAR Raw Data'!$B$6:$BE$43,'RevPAR Raw Data'!AP$1,FALSE)</f>
        <v>95.944471948557506</v>
      </c>
      <c r="BC32" s="67">
        <f>VLOOKUP($A32,'RevPAR Raw Data'!$B$6:$BE$43,'RevPAR Raw Data'!AR$1,FALSE)</f>
        <v>77.302429005902198</v>
      </c>
      <c r="BE32" s="59">
        <f>VLOOKUP($A32,'RevPAR Raw Data'!$B$6:$BE$43,'RevPAR Raw Data'!AT$1,FALSE)</f>
        <v>-3.2491663798172299</v>
      </c>
      <c r="BF32" s="60">
        <f>VLOOKUP($A32,'RevPAR Raw Data'!$B$6:$BE$43,'RevPAR Raw Data'!AU$1,FALSE)</f>
        <v>9.7948380506035004</v>
      </c>
      <c r="BG32" s="60">
        <f>VLOOKUP($A32,'RevPAR Raw Data'!$B$6:$BE$43,'RevPAR Raw Data'!AV$1,FALSE)</f>
        <v>13.9708903637072</v>
      </c>
      <c r="BH32" s="60">
        <f>VLOOKUP($A32,'RevPAR Raw Data'!$B$6:$BE$43,'RevPAR Raw Data'!AW$1,FALSE)</f>
        <v>14.886168086855299</v>
      </c>
      <c r="BI32" s="60">
        <f>VLOOKUP($A32,'RevPAR Raw Data'!$B$6:$BE$43,'RevPAR Raw Data'!AX$1,FALSE)</f>
        <v>5.4535523606500904</v>
      </c>
      <c r="BJ32" s="61">
        <f>VLOOKUP($A32,'RevPAR Raw Data'!$B$6:$BE$43,'RevPAR Raw Data'!AY$1,FALSE)</f>
        <v>8.5219491235704705</v>
      </c>
      <c r="BK32" s="60">
        <f>VLOOKUP($A32,'RevPAR Raw Data'!$B$6:$BE$43,'RevPAR Raw Data'!BA$1,FALSE)</f>
        <v>1.52884991432474</v>
      </c>
      <c r="BL32" s="60">
        <f>VLOOKUP($A32,'RevPAR Raw Data'!$B$6:$BE$43,'RevPAR Raw Data'!BB$1,FALSE)</f>
        <v>0.82019171437187999</v>
      </c>
      <c r="BM32" s="61">
        <f>VLOOKUP($A32,'RevPAR Raw Data'!$B$6:$BE$43,'RevPAR Raw Data'!BC$1,FALSE)</f>
        <v>1.1579192145309101</v>
      </c>
      <c r="BN32" s="62">
        <f>VLOOKUP($A32,'RevPAR Raw Data'!$B$6:$BE$43,'RevPAR Raw Data'!BE$1,FALSE)</f>
        <v>5.7909415121191898</v>
      </c>
    </row>
    <row r="33" spans="1:66" x14ac:dyDescent="0.35">
      <c r="A33" s="78" t="s">
        <v>46</v>
      </c>
      <c r="B33" s="59">
        <f>VLOOKUP($A33,'Occupancy Raw Data'!$B$8:$BE$45,'Occupancy Raw Data'!AG$3,FALSE)</f>
        <v>61.914025431770703</v>
      </c>
      <c r="C33" s="60">
        <f>VLOOKUP($A33,'Occupancy Raw Data'!$B$8:$BE$45,'Occupancy Raw Data'!AH$3,FALSE)</f>
        <v>68.722717783260507</v>
      </c>
      <c r="D33" s="60">
        <f>VLOOKUP($A33,'Occupancy Raw Data'!$B$8:$BE$45,'Occupancy Raw Data'!AI$3,FALSE)</f>
        <v>71.654962991079898</v>
      </c>
      <c r="E33" s="60">
        <f>VLOOKUP($A33,'Occupancy Raw Data'!$B$8:$BE$45,'Occupancy Raw Data'!AJ$3,FALSE)</f>
        <v>71.825773391535293</v>
      </c>
      <c r="F33" s="60">
        <f>VLOOKUP($A33,'Occupancy Raw Data'!$B$8:$BE$45,'Occupancy Raw Data'!AK$3,FALSE)</f>
        <v>70.900550389068101</v>
      </c>
      <c r="G33" s="61">
        <f>VLOOKUP($A33,'Occupancy Raw Data'!$B$8:$BE$45,'Occupancy Raw Data'!AL$3,FALSE)</f>
        <v>69.003605997342902</v>
      </c>
      <c r="H33" s="60">
        <f>VLOOKUP($A33,'Occupancy Raw Data'!$B$8:$BE$45,'Occupancy Raw Data'!AN$3,FALSE)</f>
        <v>76.295312203454102</v>
      </c>
      <c r="I33" s="60">
        <f>VLOOKUP($A33,'Occupancy Raw Data'!$B$8:$BE$45,'Occupancy Raw Data'!AO$3,FALSE)</f>
        <v>80.285632947428297</v>
      </c>
      <c r="J33" s="61">
        <f>VLOOKUP($A33,'Occupancy Raw Data'!$B$8:$BE$45,'Occupancy Raw Data'!AP$3,FALSE)</f>
        <v>78.2904725754412</v>
      </c>
      <c r="K33" s="62">
        <f>VLOOKUP($A33,'Occupancy Raw Data'!$B$8:$BE$45,'Occupancy Raw Data'!AR$3,FALSE)</f>
        <v>71.656996448228099</v>
      </c>
      <c r="M33" s="59">
        <f>VLOOKUP($A33,'Occupancy Raw Data'!$B$8:$BE$45,'Occupancy Raw Data'!AT$3,FALSE)</f>
        <v>-23.0169129369914</v>
      </c>
      <c r="N33" s="60">
        <f>VLOOKUP($A33,'Occupancy Raw Data'!$B$8:$BE$45,'Occupancy Raw Data'!AU$3,FALSE)</f>
        <v>-20.000943473834099</v>
      </c>
      <c r="O33" s="60">
        <f>VLOOKUP($A33,'Occupancy Raw Data'!$B$8:$BE$45,'Occupancy Raw Data'!AV$3,FALSE)</f>
        <v>-17.4879815392162</v>
      </c>
      <c r="P33" s="60">
        <f>VLOOKUP($A33,'Occupancy Raw Data'!$B$8:$BE$45,'Occupancy Raw Data'!AW$3,FALSE)</f>
        <v>-17.217207491186699</v>
      </c>
      <c r="Q33" s="60">
        <f>VLOOKUP($A33,'Occupancy Raw Data'!$B$8:$BE$45,'Occupancy Raw Data'!AX$3,FALSE)</f>
        <v>-17.208296102879299</v>
      </c>
      <c r="R33" s="61">
        <f>VLOOKUP($A33,'Occupancy Raw Data'!$B$8:$BE$45,'Occupancy Raw Data'!AY$3,FALSE)</f>
        <v>-18.9286188597363</v>
      </c>
      <c r="S33" s="60">
        <f>VLOOKUP($A33,'Occupancy Raw Data'!$B$8:$BE$45,'Occupancy Raw Data'!BA$3,FALSE)</f>
        <v>-11.014735574172001</v>
      </c>
      <c r="T33" s="60">
        <f>VLOOKUP($A33,'Occupancy Raw Data'!$B$8:$BE$45,'Occupancy Raw Data'!BB$3,FALSE)</f>
        <v>-8.0893788299791503</v>
      </c>
      <c r="U33" s="61">
        <f>VLOOKUP($A33,'Occupancy Raw Data'!$B$8:$BE$45,'Occupancy Raw Data'!BC$3,FALSE)</f>
        <v>-9.5384302737016107</v>
      </c>
      <c r="V33" s="62">
        <f>VLOOKUP($A33,'Occupancy Raw Data'!$B$8:$BE$45,'Occupancy Raw Data'!BE$3,FALSE)</f>
        <v>-16.213644291555902</v>
      </c>
      <c r="X33" s="64">
        <f>VLOOKUP($A33,'ADR Raw Data'!$B$6:$BE$43,'ADR Raw Data'!AG$1,FALSE)</f>
        <v>83.480072733542798</v>
      </c>
      <c r="Y33" s="65">
        <f>VLOOKUP($A33,'ADR Raw Data'!$B$6:$BE$43,'ADR Raw Data'!AH$1,FALSE)</f>
        <v>86.595976670809094</v>
      </c>
      <c r="Z33" s="65">
        <f>VLOOKUP($A33,'ADR Raw Data'!$B$6:$BE$43,'ADR Raw Data'!AI$1,FALSE)</f>
        <v>88.030141060786605</v>
      </c>
      <c r="AA33" s="65">
        <f>VLOOKUP($A33,'ADR Raw Data'!$B$6:$BE$43,'ADR Raw Data'!AJ$1,FALSE)</f>
        <v>88.709700568106697</v>
      </c>
      <c r="AB33" s="65">
        <f>VLOOKUP($A33,'ADR Raw Data'!$B$6:$BE$43,'ADR Raw Data'!AK$1,FALSE)</f>
        <v>88.309960376095802</v>
      </c>
      <c r="AC33" s="66">
        <f>VLOOKUP($A33,'ADR Raw Data'!$B$6:$BE$43,'ADR Raw Data'!AL$1,FALSE)</f>
        <v>87.126931770174295</v>
      </c>
      <c r="AD33" s="65">
        <f>VLOOKUP($A33,'ADR Raw Data'!$B$6:$BE$43,'ADR Raw Data'!AN$1,FALSE)</f>
        <v>96.488079402984994</v>
      </c>
      <c r="AE33" s="65">
        <f>VLOOKUP($A33,'ADR Raw Data'!$B$6:$BE$43,'ADR Raw Data'!AO$1,FALSE)</f>
        <v>98.790943236215298</v>
      </c>
      <c r="AF33" s="66">
        <f>VLOOKUP($A33,'ADR Raw Data'!$B$6:$BE$43,'ADR Raw Data'!AP$1,FALSE)</f>
        <v>97.668854498348495</v>
      </c>
      <c r="AG33" s="67">
        <f>VLOOKUP($A33,'ADR Raw Data'!$B$6:$BE$43,'ADR Raw Data'!AR$1,FALSE)</f>
        <v>90.417736389606205</v>
      </c>
      <c r="AI33" s="59">
        <f>VLOOKUP($A33,'ADR Raw Data'!$B$6:$BE$43,'ADR Raw Data'!AT$1,FALSE)</f>
        <v>-2.6375983175746298</v>
      </c>
      <c r="AJ33" s="60">
        <f>VLOOKUP($A33,'ADR Raw Data'!$B$6:$BE$43,'ADR Raw Data'!AU$1,FALSE)</f>
        <v>0.35842414172435</v>
      </c>
      <c r="AK33" s="60">
        <f>VLOOKUP($A33,'ADR Raw Data'!$B$6:$BE$43,'ADR Raw Data'!AV$1,FALSE)</f>
        <v>1.52700859094694</v>
      </c>
      <c r="AL33" s="60">
        <f>VLOOKUP($A33,'ADR Raw Data'!$B$6:$BE$43,'ADR Raw Data'!AW$1,FALSE)</f>
        <v>1.5998898595686</v>
      </c>
      <c r="AM33" s="60">
        <f>VLOOKUP($A33,'ADR Raw Data'!$B$6:$BE$43,'ADR Raw Data'!AX$1,FALSE)</f>
        <v>1.0108681135606901</v>
      </c>
      <c r="AN33" s="61">
        <f>VLOOKUP($A33,'ADR Raw Data'!$B$6:$BE$43,'ADR Raw Data'!AY$1,FALSE)</f>
        <v>0.48342108011291801</v>
      </c>
      <c r="AO33" s="60">
        <f>VLOOKUP($A33,'ADR Raw Data'!$B$6:$BE$43,'ADR Raw Data'!BA$1,FALSE)</f>
        <v>6.94986309962849</v>
      </c>
      <c r="AP33" s="60">
        <f>VLOOKUP($A33,'ADR Raw Data'!$B$6:$BE$43,'ADR Raw Data'!BB$1,FALSE)</f>
        <v>8.6932196296538002</v>
      </c>
      <c r="AQ33" s="61">
        <f>VLOOKUP($A33,'ADR Raw Data'!$B$6:$BE$43,'ADR Raw Data'!BC$1,FALSE)</f>
        <v>7.85345175257223</v>
      </c>
      <c r="AR33" s="62">
        <f>VLOOKUP($A33,'ADR Raw Data'!$B$6:$BE$43,'ADR Raw Data'!BE$1,FALSE)</f>
        <v>2.95721086669043</v>
      </c>
      <c r="AT33" s="64">
        <f>VLOOKUP($A33,'RevPAR Raw Data'!$B$6:$BE$43,'RevPAR Raw Data'!AG$1,FALSE)</f>
        <v>51.685873462706297</v>
      </c>
      <c r="AU33" s="65">
        <f>VLOOKUP($A33,'RevPAR Raw Data'!$B$6:$BE$43,'RevPAR Raw Data'!AH$1,FALSE)</f>
        <v>59.511108659138301</v>
      </c>
      <c r="AV33" s="65">
        <f>VLOOKUP($A33,'RevPAR Raw Data'!$B$6:$BE$43,'RevPAR Raw Data'!AI$1,FALSE)</f>
        <v>63.077964998102097</v>
      </c>
      <c r="AW33" s="65">
        <f>VLOOKUP($A33,'RevPAR Raw Data'!$B$6:$BE$43,'RevPAR Raw Data'!AJ$1,FALSE)</f>
        <v>63.7164285063579</v>
      </c>
      <c r="AX33" s="65">
        <f>VLOOKUP($A33,'RevPAR Raw Data'!$B$6:$BE$43,'RevPAR Raw Data'!AK$1,FALSE)</f>
        <v>62.612247955019903</v>
      </c>
      <c r="AY33" s="66">
        <f>VLOOKUP($A33,'RevPAR Raw Data'!$B$6:$BE$43,'RevPAR Raw Data'!AL$1,FALSE)</f>
        <v>60.120724716264903</v>
      </c>
      <c r="AZ33" s="65">
        <f>VLOOKUP($A33,'RevPAR Raw Data'!$B$6:$BE$43,'RevPAR Raw Data'!AN$1,FALSE)</f>
        <v>73.615881419624202</v>
      </c>
      <c r="BA33" s="65">
        <f>VLOOKUP($A33,'RevPAR Raw Data'!$B$6:$BE$43,'RevPAR Raw Data'!AO$1,FALSE)</f>
        <v>79.314934071930097</v>
      </c>
      <c r="BB33" s="66">
        <f>VLOOKUP($A33,'RevPAR Raw Data'!$B$6:$BE$43,'RevPAR Raw Data'!AP$1,FALSE)</f>
        <v>76.4654077457771</v>
      </c>
      <c r="BC33" s="67">
        <f>VLOOKUP($A33,'RevPAR Raw Data'!$B$6:$BE$43,'RevPAR Raw Data'!AR$1,FALSE)</f>
        <v>64.7906341532684</v>
      </c>
      <c r="BE33" s="59">
        <f>VLOOKUP($A33,'RevPAR Raw Data'!$B$6:$BE$43,'RevPAR Raw Data'!AT$1,FALSE)</f>
        <v>-25.047417546182299</v>
      </c>
      <c r="BF33" s="60">
        <f>VLOOKUP($A33,'RevPAR Raw Data'!$B$6:$BE$43,'RevPAR Raw Data'!AU$1,FALSE)</f>
        <v>-19.714207542092598</v>
      </c>
      <c r="BG33" s="60">
        <f>VLOOKUP($A33,'RevPAR Raw Data'!$B$6:$BE$43,'RevPAR Raw Data'!AV$1,FALSE)</f>
        <v>-16.2280159287563</v>
      </c>
      <c r="BH33" s="60">
        <f>VLOOKUP($A33,'RevPAR Raw Data'!$B$6:$BE$43,'RevPAR Raw Data'!AW$1,FALSE)</f>
        <v>-15.8927739883705</v>
      </c>
      <c r="BI33" s="60">
        <f>VLOOKUP($A33,'RevPAR Raw Data'!$B$6:$BE$43,'RevPAR Raw Data'!AX$1,FALSE)</f>
        <v>-16.3713811675097</v>
      </c>
      <c r="BJ33" s="61">
        <f>VLOOKUP($A33,'RevPAR Raw Data'!$B$6:$BE$43,'RevPAR Raw Data'!AY$1,FALSE)</f>
        <v>-18.5367027133655</v>
      </c>
      <c r="BK33" s="60">
        <f>VLOOKUP($A33,'RevPAR Raw Data'!$B$6:$BE$43,'RevPAR Raw Data'!BA$1,FALSE)</f>
        <v>-4.8303815177346197</v>
      </c>
      <c r="BL33" s="60">
        <f>VLOOKUP($A33,'RevPAR Raw Data'!$B$6:$BE$43,'RevPAR Raw Data'!BB$1,FALSE)</f>
        <v>-9.9386668690152002E-2</v>
      </c>
      <c r="BM33" s="61">
        <f>VLOOKUP($A33,'RevPAR Raw Data'!$B$6:$BE$43,'RevPAR Raw Data'!BC$1,FALSE)</f>
        <v>-2.4340745406272699</v>
      </c>
      <c r="BN33" s="62">
        <f>VLOOKUP($A33,'RevPAR Raw Data'!$B$6:$BE$43,'RevPAR Raw Data'!BE$1,FALSE)</f>
        <v>-13.735905075741901</v>
      </c>
    </row>
    <row r="34" spans="1:66" x14ac:dyDescent="0.35">
      <c r="A34" s="78" t="s">
        <v>95</v>
      </c>
      <c r="B34" s="59">
        <f>VLOOKUP($A34,'Occupancy Raw Data'!$B$8:$BE$45,'Occupancy Raw Data'!AG$3,FALSE)</f>
        <v>53.124400076790103</v>
      </c>
      <c r="C34" s="60">
        <f>VLOOKUP($A34,'Occupancy Raw Data'!$B$8:$BE$45,'Occupancy Raw Data'!AH$3,FALSE)</f>
        <v>63.659051641389901</v>
      </c>
      <c r="D34" s="60">
        <f>VLOOKUP($A34,'Occupancy Raw Data'!$B$8:$BE$45,'Occupancy Raw Data'!AI$3,FALSE)</f>
        <v>71.117296985985703</v>
      </c>
      <c r="E34" s="60">
        <f>VLOOKUP($A34,'Occupancy Raw Data'!$B$8:$BE$45,'Occupancy Raw Data'!AJ$3,FALSE)</f>
        <v>76.660587444807007</v>
      </c>
      <c r="F34" s="60">
        <f>VLOOKUP($A34,'Occupancy Raw Data'!$B$8:$BE$45,'Occupancy Raw Data'!AK$3,FALSE)</f>
        <v>73.209829141869804</v>
      </c>
      <c r="G34" s="61">
        <f>VLOOKUP($A34,'Occupancy Raw Data'!$B$8:$BE$45,'Occupancy Raw Data'!AL$3,FALSE)</f>
        <v>67.554233058168506</v>
      </c>
      <c r="H34" s="60">
        <f>VLOOKUP($A34,'Occupancy Raw Data'!$B$8:$BE$45,'Occupancy Raw Data'!AN$3,FALSE)</f>
        <v>78.148397005183298</v>
      </c>
      <c r="I34" s="60">
        <f>VLOOKUP($A34,'Occupancy Raw Data'!$B$8:$BE$45,'Occupancy Raw Data'!AO$3,FALSE)</f>
        <v>80.936840084469097</v>
      </c>
      <c r="J34" s="61">
        <f>VLOOKUP($A34,'Occupancy Raw Data'!$B$8:$BE$45,'Occupancy Raw Data'!AP$3,FALSE)</f>
        <v>79.542618544826198</v>
      </c>
      <c r="K34" s="62">
        <f>VLOOKUP($A34,'Occupancy Raw Data'!$B$8:$BE$45,'Occupancy Raw Data'!AR$3,FALSE)</f>
        <v>70.9794860543564</v>
      </c>
      <c r="M34" s="59">
        <f>VLOOKUP($A34,'Occupancy Raw Data'!$B$8:$BE$45,'Occupancy Raw Data'!AT$3,FALSE)</f>
        <v>-2.9870262840122601</v>
      </c>
      <c r="N34" s="60">
        <f>VLOOKUP($A34,'Occupancy Raw Data'!$B$8:$BE$45,'Occupancy Raw Data'!AU$3,FALSE)</f>
        <v>9.5363613330229899</v>
      </c>
      <c r="O34" s="60">
        <f>VLOOKUP($A34,'Occupancy Raw Data'!$B$8:$BE$45,'Occupancy Raw Data'!AV$3,FALSE)</f>
        <v>13.636820305182701</v>
      </c>
      <c r="P34" s="60">
        <f>VLOOKUP($A34,'Occupancy Raw Data'!$B$8:$BE$45,'Occupancy Raw Data'!AW$3,FALSE)</f>
        <v>17.032796061513501</v>
      </c>
      <c r="Q34" s="60">
        <f>VLOOKUP($A34,'Occupancy Raw Data'!$B$8:$BE$45,'Occupancy Raw Data'!AX$3,FALSE)</f>
        <v>6.27265769169433</v>
      </c>
      <c r="R34" s="61">
        <f>VLOOKUP($A34,'Occupancy Raw Data'!$B$8:$BE$45,'Occupancy Raw Data'!AY$3,FALSE)</f>
        <v>9.0104571765225607</v>
      </c>
      <c r="S34" s="60">
        <f>VLOOKUP($A34,'Occupancy Raw Data'!$B$8:$BE$45,'Occupancy Raw Data'!BA$3,FALSE)</f>
        <v>-3.9672576536164601</v>
      </c>
      <c r="T34" s="60">
        <f>VLOOKUP($A34,'Occupancy Raw Data'!$B$8:$BE$45,'Occupancy Raw Data'!BB$3,FALSE)</f>
        <v>-7.25703096313228</v>
      </c>
      <c r="U34" s="61">
        <f>VLOOKUP($A34,'Occupancy Raw Data'!$B$8:$BE$45,'Occupancy Raw Data'!BC$3,FALSE)</f>
        <v>-5.6696235502248697</v>
      </c>
      <c r="V34" s="62">
        <f>VLOOKUP($A34,'Occupancy Raw Data'!$B$8:$BE$45,'Occupancy Raw Data'!BE$3,FALSE)</f>
        <v>3.8364650880297901</v>
      </c>
      <c r="X34" s="64">
        <f>VLOOKUP($A34,'ADR Raw Data'!$B$6:$BE$43,'ADR Raw Data'!AG$1,FALSE)</f>
        <v>131.22392357033101</v>
      </c>
      <c r="Y34" s="65">
        <f>VLOOKUP($A34,'ADR Raw Data'!$B$6:$BE$43,'ADR Raw Data'!AH$1,FALSE)</f>
        <v>139.299136761158</v>
      </c>
      <c r="Z34" s="65">
        <f>VLOOKUP($A34,'ADR Raw Data'!$B$6:$BE$43,'ADR Raw Data'!AI$1,FALSE)</f>
        <v>142.242563098933</v>
      </c>
      <c r="AA34" s="65">
        <f>VLOOKUP($A34,'ADR Raw Data'!$B$6:$BE$43,'ADR Raw Data'!AJ$1,FALSE)</f>
        <v>146.93491203906501</v>
      </c>
      <c r="AB34" s="65">
        <f>VLOOKUP($A34,'ADR Raw Data'!$B$6:$BE$43,'ADR Raw Data'!AK$1,FALSE)</f>
        <v>142.22611183951699</v>
      </c>
      <c r="AC34" s="66">
        <f>VLOOKUP($A34,'ADR Raw Data'!$B$6:$BE$43,'ADR Raw Data'!AL$1,FALSE)</f>
        <v>141.01622836681901</v>
      </c>
      <c r="AD34" s="65">
        <f>VLOOKUP($A34,'ADR Raw Data'!$B$6:$BE$43,'ADR Raw Data'!AN$1,FALSE)</f>
        <v>159.09887551433999</v>
      </c>
      <c r="AE34" s="65">
        <f>VLOOKUP($A34,'ADR Raw Data'!$B$6:$BE$43,'ADR Raw Data'!AO$1,FALSE)</f>
        <v>162.61402692125199</v>
      </c>
      <c r="AF34" s="66">
        <f>VLOOKUP($A34,'ADR Raw Data'!$B$6:$BE$43,'ADR Raw Data'!AP$1,FALSE)</f>
        <v>160.887257972063</v>
      </c>
      <c r="AG34" s="67">
        <f>VLOOKUP($A34,'ADR Raw Data'!$B$6:$BE$43,'ADR Raw Data'!AR$1,FALSE)</f>
        <v>147.37860478145299</v>
      </c>
      <c r="AI34" s="59">
        <f>VLOOKUP($A34,'ADR Raw Data'!$B$6:$BE$43,'ADR Raw Data'!AT$1,FALSE)</f>
        <v>12.859660508711899</v>
      </c>
      <c r="AJ34" s="60">
        <f>VLOOKUP($A34,'ADR Raw Data'!$B$6:$BE$43,'ADR Raw Data'!AU$1,FALSE)</f>
        <v>21.6273028534312</v>
      </c>
      <c r="AK34" s="60">
        <f>VLOOKUP($A34,'ADR Raw Data'!$B$6:$BE$43,'ADR Raw Data'!AV$1,FALSE)</f>
        <v>20.413480924138501</v>
      </c>
      <c r="AL34" s="60">
        <f>VLOOKUP($A34,'ADR Raw Data'!$B$6:$BE$43,'ADR Raw Data'!AW$1,FALSE)</f>
        <v>21.352984430035601</v>
      </c>
      <c r="AM34" s="60">
        <f>VLOOKUP($A34,'ADR Raw Data'!$B$6:$BE$43,'ADR Raw Data'!AX$1,FALSE)</f>
        <v>14.639307978570701</v>
      </c>
      <c r="AN34" s="61">
        <f>VLOOKUP($A34,'ADR Raw Data'!$B$6:$BE$43,'ADR Raw Data'!AY$1,FALSE)</f>
        <v>18.4323488351836</v>
      </c>
      <c r="AO34" s="60">
        <f>VLOOKUP($A34,'ADR Raw Data'!$B$6:$BE$43,'ADR Raw Data'!BA$1,FALSE)</f>
        <v>8.5445632678571908</v>
      </c>
      <c r="AP34" s="60">
        <f>VLOOKUP($A34,'ADR Raw Data'!$B$6:$BE$43,'ADR Raw Data'!BB$1,FALSE)</f>
        <v>7.4869674638259696</v>
      </c>
      <c r="AQ34" s="61">
        <f>VLOOKUP($A34,'ADR Raw Data'!$B$6:$BE$43,'ADR Raw Data'!BC$1,FALSE)</f>
        <v>7.9683936251807497</v>
      </c>
      <c r="AR34" s="62">
        <f>VLOOKUP($A34,'ADR Raw Data'!$B$6:$BE$43,'ADR Raw Data'!BE$1,FALSE)</f>
        <v>13.697996145443099</v>
      </c>
      <c r="AT34" s="64">
        <f>VLOOKUP($A34,'RevPAR Raw Data'!$B$6:$BE$43,'RevPAR Raw Data'!AG$1,FALSE)</f>
        <v>69.711922153964196</v>
      </c>
      <c r="AU34" s="65">
        <f>VLOOKUP($A34,'RevPAR Raw Data'!$B$6:$BE$43,'RevPAR Raw Data'!AH$1,FALSE)</f>
        <v>88.676509406795901</v>
      </c>
      <c r="AV34" s="65">
        <f>VLOOKUP($A34,'RevPAR Raw Data'!$B$6:$BE$43,'RevPAR Raw Data'!AI$1,FALSE)</f>
        <v>101.159066039546</v>
      </c>
      <c r="AW34" s="65">
        <f>VLOOKUP($A34,'RevPAR Raw Data'!$B$6:$BE$43,'RevPAR Raw Data'!AJ$1,FALSE)</f>
        <v>112.641166730658</v>
      </c>
      <c r="AX34" s="65">
        <f>VLOOKUP($A34,'RevPAR Raw Data'!$B$6:$BE$43,'RevPAR Raw Data'!AK$1,FALSE)</f>
        <v>104.12349347283499</v>
      </c>
      <c r="AY34" s="66">
        <f>VLOOKUP($A34,'RevPAR Raw Data'!$B$6:$BE$43,'RevPAR Raw Data'!AL$1,FALSE)</f>
        <v>95.262431560760206</v>
      </c>
      <c r="AZ34" s="65">
        <f>VLOOKUP($A34,'RevPAR Raw Data'!$B$6:$BE$43,'RevPAR Raw Data'!AN$1,FALSE)</f>
        <v>124.333220867728</v>
      </c>
      <c r="BA34" s="65">
        <f>VLOOKUP($A34,'RevPAR Raw Data'!$B$6:$BE$43,'RevPAR Raw Data'!AO$1,FALSE)</f>
        <v>131.614654924169</v>
      </c>
      <c r="BB34" s="66">
        <f>VLOOKUP($A34,'RevPAR Raw Data'!$B$6:$BE$43,'RevPAR Raw Data'!AP$1,FALSE)</f>
        <v>127.97393789594901</v>
      </c>
      <c r="BC34" s="67">
        <f>VLOOKUP($A34,'RevPAR Raw Data'!$B$6:$BE$43,'RevPAR Raw Data'!AR$1,FALSE)</f>
        <v>104.608576227957</v>
      </c>
      <c r="BE34" s="59">
        <f>VLOOKUP($A34,'RevPAR Raw Data'!$B$6:$BE$43,'RevPAR Raw Data'!AT$1,FALSE)</f>
        <v>9.4885127852697497</v>
      </c>
      <c r="BF34" s="60">
        <f>VLOOKUP($A34,'RevPAR Raw Data'!$B$6:$BE$43,'RevPAR Raw Data'!AU$1,FALSE)</f>
        <v>33.226121933144597</v>
      </c>
      <c r="BG34" s="60">
        <f>VLOOKUP($A34,'RevPAR Raw Data'!$B$6:$BE$43,'RevPAR Raw Data'!AV$1,FALSE)</f>
        <v>36.834050940978798</v>
      </c>
      <c r="BH34" s="60">
        <f>VLOOKUP($A34,'RevPAR Raw Data'!$B$6:$BE$43,'RevPAR Raw Data'!AW$1,FALSE)</f>
        <v>42.022790782563803</v>
      </c>
      <c r="BI34" s="60">
        <f>VLOOKUP($A34,'RevPAR Raw Data'!$B$6:$BE$43,'RevPAR Raw Data'!AX$1,FALSE)</f>
        <v>21.830239348193601</v>
      </c>
      <c r="BJ34" s="61">
        <f>VLOOKUP($A34,'RevPAR Raw Data'!$B$6:$BE$43,'RevPAR Raw Data'!AY$1,FALSE)</f>
        <v>29.103644910127599</v>
      </c>
      <c r="BK34" s="60">
        <f>VLOOKUP($A34,'RevPAR Raw Data'!$B$6:$BE$43,'RevPAR Raw Data'!BA$1,FALSE)</f>
        <v>4.2383207740285602</v>
      </c>
      <c r="BL34" s="60">
        <f>VLOOKUP($A34,'RevPAR Raw Data'!$B$6:$BE$43,'RevPAR Raw Data'!BB$1,FALSE)</f>
        <v>-0.31339504635579601</v>
      </c>
      <c r="BM34" s="61">
        <f>VLOOKUP($A34,'RevPAR Raw Data'!$B$6:$BE$43,'RevPAR Raw Data'!BC$1,FALSE)</f>
        <v>1.84699215340802</v>
      </c>
      <c r="BN34" s="62">
        <f>VLOOKUP($A34,'RevPAR Raw Data'!$B$6:$BE$43,'RevPAR Raw Data'!BE$1,FALSE)</f>
        <v>18.059980073352499</v>
      </c>
    </row>
    <row r="35" spans="1:66" x14ac:dyDescent="0.35">
      <c r="A35" s="78" t="s">
        <v>96</v>
      </c>
      <c r="B35" s="59">
        <f>VLOOKUP($A35,'Occupancy Raw Data'!$B$8:$BE$45,'Occupancy Raw Data'!AG$3,FALSE)</f>
        <v>51.834914182475103</v>
      </c>
      <c r="C35" s="60">
        <f>VLOOKUP($A35,'Occupancy Raw Data'!$B$8:$BE$45,'Occupancy Raw Data'!AH$3,FALSE)</f>
        <v>63.084349593495901</v>
      </c>
      <c r="D35" s="60">
        <f>VLOOKUP($A35,'Occupancy Raw Data'!$B$8:$BE$45,'Occupancy Raw Data'!AI$3,FALSE)</f>
        <v>69.356933152664794</v>
      </c>
      <c r="E35" s="60">
        <f>VLOOKUP($A35,'Occupancy Raw Data'!$B$8:$BE$45,'Occupancy Raw Data'!AJ$3,FALSE)</f>
        <v>69.148035230352306</v>
      </c>
      <c r="F35" s="60">
        <f>VLOOKUP($A35,'Occupancy Raw Data'!$B$8:$BE$45,'Occupancy Raw Data'!AK$3,FALSE)</f>
        <v>63.3638211382113</v>
      </c>
      <c r="G35" s="61">
        <f>VLOOKUP($A35,'Occupancy Raw Data'!$B$8:$BE$45,'Occupancy Raw Data'!AL$3,FALSE)</f>
        <v>63.357610659439899</v>
      </c>
      <c r="H35" s="60">
        <f>VLOOKUP($A35,'Occupancy Raw Data'!$B$8:$BE$45,'Occupancy Raw Data'!AN$3,FALSE)</f>
        <v>74.198283649503097</v>
      </c>
      <c r="I35" s="60">
        <f>VLOOKUP($A35,'Occupancy Raw Data'!$B$8:$BE$45,'Occupancy Raw Data'!AO$3,FALSE)</f>
        <v>80.321251129177895</v>
      </c>
      <c r="J35" s="61">
        <f>VLOOKUP($A35,'Occupancy Raw Data'!$B$8:$BE$45,'Occupancy Raw Data'!AP$3,FALSE)</f>
        <v>77.259767389340496</v>
      </c>
      <c r="K35" s="62">
        <f>VLOOKUP($A35,'Occupancy Raw Data'!$B$8:$BE$45,'Occupancy Raw Data'!AR$3,FALSE)</f>
        <v>67.329655439411496</v>
      </c>
      <c r="M35" s="59">
        <f>VLOOKUP($A35,'Occupancy Raw Data'!$B$8:$BE$45,'Occupancy Raw Data'!AT$3,FALSE)</f>
        <v>-3.5033993220951101</v>
      </c>
      <c r="N35" s="60">
        <f>VLOOKUP($A35,'Occupancy Raw Data'!$B$8:$BE$45,'Occupancy Raw Data'!AU$3,FALSE)</f>
        <v>7.0743072451657003</v>
      </c>
      <c r="O35" s="60">
        <f>VLOOKUP($A35,'Occupancy Raw Data'!$B$8:$BE$45,'Occupancy Raw Data'!AV$3,FALSE)</f>
        <v>9.1587946169646504</v>
      </c>
      <c r="P35" s="60">
        <f>VLOOKUP($A35,'Occupancy Raw Data'!$B$8:$BE$45,'Occupancy Raw Data'!AW$3,FALSE)</f>
        <v>7.9676626226200202</v>
      </c>
      <c r="Q35" s="60">
        <f>VLOOKUP($A35,'Occupancy Raw Data'!$B$8:$BE$45,'Occupancy Raw Data'!AX$3,FALSE)</f>
        <v>-1.0681820553763901</v>
      </c>
      <c r="R35" s="61">
        <f>VLOOKUP($A35,'Occupancy Raw Data'!$B$8:$BE$45,'Occupancy Raw Data'!AY$3,FALSE)</f>
        <v>4.1161779342044804</v>
      </c>
      <c r="S35" s="60">
        <f>VLOOKUP($A35,'Occupancy Raw Data'!$B$8:$BE$45,'Occupancy Raw Data'!BA$3,FALSE)</f>
        <v>-5.7572250311388</v>
      </c>
      <c r="T35" s="60">
        <f>VLOOKUP($A35,'Occupancy Raw Data'!$B$8:$BE$45,'Occupancy Raw Data'!BB$3,FALSE)</f>
        <v>-5.15262236932156</v>
      </c>
      <c r="U35" s="61">
        <f>VLOOKUP($A35,'Occupancy Raw Data'!$B$8:$BE$45,'Occupancy Raw Data'!BC$3,FALSE)</f>
        <v>-5.4439099459812503</v>
      </c>
      <c r="V35" s="62">
        <f>VLOOKUP($A35,'Occupancy Raw Data'!$B$8:$BE$45,'Occupancy Raw Data'!BE$3,FALSE)</f>
        <v>0.77571075783502696</v>
      </c>
      <c r="X35" s="64">
        <f>VLOOKUP($A35,'ADR Raw Data'!$B$6:$BE$43,'ADR Raw Data'!AG$1,FALSE)</f>
        <v>93.929111207929395</v>
      </c>
      <c r="Y35" s="65">
        <f>VLOOKUP($A35,'ADR Raw Data'!$B$6:$BE$43,'ADR Raw Data'!AH$1,FALSE)</f>
        <v>99.984142390477402</v>
      </c>
      <c r="Z35" s="65">
        <f>VLOOKUP($A35,'ADR Raw Data'!$B$6:$BE$43,'ADR Raw Data'!AI$1,FALSE)</f>
        <v>104.24442630957699</v>
      </c>
      <c r="AA35" s="65">
        <f>VLOOKUP($A35,'ADR Raw Data'!$B$6:$BE$43,'ADR Raw Data'!AJ$1,FALSE)</f>
        <v>103.409988160849</v>
      </c>
      <c r="AB35" s="65">
        <f>VLOOKUP($A35,'ADR Raw Data'!$B$6:$BE$43,'ADR Raw Data'!AK$1,FALSE)</f>
        <v>100.273915619709</v>
      </c>
      <c r="AC35" s="66">
        <f>VLOOKUP($A35,'ADR Raw Data'!$B$6:$BE$43,'ADR Raw Data'!AL$1,FALSE)</f>
        <v>100.73186581594901</v>
      </c>
      <c r="AD35" s="65">
        <f>VLOOKUP($A35,'ADR Raw Data'!$B$6:$BE$43,'ADR Raw Data'!AN$1,FALSE)</f>
        <v>115.350222188403</v>
      </c>
      <c r="AE35" s="65">
        <f>VLOOKUP($A35,'ADR Raw Data'!$B$6:$BE$43,'ADR Raw Data'!AO$1,FALSE)</f>
        <v>120.212315045865</v>
      </c>
      <c r="AF35" s="66">
        <f>VLOOKUP($A35,'ADR Raw Data'!$B$6:$BE$43,'ADR Raw Data'!AP$1,FALSE)</f>
        <v>117.877600891535</v>
      </c>
      <c r="AG35" s="67">
        <f>VLOOKUP($A35,'ADR Raw Data'!$B$6:$BE$43,'ADR Raw Data'!AR$1,FALSE)</f>
        <v>106.35314388222</v>
      </c>
      <c r="AI35" s="59">
        <f>VLOOKUP($A35,'ADR Raw Data'!$B$6:$BE$43,'ADR Raw Data'!AT$1,FALSE)</f>
        <v>12.510569244413899</v>
      </c>
      <c r="AJ35" s="60">
        <f>VLOOKUP($A35,'ADR Raw Data'!$B$6:$BE$43,'ADR Raw Data'!AU$1,FALSE)</f>
        <v>16.273429595132601</v>
      </c>
      <c r="AK35" s="60">
        <f>VLOOKUP($A35,'ADR Raw Data'!$B$6:$BE$43,'ADR Raw Data'!AV$1,FALSE)</f>
        <v>17.282785378363599</v>
      </c>
      <c r="AL35" s="60">
        <f>VLOOKUP($A35,'ADR Raw Data'!$B$6:$BE$43,'ADR Raw Data'!AW$1,FALSE)</f>
        <v>16.0331718468125</v>
      </c>
      <c r="AM35" s="60">
        <f>VLOOKUP($A35,'ADR Raw Data'!$B$6:$BE$43,'ADR Raw Data'!AX$1,FALSE)</f>
        <v>13.090284363363899</v>
      </c>
      <c r="AN35" s="61">
        <f>VLOOKUP($A35,'ADR Raw Data'!$B$6:$BE$43,'ADR Raw Data'!AY$1,FALSE)</f>
        <v>15.287453550482599</v>
      </c>
      <c r="AO35" s="60">
        <f>VLOOKUP($A35,'ADR Raw Data'!$B$6:$BE$43,'ADR Raw Data'!BA$1,FALSE)</f>
        <v>10.0838024172606</v>
      </c>
      <c r="AP35" s="60">
        <f>VLOOKUP($A35,'ADR Raw Data'!$B$6:$BE$43,'ADR Raw Data'!BB$1,FALSE)</f>
        <v>8.5224139190526795</v>
      </c>
      <c r="AQ35" s="61">
        <f>VLOOKUP($A35,'ADR Raw Data'!$B$6:$BE$43,'ADR Raw Data'!BC$1,FALSE)</f>
        <v>9.2602235547940506</v>
      </c>
      <c r="AR35" s="62">
        <f>VLOOKUP($A35,'ADR Raw Data'!$B$6:$BE$43,'ADR Raw Data'!BE$1,FALSE)</f>
        <v>12.493057904015</v>
      </c>
      <c r="AT35" s="64">
        <f>VLOOKUP($A35,'RevPAR Raw Data'!$B$6:$BE$43,'RevPAR Raw Data'!AG$1,FALSE)</f>
        <v>48.688074186991798</v>
      </c>
      <c r="AU35" s="65">
        <f>VLOOKUP($A35,'RevPAR Raw Data'!$B$6:$BE$43,'RevPAR Raw Data'!AH$1,FALSE)</f>
        <v>63.074345923667501</v>
      </c>
      <c r="AV35" s="65">
        <f>VLOOKUP($A35,'RevPAR Raw Data'!$B$6:$BE$43,'RevPAR Raw Data'!AI$1,FALSE)</f>
        <v>72.300737070912305</v>
      </c>
      <c r="AW35" s="65">
        <f>VLOOKUP($A35,'RevPAR Raw Data'!$B$6:$BE$43,'RevPAR Raw Data'!AJ$1,FALSE)</f>
        <v>71.505975045167105</v>
      </c>
      <c r="AX35" s="65">
        <f>VLOOKUP($A35,'RevPAR Raw Data'!$B$6:$BE$43,'RevPAR Raw Data'!AK$1,FALSE)</f>
        <v>63.537384541553699</v>
      </c>
      <c r="AY35" s="66">
        <f>VLOOKUP($A35,'RevPAR Raw Data'!$B$6:$BE$43,'RevPAR Raw Data'!AL$1,FALSE)</f>
        <v>63.8213033536585</v>
      </c>
      <c r="AZ35" s="65">
        <f>VLOOKUP($A35,'RevPAR Raw Data'!$B$6:$BE$43,'RevPAR Raw Data'!AN$1,FALSE)</f>
        <v>85.587885049683806</v>
      </c>
      <c r="BA35" s="65">
        <f>VLOOKUP($A35,'RevPAR Raw Data'!$B$6:$BE$43,'RevPAR Raw Data'!AO$1,FALSE)</f>
        <v>96.5560354561878</v>
      </c>
      <c r="BB35" s="66">
        <f>VLOOKUP($A35,'RevPAR Raw Data'!$B$6:$BE$43,'RevPAR Raw Data'!AP$1,FALSE)</f>
        <v>91.071960252935796</v>
      </c>
      <c r="BC35" s="67">
        <f>VLOOKUP($A35,'RevPAR Raw Data'!$B$6:$BE$43,'RevPAR Raw Data'!AR$1,FALSE)</f>
        <v>71.607205324880596</v>
      </c>
      <c r="BE35" s="59">
        <f>VLOOKUP($A35,'RevPAR Raw Data'!$B$6:$BE$43,'RevPAR Raw Data'!AT$1,FALSE)</f>
        <v>8.5688747242197802</v>
      </c>
      <c r="BF35" s="60">
        <f>VLOOKUP($A35,'RevPAR Raw Data'!$B$6:$BE$43,'RevPAR Raw Data'!AU$1,FALSE)</f>
        <v>24.498969249183801</v>
      </c>
      <c r="BG35" s="60">
        <f>VLOOKUP($A35,'RevPAR Raw Data'!$B$6:$BE$43,'RevPAR Raw Data'!AV$1,FALSE)</f>
        <v>28.024474812223399</v>
      </c>
      <c r="BH35" s="60">
        <f>VLOOKUP($A35,'RevPAR Raw Data'!$B$6:$BE$43,'RevPAR Raw Data'!AW$1,FALSE)</f>
        <v>25.278303509891501</v>
      </c>
      <c r="BI35" s="60">
        <f>VLOOKUP($A35,'RevPAR Raw Data'!$B$6:$BE$43,'RevPAR Raw Data'!AX$1,FALSE)</f>
        <v>11.882274239420299</v>
      </c>
      <c r="BJ35" s="61">
        <f>VLOOKUP($A35,'RevPAR Raw Data'!$B$6:$BE$43,'RevPAR Raw Data'!AY$1,FALSE)</f>
        <v>20.0328902744338</v>
      </c>
      <c r="BK35" s="60">
        <f>VLOOKUP($A35,'RevPAR Raw Data'!$B$6:$BE$43,'RevPAR Raw Data'!BA$1,FALSE)</f>
        <v>3.7460301892647201</v>
      </c>
      <c r="BL35" s="60">
        <f>VLOOKUP($A35,'RevPAR Raw Data'!$B$6:$BE$43,'RevPAR Raw Data'!BB$1,FALSE)</f>
        <v>2.9306637437318401</v>
      </c>
      <c r="BM35" s="61">
        <f>VLOOKUP($A35,'RevPAR Raw Data'!$B$6:$BE$43,'RevPAR Raw Data'!BC$1,FALSE)</f>
        <v>3.3121953776932598</v>
      </c>
      <c r="BN35" s="62">
        <f>VLOOKUP($A35,'RevPAR Raw Data'!$B$6:$BE$43,'RevPAR Raw Data'!BE$1,FALSE)</f>
        <v>13.365678655994</v>
      </c>
    </row>
    <row r="36" spans="1:66" x14ac:dyDescent="0.35">
      <c r="A36" s="78" t="s">
        <v>45</v>
      </c>
      <c r="B36" s="59">
        <f>VLOOKUP($A36,'Occupancy Raw Data'!$B$8:$BE$45,'Occupancy Raw Data'!AG$3,FALSE)</f>
        <v>56.585788561525099</v>
      </c>
      <c r="C36" s="60">
        <f>VLOOKUP($A36,'Occupancy Raw Data'!$B$8:$BE$45,'Occupancy Raw Data'!AH$3,FALSE)</f>
        <v>66.854419410745194</v>
      </c>
      <c r="D36" s="60">
        <f>VLOOKUP($A36,'Occupancy Raw Data'!$B$8:$BE$45,'Occupancy Raw Data'!AI$3,FALSE)</f>
        <v>70.285961871750402</v>
      </c>
      <c r="E36" s="60">
        <f>VLOOKUP($A36,'Occupancy Raw Data'!$B$8:$BE$45,'Occupancy Raw Data'!AJ$3,FALSE)</f>
        <v>69.532062391681094</v>
      </c>
      <c r="F36" s="60">
        <f>VLOOKUP($A36,'Occupancy Raw Data'!$B$8:$BE$45,'Occupancy Raw Data'!AK$3,FALSE)</f>
        <v>71.230502599653306</v>
      </c>
      <c r="G36" s="61">
        <f>VLOOKUP($A36,'Occupancy Raw Data'!$B$8:$BE$45,'Occupancy Raw Data'!AL$3,FALSE)</f>
        <v>66.897746967071001</v>
      </c>
      <c r="H36" s="60">
        <f>VLOOKUP($A36,'Occupancy Raw Data'!$B$8:$BE$45,'Occupancy Raw Data'!AN$3,FALSE)</f>
        <v>81.239168110918499</v>
      </c>
      <c r="I36" s="60">
        <f>VLOOKUP($A36,'Occupancy Raw Data'!$B$8:$BE$45,'Occupancy Raw Data'!AO$3,FALSE)</f>
        <v>85.545927209705297</v>
      </c>
      <c r="J36" s="61">
        <f>VLOOKUP($A36,'Occupancy Raw Data'!$B$8:$BE$45,'Occupancy Raw Data'!AP$3,FALSE)</f>
        <v>83.392547660311905</v>
      </c>
      <c r="K36" s="62">
        <f>VLOOKUP($A36,'Occupancy Raw Data'!$B$8:$BE$45,'Occupancy Raw Data'!AR$3,FALSE)</f>
        <v>71.610547165139806</v>
      </c>
      <c r="M36" s="59">
        <f>VLOOKUP($A36,'Occupancy Raw Data'!$B$8:$BE$45,'Occupancy Raw Data'!AT$3,FALSE)</f>
        <v>-13.681427627230599</v>
      </c>
      <c r="N36" s="60">
        <f>VLOOKUP($A36,'Occupancy Raw Data'!$B$8:$BE$45,'Occupancy Raw Data'!AU$3,FALSE)</f>
        <v>-9.9346252626663496</v>
      </c>
      <c r="O36" s="60">
        <f>VLOOKUP($A36,'Occupancy Raw Data'!$B$8:$BE$45,'Occupancy Raw Data'!AV$3,FALSE)</f>
        <v>-9.2221600447677599</v>
      </c>
      <c r="P36" s="60">
        <f>VLOOKUP($A36,'Occupancy Raw Data'!$B$8:$BE$45,'Occupancy Raw Data'!AW$3,FALSE)</f>
        <v>-9.4867456288775998</v>
      </c>
      <c r="Q36" s="60">
        <f>VLOOKUP($A36,'Occupancy Raw Data'!$B$8:$BE$45,'Occupancy Raw Data'!AX$3,FALSE)</f>
        <v>-6.4633591260810102</v>
      </c>
      <c r="R36" s="61">
        <f>VLOOKUP($A36,'Occupancy Raw Data'!$B$8:$BE$45,'Occupancy Raw Data'!AY$3,FALSE)</f>
        <v>-9.6420796366956107</v>
      </c>
      <c r="S36" s="60">
        <f>VLOOKUP($A36,'Occupancy Raw Data'!$B$8:$BE$45,'Occupancy Raw Data'!BA$3,FALSE)</f>
        <v>-4.9188640973630804</v>
      </c>
      <c r="T36" s="60">
        <f>VLOOKUP($A36,'Occupancy Raw Data'!$B$8:$BE$45,'Occupancy Raw Data'!BB$3,FALSE)</f>
        <v>-4.2761563075729603</v>
      </c>
      <c r="U36" s="61">
        <f>VLOOKUP($A36,'Occupancy Raw Data'!$B$8:$BE$45,'Occupancy Raw Data'!BC$3,FALSE)</f>
        <v>-4.5902939572696102</v>
      </c>
      <c r="V36" s="62">
        <f>VLOOKUP($A36,'Occupancy Raw Data'!$B$8:$BE$45,'Occupancy Raw Data'!BE$3,FALSE)</f>
        <v>-8.0216879730331296</v>
      </c>
      <c r="X36" s="64">
        <f>VLOOKUP($A36,'ADR Raw Data'!$B$6:$BE$43,'ADR Raw Data'!AG$1,FALSE)</f>
        <v>87.736917320061195</v>
      </c>
      <c r="Y36" s="65">
        <f>VLOOKUP($A36,'ADR Raw Data'!$B$6:$BE$43,'ADR Raw Data'!AH$1,FALSE)</f>
        <v>89.637540531432194</v>
      </c>
      <c r="Z36" s="65">
        <f>VLOOKUP($A36,'ADR Raw Data'!$B$6:$BE$43,'ADR Raw Data'!AI$1,FALSE)</f>
        <v>91.465985057329505</v>
      </c>
      <c r="AA36" s="65">
        <f>VLOOKUP($A36,'ADR Raw Data'!$B$6:$BE$43,'ADR Raw Data'!AJ$1,FALSE)</f>
        <v>90.941308300099706</v>
      </c>
      <c r="AB36" s="65">
        <f>VLOOKUP($A36,'ADR Raw Data'!$B$6:$BE$43,'ADR Raw Data'!AK$1,FALSE)</f>
        <v>89.772784184914798</v>
      </c>
      <c r="AC36" s="66">
        <f>VLOOKUP($A36,'ADR Raw Data'!$B$6:$BE$43,'ADR Raw Data'!AL$1,FALSE)</f>
        <v>90.000042588082906</v>
      </c>
      <c r="AD36" s="65">
        <f>VLOOKUP($A36,'ADR Raw Data'!$B$6:$BE$43,'ADR Raw Data'!AN$1,FALSE)</f>
        <v>104.899712725333</v>
      </c>
      <c r="AE36" s="65">
        <f>VLOOKUP($A36,'ADR Raw Data'!$B$6:$BE$43,'ADR Raw Data'!AO$1,FALSE)</f>
        <v>107.629753211102</v>
      </c>
      <c r="AF36" s="66">
        <f>VLOOKUP($A36,'ADR Raw Data'!$B$6:$BE$43,'ADR Raw Data'!AP$1,FALSE)</f>
        <v>106.299980802202</v>
      </c>
      <c r="AG36" s="67">
        <f>VLOOKUP($A36,'ADR Raw Data'!$B$6:$BE$43,'ADR Raw Data'!AR$1,FALSE)</f>
        <v>95.423399215171003</v>
      </c>
      <c r="AI36" s="59">
        <f>VLOOKUP($A36,'ADR Raw Data'!$B$6:$BE$43,'ADR Raw Data'!AT$1,FALSE)</f>
        <v>4.3638335690672996</v>
      </c>
      <c r="AJ36" s="60">
        <f>VLOOKUP($A36,'ADR Raw Data'!$B$6:$BE$43,'ADR Raw Data'!AU$1,FALSE)</f>
        <v>2.4577886424791502</v>
      </c>
      <c r="AK36" s="60">
        <f>VLOOKUP($A36,'ADR Raw Data'!$B$6:$BE$43,'ADR Raw Data'!AV$1,FALSE)</f>
        <v>3.8459642520702801</v>
      </c>
      <c r="AL36" s="60">
        <f>VLOOKUP($A36,'ADR Raw Data'!$B$6:$BE$43,'ADR Raw Data'!AW$1,FALSE)</f>
        <v>3.3799620319325001</v>
      </c>
      <c r="AM36" s="60">
        <f>VLOOKUP($A36,'ADR Raw Data'!$B$6:$BE$43,'ADR Raw Data'!AX$1,FALSE)</f>
        <v>2.57336107922016</v>
      </c>
      <c r="AN36" s="61">
        <f>VLOOKUP($A36,'ADR Raw Data'!$B$6:$BE$43,'ADR Raw Data'!AY$1,FALSE)</f>
        <v>3.3152052884783001</v>
      </c>
      <c r="AO36" s="60">
        <f>VLOOKUP($A36,'ADR Raw Data'!$B$6:$BE$43,'ADR Raw Data'!BA$1,FALSE)</f>
        <v>5.3597595652179999</v>
      </c>
      <c r="AP36" s="60">
        <f>VLOOKUP($A36,'ADR Raw Data'!$B$6:$BE$43,'ADR Raw Data'!BB$1,FALSE)</f>
        <v>4.8817345878098601</v>
      </c>
      <c r="AQ36" s="61">
        <f>VLOOKUP($A36,'ADR Raw Data'!$B$6:$BE$43,'ADR Raw Data'!BC$1,FALSE)</f>
        <v>5.1163134558218699</v>
      </c>
      <c r="AR36" s="62">
        <f>VLOOKUP($A36,'ADR Raw Data'!$B$6:$BE$43,'ADR Raw Data'!BE$1,FALSE)</f>
        <v>4.1658725758160298</v>
      </c>
      <c r="AT36" s="64">
        <f>VLOOKUP($A36,'RevPAR Raw Data'!$B$6:$BE$43,'RevPAR Raw Data'!AG$1,FALSE)</f>
        <v>49.646626525129903</v>
      </c>
      <c r="AU36" s="65">
        <f>VLOOKUP($A36,'RevPAR Raw Data'!$B$6:$BE$43,'RevPAR Raw Data'!AH$1,FALSE)</f>
        <v>59.926657296360403</v>
      </c>
      <c r="AV36" s="65">
        <f>VLOOKUP($A36,'RevPAR Raw Data'!$B$6:$BE$43,'RevPAR Raw Data'!AI$1,FALSE)</f>
        <v>64.2877473830155</v>
      </c>
      <c r="AW36" s="65">
        <f>VLOOKUP($A36,'RevPAR Raw Data'!$B$6:$BE$43,'RevPAR Raw Data'!AJ$1,FALSE)</f>
        <v>63.233367227036297</v>
      </c>
      <c r="AX36" s="65">
        <f>VLOOKUP($A36,'RevPAR Raw Data'!$B$6:$BE$43,'RevPAR Raw Data'!AK$1,FALSE)</f>
        <v>63.945605372616903</v>
      </c>
      <c r="AY36" s="66">
        <f>VLOOKUP($A36,'RevPAR Raw Data'!$B$6:$BE$43,'RevPAR Raw Data'!AL$1,FALSE)</f>
        <v>60.208000760831801</v>
      </c>
      <c r="AZ36" s="65">
        <f>VLOOKUP($A36,'RevPAR Raw Data'!$B$6:$BE$43,'RevPAR Raw Data'!AN$1,FALSE)</f>
        <v>85.219653968804096</v>
      </c>
      <c r="BA36" s="65">
        <f>VLOOKUP($A36,'RevPAR Raw Data'!$B$6:$BE$43,'RevPAR Raw Data'!AO$1,FALSE)</f>
        <v>92.072870337954896</v>
      </c>
      <c r="BB36" s="66">
        <f>VLOOKUP($A36,'RevPAR Raw Data'!$B$6:$BE$43,'RevPAR Raw Data'!AP$1,FALSE)</f>
        <v>88.646262153379496</v>
      </c>
      <c r="BC36" s="67">
        <f>VLOOKUP($A36,'RevPAR Raw Data'!$B$6:$BE$43,'RevPAR Raw Data'!AR$1,FALSE)</f>
        <v>68.333218301559697</v>
      </c>
      <c r="BE36" s="59">
        <f>VLOOKUP($A36,'RevPAR Raw Data'!$B$6:$BE$43,'RevPAR Raw Data'!AT$1,FALSE)</f>
        <v>-9.9146287896881002</v>
      </c>
      <c r="BF36" s="60">
        <f>VLOOKUP($A36,'RevPAR Raw Data'!$B$6:$BE$43,'RevPAR Raw Data'!AU$1,FALSE)</f>
        <v>-7.7210087115658803</v>
      </c>
      <c r="BG36" s="60">
        <f>VLOOKUP($A36,'RevPAR Raw Data'!$B$6:$BE$43,'RevPAR Raw Data'!AV$1,FALSE)</f>
        <v>-5.7308767712879503</v>
      </c>
      <c r="BH36" s="60">
        <f>VLOOKUP($A36,'RevPAR Raw Data'!$B$6:$BE$43,'RevPAR Raw Data'!AW$1,FALSE)</f>
        <v>-6.4274319972671696</v>
      </c>
      <c r="BI36" s="60">
        <f>VLOOKUP($A36,'RevPAR Raw Data'!$B$6:$BE$43,'RevPAR Raw Data'!AX$1,FALSE)</f>
        <v>-4.0563236150216397</v>
      </c>
      <c r="BJ36" s="61">
        <f>VLOOKUP($A36,'RevPAR Raw Data'!$B$6:$BE$43,'RevPAR Raw Data'!AY$1,FALSE)</f>
        <v>-6.6465290822523304</v>
      </c>
      <c r="BK36" s="60">
        <f>VLOOKUP($A36,'RevPAR Raw Data'!$B$6:$BE$43,'RevPAR Raw Data'!BA$1,FALSE)</f>
        <v>0.177256178896425</v>
      </c>
      <c r="BL36" s="60">
        <f>VLOOKUP($A36,'RevPAR Raw Data'!$B$6:$BE$43,'RevPAR Raw Data'!BB$1,FALSE)</f>
        <v>0.39682767874129499</v>
      </c>
      <c r="BM36" s="61">
        <f>VLOOKUP($A36,'RevPAR Raw Data'!$B$6:$BE$43,'RevPAR Raw Data'!BC$1,FALSE)</f>
        <v>0.29116567115469699</v>
      </c>
      <c r="BN36" s="62">
        <f>VLOOKUP($A36,'RevPAR Raw Data'!$B$6:$BE$43,'RevPAR Raw Data'!BE$1,FALSE)</f>
        <v>-4.18998869660322</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Data'!$B$8:$BE$45,'Occupancy Raw Data'!AG$3,FALSE)</f>
        <v>54.766202219898098</v>
      </c>
      <c r="C39" s="60">
        <f>VLOOKUP($A39,'Occupancy Raw Data'!$B$8:$BE$45,'Occupancy Raw Data'!AH$3,FALSE)</f>
        <v>64.144259640363003</v>
      </c>
      <c r="D39" s="60">
        <f>VLOOKUP($A39,'Occupancy Raw Data'!$B$8:$BE$45,'Occupancy Raw Data'!AI$3,FALSE)</f>
        <v>69.213251914577697</v>
      </c>
      <c r="E39" s="60">
        <f>VLOOKUP($A39,'Occupancy Raw Data'!$B$8:$BE$45,'Occupancy Raw Data'!AJ$3,FALSE)</f>
        <v>71.118552005667794</v>
      </c>
      <c r="F39" s="60">
        <f>VLOOKUP($A39,'Occupancy Raw Data'!$B$8:$BE$45,'Occupancy Raw Data'!AK$3,FALSE)</f>
        <v>70.0566782497216</v>
      </c>
      <c r="G39" s="61">
        <f>VLOOKUP($A39,'Occupancy Raw Data'!$B$8:$BE$45,'Occupancy Raw Data'!AL$3,FALSE)</f>
        <v>65.8597888060456</v>
      </c>
      <c r="H39" s="60">
        <f>VLOOKUP($A39,'Occupancy Raw Data'!$B$8:$BE$45,'Occupancy Raw Data'!AN$3,FALSE)</f>
        <v>79.837893458385295</v>
      </c>
      <c r="I39" s="60">
        <f>VLOOKUP($A39,'Occupancy Raw Data'!$B$8:$BE$45,'Occupancy Raw Data'!AO$3,FALSE)</f>
        <v>83.281603184777794</v>
      </c>
      <c r="J39" s="61">
        <f>VLOOKUP($A39,'Occupancy Raw Data'!$B$8:$BE$45,'Occupancy Raw Data'!AP$3,FALSE)</f>
        <v>81.559748321581495</v>
      </c>
      <c r="K39" s="62">
        <f>VLOOKUP($A39,'Occupancy Raw Data'!$B$8:$BE$45,'Occupancy Raw Data'!AR$3,FALSE)</f>
        <v>70.345491524770196</v>
      </c>
      <c r="M39" s="59">
        <f>VLOOKUP($A39,'Occupancy Raw Data'!$B$8:$BE$45,'Occupancy Raw Data'!AT$3,FALSE)</f>
        <v>-9.32466712719466</v>
      </c>
      <c r="N39" s="60">
        <f>VLOOKUP($A39,'Occupancy Raw Data'!$B$8:$BE$45,'Occupancy Raw Data'!AU$3,FALSE)</f>
        <v>-2.3792301094475299</v>
      </c>
      <c r="O39" s="60">
        <f>VLOOKUP($A39,'Occupancy Raw Data'!$B$8:$BE$45,'Occupancy Raw Data'!AV$3,FALSE)</f>
        <v>0.18931410989671801</v>
      </c>
      <c r="P39" s="60">
        <f>VLOOKUP($A39,'Occupancy Raw Data'!$B$8:$BE$45,'Occupancy Raw Data'!AW$3,FALSE)</f>
        <v>0.86517292761144904</v>
      </c>
      <c r="Q39" s="60">
        <f>VLOOKUP($A39,'Occupancy Raw Data'!$B$8:$BE$45,'Occupancy Raw Data'!AX$3,FALSE)</f>
        <v>-3.3812454402795802</v>
      </c>
      <c r="R39" s="61">
        <f>VLOOKUP($A39,'Occupancy Raw Data'!$B$8:$BE$45,'Occupancy Raw Data'!AY$3,FALSE)</f>
        <v>-2.6333552241970999</v>
      </c>
      <c r="S39" s="60">
        <f>VLOOKUP($A39,'Occupancy Raw Data'!$B$8:$BE$45,'Occupancy Raw Data'!BA$3,FALSE)</f>
        <v>-4.7211277061751096</v>
      </c>
      <c r="T39" s="60">
        <f>VLOOKUP($A39,'Occupancy Raw Data'!$B$8:$BE$45,'Occupancy Raw Data'!BB$3,FALSE)</f>
        <v>-4.7171943161114296</v>
      </c>
      <c r="U39" s="61">
        <f>VLOOKUP($A39,'Occupancy Raw Data'!$B$8:$BE$45,'Occupancy Raw Data'!BC$3,FALSE)</f>
        <v>-4.7191195316872703</v>
      </c>
      <c r="V39" s="62">
        <f>VLOOKUP($A39,'Occupancy Raw Data'!$B$8:$BE$45,'Occupancy Raw Data'!BE$3,FALSE)</f>
        <v>-3.3343314562178699</v>
      </c>
      <c r="X39" s="64">
        <f>VLOOKUP($A39,'ADR Raw Data'!$B$6:$BE$43,'ADR Raw Data'!AG$1,FALSE)</f>
        <v>107.235360140452</v>
      </c>
      <c r="Y39" s="65">
        <f>VLOOKUP($A39,'ADR Raw Data'!$B$6:$BE$43,'ADR Raw Data'!AH$1,FALSE)</f>
        <v>109.229045258507</v>
      </c>
      <c r="Z39" s="65">
        <f>VLOOKUP($A39,'ADR Raw Data'!$B$6:$BE$43,'ADR Raw Data'!AI$1,FALSE)</f>
        <v>111.35534936998801</v>
      </c>
      <c r="AA39" s="65">
        <f>VLOOKUP($A39,'ADR Raw Data'!$B$6:$BE$43,'ADR Raw Data'!AJ$1,FALSE)</f>
        <v>113.94538928618</v>
      </c>
      <c r="AB39" s="65">
        <f>VLOOKUP($A39,'ADR Raw Data'!$B$6:$BE$43,'ADR Raw Data'!AK$1,FALSE)</f>
        <v>117.11951277359</v>
      </c>
      <c r="AC39" s="66">
        <f>VLOOKUP($A39,'ADR Raw Data'!$B$6:$BE$43,'ADR Raw Data'!AL$1,FALSE)</f>
        <v>112.041630535563</v>
      </c>
      <c r="AD39" s="65">
        <f>VLOOKUP($A39,'ADR Raw Data'!$B$6:$BE$43,'ADR Raw Data'!AN$1,FALSE)</f>
        <v>152.76797536420199</v>
      </c>
      <c r="AE39" s="65">
        <f>VLOOKUP($A39,'ADR Raw Data'!$B$6:$BE$43,'ADR Raw Data'!AO$1,FALSE)</f>
        <v>155.52890684814901</v>
      </c>
      <c r="AF39" s="66">
        <f>VLOOKUP($A39,'ADR Raw Data'!$B$6:$BE$43,'ADR Raw Data'!AP$1,FALSE)</f>
        <v>154.17758491424499</v>
      </c>
      <c r="AG39" s="67">
        <f>VLOOKUP($A39,'ADR Raw Data'!$B$6:$BE$43,'ADR Raw Data'!AR$1,FALSE)</f>
        <v>125.99966927073</v>
      </c>
      <c r="AI39" s="59">
        <f>VLOOKUP($A39,'ADR Raw Data'!$B$6:$BE$43,'ADR Raw Data'!AT$1,FALSE)</f>
        <v>7.5052521862331298</v>
      </c>
      <c r="AJ39" s="60">
        <f>VLOOKUP($A39,'ADR Raw Data'!$B$6:$BE$43,'ADR Raw Data'!AU$1,FALSE)</f>
        <v>10.9712367490307</v>
      </c>
      <c r="AK39" s="60">
        <f>VLOOKUP($A39,'ADR Raw Data'!$B$6:$BE$43,'ADR Raw Data'!AV$1,FALSE)</f>
        <v>11.7386021555136</v>
      </c>
      <c r="AL39" s="60">
        <f>VLOOKUP($A39,'ADR Raw Data'!$B$6:$BE$43,'ADR Raw Data'!AW$1,FALSE)</f>
        <v>12.378998547523899</v>
      </c>
      <c r="AM39" s="60">
        <f>VLOOKUP($A39,'ADR Raw Data'!$B$6:$BE$43,'ADR Raw Data'!AX$1,FALSE)</f>
        <v>9.6912634581581596</v>
      </c>
      <c r="AN39" s="61">
        <f>VLOOKUP($A39,'ADR Raw Data'!$B$6:$BE$43,'ADR Raw Data'!AY$1,FALSE)</f>
        <v>10.5791864606477</v>
      </c>
      <c r="AO39" s="60">
        <f>VLOOKUP($A39,'ADR Raw Data'!$B$6:$BE$43,'ADR Raw Data'!BA$1,FALSE)</f>
        <v>13.3736176648613</v>
      </c>
      <c r="AP39" s="60">
        <f>VLOOKUP($A39,'ADR Raw Data'!$B$6:$BE$43,'ADR Raw Data'!BB$1,FALSE)</f>
        <v>12.102548370639401</v>
      </c>
      <c r="AQ39" s="61">
        <f>VLOOKUP($A39,'ADR Raw Data'!$B$6:$BE$43,'ADR Raw Data'!BC$1,FALSE)</f>
        <v>12.715433094073999</v>
      </c>
      <c r="AR39" s="62">
        <f>VLOOKUP($A39,'ADR Raw Data'!$B$6:$BE$43,'ADR Raw Data'!BE$1,FALSE)</f>
        <v>11.2672554248539</v>
      </c>
      <c r="AT39" s="64">
        <f>VLOOKUP($A39,'RevPAR Raw Data'!$B$6:$BE$43,'RevPAR Raw Data'!AG$1,FALSE)</f>
        <v>58.728734185756203</v>
      </c>
      <c r="AU39" s="65">
        <f>VLOOKUP($A39,'RevPAR Raw Data'!$B$6:$BE$43,'RevPAR Raw Data'!AH$1,FALSE)</f>
        <v>70.064162393306503</v>
      </c>
      <c r="AV39" s="65">
        <f>VLOOKUP($A39,'RevPAR Raw Data'!$B$6:$BE$43,'RevPAR Raw Data'!AI$1,FALSE)</f>
        <v>77.072658479808297</v>
      </c>
      <c r="AW39" s="65">
        <f>VLOOKUP($A39,'RevPAR Raw Data'!$B$6:$BE$43,'RevPAR Raw Data'!AJ$1,FALSE)</f>
        <v>81.036310937552699</v>
      </c>
      <c r="AX39" s="65">
        <f>VLOOKUP($A39,'RevPAR Raw Data'!$B$6:$BE$43,'RevPAR Raw Data'!AK$1,FALSE)</f>
        <v>82.0500402314361</v>
      </c>
      <c r="AY39" s="66">
        <f>VLOOKUP($A39,'RevPAR Raw Data'!$B$6:$BE$43,'RevPAR Raw Data'!AL$1,FALSE)</f>
        <v>73.790381245571993</v>
      </c>
      <c r="AZ39" s="65">
        <f>VLOOKUP($A39,'RevPAR Raw Data'!$B$6:$BE$43,'RevPAR Raw Data'!AN$1,FALSE)</f>
        <v>121.966733409803</v>
      </c>
      <c r="BA39" s="65">
        <f>VLOOKUP($A39,'RevPAR Raw Data'!$B$6:$BE$43,'RevPAR Raw Data'!AO$1,FALSE)</f>
        <v>129.52696703889799</v>
      </c>
      <c r="BB39" s="66">
        <f>VLOOKUP($A39,'RevPAR Raw Data'!$B$6:$BE$43,'RevPAR Raw Data'!AP$1,FALSE)</f>
        <v>125.74685022435099</v>
      </c>
      <c r="BC39" s="67">
        <f>VLOOKUP($A39,'RevPAR Raw Data'!$B$6:$BE$43,'RevPAR Raw Data'!AR$1,FALSE)</f>
        <v>88.635086668080405</v>
      </c>
      <c r="BE39" s="59">
        <f>VLOOKUP($A39,'RevPAR Raw Data'!$B$6:$BE$43,'RevPAR Raw Data'!AT$1,FALSE)</f>
        <v>-2.51925472438427</v>
      </c>
      <c r="BF39" s="60">
        <f>VLOOKUP($A39,'RevPAR Raw Data'!$B$6:$BE$43,'RevPAR Raw Data'!AU$1,FALSE)</f>
        <v>8.3309756714714993</v>
      </c>
      <c r="BG39" s="60">
        <f>VLOOKUP($A39,'RevPAR Raw Data'!$B$6:$BE$43,'RevPAR Raw Data'!AV$1,FALSE)</f>
        <v>11.950139095595301</v>
      </c>
      <c r="BH39" s="60">
        <f>VLOOKUP($A39,'RevPAR Raw Data'!$B$6:$BE$43,'RevPAR Raw Data'!AW$1,FALSE)</f>
        <v>13.3512712192779</v>
      </c>
      <c r="BI39" s="60">
        <f>VLOOKUP($A39,'RevPAR Raw Data'!$B$6:$BE$43,'RevPAR Raw Data'!AX$1,FALSE)</f>
        <v>5.98233261409412</v>
      </c>
      <c r="BJ39" s="61">
        <f>VLOOKUP($A39,'RevPAR Raw Data'!$B$6:$BE$43,'RevPAR Raw Data'!AY$1,FALSE)</f>
        <v>7.6672436771116503</v>
      </c>
      <c r="BK39" s="60">
        <f>VLOOKUP($A39,'RevPAR Raw Data'!$B$6:$BE$43,'RevPAR Raw Data'!BA$1,FALSE)</f>
        <v>8.0211043897924803</v>
      </c>
      <c r="BL39" s="60">
        <f>VLOOKUP($A39,'RevPAR Raw Data'!$B$6:$BE$43,'RevPAR Raw Data'!BB$1,FALSE)</f>
        <v>6.8144533306835298</v>
      </c>
      <c r="BM39" s="61">
        <f>VLOOKUP($A39,'RevPAR Raw Data'!$B$6:$BE$43,'RevPAR Raw Data'!BC$1,FALSE)</f>
        <v>7.3962570757057398</v>
      </c>
      <c r="BN39" s="62">
        <f>VLOOKUP($A39,'RevPAR Raw Data'!$B$6:$BE$43,'RevPAR Raw Data'!BE$1,FALSE)</f>
        <v>7.5572363267527001</v>
      </c>
    </row>
    <row r="40" spans="1:66" x14ac:dyDescent="0.35">
      <c r="A40" s="81" t="s">
        <v>79</v>
      </c>
      <c r="B40" s="59">
        <f>VLOOKUP($A40,'Occupancy Raw Data'!$B$8:$BE$45,'Occupancy Raw Data'!AG$3,FALSE)</f>
        <v>46.262766945218097</v>
      </c>
      <c r="C40" s="60">
        <f>VLOOKUP($A40,'Occupancy Raw Data'!$B$8:$BE$45,'Occupancy Raw Data'!AH$3,FALSE)</f>
        <v>60.956360259981402</v>
      </c>
      <c r="D40" s="60">
        <f>VLOOKUP($A40,'Occupancy Raw Data'!$B$8:$BE$45,'Occupancy Raw Data'!AI$3,FALSE)</f>
        <v>63.927576601671298</v>
      </c>
      <c r="E40" s="60">
        <f>VLOOKUP($A40,'Occupancy Raw Data'!$B$8:$BE$45,'Occupancy Raw Data'!AJ$3,FALSE)</f>
        <v>63.7418755803156</v>
      </c>
      <c r="F40" s="60">
        <f>VLOOKUP($A40,'Occupancy Raw Data'!$B$8:$BE$45,'Occupancy Raw Data'!AK$3,FALSE)</f>
        <v>60.909935004642499</v>
      </c>
      <c r="G40" s="61">
        <f>VLOOKUP($A40,'Occupancy Raw Data'!$B$8:$BE$45,'Occupancy Raw Data'!AL$3,FALSE)</f>
        <v>59.159702878365799</v>
      </c>
      <c r="H40" s="60">
        <f>VLOOKUP($A40,'Occupancy Raw Data'!$B$8:$BE$45,'Occupancy Raw Data'!AN$3,FALSE)</f>
        <v>69.382544103992501</v>
      </c>
      <c r="I40" s="60">
        <f>VLOOKUP($A40,'Occupancy Raw Data'!$B$8:$BE$45,'Occupancy Raw Data'!AO$3,FALSE)</f>
        <v>73.885793871866198</v>
      </c>
      <c r="J40" s="61">
        <f>VLOOKUP($A40,'Occupancy Raw Data'!$B$8:$BE$45,'Occupancy Raw Data'!AP$3,FALSE)</f>
        <v>71.634168987929399</v>
      </c>
      <c r="K40" s="62">
        <f>VLOOKUP($A40,'Occupancy Raw Data'!$B$8:$BE$45,'Occupancy Raw Data'!AR$3,FALSE)</f>
        <v>62.723836052526799</v>
      </c>
      <c r="M40" s="59">
        <f>VLOOKUP($A40,'Occupancy Raw Data'!$B$8:$BE$45,'Occupancy Raw Data'!AT$3,FALSE)</f>
        <v>-11.026785714285699</v>
      </c>
      <c r="N40" s="60">
        <f>VLOOKUP($A40,'Occupancy Raw Data'!$B$8:$BE$45,'Occupancy Raw Data'!AU$3,FALSE)</f>
        <v>-1.6110902959910001</v>
      </c>
      <c r="O40" s="60">
        <f>VLOOKUP($A40,'Occupancy Raw Data'!$B$8:$BE$45,'Occupancy Raw Data'!AV$3,FALSE)</f>
        <v>-3.1985940246045601</v>
      </c>
      <c r="P40" s="60">
        <f>VLOOKUP($A40,'Occupancy Raw Data'!$B$8:$BE$45,'Occupancy Raw Data'!AW$3,FALSE)</f>
        <v>-4.8510048510048502</v>
      </c>
      <c r="Q40" s="60">
        <f>VLOOKUP($A40,'Occupancy Raw Data'!$B$8:$BE$45,'Occupancy Raw Data'!AX$3,FALSE)</f>
        <v>-4.1986126323475697</v>
      </c>
      <c r="R40" s="61">
        <f>VLOOKUP($A40,'Occupancy Raw Data'!$B$8:$BE$45,'Occupancy Raw Data'!AY$3,FALSE)</f>
        <v>-4.7537185140892397</v>
      </c>
      <c r="S40" s="60">
        <f>VLOOKUP($A40,'Occupancy Raw Data'!$B$8:$BE$45,'Occupancy Raw Data'!BA$3,FALSE)</f>
        <v>-6.4768460575719597</v>
      </c>
      <c r="T40" s="60">
        <f>VLOOKUP($A40,'Occupancy Raw Data'!$B$8:$BE$45,'Occupancy Raw Data'!BB$3,FALSE)</f>
        <v>-5.91191250369494</v>
      </c>
      <c r="U40" s="61">
        <f>VLOOKUP($A40,'Occupancy Raw Data'!$B$8:$BE$45,'Occupancy Raw Data'!BC$3,FALSE)</f>
        <v>-6.1863505091959201</v>
      </c>
      <c r="V40" s="62">
        <f>VLOOKUP($A40,'Occupancy Raw Data'!$B$8:$BE$45,'Occupancy Raw Data'!BE$3,FALSE)</f>
        <v>-5.2259745465477501</v>
      </c>
      <c r="X40" s="64">
        <f>VLOOKUP($A40,'ADR Raw Data'!$B$6:$BE$43,'ADR Raw Data'!AG$1,FALSE)</f>
        <v>103.044269944806</v>
      </c>
      <c r="Y40" s="65">
        <f>VLOOKUP($A40,'ADR Raw Data'!$B$6:$BE$43,'ADR Raw Data'!AH$1,FALSE)</f>
        <v>108.336595582635</v>
      </c>
      <c r="Z40" s="65">
        <f>VLOOKUP($A40,'ADR Raw Data'!$B$6:$BE$43,'ADR Raw Data'!AI$1,FALSE)</f>
        <v>109.003761801016</v>
      </c>
      <c r="AA40" s="65">
        <f>VLOOKUP($A40,'ADR Raw Data'!$B$6:$BE$43,'ADR Raw Data'!AJ$1,FALSE)</f>
        <v>106.106391114348</v>
      </c>
      <c r="AB40" s="65">
        <f>VLOOKUP($A40,'ADR Raw Data'!$B$6:$BE$43,'ADR Raw Data'!AK$1,FALSE)</f>
        <v>112.28756859756</v>
      </c>
      <c r="AC40" s="66">
        <f>VLOOKUP($A40,'ADR Raw Data'!$B$6:$BE$43,'ADR Raw Data'!AL$1,FALSE)</f>
        <v>107.986048811111</v>
      </c>
      <c r="AD40" s="65">
        <f>VLOOKUP($A40,'ADR Raw Data'!$B$6:$BE$43,'ADR Raw Data'!AN$1,FALSE)</f>
        <v>133.58189360990201</v>
      </c>
      <c r="AE40" s="65">
        <f>VLOOKUP($A40,'ADR Raw Data'!$B$6:$BE$43,'ADR Raw Data'!AO$1,FALSE)</f>
        <v>139.33500785422501</v>
      </c>
      <c r="AF40" s="66">
        <f>VLOOKUP($A40,'ADR Raw Data'!$B$6:$BE$43,'ADR Raw Data'!AP$1,FALSE)</f>
        <v>136.54886746597501</v>
      </c>
      <c r="AG40" s="67">
        <f>VLOOKUP($A40,'ADR Raw Data'!$B$6:$BE$43,'ADR Raw Data'!AR$1,FALSE)</f>
        <v>117.30615014538699</v>
      </c>
      <c r="AI40" s="59">
        <f>VLOOKUP($A40,'ADR Raw Data'!$B$6:$BE$43,'ADR Raw Data'!AT$1,FALSE)</f>
        <v>-7.5989566128785002</v>
      </c>
      <c r="AJ40" s="60">
        <f>VLOOKUP($A40,'ADR Raw Data'!$B$6:$BE$43,'ADR Raw Data'!AU$1,FALSE)</f>
        <v>1.6481653452844001</v>
      </c>
      <c r="AK40" s="60">
        <f>VLOOKUP($A40,'ADR Raw Data'!$B$6:$BE$43,'ADR Raw Data'!AV$1,FALSE)</f>
        <v>7.0784092012926596</v>
      </c>
      <c r="AL40" s="60">
        <f>VLOOKUP($A40,'ADR Raw Data'!$B$6:$BE$43,'ADR Raw Data'!AW$1,FALSE)</f>
        <v>3.31046136592829</v>
      </c>
      <c r="AM40" s="60">
        <f>VLOOKUP($A40,'ADR Raw Data'!$B$6:$BE$43,'ADR Raw Data'!AX$1,FALSE)</f>
        <v>7.6866929734312697</v>
      </c>
      <c r="AN40" s="61">
        <f>VLOOKUP($A40,'ADR Raw Data'!$B$6:$BE$43,'ADR Raw Data'!AY$1,FALSE)</f>
        <v>2.7636272366083601</v>
      </c>
      <c r="AO40" s="60">
        <f>VLOOKUP($A40,'ADR Raw Data'!$B$6:$BE$43,'ADR Raw Data'!BA$1,FALSE)</f>
        <v>-0.22494507008516401</v>
      </c>
      <c r="AP40" s="60">
        <f>VLOOKUP($A40,'ADR Raw Data'!$B$6:$BE$43,'ADR Raw Data'!BB$1,FALSE)</f>
        <v>2.4030609125714801</v>
      </c>
      <c r="AQ40" s="61">
        <f>VLOOKUP($A40,'ADR Raw Data'!$B$6:$BE$43,'ADR Raw Data'!BC$1,FALSE)</f>
        <v>1.14342823442825</v>
      </c>
      <c r="AR40" s="62">
        <f>VLOOKUP($A40,'ADR Raw Data'!$B$6:$BE$43,'ADR Raw Data'!BE$1,FALSE)</f>
        <v>2.05333303245766</v>
      </c>
      <c r="AT40" s="64">
        <f>VLOOKUP($A40,'RevPAR Raw Data'!$B$6:$BE$43,'RevPAR Raw Data'!AG$1,FALSE)</f>
        <v>47.671130454967503</v>
      </c>
      <c r="AU40" s="65">
        <f>VLOOKUP($A40,'RevPAR Raw Data'!$B$6:$BE$43,'RevPAR Raw Data'!AH$1,FALSE)</f>
        <v>66.0380454967502</v>
      </c>
      <c r="AV40" s="65">
        <f>VLOOKUP($A40,'RevPAR Raw Data'!$B$6:$BE$43,'RevPAR Raw Data'!AI$1,FALSE)</f>
        <v>69.683463324048205</v>
      </c>
      <c r="AW40" s="65">
        <f>VLOOKUP($A40,'RevPAR Raw Data'!$B$6:$BE$43,'RevPAR Raw Data'!AJ$1,FALSE)</f>
        <v>67.6342038068709</v>
      </c>
      <c r="AX40" s="65">
        <f>VLOOKUP($A40,'RevPAR Raw Data'!$B$6:$BE$43,'RevPAR Raw Data'!AK$1,FALSE)</f>
        <v>68.394285051067698</v>
      </c>
      <c r="AY40" s="66">
        <f>VLOOKUP($A40,'RevPAR Raw Data'!$B$6:$BE$43,'RevPAR Raw Data'!AL$1,FALSE)</f>
        <v>63.8842256267409</v>
      </c>
      <c r="AZ40" s="65">
        <f>VLOOKUP($A40,'RevPAR Raw Data'!$B$6:$BE$43,'RevPAR Raw Data'!AN$1,FALSE)</f>
        <v>92.682516248839306</v>
      </c>
      <c r="BA40" s="65">
        <f>VLOOKUP($A40,'RevPAR Raw Data'!$B$6:$BE$43,'RevPAR Raw Data'!AO$1,FALSE)</f>
        <v>102.948776694521</v>
      </c>
      <c r="BB40" s="66">
        <f>VLOOKUP($A40,'RevPAR Raw Data'!$B$6:$BE$43,'RevPAR Raw Data'!AP$1,FALSE)</f>
        <v>97.815646471680495</v>
      </c>
      <c r="BC40" s="67">
        <f>VLOOKUP($A40,'RevPAR Raw Data'!$B$6:$BE$43,'RevPAR Raw Data'!AR$1,FALSE)</f>
        <v>73.578917296723702</v>
      </c>
      <c r="BE40" s="59">
        <f>VLOOKUP($A40,'RevPAR Raw Data'!$B$6:$BE$43,'RevPAR Raw Data'!AT$1,FALSE)</f>
        <v>-17.787821664940498</v>
      </c>
      <c r="BF40" s="60">
        <f>VLOOKUP($A40,'RevPAR Raw Data'!$B$6:$BE$43,'RevPAR Raw Data'!AU$1,FALSE)</f>
        <v>1.05216173536307E-2</v>
      </c>
      <c r="BG40" s="60">
        <f>VLOOKUP($A40,'RevPAR Raw Data'!$B$6:$BE$43,'RevPAR Raw Data'!AV$1,FALSE)</f>
        <v>3.6534056029384798</v>
      </c>
      <c r="BH40" s="60">
        <f>VLOOKUP($A40,'RevPAR Raw Data'!$B$6:$BE$43,'RevPAR Raw Data'!AW$1,FALSE)</f>
        <v>-1.7011341265283799</v>
      </c>
      <c r="BI40" s="60">
        <f>VLOOKUP($A40,'RevPAR Raw Data'!$B$6:$BE$43,'RevPAR Raw Data'!AX$1,FALSE)</f>
        <v>3.1653458788914399</v>
      </c>
      <c r="BJ40" s="61">
        <f>VLOOKUP($A40,'RevPAR Raw Data'!$B$6:$BE$43,'RevPAR Raw Data'!AY$1,FALSE)</f>
        <v>-2.1214663370879401</v>
      </c>
      <c r="BK40" s="60">
        <f>VLOOKUP($A40,'RevPAR Raw Data'!$B$6:$BE$43,'RevPAR Raw Data'!BA$1,FALSE)</f>
        <v>-6.6872217817536104</v>
      </c>
      <c r="BL40" s="60">
        <f>VLOOKUP($A40,'RevPAR Raw Data'!$B$6:$BE$43,'RevPAR Raw Data'!BB$1,FALSE)</f>
        <v>-3.6509184496851801</v>
      </c>
      <c r="BM40" s="61">
        <f>VLOOKUP($A40,'RevPAR Raw Data'!$B$6:$BE$43,'RevPAR Raw Data'!BC$1,FALSE)</f>
        <v>-5.11365875317051</v>
      </c>
      <c r="BN40" s="62">
        <f>VLOOKUP($A40,'RevPAR Raw Data'!$B$6:$BE$43,'RevPAR Raw Data'!BE$1,FALSE)</f>
        <v>-3.2799481757221698</v>
      </c>
    </row>
    <row r="41" spans="1:66" x14ac:dyDescent="0.35">
      <c r="A41" s="81" t="s">
        <v>80</v>
      </c>
      <c r="B41" s="59">
        <f>VLOOKUP($A41,'Occupancy Raw Data'!$B$8:$BE$45,'Occupancy Raw Data'!AG$3,FALSE)</f>
        <v>46.152494729444797</v>
      </c>
      <c r="C41" s="60">
        <f>VLOOKUP($A41,'Occupancy Raw Data'!$B$8:$BE$45,'Occupancy Raw Data'!AH$3,FALSE)</f>
        <v>59.135628952916299</v>
      </c>
      <c r="D41" s="60">
        <f>VLOOKUP($A41,'Occupancy Raw Data'!$B$8:$BE$45,'Occupancy Raw Data'!AI$3,FALSE)</f>
        <v>62.280393534785603</v>
      </c>
      <c r="E41" s="60">
        <f>VLOOKUP($A41,'Occupancy Raw Data'!$B$8:$BE$45,'Occupancy Raw Data'!AJ$3,FALSE)</f>
        <v>64.458889669711795</v>
      </c>
      <c r="F41" s="60">
        <f>VLOOKUP($A41,'Occupancy Raw Data'!$B$8:$BE$45,'Occupancy Raw Data'!AK$3,FALSE)</f>
        <v>63.510189739985897</v>
      </c>
      <c r="G41" s="61">
        <f>VLOOKUP($A41,'Occupancy Raw Data'!$B$8:$BE$45,'Occupancy Raw Data'!AL$3,FALSE)</f>
        <v>59.107519325368898</v>
      </c>
      <c r="H41" s="60">
        <f>VLOOKUP($A41,'Occupancy Raw Data'!$B$8:$BE$45,'Occupancy Raw Data'!AN$3,FALSE)</f>
        <v>74.104005621925495</v>
      </c>
      <c r="I41" s="60">
        <f>VLOOKUP($A41,'Occupancy Raw Data'!$B$8:$BE$45,'Occupancy Raw Data'!AO$3,FALSE)</f>
        <v>75.105411103302799</v>
      </c>
      <c r="J41" s="61">
        <f>VLOOKUP($A41,'Occupancy Raw Data'!$B$8:$BE$45,'Occupancy Raw Data'!AP$3,FALSE)</f>
        <v>74.604708362614105</v>
      </c>
      <c r="K41" s="62">
        <f>VLOOKUP($A41,'Occupancy Raw Data'!$B$8:$BE$45,'Occupancy Raw Data'!AR$3,FALSE)</f>
        <v>63.535287621724699</v>
      </c>
      <c r="M41" s="59">
        <f>VLOOKUP($A41,'Occupancy Raw Data'!$B$8:$BE$45,'Occupancy Raw Data'!AT$3,FALSE)</f>
        <v>-14.2460500001177</v>
      </c>
      <c r="N41" s="60">
        <f>VLOOKUP($A41,'Occupancy Raw Data'!$B$8:$BE$45,'Occupancy Raw Data'!AU$3,FALSE)</f>
        <v>-3.9341313947297198</v>
      </c>
      <c r="O41" s="60">
        <f>VLOOKUP($A41,'Occupancy Raw Data'!$B$8:$BE$45,'Occupancy Raw Data'!AV$3,FALSE)</f>
        <v>-0.52097392977414203</v>
      </c>
      <c r="P41" s="60">
        <f>VLOOKUP($A41,'Occupancy Raw Data'!$B$8:$BE$45,'Occupancy Raw Data'!AW$3,FALSE)</f>
        <v>0.61392706889520099</v>
      </c>
      <c r="Q41" s="60">
        <f>VLOOKUP($A41,'Occupancy Raw Data'!$B$8:$BE$45,'Occupancy Raw Data'!AX$3,FALSE)</f>
        <v>1.92374570216108</v>
      </c>
      <c r="R41" s="61">
        <f>VLOOKUP($A41,'Occupancy Raw Data'!$B$8:$BE$45,'Occupancy Raw Data'!AY$3,FALSE)</f>
        <v>-2.8988829352713199</v>
      </c>
      <c r="S41" s="60">
        <f>VLOOKUP($A41,'Occupancy Raw Data'!$B$8:$BE$45,'Occupancy Raw Data'!BA$3,FALSE)</f>
        <v>0.31833872475490599</v>
      </c>
      <c r="T41" s="60">
        <f>VLOOKUP($A41,'Occupancy Raw Data'!$B$8:$BE$45,'Occupancy Raw Data'!BB$3,FALSE)</f>
        <v>-3.6097185503581701</v>
      </c>
      <c r="U41" s="61">
        <f>VLOOKUP($A41,'Occupancy Raw Data'!$B$8:$BE$45,'Occupancy Raw Data'!BC$3,FALSE)</f>
        <v>-1.69808380776615</v>
      </c>
      <c r="V41" s="62">
        <f>VLOOKUP($A41,'Occupancy Raw Data'!$B$8:$BE$45,'Occupancy Raw Data'!BE$3,FALSE)</f>
        <v>-2.4993070459067002</v>
      </c>
      <c r="X41" s="64">
        <f>VLOOKUP($A41,'ADR Raw Data'!$B$6:$BE$43,'ADR Raw Data'!AG$1,FALSE)</f>
        <v>120.273387894937</v>
      </c>
      <c r="Y41" s="65">
        <f>VLOOKUP($A41,'ADR Raw Data'!$B$6:$BE$43,'ADR Raw Data'!AH$1,FALSE)</f>
        <v>114.840056446821</v>
      </c>
      <c r="Z41" s="65">
        <f>VLOOKUP($A41,'ADR Raw Data'!$B$6:$BE$43,'ADR Raw Data'!AI$1,FALSE)</f>
        <v>116.199658674188</v>
      </c>
      <c r="AA41" s="65">
        <f>VLOOKUP($A41,'ADR Raw Data'!$B$6:$BE$43,'ADR Raw Data'!AJ$1,FALSE)</f>
        <v>114.892382120468</v>
      </c>
      <c r="AB41" s="65">
        <f>VLOOKUP($A41,'ADR Raw Data'!$B$6:$BE$43,'ADR Raw Data'!AK$1,FALSE)</f>
        <v>118.91182295988899</v>
      </c>
      <c r="AC41" s="66">
        <f>VLOOKUP($A41,'ADR Raw Data'!$B$6:$BE$43,'ADR Raw Data'!AL$1,FALSE)</f>
        <v>116.861490904767</v>
      </c>
      <c r="AD41" s="65">
        <f>VLOOKUP($A41,'ADR Raw Data'!$B$6:$BE$43,'ADR Raw Data'!AN$1,FALSE)</f>
        <v>147.340071123755</v>
      </c>
      <c r="AE41" s="65">
        <f>VLOOKUP($A41,'ADR Raw Data'!$B$6:$BE$43,'ADR Raw Data'!AO$1,FALSE)</f>
        <v>150.987756725146</v>
      </c>
      <c r="AF41" s="66">
        <f>VLOOKUP($A41,'ADR Raw Data'!$B$6:$BE$43,'ADR Raw Data'!AP$1,FALSE)</f>
        <v>149.17615448015999</v>
      </c>
      <c r="AG41" s="67">
        <f>VLOOKUP($A41,'ADR Raw Data'!$B$6:$BE$43,'ADR Raw Data'!AR$1,FALSE)</f>
        <v>127.70282757258499</v>
      </c>
      <c r="AI41" s="59">
        <f>VLOOKUP($A41,'ADR Raw Data'!$B$6:$BE$43,'ADR Raw Data'!AT$1,FALSE)</f>
        <v>10.183348587116599</v>
      </c>
      <c r="AJ41" s="60">
        <f>VLOOKUP($A41,'ADR Raw Data'!$B$6:$BE$43,'ADR Raw Data'!AU$1,FALSE)</f>
        <v>7.9404375625108399</v>
      </c>
      <c r="AK41" s="60">
        <f>VLOOKUP($A41,'ADR Raw Data'!$B$6:$BE$43,'ADR Raw Data'!AV$1,FALSE)</f>
        <v>9.6215450306906103</v>
      </c>
      <c r="AL41" s="60">
        <f>VLOOKUP($A41,'ADR Raw Data'!$B$6:$BE$43,'ADR Raw Data'!AW$1,FALSE)</f>
        <v>8.4914268048954007</v>
      </c>
      <c r="AM41" s="60">
        <f>VLOOKUP($A41,'ADR Raw Data'!$B$6:$BE$43,'ADR Raw Data'!AX$1,FALSE)</f>
        <v>9.5545447638761605</v>
      </c>
      <c r="AN41" s="61">
        <f>VLOOKUP($A41,'ADR Raw Data'!$B$6:$BE$43,'ADR Raw Data'!AY$1,FALSE)</f>
        <v>9.0767009739461493</v>
      </c>
      <c r="AO41" s="60">
        <f>VLOOKUP($A41,'ADR Raw Data'!$B$6:$BE$43,'ADR Raw Data'!BA$1,FALSE)</f>
        <v>10.404109292688901</v>
      </c>
      <c r="AP41" s="60">
        <f>VLOOKUP($A41,'ADR Raw Data'!$B$6:$BE$43,'ADR Raw Data'!BB$1,FALSE)</f>
        <v>9.8861464277480007</v>
      </c>
      <c r="AQ41" s="61">
        <f>VLOOKUP($A41,'ADR Raw Data'!$B$6:$BE$43,'ADR Raw Data'!BC$1,FALSE)</f>
        <v>10.1075707459404</v>
      </c>
      <c r="AR41" s="62">
        <f>VLOOKUP($A41,'ADR Raw Data'!$B$6:$BE$43,'ADR Raw Data'!BE$1,FALSE)</f>
        <v>9.5511912768872502</v>
      </c>
      <c r="AT41" s="64">
        <f>VLOOKUP($A41,'RevPAR Raw Data'!$B$6:$BE$43,'RevPAR Raw Data'!AG$1,FALSE)</f>
        <v>55.509169009135597</v>
      </c>
      <c r="AU41" s="65">
        <f>VLOOKUP($A41,'RevPAR Raw Data'!$B$6:$BE$43,'RevPAR Raw Data'!AH$1,FALSE)</f>
        <v>67.911389669711795</v>
      </c>
      <c r="AV41" s="65">
        <f>VLOOKUP($A41,'RevPAR Raw Data'!$B$6:$BE$43,'RevPAR Raw Data'!AI$1,FALSE)</f>
        <v>72.369604708362601</v>
      </c>
      <c r="AW41" s="65">
        <f>VLOOKUP($A41,'RevPAR Raw Data'!$B$6:$BE$43,'RevPAR Raw Data'!AJ$1,FALSE)</f>
        <v>74.058353829936706</v>
      </c>
      <c r="AX41" s="65">
        <f>VLOOKUP($A41,'RevPAR Raw Data'!$B$6:$BE$43,'RevPAR Raw Data'!AK$1,FALSE)</f>
        <v>75.5211243851018</v>
      </c>
      <c r="AY41" s="66">
        <f>VLOOKUP($A41,'RevPAR Raw Data'!$B$6:$BE$43,'RevPAR Raw Data'!AL$1,FALSE)</f>
        <v>69.073928320449696</v>
      </c>
      <c r="AZ41" s="65">
        <f>VLOOKUP($A41,'RevPAR Raw Data'!$B$6:$BE$43,'RevPAR Raw Data'!AN$1,FALSE)</f>
        <v>109.184894588896</v>
      </c>
      <c r="BA41" s="65">
        <f>VLOOKUP($A41,'RevPAR Raw Data'!$B$6:$BE$43,'RevPAR Raw Data'!AO$1,FALSE)</f>
        <v>113.39997540407499</v>
      </c>
      <c r="BB41" s="66">
        <f>VLOOKUP($A41,'RevPAR Raw Data'!$B$6:$BE$43,'RevPAR Raw Data'!AP$1,FALSE)</f>
        <v>111.29243499648599</v>
      </c>
      <c r="BC41" s="67">
        <f>VLOOKUP($A41,'RevPAR Raw Data'!$B$6:$BE$43,'RevPAR Raw Data'!AR$1,FALSE)</f>
        <v>81.136358799317307</v>
      </c>
      <c r="BE41" s="59">
        <f>VLOOKUP($A41,'RevPAR Raw Data'!$B$6:$BE$43,'RevPAR Raw Data'!AT$1,FALSE)</f>
        <v>-5.5134263444079803</v>
      </c>
      <c r="BF41" s="60">
        <f>VLOOKUP($A41,'RevPAR Raw Data'!$B$6:$BE$43,'RevPAR Raw Data'!AU$1,FALSE)</f>
        <v>3.6939189207554599</v>
      </c>
      <c r="BG41" s="60">
        <f>VLOOKUP($A41,'RevPAR Raw Data'!$B$6:$BE$43,'RevPAR Raw Data'!AV$1,FALSE)</f>
        <v>9.0504453596650905</v>
      </c>
      <c r="BH41" s="60">
        <f>VLOOKUP($A41,'RevPAR Raw Data'!$B$6:$BE$43,'RevPAR Raw Data'!AW$1,FALSE)</f>
        <v>9.1574850414812694</v>
      </c>
      <c r="BI41" s="60">
        <f>VLOOKUP($A41,'RevPAR Raw Data'!$B$6:$BE$43,'RevPAR Raw Data'!AX$1,FALSE)</f>
        <v>11.662095610293299</v>
      </c>
      <c r="BJ41" s="61">
        <f>VLOOKUP($A41,'RevPAR Raw Data'!$B$6:$BE$43,'RevPAR Raw Data'!AY$1,FALSE)</f>
        <v>5.9146951030555002</v>
      </c>
      <c r="BK41" s="60">
        <f>VLOOKUP($A41,'RevPAR Raw Data'!$B$6:$BE$43,'RevPAR Raw Data'!BA$1,FALSE)</f>
        <v>10.7555683262882</v>
      </c>
      <c r="BL41" s="60">
        <f>VLOOKUP($A41,'RevPAR Raw Data'!$B$6:$BE$43,'RevPAR Raw Data'!BB$1,FALSE)</f>
        <v>5.9195658158718301</v>
      </c>
      <c r="BM41" s="61">
        <f>VLOOKUP($A41,'RevPAR Raw Data'!$B$6:$BE$43,'RevPAR Raw Data'!BC$1,FALSE)</f>
        <v>8.2378519159789292</v>
      </c>
      <c r="BN41" s="62">
        <f>VLOOKUP($A41,'RevPAR Raw Data'!$B$6:$BE$43,'RevPAR Raw Data'!BE$1,FALSE)</f>
        <v>6.8131706344292704</v>
      </c>
    </row>
    <row r="42" spans="1:66" x14ac:dyDescent="0.35">
      <c r="A42" s="81" t="s">
        <v>81</v>
      </c>
      <c r="B42" s="59">
        <f>VLOOKUP($A42,'Occupancy Raw Data'!$B$8:$BE$45,'Occupancy Raw Data'!AG$3,FALSE)</f>
        <v>52.095490359534203</v>
      </c>
      <c r="C42" s="60">
        <f>VLOOKUP($A42,'Occupancy Raw Data'!$B$8:$BE$45,'Occupancy Raw Data'!AH$3,FALSE)</f>
        <v>55.814531960093497</v>
      </c>
      <c r="D42" s="60">
        <f>VLOOKUP($A42,'Occupancy Raw Data'!$B$8:$BE$45,'Occupancy Raw Data'!AI$3,FALSE)</f>
        <v>59.480764057035202</v>
      </c>
      <c r="E42" s="60">
        <f>VLOOKUP($A42,'Occupancy Raw Data'!$B$8:$BE$45,'Occupancy Raw Data'!AJ$3,FALSE)</f>
        <v>62.103847188592901</v>
      </c>
      <c r="F42" s="60">
        <f>VLOOKUP($A42,'Occupancy Raw Data'!$B$8:$BE$45,'Occupancy Raw Data'!AK$3,FALSE)</f>
        <v>63.434802484739201</v>
      </c>
      <c r="G42" s="61">
        <f>VLOOKUP($A42,'Occupancy Raw Data'!$B$8:$BE$45,'Occupancy Raw Data'!AL$3,FALSE)</f>
        <v>58.585483671416497</v>
      </c>
      <c r="H42" s="60">
        <f>VLOOKUP($A42,'Occupancy Raw Data'!$B$8:$BE$45,'Occupancy Raw Data'!AN$3,FALSE)</f>
        <v>74.933505279277796</v>
      </c>
      <c r="I42" s="60">
        <f>VLOOKUP($A42,'Occupancy Raw Data'!$B$8:$BE$45,'Occupancy Raw Data'!AO$3,FALSE)</f>
        <v>79.407458155342397</v>
      </c>
      <c r="J42" s="61">
        <f>VLOOKUP($A42,'Occupancy Raw Data'!$B$8:$BE$45,'Occupancy Raw Data'!AP$3,FALSE)</f>
        <v>77.170481717310096</v>
      </c>
      <c r="K42" s="62">
        <f>VLOOKUP($A42,'Occupancy Raw Data'!$B$8:$BE$45,'Occupancy Raw Data'!AR$3,FALSE)</f>
        <v>63.8996439312752</v>
      </c>
      <c r="M42" s="59">
        <f>VLOOKUP($A42,'Occupancy Raw Data'!$B$8:$BE$45,'Occupancy Raw Data'!AT$3,FALSE)</f>
        <v>1.9275313625017201</v>
      </c>
      <c r="N42" s="60">
        <f>VLOOKUP($A42,'Occupancy Raw Data'!$B$8:$BE$45,'Occupancy Raw Data'!AU$3,FALSE)</f>
        <v>6.0543537527734701</v>
      </c>
      <c r="O42" s="60">
        <f>VLOOKUP($A42,'Occupancy Raw Data'!$B$8:$BE$45,'Occupancy Raw Data'!AV$3,FALSE)</f>
        <v>8.9860672791550495</v>
      </c>
      <c r="P42" s="60">
        <f>VLOOKUP($A42,'Occupancy Raw Data'!$B$8:$BE$45,'Occupancy Raw Data'!AW$3,FALSE)</f>
        <v>12.0229426507328</v>
      </c>
      <c r="Q42" s="60">
        <f>VLOOKUP($A42,'Occupancy Raw Data'!$B$8:$BE$45,'Occupancy Raw Data'!AX$3,FALSE)</f>
        <v>9.9046202233279796</v>
      </c>
      <c r="R42" s="61">
        <f>VLOOKUP($A42,'Occupancy Raw Data'!$B$8:$BE$45,'Occupancy Raw Data'!AY$3,FALSE)</f>
        <v>7.9035238257339104</v>
      </c>
      <c r="S42" s="60">
        <f>VLOOKUP($A42,'Occupancy Raw Data'!$B$8:$BE$45,'Occupancy Raw Data'!BA$3,FALSE)</f>
        <v>1.9965621594827001</v>
      </c>
      <c r="T42" s="60">
        <f>VLOOKUP($A42,'Occupancy Raw Data'!$B$8:$BE$45,'Occupancy Raw Data'!BB$3,FALSE)</f>
        <v>0.41338169533122399</v>
      </c>
      <c r="U42" s="61">
        <f>VLOOKUP($A42,'Occupancy Raw Data'!$B$8:$BE$45,'Occupancy Raw Data'!BC$3,FALSE)</f>
        <v>1.1758407956268</v>
      </c>
      <c r="V42" s="62">
        <f>VLOOKUP($A42,'Occupancy Raw Data'!$B$8:$BE$45,'Occupancy Raw Data'!BE$3,FALSE)</f>
        <v>5.4900061612116904</v>
      </c>
      <c r="X42" s="64">
        <f>VLOOKUP($A42,'ADR Raw Data'!$B$6:$BE$43,'ADR Raw Data'!AG$1,FALSE)</f>
        <v>101.251801757623</v>
      </c>
      <c r="Y42" s="65">
        <f>VLOOKUP($A42,'ADR Raw Data'!$B$6:$BE$43,'ADR Raw Data'!AH$1,FALSE)</f>
        <v>100.932355491851</v>
      </c>
      <c r="Z42" s="65">
        <f>VLOOKUP($A42,'ADR Raw Data'!$B$6:$BE$43,'ADR Raw Data'!AI$1,FALSE)</f>
        <v>103.167560156497</v>
      </c>
      <c r="AA42" s="65">
        <f>VLOOKUP($A42,'ADR Raw Data'!$B$6:$BE$43,'ADR Raw Data'!AJ$1,FALSE)</f>
        <v>104.415879180384</v>
      </c>
      <c r="AB42" s="65">
        <f>VLOOKUP($A42,'ADR Raw Data'!$B$6:$BE$43,'ADR Raw Data'!AK$1,FALSE)</f>
        <v>106.14364759744799</v>
      </c>
      <c r="AC42" s="66">
        <f>VLOOKUP($A42,'ADR Raw Data'!$B$6:$BE$43,'ADR Raw Data'!AL$1,FALSE)</f>
        <v>103.310004476131</v>
      </c>
      <c r="AD42" s="65">
        <f>VLOOKUP($A42,'ADR Raw Data'!$B$6:$BE$43,'ADR Raw Data'!AN$1,FALSE)</f>
        <v>132.34950898139101</v>
      </c>
      <c r="AE42" s="65">
        <f>VLOOKUP($A42,'ADR Raw Data'!$B$6:$BE$43,'ADR Raw Data'!AO$1,FALSE)</f>
        <v>137.23543692112401</v>
      </c>
      <c r="AF42" s="66">
        <f>VLOOKUP($A42,'ADR Raw Data'!$B$6:$BE$43,'ADR Raw Data'!AP$1,FALSE)</f>
        <v>134.863288277506</v>
      </c>
      <c r="AG42" s="67">
        <f>VLOOKUP($A42,'ADR Raw Data'!$B$6:$BE$43,'ADR Raw Data'!AR$1,FALSE)</f>
        <v>114.206063931304</v>
      </c>
      <c r="AI42" s="59">
        <f>VLOOKUP($A42,'ADR Raw Data'!$B$6:$BE$43,'ADR Raw Data'!AT$1,FALSE)</f>
        <v>7.1102386683630003</v>
      </c>
      <c r="AJ42" s="60">
        <f>VLOOKUP($A42,'ADR Raw Data'!$B$6:$BE$43,'ADR Raw Data'!AU$1,FALSE)</f>
        <v>9.6468081340843099</v>
      </c>
      <c r="AK42" s="60">
        <f>VLOOKUP($A42,'ADR Raw Data'!$B$6:$BE$43,'ADR Raw Data'!AV$1,FALSE)</f>
        <v>10.121091280803</v>
      </c>
      <c r="AL42" s="60">
        <f>VLOOKUP($A42,'ADR Raw Data'!$B$6:$BE$43,'ADR Raw Data'!AW$1,FALSE)</f>
        <v>10.766337392515201</v>
      </c>
      <c r="AM42" s="60">
        <f>VLOOKUP($A42,'ADR Raw Data'!$B$6:$BE$43,'ADR Raw Data'!AX$1,FALSE)</f>
        <v>9.9978125334013708</v>
      </c>
      <c r="AN42" s="61">
        <f>VLOOKUP($A42,'ADR Raw Data'!$B$6:$BE$43,'ADR Raw Data'!AY$1,FALSE)</f>
        <v>9.6194208414712392</v>
      </c>
      <c r="AO42" s="60">
        <f>VLOOKUP($A42,'ADR Raw Data'!$B$6:$BE$43,'ADR Raw Data'!BA$1,FALSE)</f>
        <v>8.0352413202714796</v>
      </c>
      <c r="AP42" s="60">
        <f>VLOOKUP($A42,'ADR Raw Data'!$B$6:$BE$43,'ADR Raw Data'!BB$1,FALSE)</f>
        <v>6.1561564369369899</v>
      </c>
      <c r="AQ42" s="61">
        <f>VLOOKUP($A42,'ADR Raw Data'!$B$6:$BE$43,'ADR Raw Data'!BC$1,FALSE)</f>
        <v>7.0207684827280099</v>
      </c>
      <c r="AR42" s="62">
        <f>VLOOKUP($A42,'ADR Raw Data'!$B$6:$BE$43,'ADR Raw Data'!BE$1,FALSE)</f>
        <v>8.0733111814285099</v>
      </c>
      <c r="AT42" s="64">
        <f>VLOOKUP($A42,'RevPAR Raw Data'!$B$6:$BE$43,'RevPAR Raw Data'!AG$1,FALSE)</f>
        <v>52.747622623497399</v>
      </c>
      <c r="AU42" s="65">
        <f>VLOOKUP($A42,'RevPAR Raw Data'!$B$6:$BE$43,'RevPAR Raw Data'!AH$1,FALSE)</f>
        <v>56.334921814074796</v>
      </c>
      <c r="AV42" s="65">
        <f>VLOOKUP($A42,'RevPAR Raw Data'!$B$6:$BE$43,'RevPAR Raw Data'!AI$1,FALSE)</f>
        <v>61.364853040085997</v>
      </c>
      <c r="AW42" s="65">
        <f>VLOOKUP($A42,'RevPAR Raw Data'!$B$6:$BE$43,'RevPAR Raw Data'!AJ$1,FALSE)</f>
        <v>64.846278046811904</v>
      </c>
      <c r="AX42" s="65">
        <f>VLOOKUP($A42,'RevPAR Raw Data'!$B$6:$BE$43,'RevPAR Raw Data'!AK$1,FALSE)</f>
        <v>67.332013203538807</v>
      </c>
      <c r="AY42" s="66">
        <f>VLOOKUP($A42,'RevPAR Raw Data'!$B$6:$BE$43,'RevPAR Raw Data'!AL$1,FALSE)</f>
        <v>60.524665803303897</v>
      </c>
      <c r="AZ42" s="65">
        <f>VLOOKUP($A42,'RevPAR Raw Data'!$B$6:$BE$43,'RevPAR Raw Data'!AN$1,FALSE)</f>
        <v>99.174126299669496</v>
      </c>
      <c r="BA42" s="65">
        <f>VLOOKUP($A42,'RevPAR Raw Data'!$B$6:$BE$43,'RevPAR Raw Data'!AO$1,FALSE)</f>
        <v>108.975172147443</v>
      </c>
      <c r="BB42" s="66">
        <f>VLOOKUP($A42,'RevPAR Raw Data'!$B$6:$BE$43,'RevPAR Raw Data'!AP$1,FALSE)</f>
        <v>104.07464922355599</v>
      </c>
      <c r="BC42" s="67">
        <f>VLOOKUP($A42,'RevPAR Raw Data'!$B$6:$BE$43,'RevPAR Raw Data'!AR$1,FALSE)</f>
        <v>72.977268200028405</v>
      </c>
      <c r="BE42" s="59">
        <f>VLOOKUP($A42,'RevPAR Raw Data'!$B$6:$BE$43,'RevPAR Raw Data'!AT$1,FALSE)</f>
        <v>9.1748221111461401</v>
      </c>
      <c r="BF42" s="60">
        <f>VLOOKUP($A42,'RevPAR Raw Data'!$B$6:$BE$43,'RevPAR Raw Data'!AU$1,FALSE)</f>
        <v>16.285213777146499</v>
      </c>
      <c r="BG42" s="60">
        <f>VLOOKUP($A42,'RevPAR Raw Data'!$B$6:$BE$43,'RevPAR Raw Data'!AV$1,FALSE)</f>
        <v>20.016646631835702</v>
      </c>
      <c r="BH42" s="60">
        <f>VLOOKUP($A42,'RevPAR Raw Data'!$B$6:$BE$43,'RevPAR Raw Data'!AW$1,FALSE)</f>
        <v>24.0837106135345</v>
      </c>
      <c r="BI42" s="60">
        <f>VLOOKUP($A42,'RevPAR Raw Data'!$B$6:$BE$43,'RevPAR Raw Data'!AX$1,FALSE)</f>
        <v>20.892678118803001</v>
      </c>
      <c r="BJ42" s="61">
        <f>VLOOKUP($A42,'RevPAR Raw Data'!$B$6:$BE$43,'RevPAR Raw Data'!AY$1,FALSE)</f>
        <v>18.2832178853084</v>
      </c>
      <c r="BK42" s="60">
        <f>VLOOKUP($A42,'RevPAR Raw Data'!$B$6:$BE$43,'RevPAR Raw Data'!BA$1,FALSE)</f>
        <v>10.1922320673778</v>
      </c>
      <c r="BL42" s="60">
        <f>VLOOKUP($A42,'RevPAR Raw Data'!$B$6:$BE$43,'RevPAR Raw Data'!BB$1,FALSE)</f>
        <v>6.5949865561144696</v>
      </c>
      <c r="BM42" s="61">
        <f>VLOOKUP($A42,'RevPAR Raw Data'!$B$6:$BE$43,'RevPAR Raw Data'!BC$1,FALSE)</f>
        <v>8.2791623383412407</v>
      </c>
      <c r="BN42" s="62">
        <f>VLOOKUP($A42,'RevPAR Raw Data'!$B$6:$BE$43,'RevPAR Raw Data'!BE$1,FALSE)</f>
        <v>14.006542623914401</v>
      </c>
    </row>
    <row r="43" spans="1:66" x14ac:dyDescent="0.35">
      <c r="A43" s="82" t="s">
        <v>82</v>
      </c>
      <c r="B43" s="59">
        <f>VLOOKUP($A43,'Occupancy Raw Data'!$B$8:$BE$45,'Occupancy Raw Data'!AG$3,FALSE)</f>
        <v>58.901211518558299</v>
      </c>
      <c r="C43" s="60">
        <f>VLOOKUP($A43,'Occupancy Raw Data'!$B$8:$BE$45,'Occupancy Raw Data'!AH$3,FALSE)</f>
        <v>67.707551190210395</v>
      </c>
      <c r="D43" s="60">
        <f>VLOOKUP($A43,'Occupancy Raw Data'!$B$8:$BE$45,'Occupancy Raw Data'!AI$3,FALSE)</f>
        <v>75.796517645148796</v>
      </c>
      <c r="E43" s="60">
        <f>VLOOKUP($A43,'Occupancy Raw Data'!$B$8:$BE$45,'Occupancy Raw Data'!AJ$3,FALSE)</f>
        <v>76.520486230898697</v>
      </c>
      <c r="F43" s="60">
        <f>VLOOKUP($A43,'Occupancy Raw Data'!$B$8:$BE$45,'Occupancy Raw Data'!AK$3,FALSE)</f>
        <v>71.748990401201297</v>
      </c>
      <c r="G43" s="61">
        <f>VLOOKUP($A43,'Occupancy Raw Data'!$B$8:$BE$45,'Occupancy Raw Data'!AL$3,FALSE)</f>
        <v>70.134951397203494</v>
      </c>
      <c r="H43" s="60">
        <f>VLOOKUP($A43,'Occupancy Raw Data'!$B$8:$BE$45,'Occupancy Raw Data'!AN$3,FALSE)</f>
        <v>76.684863120725595</v>
      </c>
      <c r="I43" s="60">
        <f>VLOOKUP($A43,'Occupancy Raw Data'!$B$8:$BE$45,'Occupancy Raw Data'!AO$3,FALSE)</f>
        <v>81.648131988554397</v>
      </c>
      <c r="J43" s="61">
        <f>VLOOKUP($A43,'Occupancy Raw Data'!$B$8:$BE$45,'Occupancy Raw Data'!AP$3,FALSE)</f>
        <v>79.166497554640003</v>
      </c>
      <c r="K43" s="62">
        <f>VLOOKUP($A43,'Occupancy Raw Data'!$B$8:$BE$45,'Occupancy Raw Data'!AR$3,FALSE)</f>
        <v>72.715393156471094</v>
      </c>
      <c r="M43" s="59">
        <f>VLOOKUP($A43,'Occupancy Raw Data'!$B$8:$BE$45,'Occupancy Raw Data'!AT$3,FALSE)</f>
        <v>12.308517674021701</v>
      </c>
      <c r="N43" s="60">
        <f>VLOOKUP($A43,'Occupancy Raw Data'!$B$8:$BE$45,'Occupancy Raw Data'!AU$3,FALSE)</f>
        <v>25.008834796332302</v>
      </c>
      <c r="O43" s="60">
        <f>VLOOKUP($A43,'Occupancy Raw Data'!$B$8:$BE$45,'Occupancy Raw Data'!AV$3,FALSE)</f>
        <v>32.775789945218698</v>
      </c>
      <c r="P43" s="60">
        <f>VLOOKUP($A43,'Occupancy Raw Data'!$B$8:$BE$45,'Occupancy Raw Data'!AW$3,FALSE)</f>
        <v>30.8845918186387</v>
      </c>
      <c r="Q43" s="60">
        <f>VLOOKUP($A43,'Occupancy Raw Data'!$B$8:$BE$45,'Occupancy Raw Data'!AX$3,FALSE)</f>
        <v>23.056414914095299</v>
      </c>
      <c r="R43" s="61">
        <f>VLOOKUP($A43,'Occupancy Raw Data'!$B$8:$BE$45,'Occupancy Raw Data'!AY$3,FALSE)</f>
        <v>25.033754431552101</v>
      </c>
      <c r="S43" s="60">
        <f>VLOOKUP($A43,'Occupancy Raw Data'!$B$8:$BE$45,'Occupancy Raw Data'!BA$3,FALSE)</f>
        <v>11.113189550331001</v>
      </c>
      <c r="T43" s="60">
        <f>VLOOKUP($A43,'Occupancy Raw Data'!$B$8:$BE$45,'Occupancy Raw Data'!BB$3,FALSE)</f>
        <v>9.8739148169653692</v>
      </c>
      <c r="U43" s="61">
        <f>VLOOKUP($A43,'Occupancy Raw Data'!$B$8:$BE$45,'Occupancy Raw Data'!BC$3,FALSE)</f>
        <v>10.470657550679601</v>
      </c>
      <c r="V43" s="62">
        <f>VLOOKUP($A43,'Occupancy Raw Data'!$B$8:$BE$45,'Occupancy Raw Data'!BE$3,FALSE)</f>
        <v>20.108511951139999</v>
      </c>
      <c r="X43" s="64">
        <f>VLOOKUP($A43,'ADR Raw Data'!$B$6:$BE$43,'ADR Raw Data'!AG$1,FALSE)</f>
        <v>135.74419917484201</v>
      </c>
      <c r="Y43" s="65">
        <f>VLOOKUP($A43,'ADR Raw Data'!$B$6:$BE$43,'ADR Raw Data'!AH$1,FALSE)</f>
        <v>153.98061952539001</v>
      </c>
      <c r="Z43" s="65">
        <f>VLOOKUP($A43,'ADR Raw Data'!$B$6:$BE$43,'ADR Raw Data'!AI$1,FALSE)</f>
        <v>163.84337641648901</v>
      </c>
      <c r="AA43" s="65">
        <f>VLOOKUP($A43,'ADR Raw Data'!$B$6:$BE$43,'ADR Raw Data'!AJ$1,FALSE)</f>
        <v>161.947113997401</v>
      </c>
      <c r="AB43" s="65">
        <f>VLOOKUP($A43,'ADR Raw Data'!$B$6:$BE$43,'ADR Raw Data'!AK$1,FALSE)</f>
        <v>148.558773325413</v>
      </c>
      <c r="AC43" s="66">
        <f>VLOOKUP($A43,'ADR Raw Data'!$B$6:$BE$43,'ADR Raw Data'!AL$1,FALSE)</f>
        <v>153.67835486568401</v>
      </c>
      <c r="AD43" s="65">
        <f>VLOOKUP($A43,'ADR Raw Data'!$B$6:$BE$43,'ADR Raw Data'!AN$1,FALSE)</f>
        <v>138.54742345453499</v>
      </c>
      <c r="AE43" s="65">
        <f>VLOOKUP($A43,'ADR Raw Data'!$B$6:$BE$43,'ADR Raw Data'!AO$1,FALSE)</f>
        <v>141.67031882437001</v>
      </c>
      <c r="AF43" s="66">
        <f>VLOOKUP($A43,'ADR Raw Data'!$B$6:$BE$43,'ADR Raw Data'!AP$1,FALSE)</f>
        <v>140.15781788411499</v>
      </c>
      <c r="AG43" s="67">
        <f>VLOOKUP($A43,'ADR Raw Data'!$B$6:$BE$43,'ADR Raw Data'!AR$1,FALSE)</f>
        <v>149.472628907748</v>
      </c>
      <c r="AI43" s="59">
        <f>VLOOKUP($A43,'ADR Raw Data'!$B$6:$BE$43,'ADR Raw Data'!AT$1,FALSE)</f>
        <v>19.838543798274401</v>
      </c>
      <c r="AJ43" s="60">
        <f>VLOOKUP($A43,'ADR Raw Data'!$B$6:$BE$43,'ADR Raw Data'!AU$1,FALSE)</f>
        <v>28.1739970799288</v>
      </c>
      <c r="AK43" s="60">
        <f>VLOOKUP($A43,'ADR Raw Data'!$B$6:$BE$43,'ADR Raw Data'!AV$1,FALSE)</f>
        <v>32.023509246734498</v>
      </c>
      <c r="AL43" s="60">
        <f>VLOOKUP($A43,'ADR Raw Data'!$B$6:$BE$43,'ADR Raw Data'!AW$1,FALSE)</f>
        <v>29.968581432446101</v>
      </c>
      <c r="AM43" s="60">
        <f>VLOOKUP($A43,'ADR Raw Data'!$B$6:$BE$43,'ADR Raw Data'!AX$1,FALSE)</f>
        <v>23.724610495148099</v>
      </c>
      <c r="AN43" s="61">
        <f>VLOOKUP($A43,'ADR Raw Data'!$B$6:$BE$43,'ADR Raw Data'!AY$1,FALSE)</f>
        <v>27.451794641039001</v>
      </c>
      <c r="AO43" s="60">
        <f>VLOOKUP($A43,'ADR Raw Data'!$B$6:$BE$43,'ADR Raw Data'!BA$1,FALSE)</f>
        <v>16.536481383940998</v>
      </c>
      <c r="AP43" s="60">
        <f>VLOOKUP($A43,'ADR Raw Data'!$B$6:$BE$43,'ADR Raw Data'!BB$1,FALSE)</f>
        <v>17.445118171736802</v>
      </c>
      <c r="AQ43" s="61">
        <f>VLOOKUP($A43,'ADR Raw Data'!$B$6:$BE$43,'ADR Raw Data'!BC$1,FALSE)</f>
        <v>17.003578360010799</v>
      </c>
      <c r="AR43" s="62">
        <f>VLOOKUP($A43,'ADR Raw Data'!$B$6:$BE$43,'ADR Raw Data'!BE$1,FALSE)</f>
        <v>24.238506197984201</v>
      </c>
      <c r="AT43" s="64">
        <f>VLOOKUP($A43,'RevPAR Raw Data'!$B$6:$BE$43,'RevPAR Raw Data'!AG$1,FALSE)</f>
        <v>79.954977880146899</v>
      </c>
      <c r="AU43" s="65">
        <f>VLOOKUP($A43,'RevPAR Raw Data'!$B$6:$BE$43,'RevPAR Raw Data'!AH$1,FALSE)</f>
        <v>104.256506788156</v>
      </c>
      <c r="AV43" s="65">
        <f>VLOOKUP($A43,'RevPAR Raw Data'!$B$6:$BE$43,'RevPAR Raw Data'!AI$1,FALSE)</f>
        <v>124.187573715932</v>
      </c>
      <c r="AW43" s="65">
        <f>VLOOKUP($A43,'RevPAR Raw Data'!$B$6:$BE$43,'RevPAR Raw Data'!AJ$1,FALSE)</f>
        <v>123.922719067719</v>
      </c>
      <c r="AX43" s="65">
        <f>VLOOKUP($A43,'RevPAR Raw Data'!$B$6:$BE$43,'RevPAR Raw Data'!AK$1,FALSE)</f>
        <v>106.589420013393</v>
      </c>
      <c r="AY43" s="66">
        <f>VLOOKUP($A43,'RevPAR Raw Data'!$B$6:$BE$43,'RevPAR Raw Data'!AL$1,FALSE)</f>
        <v>107.782239493069</v>
      </c>
      <c r="AZ43" s="65">
        <f>VLOOKUP($A43,'RevPAR Raw Data'!$B$6:$BE$43,'RevPAR Raw Data'!AN$1,FALSE)</f>
        <v>106.24490203340299</v>
      </c>
      <c r="BA43" s="65">
        <f>VLOOKUP($A43,'RevPAR Raw Data'!$B$6:$BE$43,'RevPAR Raw Data'!AO$1,FALSE)</f>
        <v>115.671168902327</v>
      </c>
      <c r="BB43" s="66">
        <f>VLOOKUP($A43,'RevPAR Raw Data'!$B$6:$BE$43,'RevPAR Raw Data'!AP$1,FALSE)</f>
        <v>110.958035467865</v>
      </c>
      <c r="BC43" s="67">
        <f>VLOOKUP($A43,'RevPAR Raw Data'!$B$6:$BE$43,'RevPAR Raw Data'!AR$1,FALSE)</f>
        <v>108.689609771582</v>
      </c>
      <c r="BE43" s="59">
        <f>VLOOKUP($A43,'RevPAR Raw Data'!$B$6:$BE$43,'RevPAR Raw Data'!AT$1,FALSE)</f>
        <v>34.5888921419753</v>
      </c>
      <c r="BF43" s="60">
        <f>VLOOKUP($A43,'RevPAR Raw Data'!$B$6:$BE$43,'RevPAR Raw Data'!AU$1,FALSE)</f>
        <v>60.228820261503998</v>
      </c>
      <c r="BG43" s="60">
        <f>VLOOKUP($A43,'RevPAR Raw Data'!$B$6:$BE$43,'RevPAR Raw Data'!AV$1,FALSE)</f>
        <v>75.295257315750703</v>
      </c>
      <c r="BH43" s="60">
        <f>VLOOKUP($A43,'RevPAR Raw Data'!$B$6:$BE$43,'RevPAR Raw Data'!AW$1,FALSE)</f>
        <v>70.108847300332201</v>
      </c>
      <c r="BI43" s="60">
        <f>VLOOKUP($A43,'RevPAR Raw Data'!$B$6:$BE$43,'RevPAR Raw Data'!AX$1,FALSE)</f>
        <v>52.251070041757799</v>
      </c>
      <c r="BJ43" s="61">
        <f>VLOOKUP($A43,'RevPAR Raw Data'!$B$6:$BE$43,'RevPAR Raw Data'!AY$1,FALSE)</f>
        <v>59.357763930082903</v>
      </c>
      <c r="BK43" s="60">
        <f>VLOOKUP($A43,'RevPAR Raw Data'!$B$6:$BE$43,'RevPAR Raw Data'!BA$1,FALSE)</f>
        <v>29.487401455424699</v>
      </c>
      <c r="BL43" s="60">
        <f>VLOOKUP($A43,'RevPAR Raw Data'!$B$6:$BE$43,'RevPAR Raw Data'!BB$1,FALSE)</f>
        <v>29.0415490966984</v>
      </c>
      <c r="BM43" s="61">
        <f>VLOOKUP($A43,'RevPAR Raw Data'!$B$6:$BE$43,'RevPAR Raw Data'!BC$1,FALSE)</f>
        <v>29.254622372128701</v>
      </c>
      <c r="BN43" s="62">
        <f>VLOOKUP($A43,'RevPAR Raw Data'!$B$6:$BE$43,'RevPAR Raw Data'!BE$1,FALSE)</f>
        <v>49.221021064723701</v>
      </c>
    </row>
    <row r="44" spans="1:66" x14ac:dyDescent="0.35">
      <c r="A44" s="81" t="s">
        <v>83</v>
      </c>
      <c r="B44" s="59">
        <f>VLOOKUP($A44,'Occupancy Raw Data'!$B$8:$BE$45,'Occupancy Raw Data'!AG$3,FALSE)</f>
        <v>53.989560029828397</v>
      </c>
      <c r="C44" s="60">
        <f>VLOOKUP($A44,'Occupancy Raw Data'!$B$8:$BE$45,'Occupancy Raw Data'!AH$3,FALSE)</f>
        <v>59.936614466815797</v>
      </c>
      <c r="D44" s="60">
        <f>VLOOKUP($A44,'Occupancy Raw Data'!$B$8:$BE$45,'Occupancy Raw Data'!AI$3,FALSE)</f>
        <v>62.460384041759802</v>
      </c>
      <c r="E44" s="60">
        <f>VLOOKUP($A44,'Occupancy Raw Data'!$B$8:$BE$45,'Occupancy Raw Data'!AJ$3,FALSE)</f>
        <v>64.851323639075304</v>
      </c>
      <c r="F44" s="60">
        <f>VLOOKUP($A44,'Occupancy Raw Data'!$B$8:$BE$45,'Occupancy Raw Data'!AK$3,FALSE)</f>
        <v>69.358221476509996</v>
      </c>
      <c r="G44" s="61">
        <f>VLOOKUP($A44,'Occupancy Raw Data'!$B$8:$BE$45,'Occupancy Raw Data'!AL$3,FALSE)</f>
        <v>62.119220730797899</v>
      </c>
      <c r="H44" s="60">
        <f>VLOOKUP($A44,'Occupancy Raw Data'!$B$8:$BE$45,'Occupancy Raw Data'!AN$3,FALSE)</f>
        <v>83.163217747949204</v>
      </c>
      <c r="I44" s="60">
        <f>VLOOKUP($A44,'Occupancy Raw Data'!$B$8:$BE$45,'Occupancy Raw Data'!AO$3,FALSE)</f>
        <v>87.043251304996204</v>
      </c>
      <c r="J44" s="61">
        <f>VLOOKUP($A44,'Occupancy Raw Data'!$B$8:$BE$45,'Occupancy Raw Data'!AP$3,FALSE)</f>
        <v>85.103234526472704</v>
      </c>
      <c r="K44" s="62">
        <f>VLOOKUP($A44,'Occupancy Raw Data'!$B$8:$BE$45,'Occupancy Raw Data'!AR$3,FALSE)</f>
        <v>68.686081815276395</v>
      </c>
      <c r="M44" s="59">
        <f>VLOOKUP($A44,'Occupancy Raw Data'!$B$8:$BE$45,'Occupancy Raw Data'!AT$3,FALSE)</f>
        <v>-4.0148491712674303</v>
      </c>
      <c r="N44" s="60">
        <f>VLOOKUP($A44,'Occupancy Raw Data'!$B$8:$BE$45,'Occupancy Raw Data'!AU$3,FALSE)</f>
        <v>-0.303750818778596</v>
      </c>
      <c r="O44" s="60">
        <f>VLOOKUP($A44,'Occupancy Raw Data'!$B$8:$BE$45,'Occupancy Raw Data'!AV$3,FALSE)</f>
        <v>3.0552113140307702</v>
      </c>
      <c r="P44" s="60">
        <f>VLOOKUP($A44,'Occupancy Raw Data'!$B$8:$BE$45,'Occupancy Raw Data'!AW$3,FALSE)</f>
        <v>3.5411838556701101</v>
      </c>
      <c r="Q44" s="60">
        <f>VLOOKUP($A44,'Occupancy Raw Data'!$B$8:$BE$45,'Occupancy Raw Data'!AX$3,FALSE)</f>
        <v>2.6693129117728498</v>
      </c>
      <c r="R44" s="61">
        <f>VLOOKUP($A44,'Occupancy Raw Data'!$B$8:$BE$45,'Occupancy Raw Data'!AY$3,FALSE)</f>
        <v>1.11705845315531</v>
      </c>
      <c r="S44" s="60">
        <f>VLOOKUP($A44,'Occupancy Raw Data'!$B$8:$BE$45,'Occupancy Raw Data'!BA$3,FALSE)</f>
        <v>-1.97475883920879</v>
      </c>
      <c r="T44" s="60">
        <f>VLOOKUP($A44,'Occupancy Raw Data'!$B$8:$BE$45,'Occupancy Raw Data'!BB$3,FALSE)</f>
        <v>-0.213857397867076</v>
      </c>
      <c r="U44" s="61">
        <f>VLOOKUP($A44,'Occupancy Raw Data'!$B$8:$BE$45,'Occupancy Raw Data'!BC$3,FALSE)</f>
        <v>-1.08207254866892</v>
      </c>
      <c r="V44" s="62">
        <f>VLOOKUP($A44,'Occupancy Raw Data'!$B$8:$BE$45,'Occupancy Raw Data'!BE$3,FALSE)</f>
        <v>0.326950026401436</v>
      </c>
      <c r="X44" s="64">
        <f>VLOOKUP($A44,'ADR Raw Data'!$B$6:$BE$43,'ADR Raw Data'!AG$1,FALSE)</f>
        <v>97.548979195441902</v>
      </c>
      <c r="Y44" s="65">
        <f>VLOOKUP($A44,'ADR Raw Data'!$B$6:$BE$43,'ADR Raw Data'!AH$1,FALSE)</f>
        <v>97.884654354587795</v>
      </c>
      <c r="Z44" s="65">
        <f>VLOOKUP($A44,'ADR Raw Data'!$B$6:$BE$43,'ADR Raw Data'!AI$1,FALSE)</f>
        <v>98.346098197962903</v>
      </c>
      <c r="AA44" s="65">
        <f>VLOOKUP($A44,'ADR Raw Data'!$B$6:$BE$43,'ADR Raw Data'!AJ$1,FALSE)</f>
        <v>98.093324230119606</v>
      </c>
      <c r="AB44" s="65">
        <f>VLOOKUP($A44,'ADR Raw Data'!$B$6:$BE$43,'ADR Raw Data'!AK$1,FALSE)</f>
        <v>104.540149514497</v>
      </c>
      <c r="AC44" s="66">
        <f>VLOOKUP($A44,'ADR Raw Data'!$B$6:$BE$43,'ADR Raw Data'!AL$1,FALSE)</f>
        <v>99.448887855165296</v>
      </c>
      <c r="AD44" s="65">
        <f>VLOOKUP($A44,'ADR Raw Data'!$B$6:$BE$43,'ADR Raw Data'!AN$1,FALSE)</f>
        <v>145.808298540084</v>
      </c>
      <c r="AE44" s="65">
        <f>VLOOKUP($A44,'ADR Raw Data'!$B$6:$BE$43,'ADR Raw Data'!AO$1,FALSE)</f>
        <v>151.91941582780001</v>
      </c>
      <c r="AF44" s="66">
        <f>VLOOKUP($A44,'ADR Raw Data'!$B$6:$BE$43,'ADR Raw Data'!AP$1,FALSE)</f>
        <v>148.93351182245101</v>
      </c>
      <c r="AG44" s="67">
        <f>VLOOKUP($A44,'ADR Raw Data'!$B$6:$BE$43,'ADR Raw Data'!AR$1,FALSE)</f>
        <v>116.96668745940801</v>
      </c>
      <c r="AI44" s="59">
        <f>VLOOKUP($A44,'ADR Raw Data'!$B$6:$BE$43,'ADR Raw Data'!AT$1,FALSE)</f>
        <v>0.37482971927735598</v>
      </c>
      <c r="AJ44" s="60">
        <f>VLOOKUP($A44,'ADR Raw Data'!$B$6:$BE$43,'ADR Raw Data'!AU$1,FALSE)</f>
        <v>3.0559793836168501</v>
      </c>
      <c r="AK44" s="60">
        <f>VLOOKUP($A44,'ADR Raw Data'!$B$6:$BE$43,'ADR Raw Data'!AV$1,FALSE)</f>
        <v>4.0121249690869201</v>
      </c>
      <c r="AL44" s="60">
        <f>VLOOKUP($A44,'ADR Raw Data'!$B$6:$BE$43,'ADR Raw Data'!AW$1,FALSE)</f>
        <v>2.45302263094925</v>
      </c>
      <c r="AM44" s="60">
        <f>VLOOKUP($A44,'ADR Raw Data'!$B$6:$BE$43,'ADR Raw Data'!AX$1,FALSE)</f>
        <v>3.0865128888987199</v>
      </c>
      <c r="AN44" s="61">
        <f>VLOOKUP($A44,'ADR Raw Data'!$B$6:$BE$43,'ADR Raw Data'!AY$1,FALSE)</f>
        <v>2.6622449610257299</v>
      </c>
      <c r="AO44" s="60">
        <f>VLOOKUP($A44,'ADR Raw Data'!$B$6:$BE$43,'ADR Raw Data'!BA$1,FALSE)</f>
        <v>3.1801160668702502</v>
      </c>
      <c r="AP44" s="60">
        <f>VLOOKUP($A44,'ADR Raw Data'!$B$6:$BE$43,'ADR Raw Data'!BB$1,FALSE)</f>
        <v>4.1663335730268702</v>
      </c>
      <c r="AQ44" s="61">
        <f>VLOOKUP($A44,'ADR Raw Data'!$B$6:$BE$43,'ADR Raw Data'!BC$1,FALSE)</f>
        <v>3.7067855458432399</v>
      </c>
      <c r="AR44" s="62">
        <f>VLOOKUP($A44,'ADR Raw Data'!$B$6:$BE$43,'ADR Raw Data'!BE$1,FALSE)</f>
        <v>2.9158323015084999</v>
      </c>
      <c r="AT44" s="64">
        <f>VLOOKUP($A44,'RevPAR Raw Data'!$B$6:$BE$43,'RevPAR Raw Data'!AG$1,FALSE)</f>
        <v>52.666264681207998</v>
      </c>
      <c r="AU44" s="65">
        <f>VLOOKUP($A44,'RevPAR Raw Data'!$B$6:$BE$43,'RevPAR Raw Data'!AH$1,FALSE)</f>
        <v>58.668747902684501</v>
      </c>
      <c r="AV44" s="65">
        <f>VLOOKUP($A44,'RevPAR Raw Data'!$B$6:$BE$43,'RevPAR Raw Data'!AI$1,FALSE)</f>
        <v>61.427350624533901</v>
      </c>
      <c r="AW44" s="65">
        <f>VLOOKUP($A44,'RevPAR Raw Data'!$B$6:$BE$43,'RevPAR Raw Data'!AJ$1,FALSE)</f>
        <v>63.614819164802299</v>
      </c>
      <c r="AX44" s="65">
        <f>VLOOKUP($A44,'RevPAR Raw Data'!$B$6:$BE$43,'RevPAR Raw Data'!AK$1,FALSE)</f>
        <v>72.507188432140097</v>
      </c>
      <c r="AY44" s="66">
        <f>VLOOKUP($A44,'RevPAR Raw Data'!$B$6:$BE$43,'RevPAR Raw Data'!AL$1,FALSE)</f>
        <v>61.776874161073799</v>
      </c>
      <c r="AZ44" s="65">
        <f>VLOOKUP($A44,'RevPAR Raw Data'!$B$6:$BE$43,'RevPAR Raw Data'!AN$1,FALSE)</f>
        <v>121.25887280947001</v>
      </c>
      <c r="BA44" s="65">
        <f>VLOOKUP($A44,'RevPAR Raw Data'!$B$6:$BE$43,'RevPAR Raw Data'!AO$1,FALSE)</f>
        <v>132.235598900074</v>
      </c>
      <c r="BB44" s="66">
        <f>VLOOKUP($A44,'RevPAR Raw Data'!$B$6:$BE$43,'RevPAR Raw Data'!AP$1,FALSE)</f>
        <v>126.747235854772</v>
      </c>
      <c r="BC44" s="67">
        <f>VLOOKUP($A44,'RevPAR Raw Data'!$B$6:$BE$43,'RevPAR Raw Data'!AR$1,FALSE)</f>
        <v>80.339834644987704</v>
      </c>
      <c r="BE44" s="59">
        <f>VLOOKUP($A44,'RevPAR Raw Data'!$B$6:$BE$43,'RevPAR Raw Data'!AT$1,FALSE)</f>
        <v>-3.6550682998681499</v>
      </c>
      <c r="BF44" s="60">
        <f>VLOOKUP($A44,'RevPAR Raw Data'!$B$6:$BE$43,'RevPAR Raw Data'!AU$1,FALSE)</f>
        <v>2.7429460024388099</v>
      </c>
      <c r="BG44" s="60">
        <f>VLOOKUP($A44,'RevPAR Raw Data'!$B$6:$BE$43,'RevPAR Raw Data'!AV$1,FALSE)</f>
        <v>7.1899151791062996</v>
      </c>
      <c r="BH44" s="60">
        <f>VLOOKUP($A44,'RevPAR Raw Data'!$B$6:$BE$43,'RevPAR Raw Data'!AW$1,FALSE)</f>
        <v>6.08107252800247</v>
      </c>
      <c r="BI44" s="60">
        <f>VLOOKUP($A44,'RevPAR Raw Data'!$B$6:$BE$43,'RevPAR Raw Data'!AX$1,FALSE)</f>
        <v>5.8382144877384903</v>
      </c>
      <c r="BJ44" s="61">
        <f>VLOOKUP($A44,'RevPAR Raw Data'!$B$6:$BE$43,'RevPAR Raw Data'!AY$1,FALSE)</f>
        <v>3.8090422465618801</v>
      </c>
      <c r="BK44" s="60">
        <f>VLOOKUP($A44,'RevPAR Raw Data'!$B$6:$BE$43,'RevPAR Raw Data'!BA$1,FALSE)</f>
        <v>1.1425576045338399</v>
      </c>
      <c r="BL44" s="60">
        <f>VLOOKUP($A44,'RevPAR Raw Data'!$B$6:$BE$43,'RevPAR Raw Data'!BB$1,FALSE)</f>
        <v>3.9435661625940601</v>
      </c>
      <c r="BM44" s="61">
        <f>VLOOKUP($A44,'RevPAR Raw Data'!$B$6:$BE$43,'RevPAR Raw Data'!BC$1,FALSE)</f>
        <v>2.5846028883447101</v>
      </c>
      <c r="BN44" s="62">
        <f>VLOOKUP($A44,'RevPAR Raw Data'!$B$6:$BE$43,'RevPAR Raw Data'!BE$1,FALSE)</f>
        <v>3.2523156423895401</v>
      </c>
    </row>
    <row r="45" spans="1:66" x14ac:dyDescent="0.35">
      <c r="A45" s="83" t="s">
        <v>84</v>
      </c>
      <c r="B45" s="59">
        <f>VLOOKUP($A45,'Occupancy Raw Data'!$B$8:$BE$45,'Occupancy Raw Data'!AG$3,FALSE)</f>
        <v>47.3092470944921</v>
      </c>
      <c r="C45" s="60">
        <f>VLOOKUP($A45,'Occupancy Raw Data'!$B$8:$BE$45,'Occupancy Raw Data'!AH$3,FALSE)</f>
        <v>58.647043961596701</v>
      </c>
      <c r="D45" s="60">
        <f>VLOOKUP($A45,'Occupancy Raw Data'!$B$8:$BE$45,'Occupancy Raw Data'!AI$3,FALSE)</f>
        <v>62.809499747347097</v>
      </c>
      <c r="E45" s="60">
        <f>VLOOKUP($A45,'Occupancy Raw Data'!$B$8:$BE$45,'Occupancy Raw Data'!AJ$3,FALSE)</f>
        <v>64.053815058110104</v>
      </c>
      <c r="F45" s="60">
        <f>VLOOKUP($A45,'Occupancy Raw Data'!$B$8:$BE$45,'Occupancy Raw Data'!AK$3,FALSE)</f>
        <v>60.5987872662961</v>
      </c>
      <c r="G45" s="61">
        <f>VLOOKUP($A45,'Occupancy Raw Data'!$B$8:$BE$45,'Occupancy Raw Data'!AL$3,FALSE)</f>
        <v>58.683678625568398</v>
      </c>
      <c r="H45" s="60">
        <f>VLOOKUP($A45,'Occupancy Raw Data'!$B$8:$BE$45,'Occupancy Raw Data'!AN$3,FALSE)</f>
        <v>67.995199595755395</v>
      </c>
      <c r="I45" s="60">
        <f>VLOOKUP($A45,'Occupancy Raw Data'!$B$8:$BE$45,'Occupancy Raw Data'!AO$3,FALSE)</f>
        <v>73.004042445679602</v>
      </c>
      <c r="J45" s="61">
        <f>VLOOKUP($A45,'Occupancy Raw Data'!$B$8:$BE$45,'Occupancy Raw Data'!AP$3,FALSE)</f>
        <v>70.499621020717498</v>
      </c>
      <c r="K45" s="62">
        <f>VLOOKUP($A45,'Occupancy Raw Data'!$B$8:$BE$45,'Occupancy Raw Data'!AR$3,FALSE)</f>
        <v>62.059662167039598</v>
      </c>
      <c r="M45" s="59">
        <f>VLOOKUP($A45,'Occupancy Raw Data'!$B$8:$BE$45,'Occupancy Raw Data'!AT$3,FALSE)</f>
        <v>-8.1988436480360196</v>
      </c>
      <c r="N45" s="60">
        <f>VLOOKUP($A45,'Occupancy Raw Data'!$B$8:$BE$45,'Occupancy Raw Data'!AU$3,FALSE)</f>
        <v>-4.92070145619918</v>
      </c>
      <c r="O45" s="60">
        <f>VLOOKUP($A45,'Occupancy Raw Data'!$B$8:$BE$45,'Occupancy Raw Data'!AV$3,FALSE)</f>
        <v>-1.56840791697284</v>
      </c>
      <c r="P45" s="60">
        <f>VLOOKUP($A45,'Occupancy Raw Data'!$B$8:$BE$45,'Occupancy Raw Data'!AW$3,FALSE)</f>
        <v>-2.48450151314819</v>
      </c>
      <c r="Q45" s="60">
        <f>VLOOKUP($A45,'Occupancy Raw Data'!$B$8:$BE$45,'Occupancy Raw Data'!AX$3,FALSE)</f>
        <v>-6.3946161579140401</v>
      </c>
      <c r="R45" s="61">
        <f>VLOOKUP($A45,'Occupancy Raw Data'!$B$8:$BE$45,'Occupancy Raw Data'!AY$3,FALSE)</f>
        <v>-4.5642935924147299</v>
      </c>
      <c r="S45" s="60">
        <f>VLOOKUP($A45,'Occupancy Raw Data'!$B$8:$BE$45,'Occupancy Raw Data'!BA$3,FALSE)</f>
        <v>-7.7711365483183696</v>
      </c>
      <c r="T45" s="60">
        <f>VLOOKUP($A45,'Occupancy Raw Data'!$B$8:$BE$45,'Occupancy Raw Data'!BB$3,FALSE)</f>
        <v>-6.32863262276918</v>
      </c>
      <c r="U45" s="61">
        <f>VLOOKUP($A45,'Occupancy Raw Data'!$B$8:$BE$45,'Occupancy Raw Data'!BC$3,FALSE)</f>
        <v>-7.02985397975743</v>
      </c>
      <c r="V45" s="62">
        <f>VLOOKUP($A45,'Occupancy Raw Data'!$B$8:$BE$45,'Occupancy Raw Data'!BE$3,FALSE)</f>
        <v>-5.3787542735619596</v>
      </c>
      <c r="X45" s="64">
        <f>VLOOKUP($A45,'ADR Raw Data'!$B$6:$BE$43,'ADR Raw Data'!AG$1,FALSE)</f>
        <v>88.8627156208277</v>
      </c>
      <c r="Y45" s="65">
        <f>VLOOKUP($A45,'ADR Raw Data'!$B$6:$BE$43,'ADR Raw Data'!AH$1,FALSE)</f>
        <v>93.254757135164198</v>
      </c>
      <c r="Z45" s="65">
        <f>VLOOKUP($A45,'ADR Raw Data'!$B$6:$BE$43,'ADR Raw Data'!AI$1,FALSE)</f>
        <v>94.784972847948495</v>
      </c>
      <c r="AA45" s="65">
        <f>VLOOKUP($A45,'ADR Raw Data'!$B$6:$BE$43,'ADR Raw Data'!AJ$1,FALSE)</f>
        <v>96.832352825165103</v>
      </c>
      <c r="AB45" s="65">
        <f>VLOOKUP($A45,'ADR Raw Data'!$B$6:$BE$43,'ADR Raw Data'!AK$1,FALSE)</f>
        <v>100.522451532207</v>
      </c>
      <c r="AC45" s="66">
        <f>VLOOKUP($A45,'ADR Raw Data'!$B$6:$BE$43,'ADR Raw Data'!AL$1,FALSE)</f>
        <v>95.156137684591201</v>
      </c>
      <c r="AD45" s="65">
        <f>VLOOKUP($A45,'ADR Raw Data'!$B$6:$BE$43,'ADR Raw Data'!AN$1,FALSE)</f>
        <v>117.727132373432</v>
      </c>
      <c r="AE45" s="65">
        <f>VLOOKUP($A45,'ADR Raw Data'!$B$6:$BE$43,'ADR Raw Data'!AO$1,FALSE)</f>
        <v>121.888131164561</v>
      </c>
      <c r="AF45" s="66">
        <f>VLOOKUP($A45,'ADR Raw Data'!$B$6:$BE$43,'ADR Raw Data'!AP$1,FALSE)</f>
        <v>119.881539219638</v>
      </c>
      <c r="AG45" s="67">
        <f>VLOOKUP($A45,'ADR Raw Data'!$B$6:$BE$43,'ADR Raw Data'!AR$1,FALSE)</f>
        <v>103.181278915916</v>
      </c>
      <c r="AI45" s="59">
        <f>VLOOKUP($A45,'ADR Raw Data'!$B$6:$BE$43,'ADR Raw Data'!AT$1,FALSE)</f>
        <v>1.8524799508158101</v>
      </c>
      <c r="AJ45" s="60">
        <f>VLOOKUP($A45,'ADR Raw Data'!$B$6:$BE$43,'ADR Raw Data'!AU$1,FALSE)</f>
        <v>7.1401993648791802</v>
      </c>
      <c r="AK45" s="60">
        <f>VLOOKUP($A45,'ADR Raw Data'!$B$6:$BE$43,'ADR Raw Data'!AV$1,FALSE)</f>
        <v>6.1632659263710803</v>
      </c>
      <c r="AL45" s="60">
        <f>VLOOKUP($A45,'ADR Raw Data'!$B$6:$BE$43,'ADR Raw Data'!AW$1,FALSE)</f>
        <v>7.4091663900653701</v>
      </c>
      <c r="AM45" s="60">
        <f>VLOOKUP($A45,'ADR Raw Data'!$B$6:$BE$43,'ADR Raw Data'!AX$1,FALSE)</f>
        <v>4.3293112745838904</v>
      </c>
      <c r="AN45" s="61">
        <f>VLOOKUP($A45,'ADR Raw Data'!$B$6:$BE$43,'ADR Raw Data'!AY$1,FALSE)</f>
        <v>5.5348546756598598</v>
      </c>
      <c r="AO45" s="60">
        <f>VLOOKUP($A45,'ADR Raw Data'!$B$6:$BE$43,'ADR Raw Data'!BA$1,FALSE)</f>
        <v>6.1440794683442999</v>
      </c>
      <c r="AP45" s="60">
        <f>VLOOKUP($A45,'ADR Raw Data'!$B$6:$BE$43,'ADR Raw Data'!BB$1,FALSE)</f>
        <v>3.2956023414554001</v>
      </c>
      <c r="AQ45" s="61">
        <f>VLOOKUP($A45,'ADR Raw Data'!$B$6:$BE$43,'ADR Raw Data'!BC$1,FALSE)</f>
        <v>4.6503453023342702</v>
      </c>
      <c r="AR45" s="62">
        <f>VLOOKUP($A45,'ADR Raw Data'!$B$6:$BE$43,'ADR Raw Data'!BE$1,FALSE)</f>
        <v>5.0489841120244598</v>
      </c>
      <c r="AT45" s="64">
        <f>VLOOKUP($A45,'RevPAR Raw Data'!$B$6:$BE$43,'RevPAR Raw Data'!AG$1,FALSE)</f>
        <v>42.040281707933197</v>
      </c>
      <c r="AU45" s="65">
        <f>VLOOKUP($A45,'RevPAR Raw Data'!$B$6:$BE$43,'RevPAR Raw Data'!AH$1,FALSE)</f>
        <v>54.691158413339998</v>
      </c>
      <c r="AV45" s="65">
        <f>VLOOKUP($A45,'RevPAR Raw Data'!$B$6:$BE$43,'RevPAR Raw Data'!AI$1,FALSE)</f>
        <v>59.533967281455197</v>
      </c>
      <c r="AW45" s="65">
        <f>VLOOKUP($A45,'RevPAR Raw Data'!$B$6:$BE$43,'RevPAR Raw Data'!AJ$1,FALSE)</f>
        <v>62.024816195047997</v>
      </c>
      <c r="AX45" s="65">
        <f>VLOOKUP($A45,'RevPAR Raw Data'!$B$6:$BE$43,'RevPAR Raw Data'!AK$1,FALSE)</f>
        <v>60.9153865588681</v>
      </c>
      <c r="AY45" s="66">
        <f>VLOOKUP($A45,'RevPAR Raw Data'!$B$6:$BE$43,'RevPAR Raw Data'!AL$1,FALSE)</f>
        <v>55.841122031328901</v>
      </c>
      <c r="AZ45" s="65">
        <f>VLOOKUP($A45,'RevPAR Raw Data'!$B$6:$BE$43,'RevPAR Raw Data'!AN$1,FALSE)</f>
        <v>80.048798635674501</v>
      </c>
      <c r="BA45" s="65">
        <f>VLOOKUP($A45,'RevPAR Raw Data'!$B$6:$BE$43,'RevPAR Raw Data'!AO$1,FALSE)</f>
        <v>88.983263011622</v>
      </c>
      <c r="BB45" s="66">
        <f>VLOOKUP($A45,'RevPAR Raw Data'!$B$6:$BE$43,'RevPAR Raw Data'!AP$1,FALSE)</f>
        <v>84.516030823648293</v>
      </c>
      <c r="BC45" s="67">
        <f>VLOOKUP($A45,'RevPAR Raw Data'!$B$6:$BE$43,'RevPAR Raw Data'!AR$1,FALSE)</f>
        <v>64.0339531148487</v>
      </c>
      <c r="BE45" s="59">
        <f>VLOOKUP($A45,'RevPAR Raw Data'!$B$6:$BE$43,'RevPAR Raw Data'!AT$1,FALSE)</f>
        <v>-6.4982456319988096</v>
      </c>
      <c r="BF45" s="60">
        <f>VLOOKUP($A45,'RevPAR Raw Data'!$B$6:$BE$43,'RevPAR Raw Data'!AU$1,FALSE)</f>
        <v>1.8681500145568599</v>
      </c>
      <c r="BG45" s="60">
        <f>VLOOKUP($A45,'RevPAR Raw Data'!$B$6:$BE$43,'RevPAR Raw Data'!AV$1,FALSE)</f>
        <v>4.4981928586649396</v>
      </c>
      <c r="BH45" s="60">
        <f>VLOOKUP($A45,'RevPAR Raw Data'!$B$6:$BE$43,'RevPAR Raw Data'!AW$1,FALSE)</f>
        <v>4.7405840258443304</v>
      </c>
      <c r="BI45" s="60">
        <f>VLOOKUP($A45,'RevPAR Raw Data'!$B$6:$BE$43,'RevPAR Raw Data'!AX$1,FALSE)</f>
        <v>-2.3421477216210902</v>
      </c>
      <c r="BJ45" s="61">
        <f>VLOOKUP($A45,'RevPAR Raw Data'!$B$6:$BE$43,'RevPAR Raw Data'!AY$1,FALSE)</f>
        <v>0.71793406593452103</v>
      </c>
      <c r="BK45" s="60">
        <f>VLOOKUP($A45,'RevPAR Raw Data'!$B$6:$BE$43,'RevPAR Raw Data'!BA$1,FALSE)</f>
        <v>-2.1045218850962901</v>
      </c>
      <c r="BL45" s="60">
        <f>VLOOKUP($A45,'RevPAR Raw Data'!$B$6:$BE$43,'RevPAR Raw Data'!BB$1,FALSE)</f>
        <v>-3.2415968462118698</v>
      </c>
      <c r="BM45" s="61">
        <f>VLOOKUP($A45,'RevPAR Raw Data'!$B$6:$BE$43,'RevPAR Raw Data'!BC$1,FALSE)</f>
        <v>-2.7064211617317602</v>
      </c>
      <c r="BN45" s="62">
        <f>VLOOKUP($A45,'RevPAR Raw Data'!$B$6:$BE$43,'RevPAR Raw Data'!BE$1,FALSE)</f>
        <v>-0.60134261023448499</v>
      </c>
    </row>
    <row r="46" spans="1:66" x14ac:dyDescent="0.35">
      <c r="A46" s="84" t="s">
        <v>85</v>
      </c>
      <c r="B46" s="59">
        <f>VLOOKUP($A46,'Occupancy Raw Data'!$B$8:$BE$45,'Occupancy Raw Data'!AG$3,FALSE)</f>
        <v>45.387092700176801</v>
      </c>
      <c r="C46" s="60">
        <f>VLOOKUP($A46,'Occupancy Raw Data'!$B$8:$BE$45,'Occupancy Raw Data'!AH$3,FALSE)</f>
        <v>55.1970194493558</v>
      </c>
      <c r="D46" s="60">
        <f>VLOOKUP($A46,'Occupancy Raw Data'!$B$8:$BE$45,'Occupancy Raw Data'!AI$3,FALSE)</f>
        <v>56.444177822682398</v>
      </c>
      <c r="E46" s="60">
        <f>VLOOKUP($A46,'Occupancy Raw Data'!$B$8:$BE$45,'Occupancy Raw Data'!AJ$3,FALSE)</f>
        <v>59.011113917655898</v>
      </c>
      <c r="F46" s="60">
        <f>VLOOKUP($A46,'Occupancy Raw Data'!$B$8:$BE$45,'Occupancy Raw Data'!AK$3,FALSE)</f>
        <v>62.181106339984801</v>
      </c>
      <c r="G46" s="61">
        <f>VLOOKUP($A46,'Occupancy Raw Data'!$B$8:$BE$45,'Occupancy Raw Data'!AL$3,FALSE)</f>
        <v>55.644102045971202</v>
      </c>
      <c r="H46" s="60">
        <f>VLOOKUP($A46,'Occupancy Raw Data'!$B$8:$BE$45,'Occupancy Raw Data'!AN$3,FALSE)</f>
        <v>72.789845920687</v>
      </c>
      <c r="I46" s="60">
        <f>VLOOKUP($A46,'Occupancy Raw Data'!$B$8:$BE$45,'Occupancy Raw Data'!AO$3,FALSE)</f>
        <v>74.889492296034305</v>
      </c>
      <c r="J46" s="61">
        <f>VLOOKUP($A46,'Occupancy Raw Data'!$B$8:$BE$45,'Occupancy Raw Data'!AP$3,FALSE)</f>
        <v>73.839669108360596</v>
      </c>
      <c r="K46" s="62">
        <f>VLOOKUP($A46,'Occupancy Raw Data'!$B$8:$BE$45,'Occupancy Raw Data'!AR$3,FALSE)</f>
        <v>60.842835492368202</v>
      </c>
      <c r="M46" s="59">
        <f>VLOOKUP($A46,'Occupancy Raw Data'!$B$8:$BE$45,'Occupancy Raw Data'!AT$3,FALSE)</f>
        <v>-1.46685859208993</v>
      </c>
      <c r="N46" s="60">
        <f>VLOOKUP($A46,'Occupancy Raw Data'!$B$8:$BE$45,'Occupancy Raw Data'!AU$3,FALSE)</f>
        <v>6.8712556547255099</v>
      </c>
      <c r="O46" s="60">
        <f>VLOOKUP($A46,'Occupancy Raw Data'!$B$8:$BE$45,'Occupancy Raw Data'!AV$3,FALSE)</f>
        <v>7.9594178392414996</v>
      </c>
      <c r="P46" s="60">
        <f>VLOOKUP($A46,'Occupancy Raw Data'!$B$8:$BE$45,'Occupancy Raw Data'!AW$3,FALSE)</f>
        <v>5.4442877291960503</v>
      </c>
      <c r="Q46" s="60">
        <f>VLOOKUP($A46,'Occupancy Raw Data'!$B$8:$BE$45,'Occupancy Raw Data'!AX$3,FALSE)</f>
        <v>6.8989849644466101</v>
      </c>
      <c r="R46" s="61">
        <f>VLOOKUP($A46,'Occupancy Raw Data'!$B$8:$BE$45,'Occupancy Raw Data'!AY$3,FALSE)</f>
        <v>5.3362660482463404</v>
      </c>
      <c r="S46" s="60">
        <f>VLOOKUP($A46,'Occupancy Raw Data'!$B$8:$BE$45,'Occupancy Raw Data'!BA$3,FALSE)</f>
        <v>-3.4185169669040598</v>
      </c>
      <c r="T46" s="60">
        <f>VLOOKUP($A46,'Occupancy Raw Data'!$B$8:$BE$45,'Occupancy Raw Data'!BB$3,FALSE)</f>
        <v>-5.9143197143990403</v>
      </c>
      <c r="U46" s="61">
        <f>VLOOKUP($A46,'Occupancy Raw Data'!$B$8:$BE$45,'Occupancy Raw Data'!BC$3,FALSE)</f>
        <v>-4.7004889975550102</v>
      </c>
      <c r="V46" s="62">
        <f>VLOOKUP($A46,'Occupancy Raw Data'!$B$8:$BE$45,'Occupancy Raw Data'!BE$3,FALSE)</f>
        <v>1.62505462051923</v>
      </c>
      <c r="X46" s="64">
        <f>VLOOKUP($A46,'ADR Raw Data'!$B$6:$BE$43,'ADR Raw Data'!AG$1,FALSE)</f>
        <v>105.83809599999999</v>
      </c>
      <c r="Y46" s="65">
        <f>VLOOKUP($A46,'ADR Raw Data'!$B$6:$BE$43,'ADR Raw Data'!AH$1,FALSE)</f>
        <v>105.305370094954</v>
      </c>
      <c r="Z46" s="65">
        <f>VLOOKUP($A46,'ADR Raw Data'!$B$6:$BE$43,'ADR Raw Data'!AI$1,FALSE)</f>
        <v>106.96444929238601</v>
      </c>
      <c r="AA46" s="65">
        <f>VLOOKUP($A46,'ADR Raw Data'!$B$6:$BE$43,'ADR Raw Data'!AJ$1,FALSE)</f>
        <v>104.446947565543</v>
      </c>
      <c r="AB46" s="65">
        <f>VLOOKUP($A46,'ADR Raw Data'!$B$6:$BE$43,'ADR Raw Data'!AK$1,FALSE)</f>
        <v>110.684458718391</v>
      </c>
      <c r="AC46" s="66">
        <f>VLOOKUP($A46,'ADR Raw Data'!$B$6:$BE$43,'ADR Raw Data'!AL$1,FALSE)</f>
        <v>106.748992827799</v>
      </c>
      <c r="AD46" s="65">
        <f>VLOOKUP($A46,'ADR Raw Data'!$B$6:$BE$43,'ADR Raw Data'!AN$1,FALSE)</f>
        <v>151.40930727856301</v>
      </c>
      <c r="AE46" s="65">
        <f>VLOOKUP($A46,'ADR Raw Data'!$B$6:$BE$43,'ADR Raw Data'!AO$1,FALSE)</f>
        <v>152.89378093511499</v>
      </c>
      <c r="AF46" s="66">
        <f>VLOOKUP($A46,'ADR Raw Data'!$B$6:$BE$43,'ADR Raw Data'!AP$1,FALSE)</f>
        <v>152.16209693626601</v>
      </c>
      <c r="AG46" s="67">
        <f>VLOOKUP($A46,'ADR Raw Data'!$B$6:$BE$43,'ADR Raw Data'!AR$1,FALSE)</f>
        <v>122.495833747247</v>
      </c>
      <c r="AI46" s="59">
        <f>VLOOKUP($A46,'ADR Raw Data'!$B$6:$BE$43,'ADR Raw Data'!AT$1,FALSE)</f>
        <v>5.1871333592206001</v>
      </c>
      <c r="AJ46" s="60">
        <f>VLOOKUP($A46,'ADR Raw Data'!$B$6:$BE$43,'ADR Raw Data'!AU$1,FALSE)</f>
        <v>6.24661193473559</v>
      </c>
      <c r="AK46" s="60">
        <f>VLOOKUP($A46,'ADR Raw Data'!$B$6:$BE$43,'ADR Raw Data'!AV$1,FALSE)</f>
        <v>6.7421839472007798</v>
      </c>
      <c r="AL46" s="60">
        <f>VLOOKUP($A46,'ADR Raw Data'!$B$6:$BE$43,'ADR Raw Data'!AW$1,FALSE)</f>
        <v>4.9332166757178699</v>
      </c>
      <c r="AM46" s="60">
        <f>VLOOKUP($A46,'ADR Raw Data'!$B$6:$BE$43,'ADR Raw Data'!AX$1,FALSE)</f>
        <v>6.6040761688816296</v>
      </c>
      <c r="AN46" s="61">
        <f>VLOOKUP($A46,'ADR Raw Data'!$B$6:$BE$43,'ADR Raw Data'!AY$1,FALSE)</f>
        <v>5.9851879570488302</v>
      </c>
      <c r="AO46" s="60">
        <f>VLOOKUP($A46,'ADR Raw Data'!$B$6:$BE$43,'ADR Raw Data'!BA$1,FALSE)</f>
        <v>-7.0217579984470797</v>
      </c>
      <c r="AP46" s="60">
        <f>VLOOKUP($A46,'ADR Raw Data'!$B$6:$BE$43,'ADR Raw Data'!BB$1,FALSE)</f>
        <v>-8.7046852740819691</v>
      </c>
      <c r="AQ46" s="61">
        <f>VLOOKUP($A46,'ADR Raw Data'!$B$6:$BE$43,'ADR Raw Data'!BC$1,FALSE)</f>
        <v>-7.9038497295880097</v>
      </c>
      <c r="AR46" s="62">
        <f>VLOOKUP($A46,'ADR Raw Data'!$B$6:$BE$43,'ADR Raw Data'!BE$1,FALSE)</f>
        <v>-1.66538725186404</v>
      </c>
      <c r="AT46" s="64">
        <f>VLOOKUP($A46,'RevPAR Raw Data'!$B$6:$BE$43,'RevPAR Raw Data'!AG$1,FALSE)</f>
        <v>48.036834743622101</v>
      </c>
      <c r="AU46" s="65">
        <f>VLOOKUP($A46,'RevPAR Raw Data'!$B$6:$BE$43,'RevPAR Raw Data'!AH$1,FALSE)</f>
        <v>58.125425612528403</v>
      </c>
      <c r="AV46" s="65">
        <f>VLOOKUP($A46,'RevPAR Raw Data'!$B$6:$BE$43,'RevPAR Raw Data'!AI$1,FALSE)</f>
        <v>60.375203965647799</v>
      </c>
      <c r="AW46" s="65">
        <f>VLOOKUP($A46,'RevPAR Raw Data'!$B$6:$BE$43,'RevPAR Raw Data'!AJ$1,FALSE)</f>
        <v>61.635307211417</v>
      </c>
      <c r="AX46" s="65">
        <f>VLOOKUP($A46,'RevPAR Raw Data'!$B$6:$BE$43,'RevPAR Raw Data'!AK$1,FALSE)</f>
        <v>68.824820977519494</v>
      </c>
      <c r="AY46" s="66">
        <f>VLOOKUP($A46,'RevPAR Raw Data'!$B$6:$BE$43,'RevPAR Raw Data'!AL$1,FALSE)</f>
        <v>59.399518502146996</v>
      </c>
      <c r="AZ46" s="65">
        <f>VLOOKUP($A46,'RevPAR Raw Data'!$B$6:$BE$43,'RevPAR Raw Data'!AN$1,FALSE)</f>
        <v>110.210601477645</v>
      </c>
      <c r="BA46" s="65">
        <f>VLOOKUP($A46,'RevPAR Raw Data'!$B$6:$BE$43,'RevPAR Raw Data'!AO$1,FALSE)</f>
        <v>114.501376294518</v>
      </c>
      <c r="BB46" s="66">
        <f>VLOOKUP($A46,'RevPAR Raw Data'!$B$6:$BE$43,'RevPAR Raw Data'!AP$1,FALSE)</f>
        <v>112.355988886082</v>
      </c>
      <c r="BC46" s="67">
        <f>VLOOKUP($A46,'RevPAR Raw Data'!$B$6:$BE$43,'RevPAR Raw Data'!AR$1,FALSE)</f>
        <v>74.529938611842795</v>
      </c>
      <c r="BE46" s="59">
        <f>VLOOKUP($A46,'RevPAR Raw Data'!$B$6:$BE$43,'RevPAR Raw Data'!AT$1,FALSE)</f>
        <v>3.6441868557677801</v>
      </c>
      <c r="BF46" s="60">
        <f>VLOOKUP($A46,'RevPAR Raw Data'!$B$6:$BE$43,'RevPAR Raw Data'!AU$1,FALSE)</f>
        <v>13.547088265255301</v>
      </c>
      <c r="BG46" s="60">
        <f>VLOOKUP($A46,'RevPAR Raw Data'!$B$6:$BE$43,'RevPAR Raw Data'!AV$1,FALSE)</f>
        <v>15.2382403782902</v>
      </c>
      <c r="BH46" s="60">
        <f>VLOOKUP($A46,'RevPAR Raw Data'!$B$6:$BE$43,'RevPAR Raw Data'!AW$1,FALSE)</f>
        <v>10.6460829150446</v>
      </c>
      <c r="BI46" s="60">
        <f>VLOOKUP($A46,'RevPAR Raw Data'!$B$6:$BE$43,'RevPAR Raw Data'!AX$1,FALSE)</f>
        <v>13.95867535526</v>
      </c>
      <c r="BJ46" s="61">
        <f>VLOOKUP($A46,'RevPAR Raw Data'!$B$6:$BE$43,'RevPAR Raw Data'!AY$1,FALSE)</f>
        <v>11.640839558170899</v>
      </c>
      <c r="BK46" s="60">
        <f>VLOOKUP($A46,'RevPAR Raw Data'!$B$6:$BE$43,'RevPAR Raw Data'!BA$1,FALSE)</f>
        <v>-10.2002349767992</v>
      </c>
      <c r="BL46" s="60">
        <f>VLOOKUP($A46,'RevPAR Raw Data'!$B$6:$BE$43,'RevPAR Raw Data'!BB$1,FALSE)</f>
        <v>-14.104182071239601</v>
      </c>
      <c r="BM46" s="61">
        <f>VLOOKUP($A46,'RevPAR Raw Data'!$B$6:$BE$43,'RevPAR Raw Data'!BC$1,FALSE)</f>
        <v>-12.2328191402204</v>
      </c>
      <c r="BN46" s="62">
        <f>VLOOKUP($A46,'RevPAR Raw Data'!$B$6:$BE$43,'RevPAR Raw Data'!BE$1,FALSE)</f>
        <v>-6.7396083830769601E-2</v>
      </c>
    </row>
    <row r="47" spans="1:66" x14ac:dyDescent="0.35">
      <c r="A47" s="81" t="s">
        <v>86</v>
      </c>
      <c r="B47" s="59">
        <f>VLOOKUP($A47,'Occupancy Raw Data'!$B$8:$BE$45,'Occupancy Raw Data'!AG$3,FALSE)</f>
        <v>51.300197498354102</v>
      </c>
      <c r="C47" s="60">
        <f>VLOOKUP($A47,'Occupancy Raw Data'!$B$8:$BE$45,'Occupancy Raw Data'!AH$3,FALSE)</f>
        <v>65.009874917708999</v>
      </c>
      <c r="D47" s="60">
        <f>VLOOKUP($A47,'Occupancy Raw Data'!$B$8:$BE$45,'Occupancy Raw Data'!AI$3,FALSE)</f>
        <v>68.894009216589794</v>
      </c>
      <c r="E47" s="60">
        <f>VLOOKUP($A47,'Occupancy Raw Data'!$B$8:$BE$45,'Occupancy Raw Data'!AJ$3,FALSE)</f>
        <v>69.815668202764897</v>
      </c>
      <c r="F47" s="60">
        <f>VLOOKUP($A47,'Occupancy Raw Data'!$B$8:$BE$45,'Occupancy Raw Data'!AK$3,FALSE)</f>
        <v>66.639236339697106</v>
      </c>
      <c r="G47" s="61">
        <f>VLOOKUP($A47,'Occupancy Raw Data'!$B$8:$BE$45,'Occupancy Raw Data'!AL$3,FALSE)</f>
        <v>64.331797235023004</v>
      </c>
      <c r="H47" s="60">
        <f>VLOOKUP($A47,'Occupancy Raw Data'!$B$8:$BE$45,'Occupancy Raw Data'!AN$3,FALSE)</f>
        <v>73.354180381830105</v>
      </c>
      <c r="I47" s="60">
        <f>VLOOKUP($A47,'Occupancy Raw Data'!$B$8:$BE$45,'Occupancy Raw Data'!AO$3,FALSE)</f>
        <v>72.630019749835398</v>
      </c>
      <c r="J47" s="61">
        <f>VLOOKUP($A47,'Occupancy Raw Data'!$B$8:$BE$45,'Occupancy Raw Data'!AP$3,FALSE)</f>
        <v>72.992100065832702</v>
      </c>
      <c r="K47" s="62">
        <f>VLOOKUP($A47,'Occupancy Raw Data'!$B$8:$BE$45,'Occupancy Raw Data'!AR$3,FALSE)</f>
        <v>66.806169472397201</v>
      </c>
      <c r="M47" s="59">
        <f>VLOOKUP($A47,'Occupancy Raw Data'!$B$8:$BE$45,'Occupancy Raw Data'!AT$3,FALSE)</f>
        <v>2.8712871287128698</v>
      </c>
      <c r="N47" s="60">
        <f>VLOOKUP($A47,'Occupancy Raw Data'!$B$8:$BE$45,'Occupancy Raw Data'!AU$3,FALSE)</f>
        <v>7.1622354856212596</v>
      </c>
      <c r="O47" s="60">
        <f>VLOOKUP($A47,'Occupancy Raw Data'!$B$8:$BE$45,'Occupancy Raw Data'!AV$3,FALSE)</f>
        <v>8.1374321880650893</v>
      </c>
      <c r="P47" s="60">
        <f>VLOOKUP($A47,'Occupancy Raw Data'!$B$8:$BE$45,'Occupancy Raw Data'!AW$3,FALSE)</f>
        <v>9.3580819798917201</v>
      </c>
      <c r="Q47" s="60">
        <f>VLOOKUP($A47,'Occupancy Raw Data'!$B$8:$BE$45,'Occupancy Raw Data'!AX$3,FALSE)</f>
        <v>9.8182804448060708</v>
      </c>
      <c r="R47" s="61">
        <f>VLOOKUP($A47,'Occupancy Raw Data'!$B$8:$BE$45,'Occupancy Raw Data'!AY$3,FALSE)</f>
        <v>7.6626452927890698</v>
      </c>
      <c r="S47" s="60">
        <f>VLOOKUP($A47,'Occupancy Raw Data'!$B$8:$BE$45,'Occupancy Raw Data'!BA$3,FALSE)</f>
        <v>1.68834131873146</v>
      </c>
      <c r="T47" s="60">
        <f>VLOOKUP($A47,'Occupancy Raw Data'!$B$8:$BE$45,'Occupancy Raw Data'!BB$3,FALSE)</f>
        <v>-2.3024131060438302</v>
      </c>
      <c r="U47" s="61">
        <f>VLOOKUP($A47,'Occupancy Raw Data'!$B$8:$BE$45,'Occupancy Raw Data'!BC$3,FALSE)</f>
        <v>-0.33707865168539303</v>
      </c>
      <c r="V47" s="62">
        <f>VLOOKUP($A47,'Occupancy Raw Data'!$B$8:$BE$45,'Occupancy Raw Data'!BE$3,FALSE)</f>
        <v>5.0308653384097797</v>
      </c>
      <c r="X47" s="64">
        <f>VLOOKUP($A47,'ADR Raw Data'!$B$6:$BE$43,'ADR Raw Data'!AG$1,FALSE)</f>
        <v>86.780461982675604</v>
      </c>
      <c r="Y47" s="65">
        <f>VLOOKUP($A47,'ADR Raw Data'!$B$6:$BE$43,'ADR Raw Data'!AH$1,FALSE)</f>
        <v>87.540845569620203</v>
      </c>
      <c r="Z47" s="65">
        <f>VLOOKUP($A47,'ADR Raw Data'!$B$6:$BE$43,'ADR Raw Data'!AI$1,FALSE)</f>
        <v>88.796414237935906</v>
      </c>
      <c r="AA47" s="65">
        <f>VLOOKUP($A47,'ADR Raw Data'!$B$6:$BE$43,'ADR Raw Data'!AJ$1,FALSE)</f>
        <v>88.699318717585996</v>
      </c>
      <c r="AB47" s="65">
        <f>VLOOKUP($A47,'ADR Raw Data'!$B$6:$BE$43,'ADR Raw Data'!AK$1,FALSE)</f>
        <v>91.329548036552197</v>
      </c>
      <c r="AC47" s="66">
        <f>VLOOKUP($A47,'ADR Raw Data'!$B$6:$BE$43,'ADR Raw Data'!AL$1,FALSE)</f>
        <v>88.724860826852193</v>
      </c>
      <c r="AD47" s="65">
        <f>VLOOKUP($A47,'ADR Raw Data'!$B$6:$BE$43,'ADR Raw Data'!AN$1,FALSE)</f>
        <v>104.380901951985</v>
      </c>
      <c r="AE47" s="65">
        <f>VLOOKUP($A47,'ADR Raw Data'!$B$6:$BE$43,'ADR Raw Data'!AO$1,FALSE)</f>
        <v>105.306931792431</v>
      </c>
      <c r="AF47" s="66">
        <f>VLOOKUP($A47,'ADR Raw Data'!$B$6:$BE$43,'ADR Raw Data'!AP$1,FALSE)</f>
        <v>104.84162006764301</v>
      </c>
      <c r="AG47" s="67">
        <f>VLOOKUP($A47,'ADR Raw Data'!$B$6:$BE$43,'ADR Raw Data'!AR$1,FALSE)</f>
        <v>93.756030477933393</v>
      </c>
      <c r="AI47" s="59">
        <f>VLOOKUP($A47,'ADR Raw Data'!$B$6:$BE$43,'ADR Raw Data'!AT$1,FALSE)</f>
        <v>6.9038309600134404</v>
      </c>
      <c r="AJ47" s="60">
        <f>VLOOKUP($A47,'ADR Raw Data'!$B$6:$BE$43,'ADR Raw Data'!AU$1,FALSE)</f>
        <v>6.1886149973311797</v>
      </c>
      <c r="AK47" s="60">
        <f>VLOOKUP($A47,'ADR Raw Data'!$B$6:$BE$43,'ADR Raw Data'!AV$1,FALSE)</f>
        <v>6.9426876138031099</v>
      </c>
      <c r="AL47" s="60">
        <f>VLOOKUP($A47,'ADR Raw Data'!$B$6:$BE$43,'ADR Raw Data'!AW$1,FALSE)</f>
        <v>7.6111401842776703</v>
      </c>
      <c r="AM47" s="60">
        <f>VLOOKUP($A47,'ADR Raw Data'!$B$6:$BE$43,'ADR Raw Data'!AX$1,FALSE)</f>
        <v>7.3170733887041699</v>
      </c>
      <c r="AN47" s="61">
        <f>VLOOKUP($A47,'ADR Raw Data'!$B$6:$BE$43,'ADR Raw Data'!AY$1,FALSE)</f>
        <v>7.0356868531473502</v>
      </c>
      <c r="AO47" s="60">
        <f>VLOOKUP($A47,'ADR Raw Data'!$B$6:$BE$43,'ADR Raw Data'!BA$1,FALSE)</f>
        <v>4.9549694766831598</v>
      </c>
      <c r="AP47" s="60">
        <f>VLOOKUP($A47,'ADR Raw Data'!$B$6:$BE$43,'ADR Raw Data'!BB$1,FALSE)</f>
        <v>2.4180732463958599</v>
      </c>
      <c r="AQ47" s="61">
        <f>VLOOKUP($A47,'ADR Raw Data'!$B$6:$BE$43,'ADR Raw Data'!BC$1,FALSE)</f>
        <v>3.6371537249025301</v>
      </c>
      <c r="AR47" s="62">
        <f>VLOOKUP($A47,'ADR Raw Data'!$B$6:$BE$43,'ADR Raw Data'!BE$1,FALSE)</f>
        <v>5.4586440155786899</v>
      </c>
      <c r="AT47" s="64">
        <f>VLOOKUP($A47,'RevPAR Raw Data'!$B$6:$BE$43,'RevPAR Raw Data'!AG$1,FALSE)</f>
        <v>44.5185483870967</v>
      </c>
      <c r="AU47" s="65">
        <f>VLOOKUP($A47,'RevPAR Raw Data'!$B$6:$BE$43,'RevPAR Raw Data'!AH$1,FALSE)</f>
        <v>56.910194206714898</v>
      </c>
      <c r="AV47" s="65">
        <f>VLOOKUP($A47,'RevPAR Raw Data'!$B$6:$BE$43,'RevPAR Raw Data'!AI$1,FALSE)</f>
        <v>61.175409809084897</v>
      </c>
      <c r="AW47" s="65">
        <f>VLOOKUP($A47,'RevPAR Raw Data'!$B$6:$BE$43,'RevPAR Raw Data'!AJ$1,FALSE)</f>
        <v>61.926022053982798</v>
      </c>
      <c r="AX47" s="65">
        <f>VLOOKUP($A47,'RevPAR Raw Data'!$B$6:$BE$43,'RevPAR Raw Data'!AK$1,FALSE)</f>
        <v>60.861313364055199</v>
      </c>
      <c r="AY47" s="66">
        <f>VLOOKUP($A47,'RevPAR Raw Data'!$B$6:$BE$43,'RevPAR Raw Data'!AL$1,FALSE)</f>
        <v>57.078297564186897</v>
      </c>
      <c r="AZ47" s="65">
        <f>VLOOKUP($A47,'RevPAR Raw Data'!$B$6:$BE$43,'RevPAR Raw Data'!AN$1,FALSE)</f>
        <v>76.567755102040806</v>
      </c>
      <c r="BA47" s="65">
        <f>VLOOKUP($A47,'RevPAR Raw Data'!$B$6:$BE$43,'RevPAR Raw Data'!AO$1,FALSE)</f>
        <v>76.484445358788605</v>
      </c>
      <c r="BB47" s="66">
        <f>VLOOKUP($A47,'RevPAR Raw Data'!$B$6:$BE$43,'RevPAR Raw Data'!AP$1,FALSE)</f>
        <v>76.526100230414698</v>
      </c>
      <c r="BC47" s="67">
        <f>VLOOKUP($A47,'RevPAR Raw Data'!$B$6:$BE$43,'RevPAR Raw Data'!AR$1,FALSE)</f>
        <v>62.634812611680601</v>
      </c>
      <c r="BE47" s="59">
        <f>VLOOKUP($A47,'RevPAR Raw Data'!$B$6:$BE$43,'RevPAR Raw Data'!AT$1,FALSE)</f>
        <v>9.9733468984692699</v>
      </c>
      <c r="BF47" s="60">
        <f>VLOOKUP($A47,'RevPAR Raw Data'!$B$6:$BE$43,'RevPAR Raw Data'!AU$1,FALSE)</f>
        <v>13.7940936623597</v>
      </c>
      <c r="BG47" s="60">
        <f>VLOOKUP($A47,'RevPAR Raw Data'!$B$6:$BE$43,'RevPAR Raw Data'!AV$1,FALSE)</f>
        <v>15.645076298470601</v>
      </c>
      <c r="BH47" s="60">
        <f>VLOOKUP($A47,'RevPAR Raw Data'!$B$6:$BE$43,'RevPAR Raw Data'!AW$1,FALSE)</f>
        <v>17.681478902218501</v>
      </c>
      <c r="BI47" s="60">
        <f>VLOOKUP($A47,'RevPAR Raw Data'!$B$6:$BE$43,'RevPAR Raw Data'!AX$1,FALSE)</f>
        <v>17.8537646191654</v>
      </c>
      <c r="BJ47" s="61">
        <f>VLOOKUP($A47,'RevPAR Raw Data'!$B$6:$BE$43,'RevPAR Raw Data'!AY$1,FALSE)</f>
        <v>15.237451873404501</v>
      </c>
      <c r="BK47" s="60">
        <f>VLOOKUP($A47,'RevPAR Raw Data'!$B$6:$BE$43,'RevPAR Raw Data'!BA$1,FALSE)</f>
        <v>6.7269675924200003</v>
      </c>
      <c r="BL47" s="60">
        <f>VLOOKUP($A47,'RevPAR Raw Data'!$B$6:$BE$43,'RevPAR Raw Data'!BB$1,FALSE)</f>
        <v>5.9986105013277301E-2</v>
      </c>
      <c r="BM47" s="61">
        <f>VLOOKUP($A47,'RevPAR Raw Data'!$B$6:$BE$43,'RevPAR Raw Data'!BC$1,FALSE)</f>
        <v>3.28781500448151</v>
      </c>
      <c r="BN47" s="62">
        <f>VLOOKUP($A47,'RevPAR Raw Data'!$B$6:$BE$43,'RevPAR Raw Data'!BE$1,FALSE)</f>
        <v>10.7641263837154</v>
      </c>
    </row>
    <row r="48" spans="1:66" ht="15.6" thickBot="1" x14ac:dyDescent="0.4">
      <c r="A48" s="81" t="s">
        <v>87</v>
      </c>
      <c r="B48" s="85">
        <f>VLOOKUP($A48,'Occupancy Raw Data'!$B$8:$BE$45,'Occupancy Raw Data'!AG$3,FALSE)</f>
        <v>49.089427437641703</v>
      </c>
      <c r="C48" s="86">
        <f>VLOOKUP($A48,'Occupancy Raw Data'!$B$8:$BE$45,'Occupancy Raw Data'!AH$3,FALSE)</f>
        <v>57.164115646258502</v>
      </c>
      <c r="D48" s="86">
        <f>VLOOKUP($A48,'Occupancy Raw Data'!$B$8:$BE$45,'Occupancy Raw Data'!AI$3,FALSE)</f>
        <v>62.677154195011298</v>
      </c>
      <c r="E48" s="86">
        <f>VLOOKUP($A48,'Occupancy Raw Data'!$B$8:$BE$45,'Occupancy Raw Data'!AJ$3,FALSE)</f>
        <v>64.508928571428498</v>
      </c>
      <c r="F48" s="86">
        <f>VLOOKUP($A48,'Occupancy Raw Data'!$B$8:$BE$45,'Occupancy Raw Data'!AK$3,FALSE)</f>
        <v>64.115646258503403</v>
      </c>
      <c r="G48" s="87">
        <f>VLOOKUP($A48,'Occupancy Raw Data'!$B$8:$BE$45,'Occupancy Raw Data'!AL$3,FALSE)</f>
        <v>59.511054421768698</v>
      </c>
      <c r="H48" s="86">
        <f>VLOOKUP($A48,'Occupancy Raw Data'!$B$8:$BE$45,'Occupancy Raw Data'!AN$3,FALSE)</f>
        <v>75.977891156462505</v>
      </c>
      <c r="I48" s="86">
        <f>VLOOKUP($A48,'Occupancy Raw Data'!$B$8:$BE$45,'Occupancy Raw Data'!AO$3,FALSE)</f>
        <v>78.9930555555555</v>
      </c>
      <c r="J48" s="87">
        <f>VLOOKUP($A48,'Occupancy Raw Data'!$B$8:$BE$45,'Occupancy Raw Data'!AP$3,FALSE)</f>
        <v>77.485473356008995</v>
      </c>
      <c r="K48" s="88">
        <f>VLOOKUP($A48,'Occupancy Raw Data'!$B$8:$BE$45,'Occupancy Raw Data'!AR$3,FALSE)</f>
        <v>64.6466026886945</v>
      </c>
      <c r="M48" s="85">
        <f>VLOOKUP($A48,'Occupancy Raw Data'!$B$8:$BE$45,'Occupancy Raw Data'!AT$3,FALSE)</f>
        <v>2.4102855185055998</v>
      </c>
      <c r="N48" s="86">
        <f>VLOOKUP($A48,'Occupancy Raw Data'!$B$8:$BE$45,'Occupancy Raw Data'!AU$3,FALSE)</f>
        <v>5.3262319582577096</v>
      </c>
      <c r="O48" s="86">
        <f>VLOOKUP($A48,'Occupancy Raw Data'!$B$8:$BE$45,'Occupancy Raw Data'!AV$3,FALSE)</f>
        <v>10.044764454105101</v>
      </c>
      <c r="P48" s="86">
        <f>VLOOKUP($A48,'Occupancy Raw Data'!$B$8:$BE$45,'Occupancy Raw Data'!AW$3,FALSE)</f>
        <v>10.1835671523963</v>
      </c>
      <c r="Q48" s="86">
        <f>VLOOKUP($A48,'Occupancy Raw Data'!$B$8:$BE$45,'Occupancy Raw Data'!AX$3,FALSE)</f>
        <v>5.42166994249766</v>
      </c>
      <c r="R48" s="87">
        <f>VLOOKUP($A48,'Occupancy Raw Data'!$B$8:$BE$45,'Occupancy Raw Data'!AY$3,FALSE)</f>
        <v>6.8311456714091001</v>
      </c>
      <c r="S48" s="86">
        <f>VLOOKUP($A48,'Occupancy Raw Data'!$B$8:$BE$45,'Occupancy Raw Data'!BA$3,FALSE)</f>
        <v>-1.2596514190010901E-2</v>
      </c>
      <c r="T48" s="86">
        <f>VLOOKUP($A48,'Occupancy Raw Data'!$B$8:$BE$45,'Occupancy Raw Data'!BB$3,FALSE)</f>
        <v>-0.55655729976900903</v>
      </c>
      <c r="U48" s="87">
        <f>VLOOKUP($A48,'Occupancy Raw Data'!$B$8:$BE$45,'Occupancy Raw Data'!BC$3,FALSE)</f>
        <v>-0.290610168939821</v>
      </c>
      <c r="V48" s="88">
        <f>VLOOKUP($A48,'Occupancy Raw Data'!$B$8:$BE$45,'Occupancy Raw Data'!BE$3,FALSE)</f>
        <v>4.2804396083674296</v>
      </c>
      <c r="X48" s="89">
        <f>VLOOKUP($A48,'ADR Raw Data'!$B$6:$BE$43,'ADR Raw Data'!AG$1,FALSE)</f>
        <v>103.591693973294</v>
      </c>
      <c r="Y48" s="90">
        <f>VLOOKUP($A48,'ADR Raw Data'!$B$6:$BE$43,'ADR Raw Data'!AH$1,FALSE)</f>
        <v>104.023175282013</v>
      </c>
      <c r="Z48" s="90">
        <f>VLOOKUP($A48,'ADR Raw Data'!$B$6:$BE$43,'ADR Raw Data'!AI$1,FALSE)</f>
        <v>108.53722611644901</v>
      </c>
      <c r="AA48" s="90">
        <f>VLOOKUP($A48,'ADR Raw Data'!$B$6:$BE$43,'ADR Raw Data'!AJ$1,FALSE)</f>
        <v>108.878700499807</v>
      </c>
      <c r="AB48" s="90">
        <f>VLOOKUP($A48,'ADR Raw Data'!$B$6:$BE$43,'ADR Raw Data'!AK$1,FALSE)</f>
        <v>109.554160035366</v>
      </c>
      <c r="AC48" s="91">
        <f>VLOOKUP($A48,'ADR Raw Data'!$B$6:$BE$43,'ADR Raw Data'!AL$1,FALSE)</f>
        <v>107.147280845895</v>
      </c>
      <c r="AD48" s="90">
        <f>VLOOKUP($A48,'ADR Raw Data'!$B$6:$BE$43,'ADR Raw Data'!AN$1,FALSE)</f>
        <v>137.57934480507299</v>
      </c>
      <c r="AE48" s="90">
        <f>VLOOKUP($A48,'ADR Raw Data'!$B$6:$BE$43,'ADR Raw Data'!AO$1,FALSE)</f>
        <v>140.374193765418</v>
      </c>
      <c r="AF48" s="91">
        <f>VLOOKUP($A48,'ADR Raw Data'!$B$6:$BE$43,'ADR Raw Data'!AP$1,FALSE)</f>
        <v>139.003958023731</v>
      </c>
      <c r="AG48" s="92">
        <f>VLOOKUP($A48,'ADR Raw Data'!$B$6:$BE$43,'ADR Raw Data'!AR$1,FALSE)</f>
        <v>118.056835289419</v>
      </c>
      <c r="AI48" s="85">
        <f>VLOOKUP($A48,'ADR Raw Data'!$B$6:$BE$43,'ADR Raw Data'!AT$1,FALSE)</f>
        <v>5.9850949468927404</v>
      </c>
      <c r="AJ48" s="86">
        <f>VLOOKUP($A48,'ADR Raw Data'!$B$6:$BE$43,'ADR Raw Data'!AU$1,FALSE)</f>
        <v>6.7068437893754798</v>
      </c>
      <c r="AK48" s="86">
        <f>VLOOKUP($A48,'ADR Raw Data'!$B$6:$BE$43,'ADR Raw Data'!AV$1,FALSE)</f>
        <v>10.364233514532</v>
      </c>
      <c r="AL48" s="86">
        <f>VLOOKUP($A48,'ADR Raw Data'!$B$6:$BE$43,'ADR Raw Data'!AW$1,FALSE)</f>
        <v>9.6544368381488397</v>
      </c>
      <c r="AM48" s="86">
        <f>VLOOKUP($A48,'ADR Raw Data'!$B$6:$BE$43,'ADR Raw Data'!AX$1,FALSE)</f>
        <v>8.1444575393775391</v>
      </c>
      <c r="AN48" s="87">
        <f>VLOOKUP($A48,'ADR Raw Data'!$B$6:$BE$43,'ADR Raw Data'!AY$1,FALSE)</f>
        <v>8.3185185211389303</v>
      </c>
      <c r="AO48" s="86">
        <f>VLOOKUP($A48,'ADR Raw Data'!$B$6:$BE$43,'ADR Raw Data'!BA$1,FALSE)</f>
        <v>2.9184126758156701</v>
      </c>
      <c r="AP48" s="86">
        <f>VLOOKUP($A48,'ADR Raw Data'!$B$6:$BE$43,'ADR Raw Data'!BB$1,FALSE)</f>
        <v>-0.48531041590096602</v>
      </c>
      <c r="AQ48" s="87">
        <f>VLOOKUP($A48,'ADR Raw Data'!$B$6:$BE$43,'ADR Raw Data'!BC$1,FALSE)</f>
        <v>1.13035723223711</v>
      </c>
      <c r="AR48" s="88">
        <f>VLOOKUP($A48,'ADR Raw Data'!$B$6:$BE$43,'ADR Raw Data'!BE$1,FALSE)</f>
        <v>4.7354706505805702</v>
      </c>
      <c r="AT48" s="89">
        <f>VLOOKUP($A48,'RevPAR Raw Data'!$B$6:$BE$43,'RevPAR Raw Data'!AG$1,FALSE)</f>
        <v>50.852569444444399</v>
      </c>
      <c r="AU48" s="90">
        <f>VLOOKUP($A48,'RevPAR Raw Data'!$B$6:$BE$43,'RevPAR Raw Data'!AH$1,FALSE)</f>
        <v>59.463928217120099</v>
      </c>
      <c r="AV48" s="90">
        <f>VLOOKUP($A48,'RevPAR Raw Data'!$B$6:$BE$43,'RevPAR Raw Data'!AI$1,FALSE)</f>
        <v>68.028044571995395</v>
      </c>
      <c r="AW48" s="90">
        <f>VLOOKUP($A48,'RevPAR Raw Data'!$B$6:$BE$43,'RevPAR Raw Data'!AJ$1,FALSE)</f>
        <v>70.236483134920604</v>
      </c>
      <c r="AX48" s="90">
        <f>VLOOKUP($A48,'RevPAR Raw Data'!$B$6:$BE$43,'RevPAR Raw Data'!AK$1,FALSE)</f>
        <v>70.241357709750503</v>
      </c>
      <c r="AY48" s="91">
        <f>VLOOKUP($A48,'RevPAR Raw Data'!$B$6:$BE$43,'RevPAR Raw Data'!AL$1,FALSE)</f>
        <v>63.764476615646203</v>
      </c>
      <c r="AZ48" s="90">
        <f>VLOOKUP($A48,'RevPAR Raw Data'!$B$6:$BE$43,'RevPAR Raw Data'!AN$1,FALSE)</f>
        <v>104.529884849773</v>
      </c>
      <c r="BA48" s="90">
        <f>VLOOKUP($A48,'RevPAR Raw Data'!$B$6:$BE$43,'RevPAR Raw Data'!AO$1,FALSE)</f>
        <v>110.88586486678</v>
      </c>
      <c r="BB48" s="91">
        <f>VLOOKUP($A48,'RevPAR Raw Data'!$B$6:$BE$43,'RevPAR Raw Data'!AP$1,FALSE)</f>
        <v>107.707874858276</v>
      </c>
      <c r="BC48" s="92">
        <f>VLOOKUP($A48,'RevPAR Raw Data'!$B$6:$BE$43,'RevPAR Raw Data'!AR$1,FALSE)</f>
        <v>76.319733256397697</v>
      </c>
      <c r="BE48" s="85">
        <f>VLOOKUP($A48,'RevPAR Raw Data'!$B$6:$BE$43,'RevPAR Raw Data'!AT$1,FALSE)</f>
        <v>8.5396383421721094</v>
      </c>
      <c r="BF48" s="86">
        <f>VLOOKUP($A48,'RevPAR Raw Data'!$B$6:$BE$43,'RevPAR Raw Data'!AU$1,FALSE)</f>
        <v>12.390297804933301</v>
      </c>
      <c r="BG48" s="86">
        <f>VLOOKUP($A48,'RevPAR Raw Data'!$B$6:$BE$43,'RevPAR Raw Data'!AV$1,FALSE)</f>
        <v>21.450060812645301</v>
      </c>
      <c r="BH48" s="86">
        <f>VLOOKUP($A48,'RevPAR Raw Data'!$B$6:$BE$43,'RevPAR Raw Data'!AW$1,FALSE)</f>
        <v>20.821170049143699</v>
      </c>
      <c r="BI48" s="86">
        <f>VLOOKUP($A48,'RevPAR Raw Data'!$B$6:$BE$43,'RevPAR Raw Data'!AX$1,FALSE)</f>
        <v>14.0076930882671</v>
      </c>
      <c r="BJ48" s="87">
        <f>VLOOKUP($A48,'RevPAR Raw Data'!$B$6:$BE$43,'RevPAR Raw Data'!AY$1,FALSE)</f>
        <v>15.7179143104301</v>
      </c>
      <c r="BK48" s="86">
        <f>VLOOKUP($A48,'RevPAR Raw Data'!$B$6:$BE$43,'RevPAR Raw Data'!BA$1,FALSE)</f>
        <v>2.9054485433588302</v>
      </c>
      <c r="BL48" s="86">
        <f>VLOOKUP($A48,'RevPAR Raw Data'!$B$6:$BE$43,'RevPAR Raw Data'!BB$1,FALSE)</f>
        <v>-1.03916668512374</v>
      </c>
      <c r="BM48" s="87">
        <f>VLOOKUP($A48,'RevPAR Raw Data'!$B$6:$BE$43,'RevPAR Raw Data'!BC$1,FALSE)</f>
        <v>0.836462130235062</v>
      </c>
      <c r="BN48" s="88">
        <f>VLOOKUP($A48,'RevPAR Raw Data'!$B$6:$BE$43,'RevPAR Raw Data'!BE$1,FALSE)</f>
        <v>9.2186092203180703</v>
      </c>
    </row>
    <row r="49" spans="1:11" ht="14.25" customHeight="1" x14ac:dyDescent="0.35">
      <c r="A49" s="188" t="s">
        <v>109</v>
      </c>
      <c r="B49" s="188"/>
      <c r="C49" s="188"/>
      <c r="D49" s="188"/>
      <c r="E49" s="188"/>
      <c r="F49" s="188"/>
      <c r="G49" s="188"/>
      <c r="H49" s="188"/>
      <c r="I49" s="188"/>
      <c r="J49" s="188"/>
      <c r="K49" s="188"/>
    </row>
    <row r="50" spans="1:11" x14ac:dyDescent="0.35">
      <c r="A50" s="188"/>
      <c r="B50" s="188"/>
      <c r="C50" s="188"/>
      <c r="D50" s="188"/>
      <c r="E50" s="188"/>
      <c r="F50" s="188"/>
      <c r="G50" s="188"/>
      <c r="H50" s="188"/>
      <c r="I50" s="188"/>
      <c r="J50" s="188"/>
      <c r="K50" s="188"/>
    </row>
    <row r="51" spans="1:11" x14ac:dyDescent="0.35">
      <c r="A51" s="188"/>
      <c r="B51" s="188"/>
      <c r="C51" s="188"/>
      <c r="D51" s="188"/>
      <c r="E51" s="188"/>
      <c r="F51" s="188"/>
      <c r="G51" s="188"/>
      <c r="H51" s="188"/>
      <c r="I51" s="188"/>
      <c r="J51" s="188"/>
      <c r="K51" s="188"/>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85" zoomScaleNormal="85" workbookViewId="0">
      <selection activeCell="B39" sqref="B39"/>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s="97" customFormat="1" ht="17.399999999999999" x14ac:dyDescent="0.3">
      <c r="A1" s="139" t="s">
        <v>112</v>
      </c>
      <c r="B1" s="139" t="s">
        <v>123</v>
      </c>
    </row>
    <row r="2" spans="1:57" s="97" customFormat="1" ht="34.799999999999997" x14ac:dyDescent="0.3">
      <c r="A2" s="139" t="s">
        <v>111</v>
      </c>
      <c r="B2" s="140" t="s">
        <v>124</v>
      </c>
    </row>
    <row r="3" spans="1:57" x14ac:dyDescent="0.25">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208" t="s">
        <v>5</v>
      </c>
      <c r="E4" s="209"/>
      <c r="G4" s="202" t="s">
        <v>6</v>
      </c>
      <c r="H4" s="203"/>
      <c r="I4" s="203"/>
      <c r="J4" s="203"/>
      <c r="K4" s="203"/>
      <c r="L4" s="203"/>
      <c r="M4" s="203"/>
      <c r="N4" s="203"/>
      <c r="O4" s="203"/>
      <c r="P4" s="203"/>
      <c r="Q4" s="203"/>
      <c r="R4" s="203"/>
      <c r="T4" s="202" t="s">
        <v>7</v>
      </c>
      <c r="U4" s="203"/>
      <c r="V4" s="203"/>
      <c r="W4" s="203"/>
      <c r="X4" s="203"/>
      <c r="Y4" s="203"/>
      <c r="Z4" s="203"/>
      <c r="AA4" s="203"/>
      <c r="AB4" s="203"/>
      <c r="AC4" s="203"/>
      <c r="AD4" s="203"/>
      <c r="AE4" s="203"/>
      <c r="AF4" s="4"/>
      <c r="AG4" s="202" t="s">
        <v>34</v>
      </c>
      <c r="AH4" s="203"/>
      <c r="AI4" s="203"/>
      <c r="AJ4" s="203"/>
      <c r="AK4" s="203"/>
      <c r="AL4" s="203"/>
      <c r="AM4" s="203"/>
      <c r="AN4" s="203"/>
      <c r="AO4" s="203"/>
      <c r="AP4" s="203"/>
      <c r="AQ4" s="203"/>
      <c r="AR4" s="203"/>
      <c r="AT4" s="202" t="s">
        <v>35</v>
      </c>
      <c r="AU4" s="203"/>
      <c r="AV4" s="203"/>
      <c r="AW4" s="203"/>
      <c r="AX4" s="203"/>
      <c r="AY4" s="203"/>
      <c r="AZ4" s="203"/>
      <c r="BA4" s="203"/>
      <c r="BB4" s="203"/>
      <c r="BC4" s="203"/>
      <c r="BD4" s="203"/>
      <c r="BE4" s="203"/>
    </row>
    <row r="5" spans="1:57" x14ac:dyDescent="0.25">
      <c r="A5" s="37"/>
      <c r="B5" s="37"/>
      <c r="C5" s="3"/>
      <c r="D5" s="210" t="s">
        <v>8</v>
      </c>
      <c r="E5" s="212" t="s">
        <v>9</v>
      </c>
      <c r="F5" s="5"/>
      <c r="G5" s="200" t="s">
        <v>0</v>
      </c>
      <c r="H5" s="196" t="s">
        <v>1</v>
      </c>
      <c r="I5" s="196" t="s">
        <v>10</v>
      </c>
      <c r="J5" s="196" t="s">
        <v>2</v>
      </c>
      <c r="K5" s="196" t="s">
        <v>11</v>
      </c>
      <c r="L5" s="198" t="s">
        <v>12</v>
      </c>
      <c r="M5" s="5"/>
      <c r="N5" s="200" t="s">
        <v>3</v>
      </c>
      <c r="O5" s="196" t="s">
        <v>4</v>
      </c>
      <c r="P5" s="198" t="s">
        <v>13</v>
      </c>
      <c r="Q5" s="2"/>
      <c r="R5" s="204" t="s">
        <v>14</v>
      </c>
      <c r="S5" s="2"/>
      <c r="T5" s="200" t="s">
        <v>0</v>
      </c>
      <c r="U5" s="196" t="s">
        <v>1</v>
      </c>
      <c r="V5" s="196" t="s">
        <v>10</v>
      </c>
      <c r="W5" s="196" t="s">
        <v>2</v>
      </c>
      <c r="X5" s="196" t="s">
        <v>11</v>
      </c>
      <c r="Y5" s="198" t="s">
        <v>12</v>
      </c>
      <c r="Z5" s="2"/>
      <c r="AA5" s="200" t="s">
        <v>3</v>
      </c>
      <c r="AB5" s="196" t="s">
        <v>4</v>
      </c>
      <c r="AC5" s="198" t="s">
        <v>13</v>
      </c>
      <c r="AD5" s="1"/>
      <c r="AE5" s="206" t="s">
        <v>14</v>
      </c>
      <c r="AF5" s="47"/>
      <c r="AG5" s="200" t="s">
        <v>0</v>
      </c>
      <c r="AH5" s="196" t="s">
        <v>1</v>
      </c>
      <c r="AI5" s="196" t="s">
        <v>10</v>
      </c>
      <c r="AJ5" s="196" t="s">
        <v>2</v>
      </c>
      <c r="AK5" s="196" t="s">
        <v>11</v>
      </c>
      <c r="AL5" s="198" t="s">
        <v>12</v>
      </c>
      <c r="AM5" s="5"/>
      <c r="AN5" s="200" t="s">
        <v>3</v>
      </c>
      <c r="AO5" s="196" t="s">
        <v>4</v>
      </c>
      <c r="AP5" s="198" t="s">
        <v>13</v>
      </c>
      <c r="AQ5" s="2"/>
      <c r="AR5" s="204" t="s">
        <v>14</v>
      </c>
      <c r="AS5" s="2"/>
      <c r="AT5" s="200" t="s">
        <v>0</v>
      </c>
      <c r="AU5" s="196" t="s">
        <v>1</v>
      </c>
      <c r="AV5" s="196" t="s">
        <v>10</v>
      </c>
      <c r="AW5" s="196" t="s">
        <v>2</v>
      </c>
      <c r="AX5" s="196" t="s">
        <v>11</v>
      </c>
      <c r="AY5" s="198" t="s">
        <v>12</v>
      </c>
      <c r="AZ5" s="2"/>
      <c r="BA5" s="200" t="s">
        <v>3</v>
      </c>
      <c r="BB5" s="196" t="s">
        <v>4</v>
      </c>
      <c r="BC5" s="198" t="s">
        <v>13</v>
      </c>
      <c r="BD5" s="1"/>
      <c r="BE5" s="206" t="s">
        <v>14</v>
      </c>
    </row>
    <row r="6" spans="1:57" x14ac:dyDescent="0.25">
      <c r="A6" s="37"/>
      <c r="B6" s="37"/>
      <c r="C6" s="3"/>
      <c r="D6" s="211"/>
      <c r="E6" s="213"/>
      <c r="F6" s="5"/>
      <c r="G6" s="201"/>
      <c r="H6" s="197"/>
      <c r="I6" s="197"/>
      <c r="J6" s="197"/>
      <c r="K6" s="197"/>
      <c r="L6" s="199"/>
      <c r="M6" s="5"/>
      <c r="N6" s="201"/>
      <c r="O6" s="197"/>
      <c r="P6" s="199"/>
      <c r="Q6" s="2"/>
      <c r="R6" s="205"/>
      <c r="S6" s="2"/>
      <c r="T6" s="201"/>
      <c r="U6" s="197"/>
      <c r="V6" s="197"/>
      <c r="W6" s="197"/>
      <c r="X6" s="197"/>
      <c r="Y6" s="199"/>
      <c r="Z6" s="2"/>
      <c r="AA6" s="201"/>
      <c r="AB6" s="197"/>
      <c r="AC6" s="199"/>
      <c r="AD6" s="1"/>
      <c r="AE6" s="207"/>
      <c r="AF6" s="48"/>
      <c r="AG6" s="201"/>
      <c r="AH6" s="197"/>
      <c r="AI6" s="197"/>
      <c r="AJ6" s="197"/>
      <c r="AK6" s="197"/>
      <c r="AL6" s="199"/>
      <c r="AM6" s="5"/>
      <c r="AN6" s="201"/>
      <c r="AO6" s="197"/>
      <c r="AP6" s="199"/>
      <c r="AQ6" s="2"/>
      <c r="AR6" s="205"/>
      <c r="AS6" s="2"/>
      <c r="AT6" s="201"/>
      <c r="AU6" s="197"/>
      <c r="AV6" s="197"/>
      <c r="AW6" s="197"/>
      <c r="AX6" s="197"/>
      <c r="AY6" s="199"/>
      <c r="AZ6" s="2"/>
      <c r="BA6" s="201"/>
      <c r="BB6" s="197"/>
      <c r="BC6" s="199"/>
      <c r="BD6" s="1"/>
      <c r="BE6" s="207"/>
    </row>
    <row r="7" spans="1:57" ht="13.8" x14ac:dyDescent="0.25">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5">
      <c r="A8" s="22" t="s">
        <v>15</v>
      </c>
      <c r="B8" s="44" t="str">
        <f>TRIM(A8)</f>
        <v>United States</v>
      </c>
      <c r="C8" s="10"/>
      <c r="D8" s="27" t="s">
        <v>16</v>
      </c>
      <c r="E8" s="30" t="s">
        <v>17</v>
      </c>
      <c r="F8" s="3"/>
      <c r="G8" s="145">
        <v>55.190820760157798</v>
      </c>
      <c r="H8" s="146">
        <v>64.227824810606407</v>
      </c>
      <c r="I8" s="146">
        <v>68.756090170354994</v>
      </c>
      <c r="J8" s="146">
        <v>68.243243364606499</v>
      </c>
      <c r="K8" s="146">
        <v>65.087550404828406</v>
      </c>
      <c r="L8" s="147">
        <v>64.301029990083904</v>
      </c>
      <c r="M8" s="148"/>
      <c r="N8" s="149">
        <v>68.4769959771657</v>
      </c>
      <c r="O8" s="150">
        <v>70.403479821697502</v>
      </c>
      <c r="P8" s="151">
        <v>69.440237899431594</v>
      </c>
      <c r="Q8" s="148"/>
      <c r="R8" s="152">
        <v>65.769370058343796</v>
      </c>
      <c r="S8" s="153"/>
      <c r="T8" s="145">
        <v>8.8249428277906201</v>
      </c>
      <c r="U8" s="146">
        <v>16.557797980106798</v>
      </c>
      <c r="V8" s="146">
        <v>18.7151815871282</v>
      </c>
      <c r="W8" s="146">
        <v>16.6370472537835</v>
      </c>
      <c r="X8" s="146">
        <v>11.7941363166694</v>
      </c>
      <c r="Y8" s="147">
        <v>14.632620203222499</v>
      </c>
      <c r="Z8" s="148"/>
      <c r="AA8" s="149">
        <v>6.0216754461906401</v>
      </c>
      <c r="AB8" s="150">
        <v>6.1333562995504201</v>
      </c>
      <c r="AC8" s="151">
        <v>6.0782610750834296</v>
      </c>
      <c r="AD8" s="148"/>
      <c r="AE8" s="152">
        <v>11.9103250041707</v>
      </c>
      <c r="AF8" s="33"/>
      <c r="AG8" s="145">
        <v>56.3067730124748</v>
      </c>
      <c r="AH8" s="146">
        <v>64.013175121955896</v>
      </c>
      <c r="AI8" s="146">
        <v>68.459266783880295</v>
      </c>
      <c r="AJ8" s="146">
        <v>69.295247862081197</v>
      </c>
      <c r="AK8" s="146">
        <v>68.253274278691293</v>
      </c>
      <c r="AL8" s="147">
        <v>65.265501848526299</v>
      </c>
      <c r="AM8" s="148"/>
      <c r="AN8" s="149">
        <v>75.027710443703498</v>
      </c>
      <c r="AO8" s="150">
        <v>78.254761605659596</v>
      </c>
      <c r="AP8" s="151">
        <v>76.641248557740596</v>
      </c>
      <c r="AQ8" s="148"/>
      <c r="AR8" s="152">
        <v>68.515757952306302</v>
      </c>
      <c r="AS8" s="153"/>
      <c r="AT8" s="145">
        <v>6.0945150345479897</v>
      </c>
      <c r="AU8" s="146">
        <v>13.686844263461101</v>
      </c>
      <c r="AV8" s="146">
        <v>15.876505997687801</v>
      </c>
      <c r="AW8" s="146">
        <v>14.936733950126101</v>
      </c>
      <c r="AX8" s="146">
        <v>9.9982407293381392</v>
      </c>
      <c r="AY8" s="147">
        <v>12.2180696070089</v>
      </c>
      <c r="AZ8" s="148"/>
      <c r="BA8" s="149">
        <v>3.3488200289262799</v>
      </c>
      <c r="BB8" s="150">
        <v>2.1047789145174098</v>
      </c>
      <c r="BC8" s="151">
        <v>2.7099566436346998</v>
      </c>
      <c r="BD8" s="148"/>
      <c r="BE8" s="152">
        <v>8.9934815607077994</v>
      </c>
    </row>
    <row r="9" spans="1:57" x14ac:dyDescent="0.25">
      <c r="A9" s="23" t="s">
        <v>18</v>
      </c>
      <c r="B9" s="44" t="str">
        <f>TRIM(A9)</f>
        <v>Virginia</v>
      </c>
      <c r="C9" s="11"/>
      <c r="D9" s="28" t="s">
        <v>16</v>
      </c>
      <c r="E9" s="31" t="s">
        <v>17</v>
      </c>
      <c r="F9" s="12"/>
      <c r="G9" s="154">
        <v>54.047022363361499</v>
      </c>
      <c r="H9" s="148">
        <v>63.390915641599499</v>
      </c>
      <c r="I9" s="148">
        <v>68.439411040753896</v>
      </c>
      <c r="J9" s="148">
        <v>68.851988598320304</v>
      </c>
      <c r="K9" s="148">
        <v>64.568706598052501</v>
      </c>
      <c r="L9" s="155">
        <v>63.859608848417601</v>
      </c>
      <c r="M9" s="148"/>
      <c r="N9" s="156">
        <v>67.398720818268103</v>
      </c>
      <c r="O9" s="157">
        <v>71.490699468814299</v>
      </c>
      <c r="P9" s="158">
        <v>69.444710143541201</v>
      </c>
      <c r="Q9" s="148"/>
      <c r="R9" s="159">
        <v>65.455352075595698</v>
      </c>
      <c r="S9" s="153"/>
      <c r="T9" s="154">
        <v>6.1255458937115002</v>
      </c>
      <c r="U9" s="148">
        <v>12.0696989053561</v>
      </c>
      <c r="V9" s="148">
        <v>16.3341038149585</v>
      </c>
      <c r="W9" s="148">
        <v>16.430550841670801</v>
      </c>
      <c r="X9" s="148">
        <v>12.521754807238</v>
      </c>
      <c r="Y9" s="155">
        <v>12.8898685789193</v>
      </c>
      <c r="Z9" s="148"/>
      <c r="AA9" s="156">
        <v>4.7849401001225997</v>
      </c>
      <c r="AB9" s="157">
        <v>4.2785667385837698</v>
      </c>
      <c r="AC9" s="158">
        <v>4.5236813313390698</v>
      </c>
      <c r="AD9" s="148"/>
      <c r="AE9" s="159">
        <v>10.215738913388</v>
      </c>
      <c r="AF9" s="34"/>
      <c r="AG9" s="154">
        <v>54.186306087954797</v>
      </c>
      <c r="AH9" s="148">
        <v>61.897821857958299</v>
      </c>
      <c r="AI9" s="148">
        <v>67.268192488262898</v>
      </c>
      <c r="AJ9" s="148">
        <v>68.976130332720899</v>
      </c>
      <c r="AK9" s="148">
        <v>67.766367956118202</v>
      </c>
      <c r="AL9" s="155">
        <v>64.018785775063094</v>
      </c>
      <c r="AM9" s="148"/>
      <c r="AN9" s="156">
        <v>76.699411423360601</v>
      </c>
      <c r="AO9" s="157">
        <v>80.8864040709352</v>
      </c>
      <c r="AP9" s="158">
        <v>78.792907747147893</v>
      </c>
      <c r="AQ9" s="148"/>
      <c r="AR9" s="159">
        <v>68.240748080460705</v>
      </c>
      <c r="AS9" s="153"/>
      <c r="AT9" s="154">
        <v>1.5472729977058901</v>
      </c>
      <c r="AU9" s="148">
        <v>9.0828787006148399</v>
      </c>
      <c r="AV9" s="148">
        <v>13.619062669325499</v>
      </c>
      <c r="AW9" s="148">
        <v>13.756087563480399</v>
      </c>
      <c r="AX9" s="148">
        <v>9.2836531646146803</v>
      </c>
      <c r="AY9" s="155">
        <v>9.6383638409495997</v>
      </c>
      <c r="AZ9" s="148"/>
      <c r="BA9" s="156">
        <v>2.1485111913783199</v>
      </c>
      <c r="BB9" s="157">
        <v>1.50737637365675</v>
      </c>
      <c r="BC9" s="158">
        <v>1.81841804305872</v>
      </c>
      <c r="BD9" s="148"/>
      <c r="BE9" s="159">
        <v>6.9302841891786304</v>
      </c>
    </row>
    <row r="10" spans="1:57" x14ac:dyDescent="0.25">
      <c r="A10" s="24" t="s">
        <v>19</v>
      </c>
      <c r="B10" s="44" t="str">
        <f t="shared" ref="B10:B45" si="0">TRIM(A10)</f>
        <v>Norfolk/Virginia Beach, VA</v>
      </c>
      <c r="C10" s="12"/>
      <c r="D10" s="28" t="s">
        <v>16</v>
      </c>
      <c r="E10" s="31" t="s">
        <v>17</v>
      </c>
      <c r="F10" s="12"/>
      <c r="G10" s="154">
        <v>52.215819800942903</v>
      </c>
      <c r="H10" s="148">
        <v>57.977998952330999</v>
      </c>
      <c r="I10" s="148">
        <v>61.699842849659497</v>
      </c>
      <c r="J10" s="148">
        <v>63.171817705605001</v>
      </c>
      <c r="K10" s="148">
        <v>60.327396542692497</v>
      </c>
      <c r="L10" s="155">
        <v>59.078575170246197</v>
      </c>
      <c r="M10" s="148"/>
      <c r="N10" s="156">
        <v>64.271870089051802</v>
      </c>
      <c r="O10" s="157">
        <v>67.087480356207394</v>
      </c>
      <c r="P10" s="158">
        <v>65.679675222629598</v>
      </c>
      <c r="Q10" s="148"/>
      <c r="R10" s="159">
        <v>60.964603756641402</v>
      </c>
      <c r="S10" s="153"/>
      <c r="T10" s="154">
        <v>2.9793938872061898</v>
      </c>
      <c r="U10" s="148">
        <v>7.1751268994795501</v>
      </c>
      <c r="V10" s="148">
        <v>10.7008887381919</v>
      </c>
      <c r="W10" s="148">
        <v>14.487623848685599</v>
      </c>
      <c r="X10" s="148">
        <v>14.497337850527099</v>
      </c>
      <c r="Y10" s="155">
        <v>10.0553097618349</v>
      </c>
      <c r="Z10" s="148"/>
      <c r="AA10" s="156">
        <v>0.36752694624606902</v>
      </c>
      <c r="AB10" s="157">
        <v>-2.4462103688601902</v>
      </c>
      <c r="AC10" s="158">
        <v>-1.08948250245824</v>
      </c>
      <c r="AD10" s="148"/>
      <c r="AE10" s="159">
        <v>6.3662265369790099</v>
      </c>
      <c r="AF10" s="35"/>
      <c r="AG10" s="154">
        <v>52.2905416033135</v>
      </c>
      <c r="AH10" s="148">
        <v>56.025533476642302</v>
      </c>
      <c r="AI10" s="148">
        <v>59.7209473104461</v>
      </c>
      <c r="AJ10" s="148">
        <v>62.323297227831802</v>
      </c>
      <c r="AK10" s="148">
        <v>63.593168353169403</v>
      </c>
      <c r="AL10" s="155">
        <v>58.7902997440953</v>
      </c>
      <c r="AM10" s="148"/>
      <c r="AN10" s="156">
        <v>74.977082242011505</v>
      </c>
      <c r="AO10" s="157">
        <v>79.428365636458807</v>
      </c>
      <c r="AP10" s="158">
        <v>77.202723939235199</v>
      </c>
      <c r="AQ10" s="148"/>
      <c r="AR10" s="159">
        <v>64.055010934036304</v>
      </c>
      <c r="AS10" s="153"/>
      <c r="AT10" s="154">
        <v>2.20136812581918</v>
      </c>
      <c r="AU10" s="148">
        <v>6.14452939113343</v>
      </c>
      <c r="AV10" s="148">
        <v>9.1075641883981895</v>
      </c>
      <c r="AW10" s="148">
        <v>12.1065739554624</v>
      </c>
      <c r="AX10" s="148">
        <v>10.010884473499701</v>
      </c>
      <c r="AY10" s="155">
        <v>8.0380181686288505</v>
      </c>
      <c r="AZ10" s="148"/>
      <c r="BA10" s="156">
        <v>2.0585170330154501</v>
      </c>
      <c r="BB10" s="157">
        <v>0.46467731944055801</v>
      </c>
      <c r="BC10" s="158">
        <v>1.2323580860571099</v>
      </c>
      <c r="BD10" s="148"/>
      <c r="BE10" s="159">
        <v>5.5999404470742302</v>
      </c>
    </row>
    <row r="11" spans="1:57" x14ac:dyDescent="0.25">
      <c r="A11" s="24" t="s">
        <v>20</v>
      </c>
      <c r="B11" s="95" t="s">
        <v>72</v>
      </c>
      <c r="C11" s="12"/>
      <c r="D11" s="28" t="s">
        <v>16</v>
      </c>
      <c r="E11" s="31" t="s">
        <v>17</v>
      </c>
      <c r="F11" s="12"/>
      <c r="G11" s="154">
        <v>57.729870831270503</v>
      </c>
      <c r="H11" s="148">
        <v>67.3972726045276</v>
      </c>
      <c r="I11" s="148">
        <v>73.077096178945894</v>
      </c>
      <c r="J11" s="148">
        <v>73.162608578243805</v>
      </c>
      <c r="K11" s="148">
        <v>66.110085962464495</v>
      </c>
      <c r="L11" s="155">
        <v>67.495386831090499</v>
      </c>
      <c r="M11" s="148"/>
      <c r="N11" s="156">
        <v>69.967145236059196</v>
      </c>
      <c r="O11" s="157">
        <v>73.383140555380507</v>
      </c>
      <c r="P11" s="158">
        <v>71.675142895719802</v>
      </c>
      <c r="Q11" s="148"/>
      <c r="R11" s="159">
        <v>68.689602849555996</v>
      </c>
      <c r="S11" s="153"/>
      <c r="T11" s="154">
        <v>-8.4802628161807192</v>
      </c>
      <c r="U11" s="148">
        <v>-1.21704903736813</v>
      </c>
      <c r="V11" s="148">
        <v>2.9014447690676</v>
      </c>
      <c r="W11" s="148">
        <v>2.5648811593998202</v>
      </c>
      <c r="X11" s="148">
        <v>-6.8733886184270299</v>
      </c>
      <c r="Y11" s="155">
        <v>-2.0800800786785301</v>
      </c>
      <c r="Z11" s="148"/>
      <c r="AA11" s="156">
        <v>-6.8438159570691903</v>
      </c>
      <c r="AB11" s="157">
        <v>-7.0132757599700097</v>
      </c>
      <c r="AC11" s="158">
        <v>-6.9306420377396298</v>
      </c>
      <c r="AD11" s="148"/>
      <c r="AE11" s="159">
        <v>-3.57827986616239</v>
      </c>
      <c r="AF11" s="35"/>
      <c r="AG11" s="154">
        <v>55.144245915657699</v>
      </c>
      <c r="AH11" s="148">
        <v>65.045681623835407</v>
      </c>
      <c r="AI11" s="148">
        <v>70.435213105900303</v>
      </c>
      <c r="AJ11" s="148">
        <v>71.594131149016604</v>
      </c>
      <c r="AK11" s="148">
        <v>68.480804716683906</v>
      </c>
      <c r="AL11" s="155">
        <v>66.140015302218799</v>
      </c>
      <c r="AM11" s="148"/>
      <c r="AN11" s="156">
        <v>76.535847697916097</v>
      </c>
      <c r="AO11" s="157">
        <v>81.135514649624099</v>
      </c>
      <c r="AP11" s="158">
        <v>78.835681173770098</v>
      </c>
      <c r="AQ11" s="148"/>
      <c r="AR11" s="159">
        <v>69.767348408376293</v>
      </c>
      <c r="AS11" s="153"/>
      <c r="AT11" s="154">
        <v>-10.6586486713953</v>
      </c>
      <c r="AU11" s="148">
        <v>-2.9191199632921099</v>
      </c>
      <c r="AV11" s="148">
        <v>-0.15293747429180099</v>
      </c>
      <c r="AW11" s="148">
        <v>0.35017349825415101</v>
      </c>
      <c r="AX11" s="148">
        <v>-4.6269535569909701</v>
      </c>
      <c r="AY11" s="155">
        <v>-3.4213023642132598</v>
      </c>
      <c r="AZ11" s="148"/>
      <c r="BA11" s="156">
        <v>-6.5122955789967598</v>
      </c>
      <c r="BB11" s="157">
        <v>-6.23652986164306</v>
      </c>
      <c r="BC11" s="158">
        <v>-6.3705932300460004</v>
      </c>
      <c r="BD11" s="148"/>
      <c r="BE11" s="159">
        <v>-4.3935903203807598</v>
      </c>
    </row>
    <row r="12" spans="1:57" x14ac:dyDescent="0.25">
      <c r="A12" s="24" t="s">
        <v>21</v>
      </c>
      <c r="B12" s="44" t="str">
        <f t="shared" si="0"/>
        <v>Virginia Area</v>
      </c>
      <c r="C12" s="12"/>
      <c r="D12" s="28" t="s">
        <v>16</v>
      </c>
      <c r="E12" s="31" t="s">
        <v>17</v>
      </c>
      <c r="F12" s="12"/>
      <c r="G12" s="154">
        <v>48.888316794607697</v>
      </c>
      <c r="H12" s="148">
        <v>59.682175622542502</v>
      </c>
      <c r="I12" s="148">
        <v>62.797228983336403</v>
      </c>
      <c r="J12" s="148">
        <v>64.091462272982497</v>
      </c>
      <c r="K12" s="148">
        <v>62.4695749859576</v>
      </c>
      <c r="L12" s="155">
        <v>59.585751731885402</v>
      </c>
      <c r="M12" s="148"/>
      <c r="N12" s="156">
        <v>69.081164575922102</v>
      </c>
      <c r="O12" s="157">
        <v>73.668320539224794</v>
      </c>
      <c r="P12" s="158">
        <v>71.374742557573398</v>
      </c>
      <c r="Q12" s="148"/>
      <c r="R12" s="159">
        <v>62.9540348249391</v>
      </c>
      <c r="S12" s="153"/>
      <c r="T12" s="154">
        <v>1.39470904969707</v>
      </c>
      <c r="U12" s="148">
        <v>5.8974115540149201</v>
      </c>
      <c r="V12" s="148">
        <v>7.7145323975931497</v>
      </c>
      <c r="W12" s="148">
        <v>5.7658990627220401</v>
      </c>
      <c r="X12" s="148">
        <v>3.2261825013805501</v>
      </c>
      <c r="Y12" s="155">
        <v>4.9086797674395104</v>
      </c>
      <c r="Z12" s="148"/>
      <c r="AA12" s="156">
        <v>-0.19645465822511601</v>
      </c>
      <c r="AB12" s="157">
        <v>0.63504204250199603</v>
      </c>
      <c r="AC12" s="158">
        <v>0.23093034424783901</v>
      </c>
      <c r="AD12" s="148"/>
      <c r="AE12" s="159">
        <v>3.3463125481651099</v>
      </c>
      <c r="AF12" s="35"/>
      <c r="AG12" s="154">
        <v>50.262708294326899</v>
      </c>
      <c r="AH12" s="148">
        <v>58.878253136116797</v>
      </c>
      <c r="AI12" s="148">
        <v>62.529254821194499</v>
      </c>
      <c r="AJ12" s="148">
        <v>64.896554952256096</v>
      </c>
      <c r="AK12" s="148">
        <v>66.475145103913107</v>
      </c>
      <c r="AL12" s="155">
        <v>60.608383261561499</v>
      </c>
      <c r="AM12" s="148"/>
      <c r="AN12" s="156">
        <v>78.340315483991702</v>
      </c>
      <c r="AO12" s="157">
        <v>81.281010110466198</v>
      </c>
      <c r="AP12" s="158">
        <v>79.8106627972289</v>
      </c>
      <c r="AQ12" s="148"/>
      <c r="AR12" s="159">
        <v>66.094748843180696</v>
      </c>
      <c r="AS12" s="153"/>
      <c r="AT12" s="154">
        <v>-3.32008929145521</v>
      </c>
      <c r="AU12" s="148">
        <v>1.2704279802769001</v>
      </c>
      <c r="AV12" s="148">
        <v>4.2020950366971404</v>
      </c>
      <c r="AW12" s="148">
        <v>4.1142896987359396</v>
      </c>
      <c r="AX12" s="148">
        <v>2.13123449105459</v>
      </c>
      <c r="AY12" s="155">
        <v>1.84354247382401</v>
      </c>
      <c r="AZ12" s="148"/>
      <c r="BA12" s="156">
        <v>-2.3175430342935801</v>
      </c>
      <c r="BB12" s="157">
        <v>-2.0241001685850502</v>
      </c>
      <c r="BC12" s="158">
        <v>-2.1683385408497902</v>
      </c>
      <c r="BD12" s="148"/>
      <c r="BE12" s="159">
        <v>0.42264121167664398</v>
      </c>
    </row>
    <row r="13" spans="1:57" x14ac:dyDescent="0.25">
      <c r="A13" s="41" t="s">
        <v>22</v>
      </c>
      <c r="B13" s="95" t="s">
        <v>88</v>
      </c>
      <c r="C13" s="12"/>
      <c r="D13" s="28" t="s">
        <v>16</v>
      </c>
      <c r="E13" s="31" t="s">
        <v>17</v>
      </c>
      <c r="F13" s="12"/>
      <c r="G13" s="154">
        <v>59.888772090599502</v>
      </c>
      <c r="H13" s="148">
        <v>69.105954017411904</v>
      </c>
      <c r="I13" s="148">
        <v>76.302525538395102</v>
      </c>
      <c r="J13" s="148">
        <v>75.786816168477003</v>
      </c>
      <c r="K13" s="148">
        <v>70.0628015417374</v>
      </c>
      <c r="L13" s="155">
        <v>70.229373871324199</v>
      </c>
      <c r="M13" s="148"/>
      <c r="N13" s="156">
        <v>69.043961079216103</v>
      </c>
      <c r="O13" s="157">
        <v>72.663809600819306</v>
      </c>
      <c r="P13" s="158">
        <v>70.853885340017698</v>
      </c>
      <c r="Q13" s="148"/>
      <c r="R13" s="159">
        <v>70.407805719522301</v>
      </c>
      <c r="S13" s="153"/>
      <c r="T13" s="154">
        <v>38.862561610176002</v>
      </c>
      <c r="U13" s="148">
        <v>48.535745551780899</v>
      </c>
      <c r="V13" s="148">
        <v>52.789460516862398</v>
      </c>
      <c r="W13" s="148">
        <v>51.886516217178198</v>
      </c>
      <c r="X13" s="148">
        <v>46.647870076011003</v>
      </c>
      <c r="Y13" s="155">
        <v>47.997281630693003</v>
      </c>
      <c r="Z13" s="148"/>
      <c r="AA13" s="156">
        <v>29.2477710584077</v>
      </c>
      <c r="AB13" s="157">
        <v>25.865546928687099</v>
      </c>
      <c r="AC13" s="158">
        <v>27.4910623522163</v>
      </c>
      <c r="AD13" s="148"/>
      <c r="AE13" s="159">
        <v>41.455435666277801</v>
      </c>
      <c r="AF13" s="35"/>
      <c r="AG13" s="154">
        <v>59.048049019343502</v>
      </c>
      <c r="AH13" s="148">
        <v>67.0543471424849</v>
      </c>
      <c r="AI13" s="148">
        <v>75.180138900119402</v>
      </c>
      <c r="AJ13" s="148">
        <v>76.337340413106503</v>
      </c>
      <c r="AK13" s="148">
        <v>72.917396655975097</v>
      </c>
      <c r="AL13" s="155">
        <v>70.107454426205905</v>
      </c>
      <c r="AM13" s="148"/>
      <c r="AN13" s="156">
        <v>77.6731085415487</v>
      </c>
      <c r="AO13" s="157">
        <v>81.807094148405696</v>
      </c>
      <c r="AP13" s="158">
        <v>79.740101344977205</v>
      </c>
      <c r="AQ13" s="148"/>
      <c r="AR13" s="159">
        <v>72.859639260140497</v>
      </c>
      <c r="AS13" s="153"/>
      <c r="AT13" s="154">
        <v>19.592702574741999</v>
      </c>
      <c r="AU13" s="148">
        <v>35.145016613920902</v>
      </c>
      <c r="AV13" s="148">
        <v>43.377775575752601</v>
      </c>
      <c r="AW13" s="148">
        <v>43.503456263094598</v>
      </c>
      <c r="AX13" s="148">
        <v>35.8530836874192</v>
      </c>
      <c r="AY13" s="155">
        <v>35.711949542882003</v>
      </c>
      <c r="AZ13" s="148"/>
      <c r="BA13" s="156">
        <v>17.459131676983699</v>
      </c>
      <c r="BB13" s="157">
        <v>12.6215135291439</v>
      </c>
      <c r="BC13" s="158">
        <v>14.9268277294396</v>
      </c>
      <c r="BD13" s="148"/>
      <c r="BE13" s="159">
        <v>28.447882776802299</v>
      </c>
    </row>
    <row r="14" spans="1:57" x14ac:dyDescent="0.25">
      <c r="A14" s="24" t="s">
        <v>23</v>
      </c>
      <c r="B14" s="44" t="str">
        <f t="shared" si="0"/>
        <v>Arlington, VA</v>
      </c>
      <c r="C14" s="12"/>
      <c r="D14" s="28" t="s">
        <v>16</v>
      </c>
      <c r="E14" s="31" t="s">
        <v>17</v>
      </c>
      <c r="F14" s="12"/>
      <c r="G14" s="154">
        <v>63.326359832635902</v>
      </c>
      <c r="H14" s="148">
        <v>78.462343096234306</v>
      </c>
      <c r="I14" s="148">
        <v>89.550209205020906</v>
      </c>
      <c r="J14" s="148">
        <v>88.462343096234306</v>
      </c>
      <c r="K14" s="148">
        <v>77.238493723849302</v>
      </c>
      <c r="L14" s="155">
        <v>79.407949790794902</v>
      </c>
      <c r="M14" s="148"/>
      <c r="N14" s="156">
        <v>74.361924686192395</v>
      </c>
      <c r="O14" s="157">
        <v>84.330543933054301</v>
      </c>
      <c r="P14" s="158">
        <v>79.346234309623398</v>
      </c>
      <c r="Q14" s="148"/>
      <c r="R14" s="159">
        <v>79.390316796174503</v>
      </c>
      <c r="S14" s="153"/>
      <c r="T14" s="154">
        <v>58.755892303021</v>
      </c>
      <c r="U14" s="148">
        <v>77.268123015657295</v>
      </c>
      <c r="V14" s="148">
        <v>89.158312678949201</v>
      </c>
      <c r="W14" s="148">
        <v>88.248175282550093</v>
      </c>
      <c r="X14" s="148">
        <v>79.584106409961905</v>
      </c>
      <c r="Y14" s="155">
        <v>79.254853754269305</v>
      </c>
      <c r="Z14" s="148"/>
      <c r="AA14" s="156">
        <v>68.512181970897103</v>
      </c>
      <c r="AB14" s="157">
        <v>78.752863140952101</v>
      </c>
      <c r="AC14" s="158">
        <v>73.8034883967063</v>
      </c>
      <c r="AD14" s="148"/>
      <c r="AE14" s="159">
        <v>77.663612496253194</v>
      </c>
      <c r="AF14" s="35"/>
      <c r="AG14" s="154">
        <v>62.612447698744703</v>
      </c>
      <c r="AH14" s="148">
        <v>77.554916317991598</v>
      </c>
      <c r="AI14" s="148">
        <v>86.950836820083595</v>
      </c>
      <c r="AJ14" s="148">
        <v>86.524581589958103</v>
      </c>
      <c r="AK14" s="148">
        <v>79.900627615062703</v>
      </c>
      <c r="AL14" s="155">
        <v>78.7086820083682</v>
      </c>
      <c r="AM14" s="148"/>
      <c r="AN14" s="156">
        <v>80.217050209204999</v>
      </c>
      <c r="AO14" s="157">
        <v>85.682531380753105</v>
      </c>
      <c r="AP14" s="158">
        <v>82.949790794978995</v>
      </c>
      <c r="AQ14" s="148"/>
      <c r="AR14" s="159">
        <v>79.9204273759713</v>
      </c>
      <c r="AS14" s="153"/>
      <c r="AT14" s="154">
        <v>40.667734904853603</v>
      </c>
      <c r="AU14" s="148">
        <v>70.570040584687703</v>
      </c>
      <c r="AV14" s="148">
        <v>74.654649959021597</v>
      </c>
      <c r="AW14" s="148">
        <v>65.044294649639696</v>
      </c>
      <c r="AX14" s="148">
        <v>51.8369090463164</v>
      </c>
      <c r="AY14" s="155">
        <v>60.753890044974298</v>
      </c>
      <c r="AZ14" s="148"/>
      <c r="BA14" s="156">
        <v>30.332638948978499</v>
      </c>
      <c r="BB14" s="157">
        <v>29.6198176499549</v>
      </c>
      <c r="BC14" s="158">
        <v>29.963510351154699</v>
      </c>
      <c r="BD14" s="148"/>
      <c r="BE14" s="159">
        <v>50.201352463521303</v>
      </c>
    </row>
    <row r="15" spans="1:57" x14ac:dyDescent="0.25">
      <c r="A15" s="24" t="s">
        <v>24</v>
      </c>
      <c r="B15" s="44" t="str">
        <f t="shared" si="0"/>
        <v>Suburban Virginia Area</v>
      </c>
      <c r="C15" s="12"/>
      <c r="D15" s="28" t="s">
        <v>16</v>
      </c>
      <c r="E15" s="31" t="s">
        <v>17</v>
      </c>
      <c r="F15" s="12"/>
      <c r="G15" s="154">
        <v>58.6550610697739</v>
      </c>
      <c r="H15" s="148">
        <v>70.096869296644599</v>
      </c>
      <c r="I15" s="148">
        <v>71.528850203565895</v>
      </c>
      <c r="J15" s="148">
        <v>68.622771304225694</v>
      </c>
      <c r="K15" s="148">
        <v>68.159483363751207</v>
      </c>
      <c r="L15" s="155">
        <v>67.412607047592303</v>
      </c>
      <c r="M15" s="148"/>
      <c r="N15" s="156">
        <v>75.670363610838095</v>
      </c>
      <c r="O15" s="157">
        <v>80.359399129580197</v>
      </c>
      <c r="P15" s="158">
        <v>78.014881370209096</v>
      </c>
      <c r="Q15" s="148"/>
      <c r="R15" s="159">
        <v>70.441828282625593</v>
      </c>
      <c r="S15" s="153"/>
      <c r="T15" s="154">
        <v>9.3947332754607906</v>
      </c>
      <c r="U15" s="148">
        <v>19.8264852797241</v>
      </c>
      <c r="V15" s="148">
        <v>18.208172966128799</v>
      </c>
      <c r="W15" s="148">
        <v>12.3194951013103</v>
      </c>
      <c r="X15" s="148">
        <v>9.4895689889511292</v>
      </c>
      <c r="Y15" s="155">
        <v>13.8820911284245</v>
      </c>
      <c r="Z15" s="148"/>
      <c r="AA15" s="156">
        <v>10.3021089704894</v>
      </c>
      <c r="AB15" s="157">
        <v>6.7042466744302898</v>
      </c>
      <c r="AC15" s="158">
        <v>8.4193323603839207</v>
      </c>
      <c r="AD15" s="148"/>
      <c r="AE15" s="159">
        <v>12.0949043063461</v>
      </c>
      <c r="AF15" s="35"/>
      <c r="AG15" s="154">
        <v>58.813000140390201</v>
      </c>
      <c r="AH15" s="148">
        <v>66.783658570826802</v>
      </c>
      <c r="AI15" s="148">
        <v>69.910852169029894</v>
      </c>
      <c r="AJ15" s="148">
        <v>70.693528007861801</v>
      </c>
      <c r="AK15" s="148">
        <v>71.227011090832505</v>
      </c>
      <c r="AL15" s="155">
        <v>67.485609995788195</v>
      </c>
      <c r="AM15" s="148"/>
      <c r="AN15" s="156">
        <v>82.812719359820306</v>
      </c>
      <c r="AO15" s="157">
        <v>87.315737750947605</v>
      </c>
      <c r="AP15" s="158">
        <v>85.064228555383906</v>
      </c>
      <c r="AQ15" s="148"/>
      <c r="AR15" s="159">
        <v>72.508072441387</v>
      </c>
      <c r="AS15" s="153"/>
      <c r="AT15" s="154">
        <v>1.12949496532876</v>
      </c>
      <c r="AU15" s="148">
        <v>10.810583851713</v>
      </c>
      <c r="AV15" s="148">
        <v>11.962822958320601</v>
      </c>
      <c r="AW15" s="148">
        <v>9.9860229255815707</v>
      </c>
      <c r="AX15" s="148">
        <v>6.4663573598130002</v>
      </c>
      <c r="AY15" s="155">
        <v>8.1356222322433496</v>
      </c>
      <c r="AZ15" s="148"/>
      <c r="BA15" s="156">
        <v>2.1509945522860301</v>
      </c>
      <c r="BB15" s="157">
        <v>0.99812214450746095</v>
      </c>
      <c r="BC15" s="158">
        <v>1.5560325410645399</v>
      </c>
      <c r="BD15" s="148"/>
      <c r="BE15" s="159">
        <v>5.8372301633066597</v>
      </c>
    </row>
    <row r="16" spans="1:57" x14ac:dyDescent="0.25">
      <c r="A16" s="24" t="s">
        <v>25</v>
      </c>
      <c r="B16" s="44" t="str">
        <f t="shared" si="0"/>
        <v>Alexandria, VA</v>
      </c>
      <c r="C16" s="12"/>
      <c r="D16" s="28" t="s">
        <v>16</v>
      </c>
      <c r="E16" s="31" t="s">
        <v>17</v>
      </c>
      <c r="F16" s="12"/>
      <c r="G16" s="154">
        <v>60.317649868640999</v>
      </c>
      <c r="H16" s="148">
        <v>69.823262479101899</v>
      </c>
      <c r="I16" s="148">
        <v>75.125388106042493</v>
      </c>
      <c r="J16" s="148">
        <v>72.020539765942203</v>
      </c>
      <c r="K16" s="148">
        <v>65.273465488416505</v>
      </c>
      <c r="L16" s="155">
        <v>68.512061141628806</v>
      </c>
      <c r="M16" s="148"/>
      <c r="N16" s="156">
        <v>67.351325531406701</v>
      </c>
      <c r="O16" s="157">
        <v>71.172677334607101</v>
      </c>
      <c r="P16" s="158">
        <v>69.262001433006901</v>
      </c>
      <c r="Q16" s="148"/>
      <c r="R16" s="159">
        <v>68.726329796308306</v>
      </c>
      <c r="S16" s="153"/>
      <c r="T16" s="154">
        <v>31.212328387233299</v>
      </c>
      <c r="U16" s="148">
        <v>49.026038388617998</v>
      </c>
      <c r="V16" s="148">
        <v>45.598394682646699</v>
      </c>
      <c r="W16" s="148">
        <v>37.104539065948003</v>
      </c>
      <c r="X16" s="148">
        <v>29.636868236850301</v>
      </c>
      <c r="Y16" s="155">
        <v>38.5196381049671</v>
      </c>
      <c r="Z16" s="148"/>
      <c r="AA16" s="156">
        <v>20.549534562496099</v>
      </c>
      <c r="AB16" s="157">
        <v>17.0206288832883</v>
      </c>
      <c r="AC16" s="158">
        <v>18.710228366248899</v>
      </c>
      <c r="AD16" s="148"/>
      <c r="AE16" s="159">
        <v>32.1690073301531</v>
      </c>
      <c r="AF16" s="35"/>
      <c r="AG16" s="154">
        <v>60.254955815619702</v>
      </c>
      <c r="AH16" s="148">
        <v>65.691425841891501</v>
      </c>
      <c r="AI16" s="148">
        <v>75.122402674946201</v>
      </c>
      <c r="AJ16" s="148">
        <v>75.507523286362499</v>
      </c>
      <c r="AK16" s="148">
        <v>70.608430857415797</v>
      </c>
      <c r="AL16" s="155">
        <v>69.436947695247099</v>
      </c>
      <c r="AM16" s="148"/>
      <c r="AN16" s="156">
        <v>76.988297110102593</v>
      </c>
      <c r="AO16" s="157">
        <v>82.684499641748204</v>
      </c>
      <c r="AP16" s="158">
        <v>79.836398375925398</v>
      </c>
      <c r="AQ16" s="148"/>
      <c r="AR16" s="159">
        <v>72.408219318298094</v>
      </c>
      <c r="AS16" s="153"/>
      <c r="AT16" s="154">
        <v>19.684203617898898</v>
      </c>
      <c r="AU16" s="148">
        <v>29.811662354869199</v>
      </c>
      <c r="AV16" s="148">
        <v>39.812195956615597</v>
      </c>
      <c r="AW16" s="148">
        <v>36.307020788097901</v>
      </c>
      <c r="AX16" s="148">
        <v>26.6949409803386</v>
      </c>
      <c r="AY16" s="155">
        <v>30.615195541672101</v>
      </c>
      <c r="AZ16" s="148"/>
      <c r="BA16" s="156">
        <v>13.211232664175199</v>
      </c>
      <c r="BB16" s="157">
        <v>9.1931006657541108</v>
      </c>
      <c r="BC16" s="158">
        <v>11.094266975203</v>
      </c>
      <c r="BD16" s="148"/>
      <c r="BE16" s="159">
        <v>23.764271696488301</v>
      </c>
    </row>
    <row r="17" spans="1:57" x14ac:dyDescent="0.25">
      <c r="A17" s="24" t="s">
        <v>26</v>
      </c>
      <c r="B17" s="44" t="str">
        <f t="shared" si="0"/>
        <v>Fairfax/Tysons Corner, VA</v>
      </c>
      <c r="C17" s="12"/>
      <c r="D17" s="28" t="s">
        <v>16</v>
      </c>
      <c r="E17" s="31" t="s">
        <v>17</v>
      </c>
      <c r="F17" s="12"/>
      <c r="G17" s="154">
        <v>54.881999074502502</v>
      </c>
      <c r="H17" s="148">
        <v>64.923646459972204</v>
      </c>
      <c r="I17" s="148">
        <v>72.443313280888404</v>
      </c>
      <c r="J17" s="148">
        <v>73.357242017584397</v>
      </c>
      <c r="K17" s="148">
        <v>65.687181860249794</v>
      </c>
      <c r="L17" s="155">
        <v>66.258676538639506</v>
      </c>
      <c r="M17" s="148"/>
      <c r="N17" s="156">
        <v>60.735770476631103</v>
      </c>
      <c r="O17" s="157">
        <v>64.553447478019393</v>
      </c>
      <c r="P17" s="158">
        <v>62.644608977325298</v>
      </c>
      <c r="Q17" s="148"/>
      <c r="R17" s="159">
        <v>65.2260858068354</v>
      </c>
      <c r="S17" s="153"/>
      <c r="T17" s="154">
        <v>36.588795596910003</v>
      </c>
      <c r="U17" s="148">
        <v>34.349757247672898</v>
      </c>
      <c r="V17" s="148">
        <v>35.369221707707901</v>
      </c>
      <c r="W17" s="148">
        <v>41.348092882832603</v>
      </c>
      <c r="X17" s="148">
        <v>34.753463941195299</v>
      </c>
      <c r="Y17" s="155">
        <v>36.523141045137201</v>
      </c>
      <c r="Z17" s="148"/>
      <c r="AA17" s="156">
        <v>22.737169132742199</v>
      </c>
      <c r="AB17" s="157">
        <v>19.812770938977302</v>
      </c>
      <c r="AC17" s="158">
        <v>21.212808754674999</v>
      </c>
      <c r="AD17" s="148"/>
      <c r="AE17" s="159">
        <v>31.949743106289699</v>
      </c>
      <c r="AF17" s="35"/>
      <c r="AG17" s="154">
        <v>54.034590467376198</v>
      </c>
      <c r="AH17" s="148">
        <v>64.200601573345594</v>
      </c>
      <c r="AI17" s="148">
        <v>74.2133271633503</v>
      </c>
      <c r="AJ17" s="148">
        <v>74.010874595094805</v>
      </c>
      <c r="AK17" s="148">
        <v>65.542572882924503</v>
      </c>
      <c r="AL17" s="155">
        <v>66.400393336418304</v>
      </c>
      <c r="AM17" s="148"/>
      <c r="AN17" s="156">
        <v>71.407913003239202</v>
      </c>
      <c r="AO17" s="157">
        <v>77.082369273484403</v>
      </c>
      <c r="AP17" s="158">
        <v>74.245141138361802</v>
      </c>
      <c r="AQ17" s="148"/>
      <c r="AR17" s="159">
        <v>68.641749851259306</v>
      </c>
      <c r="AS17" s="153"/>
      <c r="AT17" s="154">
        <v>20.344801996108401</v>
      </c>
      <c r="AU17" s="148">
        <v>32.644458014025403</v>
      </c>
      <c r="AV17" s="148">
        <v>42.179040074538399</v>
      </c>
      <c r="AW17" s="148">
        <v>41.346940538108797</v>
      </c>
      <c r="AX17" s="148">
        <v>28.406867994232801</v>
      </c>
      <c r="AY17" s="155">
        <v>33.386913842875003</v>
      </c>
      <c r="AZ17" s="148"/>
      <c r="BA17" s="156">
        <v>18.1857220983551</v>
      </c>
      <c r="BB17" s="157">
        <v>16.541932745135298</v>
      </c>
      <c r="BC17" s="158">
        <v>17.3266735133727</v>
      </c>
      <c r="BD17" s="148"/>
      <c r="BE17" s="159">
        <v>27.973311672633699</v>
      </c>
    </row>
    <row r="18" spans="1:57" x14ac:dyDescent="0.25">
      <c r="A18" s="24" t="s">
        <v>27</v>
      </c>
      <c r="B18" s="44" t="str">
        <f t="shared" si="0"/>
        <v>I-95 Fredericksburg, VA</v>
      </c>
      <c r="C18" s="12"/>
      <c r="D18" s="28" t="s">
        <v>16</v>
      </c>
      <c r="E18" s="31" t="s">
        <v>17</v>
      </c>
      <c r="F18" s="12"/>
      <c r="G18" s="154">
        <v>56.6282081469272</v>
      </c>
      <c r="H18" s="148">
        <v>59.7716034848128</v>
      </c>
      <c r="I18" s="148">
        <v>64.622086178478895</v>
      </c>
      <c r="J18" s="148">
        <v>63.951024252413397</v>
      </c>
      <c r="K18" s="148">
        <v>62.502943254061599</v>
      </c>
      <c r="L18" s="155">
        <v>61.495173063338797</v>
      </c>
      <c r="M18" s="148"/>
      <c r="N18" s="156">
        <v>66.541087826701201</v>
      </c>
      <c r="O18" s="157">
        <v>71.650576877795999</v>
      </c>
      <c r="P18" s="158">
        <v>69.095832352248607</v>
      </c>
      <c r="Q18" s="148"/>
      <c r="R18" s="159">
        <v>63.666790003027302</v>
      </c>
      <c r="S18" s="153"/>
      <c r="T18" s="154">
        <v>-2.8987441297777199</v>
      </c>
      <c r="U18" s="148">
        <v>-3.7962881811057598</v>
      </c>
      <c r="V18" s="148">
        <v>3.9519847817435099</v>
      </c>
      <c r="W18" s="148">
        <v>2.60234673248778</v>
      </c>
      <c r="X18" s="148">
        <v>3.22218066267419</v>
      </c>
      <c r="Y18" s="155">
        <v>0.64836297040395496</v>
      </c>
      <c r="Z18" s="148"/>
      <c r="AA18" s="156">
        <v>-1.4500564187401901</v>
      </c>
      <c r="AB18" s="157">
        <v>-1.12497837434818</v>
      </c>
      <c r="AC18" s="158">
        <v>-1.28177497556457</v>
      </c>
      <c r="AD18" s="148"/>
      <c r="AE18" s="159">
        <v>4.1845159604490402E-2</v>
      </c>
      <c r="AF18" s="35"/>
      <c r="AG18" s="154">
        <v>59.447845538026797</v>
      </c>
      <c r="AH18" s="148">
        <v>59.821638803861497</v>
      </c>
      <c r="AI18" s="148">
        <v>62.997409936425697</v>
      </c>
      <c r="AJ18" s="148">
        <v>65.443254061690595</v>
      </c>
      <c r="AK18" s="148">
        <v>65.063574287732493</v>
      </c>
      <c r="AL18" s="155">
        <v>62.554744525547399</v>
      </c>
      <c r="AM18" s="148"/>
      <c r="AN18" s="156">
        <v>75.191311514009797</v>
      </c>
      <c r="AO18" s="157">
        <v>80.783494231221994</v>
      </c>
      <c r="AP18" s="158">
        <v>77.987402872615903</v>
      </c>
      <c r="AQ18" s="148"/>
      <c r="AR18" s="159">
        <v>66.964075481852703</v>
      </c>
      <c r="AS18" s="153"/>
      <c r="AT18" s="154">
        <v>-4.3983410949057804</v>
      </c>
      <c r="AU18" s="148">
        <v>-1.4200709620099501</v>
      </c>
      <c r="AV18" s="148">
        <v>0.82650583575020897</v>
      </c>
      <c r="AW18" s="148">
        <v>2.0810927806756401</v>
      </c>
      <c r="AX18" s="148">
        <v>-0.293168934741103</v>
      </c>
      <c r="AY18" s="155">
        <v>-0.61564054147297698</v>
      </c>
      <c r="AZ18" s="148"/>
      <c r="BA18" s="156">
        <v>-2.3999260341728399</v>
      </c>
      <c r="BB18" s="157">
        <v>-1.18117474833493</v>
      </c>
      <c r="BC18" s="158">
        <v>-1.77247944489876</v>
      </c>
      <c r="BD18" s="148"/>
      <c r="BE18" s="159">
        <v>-1.00358869651949</v>
      </c>
    </row>
    <row r="19" spans="1:57" x14ac:dyDescent="0.25">
      <c r="A19" s="24" t="s">
        <v>28</v>
      </c>
      <c r="B19" s="44" t="str">
        <f t="shared" si="0"/>
        <v>Dulles Airport Area, VA</v>
      </c>
      <c r="C19" s="12"/>
      <c r="D19" s="28" t="s">
        <v>16</v>
      </c>
      <c r="E19" s="31" t="s">
        <v>17</v>
      </c>
      <c r="F19" s="12"/>
      <c r="G19" s="154">
        <v>57.285145133750703</v>
      </c>
      <c r="H19" s="148">
        <v>71.087080250426794</v>
      </c>
      <c r="I19" s="148">
        <v>82.479605387971901</v>
      </c>
      <c r="J19" s="148">
        <v>82.783153101878199</v>
      </c>
      <c r="K19" s="148">
        <v>74.217416050085305</v>
      </c>
      <c r="L19" s="155">
        <v>73.570479984822597</v>
      </c>
      <c r="M19" s="148"/>
      <c r="N19" s="156">
        <v>64.598747865680096</v>
      </c>
      <c r="O19" s="157">
        <v>66.761525327262305</v>
      </c>
      <c r="P19" s="158">
        <v>65.680136596471201</v>
      </c>
      <c r="Q19" s="148"/>
      <c r="R19" s="159">
        <v>71.316096159579303</v>
      </c>
      <c r="S19" s="153"/>
      <c r="T19" s="154">
        <v>5.4078539804620096</v>
      </c>
      <c r="U19" s="148">
        <v>12.936904438684699</v>
      </c>
      <c r="V19" s="148">
        <v>28.301608381289601</v>
      </c>
      <c r="W19" s="148">
        <v>35.841378671360999</v>
      </c>
      <c r="X19" s="148">
        <v>33.8873583559065</v>
      </c>
      <c r="Y19" s="155">
        <v>23.461227233131801</v>
      </c>
      <c r="Z19" s="148"/>
      <c r="AA19" s="156">
        <v>15.5115978054331</v>
      </c>
      <c r="AB19" s="157">
        <v>20.890330892000801</v>
      </c>
      <c r="AC19" s="158">
        <v>18.184047218131798</v>
      </c>
      <c r="AD19" s="148"/>
      <c r="AE19" s="159">
        <v>22.027458654262599</v>
      </c>
      <c r="AF19" s="35"/>
      <c r="AG19" s="154">
        <v>57.719123505976</v>
      </c>
      <c r="AH19" s="148">
        <v>69.564598747865602</v>
      </c>
      <c r="AI19" s="148">
        <v>80.648833238474595</v>
      </c>
      <c r="AJ19" s="148">
        <v>81.967368620754996</v>
      </c>
      <c r="AK19" s="148">
        <v>76.055302599127302</v>
      </c>
      <c r="AL19" s="155">
        <v>73.191045342439693</v>
      </c>
      <c r="AM19" s="148"/>
      <c r="AN19" s="156">
        <v>75.958072472016596</v>
      </c>
      <c r="AO19" s="157">
        <v>79.116865869853896</v>
      </c>
      <c r="AP19" s="158">
        <v>77.537469170935296</v>
      </c>
      <c r="AQ19" s="148"/>
      <c r="AR19" s="159">
        <v>74.432880722009898</v>
      </c>
      <c r="AS19" s="153"/>
      <c r="AT19" s="154">
        <v>1.4024737633415201</v>
      </c>
      <c r="AU19" s="148">
        <v>14.208199968574901</v>
      </c>
      <c r="AV19" s="148">
        <v>28.113354245021299</v>
      </c>
      <c r="AW19" s="148">
        <v>29.580676546985998</v>
      </c>
      <c r="AX19" s="148">
        <v>23.689201399687001</v>
      </c>
      <c r="AY19" s="155">
        <v>19.778276263163299</v>
      </c>
      <c r="AZ19" s="148"/>
      <c r="BA19" s="156">
        <v>6.2569705318298503</v>
      </c>
      <c r="BB19" s="157">
        <v>4.90765577130216</v>
      </c>
      <c r="BC19" s="158">
        <v>5.5642621179803502</v>
      </c>
      <c r="BD19" s="148"/>
      <c r="BE19" s="159">
        <v>15.1630628992851</v>
      </c>
    </row>
    <row r="20" spans="1:57" x14ac:dyDescent="0.25">
      <c r="A20" s="24" t="s">
        <v>29</v>
      </c>
      <c r="B20" s="44" t="str">
        <f t="shared" si="0"/>
        <v>Williamsburg, VA</v>
      </c>
      <c r="C20" s="12"/>
      <c r="D20" s="28" t="s">
        <v>16</v>
      </c>
      <c r="E20" s="31" t="s">
        <v>17</v>
      </c>
      <c r="F20" s="12"/>
      <c r="G20" s="154">
        <v>41.423601819641398</v>
      </c>
      <c r="H20" s="148">
        <v>38.573722237088504</v>
      </c>
      <c r="I20" s="148">
        <v>39.068771742038997</v>
      </c>
      <c r="J20" s="148">
        <v>42.881990901792797</v>
      </c>
      <c r="K20" s="148">
        <v>46.548033181696503</v>
      </c>
      <c r="L20" s="155">
        <v>41.699223976451599</v>
      </c>
      <c r="M20" s="148"/>
      <c r="N20" s="156">
        <v>59.860850949959797</v>
      </c>
      <c r="O20" s="157">
        <v>65.9486218892159</v>
      </c>
      <c r="P20" s="158">
        <v>62.904736419587898</v>
      </c>
      <c r="Q20" s="148"/>
      <c r="R20" s="159">
        <v>47.757941817347699</v>
      </c>
      <c r="S20" s="153"/>
      <c r="T20" s="154">
        <v>-1.8997172543674701</v>
      </c>
      <c r="U20" s="148">
        <v>-1.54067229187585</v>
      </c>
      <c r="V20" s="148">
        <v>6.1811191484071903</v>
      </c>
      <c r="W20" s="148">
        <v>8.6440187704108293</v>
      </c>
      <c r="X20" s="148">
        <v>10.689719930643999</v>
      </c>
      <c r="Y20" s="155">
        <v>4.3939780414267604</v>
      </c>
      <c r="Z20" s="148"/>
      <c r="AA20" s="156">
        <v>0.30665008612502198</v>
      </c>
      <c r="AB20" s="157">
        <v>-4.2508605272921898</v>
      </c>
      <c r="AC20" s="158">
        <v>-2.13515999089896</v>
      </c>
      <c r="AD20" s="148"/>
      <c r="AE20" s="159">
        <v>1.8371294616145299</v>
      </c>
      <c r="AF20" s="35"/>
      <c r="AG20" s="154">
        <v>43.564356435643496</v>
      </c>
      <c r="AH20" s="148">
        <v>39.4534385871019</v>
      </c>
      <c r="AI20" s="148">
        <v>39.9183837302649</v>
      </c>
      <c r="AJ20" s="148">
        <v>44.383864062081798</v>
      </c>
      <c r="AK20" s="148">
        <v>52.578940326465002</v>
      </c>
      <c r="AL20" s="155">
        <v>43.979796628311398</v>
      </c>
      <c r="AM20" s="148"/>
      <c r="AN20" s="156">
        <v>74.541744715012001</v>
      </c>
      <c r="AO20" s="157">
        <v>80.9439389884934</v>
      </c>
      <c r="AP20" s="158">
        <v>77.742841851752701</v>
      </c>
      <c r="AQ20" s="148"/>
      <c r="AR20" s="159">
        <v>53.626380977866098</v>
      </c>
      <c r="AS20" s="153"/>
      <c r="AT20" s="154">
        <v>9.3041621375064294E-3</v>
      </c>
      <c r="AU20" s="148">
        <v>-0.160272640623252</v>
      </c>
      <c r="AV20" s="148">
        <v>3.35782803334771</v>
      </c>
      <c r="AW20" s="148">
        <v>5.32667409077842</v>
      </c>
      <c r="AX20" s="148">
        <v>5.6218745106045303</v>
      </c>
      <c r="AY20" s="155">
        <v>2.9401857892054002</v>
      </c>
      <c r="AZ20" s="148"/>
      <c r="BA20" s="156">
        <v>1.1118790717172999</v>
      </c>
      <c r="BB20" s="157">
        <v>0.795834178460464</v>
      </c>
      <c r="BC20" s="158">
        <v>0.94710306216094398</v>
      </c>
      <c r="BD20" s="148"/>
      <c r="BE20" s="159">
        <v>2.1051730728745301</v>
      </c>
    </row>
    <row r="21" spans="1:57" x14ac:dyDescent="0.25">
      <c r="A21" s="24" t="s">
        <v>30</v>
      </c>
      <c r="B21" s="44" t="str">
        <f t="shared" si="0"/>
        <v>Virginia Beach, VA</v>
      </c>
      <c r="C21" s="12"/>
      <c r="D21" s="28" t="s">
        <v>16</v>
      </c>
      <c r="E21" s="31" t="s">
        <v>17</v>
      </c>
      <c r="F21" s="12"/>
      <c r="G21" s="154">
        <v>49.7208963676077</v>
      </c>
      <c r="H21" s="148">
        <v>51.856645902434998</v>
      </c>
      <c r="I21" s="148">
        <v>56.492193188253303</v>
      </c>
      <c r="J21" s="148">
        <v>58.8787314942156</v>
      </c>
      <c r="K21" s="148">
        <v>57.050400453037703</v>
      </c>
      <c r="L21" s="155">
        <v>54.799773481109902</v>
      </c>
      <c r="M21" s="148"/>
      <c r="N21" s="156">
        <v>59.493568481514401</v>
      </c>
      <c r="O21" s="157">
        <v>61.265269800177897</v>
      </c>
      <c r="P21" s="158">
        <v>60.379419140846203</v>
      </c>
      <c r="Q21" s="148"/>
      <c r="R21" s="159">
        <v>56.393957955320303</v>
      </c>
      <c r="S21" s="153"/>
      <c r="T21" s="154">
        <v>10.6216392557427</v>
      </c>
      <c r="U21" s="148">
        <v>12.0178031414899</v>
      </c>
      <c r="V21" s="148">
        <v>20.623614630180001</v>
      </c>
      <c r="W21" s="148">
        <v>32.614919007563202</v>
      </c>
      <c r="X21" s="148">
        <v>31.323975177147599</v>
      </c>
      <c r="Y21" s="155">
        <v>21.284466655270901</v>
      </c>
      <c r="Z21" s="148"/>
      <c r="AA21" s="156">
        <v>-1.1562253563129301</v>
      </c>
      <c r="AB21" s="157">
        <v>-7.0788193324415101</v>
      </c>
      <c r="AC21" s="158">
        <v>-4.2523662467661802</v>
      </c>
      <c r="AD21" s="148"/>
      <c r="AE21" s="159">
        <v>12.135531667230801</v>
      </c>
      <c r="AF21" s="35"/>
      <c r="AG21" s="154">
        <v>47.882696519834496</v>
      </c>
      <c r="AH21" s="148">
        <v>50.008112273870303</v>
      </c>
      <c r="AI21" s="148">
        <v>55.180747359869997</v>
      </c>
      <c r="AJ21" s="148">
        <v>58.009748172217698</v>
      </c>
      <c r="AK21" s="148">
        <v>58.382006976555502</v>
      </c>
      <c r="AL21" s="155">
        <v>53.891170597879899</v>
      </c>
      <c r="AM21" s="148"/>
      <c r="AN21" s="156">
        <v>69.933662325054598</v>
      </c>
      <c r="AO21" s="157">
        <v>75.552139794515</v>
      </c>
      <c r="AP21" s="158">
        <v>72.742901059784799</v>
      </c>
      <c r="AQ21" s="148"/>
      <c r="AR21" s="159">
        <v>59.2901080824345</v>
      </c>
      <c r="AS21" s="153"/>
      <c r="AT21" s="154">
        <v>-1.89449050206065</v>
      </c>
      <c r="AU21" s="148">
        <v>4.80254419842512</v>
      </c>
      <c r="AV21" s="148">
        <v>11.872404437247701</v>
      </c>
      <c r="AW21" s="148">
        <v>16.474474761472401</v>
      </c>
      <c r="AX21" s="148">
        <v>10.88871825122</v>
      </c>
      <c r="AY21" s="155">
        <v>8.5192111718853898</v>
      </c>
      <c r="AZ21" s="148"/>
      <c r="BA21" s="156">
        <v>-1.8182870867177601</v>
      </c>
      <c r="BB21" s="157">
        <v>-3.84309443262149</v>
      </c>
      <c r="BC21" s="158">
        <v>-2.8803167386450501</v>
      </c>
      <c r="BD21" s="148"/>
      <c r="BE21" s="159">
        <v>4.2521111933771998</v>
      </c>
    </row>
    <row r="22" spans="1:57" x14ac:dyDescent="0.25">
      <c r="A22" s="41" t="s">
        <v>31</v>
      </c>
      <c r="B22" s="44" t="str">
        <f t="shared" si="0"/>
        <v>Norfolk/Portsmouth, VA</v>
      </c>
      <c r="C22" s="12"/>
      <c r="D22" s="28" t="s">
        <v>16</v>
      </c>
      <c r="E22" s="31" t="s">
        <v>17</v>
      </c>
      <c r="F22" s="12"/>
      <c r="G22" s="154">
        <v>55.457901212866901</v>
      </c>
      <c r="H22" s="148">
        <v>65.424503427667403</v>
      </c>
      <c r="I22" s="148">
        <v>71.945860432413397</v>
      </c>
      <c r="J22" s="148">
        <v>70.416593425909596</v>
      </c>
      <c r="K22" s="148">
        <v>63.772191949375902</v>
      </c>
      <c r="L22" s="155">
        <v>65.403410089646599</v>
      </c>
      <c r="M22" s="148"/>
      <c r="N22" s="156">
        <v>66.408859201968696</v>
      </c>
      <c r="O22" s="157">
        <v>66.742837053963697</v>
      </c>
      <c r="P22" s="158">
        <v>66.575848127966196</v>
      </c>
      <c r="Q22" s="148"/>
      <c r="R22" s="159">
        <v>65.7383923863094</v>
      </c>
      <c r="S22" s="153"/>
      <c r="T22" s="154">
        <v>0.33896176212288598</v>
      </c>
      <c r="U22" s="148">
        <v>10.046180115331801</v>
      </c>
      <c r="V22" s="148">
        <v>8.7113983491630496</v>
      </c>
      <c r="W22" s="148">
        <v>9.8715048739796405</v>
      </c>
      <c r="X22" s="148">
        <v>8.5825057062064296</v>
      </c>
      <c r="Y22" s="155">
        <v>7.6689640878843504</v>
      </c>
      <c r="Z22" s="148"/>
      <c r="AA22" s="156">
        <v>-5.0253199553753998</v>
      </c>
      <c r="AB22" s="157">
        <v>-2.33927287630799</v>
      </c>
      <c r="AC22" s="158">
        <v>-3.6976550077804502</v>
      </c>
      <c r="AD22" s="148"/>
      <c r="AE22" s="159">
        <v>4.1132246696920403</v>
      </c>
      <c r="AF22" s="35"/>
      <c r="AG22" s="154">
        <v>57.685885041307699</v>
      </c>
      <c r="AH22" s="148">
        <v>63.231675162594399</v>
      </c>
      <c r="AI22" s="148">
        <v>67.270170504482294</v>
      </c>
      <c r="AJ22" s="148">
        <v>69.502548778344106</v>
      </c>
      <c r="AK22" s="148">
        <v>70.587976797328096</v>
      </c>
      <c r="AL22" s="155">
        <v>65.655651256811296</v>
      </c>
      <c r="AM22" s="148"/>
      <c r="AN22" s="156">
        <v>76.124978027772798</v>
      </c>
      <c r="AO22" s="157">
        <v>77.5619616804359</v>
      </c>
      <c r="AP22" s="158">
        <v>76.843469854104399</v>
      </c>
      <c r="AQ22" s="148"/>
      <c r="AR22" s="159">
        <v>68.852170856037901</v>
      </c>
      <c r="AS22" s="153"/>
      <c r="AT22" s="154">
        <v>10.313474770745399</v>
      </c>
      <c r="AU22" s="148">
        <v>14.032378621936701</v>
      </c>
      <c r="AV22" s="148">
        <v>11.657595833349401</v>
      </c>
      <c r="AW22" s="148">
        <v>15.312543218344301</v>
      </c>
      <c r="AX22" s="148">
        <v>14.935783145359901</v>
      </c>
      <c r="AY22" s="155">
        <v>13.3250347071505</v>
      </c>
      <c r="AZ22" s="148"/>
      <c r="BA22" s="156">
        <v>3.6301046180169299</v>
      </c>
      <c r="BB22" s="157">
        <v>3.7379277178032702</v>
      </c>
      <c r="BC22" s="158">
        <v>3.6844922151386301</v>
      </c>
      <c r="BD22" s="148"/>
      <c r="BE22" s="159">
        <v>10.0618200472599</v>
      </c>
    </row>
    <row r="23" spans="1:57" x14ac:dyDescent="0.25">
      <c r="A23" s="42" t="s">
        <v>32</v>
      </c>
      <c r="B23" s="44" t="str">
        <f t="shared" si="0"/>
        <v>Newport News/Hampton, VA</v>
      </c>
      <c r="C23" s="12"/>
      <c r="D23" s="28" t="s">
        <v>16</v>
      </c>
      <c r="E23" s="31" t="s">
        <v>17</v>
      </c>
      <c r="F23" s="13"/>
      <c r="G23" s="154">
        <v>54.451017169239599</v>
      </c>
      <c r="H23" s="148">
        <v>65.7048045015149</v>
      </c>
      <c r="I23" s="148">
        <v>69.095368633674696</v>
      </c>
      <c r="J23" s="148">
        <v>70.365026691674998</v>
      </c>
      <c r="K23" s="148">
        <v>63.656038089741699</v>
      </c>
      <c r="L23" s="155">
        <v>64.654451017169194</v>
      </c>
      <c r="M23" s="148"/>
      <c r="N23" s="156">
        <v>69.0088010388111</v>
      </c>
      <c r="O23" s="157">
        <v>74.087433270812198</v>
      </c>
      <c r="P23" s="158">
        <v>71.548117154811706</v>
      </c>
      <c r="Q23" s="148"/>
      <c r="R23" s="159">
        <v>66.624069913638493</v>
      </c>
      <c r="S23" s="153"/>
      <c r="T23" s="154">
        <v>-0.436866115300519</v>
      </c>
      <c r="U23" s="148">
        <v>10.243275552898901</v>
      </c>
      <c r="V23" s="148">
        <v>12.3995989754169</v>
      </c>
      <c r="W23" s="148">
        <v>16.045481651353601</v>
      </c>
      <c r="X23" s="148">
        <v>9.8393977518143991</v>
      </c>
      <c r="Y23" s="155">
        <v>9.8249810340817696</v>
      </c>
      <c r="Z23" s="148"/>
      <c r="AA23" s="156">
        <v>8.0918028274065499</v>
      </c>
      <c r="AB23" s="157">
        <v>8.2958187636204492</v>
      </c>
      <c r="AC23" s="158">
        <v>8.1973351051412298</v>
      </c>
      <c r="AD23" s="148"/>
      <c r="AE23" s="159">
        <v>9.3203853497613096</v>
      </c>
      <c r="AF23" s="35"/>
      <c r="AG23" s="154">
        <v>55.605251767421699</v>
      </c>
      <c r="AH23" s="148">
        <v>63.129418554321099</v>
      </c>
      <c r="AI23" s="148">
        <v>67.014139373827703</v>
      </c>
      <c r="AJ23" s="148">
        <v>69.077333718078094</v>
      </c>
      <c r="AK23" s="148">
        <v>68.251334583754101</v>
      </c>
      <c r="AL23" s="155">
        <v>64.615495599480496</v>
      </c>
      <c r="AM23" s="148"/>
      <c r="AN23" s="156">
        <v>78.358101284085905</v>
      </c>
      <c r="AO23" s="157">
        <v>83.234742461405204</v>
      </c>
      <c r="AP23" s="158">
        <v>80.796421872745597</v>
      </c>
      <c r="AQ23" s="148"/>
      <c r="AR23" s="159">
        <v>69.238617391841998</v>
      </c>
      <c r="AS23" s="153"/>
      <c r="AT23" s="154">
        <v>2.7264934342694702</v>
      </c>
      <c r="AU23" s="148">
        <v>8.1692328860984098</v>
      </c>
      <c r="AV23" s="148">
        <v>11.3334449619529</v>
      </c>
      <c r="AW23" s="148">
        <v>15.175197139783901</v>
      </c>
      <c r="AX23" s="148">
        <v>12.513516535871201</v>
      </c>
      <c r="AY23" s="155">
        <v>10.1451113289727</v>
      </c>
      <c r="AZ23" s="148"/>
      <c r="BA23" s="156">
        <v>5.98647595949212</v>
      </c>
      <c r="BB23" s="157">
        <v>4.2672171585677701</v>
      </c>
      <c r="BC23" s="158">
        <v>5.0938830579555097</v>
      </c>
      <c r="BD23" s="148"/>
      <c r="BE23" s="159">
        <v>8.4078860945121292</v>
      </c>
    </row>
    <row r="24" spans="1:57" x14ac:dyDescent="0.25">
      <c r="A24" s="43" t="s">
        <v>33</v>
      </c>
      <c r="B24" s="44" t="str">
        <f t="shared" si="0"/>
        <v>Chesapeake/Suffolk, VA</v>
      </c>
      <c r="C24" s="12"/>
      <c r="D24" s="29" t="s">
        <v>16</v>
      </c>
      <c r="E24" s="32" t="s">
        <v>17</v>
      </c>
      <c r="F24" s="12"/>
      <c r="G24" s="160">
        <v>65.764192139737901</v>
      </c>
      <c r="H24" s="161">
        <v>79.772925764192095</v>
      </c>
      <c r="I24" s="161">
        <v>83.353711790393007</v>
      </c>
      <c r="J24" s="161">
        <v>83.021834061135294</v>
      </c>
      <c r="K24" s="161">
        <v>77.938864628820895</v>
      </c>
      <c r="L24" s="162">
        <v>77.970305676855801</v>
      </c>
      <c r="M24" s="148"/>
      <c r="N24" s="163">
        <v>72.489082969432303</v>
      </c>
      <c r="O24" s="164">
        <v>73.013100436681199</v>
      </c>
      <c r="P24" s="165">
        <v>72.751091703056701</v>
      </c>
      <c r="Q24" s="148"/>
      <c r="R24" s="166">
        <v>76.479101684341799</v>
      </c>
      <c r="S24" s="153"/>
      <c r="T24" s="160">
        <v>1.97724810400866</v>
      </c>
      <c r="U24" s="161">
        <v>2.3073476702508899</v>
      </c>
      <c r="V24" s="161">
        <v>1.8352539479300001</v>
      </c>
      <c r="W24" s="161">
        <v>0.18971332209106201</v>
      </c>
      <c r="X24" s="161">
        <v>5.91027771184429</v>
      </c>
      <c r="Y24" s="162">
        <v>2.3854305243359701</v>
      </c>
      <c r="Z24" s="148"/>
      <c r="AA24" s="163">
        <v>0.36275695284159598</v>
      </c>
      <c r="AB24" s="164">
        <v>-3.24074074074074</v>
      </c>
      <c r="AC24" s="165">
        <v>-1.4784151389710201</v>
      </c>
      <c r="AD24" s="148"/>
      <c r="AE24" s="166">
        <v>1.30561248099424</v>
      </c>
      <c r="AF24" s="36"/>
      <c r="AG24" s="160">
        <v>63.799126637554501</v>
      </c>
      <c r="AH24" s="161">
        <v>74.855895196506495</v>
      </c>
      <c r="AI24" s="161">
        <v>79.004366812227005</v>
      </c>
      <c r="AJ24" s="161">
        <v>79.707423580785999</v>
      </c>
      <c r="AK24" s="161">
        <v>76.602620087336206</v>
      </c>
      <c r="AL24" s="162">
        <v>74.793886462882</v>
      </c>
      <c r="AM24" s="148"/>
      <c r="AN24" s="163">
        <v>81.200873362445407</v>
      </c>
      <c r="AO24" s="164">
        <v>83.065502183406096</v>
      </c>
      <c r="AP24" s="165">
        <v>82.133187772925695</v>
      </c>
      <c r="AQ24" s="148"/>
      <c r="AR24" s="166">
        <v>76.890829694323102</v>
      </c>
      <c r="AS24" s="96"/>
      <c r="AT24" s="160">
        <v>4.0375988036744204</v>
      </c>
      <c r="AU24" s="161">
        <v>4.9660155532422898</v>
      </c>
      <c r="AV24" s="161">
        <v>5.2594833604840501</v>
      </c>
      <c r="AW24" s="161">
        <v>5.7654421138022904</v>
      </c>
      <c r="AX24" s="161">
        <v>6.28294456225386</v>
      </c>
      <c r="AY24" s="162">
        <v>5.3046418690439499</v>
      </c>
      <c r="AZ24" s="148"/>
      <c r="BA24" s="163">
        <v>5.1040018087270997</v>
      </c>
      <c r="BB24" s="164">
        <v>1.5698419478855099</v>
      </c>
      <c r="BC24" s="165">
        <v>3.28665568369028</v>
      </c>
      <c r="BD24" s="148"/>
      <c r="BE24" s="166">
        <v>4.6804535224425603</v>
      </c>
    </row>
    <row r="25" spans="1:57" x14ac:dyDescent="0.25">
      <c r="A25" s="22" t="s">
        <v>43</v>
      </c>
      <c r="B25" s="44" t="str">
        <f t="shared" si="0"/>
        <v>Richmond CBD/Airport, VA</v>
      </c>
      <c r="C25" s="10"/>
      <c r="D25" s="27" t="s">
        <v>16</v>
      </c>
      <c r="E25" s="30" t="s">
        <v>17</v>
      </c>
      <c r="F25" s="3"/>
      <c r="G25" s="145">
        <v>59.262814359761897</v>
      </c>
      <c r="H25" s="146">
        <v>69.706277596467601</v>
      </c>
      <c r="I25" s="146">
        <v>79.093875983874</v>
      </c>
      <c r="J25" s="146">
        <v>81.4935688231906</v>
      </c>
      <c r="K25" s="146">
        <v>73.392205797657795</v>
      </c>
      <c r="L25" s="147">
        <v>72.589748512190397</v>
      </c>
      <c r="M25" s="148"/>
      <c r="N25" s="149">
        <v>66.673065847571493</v>
      </c>
      <c r="O25" s="150">
        <v>71.7604146669226</v>
      </c>
      <c r="P25" s="151">
        <v>69.216740257246997</v>
      </c>
      <c r="Q25" s="148"/>
      <c r="R25" s="152">
        <v>71.626031867920901</v>
      </c>
      <c r="S25" s="153"/>
      <c r="T25" s="145">
        <v>-1.63902419923677</v>
      </c>
      <c r="U25" s="146">
        <v>13.6904428599362</v>
      </c>
      <c r="V25" s="146">
        <v>20.190780421604501</v>
      </c>
      <c r="W25" s="146">
        <v>19.067771794038201</v>
      </c>
      <c r="X25" s="146">
        <v>4.90569291706427</v>
      </c>
      <c r="Y25" s="147">
        <v>11.4116148284958</v>
      </c>
      <c r="Z25" s="148"/>
      <c r="AA25" s="149">
        <v>-9.5531061964896793</v>
      </c>
      <c r="AB25" s="150">
        <v>-9.8850520269866493</v>
      </c>
      <c r="AC25" s="151">
        <v>-9.7254832113618992</v>
      </c>
      <c r="AD25" s="148"/>
      <c r="AE25" s="152">
        <v>4.6464717493994803</v>
      </c>
      <c r="AF25" s="33"/>
      <c r="AG25" s="145">
        <v>53.124400076790103</v>
      </c>
      <c r="AH25" s="146">
        <v>63.659051641389901</v>
      </c>
      <c r="AI25" s="146">
        <v>71.117296985985703</v>
      </c>
      <c r="AJ25" s="146">
        <v>76.660587444807007</v>
      </c>
      <c r="AK25" s="146">
        <v>73.209829141869804</v>
      </c>
      <c r="AL25" s="147">
        <v>67.554233058168506</v>
      </c>
      <c r="AM25" s="148"/>
      <c r="AN25" s="149">
        <v>78.148397005183298</v>
      </c>
      <c r="AO25" s="150">
        <v>80.936840084469097</v>
      </c>
      <c r="AP25" s="151">
        <v>79.542618544826198</v>
      </c>
      <c r="AQ25" s="148"/>
      <c r="AR25" s="152">
        <v>70.9794860543564</v>
      </c>
      <c r="AS25" s="153"/>
      <c r="AT25" s="145">
        <v>-2.9870262840122601</v>
      </c>
      <c r="AU25" s="146">
        <v>9.5363613330229899</v>
      </c>
      <c r="AV25" s="146">
        <v>13.636820305182701</v>
      </c>
      <c r="AW25" s="146">
        <v>17.032796061513501</v>
      </c>
      <c r="AX25" s="146">
        <v>6.27265769169433</v>
      </c>
      <c r="AY25" s="147">
        <v>9.0104571765225607</v>
      </c>
      <c r="AZ25" s="148"/>
      <c r="BA25" s="149">
        <v>-3.9672576536164601</v>
      </c>
      <c r="BB25" s="150">
        <v>-7.25703096313228</v>
      </c>
      <c r="BC25" s="151">
        <v>-5.6696235502248697</v>
      </c>
      <c r="BD25" s="148"/>
      <c r="BE25" s="152">
        <v>3.8364650880297901</v>
      </c>
    </row>
    <row r="26" spans="1:57" x14ac:dyDescent="0.25">
      <c r="A26" s="23" t="s">
        <v>44</v>
      </c>
      <c r="B26" s="44" t="str">
        <f t="shared" si="0"/>
        <v>Richmond North/Glen Allen, VA</v>
      </c>
      <c r="C26" s="11"/>
      <c r="D26" s="28" t="s">
        <v>16</v>
      </c>
      <c r="E26" s="31" t="s">
        <v>17</v>
      </c>
      <c r="F26" s="12"/>
      <c r="G26" s="154">
        <v>50.892050587172498</v>
      </c>
      <c r="H26" s="148">
        <v>62.206413730803902</v>
      </c>
      <c r="I26" s="148">
        <v>67.987804878048706</v>
      </c>
      <c r="J26" s="148">
        <v>67.265130984643093</v>
      </c>
      <c r="K26" s="148">
        <v>57.362240289069497</v>
      </c>
      <c r="L26" s="155">
        <v>61.142728093947603</v>
      </c>
      <c r="M26" s="148"/>
      <c r="N26" s="156">
        <v>68.620144534778603</v>
      </c>
      <c r="O26" s="157">
        <v>70.799457994579896</v>
      </c>
      <c r="P26" s="158">
        <v>69.709801264679299</v>
      </c>
      <c r="Q26" s="148"/>
      <c r="R26" s="159">
        <v>63.590463285585201</v>
      </c>
      <c r="S26" s="153"/>
      <c r="T26" s="154">
        <v>-5.0230471793253999</v>
      </c>
      <c r="U26" s="148">
        <v>3.7715013768879002</v>
      </c>
      <c r="V26" s="148">
        <v>7.3824938947938596</v>
      </c>
      <c r="W26" s="148">
        <v>5.3728770692100802</v>
      </c>
      <c r="X26" s="148">
        <v>-10.3314598707648</v>
      </c>
      <c r="Y26" s="155">
        <v>0.34927343888288898</v>
      </c>
      <c r="Z26" s="148"/>
      <c r="AA26" s="156">
        <v>-3.4324234746762801</v>
      </c>
      <c r="AB26" s="157">
        <v>-5.2209472299672104</v>
      </c>
      <c r="AC26" s="158">
        <v>-4.3490192870237001</v>
      </c>
      <c r="AD26" s="148"/>
      <c r="AE26" s="159">
        <v>-1.17116255593236</v>
      </c>
      <c r="AF26" s="34"/>
      <c r="AG26" s="154">
        <v>51.834914182475103</v>
      </c>
      <c r="AH26" s="148">
        <v>63.084349593495901</v>
      </c>
      <c r="AI26" s="148">
        <v>69.356933152664794</v>
      </c>
      <c r="AJ26" s="148">
        <v>69.148035230352306</v>
      </c>
      <c r="AK26" s="148">
        <v>63.3638211382113</v>
      </c>
      <c r="AL26" s="155">
        <v>63.357610659439899</v>
      </c>
      <c r="AM26" s="148"/>
      <c r="AN26" s="156">
        <v>74.198283649503097</v>
      </c>
      <c r="AO26" s="157">
        <v>80.321251129177895</v>
      </c>
      <c r="AP26" s="158">
        <v>77.259767389340496</v>
      </c>
      <c r="AQ26" s="148"/>
      <c r="AR26" s="159">
        <v>67.329655439411496</v>
      </c>
      <c r="AS26" s="153"/>
      <c r="AT26" s="154">
        <v>-3.5033993220951101</v>
      </c>
      <c r="AU26" s="148">
        <v>7.0743072451657003</v>
      </c>
      <c r="AV26" s="148">
        <v>9.1587946169646504</v>
      </c>
      <c r="AW26" s="148">
        <v>7.9676626226200202</v>
      </c>
      <c r="AX26" s="148">
        <v>-1.0681820553763901</v>
      </c>
      <c r="AY26" s="155">
        <v>4.1161779342044804</v>
      </c>
      <c r="AZ26" s="148"/>
      <c r="BA26" s="156">
        <v>-5.7572250311388</v>
      </c>
      <c r="BB26" s="157">
        <v>-5.15262236932156</v>
      </c>
      <c r="BC26" s="158">
        <v>-5.4439099459812503</v>
      </c>
      <c r="BD26" s="148"/>
      <c r="BE26" s="159">
        <v>0.77571075783502696</v>
      </c>
    </row>
    <row r="27" spans="1:57" x14ac:dyDescent="0.25">
      <c r="A27" s="24" t="s">
        <v>45</v>
      </c>
      <c r="B27" s="44" t="str">
        <f t="shared" si="0"/>
        <v>Richmond West/Midlothian, VA</v>
      </c>
      <c r="C27" s="12"/>
      <c r="D27" s="28" t="s">
        <v>16</v>
      </c>
      <c r="E27" s="31" t="s">
        <v>17</v>
      </c>
      <c r="F27" s="12"/>
      <c r="G27" s="154">
        <v>59.098786828422803</v>
      </c>
      <c r="H27" s="148">
        <v>65.927209705372604</v>
      </c>
      <c r="I27" s="148">
        <v>70.086655112651599</v>
      </c>
      <c r="J27" s="148">
        <v>69.289428076256399</v>
      </c>
      <c r="K27" s="148">
        <v>68.665511265164596</v>
      </c>
      <c r="L27" s="155">
        <v>66.613518197573597</v>
      </c>
      <c r="M27" s="148"/>
      <c r="N27" s="156">
        <v>80.693240901213102</v>
      </c>
      <c r="O27" s="157">
        <v>84.194107452339594</v>
      </c>
      <c r="P27" s="158">
        <v>82.443674176776398</v>
      </c>
      <c r="Q27" s="148"/>
      <c r="R27" s="159">
        <v>71.136419905917293</v>
      </c>
      <c r="S27" s="153"/>
      <c r="T27" s="154">
        <v>-11.105318039624599</v>
      </c>
      <c r="U27" s="148">
        <v>-13.150684931506801</v>
      </c>
      <c r="V27" s="148">
        <v>-8.6720867208672008</v>
      </c>
      <c r="W27" s="148">
        <v>-6.6324147594581904</v>
      </c>
      <c r="X27" s="148">
        <v>-6.2026515151515103</v>
      </c>
      <c r="Y27" s="155">
        <v>-9.1347517730496399</v>
      </c>
      <c r="Z27" s="148"/>
      <c r="AA27" s="156">
        <v>2.1052631578947301</v>
      </c>
      <c r="AB27" s="157">
        <v>0.28901734104046201</v>
      </c>
      <c r="AC27" s="158">
        <v>1.1697150148872799</v>
      </c>
      <c r="AD27" s="148"/>
      <c r="AE27" s="159">
        <v>-5.9632126726451498</v>
      </c>
      <c r="AF27" s="35"/>
      <c r="AG27" s="154">
        <v>56.585788561525099</v>
      </c>
      <c r="AH27" s="148">
        <v>66.854419410745194</v>
      </c>
      <c r="AI27" s="148">
        <v>70.285961871750402</v>
      </c>
      <c r="AJ27" s="148">
        <v>69.532062391681094</v>
      </c>
      <c r="AK27" s="148">
        <v>71.230502599653306</v>
      </c>
      <c r="AL27" s="155">
        <v>66.897746967071001</v>
      </c>
      <c r="AM27" s="148"/>
      <c r="AN27" s="156">
        <v>81.239168110918499</v>
      </c>
      <c r="AO27" s="157">
        <v>85.545927209705297</v>
      </c>
      <c r="AP27" s="158">
        <v>83.392547660311905</v>
      </c>
      <c r="AQ27" s="148"/>
      <c r="AR27" s="159">
        <v>71.610547165139806</v>
      </c>
      <c r="AS27" s="153"/>
      <c r="AT27" s="154">
        <v>-13.681427627230599</v>
      </c>
      <c r="AU27" s="148">
        <v>-9.9346252626663496</v>
      </c>
      <c r="AV27" s="148">
        <v>-9.2221600447677599</v>
      </c>
      <c r="AW27" s="148">
        <v>-9.4867456288775998</v>
      </c>
      <c r="AX27" s="148">
        <v>-6.4633591260810102</v>
      </c>
      <c r="AY27" s="155">
        <v>-9.6420796366956107</v>
      </c>
      <c r="AZ27" s="148"/>
      <c r="BA27" s="156">
        <v>-4.9188640973630804</v>
      </c>
      <c r="BB27" s="157">
        <v>-4.2761563075729603</v>
      </c>
      <c r="BC27" s="158">
        <v>-4.5902939572696102</v>
      </c>
      <c r="BD27" s="148"/>
      <c r="BE27" s="159">
        <v>-8.0216879730331296</v>
      </c>
    </row>
    <row r="28" spans="1:57" x14ac:dyDescent="0.25">
      <c r="A28" s="24" t="s">
        <v>46</v>
      </c>
      <c r="B28" s="44" t="str">
        <f t="shared" si="0"/>
        <v>Petersburg/Chester, VA</v>
      </c>
      <c r="C28" s="12"/>
      <c r="D28" s="28" t="s">
        <v>16</v>
      </c>
      <c r="E28" s="31" t="s">
        <v>17</v>
      </c>
      <c r="F28" s="12"/>
      <c r="G28" s="154">
        <v>66.957676978553806</v>
      </c>
      <c r="H28" s="148">
        <v>74.644144999050994</v>
      </c>
      <c r="I28" s="148">
        <v>77.320174606187095</v>
      </c>
      <c r="J28" s="148">
        <v>76.959574871892102</v>
      </c>
      <c r="K28" s="148">
        <v>72.214841525906195</v>
      </c>
      <c r="L28" s="155">
        <v>73.619282596318001</v>
      </c>
      <c r="M28" s="148"/>
      <c r="N28" s="156">
        <v>69.614727652305902</v>
      </c>
      <c r="O28" s="157">
        <v>73.410514329094696</v>
      </c>
      <c r="P28" s="158">
        <v>71.512620990700299</v>
      </c>
      <c r="Q28" s="148"/>
      <c r="R28" s="159">
        <v>73.017379280427207</v>
      </c>
      <c r="S28" s="153"/>
      <c r="T28" s="154">
        <v>-16.655099538424</v>
      </c>
      <c r="U28" s="148">
        <v>-12.3846261550477</v>
      </c>
      <c r="V28" s="148">
        <v>-10.4484836413039</v>
      </c>
      <c r="W28" s="148">
        <v>-10.01569017137</v>
      </c>
      <c r="X28" s="148">
        <v>-12.8102769566409</v>
      </c>
      <c r="Y28" s="155">
        <v>-12.405000803724301</v>
      </c>
      <c r="Z28" s="148"/>
      <c r="AA28" s="156">
        <v>-14.3420982007127</v>
      </c>
      <c r="AB28" s="157">
        <v>-11.116462655410301</v>
      </c>
      <c r="AC28" s="158">
        <v>-12.716276917444899</v>
      </c>
      <c r="AD28" s="148"/>
      <c r="AE28" s="159">
        <v>-12.4923275090804</v>
      </c>
      <c r="AF28" s="35"/>
      <c r="AG28" s="154">
        <v>61.914025431770703</v>
      </c>
      <c r="AH28" s="148">
        <v>68.722717783260507</v>
      </c>
      <c r="AI28" s="148">
        <v>71.654962991079898</v>
      </c>
      <c r="AJ28" s="148">
        <v>71.825773391535293</v>
      </c>
      <c r="AK28" s="148">
        <v>70.900550389068101</v>
      </c>
      <c r="AL28" s="155">
        <v>69.003605997342902</v>
      </c>
      <c r="AM28" s="148"/>
      <c r="AN28" s="156">
        <v>76.295312203454102</v>
      </c>
      <c r="AO28" s="157">
        <v>80.285632947428297</v>
      </c>
      <c r="AP28" s="158">
        <v>78.2904725754412</v>
      </c>
      <c r="AQ28" s="148"/>
      <c r="AR28" s="159">
        <v>71.656996448228099</v>
      </c>
      <c r="AS28" s="153"/>
      <c r="AT28" s="154">
        <v>-23.0169129369914</v>
      </c>
      <c r="AU28" s="148">
        <v>-20.000943473834099</v>
      </c>
      <c r="AV28" s="148">
        <v>-17.4879815392162</v>
      </c>
      <c r="AW28" s="148">
        <v>-17.217207491186699</v>
      </c>
      <c r="AX28" s="148">
        <v>-17.208296102879299</v>
      </c>
      <c r="AY28" s="155">
        <v>-18.9286188597363</v>
      </c>
      <c r="AZ28" s="148"/>
      <c r="BA28" s="156">
        <v>-11.014735574172001</v>
      </c>
      <c r="BB28" s="157">
        <v>-8.0893788299791503</v>
      </c>
      <c r="BC28" s="158">
        <v>-9.5384302737016107</v>
      </c>
      <c r="BD28" s="148"/>
      <c r="BE28" s="159">
        <v>-16.213644291555902</v>
      </c>
    </row>
    <row r="29" spans="1:57" x14ac:dyDescent="0.25">
      <c r="A29" s="99" t="s">
        <v>99</v>
      </c>
      <c r="B29" s="45" t="s">
        <v>71</v>
      </c>
      <c r="C29" s="12"/>
      <c r="D29" s="28" t="s">
        <v>16</v>
      </c>
      <c r="E29" s="31" t="s">
        <v>17</v>
      </c>
      <c r="F29" s="12"/>
      <c r="G29" s="154">
        <v>47.3943518894758</v>
      </c>
      <c r="H29" s="148">
        <v>58.380739536773604</v>
      </c>
      <c r="I29" s="148">
        <v>60.173709874034898</v>
      </c>
      <c r="J29" s="148">
        <v>59.2594473791141</v>
      </c>
      <c r="K29" s="148">
        <v>57.3953677366924</v>
      </c>
      <c r="L29" s="155">
        <v>56.520723283218203</v>
      </c>
      <c r="M29" s="148"/>
      <c r="N29" s="156">
        <v>63.9932954083705</v>
      </c>
      <c r="O29" s="157">
        <v>69.224908573750497</v>
      </c>
      <c r="P29" s="158">
        <v>66.609101991060498</v>
      </c>
      <c r="Q29" s="148"/>
      <c r="R29" s="159">
        <v>59.4031171997445</v>
      </c>
      <c r="S29" s="153"/>
      <c r="T29" s="154">
        <v>-1.2057840129747801</v>
      </c>
      <c r="U29" s="148">
        <v>4.1281127667112996</v>
      </c>
      <c r="V29" s="148">
        <v>4.3476896379332803</v>
      </c>
      <c r="W29" s="148">
        <v>2.0564877421937302</v>
      </c>
      <c r="X29" s="148">
        <v>0.42007313372991101</v>
      </c>
      <c r="Y29" s="155">
        <v>2.0501464714999602</v>
      </c>
      <c r="Z29" s="148"/>
      <c r="AA29" s="156">
        <v>-3.3628115432118402</v>
      </c>
      <c r="AB29" s="157">
        <v>-2.4868572708688301</v>
      </c>
      <c r="AC29" s="158">
        <v>-2.9096079410401101</v>
      </c>
      <c r="AD29" s="148"/>
      <c r="AE29" s="159">
        <v>0.40689602805682101</v>
      </c>
      <c r="AF29" s="35"/>
      <c r="AG29" s="154">
        <v>48.035605444940998</v>
      </c>
      <c r="AH29" s="148">
        <v>57.123628606257597</v>
      </c>
      <c r="AI29" s="148">
        <v>60.271485168630598</v>
      </c>
      <c r="AJ29" s="148">
        <v>62.0504876066639</v>
      </c>
      <c r="AK29" s="148">
        <v>62.312068264932897</v>
      </c>
      <c r="AL29" s="155">
        <v>57.958655018285199</v>
      </c>
      <c r="AM29" s="148"/>
      <c r="AN29" s="156">
        <v>72.928941487200305</v>
      </c>
      <c r="AO29" s="157">
        <v>76.674878098334005</v>
      </c>
      <c r="AP29" s="158">
        <v>74.801909792767106</v>
      </c>
      <c r="AQ29" s="148"/>
      <c r="AR29" s="159">
        <v>62.771013525279997</v>
      </c>
      <c r="AS29" s="153"/>
      <c r="AT29" s="154">
        <v>-7.8523466917636702</v>
      </c>
      <c r="AU29" s="148">
        <v>-3.4349239488279499</v>
      </c>
      <c r="AV29" s="148">
        <v>-0.85374274602806199</v>
      </c>
      <c r="AW29" s="148">
        <v>-0.91476612656730605</v>
      </c>
      <c r="AX29" s="148">
        <v>-3.3438354228979699</v>
      </c>
      <c r="AY29" s="155">
        <v>-3.13314295749336</v>
      </c>
      <c r="AZ29" s="148"/>
      <c r="BA29" s="156">
        <v>-4.5858849446879599</v>
      </c>
      <c r="BB29" s="157">
        <v>-3.5945011104837401</v>
      </c>
      <c r="BC29" s="158">
        <v>-4.0803419921337403</v>
      </c>
      <c r="BD29" s="148"/>
      <c r="BE29" s="159">
        <v>-3.4579449716521702</v>
      </c>
    </row>
    <row r="30" spans="1:57" x14ac:dyDescent="0.25">
      <c r="A30" s="24" t="s">
        <v>48</v>
      </c>
      <c r="B30" s="44" t="str">
        <f t="shared" si="0"/>
        <v>Roanoke, VA</v>
      </c>
      <c r="C30" s="12"/>
      <c r="D30" s="28" t="s">
        <v>16</v>
      </c>
      <c r="E30" s="31" t="s">
        <v>17</v>
      </c>
      <c r="F30" s="12"/>
      <c r="G30" s="154">
        <v>48.3182640144665</v>
      </c>
      <c r="H30" s="148">
        <v>59.475587703435799</v>
      </c>
      <c r="I30" s="148">
        <v>69.059674502712397</v>
      </c>
      <c r="J30" s="148">
        <v>72.820976491862496</v>
      </c>
      <c r="K30" s="148">
        <v>69.113924050632903</v>
      </c>
      <c r="L30" s="155">
        <v>63.757685352621998</v>
      </c>
      <c r="M30" s="148"/>
      <c r="N30" s="156">
        <v>70.922242314647306</v>
      </c>
      <c r="O30" s="157">
        <v>79.312839059674502</v>
      </c>
      <c r="P30" s="158">
        <v>75.117540687160897</v>
      </c>
      <c r="Q30" s="148"/>
      <c r="R30" s="159">
        <v>67.003358305347405</v>
      </c>
      <c r="S30" s="153"/>
      <c r="T30" s="154">
        <v>8.9807480607979802</v>
      </c>
      <c r="U30" s="148">
        <v>15.059316479968899</v>
      </c>
      <c r="V30" s="148">
        <v>15.8362011952683</v>
      </c>
      <c r="W30" s="148">
        <v>15.111853434490699</v>
      </c>
      <c r="X30" s="148">
        <v>10.5554306747776</v>
      </c>
      <c r="Y30" s="155">
        <v>13.277569051364001</v>
      </c>
      <c r="Z30" s="148"/>
      <c r="AA30" s="156">
        <v>3.3274518433010098</v>
      </c>
      <c r="AB30" s="157">
        <v>2.1990427311183498</v>
      </c>
      <c r="AC30" s="158">
        <v>2.72864952235388</v>
      </c>
      <c r="AD30" s="148"/>
      <c r="AE30" s="159">
        <v>9.6702707123218996</v>
      </c>
      <c r="AF30" s="35"/>
      <c r="AG30" s="154">
        <v>51.790235081374298</v>
      </c>
      <c r="AH30" s="148">
        <v>59.8553345388788</v>
      </c>
      <c r="AI30" s="148">
        <v>66.794755877034305</v>
      </c>
      <c r="AJ30" s="148">
        <v>69.516274864376101</v>
      </c>
      <c r="AK30" s="148">
        <v>68.702531645569593</v>
      </c>
      <c r="AL30" s="155">
        <v>63.331826401446598</v>
      </c>
      <c r="AM30" s="148"/>
      <c r="AN30" s="156">
        <v>81.577757685352594</v>
      </c>
      <c r="AO30" s="157">
        <v>84.737793851717896</v>
      </c>
      <c r="AP30" s="158">
        <v>83.157775768535203</v>
      </c>
      <c r="AQ30" s="148"/>
      <c r="AR30" s="159">
        <v>68.996383363471907</v>
      </c>
      <c r="AS30" s="153"/>
      <c r="AT30" s="154">
        <v>1.93605505091258</v>
      </c>
      <c r="AU30" s="148">
        <v>6.8977706371240703</v>
      </c>
      <c r="AV30" s="148">
        <v>12.7094300105672</v>
      </c>
      <c r="AW30" s="148">
        <v>13.9821742301275</v>
      </c>
      <c r="AX30" s="148">
        <v>7.7228788839896199</v>
      </c>
      <c r="AY30" s="155">
        <v>8.8818248577767704</v>
      </c>
      <c r="AZ30" s="148"/>
      <c r="BA30" s="156">
        <v>0.75427626930702496</v>
      </c>
      <c r="BB30" s="157">
        <v>-0.50137348028846496</v>
      </c>
      <c r="BC30" s="158">
        <v>0.110587795480195</v>
      </c>
      <c r="BD30" s="148"/>
      <c r="BE30" s="159">
        <v>5.6929651485802601</v>
      </c>
    </row>
    <row r="31" spans="1:57" x14ac:dyDescent="0.25">
      <c r="A31" s="24" t="s">
        <v>49</v>
      </c>
      <c r="B31" s="44" t="str">
        <f t="shared" si="0"/>
        <v>Charlottesville, VA</v>
      </c>
      <c r="C31" s="12"/>
      <c r="D31" s="28" t="s">
        <v>16</v>
      </c>
      <c r="E31" s="31" t="s">
        <v>17</v>
      </c>
      <c r="F31" s="12"/>
      <c r="G31" s="154">
        <v>62.015688138816202</v>
      </c>
      <c r="H31" s="148">
        <v>71.737580223437106</v>
      </c>
      <c r="I31" s="148">
        <v>74.233420489660006</v>
      </c>
      <c r="J31" s="148">
        <v>79.296410743997995</v>
      </c>
      <c r="K31" s="148">
        <v>83.4799144283337</v>
      </c>
      <c r="L31" s="155">
        <v>74.152602804848996</v>
      </c>
      <c r="M31" s="148"/>
      <c r="N31" s="156">
        <v>89.446161159971396</v>
      </c>
      <c r="O31" s="157">
        <v>88.661754219158496</v>
      </c>
      <c r="P31" s="158">
        <v>89.053957689564996</v>
      </c>
      <c r="Q31" s="148"/>
      <c r="R31" s="159">
        <v>78.410132771910696</v>
      </c>
      <c r="S31" s="153"/>
      <c r="T31" s="154">
        <v>5.2830657553917497</v>
      </c>
      <c r="U31" s="148">
        <v>13.3768782852645</v>
      </c>
      <c r="V31" s="148">
        <v>6.4433581016169104</v>
      </c>
      <c r="W31" s="148">
        <v>7.8812680877967196</v>
      </c>
      <c r="X31" s="148">
        <v>5.5563657686915402</v>
      </c>
      <c r="Y31" s="155">
        <v>7.6215831455375804</v>
      </c>
      <c r="Z31" s="148"/>
      <c r="AA31" s="156">
        <v>6.2458301927173903</v>
      </c>
      <c r="AB31" s="157">
        <v>4.2196808057151598</v>
      </c>
      <c r="AC31" s="158">
        <v>5.2274641077414898</v>
      </c>
      <c r="AD31" s="148"/>
      <c r="AE31" s="159">
        <v>6.8328421587002399</v>
      </c>
      <c r="AF31" s="35"/>
      <c r="AG31" s="154">
        <v>61.124316615165199</v>
      </c>
      <c r="AH31" s="148">
        <v>68.659377228428795</v>
      </c>
      <c r="AI31" s="148">
        <v>71.446398859044393</v>
      </c>
      <c r="AJ31" s="148">
        <v>75.2911813643926</v>
      </c>
      <c r="AK31" s="148">
        <v>82.772759686237194</v>
      </c>
      <c r="AL31" s="155">
        <v>71.858806750653599</v>
      </c>
      <c r="AM31" s="148"/>
      <c r="AN31" s="156">
        <v>91.2229617304492</v>
      </c>
      <c r="AO31" s="157">
        <v>92.637271214642197</v>
      </c>
      <c r="AP31" s="158">
        <v>91.930116472545706</v>
      </c>
      <c r="AQ31" s="148"/>
      <c r="AR31" s="159">
        <v>77.593466671194193</v>
      </c>
      <c r="AS31" s="153"/>
      <c r="AT31" s="154">
        <v>-3.9050255219144101</v>
      </c>
      <c r="AU31" s="148">
        <v>7.97317753618655</v>
      </c>
      <c r="AV31" s="148">
        <v>7.3865957034764502</v>
      </c>
      <c r="AW31" s="148">
        <v>5.9737932705112797</v>
      </c>
      <c r="AX31" s="148">
        <v>3.7098997065632302</v>
      </c>
      <c r="AY31" s="155">
        <v>4.2676303123890396</v>
      </c>
      <c r="AZ31" s="148"/>
      <c r="BA31" s="156">
        <v>-0.227445129954116</v>
      </c>
      <c r="BB31" s="157">
        <v>1.3896029116094499E-2</v>
      </c>
      <c r="BC31" s="158">
        <v>-0.105992077453281</v>
      </c>
      <c r="BD31" s="148"/>
      <c r="BE31" s="159">
        <v>2.7448870877159299</v>
      </c>
    </row>
    <row r="32" spans="1:57" x14ac:dyDescent="0.25">
      <c r="A32" s="24" t="s">
        <v>50</v>
      </c>
      <c r="B32" s="46" t="s">
        <v>73</v>
      </c>
      <c r="C32" s="12"/>
      <c r="D32" s="28" t="s">
        <v>16</v>
      </c>
      <c r="E32" s="31" t="s">
        <v>17</v>
      </c>
      <c r="F32" s="12"/>
      <c r="G32" s="154">
        <v>46.677568009513799</v>
      </c>
      <c r="H32" s="148">
        <v>61.468708190872597</v>
      </c>
      <c r="I32" s="148">
        <v>63.653931916158697</v>
      </c>
      <c r="J32" s="148">
        <v>62.8363312026163</v>
      </c>
      <c r="K32" s="148">
        <v>58.9118477776126</v>
      </c>
      <c r="L32" s="155">
        <v>58.709677419354797</v>
      </c>
      <c r="M32" s="148"/>
      <c r="N32" s="156">
        <v>61.349784450720897</v>
      </c>
      <c r="O32" s="157">
        <v>61.632228333580997</v>
      </c>
      <c r="P32" s="158">
        <v>61.491006392151</v>
      </c>
      <c r="Q32" s="148"/>
      <c r="R32" s="159">
        <v>59.504342840153697</v>
      </c>
      <c r="S32" s="153"/>
      <c r="T32" s="154">
        <v>-1.8075831384083001</v>
      </c>
      <c r="U32" s="148">
        <v>7.9477915144989497</v>
      </c>
      <c r="V32" s="148">
        <v>3.5320185293320501</v>
      </c>
      <c r="W32" s="148">
        <v>3.4543762191568401</v>
      </c>
      <c r="X32" s="148">
        <v>7.9434701984671596</v>
      </c>
      <c r="Y32" s="155">
        <v>4.3627500345640398</v>
      </c>
      <c r="Z32" s="148"/>
      <c r="AA32" s="156">
        <v>-11.6189533180972</v>
      </c>
      <c r="AB32" s="157">
        <v>-31.8230256547034</v>
      </c>
      <c r="AC32" s="158">
        <v>-23.047481477209299</v>
      </c>
      <c r="AD32" s="148"/>
      <c r="AE32" s="159">
        <v>-5.5684530552703899</v>
      </c>
      <c r="AF32" s="35"/>
      <c r="AG32" s="154">
        <v>48.996580942470601</v>
      </c>
      <c r="AH32" s="148">
        <v>62.063326891630702</v>
      </c>
      <c r="AI32" s="148">
        <v>64.672216441206999</v>
      </c>
      <c r="AJ32" s="148">
        <v>66.392894306525903</v>
      </c>
      <c r="AK32" s="148">
        <v>66.693920023784699</v>
      </c>
      <c r="AL32" s="155">
        <v>61.763787721123798</v>
      </c>
      <c r="AM32" s="148"/>
      <c r="AN32" s="156">
        <v>79.448491155046796</v>
      </c>
      <c r="AO32" s="157">
        <v>80.351568306823197</v>
      </c>
      <c r="AP32" s="158">
        <v>79.900029730935003</v>
      </c>
      <c r="AQ32" s="148"/>
      <c r="AR32" s="159">
        <v>66.945571152498403</v>
      </c>
      <c r="AS32" s="153"/>
      <c r="AT32" s="154">
        <v>-10.101576364702201</v>
      </c>
      <c r="AU32" s="148">
        <v>2.5082333787775202</v>
      </c>
      <c r="AV32" s="148">
        <v>2.5748296886327098</v>
      </c>
      <c r="AW32" s="148">
        <v>3.8514391445810201</v>
      </c>
      <c r="AX32" s="148">
        <v>3.3598082435266301</v>
      </c>
      <c r="AY32" s="155">
        <v>0.739392321361106</v>
      </c>
      <c r="AZ32" s="148"/>
      <c r="BA32" s="156">
        <v>-1.5102560755056</v>
      </c>
      <c r="BB32" s="157">
        <v>-7.4870946401841296</v>
      </c>
      <c r="BC32" s="158">
        <v>-4.6090576350483001</v>
      </c>
      <c r="BD32" s="148"/>
      <c r="BE32" s="159">
        <v>-1.1505651582124099</v>
      </c>
    </row>
    <row r="33" spans="1:57" x14ac:dyDescent="0.25">
      <c r="A33" s="24" t="s">
        <v>51</v>
      </c>
      <c r="B33" s="44" t="str">
        <f t="shared" si="0"/>
        <v>Staunton &amp; Harrisonburg, VA</v>
      </c>
      <c r="C33" s="12"/>
      <c r="D33" s="28" t="s">
        <v>16</v>
      </c>
      <c r="E33" s="31" t="s">
        <v>17</v>
      </c>
      <c r="F33" s="12"/>
      <c r="G33" s="154">
        <v>51.745782659866599</v>
      </c>
      <c r="H33" s="148">
        <v>62.573558258140402</v>
      </c>
      <c r="I33" s="148">
        <v>64.986269125147103</v>
      </c>
      <c r="J33" s="148">
        <v>67.614750882698999</v>
      </c>
      <c r="K33" s="148">
        <v>67.281286779129005</v>
      </c>
      <c r="L33" s="155">
        <v>62.8403295409964</v>
      </c>
      <c r="M33" s="148"/>
      <c r="N33" s="156">
        <v>79.8744605727736</v>
      </c>
      <c r="O33" s="157">
        <v>84.307571596704506</v>
      </c>
      <c r="P33" s="158">
        <v>82.091016084739096</v>
      </c>
      <c r="Q33" s="148"/>
      <c r="R33" s="159">
        <v>68.340525696351506</v>
      </c>
      <c r="S33" s="153"/>
      <c r="T33" s="154">
        <v>-13.918392294194399</v>
      </c>
      <c r="U33" s="148">
        <v>-6.97111180433523</v>
      </c>
      <c r="V33" s="148">
        <v>8.0356039980325509</v>
      </c>
      <c r="W33" s="148">
        <v>10.053561505380401</v>
      </c>
      <c r="X33" s="148">
        <v>22.798213663227099</v>
      </c>
      <c r="Y33" s="155">
        <v>3.4389053109697798</v>
      </c>
      <c r="Z33" s="148"/>
      <c r="AA33" s="156">
        <v>7.9226429285861402</v>
      </c>
      <c r="AB33" s="157">
        <v>8.8326157583593794</v>
      </c>
      <c r="AC33" s="158">
        <v>8.3880055915979899</v>
      </c>
      <c r="AD33" s="148"/>
      <c r="AE33" s="159">
        <v>5.0856940834262403</v>
      </c>
      <c r="AF33" s="35"/>
      <c r="AG33" s="154">
        <v>55.7522557865829</v>
      </c>
      <c r="AH33" s="148">
        <v>63.6377010592389</v>
      </c>
      <c r="AI33" s="148">
        <v>66.403491565319698</v>
      </c>
      <c r="AJ33" s="148">
        <v>69.002550019615498</v>
      </c>
      <c r="AK33" s="148">
        <v>72.597096900745299</v>
      </c>
      <c r="AL33" s="155">
        <v>65.478619066300496</v>
      </c>
      <c r="AM33" s="148"/>
      <c r="AN33" s="156">
        <v>85.665947430364795</v>
      </c>
      <c r="AO33" s="157">
        <v>89.814633189486003</v>
      </c>
      <c r="AP33" s="158">
        <v>87.740290309925399</v>
      </c>
      <c r="AQ33" s="148"/>
      <c r="AR33" s="159">
        <v>71.839096564478993</v>
      </c>
      <c r="AS33" s="153"/>
      <c r="AT33" s="154">
        <v>-1.6769745642799501</v>
      </c>
      <c r="AU33" s="148">
        <v>1.94726948968808</v>
      </c>
      <c r="AV33" s="148">
        <v>5.1516210554908</v>
      </c>
      <c r="AW33" s="148">
        <v>6.3582374576784302</v>
      </c>
      <c r="AX33" s="148">
        <v>10.0505238145261</v>
      </c>
      <c r="AY33" s="155">
        <v>4.5583118715576196</v>
      </c>
      <c r="AZ33" s="148"/>
      <c r="BA33" s="156">
        <v>-0.36656102410965102</v>
      </c>
      <c r="BB33" s="157">
        <v>1.1563781372959601</v>
      </c>
      <c r="BC33" s="158">
        <v>0.40713774887094401</v>
      </c>
      <c r="BD33" s="148"/>
      <c r="BE33" s="159">
        <v>3.07130053358261</v>
      </c>
    </row>
    <row r="34" spans="1:57" x14ac:dyDescent="0.25">
      <c r="A34" s="24" t="s">
        <v>52</v>
      </c>
      <c r="B34" s="44" t="str">
        <f t="shared" si="0"/>
        <v>Blacksburg &amp; Wytheville, VA</v>
      </c>
      <c r="C34" s="12"/>
      <c r="D34" s="28" t="s">
        <v>16</v>
      </c>
      <c r="E34" s="31" t="s">
        <v>17</v>
      </c>
      <c r="F34" s="12"/>
      <c r="G34" s="154">
        <v>44.9337490257209</v>
      </c>
      <c r="H34" s="148">
        <v>53.9360872954014</v>
      </c>
      <c r="I34" s="148">
        <v>55.319563522992901</v>
      </c>
      <c r="J34" s="148">
        <v>55.533904910366303</v>
      </c>
      <c r="K34" s="148">
        <v>55.670303975058403</v>
      </c>
      <c r="L34" s="155">
        <v>53.078721745907998</v>
      </c>
      <c r="M34" s="148"/>
      <c r="N34" s="156">
        <v>55.319563522992901</v>
      </c>
      <c r="O34" s="157">
        <v>57.307092751363903</v>
      </c>
      <c r="P34" s="158">
        <v>56.313328137178402</v>
      </c>
      <c r="Q34" s="148"/>
      <c r="R34" s="159">
        <v>54.002895000556698</v>
      </c>
      <c r="S34" s="153"/>
      <c r="T34" s="154">
        <v>15.1273090364453</v>
      </c>
      <c r="U34" s="148">
        <v>12.2465531224655</v>
      </c>
      <c r="V34" s="148">
        <v>12.703453751488601</v>
      </c>
      <c r="W34" s="148">
        <v>-2.8960817717206102</v>
      </c>
      <c r="X34" s="148">
        <v>5.8540200074101501</v>
      </c>
      <c r="Y34" s="155">
        <v>7.9068293455870702</v>
      </c>
      <c r="Z34" s="148"/>
      <c r="AA34" s="156">
        <v>2.6391901663051298</v>
      </c>
      <c r="AB34" s="157">
        <v>1.55386740331491</v>
      </c>
      <c r="AC34" s="158">
        <v>2.0840692334863999</v>
      </c>
      <c r="AD34" s="148"/>
      <c r="AE34" s="159">
        <v>6.10369722161452</v>
      </c>
      <c r="AF34" s="35"/>
      <c r="AG34" s="154">
        <v>44.787607170693597</v>
      </c>
      <c r="AH34" s="148">
        <v>54.583982852688997</v>
      </c>
      <c r="AI34" s="148">
        <v>56.123343725642997</v>
      </c>
      <c r="AJ34" s="148">
        <v>58.266757599376398</v>
      </c>
      <c r="AK34" s="148">
        <v>61.179851909586901</v>
      </c>
      <c r="AL34" s="155">
        <v>54.988308651597798</v>
      </c>
      <c r="AM34" s="148"/>
      <c r="AN34" s="156">
        <v>72.720187061574407</v>
      </c>
      <c r="AO34" s="157">
        <v>74.449532346063904</v>
      </c>
      <c r="AP34" s="158">
        <v>73.584859703819106</v>
      </c>
      <c r="AQ34" s="148"/>
      <c r="AR34" s="159">
        <v>60.301608952232399</v>
      </c>
      <c r="AS34" s="153"/>
      <c r="AT34" s="154">
        <v>3.32659024499887</v>
      </c>
      <c r="AU34" s="148">
        <v>8.8392423506556508</v>
      </c>
      <c r="AV34" s="148">
        <v>11.271006374348</v>
      </c>
      <c r="AW34" s="148">
        <v>6.0372340425531901</v>
      </c>
      <c r="AX34" s="148">
        <v>7.0856070941336897</v>
      </c>
      <c r="AY34" s="155">
        <v>7.3922557320901898</v>
      </c>
      <c r="AZ34" s="148"/>
      <c r="BA34" s="156">
        <v>-4.3444828911956899</v>
      </c>
      <c r="BB34" s="157">
        <v>-5.4737753587332998</v>
      </c>
      <c r="BC34" s="158">
        <v>-4.9191162585761896</v>
      </c>
      <c r="BD34" s="148"/>
      <c r="BE34" s="159">
        <v>2.7535011680441999</v>
      </c>
    </row>
    <row r="35" spans="1:57" x14ac:dyDescent="0.25">
      <c r="A35" s="24" t="s">
        <v>53</v>
      </c>
      <c r="B35" s="44" t="str">
        <f t="shared" si="0"/>
        <v>Lynchburg, VA</v>
      </c>
      <c r="C35" s="12"/>
      <c r="D35" s="28" t="s">
        <v>16</v>
      </c>
      <c r="E35" s="31" t="s">
        <v>17</v>
      </c>
      <c r="F35" s="12"/>
      <c r="G35" s="154">
        <v>43.377806703547002</v>
      </c>
      <c r="H35" s="148">
        <v>56.687276277253403</v>
      </c>
      <c r="I35" s="148">
        <v>61.535958346892201</v>
      </c>
      <c r="J35" s="148">
        <v>66.970387243735701</v>
      </c>
      <c r="K35" s="148">
        <v>57.630979498861002</v>
      </c>
      <c r="L35" s="155">
        <v>57.240481614057899</v>
      </c>
      <c r="M35" s="148"/>
      <c r="N35" s="156">
        <v>75.561340709404405</v>
      </c>
      <c r="O35" s="157">
        <v>81.125935567848998</v>
      </c>
      <c r="P35" s="158">
        <v>78.343638138626702</v>
      </c>
      <c r="Q35" s="148"/>
      <c r="R35" s="159">
        <v>63.269954906791803</v>
      </c>
      <c r="S35" s="153"/>
      <c r="T35" s="154">
        <v>11.3112239844932</v>
      </c>
      <c r="U35" s="148">
        <v>4.6179814222483202</v>
      </c>
      <c r="V35" s="148">
        <v>7.0711162038202398</v>
      </c>
      <c r="W35" s="148">
        <v>12.8022903859955</v>
      </c>
      <c r="X35" s="148">
        <v>-25.571544638451201</v>
      </c>
      <c r="Y35" s="155">
        <v>-0.42639634338308502</v>
      </c>
      <c r="Z35" s="148"/>
      <c r="AA35" s="156">
        <v>-14.7949879887456</v>
      </c>
      <c r="AB35" s="157">
        <v>-4.9234964810474802</v>
      </c>
      <c r="AC35" s="158">
        <v>-9.9544007216796295</v>
      </c>
      <c r="AD35" s="148"/>
      <c r="AE35" s="159">
        <v>-4.0194272960564099</v>
      </c>
      <c r="AF35" s="35"/>
      <c r="AG35" s="154">
        <v>46.9492352749755</v>
      </c>
      <c r="AH35" s="148">
        <v>54.246664497233901</v>
      </c>
      <c r="AI35" s="148">
        <v>61.381386267491003</v>
      </c>
      <c r="AJ35" s="148">
        <v>64.847054995118697</v>
      </c>
      <c r="AK35" s="148">
        <v>65.514155548324098</v>
      </c>
      <c r="AL35" s="155">
        <v>58.587699316628701</v>
      </c>
      <c r="AM35" s="148"/>
      <c r="AN35" s="156">
        <v>86.7800195248942</v>
      </c>
      <c r="AO35" s="157">
        <v>86.275626423690198</v>
      </c>
      <c r="AP35" s="158">
        <v>86.527822974292206</v>
      </c>
      <c r="AQ35" s="148"/>
      <c r="AR35" s="159">
        <v>66.570591790246795</v>
      </c>
      <c r="AS35" s="153"/>
      <c r="AT35" s="154">
        <v>4.6626578254602196</v>
      </c>
      <c r="AU35" s="148">
        <v>-1.2906385501233499</v>
      </c>
      <c r="AV35" s="148">
        <v>4.2812152420069598</v>
      </c>
      <c r="AW35" s="148">
        <v>8.2986187269923608</v>
      </c>
      <c r="AX35" s="148">
        <v>1.7940097528521499</v>
      </c>
      <c r="AY35" s="155">
        <v>3.5438243350030199</v>
      </c>
      <c r="AZ35" s="148"/>
      <c r="BA35" s="156">
        <v>0.80214037314028797</v>
      </c>
      <c r="BB35" s="157">
        <v>0.47331238212699001</v>
      </c>
      <c r="BC35" s="158">
        <v>0.637936977884066</v>
      </c>
      <c r="BD35" s="148"/>
      <c r="BE35" s="159">
        <v>2.4452881836462201</v>
      </c>
    </row>
    <row r="36" spans="1:57" x14ac:dyDescent="0.25">
      <c r="A36" s="24" t="s">
        <v>78</v>
      </c>
      <c r="B36" s="44" t="str">
        <f t="shared" si="0"/>
        <v>Central Virginia</v>
      </c>
      <c r="C36" s="12"/>
      <c r="D36" s="28" t="s">
        <v>16</v>
      </c>
      <c r="E36" s="31" t="s">
        <v>17</v>
      </c>
      <c r="F36" s="12"/>
      <c r="G36" s="154">
        <v>56.644512668263502</v>
      </c>
      <c r="H36" s="148">
        <v>66.9073243142943</v>
      </c>
      <c r="I36" s="148">
        <v>71.667622549846399</v>
      </c>
      <c r="J36" s="148">
        <v>72.899024999156495</v>
      </c>
      <c r="K36" s="148">
        <v>67.4977227488951</v>
      </c>
      <c r="L36" s="155">
        <v>67.123241456091193</v>
      </c>
      <c r="M36" s="148"/>
      <c r="N36" s="156">
        <v>73.330859282750197</v>
      </c>
      <c r="O36" s="157">
        <v>76.400931142673898</v>
      </c>
      <c r="P36" s="158">
        <v>74.865895212712104</v>
      </c>
      <c r="Q36" s="148"/>
      <c r="R36" s="159">
        <v>69.335428243697095</v>
      </c>
      <c r="S36" s="153"/>
      <c r="T36" s="154">
        <v>-5.8497200881722904</v>
      </c>
      <c r="U36" s="148">
        <v>0.85022308392633905</v>
      </c>
      <c r="V36" s="148">
        <v>2.9778501112831299</v>
      </c>
      <c r="W36" s="148">
        <v>3.0773384372387498</v>
      </c>
      <c r="X36" s="148">
        <v>-7.1898549560918701</v>
      </c>
      <c r="Y36" s="155">
        <v>-1.1590230204071801</v>
      </c>
      <c r="Z36" s="148"/>
      <c r="AA36" s="156">
        <v>-5.7143122139886904</v>
      </c>
      <c r="AB36" s="157">
        <v>-5.2398924497063799</v>
      </c>
      <c r="AC36" s="158">
        <v>-5.4728336962799196</v>
      </c>
      <c r="AD36" s="148"/>
      <c r="AE36" s="159">
        <v>-2.5312645196202199</v>
      </c>
      <c r="AF36" s="35"/>
      <c r="AG36" s="154">
        <v>54.766202219898098</v>
      </c>
      <c r="AH36" s="148">
        <v>64.144259640363003</v>
      </c>
      <c r="AI36" s="148">
        <v>69.213251914577697</v>
      </c>
      <c r="AJ36" s="148">
        <v>71.118552005667794</v>
      </c>
      <c r="AK36" s="148">
        <v>70.0566782497216</v>
      </c>
      <c r="AL36" s="155">
        <v>65.8597888060456</v>
      </c>
      <c r="AM36" s="148"/>
      <c r="AN36" s="156">
        <v>79.837893458385295</v>
      </c>
      <c r="AO36" s="157">
        <v>83.281603184777794</v>
      </c>
      <c r="AP36" s="158">
        <v>81.559748321581495</v>
      </c>
      <c r="AQ36" s="148"/>
      <c r="AR36" s="159">
        <v>70.345491524770196</v>
      </c>
      <c r="AS36" s="153"/>
      <c r="AT36" s="154">
        <v>-9.32466712719466</v>
      </c>
      <c r="AU36" s="148">
        <v>-2.3792301094475299</v>
      </c>
      <c r="AV36" s="148">
        <v>0.18931410989671801</v>
      </c>
      <c r="AW36" s="148">
        <v>0.86517292761144904</v>
      </c>
      <c r="AX36" s="148">
        <v>-3.3812454402795802</v>
      </c>
      <c r="AY36" s="155">
        <v>-2.6333552241970999</v>
      </c>
      <c r="AZ36" s="148"/>
      <c r="BA36" s="156">
        <v>-4.7211277061751096</v>
      </c>
      <c r="BB36" s="157">
        <v>-4.7171943161114296</v>
      </c>
      <c r="BC36" s="158">
        <v>-4.7191195316872703</v>
      </c>
      <c r="BD36" s="148"/>
      <c r="BE36" s="159">
        <v>-3.3343314562178699</v>
      </c>
    </row>
    <row r="37" spans="1:57" x14ac:dyDescent="0.25">
      <c r="A37" s="24" t="s">
        <v>79</v>
      </c>
      <c r="B37" s="44" t="str">
        <f t="shared" si="0"/>
        <v>Chesapeake Bay</v>
      </c>
      <c r="C37" s="12"/>
      <c r="D37" s="28" t="s">
        <v>16</v>
      </c>
      <c r="E37" s="31" t="s">
        <v>17</v>
      </c>
      <c r="F37" s="12"/>
      <c r="G37" s="154">
        <v>48.839368616527302</v>
      </c>
      <c r="H37" s="148">
        <v>63.788300835654503</v>
      </c>
      <c r="I37" s="148">
        <v>66.109563602599806</v>
      </c>
      <c r="J37" s="148">
        <v>66.295264623955404</v>
      </c>
      <c r="K37" s="148">
        <v>62.488393686165203</v>
      </c>
      <c r="L37" s="155">
        <v>61.504178272980504</v>
      </c>
      <c r="M37" s="148"/>
      <c r="N37" s="156">
        <v>61.188486536675903</v>
      </c>
      <c r="O37" s="157">
        <v>64.7168059424326</v>
      </c>
      <c r="P37" s="158">
        <v>62.952646239554298</v>
      </c>
      <c r="Q37" s="148"/>
      <c r="R37" s="159">
        <v>61.9180262634301</v>
      </c>
      <c r="S37" s="153"/>
      <c r="T37" s="154">
        <v>-4.0145985401459798</v>
      </c>
      <c r="U37" s="148">
        <v>6.5116279069767398</v>
      </c>
      <c r="V37" s="148">
        <v>2.15208034433285</v>
      </c>
      <c r="W37" s="148">
        <v>0.56338028169013998</v>
      </c>
      <c r="X37" s="148">
        <v>6.6561014263074396</v>
      </c>
      <c r="Y37" s="155">
        <v>2.5069637883008302</v>
      </c>
      <c r="Z37" s="148"/>
      <c r="AA37" s="156">
        <v>-1.6417910447761099</v>
      </c>
      <c r="AB37" s="157">
        <v>-5.6833558863328797</v>
      </c>
      <c r="AC37" s="158">
        <v>-3.76153300212916</v>
      </c>
      <c r="AD37" s="148"/>
      <c r="AE37" s="159">
        <v>0.60344827586206795</v>
      </c>
      <c r="AF37" s="35"/>
      <c r="AG37" s="154">
        <v>46.262766945218097</v>
      </c>
      <c r="AH37" s="148">
        <v>60.956360259981402</v>
      </c>
      <c r="AI37" s="148">
        <v>63.927576601671298</v>
      </c>
      <c r="AJ37" s="148">
        <v>63.7418755803156</v>
      </c>
      <c r="AK37" s="148">
        <v>60.909935004642499</v>
      </c>
      <c r="AL37" s="155">
        <v>59.159702878365799</v>
      </c>
      <c r="AM37" s="148"/>
      <c r="AN37" s="156">
        <v>69.382544103992501</v>
      </c>
      <c r="AO37" s="157">
        <v>73.885793871866198</v>
      </c>
      <c r="AP37" s="158">
        <v>71.634168987929399</v>
      </c>
      <c r="AQ37" s="148"/>
      <c r="AR37" s="159">
        <v>62.723836052526799</v>
      </c>
      <c r="AS37" s="153"/>
      <c r="AT37" s="154">
        <v>-11.026785714285699</v>
      </c>
      <c r="AU37" s="148">
        <v>-1.6110902959910001</v>
      </c>
      <c r="AV37" s="148">
        <v>-3.1985940246045601</v>
      </c>
      <c r="AW37" s="148">
        <v>-4.8510048510048502</v>
      </c>
      <c r="AX37" s="148">
        <v>-4.1986126323475697</v>
      </c>
      <c r="AY37" s="155">
        <v>-4.7537185140892397</v>
      </c>
      <c r="AZ37" s="148"/>
      <c r="BA37" s="156">
        <v>-6.4768460575719597</v>
      </c>
      <c r="BB37" s="157">
        <v>-5.91191250369494</v>
      </c>
      <c r="BC37" s="158">
        <v>-6.1863505091959201</v>
      </c>
      <c r="BD37" s="148"/>
      <c r="BE37" s="159">
        <v>-5.2259745465477501</v>
      </c>
    </row>
    <row r="38" spans="1:57" x14ac:dyDescent="0.25">
      <c r="A38" s="24" t="s">
        <v>80</v>
      </c>
      <c r="B38" s="44" t="str">
        <f t="shared" si="0"/>
        <v>Coastal Virginia - Eastern Shore</v>
      </c>
      <c r="C38" s="12"/>
      <c r="D38" s="28" t="s">
        <v>16</v>
      </c>
      <c r="E38" s="31" t="s">
        <v>17</v>
      </c>
      <c r="F38" s="12"/>
      <c r="G38" s="154">
        <v>46.591707659873499</v>
      </c>
      <c r="H38" s="148">
        <v>64.862965565706205</v>
      </c>
      <c r="I38" s="148">
        <v>65.565706254392097</v>
      </c>
      <c r="J38" s="148">
        <v>65.073787772312002</v>
      </c>
      <c r="K38" s="148">
        <v>60.4356992269852</v>
      </c>
      <c r="L38" s="155">
        <v>60.505973295853799</v>
      </c>
      <c r="M38" s="148"/>
      <c r="N38" s="156">
        <v>60.857343640196703</v>
      </c>
      <c r="O38" s="157">
        <v>62.333099086437102</v>
      </c>
      <c r="P38" s="158">
        <v>61.595221363316902</v>
      </c>
      <c r="Q38" s="148"/>
      <c r="R38" s="159">
        <v>60.817187029414697</v>
      </c>
      <c r="S38" s="153"/>
      <c r="T38" s="154">
        <v>-5.0102216827445201</v>
      </c>
      <c r="U38" s="148">
        <v>15.826724224475401</v>
      </c>
      <c r="V38" s="148">
        <v>13.4934188852985</v>
      </c>
      <c r="W38" s="148">
        <v>17.025384849971399</v>
      </c>
      <c r="X38" s="148">
        <v>14.7751448582222</v>
      </c>
      <c r="Y38" s="155">
        <v>11.600882046658301</v>
      </c>
      <c r="Z38" s="148"/>
      <c r="AA38" s="156">
        <v>4.5128930757883596</v>
      </c>
      <c r="AB38" s="157">
        <v>-3.5923163216870302</v>
      </c>
      <c r="AC38" s="158">
        <v>0.248359209240477</v>
      </c>
      <c r="AD38" s="148"/>
      <c r="AE38" s="159">
        <v>8.0598321469710505</v>
      </c>
      <c r="AF38" s="35"/>
      <c r="AG38" s="154">
        <v>46.152494729444797</v>
      </c>
      <c r="AH38" s="148">
        <v>59.135628952916299</v>
      </c>
      <c r="AI38" s="148">
        <v>62.280393534785603</v>
      </c>
      <c r="AJ38" s="148">
        <v>64.458889669711795</v>
      </c>
      <c r="AK38" s="148">
        <v>63.510189739985897</v>
      </c>
      <c r="AL38" s="155">
        <v>59.107519325368898</v>
      </c>
      <c r="AM38" s="148"/>
      <c r="AN38" s="156">
        <v>74.104005621925495</v>
      </c>
      <c r="AO38" s="157">
        <v>75.105411103302799</v>
      </c>
      <c r="AP38" s="158">
        <v>74.604708362614105</v>
      </c>
      <c r="AQ38" s="148"/>
      <c r="AR38" s="159">
        <v>63.535287621724699</v>
      </c>
      <c r="AS38" s="153"/>
      <c r="AT38" s="154">
        <v>-14.2460500001177</v>
      </c>
      <c r="AU38" s="148">
        <v>-3.9341313947297198</v>
      </c>
      <c r="AV38" s="148">
        <v>-0.52097392977414203</v>
      </c>
      <c r="AW38" s="148">
        <v>0.61392706889520099</v>
      </c>
      <c r="AX38" s="148">
        <v>1.92374570216108</v>
      </c>
      <c r="AY38" s="155">
        <v>-2.8988829352713199</v>
      </c>
      <c r="AZ38" s="148"/>
      <c r="BA38" s="156">
        <v>0.31833872475490599</v>
      </c>
      <c r="BB38" s="157">
        <v>-3.6097185503581701</v>
      </c>
      <c r="BC38" s="158">
        <v>-1.69808380776615</v>
      </c>
      <c r="BD38" s="148"/>
      <c r="BE38" s="159">
        <v>-2.4993070459067002</v>
      </c>
    </row>
    <row r="39" spans="1:57" x14ac:dyDescent="0.25">
      <c r="A39" s="24" t="s">
        <v>81</v>
      </c>
      <c r="B39" s="44" t="str">
        <f t="shared" si="0"/>
        <v>Coastal Virginia - Hampton Roads</v>
      </c>
      <c r="C39" s="12"/>
      <c r="D39" s="28" t="s">
        <v>16</v>
      </c>
      <c r="E39" s="31" t="s">
        <v>17</v>
      </c>
      <c r="F39" s="12"/>
      <c r="G39" s="154">
        <v>51.857822197146703</v>
      </c>
      <c r="H39" s="148">
        <v>57.709357620697901</v>
      </c>
      <c r="I39" s="148">
        <v>61.451868568818597</v>
      </c>
      <c r="J39" s="148">
        <v>62.916095752397801</v>
      </c>
      <c r="K39" s="148">
        <v>60.081674323634502</v>
      </c>
      <c r="L39" s="155">
        <v>58.803363692539101</v>
      </c>
      <c r="M39" s="148"/>
      <c r="N39" s="156">
        <v>64.2271835791623</v>
      </c>
      <c r="O39" s="157">
        <v>67.083098250987305</v>
      </c>
      <c r="P39" s="158">
        <v>65.655140915074796</v>
      </c>
      <c r="Q39" s="148"/>
      <c r="R39" s="159">
        <v>60.761014327549297</v>
      </c>
      <c r="S39" s="153"/>
      <c r="T39" s="154">
        <v>2.5244569891087298</v>
      </c>
      <c r="U39" s="148">
        <v>7.1143028354560398</v>
      </c>
      <c r="V39" s="148">
        <v>10.77468866517</v>
      </c>
      <c r="W39" s="148">
        <v>14.4525100192397</v>
      </c>
      <c r="X39" s="148">
        <v>14.335466029091799</v>
      </c>
      <c r="Y39" s="155">
        <v>9.9325776430927508</v>
      </c>
      <c r="Z39" s="148"/>
      <c r="AA39" s="156">
        <v>0.319557408155073</v>
      </c>
      <c r="AB39" s="157">
        <v>-2.4858134386355801</v>
      </c>
      <c r="AC39" s="158">
        <v>-1.1335106933118999</v>
      </c>
      <c r="AD39" s="148"/>
      <c r="AE39" s="159">
        <v>6.2606577512704202</v>
      </c>
      <c r="AF39" s="35"/>
      <c r="AG39" s="154">
        <v>52.095490359534203</v>
      </c>
      <c r="AH39" s="148">
        <v>55.814531960093497</v>
      </c>
      <c r="AI39" s="148">
        <v>59.480764057035202</v>
      </c>
      <c r="AJ39" s="148">
        <v>62.103847188592901</v>
      </c>
      <c r="AK39" s="148">
        <v>63.434802484739201</v>
      </c>
      <c r="AL39" s="155">
        <v>58.585483671416497</v>
      </c>
      <c r="AM39" s="148"/>
      <c r="AN39" s="156">
        <v>74.933505279277796</v>
      </c>
      <c r="AO39" s="157">
        <v>79.407458155342397</v>
      </c>
      <c r="AP39" s="158">
        <v>77.170481717310096</v>
      </c>
      <c r="AQ39" s="148"/>
      <c r="AR39" s="159">
        <v>63.8996439312752</v>
      </c>
      <c r="AS39" s="153"/>
      <c r="AT39" s="154">
        <v>1.9275313625017201</v>
      </c>
      <c r="AU39" s="148">
        <v>6.0543537527734701</v>
      </c>
      <c r="AV39" s="148">
        <v>8.9860672791550495</v>
      </c>
      <c r="AW39" s="148">
        <v>12.0229426507328</v>
      </c>
      <c r="AX39" s="148">
        <v>9.9046202233279796</v>
      </c>
      <c r="AY39" s="155">
        <v>7.9035238257339104</v>
      </c>
      <c r="AZ39" s="148"/>
      <c r="BA39" s="156">
        <v>1.9965621594827001</v>
      </c>
      <c r="BB39" s="157">
        <v>0.41338169533122399</v>
      </c>
      <c r="BC39" s="158">
        <v>1.1758407956268</v>
      </c>
      <c r="BD39" s="148"/>
      <c r="BE39" s="159">
        <v>5.4900061612116904</v>
      </c>
    </row>
    <row r="40" spans="1:57" x14ac:dyDescent="0.25">
      <c r="A40" s="25" t="s">
        <v>82</v>
      </c>
      <c r="B40" s="44" t="str">
        <f t="shared" si="0"/>
        <v>Northern Virginia</v>
      </c>
      <c r="C40" s="12"/>
      <c r="D40" s="28" t="s">
        <v>16</v>
      </c>
      <c r="E40" s="31" t="s">
        <v>17</v>
      </c>
      <c r="F40" s="13"/>
      <c r="G40" s="154">
        <v>58.512084745418697</v>
      </c>
      <c r="H40" s="148">
        <v>69.194553239848204</v>
      </c>
      <c r="I40" s="148">
        <v>76.871562798059898</v>
      </c>
      <c r="J40" s="148">
        <v>75.998944740954101</v>
      </c>
      <c r="K40" s="148">
        <v>69.379223572863594</v>
      </c>
      <c r="L40" s="155">
        <v>69.991273819428898</v>
      </c>
      <c r="M40" s="148"/>
      <c r="N40" s="156">
        <v>67.810540414392094</v>
      </c>
      <c r="O40" s="157">
        <v>72.557176776183596</v>
      </c>
      <c r="P40" s="158">
        <v>70.183858595287802</v>
      </c>
      <c r="Q40" s="148"/>
      <c r="R40" s="159">
        <v>70.046298041102901</v>
      </c>
      <c r="S40" s="153"/>
      <c r="T40" s="154">
        <v>21.242203933808199</v>
      </c>
      <c r="U40" s="148">
        <v>28.603101180425501</v>
      </c>
      <c r="V40" s="148">
        <v>35.9995253770144</v>
      </c>
      <c r="W40" s="148">
        <v>36.151160786600101</v>
      </c>
      <c r="X40" s="148">
        <v>31.434304146001399</v>
      </c>
      <c r="Y40" s="155">
        <v>30.974439354058401</v>
      </c>
      <c r="Z40" s="148"/>
      <c r="AA40" s="156">
        <v>21.5564000494144</v>
      </c>
      <c r="AB40" s="157">
        <v>22.8647415079236</v>
      </c>
      <c r="AC40" s="158">
        <v>22.229193752486101</v>
      </c>
      <c r="AD40" s="148"/>
      <c r="AE40" s="159">
        <v>28.345611804227701</v>
      </c>
      <c r="AF40" s="35"/>
      <c r="AG40" s="154">
        <v>58.901211518558299</v>
      </c>
      <c r="AH40" s="148">
        <v>67.707551190210395</v>
      </c>
      <c r="AI40" s="148">
        <v>75.796517645148796</v>
      </c>
      <c r="AJ40" s="148">
        <v>76.520486230898697</v>
      </c>
      <c r="AK40" s="148">
        <v>71.748990401201297</v>
      </c>
      <c r="AL40" s="155">
        <v>70.134951397203494</v>
      </c>
      <c r="AM40" s="148"/>
      <c r="AN40" s="156">
        <v>76.684863120725595</v>
      </c>
      <c r="AO40" s="157">
        <v>81.648131988554397</v>
      </c>
      <c r="AP40" s="158">
        <v>79.166497554640003</v>
      </c>
      <c r="AQ40" s="148"/>
      <c r="AR40" s="159">
        <v>72.715393156471094</v>
      </c>
      <c r="AS40" s="153"/>
      <c r="AT40" s="154">
        <v>12.308517674021701</v>
      </c>
      <c r="AU40" s="148">
        <v>25.008834796332302</v>
      </c>
      <c r="AV40" s="148">
        <v>32.775789945218698</v>
      </c>
      <c r="AW40" s="148">
        <v>30.8845918186387</v>
      </c>
      <c r="AX40" s="148">
        <v>23.056414914095299</v>
      </c>
      <c r="AY40" s="155">
        <v>25.033754431552101</v>
      </c>
      <c r="AZ40" s="148"/>
      <c r="BA40" s="156">
        <v>11.113189550331001</v>
      </c>
      <c r="BB40" s="157">
        <v>9.8739148169653692</v>
      </c>
      <c r="BC40" s="158">
        <v>10.470657550679601</v>
      </c>
      <c r="BD40" s="148"/>
      <c r="BE40" s="159">
        <v>20.108511951139999</v>
      </c>
    </row>
    <row r="41" spans="1:57" x14ac:dyDescent="0.25">
      <c r="A41" s="26" t="s">
        <v>83</v>
      </c>
      <c r="B41" s="44" t="str">
        <f t="shared" si="0"/>
        <v>Shenandoah Valley</v>
      </c>
      <c r="C41" s="12"/>
      <c r="D41" s="29" t="s">
        <v>16</v>
      </c>
      <c r="E41" s="32" t="s">
        <v>17</v>
      </c>
      <c r="F41" s="12"/>
      <c r="G41" s="160">
        <v>51.649888143176703</v>
      </c>
      <c r="H41" s="161">
        <v>59.8061148396718</v>
      </c>
      <c r="I41" s="161">
        <v>61.577181208053602</v>
      </c>
      <c r="J41" s="161">
        <v>61.334824757643503</v>
      </c>
      <c r="K41" s="161">
        <v>61.912751677852299</v>
      </c>
      <c r="L41" s="162">
        <v>59.256152125279598</v>
      </c>
      <c r="M41" s="148"/>
      <c r="N41" s="163">
        <v>73.667039522744204</v>
      </c>
      <c r="O41" s="164">
        <v>78.122669649515203</v>
      </c>
      <c r="P41" s="165">
        <v>75.894854586129696</v>
      </c>
      <c r="Q41" s="148"/>
      <c r="R41" s="166">
        <v>64.0100671140939</v>
      </c>
      <c r="S41" s="153"/>
      <c r="T41" s="160">
        <v>-4.9779579629114101</v>
      </c>
      <c r="U41" s="161">
        <v>6.9871446262537398E-2</v>
      </c>
      <c r="V41" s="161">
        <v>9.5642846222533393</v>
      </c>
      <c r="W41" s="161">
        <v>7.0652754757311396</v>
      </c>
      <c r="X41" s="161">
        <v>9.7808110438510294</v>
      </c>
      <c r="Y41" s="162">
        <v>4.3220304704519696</v>
      </c>
      <c r="Z41" s="148"/>
      <c r="AA41" s="163">
        <v>0.234412902759398</v>
      </c>
      <c r="AB41" s="164">
        <v>2.7558579807352301</v>
      </c>
      <c r="AC41" s="165">
        <v>1.51649036221289</v>
      </c>
      <c r="AD41" s="148"/>
      <c r="AE41" s="166">
        <v>3.3544103137113499</v>
      </c>
      <c r="AF41" s="36"/>
      <c r="AG41" s="160">
        <v>53.989560029828397</v>
      </c>
      <c r="AH41" s="161">
        <v>59.936614466815797</v>
      </c>
      <c r="AI41" s="161">
        <v>62.460384041759802</v>
      </c>
      <c r="AJ41" s="161">
        <v>64.851323639075304</v>
      </c>
      <c r="AK41" s="161">
        <v>69.358221476509996</v>
      </c>
      <c r="AL41" s="162">
        <v>62.119220730797899</v>
      </c>
      <c r="AM41" s="148"/>
      <c r="AN41" s="163">
        <v>83.163217747949204</v>
      </c>
      <c r="AO41" s="164">
        <v>87.043251304996204</v>
      </c>
      <c r="AP41" s="165">
        <v>85.103234526472704</v>
      </c>
      <c r="AQ41" s="148"/>
      <c r="AR41" s="166">
        <v>68.686081815276395</v>
      </c>
      <c r="AS41" s="96"/>
      <c r="AT41" s="160">
        <v>-4.0148491712674303</v>
      </c>
      <c r="AU41" s="161">
        <v>-0.303750818778596</v>
      </c>
      <c r="AV41" s="161">
        <v>3.0552113140307702</v>
      </c>
      <c r="AW41" s="161">
        <v>3.5411838556701101</v>
      </c>
      <c r="AX41" s="161">
        <v>2.6693129117728498</v>
      </c>
      <c r="AY41" s="162">
        <v>1.11705845315531</v>
      </c>
      <c r="AZ41" s="148"/>
      <c r="BA41" s="163">
        <v>-1.97475883920879</v>
      </c>
      <c r="BB41" s="164">
        <v>-0.213857397867076</v>
      </c>
      <c r="BC41" s="165">
        <v>-1.08207254866892</v>
      </c>
      <c r="BD41" s="148"/>
      <c r="BE41" s="166">
        <v>0.326950026401436</v>
      </c>
    </row>
    <row r="42" spans="1:57" x14ac:dyDescent="0.25">
      <c r="A42" s="22" t="s">
        <v>84</v>
      </c>
      <c r="B42" s="44" t="str">
        <f t="shared" si="0"/>
        <v>Southern Virginia</v>
      </c>
      <c r="C42" s="10"/>
      <c r="D42" s="27" t="s">
        <v>16</v>
      </c>
      <c r="E42" s="30" t="s">
        <v>17</v>
      </c>
      <c r="F42" s="3"/>
      <c r="G42" s="145">
        <v>46.513390601313702</v>
      </c>
      <c r="H42" s="146">
        <v>60.055583628094901</v>
      </c>
      <c r="I42" s="146">
        <v>62.7084386053562</v>
      </c>
      <c r="J42" s="146">
        <v>61.647296614451697</v>
      </c>
      <c r="K42" s="146">
        <v>58.211217786760898</v>
      </c>
      <c r="L42" s="147">
        <v>57.827185447195497</v>
      </c>
      <c r="M42" s="148"/>
      <c r="N42" s="149">
        <v>65.108640727640207</v>
      </c>
      <c r="O42" s="150">
        <v>73.547246083880694</v>
      </c>
      <c r="P42" s="151">
        <v>69.327943405760394</v>
      </c>
      <c r="Q42" s="148"/>
      <c r="R42" s="152">
        <v>61.113116292499797</v>
      </c>
      <c r="S42" s="153"/>
      <c r="T42" s="145">
        <v>-2.5679823330151699</v>
      </c>
      <c r="U42" s="146">
        <v>0.19387087384243301</v>
      </c>
      <c r="V42" s="146">
        <v>1.4559495049470099</v>
      </c>
      <c r="W42" s="146">
        <v>-0.42364451382519303</v>
      </c>
      <c r="X42" s="146">
        <v>-1.3026932686138</v>
      </c>
      <c r="Y42" s="147">
        <v>-0.42718024293354401</v>
      </c>
      <c r="Z42" s="148"/>
      <c r="AA42" s="149">
        <v>0.493219742973738</v>
      </c>
      <c r="AB42" s="150">
        <v>-1.29710262844614</v>
      </c>
      <c r="AC42" s="151">
        <v>-0.46443229613571602</v>
      </c>
      <c r="AD42" s="148"/>
      <c r="AE42" s="152">
        <v>-0.43925743259964101</v>
      </c>
      <c r="AF42" s="33"/>
      <c r="AG42" s="145">
        <v>47.3092470944921</v>
      </c>
      <c r="AH42" s="146">
        <v>58.647043961596701</v>
      </c>
      <c r="AI42" s="146">
        <v>62.809499747347097</v>
      </c>
      <c r="AJ42" s="146">
        <v>64.053815058110104</v>
      </c>
      <c r="AK42" s="146">
        <v>60.5987872662961</v>
      </c>
      <c r="AL42" s="147">
        <v>58.683678625568398</v>
      </c>
      <c r="AM42" s="148"/>
      <c r="AN42" s="149">
        <v>67.995199595755395</v>
      </c>
      <c r="AO42" s="150">
        <v>73.004042445679602</v>
      </c>
      <c r="AP42" s="151">
        <v>70.499621020717498</v>
      </c>
      <c r="AQ42" s="148"/>
      <c r="AR42" s="152">
        <v>62.059662167039598</v>
      </c>
      <c r="AS42" s="153"/>
      <c r="AT42" s="145">
        <v>-8.1988436480360196</v>
      </c>
      <c r="AU42" s="146">
        <v>-4.92070145619918</v>
      </c>
      <c r="AV42" s="146">
        <v>-1.56840791697284</v>
      </c>
      <c r="AW42" s="146">
        <v>-2.48450151314819</v>
      </c>
      <c r="AX42" s="146">
        <v>-6.3946161579140401</v>
      </c>
      <c r="AY42" s="147">
        <v>-4.5642935924147299</v>
      </c>
      <c r="AZ42" s="148"/>
      <c r="BA42" s="149">
        <v>-7.7711365483183696</v>
      </c>
      <c r="BB42" s="150">
        <v>-6.32863262276918</v>
      </c>
      <c r="BC42" s="151">
        <v>-7.02985397975743</v>
      </c>
      <c r="BD42" s="148"/>
      <c r="BE42" s="152">
        <v>-5.3787542735619596</v>
      </c>
    </row>
    <row r="43" spans="1:57" x14ac:dyDescent="0.25">
      <c r="A43" s="23" t="s">
        <v>85</v>
      </c>
      <c r="B43" s="44" t="str">
        <f t="shared" si="0"/>
        <v>Southwest Virginia - Blue Ridge Highlands</v>
      </c>
      <c r="C43" s="11"/>
      <c r="D43" s="28" t="s">
        <v>16</v>
      </c>
      <c r="E43" s="31" t="s">
        <v>17</v>
      </c>
      <c r="F43" s="12"/>
      <c r="G43" s="154">
        <v>45.453397322556199</v>
      </c>
      <c r="H43" s="148">
        <v>54.748673907552401</v>
      </c>
      <c r="I43" s="148">
        <v>55.215963627178503</v>
      </c>
      <c r="J43" s="148">
        <v>56.112654710785499</v>
      </c>
      <c r="K43" s="148">
        <v>56.5673149785299</v>
      </c>
      <c r="L43" s="155">
        <v>53.619600909320503</v>
      </c>
      <c r="M43" s="148"/>
      <c r="N43" s="156">
        <v>55.392775953523604</v>
      </c>
      <c r="O43" s="157">
        <v>59.206870421823602</v>
      </c>
      <c r="P43" s="158">
        <v>57.299823187673603</v>
      </c>
      <c r="Q43" s="148"/>
      <c r="R43" s="159">
        <v>54.6710929888499</v>
      </c>
      <c r="S43" s="153"/>
      <c r="T43" s="154">
        <v>12.7153147510178</v>
      </c>
      <c r="U43" s="148">
        <v>12.802498048399601</v>
      </c>
      <c r="V43" s="148">
        <v>9.7389558232931694</v>
      </c>
      <c r="W43" s="148">
        <v>1.0231923601637101</v>
      </c>
      <c r="X43" s="148">
        <v>11.473369835739099</v>
      </c>
      <c r="Y43" s="155">
        <v>9.2200041160732606</v>
      </c>
      <c r="Z43" s="148"/>
      <c r="AA43" s="156">
        <v>-0.76923076923076905</v>
      </c>
      <c r="AB43" s="157">
        <v>-8.7049659201557894</v>
      </c>
      <c r="AC43" s="158">
        <v>-5.03401360544217</v>
      </c>
      <c r="AD43" s="148"/>
      <c r="AE43" s="159">
        <v>4.5220930633644896</v>
      </c>
      <c r="AF43" s="34"/>
      <c r="AG43" s="154">
        <v>45.387092700176801</v>
      </c>
      <c r="AH43" s="148">
        <v>55.1970194493558</v>
      </c>
      <c r="AI43" s="148">
        <v>56.444177822682398</v>
      </c>
      <c r="AJ43" s="148">
        <v>59.011113917655898</v>
      </c>
      <c r="AK43" s="148">
        <v>62.181106339984801</v>
      </c>
      <c r="AL43" s="155">
        <v>55.644102045971202</v>
      </c>
      <c r="AM43" s="148"/>
      <c r="AN43" s="156">
        <v>72.789845920687</v>
      </c>
      <c r="AO43" s="157">
        <v>74.889492296034305</v>
      </c>
      <c r="AP43" s="158">
        <v>73.839669108360596</v>
      </c>
      <c r="AQ43" s="148"/>
      <c r="AR43" s="159">
        <v>60.842835492368202</v>
      </c>
      <c r="AS43" s="153"/>
      <c r="AT43" s="154">
        <v>-1.46685859208993</v>
      </c>
      <c r="AU43" s="148">
        <v>6.8712556547255099</v>
      </c>
      <c r="AV43" s="148">
        <v>7.9594178392414996</v>
      </c>
      <c r="AW43" s="148">
        <v>5.4442877291960503</v>
      </c>
      <c r="AX43" s="148">
        <v>6.8989849644466101</v>
      </c>
      <c r="AY43" s="155">
        <v>5.3362660482463404</v>
      </c>
      <c r="AZ43" s="148"/>
      <c r="BA43" s="156">
        <v>-3.4185169669040598</v>
      </c>
      <c r="BB43" s="157">
        <v>-5.9143197143990403</v>
      </c>
      <c r="BC43" s="158">
        <v>-4.7004889975550102</v>
      </c>
      <c r="BD43" s="148"/>
      <c r="BE43" s="159">
        <v>1.62505462051923</v>
      </c>
    </row>
    <row r="44" spans="1:57" x14ac:dyDescent="0.25">
      <c r="A44" s="24" t="s">
        <v>86</v>
      </c>
      <c r="B44" s="44" t="str">
        <f t="shared" si="0"/>
        <v>Southwest Virginia - Heart of Appalachia</v>
      </c>
      <c r="C44" s="12"/>
      <c r="D44" s="28" t="s">
        <v>16</v>
      </c>
      <c r="E44" s="31" t="s">
        <v>17</v>
      </c>
      <c r="F44" s="12"/>
      <c r="G44" s="154">
        <v>49.637919684002597</v>
      </c>
      <c r="H44" s="148">
        <v>63.857801184990102</v>
      </c>
      <c r="I44" s="148">
        <v>66.227781435154697</v>
      </c>
      <c r="J44" s="148">
        <v>63.857801184990102</v>
      </c>
      <c r="K44" s="148">
        <v>56.747860434496303</v>
      </c>
      <c r="L44" s="155">
        <v>60.065832784726702</v>
      </c>
      <c r="M44" s="148"/>
      <c r="N44" s="156">
        <v>56.747860434496303</v>
      </c>
      <c r="O44" s="157">
        <v>57.537853851217903</v>
      </c>
      <c r="P44" s="158">
        <v>57.142857142857103</v>
      </c>
      <c r="Q44" s="148"/>
      <c r="R44" s="159">
        <v>59.230696887049703</v>
      </c>
      <c r="S44" s="153"/>
      <c r="T44" s="154">
        <v>12.5373134328358</v>
      </c>
      <c r="U44" s="148">
        <v>18.7270501835985</v>
      </c>
      <c r="V44" s="148">
        <v>11.5299334811529</v>
      </c>
      <c r="W44" s="148">
        <v>8.5011185682326609</v>
      </c>
      <c r="X44" s="148">
        <v>6.4197530864197496</v>
      </c>
      <c r="Y44" s="155">
        <v>11.458587832885399</v>
      </c>
      <c r="Z44" s="148"/>
      <c r="AA44" s="156">
        <v>-1.71037628278221</v>
      </c>
      <c r="AB44" s="157">
        <v>-8.28961175236096</v>
      </c>
      <c r="AC44" s="158">
        <v>-5.1366120218579203</v>
      </c>
      <c r="AD44" s="148"/>
      <c r="AE44" s="159">
        <v>6.3312510552085</v>
      </c>
      <c r="AF44" s="35"/>
      <c r="AG44" s="154">
        <v>51.300197498354102</v>
      </c>
      <c r="AH44" s="148">
        <v>65.009874917708999</v>
      </c>
      <c r="AI44" s="148">
        <v>68.894009216589794</v>
      </c>
      <c r="AJ44" s="148">
        <v>69.815668202764897</v>
      </c>
      <c r="AK44" s="148">
        <v>66.639236339697106</v>
      </c>
      <c r="AL44" s="155">
        <v>64.331797235023004</v>
      </c>
      <c r="AM44" s="148"/>
      <c r="AN44" s="156">
        <v>73.354180381830105</v>
      </c>
      <c r="AO44" s="157">
        <v>72.630019749835398</v>
      </c>
      <c r="AP44" s="158">
        <v>72.992100065832702</v>
      </c>
      <c r="AQ44" s="148"/>
      <c r="AR44" s="159">
        <v>66.806169472397201</v>
      </c>
      <c r="AS44" s="153"/>
      <c r="AT44" s="154">
        <v>2.8712871287128698</v>
      </c>
      <c r="AU44" s="148">
        <v>7.1622354856212596</v>
      </c>
      <c r="AV44" s="148">
        <v>8.1374321880650893</v>
      </c>
      <c r="AW44" s="148">
        <v>9.3580819798917201</v>
      </c>
      <c r="AX44" s="148">
        <v>9.8182804448060708</v>
      </c>
      <c r="AY44" s="155">
        <v>7.6626452927890698</v>
      </c>
      <c r="AZ44" s="148"/>
      <c r="BA44" s="156">
        <v>1.68834131873146</v>
      </c>
      <c r="BB44" s="157">
        <v>-2.3024131060438302</v>
      </c>
      <c r="BC44" s="158">
        <v>-0.33707865168539303</v>
      </c>
      <c r="BD44" s="148"/>
      <c r="BE44" s="159">
        <v>5.0308653384097797</v>
      </c>
    </row>
    <row r="45" spans="1:57" x14ac:dyDescent="0.25">
      <c r="A45" s="26" t="s">
        <v>87</v>
      </c>
      <c r="B45" s="44" t="str">
        <f t="shared" si="0"/>
        <v>Virginia Mountains</v>
      </c>
      <c r="C45" s="12"/>
      <c r="D45" s="29" t="s">
        <v>16</v>
      </c>
      <c r="E45" s="32" t="s">
        <v>17</v>
      </c>
      <c r="F45" s="12"/>
      <c r="G45" s="160">
        <v>45.280612244897902</v>
      </c>
      <c r="H45" s="161">
        <v>55.952380952380899</v>
      </c>
      <c r="I45" s="161">
        <v>63.378684807256199</v>
      </c>
      <c r="J45" s="161">
        <v>65.547052154195001</v>
      </c>
      <c r="K45" s="161">
        <v>63.818027210884303</v>
      </c>
      <c r="L45" s="162">
        <v>58.795351473922899</v>
      </c>
      <c r="M45" s="148"/>
      <c r="N45" s="163">
        <v>66.950113378684804</v>
      </c>
      <c r="O45" s="164">
        <v>73.738662131519206</v>
      </c>
      <c r="P45" s="165">
        <v>70.344387755102005</v>
      </c>
      <c r="Q45" s="148"/>
      <c r="R45" s="166">
        <v>62.095076125688301</v>
      </c>
      <c r="S45" s="153"/>
      <c r="T45" s="160">
        <v>7.4853061224489696</v>
      </c>
      <c r="U45" s="161">
        <v>8.5394251842996596</v>
      </c>
      <c r="V45" s="161">
        <v>9.6415774021051206</v>
      </c>
      <c r="W45" s="161">
        <v>8.6300341554554407</v>
      </c>
      <c r="X45" s="161">
        <v>5.4112950011890701</v>
      </c>
      <c r="Y45" s="162">
        <v>7.9350418812017596</v>
      </c>
      <c r="Z45" s="148"/>
      <c r="AA45" s="163">
        <v>0.47257557011610302</v>
      </c>
      <c r="AB45" s="164">
        <v>1.6905364736214801</v>
      </c>
      <c r="AC45" s="165">
        <v>1.1072792806330001</v>
      </c>
      <c r="AD45" s="148"/>
      <c r="AE45" s="166">
        <v>5.6263160224888402</v>
      </c>
      <c r="AF45" s="36"/>
      <c r="AG45" s="160">
        <v>49.089427437641703</v>
      </c>
      <c r="AH45" s="161">
        <v>57.164115646258502</v>
      </c>
      <c r="AI45" s="161">
        <v>62.677154195011298</v>
      </c>
      <c r="AJ45" s="161">
        <v>64.508928571428498</v>
      </c>
      <c r="AK45" s="161">
        <v>64.115646258503403</v>
      </c>
      <c r="AL45" s="162">
        <v>59.511054421768698</v>
      </c>
      <c r="AM45" s="148"/>
      <c r="AN45" s="163">
        <v>75.977891156462505</v>
      </c>
      <c r="AO45" s="164">
        <v>78.9930555555555</v>
      </c>
      <c r="AP45" s="165">
        <v>77.485473356008995</v>
      </c>
      <c r="AQ45" s="148"/>
      <c r="AR45" s="166">
        <v>64.6466026886945</v>
      </c>
      <c r="AS45" s="153"/>
      <c r="AT45" s="160">
        <v>2.4102855185055998</v>
      </c>
      <c r="AU45" s="161">
        <v>5.3262319582577096</v>
      </c>
      <c r="AV45" s="161">
        <v>10.044764454105101</v>
      </c>
      <c r="AW45" s="161">
        <v>10.1835671523963</v>
      </c>
      <c r="AX45" s="161">
        <v>5.42166994249766</v>
      </c>
      <c r="AY45" s="162">
        <v>6.8311456714091001</v>
      </c>
      <c r="AZ45" s="148"/>
      <c r="BA45" s="163">
        <v>-1.2596514190010901E-2</v>
      </c>
      <c r="BB45" s="164">
        <v>-0.55655729976900903</v>
      </c>
      <c r="BC45" s="165">
        <v>-0.290610168939821</v>
      </c>
      <c r="BD45" s="148"/>
      <c r="BE45" s="166">
        <v>4.2804396083674296</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B39" sqref="B39"/>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8" t="s">
        <v>5</v>
      </c>
      <c r="E2" s="209"/>
      <c r="G2" s="202" t="s">
        <v>36</v>
      </c>
      <c r="H2" s="203"/>
      <c r="I2" s="203"/>
      <c r="J2" s="203"/>
      <c r="K2" s="203"/>
      <c r="L2" s="203"/>
      <c r="M2" s="203"/>
      <c r="N2" s="203"/>
      <c r="O2" s="203"/>
      <c r="P2" s="203"/>
      <c r="Q2" s="203"/>
      <c r="R2" s="203"/>
      <c r="T2" s="202" t="s">
        <v>37</v>
      </c>
      <c r="U2" s="203"/>
      <c r="V2" s="203"/>
      <c r="W2" s="203"/>
      <c r="X2" s="203"/>
      <c r="Y2" s="203"/>
      <c r="Z2" s="203"/>
      <c r="AA2" s="203"/>
      <c r="AB2" s="203"/>
      <c r="AC2" s="203"/>
      <c r="AD2" s="203"/>
      <c r="AE2" s="203"/>
      <c r="AF2" s="4"/>
      <c r="AG2" s="202" t="s">
        <v>38</v>
      </c>
      <c r="AH2" s="203"/>
      <c r="AI2" s="203"/>
      <c r="AJ2" s="203"/>
      <c r="AK2" s="203"/>
      <c r="AL2" s="203"/>
      <c r="AM2" s="203"/>
      <c r="AN2" s="203"/>
      <c r="AO2" s="203"/>
      <c r="AP2" s="203"/>
      <c r="AQ2" s="203"/>
      <c r="AR2" s="203"/>
      <c r="AT2" s="202" t="s">
        <v>39</v>
      </c>
      <c r="AU2" s="203"/>
      <c r="AV2" s="203"/>
      <c r="AW2" s="203"/>
      <c r="AX2" s="203"/>
      <c r="AY2" s="203"/>
      <c r="AZ2" s="203"/>
      <c r="BA2" s="203"/>
      <c r="BB2" s="203"/>
      <c r="BC2" s="203"/>
      <c r="BD2" s="203"/>
      <c r="BE2" s="203"/>
    </row>
    <row r="3" spans="1:57" x14ac:dyDescent="0.25">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5">
      <c r="A4" s="37"/>
      <c r="B4" s="37"/>
      <c r="C4" s="3"/>
      <c r="D4" s="211"/>
      <c r="E4" s="213"/>
      <c r="F4" s="5"/>
      <c r="G4" s="201"/>
      <c r="H4" s="197"/>
      <c r="I4" s="197"/>
      <c r="J4" s="197"/>
      <c r="K4" s="197"/>
      <c r="L4" s="199"/>
      <c r="M4" s="5"/>
      <c r="N4" s="201"/>
      <c r="O4" s="197"/>
      <c r="P4" s="199"/>
      <c r="Q4" s="2"/>
      <c r="R4" s="205"/>
      <c r="S4" s="2"/>
      <c r="T4" s="201"/>
      <c r="U4" s="197"/>
      <c r="V4" s="197"/>
      <c r="W4" s="197"/>
      <c r="X4" s="197"/>
      <c r="Y4" s="199"/>
      <c r="Z4" s="2"/>
      <c r="AA4" s="201"/>
      <c r="AB4" s="197"/>
      <c r="AC4" s="199"/>
      <c r="AD4" s="1"/>
      <c r="AE4" s="207"/>
      <c r="AF4" s="48"/>
      <c r="AG4" s="201"/>
      <c r="AH4" s="197"/>
      <c r="AI4" s="197"/>
      <c r="AJ4" s="197"/>
      <c r="AK4" s="197"/>
      <c r="AL4" s="199"/>
      <c r="AM4" s="5"/>
      <c r="AN4" s="201"/>
      <c r="AO4" s="197"/>
      <c r="AP4" s="199"/>
      <c r="AQ4" s="2"/>
      <c r="AR4" s="205"/>
      <c r="AS4" s="2"/>
      <c r="AT4" s="201"/>
      <c r="AU4" s="197"/>
      <c r="AV4" s="197"/>
      <c r="AW4" s="197"/>
      <c r="AX4" s="197"/>
      <c r="AY4" s="199"/>
      <c r="AZ4" s="2"/>
      <c r="BA4" s="201"/>
      <c r="BB4" s="197"/>
      <c r="BC4" s="199"/>
      <c r="BD4" s="1"/>
      <c r="BE4" s="20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7">
        <v>148.02824830962399</v>
      </c>
      <c r="H6" s="168">
        <v>149.27530109034299</v>
      </c>
      <c r="I6" s="168">
        <v>153.73473574093299</v>
      </c>
      <c r="J6" s="168">
        <v>150.64663423245699</v>
      </c>
      <c r="K6" s="168">
        <v>147.25234368355299</v>
      </c>
      <c r="L6" s="169">
        <v>149.896431579021</v>
      </c>
      <c r="M6" s="170"/>
      <c r="N6" s="171">
        <v>158.622441349947</v>
      </c>
      <c r="O6" s="172">
        <v>161.29718740205001</v>
      </c>
      <c r="P6" s="173">
        <v>159.978365777943</v>
      </c>
      <c r="Q6" s="170"/>
      <c r="R6" s="174">
        <v>152.93774962493001</v>
      </c>
      <c r="S6" s="153"/>
      <c r="T6" s="145">
        <v>18.557785396713399</v>
      </c>
      <c r="U6" s="146">
        <v>24.293746412732698</v>
      </c>
      <c r="V6" s="146">
        <v>25.998304156363702</v>
      </c>
      <c r="W6" s="146">
        <v>23.177018152701901</v>
      </c>
      <c r="X6" s="146">
        <v>18.9714157167199</v>
      </c>
      <c r="Y6" s="147">
        <v>22.2881743822497</v>
      </c>
      <c r="Z6" s="148"/>
      <c r="AA6" s="149">
        <v>14.034507632891801</v>
      </c>
      <c r="AB6" s="150">
        <v>14.0535559370364</v>
      </c>
      <c r="AC6" s="151">
        <v>14.0447394750098</v>
      </c>
      <c r="AD6" s="148"/>
      <c r="AE6" s="152">
        <v>19.2874880437484</v>
      </c>
      <c r="AF6" s="33"/>
      <c r="AG6" s="167">
        <v>145.34010116575601</v>
      </c>
      <c r="AH6" s="168">
        <v>146.13832013821201</v>
      </c>
      <c r="AI6" s="168">
        <v>150.68706801222399</v>
      </c>
      <c r="AJ6" s="168">
        <v>150.67828611255899</v>
      </c>
      <c r="AK6" s="168">
        <v>149.860510040778</v>
      </c>
      <c r="AL6" s="169">
        <v>148.69740913221801</v>
      </c>
      <c r="AM6" s="170"/>
      <c r="AN6" s="171">
        <v>167.17973661068399</v>
      </c>
      <c r="AO6" s="172">
        <v>173.00615230958999</v>
      </c>
      <c r="AP6" s="173">
        <v>170.15429875355301</v>
      </c>
      <c r="AQ6" s="170"/>
      <c r="AR6" s="174">
        <v>155.55507847486999</v>
      </c>
      <c r="AS6" s="153"/>
      <c r="AT6" s="145">
        <v>15.1279638147894</v>
      </c>
      <c r="AU6" s="146">
        <v>19.820929200009399</v>
      </c>
      <c r="AV6" s="146">
        <v>22.1512969282374</v>
      </c>
      <c r="AW6" s="146">
        <v>21.778352759207301</v>
      </c>
      <c r="AX6" s="146">
        <v>17.8962832124678</v>
      </c>
      <c r="AY6" s="147">
        <v>19.4418295564742</v>
      </c>
      <c r="AZ6" s="148"/>
      <c r="BA6" s="149">
        <v>13.2110836164071</v>
      </c>
      <c r="BB6" s="150">
        <v>12.4989628235484</v>
      </c>
      <c r="BC6" s="151">
        <v>12.8264853685776</v>
      </c>
      <c r="BD6" s="148"/>
      <c r="BE6" s="152">
        <v>16.591418241682899</v>
      </c>
    </row>
    <row r="7" spans="1:57" x14ac:dyDescent="0.25">
      <c r="A7" s="23" t="s">
        <v>18</v>
      </c>
      <c r="B7" s="44" t="str">
        <f>TRIM(A7)</f>
        <v>Virginia</v>
      </c>
      <c r="C7" s="11"/>
      <c r="D7" s="28" t="s">
        <v>16</v>
      </c>
      <c r="E7" s="31" t="s">
        <v>17</v>
      </c>
      <c r="F7" s="12"/>
      <c r="G7" s="175">
        <v>113.864288608476</v>
      </c>
      <c r="H7" s="170">
        <v>123.623223745334</v>
      </c>
      <c r="I7" s="170">
        <v>128.71331213778501</v>
      </c>
      <c r="J7" s="170">
        <v>127.220094986709</v>
      </c>
      <c r="K7" s="170">
        <v>122.45320250849301</v>
      </c>
      <c r="L7" s="176">
        <v>123.601382853291</v>
      </c>
      <c r="M7" s="170"/>
      <c r="N7" s="177">
        <v>134.84149548981</v>
      </c>
      <c r="O7" s="178">
        <v>137.15794649588301</v>
      </c>
      <c r="P7" s="179">
        <v>136.03384478730899</v>
      </c>
      <c r="Q7" s="170"/>
      <c r="R7" s="180">
        <v>127.370009375039</v>
      </c>
      <c r="S7" s="153"/>
      <c r="T7" s="154">
        <v>14.625648629735799</v>
      </c>
      <c r="U7" s="148">
        <v>21.2199856392273</v>
      </c>
      <c r="V7" s="148">
        <v>23.418740040042</v>
      </c>
      <c r="W7" s="148">
        <v>21.066184904733198</v>
      </c>
      <c r="X7" s="148">
        <v>17.231696852162099</v>
      </c>
      <c r="Y7" s="155">
        <v>19.843593421446599</v>
      </c>
      <c r="Z7" s="148"/>
      <c r="AA7" s="156">
        <v>16.0249661974437</v>
      </c>
      <c r="AB7" s="157">
        <v>15.119743913017899</v>
      </c>
      <c r="AC7" s="158">
        <v>15.549925231468499</v>
      </c>
      <c r="AD7" s="148"/>
      <c r="AE7" s="159">
        <v>18.154414652391601</v>
      </c>
      <c r="AF7" s="34"/>
      <c r="AG7" s="175">
        <v>114.526720814892</v>
      </c>
      <c r="AH7" s="170">
        <v>121.62494871814</v>
      </c>
      <c r="AI7" s="170">
        <v>127.173295920771</v>
      </c>
      <c r="AJ7" s="170">
        <v>126.864165912884</v>
      </c>
      <c r="AK7" s="170">
        <v>123.283054486458</v>
      </c>
      <c r="AL7" s="176">
        <v>123.069167514932</v>
      </c>
      <c r="AM7" s="170"/>
      <c r="AN7" s="177">
        <v>140.95175777160199</v>
      </c>
      <c r="AO7" s="178">
        <v>144.61573587363301</v>
      </c>
      <c r="AP7" s="179">
        <v>142.83242204546599</v>
      </c>
      <c r="AQ7" s="170"/>
      <c r="AR7" s="180">
        <v>129.59017177713901</v>
      </c>
      <c r="AS7" s="153"/>
      <c r="AT7" s="154">
        <v>11.993987325341401</v>
      </c>
      <c r="AU7" s="148">
        <v>18.008042369673401</v>
      </c>
      <c r="AV7" s="148">
        <v>20.981381241125</v>
      </c>
      <c r="AW7" s="148">
        <v>19.742974376669299</v>
      </c>
      <c r="AX7" s="148">
        <v>15.1052194489048</v>
      </c>
      <c r="AY7" s="155">
        <v>17.442439205237701</v>
      </c>
      <c r="AZ7" s="148"/>
      <c r="BA7" s="156">
        <v>9.9095251382729099</v>
      </c>
      <c r="BB7" s="157">
        <v>9.1902364979157607</v>
      </c>
      <c r="BC7" s="158">
        <v>9.5289878150786098</v>
      </c>
      <c r="BD7" s="148"/>
      <c r="BE7" s="159">
        <v>14.010035406480799</v>
      </c>
    </row>
    <row r="8" spans="1:57" x14ac:dyDescent="0.25">
      <c r="A8" s="24" t="s">
        <v>19</v>
      </c>
      <c r="B8" s="44" t="str">
        <f t="shared" ref="B8:B43" si="0">TRIM(A8)</f>
        <v>Norfolk/Virginia Beach, VA</v>
      </c>
      <c r="C8" s="12"/>
      <c r="D8" s="28" t="s">
        <v>16</v>
      </c>
      <c r="E8" s="31" t="s">
        <v>17</v>
      </c>
      <c r="F8" s="12"/>
      <c r="G8" s="175">
        <v>99.343116658306499</v>
      </c>
      <c r="H8" s="170">
        <v>100.521759816588</v>
      </c>
      <c r="I8" s="170">
        <v>103.98070366345399</v>
      </c>
      <c r="J8" s="170">
        <v>104.50651867822</v>
      </c>
      <c r="K8" s="170">
        <v>102.25770787131501</v>
      </c>
      <c r="L8" s="176">
        <v>102.242594006082</v>
      </c>
      <c r="M8" s="170"/>
      <c r="N8" s="177">
        <v>119.966399792167</v>
      </c>
      <c r="O8" s="178">
        <v>121.97295394706001</v>
      </c>
      <c r="P8" s="179">
        <v>120.991181522541</v>
      </c>
      <c r="Q8" s="170"/>
      <c r="R8" s="180">
        <v>108.013629577006</v>
      </c>
      <c r="S8" s="153"/>
      <c r="T8" s="154">
        <v>9.3572531392343308</v>
      </c>
      <c r="U8" s="148">
        <v>9.7317895542326198</v>
      </c>
      <c r="V8" s="148">
        <v>12.379973985610199</v>
      </c>
      <c r="W8" s="148">
        <v>14.0181817661538</v>
      </c>
      <c r="X8" s="148">
        <v>12.324927596556901</v>
      </c>
      <c r="Y8" s="155">
        <v>11.677028556752401</v>
      </c>
      <c r="Z8" s="148"/>
      <c r="AA8" s="156">
        <v>9.7246614428049494</v>
      </c>
      <c r="AB8" s="157">
        <v>7.8422192586660797</v>
      </c>
      <c r="AC8" s="158">
        <v>8.7211696490155006</v>
      </c>
      <c r="AD8" s="148"/>
      <c r="AE8" s="159">
        <v>10.123398455823899</v>
      </c>
      <c r="AF8" s="35"/>
      <c r="AG8" s="175">
        <v>101.35399118904</v>
      </c>
      <c r="AH8" s="170">
        <v>100.923816786374</v>
      </c>
      <c r="AI8" s="170">
        <v>103.15453383909301</v>
      </c>
      <c r="AJ8" s="170">
        <v>104.431687556415</v>
      </c>
      <c r="AK8" s="170">
        <v>106.088424271124</v>
      </c>
      <c r="AL8" s="176">
        <v>103.31447949148399</v>
      </c>
      <c r="AM8" s="170"/>
      <c r="AN8" s="177">
        <v>132.13381800095999</v>
      </c>
      <c r="AO8" s="178">
        <v>137.02330535188699</v>
      </c>
      <c r="AP8" s="179">
        <v>134.649040063526</v>
      </c>
      <c r="AQ8" s="170"/>
      <c r="AR8" s="180">
        <v>114.11306080064099</v>
      </c>
      <c r="AS8" s="153"/>
      <c r="AT8" s="154">
        <v>7.3429327198337901</v>
      </c>
      <c r="AU8" s="148">
        <v>9.6738162979809399</v>
      </c>
      <c r="AV8" s="148">
        <v>10.1747428817871</v>
      </c>
      <c r="AW8" s="148">
        <v>10.8310416450262</v>
      </c>
      <c r="AX8" s="148">
        <v>10.0463624425907</v>
      </c>
      <c r="AY8" s="155">
        <v>9.7020454224719899</v>
      </c>
      <c r="AZ8" s="148"/>
      <c r="BA8" s="156">
        <v>8.1664541476236892</v>
      </c>
      <c r="BB8" s="157">
        <v>6.2964178396281598</v>
      </c>
      <c r="BC8" s="158">
        <v>7.1567587638357502</v>
      </c>
      <c r="BD8" s="148"/>
      <c r="BE8" s="159">
        <v>8.1793827710711309</v>
      </c>
    </row>
    <row r="9" spans="1:57" ht="15" x14ac:dyDescent="0.35">
      <c r="A9" s="24" t="s">
        <v>20</v>
      </c>
      <c r="B9" s="79" t="s">
        <v>72</v>
      </c>
      <c r="C9" s="12"/>
      <c r="D9" s="28" t="s">
        <v>16</v>
      </c>
      <c r="E9" s="31" t="s">
        <v>17</v>
      </c>
      <c r="F9" s="12"/>
      <c r="G9" s="175">
        <v>98.988971825056495</v>
      </c>
      <c r="H9" s="170">
        <v>106.11212447412299</v>
      </c>
      <c r="I9" s="170">
        <v>110.718342815791</v>
      </c>
      <c r="J9" s="170">
        <v>110.475392593503</v>
      </c>
      <c r="K9" s="170">
        <v>105.87998963850499</v>
      </c>
      <c r="L9" s="176">
        <v>106.791495355009</v>
      </c>
      <c r="M9" s="170"/>
      <c r="N9" s="177">
        <v>114.714334864273</v>
      </c>
      <c r="O9" s="178">
        <v>116.36013536951801</v>
      </c>
      <c r="P9" s="179">
        <v>115.556844588866</v>
      </c>
      <c r="Q9" s="170"/>
      <c r="R9" s="180">
        <v>109.40473201385301</v>
      </c>
      <c r="S9" s="153"/>
      <c r="T9" s="154">
        <v>6.0444315275716303</v>
      </c>
      <c r="U9" s="148">
        <v>13.563416740328099</v>
      </c>
      <c r="V9" s="148">
        <v>16.263074370411999</v>
      </c>
      <c r="W9" s="148">
        <v>15.7379389286303</v>
      </c>
      <c r="X9" s="148">
        <v>9.7219098285522598</v>
      </c>
      <c r="Y9" s="155">
        <v>12.603751538454601</v>
      </c>
      <c r="Z9" s="148"/>
      <c r="AA9" s="156">
        <v>8.4321789237532805</v>
      </c>
      <c r="AB9" s="157">
        <v>7.4244152857793999</v>
      </c>
      <c r="AC9" s="158">
        <v>7.9091964095676799</v>
      </c>
      <c r="AD9" s="148"/>
      <c r="AE9" s="159">
        <v>10.933826784804101</v>
      </c>
      <c r="AF9" s="35"/>
      <c r="AG9" s="175">
        <v>98.745102819832596</v>
      </c>
      <c r="AH9" s="170">
        <v>104.26948851928699</v>
      </c>
      <c r="AI9" s="170">
        <v>107.671619889776</v>
      </c>
      <c r="AJ9" s="170">
        <v>109.266376159044</v>
      </c>
      <c r="AK9" s="170">
        <v>106.432700391042</v>
      </c>
      <c r="AL9" s="176">
        <v>105.602654474283</v>
      </c>
      <c r="AM9" s="170"/>
      <c r="AN9" s="177">
        <v>119.923485836935</v>
      </c>
      <c r="AO9" s="178">
        <v>123.379370741922</v>
      </c>
      <c r="AP9" s="179">
        <v>121.701836681129</v>
      </c>
      <c r="AQ9" s="170"/>
      <c r="AR9" s="180">
        <v>110.800296656567</v>
      </c>
      <c r="AS9" s="153"/>
      <c r="AT9" s="154">
        <v>8.2934522272059805</v>
      </c>
      <c r="AU9" s="148">
        <v>13.096253360175799</v>
      </c>
      <c r="AV9" s="148">
        <v>14.145461549619901</v>
      </c>
      <c r="AW9" s="148">
        <v>14.4852710083796</v>
      </c>
      <c r="AX9" s="148">
        <v>10.5695542856175</v>
      </c>
      <c r="AY9" s="155">
        <v>12.366341419122801</v>
      </c>
      <c r="AZ9" s="148"/>
      <c r="BA9" s="156">
        <v>8.6012867072976906</v>
      </c>
      <c r="BB9" s="157">
        <v>7.5260883216054903</v>
      </c>
      <c r="BC9" s="158">
        <v>8.0407563225027694</v>
      </c>
      <c r="BD9" s="148"/>
      <c r="BE9" s="159">
        <v>10.6525617546236</v>
      </c>
    </row>
    <row r="10" spans="1:57" x14ac:dyDescent="0.25">
      <c r="A10" s="24" t="s">
        <v>21</v>
      </c>
      <c r="B10" s="44" t="str">
        <f t="shared" si="0"/>
        <v>Virginia Area</v>
      </c>
      <c r="C10" s="12"/>
      <c r="D10" s="28" t="s">
        <v>16</v>
      </c>
      <c r="E10" s="31" t="s">
        <v>17</v>
      </c>
      <c r="F10" s="12"/>
      <c r="G10" s="175">
        <v>103.95938053520899</v>
      </c>
      <c r="H10" s="170">
        <v>106.92303556723201</v>
      </c>
      <c r="I10" s="170">
        <v>108.012014758497</v>
      </c>
      <c r="J10" s="170">
        <v>108.55669161949901</v>
      </c>
      <c r="K10" s="170">
        <v>114.207513487187</v>
      </c>
      <c r="L10" s="176">
        <v>108.545095876636</v>
      </c>
      <c r="M10" s="170"/>
      <c r="N10" s="177">
        <v>153.09021140359701</v>
      </c>
      <c r="O10" s="178">
        <v>154.28355878895701</v>
      </c>
      <c r="P10" s="179">
        <v>153.70605879266799</v>
      </c>
      <c r="Q10" s="170"/>
      <c r="R10" s="180">
        <v>123.174146197681</v>
      </c>
      <c r="S10" s="153"/>
      <c r="T10" s="154">
        <v>4.7166552580980099</v>
      </c>
      <c r="U10" s="148">
        <v>8.8458108404886708</v>
      </c>
      <c r="V10" s="148">
        <v>7.93025934675088</v>
      </c>
      <c r="W10" s="148">
        <v>6.6569959737803597</v>
      </c>
      <c r="X10" s="148">
        <v>5.1484326679780699</v>
      </c>
      <c r="Y10" s="155">
        <v>6.6696314106469901</v>
      </c>
      <c r="Z10" s="148"/>
      <c r="AA10" s="156">
        <v>14.976932437242001</v>
      </c>
      <c r="AB10" s="157">
        <v>13.312249806044299</v>
      </c>
      <c r="AC10" s="158">
        <v>14.1138397262923</v>
      </c>
      <c r="AD10" s="148"/>
      <c r="AE10" s="159">
        <v>9.2364428361359803</v>
      </c>
      <c r="AF10" s="35"/>
      <c r="AG10" s="175">
        <v>105.94250905069499</v>
      </c>
      <c r="AH10" s="170">
        <v>105.16259286495</v>
      </c>
      <c r="AI10" s="170">
        <v>106.612368578646</v>
      </c>
      <c r="AJ10" s="170">
        <v>107.499443362544</v>
      </c>
      <c r="AK10" s="170">
        <v>114.469978083686</v>
      </c>
      <c r="AL10" s="176">
        <v>108.13319652079799</v>
      </c>
      <c r="AM10" s="170"/>
      <c r="AN10" s="177">
        <v>161.04123359697601</v>
      </c>
      <c r="AO10" s="178">
        <v>164.54596664243101</v>
      </c>
      <c r="AP10" s="179">
        <v>162.825883868744</v>
      </c>
      <c r="AQ10" s="170"/>
      <c r="AR10" s="180">
        <v>127.00247003150101</v>
      </c>
      <c r="AS10" s="153"/>
      <c r="AT10" s="154">
        <v>3.5537606619268001</v>
      </c>
      <c r="AU10" s="148">
        <v>5.5675851083642396</v>
      </c>
      <c r="AV10" s="148">
        <v>6.7767503341765103</v>
      </c>
      <c r="AW10" s="148">
        <v>6.4823043072331004</v>
      </c>
      <c r="AX10" s="148">
        <v>6.1164194303832504</v>
      </c>
      <c r="AY10" s="155">
        <v>5.7856941100292003</v>
      </c>
      <c r="AZ10" s="148"/>
      <c r="BA10" s="156">
        <v>6.1187679633266496</v>
      </c>
      <c r="BB10" s="157">
        <v>4.9459967899440498</v>
      </c>
      <c r="BC10" s="158">
        <v>5.5145968385189299</v>
      </c>
      <c r="BD10" s="148"/>
      <c r="BE10" s="159">
        <v>5.2485753378092301</v>
      </c>
    </row>
    <row r="11" spans="1:57" x14ac:dyDescent="0.25">
      <c r="A11" s="41" t="s">
        <v>22</v>
      </c>
      <c r="B11" s="44" t="str">
        <f t="shared" si="0"/>
        <v>Washington, DC</v>
      </c>
      <c r="C11" s="12"/>
      <c r="D11" s="28" t="s">
        <v>16</v>
      </c>
      <c r="E11" s="31" t="s">
        <v>17</v>
      </c>
      <c r="F11" s="12"/>
      <c r="G11" s="175">
        <v>175.561094842329</v>
      </c>
      <c r="H11" s="170">
        <v>197.46490528751701</v>
      </c>
      <c r="I11" s="170">
        <v>203.65261718887899</v>
      </c>
      <c r="J11" s="170">
        <v>204.17832501511501</v>
      </c>
      <c r="K11" s="170">
        <v>190.44348362442599</v>
      </c>
      <c r="L11" s="176">
        <v>195.12170902447801</v>
      </c>
      <c r="M11" s="170"/>
      <c r="N11" s="177">
        <v>170.52682177805499</v>
      </c>
      <c r="O11" s="178">
        <v>171.25778020945299</v>
      </c>
      <c r="P11" s="179">
        <v>170.901636963068</v>
      </c>
      <c r="Q11" s="170"/>
      <c r="R11" s="180">
        <v>188.157845567137</v>
      </c>
      <c r="S11" s="153"/>
      <c r="T11" s="154">
        <v>36.232119442759902</v>
      </c>
      <c r="U11" s="148">
        <v>44.183671555033001</v>
      </c>
      <c r="V11" s="148">
        <v>42.8976820969757</v>
      </c>
      <c r="W11" s="148">
        <v>43.667547420839298</v>
      </c>
      <c r="X11" s="148">
        <v>40.933015519528503</v>
      </c>
      <c r="Y11" s="155">
        <v>42.036806160866803</v>
      </c>
      <c r="Z11" s="148"/>
      <c r="AA11" s="156">
        <v>30.729617356659698</v>
      </c>
      <c r="AB11" s="157">
        <v>30.181679203391599</v>
      </c>
      <c r="AC11" s="158">
        <v>30.440167343443498</v>
      </c>
      <c r="AD11" s="148"/>
      <c r="AE11" s="159">
        <v>39.019127075868603</v>
      </c>
      <c r="AF11" s="35"/>
      <c r="AG11" s="175">
        <v>181.82438211564499</v>
      </c>
      <c r="AH11" s="170">
        <v>200.40761809375101</v>
      </c>
      <c r="AI11" s="170">
        <v>213.16298881721801</v>
      </c>
      <c r="AJ11" s="170">
        <v>215.75876382542299</v>
      </c>
      <c r="AK11" s="170">
        <v>202.808047326706</v>
      </c>
      <c r="AL11" s="176">
        <v>203.85531252683199</v>
      </c>
      <c r="AM11" s="170"/>
      <c r="AN11" s="177">
        <v>187.06611167982399</v>
      </c>
      <c r="AO11" s="178">
        <v>187.62530656343</v>
      </c>
      <c r="AP11" s="179">
        <v>187.352956740959</v>
      </c>
      <c r="AQ11" s="170"/>
      <c r="AR11" s="180">
        <v>198.695099052741</v>
      </c>
      <c r="AS11" s="153"/>
      <c r="AT11" s="154">
        <v>27.871065956781401</v>
      </c>
      <c r="AU11" s="148">
        <v>34.132448509740698</v>
      </c>
      <c r="AV11" s="148">
        <v>39.946926516162101</v>
      </c>
      <c r="AW11" s="148">
        <v>44.137057701847098</v>
      </c>
      <c r="AX11" s="148">
        <v>40.536447893220803</v>
      </c>
      <c r="AY11" s="155">
        <v>38.095958771731901</v>
      </c>
      <c r="AZ11" s="148"/>
      <c r="BA11" s="156">
        <v>30.554936865862999</v>
      </c>
      <c r="BB11" s="157">
        <v>28.345751943202199</v>
      </c>
      <c r="BC11" s="158">
        <v>29.3834158766138</v>
      </c>
      <c r="BD11" s="148"/>
      <c r="BE11" s="159">
        <v>35.503095853014599</v>
      </c>
    </row>
    <row r="12" spans="1:57" x14ac:dyDescent="0.25">
      <c r="A12" s="24" t="s">
        <v>23</v>
      </c>
      <c r="B12" s="44" t="str">
        <f t="shared" si="0"/>
        <v>Arlington, VA</v>
      </c>
      <c r="C12" s="12"/>
      <c r="D12" s="28" t="s">
        <v>16</v>
      </c>
      <c r="E12" s="31" t="s">
        <v>17</v>
      </c>
      <c r="F12" s="12"/>
      <c r="G12" s="175">
        <v>187.69860753220999</v>
      </c>
      <c r="H12" s="170">
        <v>224.194022130382</v>
      </c>
      <c r="I12" s="170">
        <v>234.73787641630599</v>
      </c>
      <c r="J12" s="170">
        <v>229.725136573252</v>
      </c>
      <c r="K12" s="170">
        <v>208.741263542795</v>
      </c>
      <c r="L12" s="176">
        <v>218.97749189872701</v>
      </c>
      <c r="M12" s="170"/>
      <c r="N12" s="177">
        <v>192.78735405823599</v>
      </c>
      <c r="O12" s="178">
        <v>202.970374596874</v>
      </c>
      <c r="P12" s="179">
        <v>198.1986988333</v>
      </c>
      <c r="Q12" s="170"/>
      <c r="R12" s="180">
        <v>213.04399036289701</v>
      </c>
      <c r="S12" s="153"/>
      <c r="T12" s="154">
        <v>33.021599084260302</v>
      </c>
      <c r="U12" s="148">
        <v>37.928090834385998</v>
      </c>
      <c r="V12" s="148">
        <v>39.228773350739203</v>
      </c>
      <c r="W12" s="148">
        <v>36.971805917317901</v>
      </c>
      <c r="X12" s="148">
        <v>40.255466541011103</v>
      </c>
      <c r="Y12" s="155">
        <v>38.233434837535398</v>
      </c>
      <c r="Z12" s="148"/>
      <c r="AA12" s="156">
        <v>55.518769558250497</v>
      </c>
      <c r="AB12" s="157">
        <v>68.386012587244096</v>
      </c>
      <c r="AC12" s="158">
        <v>62.199752143295797</v>
      </c>
      <c r="AD12" s="148"/>
      <c r="AE12" s="159">
        <v>44.104753777772402</v>
      </c>
      <c r="AF12" s="35"/>
      <c r="AG12" s="175">
        <v>187.330565092093</v>
      </c>
      <c r="AH12" s="170">
        <v>218.14509356981401</v>
      </c>
      <c r="AI12" s="170">
        <v>231.09316511278101</v>
      </c>
      <c r="AJ12" s="170">
        <v>229.24027896152501</v>
      </c>
      <c r="AK12" s="170">
        <v>204.676632192184</v>
      </c>
      <c r="AL12" s="176">
        <v>215.80822394694599</v>
      </c>
      <c r="AM12" s="170"/>
      <c r="AN12" s="177">
        <v>176.931755175224</v>
      </c>
      <c r="AO12" s="178">
        <v>182.73093697543101</v>
      </c>
      <c r="AP12" s="179">
        <v>179.926871689785</v>
      </c>
      <c r="AQ12" s="170"/>
      <c r="AR12" s="180">
        <v>205.167816585721</v>
      </c>
      <c r="AS12" s="153"/>
      <c r="AT12" s="154">
        <v>28.598846252362701</v>
      </c>
      <c r="AU12" s="148">
        <v>29.625046790727001</v>
      </c>
      <c r="AV12" s="148">
        <v>30.465450387440399</v>
      </c>
      <c r="AW12" s="148">
        <v>30.540437195834901</v>
      </c>
      <c r="AX12" s="148">
        <v>27.2261842531593</v>
      </c>
      <c r="AY12" s="155">
        <v>30.045273959343401</v>
      </c>
      <c r="AZ12" s="148"/>
      <c r="BA12" s="156">
        <v>29.155177080232601</v>
      </c>
      <c r="BB12" s="157">
        <v>35.509346514083497</v>
      </c>
      <c r="BC12" s="158">
        <v>32.414752057655498</v>
      </c>
      <c r="BD12" s="148"/>
      <c r="BE12" s="159">
        <v>31.8187923870295</v>
      </c>
    </row>
    <row r="13" spans="1:57" x14ac:dyDescent="0.25">
      <c r="A13" s="24" t="s">
        <v>24</v>
      </c>
      <c r="B13" s="44" t="str">
        <f t="shared" si="0"/>
        <v>Suburban Virginia Area</v>
      </c>
      <c r="C13" s="12"/>
      <c r="D13" s="28" t="s">
        <v>16</v>
      </c>
      <c r="E13" s="31" t="s">
        <v>17</v>
      </c>
      <c r="F13" s="12"/>
      <c r="G13" s="175">
        <v>124.87049784585901</v>
      </c>
      <c r="H13" s="170">
        <v>130.713583016222</v>
      </c>
      <c r="I13" s="170">
        <v>129.01028655544599</v>
      </c>
      <c r="J13" s="170">
        <v>116.622778232405</v>
      </c>
      <c r="K13" s="170">
        <v>130.49960453141</v>
      </c>
      <c r="L13" s="176">
        <v>126.423299179474</v>
      </c>
      <c r="M13" s="170"/>
      <c r="N13" s="177">
        <v>163.69714471243</v>
      </c>
      <c r="O13" s="178">
        <v>165.28511355695301</v>
      </c>
      <c r="P13" s="179">
        <v>164.51499010257299</v>
      </c>
      <c r="Q13" s="170"/>
      <c r="R13" s="180">
        <v>138.47668450872601</v>
      </c>
      <c r="S13" s="153"/>
      <c r="T13" s="154">
        <v>9.1708162386905396</v>
      </c>
      <c r="U13" s="148">
        <v>17.8306951846372</v>
      </c>
      <c r="V13" s="148">
        <v>17.148139481412599</v>
      </c>
      <c r="W13" s="148">
        <v>2.2428126506646402</v>
      </c>
      <c r="X13" s="148">
        <v>7.4252373663161704</v>
      </c>
      <c r="Y13" s="155">
        <v>10.6479178476062</v>
      </c>
      <c r="Z13" s="148"/>
      <c r="AA13" s="156">
        <v>14.975013124603899</v>
      </c>
      <c r="AB13" s="157">
        <v>11.310460382408101</v>
      </c>
      <c r="AC13" s="158">
        <v>13.009914620706301</v>
      </c>
      <c r="AD13" s="148"/>
      <c r="AE13" s="159">
        <v>11.2232473149864</v>
      </c>
      <c r="AF13" s="35"/>
      <c r="AG13" s="175">
        <v>128.00601838037801</v>
      </c>
      <c r="AH13" s="170">
        <v>124.92852585663201</v>
      </c>
      <c r="AI13" s="170">
        <v>126.186276921532</v>
      </c>
      <c r="AJ13" s="170">
        <v>123.64021894548701</v>
      </c>
      <c r="AK13" s="170">
        <v>135.417974770868</v>
      </c>
      <c r="AL13" s="176">
        <v>127.669804035781</v>
      </c>
      <c r="AM13" s="170"/>
      <c r="AN13" s="177">
        <v>164.10271159143801</v>
      </c>
      <c r="AO13" s="178">
        <v>169.782891711552</v>
      </c>
      <c r="AP13" s="179">
        <v>167.01797412992801</v>
      </c>
      <c r="AQ13" s="170"/>
      <c r="AR13" s="180">
        <v>140.85896302545399</v>
      </c>
      <c r="AS13" s="153"/>
      <c r="AT13" s="154">
        <v>4.7249595617823399</v>
      </c>
      <c r="AU13" s="148">
        <v>11.8061595182927</v>
      </c>
      <c r="AV13" s="148">
        <v>16.223055030934901</v>
      </c>
      <c r="AW13" s="148">
        <v>11.366984418104201</v>
      </c>
      <c r="AX13" s="148">
        <v>9.9862378479774101</v>
      </c>
      <c r="AY13" s="155">
        <v>10.677560404996701</v>
      </c>
      <c r="AZ13" s="148"/>
      <c r="BA13" s="156">
        <v>8.8713722703357405</v>
      </c>
      <c r="BB13" s="157">
        <v>7.35133614661809</v>
      </c>
      <c r="BC13" s="158">
        <v>8.0582719657858597</v>
      </c>
      <c r="BD13" s="148"/>
      <c r="BE13" s="159">
        <v>9.15085362085496</v>
      </c>
    </row>
    <row r="14" spans="1:57" x14ac:dyDescent="0.25">
      <c r="A14" s="24" t="s">
        <v>25</v>
      </c>
      <c r="B14" s="44" t="str">
        <f t="shared" si="0"/>
        <v>Alexandria, VA</v>
      </c>
      <c r="C14" s="12"/>
      <c r="D14" s="28" t="s">
        <v>16</v>
      </c>
      <c r="E14" s="31" t="s">
        <v>17</v>
      </c>
      <c r="F14" s="12"/>
      <c r="G14" s="175">
        <v>144.14049099188199</v>
      </c>
      <c r="H14" s="170">
        <v>161.517538908842</v>
      </c>
      <c r="I14" s="170">
        <v>169.70980766173801</v>
      </c>
      <c r="J14" s="170">
        <v>164.824350853921</v>
      </c>
      <c r="K14" s="170">
        <v>151.73628430296301</v>
      </c>
      <c r="L14" s="176">
        <v>159.085869762253</v>
      </c>
      <c r="M14" s="170"/>
      <c r="N14" s="177">
        <v>139.03350531914799</v>
      </c>
      <c r="O14" s="178">
        <v>137.79027516778501</v>
      </c>
      <c r="P14" s="179">
        <v>138.39474224137899</v>
      </c>
      <c r="Q14" s="170"/>
      <c r="R14" s="180">
        <v>153.12804125502601</v>
      </c>
      <c r="S14" s="153"/>
      <c r="T14" s="154">
        <v>25.710379546720802</v>
      </c>
      <c r="U14" s="148">
        <v>32.654244003449399</v>
      </c>
      <c r="V14" s="148">
        <v>35.742382730699603</v>
      </c>
      <c r="W14" s="148">
        <v>30.2552759131421</v>
      </c>
      <c r="X14" s="148">
        <v>26.055661357050301</v>
      </c>
      <c r="Y14" s="155">
        <v>30.5548734103557</v>
      </c>
      <c r="Z14" s="148"/>
      <c r="AA14" s="156">
        <v>22.754871688143801</v>
      </c>
      <c r="AB14" s="157">
        <v>21.478444564416399</v>
      </c>
      <c r="AC14" s="158">
        <v>22.097251513566</v>
      </c>
      <c r="AD14" s="148"/>
      <c r="AE14" s="159">
        <v>28.542020956369502</v>
      </c>
      <c r="AF14" s="35"/>
      <c r="AG14" s="175">
        <v>138.63767923499901</v>
      </c>
      <c r="AH14" s="170">
        <v>155.468597982185</v>
      </c>
      <c r="AI14" s="170">
        <v>165.38521678655101</v>
      </c>
      <c r="AJ14" s="170">
        <v>163.681027993041</v>
      </c>
      <c r="AK14" s="170">
        <v>150.27965286880001</v>
      </c>
      <c r="AL14" s="176">
        <v>155.42404228973299</v>
      </c>
      <c r="AM14" s="170"/>
      <c r="AN14" s="177">
        <v>143.306890026368</v>
      </c>
      <c r="AO14" s="178">
        <v>147.202272891392</v>
      </c>
      <c r="AP14" s="179">
        <v>145.32406383217401</v>
      </c>
      <c r="AQ14" s="170"/>
      <c r="AR14" s="180">
        <v>152.242296541934</v>
      </c>
      <c r="AS14" s="153"/>
      <c r="AT14" s="154">
        <v>16.419562088515899</v>
      </c>
      <c r="AU14" s="148">
        <v>23.220288077147199</v>
      </c>
      <c r="AV14" s="148">
        <v>27.2031753913197</v>
      </c>
      <c r="AW14" s="148">
        <v>26.703860431621798</v>
      </c>
      <c r="AX14" s="148">
        <v>19.269503067635199</v>
      </c>
      <c r="AY14" s="155">
        <v>23.158620634910001</v>
      </c>
      <c r="AZ14" s="148"/>
      <c r="BA14" s="156">
        <v>15.7783041762916</v>
      </c>
      <c r="BB14" s="157">
        <v>16.115049760809899</v>
      </c>
      <c r="BC14" s="158">
        <v>15.929708537701201</v>
      </c>
      <c r="BD14" s="148"/>
      <c r="BE14" s="159">
        <v>20.920853410587299</v>
      </c>
    </row>
    <row r="15" spans="1:57" x14ac:dyDescent="0.25">
      <c r="A15" s="24" t="s">
        <v>26</v>
      </c>
      <c r="B15" s="44" t="str">
        <f t="shared" si="0"/>
        <v>Fairfax/Tysons Corner, VA</v>
      </c>
      <c r="C15" s="12"/>
      <c r="D15" s="28" t="s">
        <v>16</v>
      </c>
      <c r="E15" s="31" t="s">
        <v>17</v>
      </c>
      <c r="F15" s="12"/>
      <c r="G15" s="175">
        <v>147.72803752107899</v>
      </c>
      <c r="H15" s="170">
        <v>172.35412152530199</v>
      </c>
      <c r="I15" s="170">
        <v>179.85695145320901</v>
      </c>
      <c r="J15" s="170">
        <v>180.22347421542301</v>
      </c>
      <c r="K15" s="170">
        <v>160.57860690383899</v>
      </c>
      <c r="L15" s="176">
        <v>169.32289520550299</v>
      </c>
      <c r="M15" s="170"/>
      <c r="N15" s="177">
        <v>127.21708</v>
      </c>
      <c r="O15" s="178">
        <v>126.755360215053</v>
      </c>
      <c r="P15" s="179">
        <v>126.979185595567</v>
      </c>
      <c r="Q15" s="170"/>
      <c r="R15" s="180">
        <v>157.70350748726699</v>
      </c>
      <c r="S15" s="153"/>
      <c r="T15" s="154">
        <v>27.014330163850701</v>
      </c>
      <c r="U15" s="148">
        <v>31.038465481769698</v>
      </c>
      <c r="V15" s="148">
        <v>29.459058660142901</v>
      </c>
      <c r="W15" s="148">
        <v>23.271725503219599</v>
      </c>
      <c r="X15" s="148">
        <v>29.827850603911202</v>
      </c>
      <c r="Y15" s="155">
        <v>28.077905322473299</v>
      </c>
      <c r="Z15" s="148"/>
      <c r="AA15" s="156">
        <v>11.5353081184216</v>
      </c>
      <c r="AB15" s="157">
        <v>12.1343246334486</v>
      </c>
      <c r="AC15" s="158">
        <v>11.848653291546</v>
      </c>
      <c r="AD15" s="148"/>
      <c r="AE15" s="159">
        <v>24.544257665240199</v>
      </c>
      <c r="AF15" s="35"/>
      <c r="AG15" s="175">
        <v>145.42247818872701</v>
      </c>
      <c r="AH15" s="170">
        <v>170.88980178394399</v>
      </c>
      <c r="AI15" s="170">
        <v>184.088847622759</v>
      </c>
      <c r="AJ15" s="170">
        <v>182.63925244236</v>
      </c>
      <c r="AK15" s="170">
        <v>161.235931074044</v>
      </c>
      <c r="AL15" s="176">
        <v>170.408709154739</v>
      </c>
      <c r="AM15" s="170"/>
      <c r="AN15" s="177">
        <v>135.80646091534999</v>
      </c>
      <c r="AO15" s="178">
        <v>137.99123592976099</v>
      </c>
      <c r="AP15" s="179">
        <v>136.940593276459</v>
      </c>
      <c r="AQ15" s="170"/>
      <c r="AR15" s="180">
        <v>160.06579522677299</v>
      </c>
      <c r="AS15" s="153"/>
      <c r="AT15" s="154">
        <v>22.1617372737587</v>
      </c>
      <c r="AU15" s="148">
        <v>29.281604305208099</v>
      </c>
      <c r="AV15" s="148">
        <v>34.557540924513098</v>
      </c>
      <c r="AW15" s="148">
        <v>31.944570283400399</v>
      </c>
      <c r="AX15" s="148">
        <v>28.849451384826299</v>
      </c>
      <c r="AY15" s="155">
        <v>30.431530665499199</v>
      </c>
      <c r="AZ15" s="148"/>
      <c r="BA15" s="156">
        <v>14.285503252204499</v>
      </c>
      <c r="BB15" s="157">
        <v>15.3587884060902</v>
      </c>
      <c r="BC15" s="158">
        <v>14.841770735124401</v>
      </c>
      <c r="BD15" s="148"/>
      <c r="BE15" s="159">
        <v>26.230055321639899</v>
      </c>
    </row>
    <row r="16" spans="1:57" x14ac:dyDescent="0.25">
      <c r="A16" s="24" t="s">
        <v>27</v>
      </c>
      <c r="B16" s="44" t="str">
        <f t="shared" si="0"/>
        <v>I-95 Fredericksburg, VA</v>
      </c>
      <c r="C16" s="12"/>
      <c r="D16" s="28" t="s">
        <v>16</v>
      </c>
      <c r="E16" s="31" t="s">
        <v>17</v>
      </c>
      <c r="F16" s="12"/>
      <c r="G16" s="175">
        <v>86.268089397089298</v>
      </c>
      <c r="H16" s="170">
        <v>87.7122729958636</v>
      </c>
      <c r="I16" s="170">
        <v>90.641810894516297</v>
      </c>
      <c r="J16" s="170">
        <v>91.031708394698001</v>
      </c>
      <c r="K16" s="170">
        <v>89.386963646637696</v>
      </c>
      <c r="L16" s="176">
        <v>89.092822682543897</v>
      </c>
      <c r="M16" s="170"/>
      <c r="N16" s="177">
        <v>97.329587756546303</v>
      </c>
      <c r="O16" s="178">
        <v>100.40514788038099</v>
      </c>
      <c r="P16" s="179">
        <v>98.924225592094004</v>
      </c>
      <c r="Q16" s="170"/>
      <c r="R16" s="180">
        <v>92.141323735305704</v>
      </c>
      <c r="S16" s="153"/>
      <c r="T16" s="154">
        <v>3.7314444377893699</v>
      </c>
      <c r="U16" s="148">
        <v>3.6960860487329898</v>
      </c>
      <c r="V16" s="148">
        <v>6.0687354414338603</v>
      </c>
      <c r="W16" s="148">
        <v>5.2400236247636398</v>
      </c>
      <c r="X16" s="148">
        <v>5.4869699800403602</v>
      </c>
      <c r="Y16" s="155">
        <v>4.92369860206131</v>
      </c>
      <c r="Z16" s="148"/>
      <c r="AA16" s="156">
        <v>6.42391990078265</v>
      </c>
      <c r="AB16" s="157">
        <v>4.8057075402702196</v>
      </c>
      <c r="AC16" s="158">
        <v>5.57018482925253</v>
      </c>
      <c r="AD16" s="148"/>
      <c r="AE16" s="159">
        <v>5.0941982936313597</v>
      </c>
      <c r="AF16" s="35"/>
      <c r="AG16" s="175">
        <v>90.193105753044804</v>
      </c>
      <c r="AH16" s="170">
        <v>88.864758179581699</v>
      </c>
      <c r="AI16" s="170">
        <v>90.400062605120496</v>
      </c>
      <c r="AJ16" s="170">
        <v>91.549780526197395</v>
      </c>
      <c r="AK16" s="170">
        <v>91.461649325974804</v>
      </c>
      <c r="AL16" s="176">
        <v>90.528476022885499</v>
      </c>
      <c r="AM16" s="170"/>
      <c r="AN16" s="177">
        <v>104.404757897209</v>
      </c>
      <c r="AO16" s="178">
        <v>106.74407949867</v>
      </c>
      <c r="AP16" s="179">
        <v>105.616354681662</v>
      </c>
      <c r="AQ16" s="170"/>
      <c r="AR16" s="180">
        <v>95.5489268626539</v>
      </c>
      <c r="AS16" s="153"/>
      <c r="AT16" s="154">
        <v>5.0672778939132401</v>
      </c>
      <c r="AU16" s="148">
        <v>6.1125694885132598</v>
      </c>
      <c r="AV16" s="148">
        <v>6.3770213205177404</v>
      </c>
      <c r="AW16" s="148">
        <v>7.2226135372954801</v>
      </c>
      <c r="AX16" s="148">
        <v>6.5091482436975996</v>
      </c>
      <c r="AY16" s="155">
        <v>6.2793065508583599</v>
      </c>
      <c r="AZ16" s="148"/>
      <c r="BA16" s="156">
        <v>6.9597910000444898</v>
      </c>
      <c r="BB16" s="157">
        <v>7.11011821716846</v>
      </c>
      <c r="BC16" s="158">
        <v>7.0453105619838201</v>
      </c>
      <c r="BD16" s="148"/>
      <c r="BE16" s="159">
        <v>6.5180450567209203</v>
      </c>
    </row>
    <row r="17" spans="1:57" x14ac:dyDescent="0.25">
      <c r="A17" s="24" t="s">
        <v>28</v>
      </c>
      <c r="B17" s="44" t="str">
        <f t="shared" si="0"/>
        <v>Dulles Airport Area, VA</v>
      </c>
      <c r="C17" s="12"/>
      <c r="D17" s="28" t="s">
        <v>16</v>
      </c>
      <c r="E17" s="31" t="s">
        <v>17</v>
      </c>
      <c r="F17" s="12"/>
      <c r="G17" s="175">
        <v>116.45195396588799</v>
      </c>
      <c r="H17" s="170">
        <v>137.336709367493</v>
      </c>
      <c r="I17" s="170">
        <v>146.73713053479</v>
      </c>
      <c r="J17" s="170">
        <v>144.66200412512799</v>
      </c>
      <c r="K17" s="170">
        <v>129.78156058282201</v>
      </c>
      <c r="L17" s="176">
        <v>136.31631140565699</v>
      </c>
      <c r="M17" s="170"/>
      <c r="N17" s="177">
        <v>109.22339794419899</v>
      </c>
      <c r="O17" s="178">
        <v>109.605065359477</v>
      </c>
      <c r="P17" s="179">
        <v>109.41737362796</v>
      </c>
      <c r="Q17" s="170"/>
      <c r="R17" s="180">
        <v>129.238262298819</v>
      </c>
      <c r="S17" s="153"/>
      <c r="T17" s="154">
        <v>17.174010284864401</v>
      </c>
      <c r="U17" s="148">
        <v>28.402010973420399</v>
      </c>
      <c r="V17" s="148">
        <v>34.038465404062002</v>
      </c>
      <c r="W17" s="148">
        <v>32.610426162772796</v>
      </c>
      <c r="X17" s="148">
        <v>26.471133922952401</v>
      </c>
      <c r="Y17" s="155">
        <v>28.907377559943502</v>
      </c>
      <c r="Z17" s="148"/>
      <c r="AA17" s="156">
        <v>17.344597690303601</v>
      </c>
      <c r="AB17" s="157">
        <v>17.9820361872567</v>
      </c>
      <c r="AC17" s="158">
        <v>17.6656743888711</v>
      </c>
      <c r="AD17" s="148"/>
      <c r="AE17" s="159">
        <v>26.355596477310499</v>
      </c>
      <c r="AF17" s="35"/>
      <c r="AG17" s="175">
        <v>116.267624799704</v>
      </c>
      <c r="AH17" s="170">
        <v>133.78223835821899</v>
      </c>
      <c r="AI17" s="170">
        <v>143.787165372853</v>
      </c>
      <c r="AJ17" s="170">
        <v>142.24893559773099</v>
      </c>
      <c r="AK17" s="170">
        <v>129.53360481431801</v>
      </c>
      <c r="AL17" s="176">
        <v>134.23808464449499</v>
      </c>
      <c r="AM17" s="170"/>
      <c r="AN17" s="177">
        <v>115.821302528879</v>
      </c>
      <c r="AO17" s="178">
        <v>116.658968287272</v>
      </c>
      <c r="AP17" s="179">
        <v>116.248666809395</v>
      </c>
      <c r="AQ17" s="170"/>
      <c r="AR17" s="180">
        <v>128.88386899885299</v>
      </c>
      <c r="AS17" s="153"/>
      <c r="AT17" s="154">
        <v>15.0987094737491</v>
      </c>
      <c r="AU17" s="148">
        <v>23.694415536539498</v>
      </c>
      <c r="AV17" s="148">
        <v>29.576906836740001</v>
      </c>
      <c r="AW17" s="148">
        <v>28.151611799329199</v>
      </c>
      <c r="AX17" s="148">
        <v>21.725190112472799</v>
      </c>
      <c r="AY17" s="155">
        <v>24.706509065388101</v>
      </c>
      <c r="AZ17" s="148"/>
      <c r="BA17" s="156">
        <v>12.9644300766192</v>
      </c>
      <c r="BB17" s="157">
        <v>12.0577344449666</v>
      </c>
      <c r="BC17" s="158">
        <v>12.492907184237099</v>
      </c>
      <c r="BD17" s="148"/>
      <c r="BE17" s="159">
        <v>21.3075518862906</v>
      </c>
    </row>
    <row r="18" spans="1:57" x14ac:dyDescent="0.25">
      <c r="A18" s="24" t="s">
        <v>29</v>
      </c>
      <c r="B18" s="44" t="str">
        <f t="shared" si="0"/>
        <v>Williamsburg, VA</v>
      </c>
      <c r="C18" s="12"/>
      <c r="D18" s="28" t="s">
        <v>16</v>
      </c>
      <c r="E18" s="31" t="s">
        <v>17</v>
      </c>
      <c r="F18" s="12"/>
      <c r="G18" s="175">
        <v>126.204102067183</v>
      </c>
      <c r="H18" s="170">
        <v>109.931734304543</v>
      </c>
      <c r="I18" s="170">
        <v>110.369157534246</v>
      </c>
      <c r="J18" s="170">
        <v>115.862418096723</v>
      </c>
      <c r="K18" s="170">
        <v>120.148703650474</v>
      </c>
      <c r="L18" s="176">
        <v>116.747444009497</v>
      </c>
      <c r="M18" s="170"/>
      <c r="N18" s="177">
        <v>157.592411712114</v>
      </c>
      <c r="O18" s="178">
        <v>165.65225806451599</v>
      </c>
      <c r="P18" s="179">
        <v>161.81733808358999</v>
      </c>
      <c r="Q18" s="170"/>
      <c r="R18" s="180">
        <v>133.708630833266</v>
      </c>
      <c r="S18" s="153"/>
      <c r="T18" s="154">
        <v>17.455806940390801</v>
      </c>
      <c r="U18" s="148">
        <v>8.1999215807635792</v>
      </c>
      <c r="V18" s="148">
        <v>7.9922687963830201</v>
      </c>
      <c r="W18" s="148">
        <v>9.2872406465492094</v>
      </c>
      <c r="X18" s="148">
        <v>4.8931431903145599</v>
      </c>
      <c r="Y18" s="155">
        <v>9.5751799033554992</v>
      </c>
      <c r="Z18" s="148"/>
      <c r="AA18" s="156">
        <v>5.0410650904466596</v>
      </c>
      <c r="AB18" s="157">
        <v>2.78595702144422</v>
      </c>
      <c r="AC18" s="158">
        <v>3.7329546880581899</v>
      </c>
      <c r="AD18" s="148"/>
      <c r="AE18" s="159">
        <v>6.1939060471500902</v>
      </c>
      <c r="AF18" s="35"/>
      <c r="AG18" s="175">
        <v>127.61135672604399</v>
      </c>
      <c r="AH18" s="170">
        <v>114.50806528189899</v>
      </c>
      <c r="AI18" s="170">
        <v>115.625574828221</v>
      </c>
      <c r="AJ18" s="170">
        <v>116.341630868942</v>
      </c>
      <c r="AK18" s="170">
        <v>125.36851644506601</v>
      </c>
      <c r="AL18" s="176">
        <v>120.27370073470099</v>
      </c>
      <c r="AM18" s="170"/>
      <c r="AN18" s="177">
        <v>170.35475701144199</v>
      </c>
      <c r="AO18" s="178">
        <v>181.90227116822999</v>
      </c>
      <c r="AP18" s="179">
        <v>176.366251183202</v>
      </c>
      <c r="AQ18" s="170"/>
      <c r="AR18" s="180">
        <v>143.507437558476</v>
      </c>
      <c r="AS18" s="153"/>
      <c r="AT18" s="154">
        <v>10.1650078057567</v>
      </c>
      <c r="AU18" s="148">
        <v>8.7203136556162502</v>
      </c>
      <c r="AV18" s="148">
        <v>5.9536801032696198</v>
      </c>
      <c r="AW18" s="148">
        <v>4.1495749801492998</v>
      </c>
      <c r="AX18" s="148">
        <v>6.5730708036390899</v>
      </c>
      <c r="AY18" s="155">
        <v>7.1160101411064396</v>
      </c>
      <c r="AZ18" s="148"/>
      <c r="BA18" s="156">
        <v>4.7622547424586896</v>
      </c>
      <c r="BB18" s="157">
        <v>2.50814732027299</v>
      </c>
      <c r="BC18" s="158">
        <v>3.5327322943795498</v>
      </c>
      <c r="BD18" s="148"/>
      <c r="BE18" s="159">
        <v>5.0489125637472698</v>
      </c>
    </row>
    <row r="19" spans="1:57" x14ac:dyDescent="0.25">
      <c r="A19" s="24" t="s">
        <v>30</v>
      </c>
      <c r="B19" s="44" t="str">
        <f t="shared" si="0"/>
        <v>Virginia Beach, VA</v>
      </c>
      <c r="C19" s="12"/>
      <c r="D19" s="28" t="s">
        <v>16</v>
      </c>
      <c r="E19" s="31" t="s">
        <v>17</v>
      </c>
      <c r="F19" s="12"/>
      <c r="G19" s="175">
        <v>109.152118727627</v>
      </c>
      <c r="H19" s="170">
        <v>111.587530780031</v>
      </c>
      <c r="I19" s="170">
        <v>117.71063415437401</v>
      </c>
      <c r="J19" s="170">
        <v>117.97003024182401</v>
      </c>
      <c r="K19" s="170">
        <v>113.702519895065</v>
      </c>
      <c r="L19" s="176">
        <v>114.219917998759</v>
      </c>
      <c r="M19" s="170"/>
      <c r="N19" s="177">
        <v>128.957554908893</v>
      </c>
      <c r="O19" s="178">
        <v>128.33766863858401</v>
      </c>
      <c r="P19" s="179">
        <v>128.643064473772</v>
      </c>
      <c r="Q19" s="170"/>
      <c r="R19" s="180">
        <v>118.632048243708</v>
      </c>
      <c r="S19" s="153"/>
      <c r="T19" s="154">
        <v>6.8449566441751202</v>
      </c>
      <c r="U19" s="148">
        <v>8.3458603927907493</v>
      </c>
      <c r="V19" s="148">
        <v>14.986858108822799</v>
      </c>
      <c r="W19" s="148">
        <v>18.919663122645499</v>
      </c>
      <c r="X19" s="148">
        <v>14.607138133009601</v>
      </c>
      <c r="Y19" s="155">
        <v>12.837595932134199</v>
      </c>
      <c r="Z19" s="148"/>
      <c r="AA19" s="156">
        <v>8.5530733975034092</v>
      </c>
      <c r="AB19" s="157">
        <v>7.2048963958649503</v>
      </c>
      <c r="AC19" s="158">
        <v>7.8537278953245702</v>
      </c>
      <c r="AD19" s="148"/>
      <c r="AE19" s="159">
        <v>10.1587665449185</v>
      </c>
      <c r="AF19" s="35"/>
      <c r="AG19" s="175">
        <v>113.959897259635</v>
      </c>
      <c r="AH19" s="170">
        <v>113.63033095952601</v>
      </c>
      <c r="AI19" s="170">
        <v>116.332937514261</v>
      </c>
      <c r="AJ19" s="170">
        <v>116.901045987956</v>
      </c>
      <c r="AK19" s="170">
        <v>116.24176238579901</v>
      </c>
      <c r="AL19" s="176">
        <v>115.51159885307599</v>
      </c>
      <c r="AM19" s="170"/>
      <c r="AN19" s="177">
        <v>142.646507837353</v>
      </c>
      <c r="AO19" s="178">
        <v>144.87984442392101</v>
      </c>
      <c r="AP19" s="179">
        <v>143.80630044624201</v>
      </c>
      <c r="AQ19" s="170"/>
      <c r="AR19" s="180">
        <v>125.453525859205</v>
      </c>
      <c r="AS19" s="153"/>
      <c r="AT19" s="154">
        <v>5.3774203526364497</v>
      </c>
      <c r="AU19" s="148">
        <v>7.3720400928863397</v>
      </c>
      <c r="AV19" s="148">
        <v>9.6797170121004701</v>
      </c>
      <c r="AW19" s="148">
        <v>10.3517029238243</v>
      </c>
      <c r="AX19" s="148">
        <v>6.55180908159371</v>
      </c>
      <c r="AY19" s="155">
        <v>7.9096446367270996</v>
      </c>
      <c r="AZ19" s="148"/>
      <c r="BA19" s="156">
        <v>4.7960444498248904</v>
      </c>
      <c r="BB19" s="157">
        <v>2.5674794338185798</v>
      </c>
      <c r="BC19" s="158">
        <v>3.5982159078047098</v>
      </c>
      <c r="BD19" s="148"/>
      <c r="BE19" s="159">
        <v>5.4247729650695602</v>
      </c>
    </row>
    <row r="20" spans="1:57" x14ac:dyDescent="0.25">
      <c r="A20" s="41" t="s">
        <v>31</v>
      </c>
      <c r="B20" s="44" t="str">
        <f t="shared" si="0"/>
        <v>Norfolk/Portsmouth, VA</v>
      </c>
      <c r="C20" s="12"/>
      <c r="D20" s="28" t="s">
        <v>16</v>
      </c>
      <c r="E20" s="31" t="s">
        <v>17</v>
      </c>
      <c r="F20" s="12"/>
      <c r="G20" s="175">
        <v>99.705717305863701</v>
      </c>
      <c r="H20" s="170">
        <v>110.21585034927401</v>
      </c>
      <c r="I20" s="170">
        <v>112.267752088932</v>
      </c>
      <c r="J20" s="170">
        <v>109.85781285571601</v>
      </c>
      <c r="K20" s="170">
        <v>108.015837789415</v>
      </c>
      <c r="L20" s="176">
        <v>108.378773392818</v>
      </c>
      <c r="M20" s="170"/>
      <c r="N20" s="177">
        <v>120.19803896241299</v>
      </c>
      <c r="O20" s="178">
        <v>116.2542143271</v>
      </c>
      <c r="P20" s="179">
        <v>118.22118059405901</v>
      </c>
      <c r="Q20" s="170"/>
      <c r="R20" s="180">
        <v>111.226713900454</v>
      </c>
      <c r="S20" s="153"/>
      <c r="T20" s="154">
        <v>8.43779695701053</v>
      </c>
      <c r="U20" s="148">
        <v>14.9054445961676</v>
      </c>
      <c r="V20" s="148">
        <v>10.1506619512508</v>
      </c>
      <c r="W20" s="148">
        <v>12.129950484489401</v>
      </c>
      <c r="X20" s="148">
        <v>17.407836013523301</v>
      </c>
      <c r="Y20" s="155">
        <v>12.683174335975201</v>
      </c>
      <c r="Z20" s="148"/>
      <c r="AA20" s="156">
        <v>15.738850774949899</v>
      </c>
      <c r="AB20" s="157">
        <v>16.5156166637965</v>
      </c>
      <c r="AC20" s="158">
        <v>16.088018268732799</v>
      </c>
      <c r="AD20" s="148"/>
      <c r="AE20" s="159">
        <v>13.5547373271914</v>
      </c>
      <c r="AF20" s="35"/>
      <c r="AG20" s="175">
        <v>99.682806543764698</v>
      </c>
      <c r="AH20" s="170">
        <v>105.707455215789</v>
      </c>
      <c r="AI20" s="170">
        <v>107.185226247713</v>
      </c>
      <c r="AJ20" s="170">
        <v>110.947303528072</v>
      </c>
      <c r="AK20" s="170">
        <v>110.695657716491</v>
      </c>
      <c r="AL20" s="176">
        <v>107.133570546028</v>
      </c>
      <c r="AM20" s="170"/>
      <c r="AN20" s="177">
        <v>127.30886930670199</v>
      </c>
      <c r="AO20" s="178">
        <v>130.479502300283</v>
      </c>
      <c r="AP20" s="179">
        <v>128.90900862379499</v>
      </c>
      <c r="AQ20" s="170"/>
      <c r="AR20" s="180">
        <v>114.077226367664</v>
      </c>
      <c r="AS20" s="153"/>
      <c r="AT20" s="154">
        <v>10.498579756255699</v>
      </c>
      <c r="AU20" s="148">
        <v>13.7659309571718</v>
      </c>
      <c r="AV20" s="148">
        <v>10.276178850448799</v>
      </c>
      <c r="AW20" s="148">
        <v>15.5192752148167</v>
      </c>
      <c r="AX20" s="148">
        <v>15.8889520371107</v>
      </c>
      <c r="AY20" s="155">
        <v>13.3441252739139</v>
      </c>
      <c r="AZ20" s="148"/>
      <c r="BA20" s="156">
        <v>16.2264541769886</v>
      </c>
      <c r="BB20" s="157">
        <v>16.782987939923199</v>
      </c>
      <c r="BC20" s="158">
        <v>16.510680657888798</v>
      </c>
      <c r="BD20" s="148"/>
      <c r="BE20" s="159">
        <v>14.103115620941001</v>
      </c>
    </row>
    <row r="21" spans="1:57" x14ac:dyDescent="0.25">
      <c r="A21" s="42" t="s">
        <v>32</v>
      </c>
      <c r="B21" s="44" t="str">
        <f t="shared" si="0"/>
        <v>Newport News/Hampton, VA</v>
      </c>
      <c r="C21" s="12"/>
      <c r="D21" s="28" t="s">
        <v>16</v>
      </c>
      <c r="E21" s="31" t="s">
        <v>17</v>
      </c>
      <c r="F21" s="13"/>
      <c r="G21" s="175">
        <v>74.7475777424483</v>
      </c>
      <c r="H21" s="170">
        <v>80.186283135704798</v>
      </c>
      <c r="I21" s="170">
        <v>83.229772165378904</v>
      </c>
      <c r="J21" s="170">
        <v>82.7441719499692</v>
      </c>
      <c r="K21" s="170">
        <v>76.712967067089707</v>
      </c>
      <c r="L21" s="176">
        <v>79.793537802374303</v>
      </c>
      <c r="M21" s="170"/>
      <c r="N21" s="177">
        <v>89.464623437173302</v>
      </c>
      <c r="O21" s="178">
        <v>93.475513261927901</v>
      </c>
      <c r="P21" s="179">
        <v>91.541243647912793</v>
      </c>
      <c r="Q21" s="170"/>
      <c r="R21" s="180">
        <v>83.398096228808299</v>
      </c>
      <c r="S21" s="153"/>
      <c r="T21" s="154">
        <v>4.1426973797151199</v>
      </c>
      <c r="U21" s="148">
        <v>7.2055264375660304</v>
      </c>
      <c r="V21" s="148">
        <v>12.2130074626957</v>
      </c>
      <c r="W21" s="148">
        <v>10.739087699280599</v>
      </c>
      <c r="X21" s="148">
        <v>4.68611096801461</v>
      </c>
      <c r="Y21" s="155">
        <v>8.1361287861577996</v>
      </c>
      <c r="Z21" s="148"/>
      <c r="AA21" s="156">
        <v>9.1805520765754896</v>
      </c>
      <c r="AB21" s="157">
        <v>10.0980368544047</v>
      </c>
      <c r="AC21" s="158">
        <v>9.6655304552004608</v>
      </c>
      <c r="AD21" s="148"/>
      <c r="AE21" s="159">
        <v>8.6027982507165301</v>
      </c>
      <c r="AF21" s="35"/>
      <c r="AG21" s="175">
        <v>75.553982764660006</v>
      </c>
      <c r="AH21" s="170">
        <v>79.866908433321896</v>
      </c>
      <c r="AI21" s="170">
        <v>82.354915436783401</v>
      </c>
      <c r="AJ21" s="170">
        <v>83.351719252258306</v>
      </c>
      <c r="AK21" s="170">
        <v>84.882232882359105</v>
      </c>
      <c r="AL21" s="176">
        <v>81.445273971195704</v>
      </c>
      <c r="AM21" s="170"/>
      <c r="AN21" s="177">
        <v>106.211281633216</v>
      </c>
      <c r="AO21" s="178">
        <v>109.73639329173101</v>
      </c>
      <c r="AP21" s="179">
        <v>108.027028879464</v>
      </c>
      <c r="AQ21" s="170"/>
      <c r="AR21" s="180">
        <v>90.307837191337299</v>
      </c>
      <c r="AS21" s="153"/>
      <c r="AT21" s="154">
        <v>3.74245994873321</v>
      </c>
      <c r="AU21" s="148">
        <v>9.6388560076659502</v>
      </c>
      <c r="AV21" s="148">
        <v>10.702816462413701</v>
      </c>
      <c r="AW21" s="148">
        <v>11.1741807036925</v>
      </c>
      <c r="AX21" s="148">
        <v>12.282205310490999</v>
      </c>
      <c r="AY21" s="155">
        <v>9.8175812383084295</v>
      </c>
      <c r="AZ21" s="148"/>
      <c r="BA21" s="156">
        <v>12.099530537785199</v>
      </c>
      <c r="BB21" s="157">
        <v>10.905038470768099</v>
      </c>
      <c r="BC21" s="158">
        <v>11.4516126273029</v>
      </c>
      <c r="BD21" s="148"/>
      <c r="BE21" s="159">
        <v>10.1410734382179</v>
      </c>
    </row>
    <row r="22" spans="1:57" x14ac:dyDescent="0.25">
      <c r="A22" s="43" t="s">
        <v>33</v>
      </c>
      <c r="B22" s="44" t="str">
        <f t="shared" si="0"/>
        <v>Chesapeake/Suffolk, VA</v>
      </c>
      <c r="C22" s="12"/>
      <c r="D22" s="29" t="s">
        <v>16</v>
      </c>
      <c r="E22" s="32" t="s">
        <v>17</v>
      </c>
      <c r="F22" s="12"/>
      <c r="G22" s="181">
        <v>85.593268393094206</v>
      </c>
      <c r="H22" s="182">
        <v>91.427344996715505</v>
      </c>
      <c r="I22" s="182">
        <v>93.697160456831497</v>
      </c>
      <c r="J22" s="182">
        <v>94.053033662949701</v>
      </c>
      <c r="K22" s="182">
        <v>90.796773845809</v>
      </c>
      <c r="L22" s="183">
        <v>91.361596115417299</v>
      </c>
      <c r="M22" s="170"/>
      <c r="N22" s="184">
        <v>98.413419421686697</v>
      </c>
      <c r="O22" s="185">
        <v>99.138776411483207</v>
      </c>
      <c r="P22" s="186">
        <v>98.777404081632596</v>
      </c>
      <c r="Q22" s="170"/>
      <c r="R22" s="187">
        <v>93.377116372475399</v>
      </c>
      <c r="S22" s="153"/>
      <c r="T22" s="160">
        <v>8.3958636672641198</v>
      </c>
      <c r="U22" s="161">
        <v>9.6786670172584905</v>
      </c>
      <c r="V22" s="161">
        <v>11.0180983844899</v>
      </c>
      <c r="W22" s="161">
        <v>11.1889591773999</v>
      </c>
      <c r="X22" s="161">
        <v>13.8921917339855</v>
      </c>
      <c r="Y22" s="162">
        <v>10.8722415070502</v>
      </c>
      <c r="Z22" s="148"/>
      <c r="AA22" s="163">
        <v>17.5505606320887</v>
      </c>
      <c r="AB22" s="164">
        <v>14.111452456366001</v>
      </c>
      <c r="AC22" s="165">
        <v>15.753801682411799</v>
      </c>
      <c r="AD22" s="148"/>
      <c r="AE22" s="166">
        <v>12.202665191558101</v>
      </c>
      <c r="AF22" s="36"/>
      <c r="AG22" s="181">
        <v>86.300548316221693</v>
      </c>
      <c r="AH22" s="182">
        <v>90.782806352817602</v>
      </c>
      <c r="AI22" s="182">
        <v>93.085689127791198</v>
      </c>
      <c r="AJ22" s="182">
        <v>92.731895671944301</v>
      </c>
      <c r="AK22" s="182">
        <v>90.805654315357401</v>
      </c>
      <c r="AL22" s="183">
        <v>90.924745090437696</v>
      </c>
      <c r="AM22" s="170"/>
      <c r="AN22" s="184">
        <v>101.559058725463</v>
      </c>
      <c r="AO22" s="185">
        <v>103.67538921249</v>
      </c>
      <c r="AP22" s="186">
        <v>102.629235468006</v>
      </c>
      <c r="AQ22" s="170"/>
      <c r="AR22" s="187">
        <v>94.496886118322806</v>
      </c>
      <c r="AS22" s="153"/>
      <c r="AT22" s="160">
        <v>9.8912737249820797</v>
      </c>
      <c r="AU22" s="161">
        <v>11.307440727209499</v>
      </c>
      <c r="AV22" s="161">
        <v>13.3479015724647</v>
      </c>
      <c r="AW22" s="161">
        <v>12.329696107155801</v>
      </c>
      <c r="AX22" s="161">
        <v>13.532709399347301</v>
      </c>
      <c r="AY22" s="162">
        <v>12.1876372433429</v>
      </c>
      <c r="AZ22" s="148"/>
      <c r="BA22" s="163">
        <v>14.526664805792</v>
      </c>
      <c r="BB22" s="164">
        <v>11.427581070233501</v>
      </c>
      <c r="BC22" s="165">
        <v>12.875979263464499</v>
      </c>
      <c r="BD22" s="148"/>
      <c r="BE22" s="166">
        <v>12.360500598374999</v>
      </c>
    </row>
    <row r="23" spans="1:57" x14ac:dyDescent="0.25">
      <c r="A23" s="22" t="s">
        <v>43</v>
      </c>
      <c r="B23" s="44" t="str">
        <f t="shared" si="0"/>
        <v>Richmond CBD/Airport, VA</v>
      </c>
      <c r="C23" s="10"/>
      <c r="D23" s="27" t="s">
        <v>16</v>
      </c>
      <c r="E23" s="30" t="s">
        <v>17</v>
      </c>
      <c r="F23" s="3"/>
      <c r="G23" s="167">
        <v>131.88346614836399</v>
      </c>
      <c r="H23" s="168">
        <v>145.968320022032</v>
      </c>
      <c r="I23" s="168">
        <v>151.14426456310599</v>
      </c>
      <c r="J23" s="168">
        <v>151.461220259128</v>
      </c>
      <c r="K23" s="168">
        <v>143.58239340831801</v>
      </c>
      <c r="L23" s="169">
        <v>145.54733788215299</v>
      </c>
      <c r="M23" s="170"/>
      <c r="N23" s="171">
        <v>153.23424704866099</v>
      </c>
      <c r="O23" s="172">
        <v>151.960462814339</v>
      </c>
      <c r="P23" s="173">
        <v>152.573949521564</v>
      </c>
      <c r="Q23" s="170"/>
      <c r="R23" s="174">
        <v>147.48741126469301</v>
      </c>
      <c r="S23" s="153"/>
      <c r="T23" s="145">
        <v>9.9986597693644992</v>
      </c>
      <c r="U23" s="146">
        <v>24.0825102341635</v>
      </c>
      <c r="V23" s="146">
        <v>27.333959113621599</v>
      </c>
      <c r="W23" s="146">
        <v>26.851277973944701</v>
      </c>
      <c r="X23" s="146">
        <v>15.529205822428199</v>
      </c>
      <c r="Y23" s="147">
        <v>21.2216823884539</v>
      </c>
      <c r="Z23" s="148"/>
      <c r="AA23" s="149">
        <v>10.6188963601059</v>
      </c>
      <c r="AB23" s="150">
        <v>8.6464264102572095</v>
      </c>
      <c r="AC23" s="151">
        <v>9.5906991448416505</v>
      </c>
      <c r="AD23" s="148"/>
      <c r="AE23" s="152">
        <v>16.870137310019398</v>
      </c>
      <c r="AF23" s="33"/>
      <c r="AG23" s="167">
        <v>131.22392357033101</v>
      </c>
      <c r="AH23" s="168">
        <v>139.299136761158</v>
      </c>
      <c r="AI23" s="168">
        <v>142.242563098933</v>
      </c>
      <c r="AJ23" s="168">
        <v>146.93491203906501</v>
      </c>
      <c r="AK23" s="168">
        <v>142.22611183951699</v>
      </c>
      <c r="AL23" s="169">
        <v>141.01622836681901</v>
      </c>
      <c r="AM23" s="170"/>
      <c r="AN23" s="171">
        <v>159.09887551433999</v>
      </c>
      <c r="AO23" s="172">
        <v>162.61402692125199</v>
      </c>
      <c r="AP23" s="173">
        <v>160.887257972063</v>
      </c>
      <c r="AQ23" s="170"/>
      <c r="AR23" s="174">
        <v>147.37860478145299</v>
      </c>
      <c r="AS23" s="153"/>
      <c r="AT23" s="145">
        <v>12.859660508711899</v>
      </c>
      <c r="AU23" s="146">
        <v>21.6273028534312</v>
      </c>
      <c r="AV23" s="146">
        <v>20.413480924138501</v>
      </c>
      <c r="AW23" s="146">
        <v>21.352984430035601</v>
      </c>
      <c r="AX23" s="146">
        <v>14.639307978570701</v>
      </c>
      <c r="AY23" s="147">
        <v>18.4323488351836</v>
      </c>
      <c r="AZ23" s="148"/>
      <c r="BA23" s="149">
        <v>8.5445632678571908</v>
      </c>
      <c r="BB23" s="150">
        <v>7.4869674638259696</v>
      </c>
      <c r="BC23" s="151">
        <v>7.9683936251807497</v>
      </c>
      <c r="BD23" s="148"/>
      <c r="BE23" s="152">
        <v>13.697996145443099</v>
      </c>
    </row>
    <row r="24" spans="1:57" x14ac:dyDescent="0.25">
      <c r="A24" s="23" t="s">
        <v>44</v>
      </c>
      <c r="B24" s="44" t="str">
        <f t="shared" si="0"/>
        <v>Richmond North/Glen Allen, VA</v>
      </c>
      <c r="C24" s="11"/>
      <c r="D24" s="28" t="s">
        <v>16</v>
      </c>
      <c r="E24" s="31" t="s">
        <v>17</v>
      </c>
      <c r="F24" s="12"/>
      <c r="G24" s="175">
        <v>92.490481473263799</v>
      </c>
      <c r="H24" s="170">
        <v>100.034665093483</v>
      </c>
      <c r="I24" s="170">
        <v>105.590167746221</v>
      </c>
      <c r="J24" s="170">
        <v>102.85986738291</v>
      </c>
      <c r="K24" s="170">
        <v>99.0343956692913</v>
      </c>
      <c r="L24" s="176">
        <v>100.448213415084</v>
      </c>
      <c r="M24" s="170"/>
      <c r="N24" s="177">
        <v>112.439106467006</v>
      </c>
      <c r="O24" s="178">
        <v>114.20137320574101</v>
      </c>
      <c r="P24" s="179">
        <v>113.334013120596</v>
      </c>
      <c r="Q24" s="170"/>
      <c r="R24" s="180">
        <v>104.484157936125</v>
      </c>
      <c r="S24" s="153"/>
      <c r="T24" s="154">
        <v>11.4093994347684</v>
      </c>
      <c r="U24" s="148">
        <v>16.563341132762801</v>
      </c>
      <c r="V24" s="148">
        <v>18.323487431176801</v>
      </c>
      <c r="W24" s="148">
        <v>16.6627634888427</v>
      </c>
      <c r="X24" s="148">
        <v>13.083252783934499</v>
      </c>
      <c r="Y24" s="155">
        <v>15.5923369946723</v>
      </c>
      <c r="Z24" s="148"/>
      <c r="AA24" s="156">
        <v>11.908135760241199</v>
      </c>
      <c r="AB24" s="157">
        <v>11.055788389456399</v>
      </c>
      <c r="AC24" s="158">
        <v>11.458283719097301</v>
      </c>
      <c r="AD24" s="148"/>
      <c r="AE24" s="159">
        <v>13.962327812803901</v>
      </c>
      <c r="AF24" s="34"/>
      <c r="AG24" s="175">
        <v>93.929111207929395</v>
      </c>
      <c r="AH24" s="170">
        <v>99.984142390477402</v>
      </c>
      <c r="AI24" s="170">
        <v>104.24442630957699</v>
      </c>
      <c r="AJ24" s="170">
        <v>103.409988160849</v>
      </c>
      <c r="AK24" s="170">
        <v>100.273915619709</v>
      </c>
      <c r="AL24" s="176">
        <v>100.73186581594901</v>
      </c>
      <c r="AM24" s="170"/>
      <c r="AN24" s="177">
        <v>115.350222188403</v>
      </c>
      <c r="AO24" s="178">
        <v>120.212315045865</v>
      </c>
      <c r="AP24" s="179">
        <v>117.877600891535</v>
      </c>
      <c r="AQ24" s="170"/>
      <c r="AR24" s="180">
        <v>106.35314388222</v>
      </c>
      <c r="AS24" s="153"/>
      <c r="AT24" s="154">
        <v>12.510569244413899</v>
      </c>
      <c r="AU24" s="148">
        <v>16.273429595132601</v>
      </c>
      <c r="AV24" s="148">
        <v>17.282785378363599</v>
      </c>
      <c r="AW24" s="148">
        <v>16.0331718468125</v>
      </c>
      <c r="AX24" s="148">
        <v>13.090284363363899</v>
      </c>
      <c r="AY24" s="155">
        <v>15.287453550482599</v>
      </c>
      <c r="AZ24" s="148"/>
      <c r="BA24" s="156">
        <v>10.0838024172606</v>
      </c>
      <c r="BB24" s="157">
        <v>8.5224139190526795</v>
      </c>
      <c r="BC24" s="158">
        <v>9.2602235547940506</v>
      </c>
      <c r="BD24" s="148"/>
      <c r="BE24" s="159">
        <v>12.493057904015</v>
      </c>
    </row>
    <row r="25" spans="1:57" x14ac:dyDescent="0.25">
      <c r="A25" s="24" t="s">
        <v>45</v>
      </c>
      <c r="B25" s="44" t="str">
        <f t="shared" si="0"/>
        <v>Richmond West/Midlothian, VA</v>
      </c>
      <c r="C25" s="12"/>
      <c r="D25" s="28" t="s">
        <v>16</v>
      </c>
      <c r="E25" s="31" t="s">
        <v>17</v>
      </c>
      <c r="F25" s="12"/>
      <c r="G25" s="175">
        <v>88.317092316715502</v>
      </c>
      <c r="H25" s="170">
        <v>87.385872397476305</v>
      </c>
      <c r="I25" s="170">
        <v>89.963220573689398</v>
      </c>
      <c r="J25" s="170">
        <v>89.914023011505705</v>
      </c>
      <c r="K25" s="170">
        <v>89.4956582029278</v>
      </c>
      <c r="L25" s="176">
        <v>89.054348485794506</v>
      </c>
      <c r="M25" s="170"/>
      <c r="N25" s="177">
        <v>103.777943728522</v>
      </c>
      <c r="O25" s="178">
        <v>105.604302964182</v>
      </c>
      <c r="P25" s="179">
        <v>104.710511856211</v>
      </c>
      <c r="Q25" s="170"/>
      <c r="R25" s="180">
        <v>94.238559063065495</v>
      </c>
      <c r="S25" s="153"/>
      <c r="T25" s="154">
        <v>3.27334362577959</v>
      </c>
      <c r="U25" s="148">
        <v>-2.8984515846846701</v>
      </c>
      <c r="V25" s="148">
        <v>0.34882730540207701</v>
      </c>
      <c r="W25" s="148">
        <v>1.44938926523916</v>
      </c>
      <c r="X25" s="148">
        <v>0.873402222808905</v>
      </c>
      <c r="Y25" s="155">
        <v>0.53579529646511104</v>
      </c>
      <c r="Z25" s="148"/>
      <c r="AA25" s="156">
        <v>8.5482267637028002</v>
      </c>
      <c r="AB25" s="157">
        <v>6.8804863317496103</v>
      </c>
      <c r="AC25" s="158">
        <v>7.6670444076098301</v>
      </c>
      <c r="AD25" s="148"/>
      <c r="AE25" s="159">
        <v>3.2756626717008501</v>
      </c>
      <c r="AF25" s="35"/>
      <c r="AG25" s="175">
        <v>87.736917320061195</v>
      </c>
      <c r="AH25" s="170">
        <v>89.637540531432194</v>
      </c>
      <c r="AI25" s="170">
        <v>91.465985057329505</v>
      </c>
      <c r="AJ25" s="170">
        <v>90.941308300099706</v>
      </c>
      <c r="AK25" s="170">
        <v>89.772784184914798</v>
      </c>
      <c r="AL25" s="176">
        <v>90.000042588082906</v>
      </c>
      <c r="AM25" s="170"/>
      <c r="AN25" s="177">
        <v>104.899712725333</v>
      </c>
      <c r="AO25" s="178">
        <v>107.629753211102</v>
      </c>
      <c r="AP25" s="179">
        <v>106.299980802202</v>
      </c>
      <c r="AQ25" s="170"/>
      <c r="AR25" s="180">
        <v>95.423399215171003</v>
      </c>
      <c r="AS25" s="153"/>
      <c r="AT25" s="154">
        <v>4.3638335690672996</v>
      </c>
      <c r="AU25" s="148">
        <v>2.4577886424791502</v>
      </c>
      <c r="AV25" s="148">
        <v>3.8459642520702801</v>
      </c>
      <c r="AW25" s="148">
        <v>3.3799620319325001</v>
      </c>
      <c r="AX25" s="148">
        <v>2.57336107922016</v>
      </c>
      <c r="AY25" s="155">
        <v>3.3152052884783001</v>
      </c>
      <c r="AZ25" s="148"/>
      <c r="BA25" s="156">
        <v>5.3597595652179999</v>
      </c>
      <c r="BB25" s="157">
        <v>4.8817345878098601</v>
      </c>
      <c r="BC25" s="158">
        <v>5.1163134558218699</v>
      </c>
      <c r="BD25" s="148"/>
      <c r="BE25" s="159">
        <v>4.1658725758160298</v>
      </c>
    </row>
    <row r="26" spans="1:57" x14ac:dyDescent="0.25">
      <c r="A26" s="24" t="s">
        <v>46</v>
      </c>
      <c r="B26" s="44" t="str">
        <f t="shared" si="0"/>
        <v>Petersburg/Chester, VA</v>
      </c>
      <c r="C26" s="12"/>
      <c r="D26" s="28" t="s">
        <v>16</v>
      </c>
      <c r="E26" s="31" t="s">
        <v>17</v>
      </c>
      <c r="F26" s="12"/>
      <c r="G26" s="175">
        <v>83.665543990929706</v>
      </c>
      <c r="H26" s="170">
        <v>86.885124510551705</v>
      </c>
      <c r="I26" s="170">
        <v>87.716085002454506</v>
      </c>
      <c r="J26" s="170">
        <v>88.892907521578195</v>
      </c>
      <c r="K26" s="170">
        <v>85.6688696189224</v>
      </c>
      <c r="L26" s="176">
        <v>86.655187063676195</v>
      </c>
      <c r="M26" s="170"/>
      <c r="N26" s="177">
        <v>88.952837186477595</v>
      </c>
      <c r="O26" s="178">
        <v>92.210014296794199</v>
      </c>
      <c r="P26" s="179">
        <v>90.624647306263199</v>
      </c>
      <c r="Q26" s="170"/>
      <c r="R26" s="180">
        <v>87.765946128996305</v>
      </c>
      <c r="S26" s="153"/>
      <c r="T26" s="154">
        <v>-5.3363502114444099</v>
      </c>
      <c r="U26" s="148">
        <v>0.444067485331407</v>
      </c>
      <c r="V26" s="148">
        <v>0.57508538656500496</v>
      </c>
      <c r="W26" s="148">
        <v>0.49702019299487699</v>
      </c>
      <c r="X26" s="148">
        <v>-2.77595080503986</v>
      </c>
      <c r="Y26" s="155">
        <v>-1.2168293178887299</v>
      </c>
      <c r="Z26" s="148"/>
      <c r="AA26" s="156">
        <v>5.9361487042700001E-2</v>
      </c>
      <c r="AB26" s="157">
        <v>1.2462494428520501</v>
      </c>
      <c r="AC26" s="158">
        <v>0.69819625097138605</v>
      </c>
      <c r="AD26" s="148"/>
      <c r="AE26" s="159">
        <v>-0.67285934054899099</v>
      </c>
      <c r="AF26" s="35"/>
      <c r="AG26" s="175">
        <v>83.480072733542798</v>
      </c>
      <c r="AH26" s="170">
        <v>86.595976670809094</v>
      </c>
      <c r="AI26" s="170">
        <v>88.030141060786605</v>
      </c>
      <c r="AJ26" s="170">
        <v>88.709700568106697</v>
      </c>
      <c r="AK26" s="170">
        <v>88.309960376095802</v>
      </c>
      <c r="AL26" s="176">
        <v>87.126931770174295</v>
      </c>
      <c r="AM26" s="170"/>
      <c r="AN26" s="177">
        <v>96.488079402984994</v>
      </c>
      <c r="AO26" s="178">
        <v>98.790943236215298</v>
      </c>
      <c r="AP26" s="179">
        <v>97.668854498348495</v>
      </c>
      <c r="AQ26" s="170"/>
      <c r="AR26" s="180">
        <v>90.417736389606205</v>
      </c>
      <c r="AS26" s="153"/>
      <c r="AT26" s="154">
        <v>-2.6375983175746298</v>
      </c>
      <c r="AU26" s="148">
        <v>0.35842414172435</v>
      </c>
      <c r="AV26" s="148">
        <v>1.52700859094694</v>
      </c>
      <c r="AW26" s="148">
        <v>1.5998898595686</v>
      </c>
      <c r="AX26" s="148">
        <v>1.0108681135606901</v>
      </c>
      <c r="AY26" s="155">
        <v>0.48342108011291801</v>
      </c>
      <c r="AZ26" s="148"/>
      <c r="BA26" s="156">
        <v>6.94986309962849</v>
      </c>
      <c r="BB26" s="157">
        <v>8.6932196296538002</v>
      </c>
      <c r="BC26" s="158">
        <v>7.85345175257223</v>
      </c>
      <c r="BD26" s="148"/>
      <c r="BE26" s="159">
        <v>2.95721086669043</v>
      </c>
    </row>
    <row r="27" spans="1:57" x14ac:dyDescent="0.25">
      <c r="A27" s="99" t="s">
        <v>99</v>
      </c>
      <c r="B27" s="45" t="s">
        <v>71</v>
      </c>
      <c r="C27" s="12"/>
      <c r="D27" s="28" t="s">
        <v>16</v>
      </c>
      <c r="E27" s="31" t="s">
        <v>17</v>
      </c>
      <c r="F27" s="12"/>
      <c r="G27" s="175">
        <v>100.650249705283</v>
      </c>
      <c r="H27" s="170">
        <v>105.71313293892401</v>
      </c>
      <c r="I27" s="170">
        <v>106.287608677302</v>
      </c>
      <c r="J27" s="170">
        <v>106.07951144253001</v>
      </c>
      <c r="K27" s="170">
        <v>111.08007168141501</v>
      </c>
      <c r="L27" s="176">
        <v>106.15320189076</v>
      </c>
      <c r="M27" s="170"/>
      <c r="N27" s="177">
        <v>136.20905071831001</v>
      </c>
      <c r="O27" s="178">
        <v>138.354290850392</v>
      </c>
      <c r="P27" s="179">
        <v>137.323793655635</v>
      </c>
      <c r="Q27" s="170"/>
      <c r="R27" s="180">
        <v>116.139426875297</v>
      </c>
      <c r="S27" s="153"/>
      <c r="T27" s="154">
        <v>3.7634678055795501</v>
      </c>
      <c r="U27" s="148">
        <v>7.9226549275620304</v>
      </c>
      <c r="V27" s="148">
        <v>6.0755122001110804</v>
      </c>
      <c r="W27" s="148">
        <v>6.5905208719495096</v>
      </c>
      <c r="X27" s="148">
        <v>4.0858865079635898</v>
      </c>
      <c r="Y27" s="155">
        <v>5.7368741736298903</v>
      </c>
      <c r="Z27" s="148"/>
      <c r="AA27" s="156">
        <v>8.2893771659545799</v>
      </c>
      <c r="AB27" s="157">
        <v>4.7209418804320702</v>
      </c>
      <c r="AC27" s="158">
        <v>6.4031405330318298</v>
      </c>
      <c r="AD27" s="148"/>
      <c r="AE27" s="159">
        <v>5.6857099118814904</v>
      </c>
      <c r="AF27" s="35"/>
      <c r="AG27" s="175">
        <v>103.447793227418</v>
      </c>
      <c r="AH27" s="170">
        <v>104.105757124438</v>
      </c>
      <c r="AI27" s="170">
        <v>105.435985462972</v>
      </c>
      <c r="AJ27" s="170">
        <v>105.042031678467</v>
      </c>
      <c r="AK27" s="170">
        <v>110.71684015324399</v>
      </c>
      <c r="AL27" s="176">
        <v>105.89536281099601</v>
      </c>
      <c r="AM27" s="170"/>
      <c r="AN27" s="177">
        <v>138.888017864294</v>
      </c>
      <c r="AO27" s="178">
        <v>140.776946325952</v>
      </c>
      <c r="AP27" s="179">
        <v>139.85613057649201</v>
      </c>
      <c r="AQ27" s="170"/>
      <c r="AR27" s="180">
        <v>117.458162463804</v>
      </c>
      <c r="AS27" s="153"/>
      <c r="AT27" s="154">
        <v>1.0398545056213799</v>
      </c>
      <c r="AU27" s="148">
        <v>4.2990220087186</v>
      </c>
      <c r="AV27" s="148">
        <v>5.2998659512459003</v>
      </c>
      <c r="AW27" s="148">
        <v>4.1730510194175698</v>
      </c>
      <c r="AX27" s="148">
        <v>4.0206441580135897</v>
      </c>
      <c r="AY27" s="155">
        <v>3.8528413022557002</v>
      </c>
      <c r="AZ27" s="148"/>
      <c r="BA27" s="156">
        <v>6.0735838052214204</v>
      </c>
      <c r="BB27" s="157">
        <v>5.0582646834015002</v>
      </c>
      <c r="BC27" s="158">
        <v>5.5536512875032003</v>
      </c>
      <c r="BD27" s="148"/>
      <c r="BE27" s="159">
        <v>4.4727190041735803</v>
      </c>
    </row>
    <row r="28" spans="1:57" x14ac:dyDescent="0.25">
      <c r="A28" s="24" t="s">
        <v>48</v>
      </c>
      <c r="B28" s="44" t="str">
        <f t="shared" si="0"/>
        <v>Roanoke, VA</v>
      </c>
      <c r="C28" s="12"/>
      <c r="D28" s="28" t="s">
        <v>16</v>
      </c>
      <c r="E28" s="31" t="s">
        <v>17</v>
      </c>
      <c r="F28" s="12"/>
      <c r="G28" s="175">
        <v>92.015726047904096</v>
      </c>
      <c r="H28" s="170">
        <v>98.925342049254994</v>
      </c>
      <c r="I28" s="170">
        <v>106.423265252683</v>
      </c>
      <c r="J28" s="170">
        <v>105.803526198162</v>
      </c>
      <c r="K28" s="170">
        <v>104.138683935112</v>
      </c>
      <c r="L28" s="176">
        <v>102.20379885416</v>
      </c>
      <c r="M28" s="170"/>
      <c r="N28" s="177">
        <v>115.64559918408899</v>
      </c>
      <c r="O28" s="178">
        <v>120.21599863201</v>
      </c>
      <c r="P28" s="179">
        <v>118.058426817525</v>
      </c>
      <c r="Q28" s="170"/>
      <c r="R28" s="180">
        <v>107.282267802752</v>
      </c>
      <c r="S28" s="153"/>
      <c r="T28" s="154">
        <v>13.727987272508299</v>
      </c>
      <c r="U28" s="148">
        <v>14.025294762230301</v>
      </c>
      <c r="V28" s="148">
        <v>13.927845227653901</v>
      </c>
      <c r="W28" s="148">
        <v>12.235405864517499</v>
      </c>
      <c r="X28" s="148">
        <v>15.459575393739</v>
      </c>
      <c r="Y28" s="155">
        <v>13.941985787830999</v>
      </c>
      <c r="Z28" s="148"/>
      <c r="AA28" s="156">
        <v>12.8919207379826</v>
      </c>
      <c r="AB28" s="157">
        <v>11.0104507966143</v>
      </c>
      <c r="AC28" s="158">
        <v>11.855664698931401</v>
      </c>
      <c r="AD28" s="148"/>
      <c r="AE28" s="159">
        <v>12.789551734620501</v>
      </c>
      <c r="AF28" s="35"/>
      <c r="AG28" s="175">
        <v>95.812829085195503</v>
      </c>
      <c r="AH28" s="170">
        <v>97.846833836857996</v>
      </c>
      <c r="AI28" s="170">
        <v>103.32837360406</v>
      </c>
      <c r="AJ28" s="170">
        <v>104.787359693048</v>
      </c>
      <c r="AK28" s="170">
        <v>103.099507797591</v>
      </c>
      <c r="AL28" s="176">
        <v>101.33370004996701</v>
      </c>
      <c r="AM28" s="170"/>
      <c r="AN28" s="177">
        <v>130.174042116929</v>
      </c>
      <c r="AO28" s="178">
        <v>134.62149434485701</v>
      </c>
      <c r="AP28" s="179">
        <v>132.44001957106701</v>
      </c>
      <c r="AQ28" s="170"/>
      <c r="AR28" s="180">
        <v>112.045368515641</v>
      </c>
      <c r="AS28" s="153"/>
      <c r="AT28" s="154">
        <v>13.6307850247675</v>
      </c>
      <c r="AU28" s="148">
        <v>11.575968092508001</v>
      </c>
      <c r="AV28" s="148">
        <v>15.8846976801146</v>
      </c>
      <c r="AW28" s="148">
        <v>17.546914254355102</v>
      </c>
      <c r="AX28" s="148">
        <v>14.2983811095622</v>
      </c>
      <c r="AY28" s="155">
        <v>14.8143391359653</v>
      </c>
      <c r="AZ28" s="148"/>
      <c r="BA28" s="156">
        <v>5.4070082856199599</v>
      </c>
      <c r="BB28" s="157">
        <v>1.3349137465977301</v>
      </c>
      <c r="BC28" s="158">
        <v>3.23449191056904</v>
      </c>
      <c r="BD28" s="148"/>
      <c r="BE28" s="159">
        <v>8.9801574944333407</v>
      </c>
    </row>
    <row r="29" spans="1:57" x14ac:dyDescent="0.25">
      <c r="A29" s="24" t="s">
        <v>49</v>
      </c>
      <c r="B29" s="44" t="str">
        <f t="shared" si="0"/>
        <v>Charlottesville, VA</v>
      </c>
      <c r="C29" s="12"/>
      <c r="D29" s="28" t="s">
        <v>16</v>
      </c>
      <c r="E29" s="31" t="s">
        <v>17</v>
      </c>
      <c r="F29" s="12"/>
      <c r="G29" s="175">
        <v>148.71418551169</v>
      </c>
      <c r="H29" s="170">
        <v>145.892876076872</v>
      </c>
      <c r="I29" s="170">
        <v>141.847278258085</v>
      </c>
      <c r="J29" s="170">
        <v>145.30125299760101</v>
      </c>
      <c r="K29" s="170">
        <v>170.23537300683299</v>
      </c>
      <c r="L29" s="176">
        <v>150.90913386331499</v>
      </c>
      <c r="M29" s="170"/>
      <c r="N29" s="177">
        <v>321.89750199308997</v>
      </c>
      <c r="O29" s="178">
        <v>324.772461126005</v>
      </c>
      <c r="P29" s="179">
        <v>323.32865074069099</v>
      </c>
      <c r="Q29" s="170"/>
      <c r="R29" s="180">
        <v>206.85904681477601</v>
      </c>
      <c r="S29" s="153"/>
      <c r="T29" s="154">
        <v>5.6665777929416699</v>
      </c>
      <c r="U29" s="148">
        <v>17.304564317254599</v>
      </c>
      <c r="V29" s="148">
        <v>14.4988554715937</v>
      </c>
      <c r="W29" s="148">
        <v>8.9766025955780506</v>
      </c>
      <c r="X29" s="148">
        <v>18.258859338822699</v>
      </c>
      <c r="Y29" s="155">
        <v>13.0589571181858</v>
      </c>
      <c r="Z29" s="148"/>
      <c r="AA29" s="156">
        <v>52.799355749991001</v>
      </c>
      <c r="AB29" s="157">
        <v>54.106499682291698</v>
      </c>
      <c r="AC29" s="158">
        <v>53.449895529672801</v>
      </c>
      <c r="AD29" s="148"/>
      <c r="AE29" s="159">
        <v>30.164700055442399</v>
      </c>
      <c r="AF29" s="35"/>
      <c r="AG29" s="175">
        <v>149.940193466848</v>
      </c>
      <c r="AH29" s="170">
        <v>138.49584992210401</v>
      </c>
      <c r="AI29" s="170">
        <v>136.61624137070601</v>
      </c>
      <c r="AJ29" s="170">
        <v>143.30976164167299</v>
      </c>
      <c r="AK29" s="170">
        <v>167.55262832938399</v>
      </c>
      <c r="AL29" s="176">
        <v>147.771793688597</v>
      </c>
      <c r="AM29" s="170"/>
      <c r="AN29" s="177">
        <v>291.595047879616</v>
      </c>
      <c r="AO29" s="178">
        <v>300.130708833151</v>
      </c>
      <c r="AP29" s="179">
        <v>295.89570782159001</v>
      </c>
      <c r="AQ29" s="170"/>
      <c r="AR29" s="180">
        <v>197.91242412638601</v>
      </c>
      <c r="AS29" s="153"/>
      <c r="AT29" s="154">
        <v>4.6633179888950202</v>
      </c>
      <c r="AU29" s="148">
        <v>5.8133354415981202</v>
      </c>
      <c r="AV29" s="148">
        <v>7.2743208909344403</v>
      </c>
      <c r="AW29" s="148">
        <v>8.4981967132006204</v>
      </c>
      <c r="AX29" s="148">
        <v>10.1944707653306</v>
      </c>
      <c r="AY29" s="155">
        <v>7.3630749396992998</v>
      </c>
      <c r="AZ29" s="148"/>
      <c r="BA29" s="156">
        <v>19.6796009504708</v>
      </c>
      <c r="BB29" s="157">
        <v>17.9392619108072</v>
      </c>
      <c r="BC29" s="158">
        <v>18.786938554584701</v>
      </c>
      <c r="BD29" s="148"/>
      <c r="BE29" s="159">
        <v>12.167221630638499</v>
      </c>
    </row>
    <row r="30" spans="1:57" x14ac:dyDescent="0.25">
      <c r="A30" s="24" t="s">
        <v>50</v>
      </c>
      <c r="B30" s="46" t="s">
        <v>73</v>
      </c>
      <c r="C30" s="12"/>
      <c r="D30" s="28" t="s">
        <v>16</v>
      </c>
      <c r="E30" s="31" t="s">
        <v>17</v>
      </c>
      <c r="F30" s="12"/>
      <c r="G30" s="175">
        <v>94.4155286624203</v>
      </c>
      <c r="H30" s="170">
        <v>100.22705925030201</v>
      </c>
      <c r="I30" s="170">
        <v>103.65898411956999</v>
      </c>
      <c r="J30" s="170">
        <v>102.688824225218</v>
      </c>
      <c r="K30" s="170">
        <v>100.757241988392</v>
      </c>
      <c r="L30" s="176">
        <v>100.680509950878</v>
      </c>
      <c r="M30" s="170"/>
      <c r="N30" s="177">
        <v>106.254068330506</v>
      </c>
      <c r="O30" s="178">
        <v>108.801005788712</v>
      </c>
      <c r="P30" s="179">
        <v>107.530461743019</v>
      </c>
      <c r="Q30" s="170"/>
      <c r="R30" s="180">
        <v>102.70298144182701</v>
      </c>
      <c r="S30" s="153"/>
      <c r="T30" s="154">
        <v>9.4947881955045403</v>
      </c>
      <c r="U30" s="148">
        <v>11.2154284508775</v>
      </c>
      <c r="V30" s="148">
        <v>15.966238778038001</v>
      </c>
      <c r="W30" s="148">
        <v>12.8164944544933</v>
      </c>
      <c r="X30" s="148">
        <v>16.690854732032399</v>
      </c>
      <c r="Y30" s="155">
        <v>13.424104496243601</v>
      </c>
      <c r="Z30" s="148"/>
      <c r="AA30" s="156">
        <v>-2.1749696200347399</v>
      </c>
      <c r="AB30" s="157">
        <v>-11.007497485164899</v>
      </c>
      <c r="AC30" s="158">
        <v>-7.5668359705340098</v>
      </c>
      <c r="AD30" s="148"/>
      <c r="AE30" s="159">
        <v>3.9996315977806498</v>
      </c>
      <c r="AF30" s="35"/>
      <c r="AG30" s="175">
        <v>95.222260315533902</v>
      </c>
      <c r="AH30" s="170">
        <v>101.43768263473</v>
      </c>
      <c r="AI30" s="170">
        <v>103.519971842316</v>
      </c>
      <c r="AJ30" s="170">
        <v>103.421050097956</v>
      </c>
      <c r="AK30" s="170">
        <v>105.637672461829</v>
      </c>
      <c r="AL30" s="176">
        <v>102.221077295209</v>
      </c>
      <c r="AM30" s="170"/>
      <c r="AN30" s="177">
        <v>121.587719618299</v>
      </c>
      <c r="AO30" s="178">
        <v>123.84529115212</v>
      </c>
      <c r="AP30" s="179">
        <v>122.722884485685</v>
      </c>
      <c r="AQ30" s="170"/>
      <c r="AR30" s="180">
        <v>109.212236470625</v>
      </c>
      <c r="AS30" s="153"/>
      <c r="AT30" s="154">
        <v>5.1268811428877301</v>
      </c>
      <c r="AU30" s="148">
        <v>13.3694329570304</v>
      </c>
      <c r="AV30" s="148">
        <v>12.6509752546086</v>
      </c>
      <c r="AW30" s="148">
        <v>11.856372749001601</v>
      </c>
      <c r="AX30" s="148">
        <v>12.812569442305699</v>
      </c>
      <c r="AY30" s="155">
        <v>11.512529919292099</v>
      </c>
      <c r="AZ30" s="148"/>
      <c r="BA30" s="156">
        <v>6.1273556776996703</v>
      </c>
      <c r="BB30" s="157">
        <v>2.9344432149082902</v>
      </c>
      <c r="BC30" s="158">
        <v>4.4029161651541804</v>
      </c>
      <c r="BD30" s="148"/>
      <c r="BE30" s="159">
        <v>8.3317767823173607</v>
      </c>
    </row>
    <row r="31" spans="1:57" x14ac:dyDescent="0.25">
      <c r="A31" s="24" t="s">
        <v>51</v>
      </c>
      <c r="B31" s="44" t="str">
        <f t="shared" si="0"/>
        <v>Staunton &amp; Harrisonburg, VA</v>
      </c>
      <c r="C31" s="12"/>
      <c r="D31" s="28" t="s">
        <v>16</v>
      </c>
      <c r="E31" s="31" t="s">
        <v>17</v>
      </c>
      <c r="F31" s="12"/>
      <c r="G31" s="175">
        <v>96.315796057619394</v>
      </c>
      <c r="H31" s="170">
        <v>95.907931034482701</v>
      </c>
      <c r="I31" s="170">
        <v>96.278665861756707</v>
      </c>
      <c r="J31" s="170">
        <v>97.4797969248621</v>
      </c>
      <c r="K31" s="170">
        <v>98.487810495626803</v>
      </c>
      <c r="L31" s="176">
        <v>96.942479710325799</v>
      </c>
      <c r="M31" s="170"/>
      <c r="N31" s="177">
        <v>131.367600687622</v>
      </c>
      <c r="O31" s="178">
        <v>138.35349697533701</v>
      </c>
      <c r="P31" s="179">
        <v>134.95486260454001</v>
      </c>
      <c r="Q31" s="170"/>
      <c r="R31" s="180">
        <v>109.988389371822</v>
      </c>
      <c r="S31" s="153"/>
      <c r="T31" s="154">
        <v>-2.3714406878055798</v>
      </c>
      <c r="U31" s="148">
        <v>-0.83738555331764897</v>
      </c>
      <c r="V31" s="148">
        <v>1.5111397521032099</v>
      </c>
      <c r="W31" s="148">
        <v>2.1328689350393</v>
      </c>
      <c r="X31" s="148">
        <v>1.86628731793764</v>
      </c>
      <c r="Y31" s="155">
        <v>0.49327440997572197</v>
      </c>
      <c r="Z31" s="148"/>
      <c r="AA31" s="156">
        <v>4.1463616596269297</v>
      </c>
      <c r="AB31" s="157">
        <v>6.0057839162848801</v>
      </c>
      <c r="AC31" s="158">
        <v>5.1245341225728396</v>
      </c>
      <c r="AD31" s="148"/>
      <c r="AE31" s="159">
        <v>2.7118895825976299</v>
      </c>
      <c r="AF31" s="35"/>
      <c r="AG31" s="175">
        <v>94.755341718708706</v>
      </c>
      <c r="AH31" s="170">
        <v>95.715935886568502</v>
      </c>
      <c r="AI31" s="170">
        <v>96.286569677276404</v>
      </c>
      <c r="AJ31" s="170">
        <v>96.577505507781893</v>
      </c>
      <c r="AK31" s="170">
        <v>101.470235071602</v>
      </c>
      <c r="AL31" s="176">
        <v>97.125656211617297</v>
      </c>
      <c r="AM31" s="170"/>
      <c r="AN31" s="177">
        <v>153.554300761348</v>
      </c>
      <c r="AO31" s="178">
        <v>163.255393939393</v>
      </c>
      <c r="AP31" s="179">
        <v>158.51952325061399</v>
      </c>
      <c r="AQ31" s="170"/>
      <c r="AR31" s="180">
        <v>118.54938934721901</v>
      </c>
      <c r="AS31" s="153"/>
      <c r="AT31" s="154">
        <v>-1.7537118019367199</v>
      </c>
      <c r="AU31" s="148">
        <v>0.50656446607383698</v>
      </c>
      <c r="AV31" s="148">
        <v>0.72085224640316503</v>
      </c>
      <c r="AW31" s="148">
        <v>8.9445938945605694E-2</v>
      </c>
      <c r="AX31" s="148">
        <v>2.4988986648323501</v>
      </c>
      <c r="AY31" s="155">
        <v>0.56501904995682894</v>
      </c>
      <c r="AZ31" s="148"/>
      <c r="BA31" s="156">
        <v>-1.11039654075256</v>
      </c>
      <c r="BB31" s="157">
        <v>0.53825752894516599</v>
      </c>
      <c r="BC31" s="158">
        <v>-0.23126416126272201</v>
      </c>
      <c r="BD31" s="148"/>
      <c r="BE31" s="159">
        <v>-0.29424497690499002</v>
      </c>
    </row>
    <row r="32" spans="1:57" x14ac:dyDescent="0.25">
      <c r="A32" s="24" t="s">
        <v>52</v>
      </c>
      <c r="B32" s="44" t="str">
        <f t="shared" si="0"/>
        <v>Blacksburg &amp; Wytheville, VA</v>
      </c>
      <c r="C32" s="12"/>
      <c r="D32" s="28" t="s">
        <v>16</v>
      </c>
      <c r="E32" s="31" t="s">
        <v>17</v>
      </c>
      <c r="F32" s="12"/>
      <c r="G32" s="175">
        <v>90.885533391153501</v>
      </c>
      <c r="H32" s="170">
        <v>89.938186416184905</v>
      </c>
      <c r="I32" s="170">
        <v>93.475058119056001</v>
      </c>
      <c r="J32" s="170">
        <v>92.373824561403495</v>
      </c>
      <c r="K32" s="170">
        <v>94.284266713335597</v>
      </c>
      <c r="L32" s="176">
        <v>92.257135095447794</v>
      </c>
      <c r="M32" s="170"/>
      <c r="N32" s="177">
        <v>106.53176822824901</v>
      </c>
      <c r="O32" s="178">
        <v>106.315232913974</v>
      </c>
      <c r="P32" s="179">
        <v>106.421589965397</v>
      </c>
      <c r="Q32" s="170"/>
      <c r="R32" s="180">
        <v>96.477266494845296</v>
      </c>
      <c r="S32" s="153"/>
      <c r="T32" s="154">
        <v>6.0382327360429402</v>
      </c>
      <c r="U32" s="148">
        <v>3.7514266982504698</v>
      </c>
      <c r="V32" s="148">
        <v>7.3820038128554399</v>
      </c>
      <c r="W32" s="148">
        <v>0.29841163303201002</v>
      </c>
      <c r="X32" s="148">
        <v>-0.78698664193785695</v>
      </c>
      <c r="Y32" s="155">
        <v>2.9115512856934802</v>
      </c>
      <c r="Z32" s="148"/>
      <c r="AA32" s="156">
        <v>1.75213917068898</v>
      </c>
      <c r="AB32" s="157">
        <v>1.03760214759763</v>
      </c>
      <c r="AC32" s="158">
        <v>1.3863208872671</v>
      </c>
      <c r="AD32" s="148"/>
      <c r="AE32" s="159">
        <v>2.2102709467538801</v>
      </c>
      <c r="AF32" s="35"/>
      <c r="AG32" s="175">
        <v>94.442420056558603</v>
      </c>
      <c r="AH32" s="170">
        <v>94.091890227576897</v>
      </c>
      <c r="AI32" s="170">
        <v>95.293111709052994</v>
      </c>
      <c r="AJ32" s="170">
        <v>93.165107432488895</v>
      </c>
      <c r="AK32" s="170">
        <v>99.911535950314502</v>
      </c>
      <c r="AL32" s="176">
        <v>95.492771261516594</v>
      </c>
      <c r="AM32" s="170"/>
      <c r="AN32" s="177">
        <v>157.261372588424</v>
      </c>
      <c r="AO32" s="178">
        <v>159.577929725839</v>
      </c>
      <c r="AP32" s="179">
        <v>158.433261725861</v>
      </c>
      <c r="AQ32" s="170"/>
      <c r="AR32" s="180">
        <v>117.437066854392</v>
      </c>
      <c r="AS32" s="153"/>
      <c r="AT32" s="154">
        <v>7.8664701534479704</v>
      </c>
      <c r="AU32" s="148">
        <v>8.3469845928276492</v>
      </c>
      <c r="AV32" s="148">
        <v>8.4799902415697002</v>
      </c>
      <c r="AW32" s="148">
        <v>4.8412404071669899</v>
      </c>
      <c r="AX32" s="148">
        <v>6.7024206335722498</v>
      </c>
      <c r="AY32" s="155">
        <v>7.1626137344893204</v>
      </c>
      <c r="AZ32" s="148"/>
      <c r="BA32" s="156">
        <v>-13.590064408203</v>
      </c>
      <c r="BB32" s="157">
        <v>-15.0220946552712</v>
      </c>
      <c r="BC32" s="158">
        <v>-14.3336725906689</v>
      </c>
      <c r="BD32" s="148"/>
      <c r="BE32" s="159">
        <v>-6.2141899318643397</v>
      </c>
    </row>
    <row r="33" spans="1:64" x14ac:dyDescent="0.25">
      <c r="A33" s="24" t="s">
        <v>53</v>
      </c>
      <c r="B33" s="44" t="str">
        <f t="shared" si="0"/>
        <v>Lynchburg, VA</v>
      </c>
      <c r="C33" s="12"/>
      <c r="D33" s="28" t="s">
        <v>16</v>
      </c>
      <c r="E33" s="31" t="s">
        <v>17</v>
      </c>
      <c r="F33" s="12"/>
      <c r="G33" s="175">
        <v>101.211987996999</v>
      </c>
      <c r="H33" s="170">
        <v>109.651107921928</v>
      </c>
      <c r="I33" s="170">
        <v>108.526002115282</v>
      </c>
      <c r="J33" s="170">
        <v>109.38838678328401</v>
      </c>
      <c r="K33" s="170">
        <v>107.37104460756601</v>
      </c>
      <c r="L33" s="176">
        <v>107.609539511085</v>
      </c>
      <c r="M33" s="170"/>
      <c r="N33" s="177">
        <v>129.384599483204</v>
      </c>
      <c r="O33" s="178">
        <v>130.271909346169</v>
      </c>
      <c r="P33" s="179">
        <v>129.84401038421501</v>
      </c>
      <c r="Q33" s="170"/>
      <c r="R33" s="180">
        <v>115.47573916237999</v>
      </c>
      <c r="S33" s="153"/>
      <c r="T33" s="154">
        <v>1.3634955731215399</v>
      </c>
      <c r="U33" s="148">
        <v>7.9428498791047097</v>
      </c>
      <c r="V33" s="148">
        <v>5.8007044759145003</v>
      </c>
      <c r="W33" s="148">
        <v>2.2798223707308498</v>
      </c>
      <c r="X33" s="148">
        <v>-16.647509837209601</v>
      </c>
      <c r="Y33" s="155">
        <v>-2.1655594359415402</v>
      </c>
      <c r="Z33" s="148"/>
      <c r="AA33" s="156">
        <v>-17.723398472990301</v>
      </c>
      <c r="AB33" s="157">
        <v>-14.5236714925662</v>
      </c>
      <c r="AC33" s="158">
        <v>-16.163717158279599</v>
      </c>
      <c r="AD33" s="148"/>
      <c r="AE33" s="159">
        <v>-9.0156907493151692</v>
      </c>
      <c r="AF33" s="35"/>
      <c r="AG33" s="175">
        <v>104.34430428002</v>
      </c>
      <c r="AH33" s="170">
        <v>106.04854079184101</v>
      </c>
      <c r="AI33" s="170">
        <v>108.44832471835601</v>
      </c>
      <c r="AJ33" s="170">
        <v>111.665349391544</v>
      </c>
      <c r="AK33" s="170">
        <v>113.58465044082899</v>
      </c>
      <c r="AL33" s="176">
        <v>109.207035936458</v>
      </c>
      <c r="AM33" s="170"/>
      <c r="AN33" s="177">
        <v>162.20440048748401</v>
      </c>
      <c r="AO33" s="178">
        <v>162.856373408769</v>
      </c>
      <c r="AP33" s="179">
        <v>162.529436818352</v>
      </c>
      <c r="AQ33" s="170"/>
      <c r="AR33" s="180">
        <v>129.00930743715</v>
      </c>
      <c r="AS33" s="153"/>
      <c r="AT33" s="154">
        <v>3.41448792047114</v>
      </c>
      <c r="AU33" s="148">
        <v>3.9098448818515399</v>
      </c>
      <c r="AV33" s="148">
        <v>5.5127956451457001</v>
      </c>
      <c r="AW33" s="148">
        <v>8.2027629991039692</v>
      </c>
      <c r="AX33" s="148">
        <v>-1.59896589034214</v>
      </c>
      <c r="AY33" s="155">
        <v>3.7017752776950998</v>
      </c>
      <c r="AZ33" s="148"/>
      <c r="BA33" s="156">
        <v>13.5153414678791</v>
      </c>
      <c r="BB33" s="157">
        <v>14.253580918393901</v>
      </c>
      <c r="BC33" s="158">
        <v>13.883159173050799</v>
      </c>
      <c r="BD33" s="148"/>
      <c r="BE33" s="159">
        <v>8.0026838485891698</v>
      </c>
    </row>
    <row r="34" spans="1:64" x14ac:dyDescent="0.25">
      <c r="A34" s="24" t="s">
        <v>78</v>
      </c>
      <c r="B34" s="44" t="str">
        <f t="shared" si="0"/>
        <v>Central Virginia</v>
      </c>
      <c r="C34" s="12"/>
      <c r="D34" s="28" t="s">
        <v>16</v>
      </c>
      <c r="E34" s="31" t="s">
        <v>17</v>
      </c>
      <c r="F34" s="12"/>
      <c r="G34" s="175">
        <v>106.72010720666999</v>
      </c>
      <c r="H34" s="170">
        <v>112.028755546591</v>
      </c>
      <c r="I34" s="170">
        <v>114.49005648919599</v>
      </c>
      <c r="J34" s="170">
        <v>115.111908552388</v>
      </c>
      <c r="K34" s="170">
        <v>117.360755235667</v>
      </c>
      <c r="L34" s="176">
        <v>113.400401085645</v>
      </c>
      <c r="M34" s="170"/>
      <c r="N34" s="177">
        <v>153.25742362900201</v>
      </c>
      <c r="O34" s="178">
        <v>153.417399540757</v>
      </c>
      <c r="P34" s="179">
        <v>153.339051642557</v>
      </c>
      <c r="Q34" s="170"/>
      <c r="R34" s="180">
        <v>125.72163385744599</v>
      </c>
      <c r="S34" s="153"/>
      <c r="T34" s="154">
        <v>6.4814668620003504</v>
      </c>
      <c r="U34" s="148">
        <v>13.8984961429083</v>
      </c>
      <c r="V34" s="148">
        <v>14.491949827853301</v>
      </c>
      <c r="W34" s="148">
        <v>12.9766577378411</v>
      </c>
      <c r="X34" s="148">
        <v>9.6768891524076697</v>
      </c>
      <c r="Y34" s="155">
        <v>11.600464887562699</v>
      </c>
      <c r="Z34" s="148"/>
      <c r="AA34" s="156">
        <v>19.9406020960079</v>
      </c>
      <c r="AB34" s="157">
        <v>18.990825257299999</v>
      </c>
      <c r="AC34" s="158">
        <v>19.4551897058858</v>
      </c>
      <c r="AD34" s="148"/>
      <c r="AE34" s="159">
        <v>14.1648192827282</v>
      </c>
      <c r="AF34" s="35"/>
      <c r="AG34" s="175">
        <v>107.235360140452</v>
      </c>
      <c r="AH34" s="170">
        <v>109.229045258507</v>
      </c>
      <c r="AI34" s="170">
        <v>111.35534936998801</v>
      </c>
      <c r="AJ34" s="170">
        <v>113.94538928618</v>
      </c>
      <c r="AK34" s="170">
        <v>117.11951277359</v>
      </c>
      <c r="AL34" s="176">
        <v>112.041630535563</v>
      </c>
      <c r="AM34" s="170"/>
      <c r="AN34" s="177">
        <v>152.76797536420199</v>
      </c>
      <c r="AO34" s="178">
        <v>155.52890684814901</v>
      </c>
      <c r="AP34" s="179">
        <v>154.17758491424499</v>
      </c>
      <c r="AQ34" s="170"/>
      <c r="AR34" s="180">
        <v>125.99966927073</v>
      </c>
      <c r="AS34" s="153"/>
      <c r="AT34" s="154">
        <v>7.5052521862331298</v>
      </c>
      <c r="AU34" s="148">
        <v>10.9712367490307</v>
      </c>
      <c r="AV34" s="148">
        <v>11.7386021555136</v>
      </c>
      <c r="AW34" s="148">
        <v>12.378998547523899</v>
      </c>
      <c r="AX34" s="148">
        <v>9.6912634581581596</v>
      </c>
      <c r="AY34" s="155">
        <v>10.5791864606477</v>
      </c>
      <c r="AZ34" s="148"/>
      <c r="BA34" s="156">
        <v>13.3736176648613</v>
      </c>
      <c r="BB34" s="157">
        <v>12.102548370639401</v>
      </c>
      <c r="BC34" s="158">
        <v>12.715433094073999</v>
      </c>
      <c r="BD34" s="148"/>
      <c r="BE34" s="159">
        <v>11.2672554248539</v>
      </c>
    </row>
    <row r="35" spans="1:64" x14ac:dyDescent="0.25">
      <c r="A35" s="24" t="s">
        <v>79</v>
      </c>
      <c r="B35" s="44" t="str">
        <f t="shared" si="0"/>
        <v>Chesapeake Bay</v>
      </c>
      <c r="C35" s="12"/>
      <c r="D35" s="28" t="s">
        <v>16</v>
      </c>
      <c r="E35" s="31" t="s">
        <v>17</v>
      </c>
      <c r="F35" s="12"/>
      <c r="G35" s="175">
        <v>101.409505703422</v>
      </c>
      <c r="H35" s="170">
        <v>102.74298398835499</v>
      </c>
      <c r="I35" s="170">
        <v>109.06919943820201</v>
      </c>
      <c r="J35" s="170">
        <v>110.727268907563</v>
      </c>
      <c r="K35" s="170">
        <v>112.406701337295</v>
      </c>
      <c r="L35" s="176">
        <v>107.576111111111</v>
      </c>
      <c r="M35" s="170"/>
      <c r="N35" s="177">
        <v>121.920106221547</v>
      </c>
      <c r="O35" s="178">
        <v>122.699885222381</v>
      </c>
      <c r="P35" s="179">
        <v>122.320921828908</v>
      </c>
      <c r="Q35" s="170"/>
      <c r="R35" s="180">
        <v>111.85930805484099</v>
      </c>
      <c r="S35" s="153"/>
      <c r="T35" s="154">
        <v>-3.9684038718646599</v>
      </c>
      <c r="U35" s="148">
        <v>-0.89680739152308098</v>
      </c>
      <c r="V35" s="148">
        <v>6.4034644367747502</v>
      </c>
      <c r="W35" s="148">
        <v>7.6805611761553703</v>
      </c>
      <c r="X35" s="148">
        <v>11.163240951232099</v>
      </c>
      <c r="Y35" s="155">
        <v>4.3783130197899496</v>
      </c>
      <c r="Z35" s="148"/>
      <c r="AA35" s="156">
        <v>6.96926719473585</v>
      </c>
      <c r="AB35" s="157">
        <v>5.0467564747284497</v>
      </c>
      <c r="AC35" s="158">
        <v>5.9421197382179098</v>
      </c>
      <c r="AD35" s="148"/>
      <c r="AE35" s="159">
        <v>4.7097046012469796</v>
      </c>
      <c r="AF35" s="35"/>
      <c r="AG35" s="175">
        <v>103.044269944806</v>
      </c>
      <c r="AH35" s="170">
        <v>108.336595582635</v>
      </c>
      <c r="AI35" s="170">
        <v>109.003761801016</v>
      </c>
      <c r="AJ35" s="170">
        <v>106.106391114348</v>
      </c>
      <c r="AK35" s="170">
        <v>112.28756859756</v>
      </c>
      <c r="AL35" s="176">
        <v>107.986048811111</v>
      </c>
      <c r="AM35" s="170"/>
      <c r="AN35" s="177">
        <v>133.58189360990201</v>
      </c>
      <c r="AO35" s="178">
        <v>139.33500785422501</v>
      </c>
      <c r="AP35" s="179">
        <v>136.54886746597501</v>
      </c>
      <c r="AQ35" s="170"/>
      <c r="AR35" s="180">
        <v>117.30615014538699</v>
      </c>
      <c r="AS35" s="153"/>
      <c r="AT35" s="154">
        <v>-7.5989566128785002</v>
      </c>
      <c r="AU35" s="148">
        <v>1.6481653452844001</v>
      </c>
      <c r="AV35" s="148">
        <v>7.0784092012926596</v>
      </c>
      <c r="AW35" s="148">
        <v>3.31046136592829</v>
      </c>
      <c r="AX35" s="148">
        <v>7.6866929734312697</v>
      </c>
      <c r="AY35" s="155">
        <v>2.7636272366083601</v>
      </c>
      <c r="AZ35" s="148"/>
      <c r="BA35" s="156">
        <v>-0.22494507008516401</v>
      </c>
      <c r="BB35" s="157">
        <v>2.4030609125714801</v>
      </c>
      <c r="BC35" s="158">
        <v>1.14342823442825</v>
      </c>
      <c r="BD35" s="148"/>
      <c r="BE35" s="159">
        <v>2.05333303245766</v>
      </c>
    </row>
    <row r="36" spans="1:64" x14ac:dyDescent="0.25">
      <c r="A36" s="24" t="s">
        <v>80</v>
      </c>
      <c r="B36" s="44" t="str">
        <f t="shared" si="0"/>
        <v>Coastal Virginia - Eastern Shore</v>
      </c>
      <c r="C36" s="12"/>
      <c r="D36" s="28" t="s">
        <v>16</v>
      </c>
      <c r="E36" s="31" t="s">
        <v>17</v>
      </c>
      <c r="F36" s="12"/>
      <c r="G36" s="175">
        <v>113.168974358974</v>
      </c>
      <c r="H36" s="170">
        <v>115.484875406283</v>
      </c>
      <c r="I36" s="170">
        <v>115.087416934619</v>
      </c>
      <c r="J36" s="170">
        <v>115.05293736501</v>
      </c>
      <c r="K36" s="170">
        <v>117.817011627906</v>
      </c>
      <c r="L36" s="176">
        <v>115.415047619047</v>
      </c>
      <c r="M36" s="170"/>
      <c r="N36" s="177">
        <v>137.936697459584</v>
      </c>
      <c r="O36" s="178">
        <v>138.424611048478</v>
      </c>
      <c r="P36" s="179">
        <v>138.18357672561299</v>
      </c>
      <c r="Q36" s="170"/>
      <c r="R36" s="180">
        <v>122.003563882469</v>
      </c>
      <c r="S36" s="153"/>
      <c r="T36" s="154">
        <v>11.515606408926701</v>
      </c>
      <c r="U36" s="148">
        <v>12.2056329366286</v>
      </c>
      <c r="V36" s="148">
        <v>12.078212345911799</v>
      </c>
      <c r="W36" s="148">
        <v>13.401053109537999</v>
      </c>
      <c r="X36" s="148">
        <v>10.221912038770601</v>
      </c>
      <c r="Y36" s="155">
        <v>11.964887790109699</v>
      </c>
      <c r="Z36" s="148"/>
      <c r="AA36" s="156">
        <v>11.297077650773099</v>
      </c>
      <c r="AB36" s="157">
        <v>8.5730551622497</v>
      </c>
      <c r="AC36" s="158">
        <v>9.8368115243723206</v>
      </c>
      <c r="AD36" s="148"/>
      <c r="AE36" s="159">
        <v>10.7408925463239</v>
      </c>
      <c r="AF36" s="35"/>
      <c r="AG36" s="175">
        <v>120.273387894937</v>
      </c>
      <c r="AH36" s="170">
        <v>114.840056446821</v>
      </c>
      <c r="AI36" s="170">
        <v>116.199658674188</v>
      </c>
      <c r="AJ36" s="170">
        <v>114.892382120468</v>
      </c>
      <c r="AK36" s="170">
        <v>118.91182295988899</v>
      </c>
      <c r="AL36" s="176">
        <v>116.861490904767</v>
      </c>
      <c r="AM36" s="170"/>
      <c r="AN36" s="177">
        <v>147.340071123755</v>
      </c>
      <c r="AO36" s="178">
        <v>150.987756725146</v>
      </c>
      <c r="AP36" s="179">
        <v>149.17615448015999</v>
      </c>
      <c r="AQ36" s="170"/>
      <c r="AR36" s="180">
        <v>127.70282757258499</v>
      </c>
      <c r="AS36" s="153"/>
      <c r="AT36" s="154">
        <v>10.183348587116599</v>
      </c>
      <c r="AU36" s="148">
        <v>7.9404375625108399</v>
      </c>
      <c r="AV36" s="148">
        <v>9.6215450306906103</v>
      </c>
      <c r="AW36" s="148">
        <v>8.4914268048954007</v>
      </c>
      <c r="AX36" s="148">
        <v>9.5545447638761605</v>
      </c>
      <c r="AY36" s="155">
        <v>9.0767009739461493</v>
      </c>
      <c r="AZ36" s="148"/>
      <c r="BA36" s="156">
        <v>10.404109292688901</v>
      </c>
      <c r="BB36" s="157">
        <v>9.8861464277480007</v>
      </c>
      <c r="BC36" s="158">
        <v>10.1075707459404</v>
      </c>
      <c r="BD36" s="148"/>
      <c r="BE36" s="159">
        <v>9.5511912768872502</v>
      </c>
    </row>
    <row r="37" spans="1:64" x14ac:dyDescent="0.25">
      <c r="A37" s="24" t="s">
        <v>81</v>
      </c>
      <c r="B37" s="44" t="str">
        <f t="shared" si="0"/>
        <v>Coastal Virginia - Hampton Roads</v>
      </c>
      <c r="C37" s="12"/>
      <c r="D37" s="28" t="s">
        <v>16</v>
      </c>
      <c r="E37" s="31" t="s">
        <v>17</v>
      </c>
      <c r="F37" s="12"/>
      <c r="G37" s="175">
        <v>99.313313128173206</v>
      </c>
      <c r="H37" s="170">
        <v>100.689555400372</v>
      </c>
      <c r="I37" s="170">
        <v>104.23907139422001</v>
      </c>
      <c r="J37" s="170">
        <v>104.671026560765</v>
      </c>
      <c r="K37" s="170">
        <v>102.34589366364</v>
      </c>
      <c r="L37" s="176">
        <v>102.379151467524</v>
      </c>
      <c r="M37" s="170"/>
      <c r="N37" s="177">
        <v>120.232115786831</v>
      </c>
      <c r="O37" s="178">
        <v>122.184587288237</v>
      </c>
      <c r="P37" s="179">
        <v>121.22958404092</v>
      </c>
      <c r="Q37" s="170"/>
      <c r="R37" s="180">
        <v>108.19880324172</v>
      </c>
      <c r="S37" s="153"/>
      <c r="T37" s="154">
        <v>9.2107249562537596</v>
      </c>
      <c r="U37" s="148">
        <v>9.9476101925557892</v>
      </c>
      <c r="V37" s="148">
        <v>12.692641774955099</v>
      </c>
      <c r="W37" s="148">
        <v>14.2209607676352</v>
      </c>
      <c r="X37" s="148">
        <v>12.4103240137671</v>
      </c>
      <c r="Y37" s="155">
        <v>11.8210310460539</v>
      </c>
      <c r="Z37" s="148"/>
      <c r="AA37" s="156">
        <v>9.6931598078381995</v>
      </c>
      <c r="AB37" s="157">
        <v>7.7858557978878196</v>
      </c>
      <c r="AC37" s="158">
        <v>8.6768405172510494</v>
      </c>
      <c r="AD37" s="148"/>
      <c r="AE37" s="159">
        <v>10.1925147243845</v>
      </c>
      <c r="AF37" s="35"/>
      <c r="AG37" s="175">
        <v>101.251801757623</v>
      </c>
      <c r="AH37" s="170">
        <v>100.932355491851</v>
      </c>
      <c r="AI37" s="170">
        <v>103.167560156497</v>
      </c>
      <c r="AJ37" s="170">
        <v>104.415879180384</v>
      </c>
      <c r="AK37" s="170">
        <v>106.14364759744799</v>
      </c>
      <c r="AL37" s="176">
        <v>103.310004476131</v>
      </c>
      <c r="AM37" s="170"/>
      <c r="AN37" s="177">
        <v>132.34950898139101</v>
      </c>
      <c r="AO37" s="178">
        <v>137.23543692112401</v>
      </c>
      <c r="AP37" s="179">
        <v>134.863288277506</v>
      </c>
      <c r="AQ37" s="170"/>
      <c r="AR37" s="180">
        <v>114.206063931304</v>
      </c>
      <c r="AS37" s="153"/>
      <c r="AT37" s="154">
        <v>7.1102386683630003</v>
      </c>
      <c r="AU37" s="148">
        <v>9.6468081340843099</v>
      </c>
      <c r="AV37" s="148">
        <v>10.121091280803</v>
      </c>
      <c r="AW37" s="148">
        <v>10.766337392515201</v>
      </c>
      <c r="AX37" s="148">
        <v>9.9978125334013708</v>
      </c>
      <c r="AY37" s="155">
        <v>9.6194208414712392</v>
      </c>
      <c r="AZ37" s="148"/>
      <c r="BA37" s="156">
        <v>8.0352413202714796</v>
      </c>
      <c r="BB37" s="157">
        <v>6.1561564369369899</v>
      </c>
      <c r="BC37" s="158">
        <v>7.0207684827280099</v>
      </c>
      <c r="BD37" s="148"/>
      <c r="BE37" s="159">
        <v>8.0733111814285099</v>
      </c>
    </row>
    <row r="38" spans="1:64" x14ac:dyDescent="0.25">
      <c r="A38" s="25" t="s">
        <v>82</v>
      </c>
      <c r="B38" s="44" t="str">
        <f t="shared" si="0"/>
        <v>Northern Virginia</v>
      </c>
      <c r="C38" s="12"/>
      <c r="D38" s="28" t="s">
        <v>16</v>
      </c>
      <c r="E38" s="31" t="s">
        <v>17</v>
      </c>
      <c r="F38" s="13"/>
      <c r="G38" s="175">
        <v>136.823959698956</v>
      </c>
      <c r="H38" s="170">
        <v>157.95290348124399</v>
      </c>
      <c r="I38" s="170">
        <v>165.709042766631</v>
      </c>
      <c r="J38" s="170">
        <v>162.42178664886501</v>
      </c>
      <c r="K38" s="170">
        <v>148.99280420030399</v>
      </c>
      <c r="L38" s="176">
        <v>155.31804265633599</v>
      </c>
      <c r="M38" s="170"/>
      <c r="N38" s="177">
        <v>138.316479724674</v>
      </c>
      <c r="O38" s="178">
        <v>141.42907590759</v>
      </c>
      <c r="P38" s="179">
        <v>139.92540516705401</v>
      </c>
      <c r="Q38" s="170"/>
      <c r="R38" s="180">
        <v>150.911509413658</v>
      </c>
      <c r="S38" s="153"/>
      <c r="T38" s="154">
        <v>25.293200631190501</v>
      </c>
      <c r="U38" s="148">
        <v>34.379418004049498</v>
      </c>
      <c r="V38" s="148">
        <v>36.225308271854701</v>
      </c>
      <c r="W38" s="148">
        <v>31.470413962297901</v>
      </c>
      <c r="X38" s="148">
        <v>29.436756432600301</v>
      </c>
      <c r="Y38" s="155">
        <v>31.987476429284801</v>
      </c>
      <c r="Z38" s="148"/>
      <c r="AA38" s="156">
        <v>25.729621001353198</v>
      </c>
      <c r="AB38" s="157">
        <v>27.376748275526602</v>
      </c>
      <c r="AC38" s="158">
        <v>26.587959798880799</v>
      </c>
      <c r="AD38" s="148"/>
      <c r="AE38" s="159">
        <v>30.625401581059201</v>
      </c>
      <c r="AF38" s="35"/>
      <c r="AG38" s="175">
        <v>135.74419917484201</v>
      </c>
      <c r="AH38" s="170">
        <v>153.98061952539001</v>
      </c>
      <c r="AI38" s="170">
        <v>163.84337641648901</v>
      </c>
      <c r="AJ38" s="170">
        <v>161.947113997401</v>
      </c>
      <c r="AK38" s="170">
        <v>148.558773325413</v>
      </c>
      <c r="AL38" s="176">
        <v>153.67835486568401</v>
      </c>
      <c r="AM38" s="170"/>
      <c r="AN38" s="177">
        <v>138.54742345453499</v>
      </c>
      <c r="AO38" s="178">
        <v>141.67031882437001</v>
      </c>
      <c r="AP38" s="179">
        <v>140.15781788411499</v>
      </c>
      <c r="AQ38" s="170"/>
      <c r="AR38" s="180">
        <v>149.472628907748</v>
      </c>
      <c r="AS38" s="153"/>
      <c r="AT38" s="154">
        <v>19.838543798274401</v>
      </c>
      <c r="AU38" s="148">
        <v>28.1739970799288</v>
      </c>
      <c r="AV38" s="148">
        <v>32.023509246734498</v>
      </c>
      <c r="AW38" s="148">
        <v>29.968581432446101</v>
      </c>
      <c r="AX38" s="148">
        <v>23.724610495148099</v>
      </c>
      <c r="AY38" s="155">
        <v>27.451794641039001</v>
      </c>
      <c r="AZ38" s="148"/>
      <c r="BA38" s="156">
        <v>16.536481383940998</v>
      </c>
      <c r="BB38" s="157">
        <v>17.445118171736802</v>
      </c>
      <c r="BC38" s="158">
        <v>17.003578360010799</v>
      </c>
      <c r="BD38" s="148"/>
      <c r="BE38" s="159">
        <v>24.238506197984201</v>
      </c>
    </row>
    <row r="39" spans="1:64" x14ac:dyDescent="0.25">
      <c r="A39" s="26" t="s">
        <v>83</v>
      </c>
      <c r="B39" s="44" t="str">
        <f t="shared" si="0"/>
        <v>Shenandoah Valley</v>
      </c>
      <c r="C39" s="12"/>
      <c r="D39" s="29" t="s">
        <v>16</v>
      </c>
      <c r="E39" s="32" t="s">
        <v>17</v>
      </c>
      <c r="F39" s="12"/>
      <c r="G39" s="181">
        <v>97.499501894964794</v>
      </c>
      <c r="H39" s="182">
        <v>100.283450748129</v>
      </c>
      <c r="I39" s="182">
        <v>100.561796851347</v>
      </c>
      <c r="J39" s="182">
        <v>97.742367781154996</v>
      </c>
      <c r="K39" s="182">
        <v>101.421957241794</v>
      </c>
      <c r="L39" s="183">
        <v>99.567846783073705</v>
      </c>
      <c r="M39" s="170"/>
      <c r="N39" s="184">
        <v>132.778580285967</v>
      </c>
      <c r="O39" s="185">
        <v>137.155486218828</v>
      </c>
      <c r="P39" s="186">
        <v>135.03127302873901</v>
      </c>
      <c r="Q39" s="170"/>
      <c r="R39" s="187">
        <v>111.58154444652401</v>
      </c>
      <c r="S39" s="153"/>
      <c r="T39" s="160">
        <v>1.5651483703175599</v>
      </c>
      <c r="U39" s="161">
        <v>5.4857949937069996</v>
      </c>
      <c r="V39" s="161">
        <v>6.5002940324469698</v>
      </c>
      <c r="W39" s="161">
        <v>3.1873018516831002</v>
      </c>
      <c r="X39" s="161">
        <v>3.3464486619040898</v>
      </c>
      <c r="Y39" s="162">
        <v>4.0868291907205503</v>
      </c>
      <c r="Z39" s="148"/>
      <c r="AA39" s="163">
        <v>7.3938821307687999</v>
      </c>
      <c r="AB39" s="164">
        <v>8.3361736089677994</v>
      </c>
      <c r="AC39" s="165">
        <v>7.9002988796579698</v>
      </c>
      <c r="AD39" s="148"/>
      <c r="AE39" s="166">
        <v>5.4366229277048701</v>
      </c>
      <c r="AF39" s="36"/>
      <c r="AG39" s="181">
        <v>97.548979195441902</v>
      </c>
      <c r="AH39" s="182">
        <v>97.884654354587795</v>
      </c>
      <c r="AI39" s="182">
        <v>98.346098197962903</v>
      </c>
      <c r="AJ39" s="182">
        <v>98.093324230119606</v>
      </c>
      <c r="AK39" s="182">
        <v>104.540149514497</v>
      </c>
      <c r="AL39" s="183">
        <v>99.448887855165296</v>
      </c>
      <c r="AM39" s="170"/>
      <c r="AN39" s="184">
        <v>145.808298540084</v>
      </c>
      <c r="AO39" s="185">
        <v>151.91941582780001</v>
      </c>
      <c r="AP39" s="186">
        <v>148.93351182245101</v>
      </c>
      <c r="AQ39" s="170"/>
      <c r="AR39" s="187">
        <v>116.96668745940801</v>
      </c>
      <c r="AS39" s="153"/>
      <c r="AT39" s="160">
        <v>0.37482971927735598</v>
      </c>
      <c r="AU39" s="161">
        <v>3.0559793836168501</v>
      </c>
      <c r="AV39" s="161">
        <v>4.0121249690869201</v>
      </c>
      <c r="AW39" s="161">
        <v>2.45302263094925</v>
      </c>
      <c r="AX39" s="161">
        <v>3.0865128888987199</v>
      </c>
      <c r="AY39" s="162">
        <v>2.6622449610257299</v>
      </c>
      <c r="AZ39" s="148"/>
      <c r="BA39" s="163">
        <v>3.1801160668702502</v>
      </c>
      <c r="BB39" s="164">
        <v>4.1663335730268702</v>
      </c>
      <c r="BC39" s="165">
        <v>3.7067855458432399</v>
      </c>
      <c r="BD39" s="148"/>
      <c r="BE39" s="166">
        <v>2.9158323015084999</v>
      </c>
    </row>
    <row r="40" spans="1:64" x14ac:dyDescent="0.25">
      <c r="A40" s="22" t="s">
        <v>84</v>
      </c>
      <c r="B40" s="44" t="str">
        <f t="shared" si="0"/>
        <v>Southern Virginia</v>
      </c>
      <c r="C40" s="10"/>
      <c r="D40" s="27" t="s">
        <v>16</v>
      </c>
      <c r="E40" s="30" t="s">
        <v>17</v>
      </c>
      <c r="F40" s="3"/>
      <c r="G40" s="167">
        <v>86.987648017381801</v>
      </c>
      <c r="H40" s="168">
        <v>96.619945309213193</v>
      </c>
      <c r="I40" s="168">
        <v>97.452006446414103</v>
      </c>
      <c r="J40" s="168">
        <v>100.613495901639</v>
      </c>
      <c r="K40" s="168">
        <v>108.301336805555</v>
      </c>
      <c r="L40" s="169">
        <v>98.454120936735407</v>
      </c>
      <c r="M40" s="170"/>
      <c r="N40" s="171">
        <v>132.88501358168401</v>
      </c>
      <c r="O40" s="172">
        <v>140.421937478529</v>
      </c>
      <c r="P40" s="173">
        <v>136.88282434402299</v>
      </c>
      <c r="Q40" s="170"/>
      <c r="R40" s="174">
        <v>110.90963264824001</v>
      </c>
      <c r="S40" s="153"/>
      <c r="T40" s="145">
        <v>1.6303184552642001</v>
      </c>
      <c r="U40" s="146">
        <v>10.0196792491738</v>
      </c>
      <c r="V40" s="146">
        <v>10.148500444180801</v>
      </c>
      <c r="W40" s="146">
        <v>10.143073743135099</v>
      </c>
      <c r="X40" s="146">
        <v>14.2959307610935</v>
      </c>
      <c r="Y40" s="147">
        <v>9.6936047789684299</v>
      </c>
      <c r="Z40" s="148"/>
      <c r="AA40" s="149">
        <v>16.6580195099747</v>
      </c>
      <c r="AB40" s="150">
        <v>2.87287704468508</v>
      </c>
      <c r="AC40" s="151">
        <v>8.6426076756813401</v>
      </c>
      <c r="AD40" s="148"/>
      <c r="AE40" s="152">
        <v>9.2675522168951403</v>
      </c>
      <c r="AF40" s="33"/>
      <c r="AG40" s="167">
        <v>88.8627156208277</v>
      </c>
      <c r="AH40" s="168">
        <v>93.254757135164198</v>
      </c>
      <c r="AI40" s="168">
        <v>94.784972847948495</v>
      </c>
      <c r="AJ40" s="168">
        <v>96.832352825165103</v>
      </c>
      <c r="AK40" s="168">
        <v>100.522451532207</v>
      </c>
      <c r="AL40" s="169">
        <v>95.156137684591201</v>
      </c>
      <c r="AM40" s="170"/>
      <c r="AN40" s="171">
        <v>117.727132373432</v>
      </c>
      <c r="AO40" s="172">
        <v>121.888131164561</v>
      </c>
      <c r="AP40" s="173">
        <v>119.881539219638</v>
      </c>
      <c r="AQ40" s="170"/>
      <c r="AR40" s="174">
        <v>103.181278915916</v>
      </c>
      <c r="AS40" s="153"/>
      <c r="AT40" s="145">
        <v>1.8524799508158101</v>
      </c>
      <c r="AU40" s="146">
        <v>7.1401993648791802</v>
      </c>
      <c r="AV40" s="146">
        <v>6.1632659263710803</v>
      </c>
      <c r="AW40" s="146">
        <v>7.4091663900653701</v>
      </c>
      <c r="AX40" s="146">
        <v>4.3293112745838904</v>
      </c>
      <c r="AY40" s="147">
        <v>5.5348546756598598</v>
      </c>
      <c r="AZ40" s="148"/>
      <c r="BA40" s="149">
        <v>6.1440794683442999</v>
      </c>
      <c r="BB40" s="150">
        <v>3.2956023414554001</v>
      </c>
      <c r="BC40" s="151">
        <v>4.6503453023342702</v>
      </c>
      <c r="BD40" s="148"/>
      <c r="BE40" s="152">
        <v>5.0489841120244598</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75">
        <v>104.32060572381199</v>
      </c>
      <c r="H41" s="170">
        <v>104.18089273356399</v>
      </c>
      <c r="I41" s="170">
        <v>106.861516468435</v>
      </c>
      <c r="J41" s="170">
        <v>105.41500787756</v>
      </c>
      <c r="K41" s="170">
        <v>108.001312793034</v>
      </c>
      <c r="L41" s="176">
        <v>105.82105426794701</v>
      </c>
      <c r="M41" s="170"/>
      <c r="N41" s="177">
        <v>120.409915640674</v>
      </c>
      <c r="O41" s="178">
        <v>120.694464590443</v>
      </c>
      <c r="P41" s="179">
        <v>120.556925281022</v>
      </c>
      <c r="Q41" s="170"/>
      <c r="R41" s="180">
        <v>110.233742987261</v>
      </c>
      <c r="S41" s="153"/>
      <c r="T41" s="154">
        <v>6.0502477332484501</v>
      </c>
      <c r="U41" s="148">
        <v>6.3778259757548899</v>
      </c>
      <c r="V41" s="148">
        <v>6.4817582579976003</v>
      </c>
      <c r="W41" s="148">
        <v>4.6203523115882197</v>
      </c>
      <c r="X41" s="148">
        <v>-1.974147334625</v>
      </c>
      <c r="Y41" s="155">
        <v>4.0803637347840596</v>
      </c>
      <c r="Z41" s="148"/>
      <c r="AA41" s="156">
        <v>0.42704266401151902</v>
      </c>
      <c r="AB41" s="157">
        <v>-2.59568181168867</v>
      </c>
      <c r="AC41" s="158">
        <v>-1.2269638891610399</v>
      </c>
      <c r="AD41" s="148"/>
      <c r="AE41" s="159">
        <v>1.70096631360304</v>
      </c>
      <c r="AF41" s="34"/>
      <c r="AG41" s="175">
        <v>105.83809599999999</v>
      </c>
      <c r="AH41" s="170">
        <v>105.305370094954</v>
      </c>
      <c r="AI41" s="170">
        <v>106.96444929238601</v>
      </c>
      <c r="AJ41" s="170">
        <v>104.446947565543</v>
      </c>
      <c r="AK41" s="170">
        <v>110.684458718391</v>
      </c>
      <c r="AL41" s="176">
        <v>106.748992827799</v>
      </c>
      <c r="AM41" s="170"/>
      <c r="AN41" s="177">
        <v>151.40930727856301</v>
      </c>
      <c r="AO41" s="178">
        <v>152.89378093511499</v>
      </c>
      <c r="AP41" s="179">
        <v>152.16209693626601</v>
      </c>
      <c r="AQ41" s="170"/>
      <c r="AR41" s="180">
        <v>122.495833747247</v>
      </c>
      <c r="AS41" s="153"/>
      <c r="AT41" s="154">
        <v>5.1871333592206001</v>
      </c>
      <c r="AU41" s="148">
        <v>6.24661193473559</v>
      </c>
      <c r="AV41" s="148">
        <v>6.7421839472007798</v>
      </c>
      <c r="AW41" s="148">
        <v>4.9332166757178699</v>
      </c>
      <c r="AX41" s="148">
        <v>6.6040761688816296</v>
      </c>
      <c r="AY41" s="155">
        <v>5.9851879570488302</v>
      </c>
      <c r="AZ41" s="148"/>
      <c r="BA41" s="156">
        <v>-7.0217579984470797</v>
      </c>
      <c r="BB41" s="157">
        <v>-8.7046852740819691</v>
      </c>
      <c r="BC41" s="158">
        <v>-7.9038497295880097</v>
      </c>
      <c r="BD41" s="148"/>
      <c r="BE41" s="159">
        <v>-1.66538725186404</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75">
        <v>85.773713527851399</v>
      </c>
      <c r="H42" s="170">
        <v>89.686948453608196</v>
      </c>
      <c r="I42" s="170">
        <v>90.423101391649993</v>
      </c>
      <c r="J42" s="170">
        <v>90.217432989690707</v>
      </c>
      <c r="K42" s="170">
        <v>89.560185614849104</v>
      </c>
      <c r="L42" s="176">
        <v>89.291352476983704</v>
      </c>
      <c r="M42" s="170"/>
      <c r="N42" s="177">
        <v>101.112923433874</v>
      </c>
      <c r="O42" s="178">
        <v>104.65694508009101</v>
      </c>
      <c r="P42" s="179">
        <v>102.897183179723</v>
      </c>
      <c r="Q42" s="170"/>
      <c r="R42" s="180">
        <v>93.041705303270803</v>
      </c>
      <c r="S42" s="153"/>
      <c r="T42" s="154">
        <v>6.8543554247360801</v>
      </c>
      <c r="U42" s="148">
        <v>10.1224380190919</v>
      </c>
      <c r="V42" s="148">
        <v>7.7474309507771997</v>
      </c>
      <c r="W42" s="148">
        <v>9.7446973575668903</v>
      </c>
      <c r="X42" s="148">
        <v>6.4620633641473804</v>
      </c>
      <c r="Y42" s="155">
        <v>8.2387924152051806</v>
      </c>
      <c r="Z42" s="148"/>
      <c r="AA42" s="156">
        <v>7.3796721134799101</v>
      </c>
      <c r="AB42" s="157">
        <v>5.1847673196255402</v>
      </c>
      <c r="AC42" s="158">
        <v>6.1432227364638399</v>
      </c>
      <c r="AD42" s="148"/>
      <c r="AE42" s="159">
        <v>6.99563403855944</v>
      </c>
      <c r="AF42" s="35"/>
      <c r="AG42" s="175">
        <v>86.780461982675604</v>
      </c>
      <c r="AH42" s="170">
        <v>87.540845569620203</v>
      </c>
      <c r="AI42" s="170">
        <v>88.796414237935906</v>
      </c>
      <c r="AJ42" s="170">
        <v>88.699318717585996</v>
      </c>
      <c r="AK42" s="170">
        <v>91.329548036552197</v>
      </c>
      <c r="AL42" s="176">
        <v>88.724860826852193</v>
      </c>
      <c r="AM42" s="170"/>
      <c r="AN42" s="177">
        <v>104.380901951985</v>
      </c>
      <c r="AO42" s="178">
        <v>105.306931792431</v>
      </c>
      <c r="AP42" s="179">
        <v>104.84162006764301</v>
      </c>
      <c r="AQ42" s="170"/>
      <c r="AR42" s="180">
        <v>93.756030477933393</v>
      </c>
      <c r="AS42" s="153"/>
      <c r="AT42" s="154">
        <v>6.9038309600134404</v>
      </c>
      <c r="AU42" s="148">
        <v>6.1886149973311797</v>
      </c>
      <c r="AV42" s="148">
        <v>6.9426876138031099</v>
      </c>
      <c r="AW42" s="148">
        <v>7.6111401842776703</v>
      </c>
      <c r="AX42" s="148">
        <v>7.3170733887041699</v>
      </c>
      <c r="AY42" s="155">
        <v>7.0356868531473502</v>
      </c>
      <c r="AZ42" s="148"/>
      <c r="BA42" s="156">
        <v>4.9549694766831598</v>
      </c>
      <c r="BB42" s="157">
        <v>2.4180732463958599</v>
      </c>
      <c r="BC42" s="158">
        <v>3.6371537249025301</v>
      </c>
      <c r="BD42" s="148"/>
      <c r="BE42" s="159">
        <v>5.4586440155786899</v>
      </c>
      <c r="BF42" s="98"/>
      <c r="BG42" s="98"/>
      <c r="BH42" s="98"/>
      <c r="BI42" s="98"/>
      <c r="BJ42" s="98"/>
      <c r="BK42" s="98"/>
      <c r="BL42" s="98"/>
    </row>
    <row r="43" spans="1:64" x14ac:dyDescent="0.25">
      <c r="A43" s="26" t="s">
        <v>87</v>
      </c>
      <c r="B43" s="44" t="str">
        <f t="shared" si="0"/>
        <v>Virginia Mountains</v>
      </c>
      <c r="C43" s="12"/>
      <c r="D43" s="29" t="s">
        <v>16</v>
      </c>
      <c r="E43" s="32" t="s">
        <v>17</v>
      </c>
      <c r="F43" s="12"/>
      <c r="G43" s="181">
        <v>97.797733959311401</v>
      </c>
      <c r="H43" s="182">
        <v>102.84886018237</v>
      </c>
      <c r="I43" s="182">
        <v>108.447099731663</v>
      </c>
      <c r="J43" s="182">
        <v>107.301437837837</v>
      </c>
      <c r="K43" s="182">
        <v>108.294774594714</v>
      </c>
      <c r="L43" s="183">
        <v>105.452779732921</v>
      </c>
      <c r="M43" s="170"/>
      <c r="N43" s="184">
        <v>120.45972269263299</v>
      </c>
      <c r="O43" s="185">
        <v>123.162909859696</v>
      </c>
      <c r="P43" s="186">
        <v>121.87653369598</v>
      </c>
      <c r="Q43" s="170"/>
      <c r="R43" s="187">
        <v>110.768678187153</v>
      </c>
      <c r="S43" s="153"/>
      <c r="T43" s="160">
        <v>10.0097687780806</v>
      </c>
      <c r="U43" s="161">
        <v>6.6903893852348597</v>
      </c>
      <c r="V43" s="161">
        <v>6.5552397779906597</v>
      </c>
      <c r="W43" s="161">
        <v>5.3509044425055903</v>
      </c>
      <c r="X43" s="161">
        <v>7.0156998833103996</v>
      </c>
      <c r="Y43" s="162">
        <v>6.8913422943912401</v>
      </c>
      <c r="Z43" s="148"/>
      <c r="AA43" s="163">
        <v>2.8260016034883</v>
      </c>
      <c r="AB43" s="164">
        <v>3.69631116247333</v>
      </c>
      <c r="AC43" s="165">
        <v>3.28941274421642</v>
      </c>
      <c r="AD43" s="148"/>
      <c r="AE43" s="166">
        <v>5.2993159515434796</v>
      </c>
      <c r="AF43" s="36"/>
      <c r="AG43" s="181">
        <v>103.591693973294</v>
      </c>
      <c r="AH43" s="182">
        <v>104.023175282013</v>
      </c>
      <c r="AI43" s="182">
        <v>108.53722611644901</v>
      </c>
      <c r="AJ43" s="182">
        <v>108.878700499807</v>
      </c>
      <c r="AK43" s="182">
        <v>109.554160035366</v>
      </c>
      <c r="AL43" s="183">
        <v>107.147280845895</v>
      </c>
      <c r="AM43" s="170"/>
      <c r="AN43" s="184">
        <v>137.57934480507299</v>
      </c>
      <c r="AO43" s="185">
        <v>140.374193765418</v>
      </c>
      <c r="AP43" s="186">
        <v>139.003958023731</v>
      </c>
      <c r="AQ43" s="170"/>
      <c r="AR43" s="187">
        <v>118.056835289419</v>
      </c>
      <c r="AS43" s="153"/>
      <c r="AT43" s="160">
        <v>5.9850949468927404</v>
      </c>
      <c r="AU43" s="161">
        <v>6.7068437893754798</v>
      </c>
      <c r="AV43" s="161">
        <v>10.364233514532</v>
      </c>
      <c r="AW43" s="161">
        <v>9.6544368381488397</v>
      </c>
      <c r="AX43" s="161">
        <v>8.1444575393775391</v>
      </c>
      <c r="AY43" s="162">
        <v>8.3185185211389303</v>
      </c>
      <c r="AZ43" s="148"/>
      <c r="BA43" s="163">
        <v>2.9184126758156701</v>
      </c>
      <c r="BB43" s="164">
        <v>-0.48531041590096602</v>
      </c>
      <c r="BC43" s="165">
        <v>1.13035723223711</v>
      </c>
      <c r="BD43" s="148"/>
      <c r="BE43" s="166">
        <v>4.7354706505805702</v>
      </c>
      <c r="BF43" s="98"/>
      <c r="BG43" s="98"/>
      <c r="BH43" s="98"/>
      <c r="BI43" s="98"/>
      <c r="BJ43" s="98"/>
      <c r="BK43" s="98"/>
      <c r="BL43" s="9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B39" sqref="B39"/>
      <selection pane="topRight" activeCell="B39" sqref="B39"/>
      <selection pane="bottomLeft" activeCell="B39" sqref="B39"/>
      <selection pane="bottomRight" activeCell="B39" sqref="B39"/>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208" t="s">
        <v>5</v>
      </c>
      <c r="E2" s="209"/>
      <c r="G2" s="202" t="s">
        <v>110</v>
      </c>
      <c r="H2" s="203"/>
      <c r="I2" s="203"/>
      <c r="J2" s="203"/>
      <c r="K2" s="203"/>
      <c r="L2" s="203"/>
      <c r="M2" s="203"/>
      <c r="N2" s="203"/>
      <c r="O2" s="203"/>
      <c r="P2" s="203"/>
      <c r="Q2" s="203"/>
      <c r="R2" s="203"/>
      <c r="T2" s="202" t="s">
        <v>40</v>
      </c>
      <c r="U2" s="203"/>
      <c r="V2" s="203"/>
      <c r="W2" s="203"/>
      <c r="X2" s="203"/>
      <c r="Y2" s="203"/>
      <c r="Z2" s="203"/>
      <c r="AA2" s="203"/>
      <c r="AB2" s="203"/>
      <c r="AC2" s="203"/>
      <c r="AD2" s="203"/>
      <c r="AE2" s="203"/>
      <c r="AF2" s="138"/>
      <c r="AG2" s="202" t="s">
        <v>41</v>
      </c>
      <c r="AH2" s="203"/>
      <c r="AI2" s="203"/>
      <c r="AJ2" s="203"/>
      <c r="AK2" s="203"/>
      <c r="AL2" s="203"/>
      <c r="AM2" s="203"/>
      <c r="AN2" s="203"/>
      <c r="AO2" s="203"/>
      <c r="AP2" s="203"/>
      <c r="AQ2" s="203"/>
      <c r="AR2" s="203"/>
      <c r="AT2" s="202" t="s">
        <v>42</v>
      </c>
      <c r="AU2" s="203"/>
      <c r="AV2" s="203"/>
      <c r="AW2" s="203"/>
      <c r="AX2" s="203"/>
      <c r="AY2" s="203"/>
      <c r="AZ2" s="203"/>
      <c r="BA2" s="203"/>
      <c r="BB2" s="203"/>
      <c r="BC2" s="203"/>
      <c r="BD2" s="203"/>
      <c r="BE2" s="203"/>
    </row>
    <row r="3" spans="1:57" x14ac:dyDescent="0.25">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5">
      <c r="A4" s="37"/>
      <c r="B4" s="37"/>
      <c r="C4" s="3"/>
      <c r="D4" s="211"/>
      <c r="E4" s="213"/>
      <c r="F4" s="5"/>
      <c r="G4" s="217"/>
      <c r="H4" s="215"/>
      <c r="I4" s="215"/>
      <c r="J4" s="215"/>
      <c r="K4" s="215"/>
      <c r="L4" s="216"/>
      <c r="M4" s="5"/>
      <c r="N4" s="217"/>
      <c r="O4" s="215"/>
      <c r="P4" s="216"/>
      <c r="Q4" s="2"/>
      <c r="R4" s="218"/>
      <c r="S4" s="2"/>
      <c r="T4" s="217"/>
      <c r="U4" s="215"/>
      <c r="V4" s="215"/>
      <c r="W4" s="215"/>
      <c r="X4" s="215"/>
      <c r="Y4" s="216"/>
      <c r="Z4" s="2"/>
      <c r="AA4" s="217"/>
      <c r="AB4" s="215"/>
      <c r="AC4" s="216"/>
      <c r="AD4" s="1"/>
      <c r="AE4" s="214"/>
      <c r="AF4" s="48"/>
      <c r="AG4" s="217"/>
      <c r="AH4" s="215"/>
      <c r="AI4" s="215"/>
      <c r="AJ4" s="215"/>
      <c r="AK4" s="215"/>
      <c r="AL4" s="216"/>
      <c r="AM4" s="5"/>
      <c r="AN4" s="217"/>
      <c r="AO4" s="215"/>
      <c r="AP4" s="216"/>
      <c r="AQ4" s="2"/>
      <c r="AR4" s="218"/>
      <c r="AS4" s="2"/>
      <c r="AT4" s="217"/>
      <c r="AU4" s="215"/>
      <c r="AV4" s="215"/>
      <c r="AW4" s="215"/>
      <c r="AX4" s="215"/>
      <c r="AY4" s="216"/>
      <c r="AZ4" s="2"/>
      <c r="BA4" s="217"/>
      <c r="BB4" s="215"/>
      <c r="BC4" s="216"/>
      <c r="BD4" s="1"/>
      <c r="BE4" s="214"/>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7">
        <v>81.698005198966001</v>
      </c>
      <c r="H6" s="168">
        <v>95.876278869811003</v>
      </c>
      <c r="I6" s="168">
        <v>105.701993529193</v>
      </c>
      <c r="J6" s="168">
        <v>102.806149219844</v>
      </c>
      <c r="K6" s="168">
        <v>95.842943417323994</v>
      </c>
      <c r="L6" s="169">
        <v>96.384949423692106</v>
      </c>
      <c r="M6" s="170"/>
      <c r="N6" s="171">
        <v>108.619882782085</v>
      </c>
      <c r="O6" s="172">
        <v>113.558832785568</v>
      </c>
      <c r="P6" s="173">
        <v>111.089357783826</v>
      </c>
      <c r="Q6" s="170"/>
      <c r="R6" s="174">
        <v>100.586194509723</v>
      </c>
      <c r="S6" s="153"/>
      <c r="T6" s="145">
        <v>29.020442175868101</v>
      </c>
      <c r="U6" s="146">
        <v>44.874053845659198</v>
      </c>
      <c r="V6" s="146">
        <v>49.5791155759294</v>
      </c>
      <c r="W6" s="146">
        <v>43.670036868568502</v>
      </c>
      <c r="X6" s="146">
        <v>33.0030666642214</v>
      </c>
      <c r="Y6" s="147">
        <v>40.182138493058801</v>
      </c>
      <c r="Z6" s="148"/>
      <c r="AA6" s="149">
        <v>20.901295579206099</v>
      </c>
      <c r="AB6" s="150">
        <v>21.0488668949619</v>
      </c>
      <c r="AC6" s="151">
        <v>20.976676482699599</v>
      </c>
      <c r="AD6" s="148"/>
      <c r="AE6" s="152">
        <v>33.495015559070097</v>
      </c>
      <c r="AG6" s="167">
        <v>81.836320859503701</v>
      </c>
      <c r="AH6" s="168">
        <v>93.547778790358706</v>
      </c>
      <c r="AI6" s="168">
        <v>103.159261899296</v>
      </c>
      <c r="AJ6" s="168">
        <v>104.41289183603401</v>
      </c>
      <c r="AK6" s="168">
        <v>102.284704953578</v>
      </c>
      <c r="AL6" s="169">
        <v>97.048110305898902</v>
      </c>
      <c r="AM6" s="170"/>
      <c r="AN6" s="171">
        <v>125.43112870481001</v>
      </c>
      <c r="AO6" s="172">
        <v>135.385552052994</v>
      </c>
      <c r="AP6" s="173">
        <v>130.40837903939101</v>
      </c>
      <c r="AQ6" s="170"/>
      <c r="AR6" s="174">
        <v>106.579741050362</v>
      </c>
      <c r="AS6" s="153"/>
      <c r="AT6" s="145">
        <v>22.144454878450802</v>
      </c>
      <c r="AU6" s="146">
        <v>36.2206331746467</v>
      </c>
      <c r="AV6" s="146">
        <v>41.544654911302402</v>
      </c>
      <c r="AW6" s="146">
        <v>39.968061319696197</v>
      </c>
      <c r="AX6" s="146">
        <v>29.683837418992599</v>
      </c>
      <c r="AY6" s="147">
        <v>34.035315431569202</v>
      </c>
      <c r="AZ6" s="148"/>
      <c r="BA6" s="149">
        <v>17.002319059517799</v>
      </c>
      <c r="BB6" s="150">
        <v>14.8668172721092</v>
      </c>
      <c r="BC6" s="151">
        <v>15.8840342046029</v>
      </c>
      <c r="BD6" s="148"/>
      <c r="BE6" s="152">
        <v>27.077045942616301</v>
      </c>
    </row>
    <row r="7" spans="1:57" x14ac:dyDescent="0.25">
      <c r="A7" s="23" t="s">
        <v>18</v>
      </c>
      <c r="B7" s="44" t="str">
        <f>TRIM(A7)</f>
        <v>Virginia</v>
      </c>
      <c r="C7" s="11"/>
      <c r="D7" s="28" t="s">
        <v>16</v>
      </c>
      <c r="E7" s="31" t="s">
        <v>17</v>
      </c>
      <c r="F7" s="12"/>
      <c r="G7" s="175">
        <v>61.540257528105599</v>
      </c>
      <c r="H7" s="170">
        <v>78.365893477831094</v>
      </c>
      <c r="I7" s="170">
        <v>88.090632758147905</v>
      </c>
      <c r="J7" s="170">
        <v>87.593565295021605</v>
      </c>
      <c r="K7" s="170">
        <v>79.066449047628097</v>
      </c>
      <c r="L7" s="176">
        <v>78.9313596213469</v>
      </c>
      <c r="M7" s="170"/>
      <c r="N7" s="177">
        <v>90.8814430923548</v>
      </c>
      <c r="O7" s="178">
        <v>98.055175326969305</v>
      </c>
      <c r="P7" s="179">
        <v>94.468309209661996</v>
      </c>
      <c r="Q7" s="170"/>
      <c r="R7" s="180">
        <v>83.370488075151201</v>
      </c>
      <c r="S7" s="153"/>
      <c r="T7" s="154">
        <v>21.647095342514699</v>
      </c>
      <c r="U7" s="148">
        <v>35.850872918998</v>
      </c>
      <c r="V7" s="148">
        <v>43.578085165296201</v>
      </c>
      <c r="W7" s="148">
        <v>40.958025967576603</v>
      </c>
      <c r="X7" s="148">
        <v>31.911162488354499</v>
      </c>
      <c r="Y7" s="155">
        <v>35.291275113725497</v>
      </c>
      <c r="Z7" s="148"/>
      <c r="AA7" s="156">
        <v>21.5766913311789</v>
      </c>
      <c r="AB7" s="157">
        <v>20.045218985623102</v>
      </c>
      <c r="AC7" s="158">
        <v>20.777035627540702</v>
      </c>
      <c r="AD7" s="148"/>
      <c r="AE7" s="159">
        <v>30.224761167921798</v>
      </c>
      <c r="AG7" s="175">
        <v>62.057799493254997</v>
      </c>
      <c r="AH7" s="170">
        <v>75.283194092387603</v>
      </c>
      <c r="AI7" s="170">
        <v>85.547177493652995</v>
      </c>
      <c r="AJ7" s="170">
        <v>87.505992425590605</v>
      </c>
      <c r="AK7" s="170">
        <v>83.544448330835195</v>
      </c>
      <c r="AL7" s="176">
        <v>78.7873867065382</v>
      </c>
      <c r="AM7" s="170"/>
      <c r="AN7" s="177">
        <v>108.10916860170001</v>
      </c>
      <c r="AO7" s="178">
        <v>116.974468468903</v>
      </c>
      <c r="AP7" s="179">
        <v>112.541818535301</v>
      </c>
      <c r="AQ7" s="170"/>
      <c r="AR7" s="180">
        <v>88.433302659474094</v>
      </c>
      <c r="AS7" s="153"/>
      <c r="AT7" s="154">
        <v>13.7268400502806</v>
      </c>
      <c r="AU7" s="148">
        <v>28.726569715080998</v>
      </c>
      <c r="AV7" s="148">
        <v>37.457911370569498</v>
      </c>
      <c r="AW7" s="148">
        <v>36.214922783039903</v>
      </c>
      <c r="AX7" s="148">
        <v>25.791188796909701</v>
      </c>
      <c r="AY7" s="155">
        <v>28.761968799524499</v>
      </c>
      <c r="AZ7" s="148"/>
      <c r="BA7" s="156">
        <v>12.270943586259399</v>
      </c>
      <c r="BB7" s="157">
        <v>10.836144325225201</v>
      </c>
      <c r="BC7" s="158">
        <v>11.520682691887499</v>
      </c>
      <c r="BD7" s="148"/>
      <c r="BE7" s="159">
        <v>21.911254864333099</v>
      </c>
    </row>
    <row r="8" spans="1:57" x14ac:dyDescent="0.25">
      <c r="A8" s="24" t="s">
        <v>19</v>
      </c>
      <c r="B8" s="44" t="str">
        <f t="shared" ref="B8:B43" si="0">TRIM(A8)</f>
        <v>Norfolk/Virginia Beach, VA</v>
      </c>
      <c r="C8" s="12"/>
      <c r="D8" s="28" t="s">
        <v>16</v>
      </c>
      <c r="E8" s="31" t="s">
        <v>17</v>
      </c>
      <c r="F8" s="12"/>
      <c r="G8" s="175">
        <v>51.872822778941803</v>
      </c>
      <c r="H8" s="170">
        <v>58.280504853326299</v>
      </c>
      <c r="I8" s="170">
        <v>64.155930754321602</v>
      </c>
      <c r="J8" s="170">
        <v>66.018667469879503</v>
      </c>
      <c r="K8" s="170">
        <v>61.689412922996297</v>
      </c>
      <c r="L8" s="176">
        <v>60.403467755893097</v>
      </c>
      <c r="M8" s="170"/>
      <c r="N8" s="177">
        <v>77.104648624934498</v>
      </c>
      <c r="O8" s="178">
        <v>81.828581519119894</v>
      </c>
      <c r="P8" s="179">
        <v>79.466615072027196</v>
      </c>
      <c r="Q8" s="170"/>
      <c r="R8" s="180">
        <v>65.850081274788494</v>
      </c>
      <c r="S8" s="153"/>
      <c r="T8" s="154">
        <v>12.6154364544812</v>
      </c>
      <c r="U8" s="148">
        <v>17.605184703818601</v>
      </c>
      <c r="V8" s="148">
        <v>24.405629965819401</v>
      </c>
      <c r="W8" s="148">
        <v>30.536707059544899</v>
      </c>
      <c r="X8" s="148">
        <v>28.6090518405898</v>
      </c>
      <c r="Y8" s="155">
        <v>22.906499710946701</v>
      </c>
      <c r="Z8" s="148"/>
      <c r="AA8" s="156">
        <v>10.1279291402845</v>
      </c>
      <c r="AB8" s="157">
        <v>5.2041717091516499</v>
      </c>
      <c r="AC8" s="158">
        <v>7.5366715292215396</v>
      </c>
      <c r="AD8" s="148"/>
      <c r="AE8" s="159">
        <v>17.1341034717417</v>
      </c>
      <c r="AG8" s="175">
        <v>52.998550929324097</v>
      </c>
      <c r="AH8" s="170">
        <v>56.5431067595553</v>
      </c>
      <c r="AI8" s="170">
        <v>61.6048648023813</v>
      </c>
      <c r="AJ8" s="170">
        <v>65.085271035825699</v>
      </c>
      <c r="AK8" s="170">
        <v>67.464990249960607</v>
      </c>
      <c r="AL8" s="176">
        <v>60.738892172095902</v>
      </c>
      <c r="AM8" s="170"/>
      <c r="AN8" s="177">
        <v>99.070081392090003</v>
      </c>
      <c r="AO8" s="178">
        <v>108.83537198205801</v>
      </c>
      <c r="AP8" s="179">
        <v>103.952726687074</v>
      </c>
      <c r="AQ8" s="170"/>
      <c r="AR8" s="180">
        <v>73.095133573014607</v>
      </c>
      <c r="AS8" s="153"/>
      <c r="AT8" s="154">
        <v>9.7059458260477403</v>
      </c>
      <c r="AU8" s="148">
        <v>16.412756174788001</v>
      </c>
      <c r="AV8" s="148">
        <v>20.208978309148598</v>
      </c>
      <c r="AW8" s="148">
        <v>24.248883667390601</v>
      </c>
      <c r="AX8" s="148">
        <v>21.062976654007201</v>
      </c>
      <c r="AY8" s="155">
        <v>18.519915764887699</v>
      </c>
      <c r="AZ8" s="148"/>
      <c r="BA8" s="156">
        <v>10.393079030261299</v>
      </c>
      <c r="BB8" s="157">
        <v>6.7903531847066798</v>
      </c>
      <c r="BC8" s="158">
        <v>8.4773137452186003</v>
      </c>
      <c r="BD8" s="148"/>
      <c r="BE8" s="159">
        <v>14.2373637822636</v>
      </c>
    </row>
    <row r="9" spans="1:57" ht="15" x14ac:dyDescent="0.35">
      <c r="A9" s="24" t="s">
        <v>20</v>
      </c>
      <c r="B9" s="79" t="s">
        <v>72</v>
      </c>
      <c r="C9" s="12"/>
      <c r="D9" s="28" t="s">
        <v>16</v>
      </c>
      <c r="E9" s="31" t="s">
        <v>17</v>
      </c>
      <c r="F9" s="12"/>
      <c r="G9" s="175">
        <v>57.146205571807897</v>
      </c>
      <c r="H9" s="170">
        <v>71.516677798280696</v>
      </c>
      <c r="I9" s="170">
        <v>80.909749867230701</v>
      </c>
      <c r="J9" s="170">
        <v>80.826679058463398</v>
      </c>
      <c r="K9" s="170">
        <v>69.997352167064193</v>
      </c>
      <c r="L9" s="176">
        <v>72.079332892569397</v>
      </c>
      <c r="M9" s="170"/>
      <c r="N9" s="177">
        <v>80.262345281065706</v>
      </c>
      <c r="O9" s="178">
        <v>85.388721688644793</v>
      </c>
      <c r="P9" s="179">
        <v>82.825533484855299</v>
      </c>
      <c r="Q9" s="170"/>
      <c r="R9" s="180">
        <v>75.149675918936794</v>
      </c>
      <c r="S9" s="153"/>
      <c r="T9" s="154">
        <v>-2.9484149678912401</v>
      </c>
      <c r="U9" s="148">
        <v>12.1812942700875</v>
      </c>
      <c r="V9" s="148">
        <v>19.636383260089499</v>
      </c>
      <c r="W9" s="148">
        <v>18.706479518488401</v>
      </c>
      <c r="X9" s="148">
        <v>2.1802965664757799</v>
      </c>
      <c r="Y9" s="155">
        <v>10.261503334858499</v>
      </c>
      <c r="Z9" s="148"/>
      <c r="AA9" s="156">
        <v>1.0112801599716399</v>
      </c>
      <c r="AB9" s="157">
        <v>-0.109555191747691</v>
      </c>
      <c r="AC9" s="158">
        <v>0.43039628061914798</v>
      </c>
      <c r="AD9" s="148"/>
      <c r="AE9" s="159">
        <v>6.9643039962000799</v>
      </c>
      <c r="AG9" s="175">
        <v>54.452242328637602</v>
      </c>
      <c r="AH9" s="170">
        <v>67.822799533057207</v>
      </c>
      <c r="AI9" s="170">
        <v>75.838734923938901</v>
      </c>
      <c r="AJ9" s="170">
        <v>78.228312649084103</v>
      </c>
      <c r="AK9" s="170">
        <v>72.885969709482794</v>
      </c>
      <c r="AL9" s="176">
        <v>69.845611828840106</v>
      </c>
      <c r="AM9" s="170"/>
      <c r="AN9" s="177">
        <v>91.784456474188701</v>
      </c>
      <c r="AO9" s="178">
        <v>100.104487422926</v>
      </c>
      <c r="AP9" s="179">
        <v>95.944471948557506</v>
      </c>
      <c r="AQ9" s="170"/>
      <c r="AR9" s="180">
        <v>77.302429005902198</v>
      </c>
      <c r="AS9" s="153"/>
      <c r="AT9" s="154">
        <v>-3.2491663798172299</v>
      </c>
      <c r="AU9" s="148">
        <v>9.7948380506035004</v>
      </c>
      <c r="AV9" s="148">
        <v>13.9708903637072</v>
      </c>
      <c r="AW9" s="148">
        <v>14.886168086855299</v>
      </c>
      <c r="AX9" s="148">
        <v>5.4535523606500904</v>
      </c>
      <c r="AY9" s="155">
        <v>8.5219491235704705</v>
      </c>
      <c r="AZ9" s="148"/>
      <c r="BA9" s="156">
        <v>1.52884991432474</v>
      </c>
      <c r="BB9" s="157">
        <v>0.82019171437187999</v>
      </c>
      <c r="BC9" s="158">
        <v>1.1579192145309101</v>
      </c>
      <c r="BD9" s="148"/>
      <c r="BE9" s="159">
        <v>5.7909415121191898</v>
      </c>
    </row>
    <row r="10" spans="1:57" x14ac:dyDescent="0.25">
      <c r="A10" s="24" t="s">
        <v>21</v>
      </c>
      <c r="B10" s="44" t="str">
        <f t="shared" si="0"/>
        <v>Virginia Area</v>
      </c>
      <c r="C10" s="12"/>
      <c r="D10" s="28" t="s">
        <v>16</v>
      </c>
      <c r="E10" s="31" t="s">
        <v>17</v>
      </c>
      <c r="F10" s="12"/>
      <c r="G10" s="175">
        <v>50.823991293765197</v>
      </c>
      <c r="H10" s="170">
        <v>63.813993868189399</v>
      </c>
      <c r="I10" s="170">
        <v>67.828552237408701</v>
      </c>
      <c r="J10" s="170">
        <v>69.575571054109702</v>
      </c>
      <c r="K10" s="170">
        <v>71.344948277476107</v>
      </c>
      <c r="L10" s="176">
        <v>64.6774113461898</v>
      </c>
      <c r="M10" s="170"/>
      <c r="N10" s="177">
        <v>105.756500889346</v>
      </c>
      <c r="O10" s="178">
        <v>113.658106627972</v>
      </c>
      <c r="P10" s="179">
        <v>109.70730375865899</v>
      </c>
      <c r="Q10" s="170"/>
      <c r="R10" s="180">
        <v>77.543094892609702</v>
      </c>
      <c r="S10" s="153"/>
      <c r="T10" s="154">
        <v>6.1771479255228003</v>
      </c>
      <c r="U10" s="148">
        <v>15.2648962650568</v>
      </c>
      <c r="V10" s="148">
        <v>16.256574170862201</v>
      </c>
      <c r="W10" s="148">
        <v>12.80673070496</v>
      </c>
      <c r="X10" s="148">
        <v>8.5407130031882907</v>
      </c>
      <c r="Y10" s="155">
        <v>11.9057020257037</v>
      </c>
      <c r="Z10" s="148"/>
      <c r="AA10" s="156">
        <v>14.7510548975847</v>
      </c>
      <c r="AB10" s="157">
        <v>14.031830231617599</v>
      </c>
      <c r="AC10" s="158">
        <v>14.377363209206701</v>
      </c>
      <c r="AD10" s="148"/>
      <c r="AE10" s="159">
        <v>12.891835629930799</v>
      </c>
      <c r="AG10" s="175">
        <v>53.249574283841902</v>
      </c>
      <c r="AH10" s="170">
        <v>61.917897631529598</v>
      </c>
      <c r="AI10" s="170">
        <v>66.663919619453196</v>
      </c>
      <c r="AJ10" s="170">
        <v>69.7634353351432</v>
      </c>
      <c r="AK10" s="170">
        <v>76.094084031548306</v>
      </c>
      <c r="AL10" s="176">
        <v>65.537782180303296</v>
      </c>
      <c r="AM10" s="170"/>
      <c r="AN10" s="177">
        <v>126.16021045918301</v>
      </c>
      <c r="AO10" s="178">
        <v>133.74462378299901</v>
      </c>
      <c r="AP10" s="179">
        <v>129.952417121091</v>
      </c>
      <c r="AQ10" s="170"/>
      <c r="AR10" s="180">
        <v>83.941963591957006</v>
      </c>
      <c r="AS10" s="153"/>
      <c r="AT10" s="154">
        <v>0.115683343291011</v>
      </c>
      <c r="AU10" s="148">
        <v>6.90874524768354</v>
      </c>
      <c r="AV10" s="148">
        <v>11.263610860315399</v>
      </c>
      <c r="AW10" s="148">
        <v>10.8632947843222</v>
      </c>
      <c r="AX10" s="148">
        <v>8.37800916195574</v>
      </c>
      <c r="AY10" s="155">
        <v>7.7358983121771399</v>
      </c>
      <c r="AZ10" s="148"/>
      <c r="BA10" s="156">
        <v>3.6594198483143998</v>
      </c>
      <c r="BB10" s="157">
        <v>2.8217846919955298</v>
      </c>
      <c r="BC10" s="158">
        <v>3.2266831690470399</v>
      </c>
      <c r="BD10" s="148"/>
      <c r="BE10" s="159">
        <v>5.6933991918893501</v>
      </c>
    </row>
    <row r="11" spans="1:57" x14ac:dyDescent="0.25">
      <c r="A11" s="41" t="s">
        <v>22</v>
      </c>
      <c r="B11" s="44" t="str">
        <f t="shared" si="0"/>
        <v>Washington, DC</v>
      </c>
      <c r="C11" s="12"/>
      <c r="D11" s="28" t="s">
        <v>16</v>
      </c>
      <c r="E11" s="31" t="s">
        <v>17</v>
      </c>
      <c r="F11" s="12"/>
      <c r="G11" s="175">
        <v>105.141383969884</v>
      </c>
      <c r="H11" s="170">
        <v>136.460006648518</v>
      </c>
      <c r="I11" s="170">
        <v>155.392090240155</v>
      </c>
      <c r="J11" s="170">
        <v>154.74025183507999</v>
      </c>
      <c r="K11" s="170">
        <v>133.43003998095199</v>
      </c>
      <c r="L11" s="176">
        <v>137.03275453491801</v>
      </c>
      <c r="M11" s="170"/>
      <c r="N11" s="177">
        <v>117.738472458064</v>
      </c>
      <c r="O11" s="178">
        <v>124.442427337987</v>
      </c>
      <c r="P11" s="179">
        <v>121.09044989802599</v>
      </c>
      <c r="Q11" s="170"/>
      <c r="R11" s="180">
        <v>132.47781035294901</v>
      </c>
      <c r="S11" s="153"/>
      <c r="T11" s="154">
        <v>89.175410794051103</v>
      </c>
      <c r="U11" s="148">
        <v>114.164291508199</v>
      </c>
      <c r="V11" s="148">
        <v>118.33259756707</v>
      </c>
      <c r="W11" s="148">
        <v>118.211632712175</v>
      </c>
      <c r="X11" s="148">
        <v>106.675265493282</v>
      </c>
      <c r="Y11" s="155">
        <v>110.210612033139</v>
      </c>
      <c r="Z11" s="148"/>
      <c r="AA11" s="156">
        <v>68.965116546668</v>
      </c>
      <c r="AB11" s="157">
        <v>63.853882530297902</v>
      </c>
      <c r="AC11" s="158">
        <v>66.299555080165007</v>
      </c>
      <c r="AD11" s="148"/>
      <c r="AE11" s="159">
        <v>96.650111864626297</v>
      </c>
      <c r="AG11" s="175">
        <v>107.363750280765</v>
      </c>
      <c r="AH11" s="170">
        <v>134.38201993656901</v>
      </c>
      <c r="AI11" s="170">
        <v>160.25623107643099</v>
      </c>
      <c r="AJ11" s="170">
        <v>164.70450201252399</v>
      </c>
      <c r="AK11" s="170">
        <v>147.88234831945201</v>
      </c>
      <c r="AL11" s="176">
        <v>142.91777032514801</v>
      </c>
      <c r="AM11" s="170"/>
      <c r="AN11" s="177">
        <v>145.30006396952399</v>
      </c>
      <c r="AO11" s="178">
        <v>153.49081118658</v>
      </c>
      <c r="AP11" s="179">
        <v>149.395437578052</v>
      </c>
      <c r="AQ11" s="170"/>
      <c r="AR11" s="180">
        <v>144.76853239740601</v>
      </c>
      <c r="AS11" s="153"/>
      <c r="AT11" s="154">
        <v>52.924463588845803</v>
      </c>
      <c r="AU11" s="148">
        <v>81.273319823148</v>
      </c>
      <c r="AV11" s="148">
        <v>100.652790225506</v>
      </c>
      <c r="AW11" s="148">
        <v>106.84165955808101</v>
      </c>
      <c r="AX11" s="148">
        <v>90.923098167703699</v>
      </c>
      <c r="AY11" s="155">
        <v>87.412717889052004</v>
      </c>
      <c r="AZ11" s="148"/>
      <c r="BA11" s="156">
        <v>53.348695204077003</v>
      </c>
      <c r="BB11" s="157">
        <v>44.5449283887951</v>
      </c>
      <c r="BC11" s="158">
        <v>48.696255474980397</v>
      </c>
      <c r="BD11" s="148"/>
      <c r="BE11" s="159">
        <v>74.050857720218403</v>
      </c>
    </row>
    <row r="12" spans="1:57" x14ac:dyDescent="0.25">
      <c r="A12" s="24" t="s">
        <v>23</v>
      </c>
      <c r="B12" s="44" t="str">
        <f t="shared" si="0"/>
        <v>Arlington, VA</v>
      </c>
      <c r="C12" s="12"/>
      <c r="D12" s="28" t="s">
        <v>16</v>
      </c>
      <c r="E12" s="31" t="s">
        <v>17</v>
      </c>
      <c r="F12" s="12"/>
      <c r="G12" s="175">
        <v>118.862695606694</v>
      </c>
      <c r="H12" s="170">
        <v>175.907882845188</v>
      </c>
      <c r="I12" s="170">
        <v>210.20825941422501</v>
      </c>
      <c r="J12" s="170">
        <v>203.220238493723</v>
      </c>
      <c r="K12" s="170">
        <v>161.22860774058501</v>
      </c>
      <c r="L12" s="176">
        <v>173.88553682008299</v>
      </c>
      <c r="M12" s="170"/>
      <c r="N12" s="177">
        <v>143.36038702928801</v>
      </c>
      <c r="O12" s="178">
        <v>171.16602092050201</v>
      </c>
      <c r="P12" s="179">
        <v>157.26320397489499</v>
      </c>
      <c r="Q12" s="170"/>
      <c r="R12" s="180">
        <v>169.13629886431499</v>
      </c>
      <c r="S12" s="153"/>
      <c r="T12" s="154">
        <v>111.179626581964</v>
      </c>
      <c r="U12" s="148">
        <v>144.50253773344701</v>
      </c>
      <c r="V12" s="148">
        <v>163.362798433856</v>
      </c>
      <c r="W12" s="148">
        <v>157.846925290907</v>
      </c>
      <c r="X12" s="148">
        <v>151.876526278798</v>
      </c>
      <c r="Y12" s="155">
        <v>147.790141457527</v>
      </c>
      <c r="Z12" s="148"/>
      <c r="AA12" s="156">
        <v>162.06807195689899</v>
      </c>
      <c r="AB12" s="157">
        <v>200.99481862858201</v>
      </c>
      <c r="AC12" s="158">
        <v>181.90882739585899</v>
      </c>
      <c r="AD12" s="148"/>
      <c r="AE12" s="159">
        <v>156.02171134042101</v>
      </c>
      <c r="AG12" s="175">
        <v>117.29225209205001</v>
      </c>
      <c r="AH12" s="170">
        <v>169.18224476987399</v>
      </c>
      <c r="AI12" s="170">
        <v>200.93744089958099</v>
      </c>
      <c r="AJ12" s="170">
        <v>198.349192207112</v>
      </c>
      <c r="AK12" s="170">
        <v>163.53791370292799</v>
      </c>
      <c r="AL12" s="176">
        <v>169.85980873430901</v>
      </c>
      <c r="AM12" s="170"/>
      <c r="AN12" s="177">
        <v>141.929434884937</v>
      </c>
      <c r="AO12" s="178">
        <v>156.56849241631701</v>
      </c>
      <c r="AP12" s="179">
        <v>149.24896365062699</v>
      </c>
      <c r="AQ12" s="170"/>
      <c r="AR12" s="180">
        <v>163.97099585325699</v>
      </c>
      <c r="AS12" s="153"/>
      <c r="AT12" s="154">
        <v>80.897084136973803</v>
      </c>
      <c r="AU12" s="148">
        <v>121.101494918863</v>
      </c>
      <c r="AV12" s="148">
        <v>127.863975691645</v>
      </c>
      <c r="AW12" s="148">
        <v>115.449543802421</v>
      </c>
      <c r="AX12" s="148">
        <v>93.176305667568499</v>
      </c>
      <c r="AY12" s="155">
        <v>109.052836709288</v>
      </c>
      <c r="AZ12" s="148"/>
      <c r="BA12" s="156">
        <v>68.3313506278934</v>
      </c>
      <c r="BB12" s="157">
        <v>75.646967850200497</v>
      </c>
      <c r="BC12" s="158">
        <v>72.090859996907</v>
      </c>
      <c r="BD12" s="148"/>
      <c r="BE12" s="159">
        <v>97.993608966399606</v>
      </c>
    </row>
    <row r="13" spans="1:57" x14ac:dyDescent="0.25">
      <c r="A13" s="24" t="s">
        <v>24</v>
      </c>
      <c r="B13" s="44" t="str">
        <f t="shared" si="0"/>
        <v>Suburban Virginia Area</v>
      </c>
      <c r="C13" s="12"/>
      <c r="D13" s="28" t="s">
        <v>16</v>
      </c>
      <c r="E13" s="31" t="s">
        <v>17</v>
      </c>
      <c r="F13" s="12"/>
      <c r="G13" s="175">
        <v>73.242866769619496</v>
      </c>
      <c r="H13" s="170">
        <v>91.6261294398427</v>
      </c>
      <c r="I13" s="170">
        <v>92.279574617436396</v>
      </c>
      <c r="J13" s="170">
        <v>80.029782395058206</v>
      </c>
      <c r="K13" s="170">
        <v>88.947856240348102</v>
      </c>
      <c r="L13" s="176">
        <v>85.225241892461</v>
      </c>
      <c r="M13" s="170"/>
      <c r="N13" s="177">
        <v>123.87022462445501</v>
      </c>
      <c r="O13" s="178">
        <v>132.822124105011</v>
      </c>
      <c r="P13" s="179">
        <v>128.346174364733</v>
      </c>
      <c r="Q13" s="170"/>
      <c r="R13" s="180">
        <v>97.545508313110403</v>
      </c>
      <c r="S13" s="153"/>
      <c r="T13" s="154">
        <v>19.427123238958899</v>
      </c>
      <c r="U13" s="148">
        <v>41.192380620415904</v>
      </c>
      <c r="V13" s="148">
        <v>38.478675344790098</v>
      </c>
      <c r="W13" s="148">
        <v>14.838610946605201</v>
      </c>
      <c r="X13" s="148">
        <v>17.619429377737202</v>
      </c>
      <c r="Y13" s="155">
        <v>26.008162634915202</v>
      </c>
      <c r="Z13" s="148"/>
      <c r="AA13" s="156">
        <v>26.819864265535202</v>
      </c>
      <c r="AB13" s="157">
        <v>18.772988220888699</v>
      </c>
      <c r="AC13" s="158">
        <v>22.524594932809698</v>
      </c>
      <c r="AD13" s="148"/>
      <c r="AE13" s="159">
        <v>24.6755926441448</v>
      </c>
      <c r="AG13" s="175">
        <v>75.284179769759902</v>
      </c>
      <c r="AH13" s="170">
        <v>83.431840165660503</v>
      </c>
      <c r="AI13" s="170">
        <v>88.217901516214994</v>
      </c>
      <c r="AJ13" s="170">
        <v>87.405632809209607</v>
      </c>
      <c r="AK13" s="170">
        <v>96.454175909027001</v>
      </c>
      <c r="AL13" s="176">
        <v>86.158746033974396</v>
      </c>
      <c r="AM13" s="170"/>
      <c r="AN13" s="177">
        <v>135.89791801207301</v>
      </c>
      <c r="AO13" s="178">
        <v>148.24718447283399</v>
      </c>
      <c r="AP13" s="179">
        <v>142.07255124245401</v>
      </c>
      <c r="AQ13" s="170"/>
      <c r="AR13" s="180">
        <v>102.13411895068199</v>
      </c>
      <c r="AS13" s="153"/>
      <c r="AT13" s="154">
        <v>5.9078227074752601</v>
      </c>
      <c r="AU13" s="148">
        <v>23.893058144397799</v>
      </c>
      <c r="AV13" s="148">
        <v>30.126613341037299</v>
      </c>
      <c r="AW13" s="148">
        <v>22.488117013625001</v>
      </c>
      <c r="AX13" s="148">
        <v>17.0983410338415</v>
      </c>
      <c r="AY13" s="155">
        <v>19.681868615410199</v>
      </c>
      <c r="AZ13" s="148"/>
      <c r="BA13" s="156">
        <v>11.2131895568697</v>
      </c>
      <c r="BB13" s="157">
        <v>8.4228336051221202</v>
      </c>
      <c r="BC13" s="158">
        <v>9.7396938408855203</v>
      </c>
      <c r="BD13" s="148"/>
      <c r="BE13" s="159">
        <v>15.522240171918201</v>
      </c>
    </row>
    <row r="14" spans="1:57" x14ac:dyDescent="0.25">
      <c r="A14" s="24" t="s">
        <v>25</v>
      </c>
      <c r="B14" s="44" t="str">
        <f t="shared" si="0"/>
        <v>Alexandria, VA</v>
      </c>
      <c r="C14" s="12"/>
      <c r="D14" s="28" t="s">
        <v>16</v>
      </c>
      <c r="E14" s="31" t="s">
        <v>17</v>
      </c>
      <c r="F14" s="12"/>
      <c r="G14" s="175">
        <v>86.942156675423902</v>
      </c>
      <c r="H14" s="170">
        <v>112.776815142106</v>
      </c>
      <c r="I14" s="170">
        <v>127.49515165989899</v>
      </c>
      <c r="J14" s="170">
        <v>118.70738715070399</v>
      </c>
      <c r="K14" s="170">
        <v>99.043531167900596</v>
      </c>
      <c r="L14" s="176">
        <v>108.993008359207</v>
      </c>
      <c r="M14" s="170"/>
      <c r="N14" s="177">
        <v>93.640908765225603</v>
      </c>
      <c r="O14" s="178">
        <v>98.069027943635007</v>
      </c>
      <c r="P14" s="179">
        <v>95.854968354430298</v>
      </c>
      <c r="Q14" s="170"/>
      <c r="R14" s="180">
        <v>105.239282643556</v>
      </c>
      <c r="S14" s="153"/>
      <c r="T14" s="154">
        <v>64.947516027680805</v>
      </c>
      <c r="U14" s="148">
        <v>97.689364592711698</v>
      </c>
      <c r="V14" s="148">
        <v>97.638730159873006</v>
      </c>
      <c r="W14" s="148">
        <v>78.585895649792306</v>
      </c>
      <c r="X14" s="148">
        <v>63.414611618529598</v>
      </c>
      <c r="Y14" s="155">
        <v>80.844138176422703</v>
      </c>
      <c r="Z14" s="148"/>
      <c r="AA14" s="156">
        <v>47.980426472846702</v>
      </c>
      <c r="AB14" s="157">
        <v>42.154839786916902</v>
      </c>
      <c r="AC14" s="158">
        <v>44.941926100667601</v>
      </c>
      <c r="AD14" s="148"/>
      <c r="AE14" s="159">
        <v>69.892713100150999</v>
      </c>
      <c r="AG14" s="175">
        <v>83.536072366849695</v>
      </c>
      <c r="AH14" s="170">
        <v>102.12953875089499</v>
      </c>
      <c r="AI14" s="170">
        <v>124.24134851922599</v>
      </c>
      <c r="AJ14" s="170">
        <v>123.591490327203</v>
      </c>
      <c r="AK14" s="170">
        <v>106.11010478863101</v>
      </c>
      <c r="AL14" s="176">
        <v>107.92171095056101</v>
      </c>
      <c r="AM14" s="170"/>
      <c r="AN14" s="177">
        <v>110.32953427274801</v>
      </c>
      <c r="AO14" s="178">
        <v>121.713462801528</v>
      </c>
      <c r="AP14" s="179">
        <v>116.021498537138</v>
      </c>
      <c r="AQ14" s="170"/>
      <c r="AR14" s="180">
        <v>110.235935975297</v>
      </c>
      <c r="AS14" s="153"/>
      <c r="AT14" s="154">
        <v>39.335825741085699</v>
      </c>
      <c r="AU14" s="148">
        <v>59.954304311403398</v>
      </c>
      <c r="AV14" s="148">
        <v>77.845552841149399</v>
      </c>
      <c r="AW14" s="148">
        <v>72.706257377853404</v>
      </c>
      <c r="AX14" s="148">
        <v>51.1084265190837</v>
      </c>
      <c r="AY14" s="155">
        <v>60.863873168713901</v>
      </c>
      <c r="AZ14" s="148"/>
      <c r="BA14" s="156">
        <v>31.074045315658001</v>
      </c>
      <c r="BB14" s="157">
        <v>26.789623173411599</v>
      </c>
      <c r="BC14" s="158">
        <v>28.791259906448499</v>
      </c>
      <c r="BD14" s="148"/>
      <c r="BE14" s="159">
        <v>49.656813552791597</v>
      </c>
    </row>
    <row r="15" spans="1:57" x14ac:dyDescent="0.25">
      <c r="A15" s="24" t="s">
        <v>26</v>
      </c>
      <c r="B15" s="44" t="str">
        <f t="shared" si="0"/>
        <v>Fairfax/Tysons Corner, VA</v>
      </c>
      <c r="C15" s="12"/>
      <c r="D15" s="28" t="s">
        <v>16</v>
      </c>
      <c r="E15" s="31" t="s">
        <v>17</v>
      </c>
      <c r="F15" s="12"/>
      <c r="G15" s="175">
        <v>81.076100185099406</v>
      </c>
      <c r="H15" s="170">
        <v>111.898580518278</v>
      </c>
      <c r="I15" s="170">
        <v>130.294334798704</v>
      </c>
      <c r="J15" s="170">
        <v>132.20697015270699</v>
      </c>
      <c r="K15" s="170">
        <v>105.47956154558</v>
      </c>
      <c r="L15" s="176">
        <v>112.191109440074</v>
      </c>
      <c r="M15" s="170"/>
      <c r="N15" s="177">
        <v>77.266273715872202</v>
      </c>
      <c r="O15" s="178">
        <v>81.824954881999005</v>
      </c>
      <c r="P15" s="179">
        <v>79.545614298935604</v>
      </c>
      <c r="Q15" s="170"/>
      <c r="R15" s="180">
        <v>102.863825114034</v>
      </c>
      <c r="S15" s="153"/>
      <c r="T15" s="154">
        <v>73.487343806286603</v>
      </c>
      <c r="U15" s="148">
        <v>76.049860275833296</v>
      </c>
      <c r="V15" s="148">
        <v>75.247720138360606</v>
      </c>
      <c r="W15" s="148">
        <v>74.242233062561297</v>
      </c>
      <c r="X15" s="148">
        <v>74.947525849170404</v>
      </c>
      <c r="Y15" s="155">
        <v>74.855979331057696</v>
      </c>
      <c r="Z15" s="148"/>
      <c r="AA15" s="156">
        <v>36.895279768032403</v>
      </c>
      <c r="AB15" s="157">
        <v>34.3512415170431</v>
      </c>
      <c r="AC15" s="158">
        <v>35.574894208961197</v>
      </c>
      <c r="AD15" s="148"/>
      <c r="AE15" s="159">
        <v>64.335828042919999</v>
      </c>
      <c r="AG15" s="175">
        <v>78.578440536788506</v>
      </c>
      <c r="AH15" s="170">
        <v>109.71228077279</v>
      </c>
      <c r="AI15" s="170">
        <v>136.61845875751899</v>
      </c>
      <c r="AJ15" s="170">
        <v>135.17290808653399</v>
      </c>
      <c r="AK15" s="170">
        <v>105.67817763766701</v>
      </c>
      <c r="AL15" s="176">
        <v>113.15205315826</v>
      </c>
      <c r="AM15" s="170"/>
      <c r="AN15" s="177">
        <v>96.976559463211402</v>
      </c>
      <c r="AO15" s="178">
        <v>106.366914044423</v>
      </c>
      <c r="AP15" s="179">
        <v>101.671736753817</v>
      </c>
      <c r="AQ15" s="170"/>
      <c r="AR15" s="180">
        <v>109.87196275699</v>
      </c>
      <c r="AS15" s="153"/>
      <c r="AT15" s="154">
        <v>47.015300837111198</v>
      </c>
      <c r="AU15" s="148">
        <v>71.484883342480302</v>
      </c>
      <c r="AV15" s="148">
        <v>91.312620034377005</v>
      </c>
      <c r="AW15" s="148">
        <v>86.499613301741306</v>
      </c>
      <c r="AX15" s="148">
        <v>65.451544951007094</v>
      </c>
      <c r="AY15" s="155">
        <v>73.978593432732495</v>
      </c>
      <c r="AZ15" s="148"/>
      <c r="BA15" s="156">
        <v>35.0691472723571</v>
      </c>
      <c r="BB15" s="157">
        <v>34.441361599828703</v>
      </c>
      <c r="BC15" s="158">
        <v>34.740029407375403</v>
      </c>
      <c r="BD15" s="148"/>
      <c r="BE15" s="159">
        <v>61.540782121300303</v>
      </c>
    </row>
    <row r="16" spans="1:57" x14ac:dyDescent="0.25">
      <c r="A16" s="24" t="s">
        <v>27</v>
      </c>
      <c r="B16" s="44" t="str">
        <f t="shared" si="0"/>
        <v>I-95 Fredericksburg, VA</v>
      </c>
      <c r="C16" s="12"/>
      <c r="D16" s="28" t="s">
        <v>16</v>
      </c>
      <c r="E16" s="31" t="s">
        <v>17</v>
      </c>
      <c r="F16" s="12"/>
      <c r="G16" s="175">
        <v>48.852073228160997</v>
      </c>
      <c r="H16" s="170">
        <v>52.427032022604102</v>
      </c>
      <c r="I16" s="170">
        <v>58.574629149988198</v>
      </c>
      <c r="J16" s="170">
        <v>58.215709912879603</v>
      </c>
      <c r="K16" s="170">
        <v>55.869483164586697</v>
      </c>
      <c r="L16" s="176">
        <v>54.787785495643902</v>
      </c>
      <c r="M16" s="170"/>
      <c r="N16" s="177">
        <v>64.764166470449695</v>
      </c>
      <c r="O16" s="178">
        <v>71.940867671297298</v>
      </c>
      <c r="P16" s="179">
        <v>68.352517070873503</v>
      </c>
      <c r="Q16" s="170"/>
      <c r="R16" s="180">
        <v>58.663423088566702</v>
      </c>
      <c r="S16" s="153"/>
      <c r="T16" s="154">
        <v>0.72453528141531198</v>
      </c>
      <c r="U16" s="148">
        <v>-0.24051621020432101</v>
      </c>
      <c r="V16" s="148">
        <v>10.2605557242671</v>
      </c>
      <c r="W16" s="148">
        <v>7.9787339408320497</v>
      </c>
      <c r="X16" s="148">
        <v>8.88595072837815</v>
      </c>
      <c r="Y16" s="155">
        <v>5.6039850109753298</v>
      </c>
      <c r="Z16" s="148"/>
      <c r="AA16" s="156">
        <v>4.8807130191864303</v>
      </c>
      <c r="AB16" s="157">
        <v>3.6266659953595801</v>
      </c>
      <c r="AC16" s="158">
        <v>4.2170126184539001</v>
      </c>
      <c r="AD16" s="148"/>
      <c r="AE16" s="159">
        <v>5.1381751286423896</v>
      </c>
      <c r="AG16" s="175">
        <v>53.617858194019298</v>
      </c>
      <c r="AH16" s="170">
        <v>53.160354662114401</v>
      </c>
      <c r="AI16" s="170">
        <v>56.949698022133198</v>
      </c>
      <c r="AJ16" s="170">
        <v>59.913155462679498</v>
      </c>
      <c r="AK16" s="170">
        <v>59.508218153991002</v>
      </c>
      <c r="AL16" s="176">
        <v>56.629856898987498</v>
      </c>
      <c r="AM16" s="170"/>
      <c r="AN16" s="177">
        <v>78.503306745938303</v>
      </c>
      <c r="AO16" s="178">
        <v>86.2315973039792</v>
      </c>
      <c r="AP16" s="179">
        <v>82.367452024958695</v>
      </c>
      <c r="AQ16" s="170"/>
      <c r="AR16" s="180">
        <v>63.9834555064078</v>
      </c>
      <c r="AS16" s="153"/>
      <c r="AT16" s="154">
        <v>0.44606063300639598</v>
      </c>
      <c r="AU16" s="148">
        <v>4.6056957021642404</v>
      </c>
      <c r="AV16" s="148">
        <v>7.2562336096290698</v>
      </c>
      <c r="AW16" s="148">
        <v>9.4540156068718808</v>
      </c>
      <c r="AX16" s="148">
        <v>6.1968965083897301</v>
      </c>
      <c r="AY16" s="155">
        <v>5.6250080525349304</v>
      </c>
      <c r="AZ16" s="148"/>
      <c r="BA16" s="156">
        <v>4.3928351297375601</v>
      </c>
      <c r="BB16" s="157">
        <v>5.8449605478755702</v>
      </c>
      <c r="BC16" s="158">
        <v>5.1479544355446203</v>
      </c>
      <c r="BD16" s="148"/>
      <c r="BE16" s="159">
        <v>5.4490419967781198</v>
      </c>
    </row>
    <row r="17" spans="1:58" x14ac:dyDescent="0.25">
      <c r="A17" s="24" t="s">
        <v>28</v>
      </c>
      <c r="B17" s="44" t="str">
        <f t="shared" si="0"/>
        <v>Dulles Airport Area, VA</v>
      </c>
      <c r="C17" s="12"/>
      <c r="D17" s="28" t="s">
        <v>16</v>
      </c>
      <c r="E17" s="31" t="s">
        <v>17</v>
      </c>
      <c r="F17" s="12"/>
      <c r="G17" s="175">
        <v>66.7096708404477</v>
      </c>
      <c r="H17" s="170">
        <v>97.628656801365906</v>
      </c>
      <c r="I17" s="170">
        <v>121.028206222728</v>
      </c>
      <c r="J17" s="170">
        <v>119.75576835515</v>
      </c>
      <c r="K17" s="170">
        <v>96.320520774046599</v>
      </c>
      <c r="L17" s="176">
        <v>100.288564598747</v>
      </c>
      <c r="M17" s="170"/>
      <c r="N17" s="177">
        <v>70.556947448301997</v>
      </c>
      <c r="O17" s="178">
        <v>73.174013469929804</v>
      </c>
      <c r="P17" s="179">
        <v>71.865480459115901</v>
      </c>
      <c r="Q17" s="170"/>
      <c r="R17" s="180">
        <v>92.167683415995796</v>
      </c>
      <c r="S17" s="153"/>
      <c r="T17" s="154">
        <v>23.5106096641214</v>
      </c>
      <c r="U17" s="148">
        <v>45.013256430401398</v>
      </c>
      <c r="V17" s="148">
        <v>71.973506963010095</v>
      </c>
      <c r="W17" s="148">
        <v>80.1398311614779</v>
      </c>
      <c r="X17" s="148">
        <v>69.328860292201796</v>
      </c>
      <c r="Y17" s="155">
        <v>59.150630329553103</v>
      </c>
      <c r="Z17" s="148"/>
      <c r="AA17" s="156">
        <v>35.546619730427103</v>
      </c>
      <c r="AB17" s="157">
        <v>42.628873939894902</v>
      </c>
      <c r="AC17" s="158">
        <v>39.062056179276702</v>
      </c>
      <c r="AD17" s="148"/>
      <c r="AE17" s="159">
        <v>54.188523248697003</v>
      </c>
      <c r="AG17" s="175">
        <v>67.108653955606101</v>
      </c>
      <c r="AH17" s="170">
        <v>93.065077309808302</v>
      </c>
      <c r="AI17" s="170">
        <v>115.962671219882</v>
      </c>
      <c r="AJ17" s="170">
        <v>116.597709400493</v>
      </c>
      <c r="AK17" s="170">
        <v>98.517175109087404</v>
      </c>
      <c r="AL17" s="176">
        <v>98.250257398975506</v>
      </c>
      <c r="AM17" s="170"/>
      <c r="AN17" s="177">
        <v>87.975628912919703</v>
      </c>
      <c r="AO17" s="178">
        <v>92.296919464997103</v>
      </c>
      <c r="AP17" s="179">
        <v>90.136274188958396</v>
      </c>
      <c r="AQ17" s="170"/>
      <c r="AR17" s="180">
        <v>95.931976481827704</v>
      </c>
      <c r="AS17" s="153"/>
      <c r="AT17" s="154">
        <v>16.7129386760631</v>
      </c>
      <c r="AU17" s="148">
        <v>41.269165445931002</v>
      </c>
      <c r="AV17" s="148">
        <v>66.005321675494002</v>
      </c>
      <c r="AW17" s="148">
        <v>66.059725575437994</v>
      </c>
      <c r="AX17" s="148">
        <v>50.560915552368499</v>
      </c>
      <c r="AY17" s="155">
        <v>49.371306946487401</v>
      </c>
      <c r="AZ17" s="148"/>
      <c r="BA17" s="156">
        <v>20.0325811779628</v>
      </c>
      <c r="BB17" s="157">
        <v>17.5571423166454</v>
      </c>
      <c r="BC17" s="158">
        <v>18.7523074041044</v>
      </c>
      <c r="BD17" s="148"/>
      <c r="BE17" s="159">
        <v>39.701492280391797</v>
      </c>
    </row>
    <row r="18" spans="1:58" x14ac:dyDescent="0.25">
      <c r="A18" s="24" t="s">
        <v>29</v>
      </c>
      <c r="B18" s="44" t="str">
        <f t="shared" si="0"/>
        <v>Williamsburg, VA</v>
      </c>
      <c r="C18" s="12"/>
      <c r="D18" s="28" t="s">
        <v>16</v>
      </c>
      <c r="E18" s="31" t="s">
        <v>17</v>
      </c>
      <c r="F18" s="12"/>
      <c r="G18" s="175">
        <v>52.278284720363899</v>
      </c>
      <c r="H18" s="170">
        <v>42.404761841048902</v>
      </c>
      <c r="I18" s="170">
        <v>43.119874230666298</v>
      </c>
      <c r="J18" s="170">
        <v>49.684111586834298</v>
      </c>
      <c r="K18" s="170">
        <v>55.926858442601002</v>
      </c>
      <c r="L18" s="176">
        <v>48.682778164302903</v>
      </c>
      <c r="M18" s="170"/>
      <c r="N18" s="177">
        <v>94.336158683435897</v>
      </c>
      <c r="O18" s="178">
        <v>109.245381321915</v>
      </c>
      <c r="P18" s="179">
        <v>101.790770002675</v>
      </c>
      <c r="Q18" s="170"/>
      <c r="R18" s="180">
        <v>63.856490118123702</v>
      </c>
      <c r="S18" s="153"/>
      <c r="T18" s="154">
        <v>15.224478709687601</v>
      </c>
      <c r="U18" s="148">
        <v>6.5329153691373598</v>
      </c>
      <c r="V18" s="148">
        <v>14.6673996017556</v>
      </c>
      <c r="W18" s="148">
        <v>18.734050241700899</v>
      </c>
      <c r="X18" s="148">
        <v>16.105926423808601</v>
      </c>
      <c r="Y18" s="155">
        <v>14.389889247162801</v>
      </c>
      <c r="Z18" s="148"/>
      <c r="AA18" s="156">
        <v>5.3631736070131497</v>
      </c>
      <c r="AB18" s="157">
        <v>-1.5833306531798499</v>
      </c>
      <c r="AC18" s="158">
        <v>1.5180901421814199</v>
      </c>
      <c r="AD18" s="148"/>
      <c r="AE18" s="159">
        <v>8.1448255815815394</v>
      </c>
      <c r="AG18" s="175">
        <v>55.593066296494499</v>
      </c>
      <c r="AH18" s="170">
        <v>45.177369213272598</v>
      </c>
      <c r="AI18" s="170">
        <v>46.155860650254198</v>
      </c>
      <c r="AJ18" s="170">
        <v>51.636911292480498</v>
      </c>
      <c r="AK18" s="170">
        <v>65.917437449825997</v>
      </c>
      <c r="AL18" s="176">
        <v>52.896128980465598</v>
      </c>
      <c r="AM18" s="170"/>
      <c r="AN18" s="177">
        <v>126.985408081348</v>
      </c>
      <c r="AO18" s="178">
        <v>147.23886339309601</v>
      </c>
      <c r="AP18" s="179">
        <v>137.11213573722199</v>
      </c>
      <c r="AQ18" s="170"/>
      <c r="AR18" s="180">
        <v>76.957845196681802</v>
      </c>
      <c r="AS18" s="153"/>
      <c r="AT18" s="154">
        <v>10.175257736701701</v>
      </c>
      <c r="AU18" s="148">
        <v>8.5460647380265105</v>
      </c>
      <c r="AV18" s="148">
        <v>9.5114224761407709</v>
      </c>
      <c r="AW18" s="148">
        <v>9.6972834062727706</v>
      </c>
      <c r="AX18" s="148">
        <v>12.564475106317399</v>
      </c>
      <c r="AY18" s="155">
        <v>10.265419849239001</v>
      </c>
      <c r="AZ18" s="148"/>
      <c r="BA18" s="156">
        <v>5.9270843279992604</v>
      </c>
      <c r="BB18" s="157">
        <v>3.32394219235433</v>
      </c>
      <c r="BC18" s="158">
        <v>4.5132939722785101</v>
      </c>
      <c r="BD18" s="148"/>
      <c r="BE18" s="159">
        <v>7.2603739843867903</v>
      </c>
    </row>
    <row r="19" spans="1:58" x14ac:dyDescent="0.25">
      <c r="A19" s="24" t="s">
        <v>30</v>
      </c>
      <c r="B19" s="44" t="str">
        <f t="shared" si="0"/>
        <v>Virginia Beach, VA</v>
      </c>
      <c r="C19" s="12"/>
      <c r="D19" s="28" t="s">
        <v>16</v>
      </c>
      <c r="E19" s="31" t="s">
        <v>17</v>
      </c>
      <c r="F19" s="12"/>
      <c r="G19" s="175">
        <v>54.271411835612</v>
      </c>
      <c r="H19" s="170">
        <v>57.865550707871499</v>
      </c>
      <c r="I19" s="170">
        <v>66.497318849607595</v>
      </c>
      <c r="J19" s="170">
        <v>69.459257349728901</v>
      </c>
      <c r="K19" s="170">
        <v>64.867742925329594</v>
      </c>
      <c r="L19" s="176">
        <v>62.592256333629898</v>
      </c>
      <c r="M19" s="170"/>
      <c r="N19" s="177">
        <v>76.721451241808893</v>
      </c>
      <c r="O19" s="178">
        <v>78.626418946687096</v>
      </c>
      <c r="P19" s="179">
        <v>77.673935094247994</v>
      </c>
      <c r="Q19" s="170"/>
      <c r="R19" s="180">
        <v>66.901307408092194</v>
      </c>
      <c r="S19" s="153"/>
      <c r="T19" s="154">
        <v>18.193642501874201</v>
      </c>
      <c r="U19" s="148">
        <v>21.366652606749799</v>
      </c>
      <c r="V19" s="148">
        <v>38.7013046005384</v>
      </c>
      <c r="W19" s="148">
        <v>57.705214934163401</v>
      </c>
      <c r="X19" s="148">
        <v>50.506649633032801</v>
      </c>
      <c r="Y19" s="155">
        <v>36.8544764129187</v>
      </c>
      <c r="Z19" s="148"/>
      <c r="AA19" s="156">
        <v>7.2979552378244801</v>
      </c>
      <c r="AB19" s="157">
        <v>-0.38394453552943297</v>
      </c>
      <c r="AC19" s="158">
        <v>3.2673923744247499</v>
      </c>
      <c r="AD19" s="148"/>
      <c r="AE19" s="159">
        <v>23.527118543208001</v>
      </c>
      <c r="AG19" s="175">
        <v>54.567071759146501</v>
      </c>
      <c r="AH19" s="170">
        <v>56.824383483410301</v>
      </c>
      <c r="AI19" s="170">
        <v>64.1933843460601</v>
      </c>
      <c r="AJ19" s="170">
        <v>67.8140023883021</v>
      </c>
      <c r="AK19" s="170">
        <v>67.864273825748299</v>
      </c>
      <c r="AL19" s="176">
        <v>62.250552798249998</v>
      </c>
      <c r="AM19" s="170"/>
      <c r="AN19" s="177">
        <v>99.7579271094571</v>
      </c>
      <c r="AO19" s="178">
        <v>109.459822593236</v>
      </c>
      <c r="AP19" s="179">
        <v>104.608874851346</v>
      </c>
      <c r="AQ19" s="170"/>
      <c r="AR19" s="180">
        <v>74.381531075147905</v>
      </c>
      <c r="AS19" s="153"/>
      <c r="AT19" s="154">
        <v>3.3810551327392302</v>
      </c>
      <c r="AU19" s="148">
        <v>12.528629775097899</v>
      </c>
      <c r="AV19" s="148">
        <v>22.701336601405799</v>
      </c>
      <c r="AW19" s="148">
        <v>28.531566370864802</v>
      </c>
      <c r="AX19" s="148">
        <v>18.153935364066299</v>
      </c>
      <c r="AY19" s="155">
        <v>17.1026951381609</v>
      </c>
      <c r="AZ19" s="148"/>
      <c r="BA19" s="156">
        <v>2.8905515062027098</v>
      </c>
      <c r="BB19" s="157">
        <v>-1.3742856579826801</v>
      </c>
      <c r="BC19" s="158">
        <v>0.61425915407457599</v>
      </c>
      <c r="BD19" s="148"/>
      <c r="BE19" s="159">
        <v>9.9075515369097893</v>
      </c>
    </row>
    <row r="20" spans="1:58" x14ac:dyDescent="0.25">
      <c r="A20" s="41" t="s">
        <v>31</v>
      </c>
      <c r="B20" s="44" t="str">
        <f t="shared" si="0"/>
        <v>Norfolk/Portsmouth, VA</v>
      </c>
      <c r="C20" s="12"/>
      <c r="D20" s="28" t="s">
        <v>16</v>
      </c>
      <c r="E20" s="31" t="s">
        <v>17</v>
      </c>
      <c r="F20" s="12"/>
      <c r="G20" s="175">
        <v>55.294698207066197</v>
      </c>
      <c r="H20" s="170">
        <v>72.108172789593894</v>
      </c>
      <c r="I20" s="170">
        <v>80.772000228511104</v>
      </c>
      <c r="J20" s="170">
        <v>77.358129425206499</v>
      </c>
      <c r="K20" s="170">
        <v>68.884067410792696</v>
      </c>
      <c r="L20" s="176">
        <v>70.883413612234094</v>
      </c>
      <c r="M20" s="170"/>
      <c r="N20" s="177">
        <v>79.822146458076901</v>
      </c>
      <c r="O20" s="178">
        <v>77.591360836702407</v>
      </c>
      <c r="P20" s="179">
        <v>78.706753647389604</v>
      </c>
      <c r="Q20" s="170"/>
      <c r="R20" s="180">
        <v>73.118653622278501</v>
      </c>
      <c r="S20" s="153"/>
      <c r="T20" s="154">
        <v>8.8053596243832608</v>
      </c>
      <c r="U20" s="148">
        <v>26.4490525226215</v>
      </c>
      <c r="V20" s="148">
        <v>19.746324898064302</v>
      </c>
      <c r="W20" s="148">
        <v>23.198864011756701</v>
      </c>
      <c r="X20" s="148">
        <v>27.4843702389174</v>
      </c>
      <c r="Y20" s="155">
        <v>21.324806508889299</v>
      </c>
      <c r="Z20" s="148"/>
      <c r="AA20" s="156">
        <v>9.9226032108341897</v>
      </c>
      <c r="AB20" s="157">
        <v>13.7899984465173</v>
      </c>
      <c r="AC20" s="158">
        <v>11.795483847785899</v>
      </c>
      <c r="AD20" s="148"/>
      <c r="AE20" s="159">
        <v>18.225498796537501</v>
      </c>
      <c r="AG20" s="175">
        <v>57.502909188785303</v>
      </c>
      <c r="AH20" s="170">
        <v>66.840594704693203</v>
      </c>
      <c r="AI20" s="170">
        <v>72.1036844524521</v>
      </c>
      <c r="AJ20" s="170">
        <v>77.111203752856298</v>
      </c>
      <c r="AK20" s="170">
        <v>78.137825184566694</v>
      </c>
      <c r="AL20" s="176">
        <v>70.339243456670701</v>
      </c>
      <c r="AM20" s="170"/>
      <c r="AN20" s="177">
        <v>96.913848787133006</v>
      </c>
      <c r="AO20" s="178">
        <v>101.20246157496901</v>
      </c>
      <c r="AP20" s="179">
        <v>99.058155181051106</v>
      </c>
      <c r="AQ20" s="170"/>
      <c r="AR20" s="180">
        <v>78.544646806493702</v>
      </c>
      <c r="AS20" s="153"/>
      <c r="AT20" s="154">
        <v>21.894822901449199</v>
      </c>
      <c r="AU20" s="148">
        <v>29.729997131853299</v>
      </c>
      <c r="AV20" s="148">
        <v>23.131730081295601</v>
      </c>
      <c r="AW20" s="148">
        <v>33.208214157603699</v>
      </c>
      <c r="AX20" s="148">
        <v>33.197874602803701</v>
      </c>
      <c r="AY20" s="155">
        <v>28.447269305179098</v>
      </c>
      <c r="AZ20" s="148"/>
      <c r="BA20" s="156">
        <v>20.445596057424801</v>
      </c>
      <c r="BB20" s="157">
        <v>21.148251615808501</v>
      </c>
      <c r="BC20" s="158">
        <v>20.8035076165337</v>
      </c>
      <c r="BD20" s="148"/>
      <c r="BE20" s="159">
        <v>25.583965783036899</v>
      </c>
    </row>
    <row r="21" spans="1:58" x14ac:dyDescent="0.25">
      <c r="A21" s="42" t="s">
        <v>32</v>
      </c>
      <c r="B21" s="44" t="str">
        <f t="shared" si="0"/>
        <v>Newport News/Hampton, VA</v>
      </c>
      <c r="C21" s="12"/>
      <c r="D21" s="28" t="s">
        <v>16</v>
      </c>
      <c r="E21" s="31" t="s">
        <v>17</v>
      </c>
      <c r="F21" s="13"/>
      <c r="G21" s="175">
        <v>40.700816390131202</v>
      </c>
      <c r="H21" s="170">
        <v>52.686240571346097</v>
      </c>
      <c r="I21" s="170">
        <v>57.5079178906362</v>
      </c>
      <c r="J21" s="170">
        <v>58.222958678401298</v>
      </c>
      <c r="K21" s="170">
        <v>48.832435535997597</v>
      </c>
      <c r="L21" s="176">
        <v>51.590073813302503</v>
      </c>
      <c r="M21" s="170"/>
      <c r="N21" s="177">
        <v>61.7384639878805</v>
      </c>
      <c r="O21" s="178">
        <v>69.253608512480099</v>
      </c>
      <c r="P21" s="179">
        <v>65.496036250180296</v>
      </c>
      <c r="Q21" s="170"/>
      <c r="R21" s="180">
        <v>55.563205938124703</v>
      </c>
      <c r="S21" s="153"/>
      <c r="T21" s="154">
        <v>3.6877332233031801</v>
      </c>
      <c r="U21" s="148">
        <v>18.186883918501799</v>
      </c>
      <c r="V21" s="148">
        <v>26.1269703863247</v>
      </c>
      <c r="W21" s="148">
        <v>28.507707696945101</v>
      </c>
      <c r="X21" s="148">
        <v>14.9865938170633</v>
      </c>
      <c r="Y21" s="155">
        <v>18.760482930388001</v>
      </c>
      <c r="Z21" s="148"/>
      <c r="AA21" s="156">
        <v>18.0152270764859</v>
      </c>
      <c r="AB21" s="157">
        <v>19.231570454150098</v>
      </c>
      <c r="AC21" s="158">
        <v>18.655181481443901</v>
      </c>
      <c r="AD21" s="148"/>
      <c r="AE21" s="159">
        <v>18.724997548307101</v>
      </c>
      <c r="AG21" s="175">
        <v>42.011982336603602</v>
      </c>
      <c r="AH21" s="170">
        <v>50.419514911268202</v>
      </c>
      <c r="AI21" s="170">
        <v>55.189437812004002</v>
      </c>
      <c r="AJ21" s="170">
        <v>57.577145267638102</v>
      </c>
      <c r="AK21" s="170">
        <v>57.933256766700303</v>
      </c>
      <c r="AL21" s="176">
        <v>52.626267418842801</v>
      </c>
      <c r="AM21" s="170"/>
      <c r="AN21" s="177">
        <v>83.225143637281704</v>
      </c>
      <c r="AO21" s="178">
        <v>91.338804342807606</v>
      </c>
      <c r="AP21" s="179">
        <v>87.281973990044705</v>
      </c>
      <c r="AQ21" s="170"/>
      <c r="AR21" s="180">
        <v>62.527897867757602</v>
      </c>
      <c r="AS21" s="153"/>
      <c r="AT21" s="154">
        <v>6.5709913077850697</v>
      </c>
      <c r="AU21" s="148">
        <v>18.595509488586199</v>
      </c>
      <c r="AV21" s="148">
        <v>23.249259237513201</v>
      </c>
      <c r="AW21" s="148">
        <v>28.045081794017602</v>
      </c>
      <c r="AX21" s="148">
        <v>26.332657638860201</v>
      </c>
      <c r="AY21" s="155">
        <v>20.9586971137199</v>
      </c>
      <c r="AZ21" s="148"/>
      <c r="BA21" s="156">
        <v>18.810341984133199</v>
      </c>
      <c r="BB21" s="157">
        <v>15.637597302108899</v>
      </c>
      <c r="BC21" s="158">
        <v>17.128827440743301</v>
      </c>
      <c r="BD21" s="148"/>
      <c r="BE21" s="159">
        <v>19.401609436176201</v>
      </c>
    </row>
    <row r="22" spans="1:58" x14ac:dyDescent="0.25">
      <c r="A22" s="43" t="s">
        <v>33</v>
      </c>
      <c r="B22" s="44" t="str">
        <f t="shared" si="0"/>
        <v>Chesapeake/Suffolk, VA</v>
      </c>
      <c r="C22" s="12"/>
      <c r="D22" s="29" t="s">
        <v>16</v>
      </c>
      <c r="E22" s="32" t="s">
        <v>17</v>
      </c>
      <c r="F22" s="12"/>
      <c r="G22" s="181">
        <v>56.289721484716097</v>
      </c>
      <c r="H22" s="182">
        <v>72.934268052401706</v>
      </c>
      <c r="I22" s="182">
        <v>78.100061082969404</v>
      </c>
      <c r="J22" s="182">
        <v>78.084553537117898</v>
      </c>
      <c r="K22" s="182">
        <v>70.765974655021793</v>
      </c>
      <c r="L22" s="183">
        <v>71.234915762445397</v>
      </c>
      <c r="M22" s="170"/>
      <c r="N22" s="184">
        <v>71.338985257641895</v>
      </c>
      <c r="O22" s="185">
        <v>72.384294393013107</v>
      </c>
      <c r="P22" s="186">
        <v>71.861639825327501</v>
      </c>
      <c r="Q22" s="170"/>
      <c r="R22" s="187">
        <v>71.413979780411694</v>
      </c>
      <c r="S22" s="153"/>
      <c r="T22" s="160">
        <v>10.539118826448901</v>
      </c>
      <c r="U22" s="161">
        <v>12.2093351854434</v>
      </c>
      <c r="V22" s="161">
        <v>13.055562418008099</v>
      </c>
      <c r="W22" s="161">
        <v>11.3998994456538</v>
      </c>
      <c r="X22" s="161">
        <v>20.623536557570201</v>
      </c>
      <c r="Y22" s="162">
        <v>13.5170217989749</v>
      </c>
      <c r="Z22" s="148"/>
      <c r="AA22" s="163">
        <v>17.976983463885801</v>
      </c>
      <c r="AB22" s="164">
        <v>10.413396126761601</v>
      </c>
      <c r="AC22" s="165">
        <v>14.0424799544045</v>
      </c>
      <c r="AD22" s="148"/>
      <c r="AE22" s="166">
        <v>13.6675971923073</v>
      </c>
      <c r="AG22" s="181">
        <v>55.058996109170302</v>
      </c>
      <c r="AH22" s="182">
        <v>67.956282379912594</v>
      </c>
      <c r="AI22" s="182">
        <v>73.541759288209605</v>
      </c>
      <c r="AJ22" s="182">
        <v>73.914204877729205</v>
      </c>
      <c r="AK22" s="182">
        <v>69.559510393013099</v>
      </c>
      <c r="AL22" s="183">
        <v>68.006150609606905</v>
      </c>
      <c r="AM22" s="170"/>
      <c r="AN22" s="184">
        <v>82.466842663755401</v>
      </c>
      <c r="AO22" s="185">
        <v>86.118482689956295</v>
      </c>
      <c r="AP22" s="186">
        <v>84.292662676855798</v>
      </c>
      <c r="AQ22" s="170"/>
      <c r="AR22" s="187">
        <v>72.659439771678095</v>
      </c>
      <c r="AS22" s="153"/>
      <c r="AT22" s="160">
        <v>14.328242478244499</v>
      </c>
      <c r="AU22" s="161">
        <v>16.834985545638698</v>
      </c>
      <c r="AV22" s="161">
        <v>19.3094155951263</v>
      </c>
      <c r="AW22" s="161">
        <v>18.805999712823901</v>
      </c>
      <c r="AX22" s="161">
        <v>20.665906590933101</v>
      </c>
      <c r="AY22" s="162">
        <v>18.138789620444399</v>
      </c>
      <c r="AZ22" s="148"/>
      <c r="BA22" s="163">
        <v>20.3721078489544</v>
      </c>
      <c r="BB22" s="164">
        <v>13.176817979388201</v>
      </c>
      <c r="BC22" s="165">
        <v>16.585824051448199</v>
      </c>
      <c r="BD22" s="148"/>
      <c r="BE22" s="166">
        <v>17.619481606465801</v>
      </c>
    </row>
    <row r="23" spans="1:58" x14ac:dyDescent="0.25">
      <c r="A23" s="22" t="s">
        <v>43</v>
      </c>
      <c r="B23" s="44" t="str">
        <f t="shared" si="0"/>
        <v>Richmond CBD/Airport, VA</v>
      </c>
      <c r="C23" s="10"/>
      <c r="D23" s="27" t="s">
        <v>16</v>
      </c>
      <c r="E23" s="30" t="s">
        <v>17</v>
      </c>
      <c r="F23" s="3"/>
      <c r="G23" s="167">
        <v>78.157853714724496</v>
      </c>
      <c r="H23" s="168">
        <v>101.74908235745799</v>
      </c>
      <c r="I23" s="168">
        <v>119.54585717028201</v>
      </c>
      <c r="J23" s="168">
        <v>123.431153772317</v>
      </c>
      <c r="K23" s="168">
        <v>105.37828565943499</v>
      </c>
      <c r="L23" s="169">
        <v>105.65244653484299</v>
      </c>
      <c r="M23" s="170"/>
      <c r="N23" s="171">
        <v>102.165970435784</v>
      </c>
      <c r="O23" s="172">
        <v>109.047458245344</v>
      </c>
      <c r="P23" s="173">
        <v>105.606714340564</v>
      </c>
      <c r="Q23" s="170"/>
      <c r="R23" s="174">
        <v>105.63938019362</v>
      </c>
      <c r="S23" s="153"/>
      <c r="T23" s="145">
        <v>8.1957551169084795</v>
      </c>
      <c r="U23" s="146">
        <v>41.069955396946199</v>
      </c>
      <c r="V23" s="146">
        <v>53.043679200388702</v>
      </c>
      <c r="W23" s="146">
        <v>51.038990175837696</v>
      </c>
      <c r="X23" s="146">
        <v>21.1967138895997</v>
      </c>
      <c r="Y23" s="147">
        <v>35.055033871246799</v>
      </c>
      <c r="Z23" s="148"/>
      <c r="AA23" s="149">
        <v>5.1355717440179097E-2</v>
      </c>
      <c r="AB23" s="150">
        <v>-2.09332936585847</v>
      </c>
      <c r="AC23" s="151">
        <v>-1.0675259017040599</v>
      </c>
      <c r="AD23" s="148"/>
      <c r="AE23" s="152">
        <v>22.300475223613901</v>
      </c>
      <c r="AF23" s="136"/>
      <c r="AG23" s="167">
        <v>69.711922153964196</v>
      </c>
      <c r="AH23" s="168">
        <v>88.676509406795901</v>
      </c>
      <c r="AI23" s="168">
        <v>101.159066039546</v>
      </c>
      <c r="AJ23" s="168">
        <v>112.641166730658</v>
      </c>
      <c r="AK23" s="168">
        <v>104.12349347283499</v>
      </c>
      <c r="AL23" s="169">
        <v>95.262431560760206</v>
      </c>
      <c r="AM23" s="170"/>
      <c r="AN23" s="171">
        <v>124.333220867728</v>
      </c>
      <c r="AO23" s="172">
        <v>131.614654924169</v>
      </c>
      <c r="AP23" s="173">
        <v>127.97393789594901</v>
      </c>
      <c r="AQ23" s="170"/>
      <c r="AR23" s="174">
        <v>104.608576227957</v>
      </c>
      <c r="AS23" s="153"/>
      <c r="AT23" s="145">
        <v>9.4885127852697497</v>
      </c>
      <c r="AU23" s="146">
        <v>33.226121933144597</v>
      </c>
      <c r="AV23" s="146">
        <v>36.834050940978798</v>
      </c>
      <c r="AW23" s="146">
        <v>42.022790782563803</v>
      </c>
      <c r="AX23" s="146">
        <v>21.830239348193601</v>
      </c>
      <c r="AY23" s="147">
        <v>29.103644910127599</v>
      </c>
      <c r="AZ23" s="148"/>
      <c r="BA23" s="149">
        <v>4.2383207740285602</v>
      </c>
      <c r="BB23" s="150">
        <v>-0.31339504635579601</v>
      </c>
      <c r="BC23" s="151">
        <v>1.84699215340802</v>
      </c>
      <c r="BD23" s="148"/>
      <c r="BE23" s="152">
        <v>18.059980073352499</v>
      </c>
      <c r="BF23" s="96"/>
    </row>
    <row r="24" spans="1:58" x14ac:dyDescent="0.25">
      <c r="A24" s="23" t="s">
        <v>44</v>
      </c>
      <c r="B24" s="44" t="str">
        <f t="shared" si="0"/>
        <v>Richmond North/Glen Allen, VA</v>
      </c>
      <c r="C24" s="11"/>
      <c r="D24" s="28" t="s">
        <v>16</v>
      </c>
      <c r="E24" s="31" t="s">
        <v>17</v>
      </c>
      <c r="F24" s="12"/>
      <c r="G24" s="175">
        <v>47.070302619692796</v>
      </c>
      <c r="H24" s="170">
        <v>62.2279776422764</v>
      </c>
      <c r="I24" s="170">
        <v>71.788437217705507</v>
      </c>
      <c r="J24" s="170">
        <v>69.188824525745204</v>
      </c>
      <c r="K24" s="170">
        <v>56.808348012646697</v>
      </c>
      <c r="L24" s="176">
        <v>61.416778003613302</v>
      </c>
      <c r="M24" s="170"/>
      <c r="N24" s="177">
        <v>77.155877371273704</v>
      </c>
      <c r="O24" s="178">
        <v>80.853953252032497</v>
      </c>
      <c r="P24" s="179">
        <v>79.004915311653093</v>
      </c>
      <c r="Q24" s="170"/>
      <c r="R24" s="180">
        <v>66.441960091624694</v>
      </c>
      <c r="S24" s="153"/>
      <c r="T24" s="154">
        <v>5.8132527389569502</v>
      </c>
      <c r="U24" s="148">
        <v>20.959529148531502</v>
      </c>
      <c r="V24" s="148">
        <v>27.058711666890598</v>
      </c>
      <c r="W24" s="148">
        <v>22.930910356641501</v>
      </c>
      <c r="X24" s="148">
        <v>1.40010190200677</v>
      </c>
      <c r="Y24" s="155">
        <v>15.9960703251787</v>
      </c>
      <c r="Z24" s="148"/>
      <c r="AA24" s="156">
        <v>8.0669746383341092</v>
      </c>
      <c r="AB24" s="157">
        <v>5.2576242818188303</v>
      </c>
      <c r="AC24" s="158">
        <v>6.6109414631681904</v>
      </c>
      <c r="AD24" s="148"/>
      <c r="AE24" s="159">
        <v>12.6276437015915</v>
      </c>
      <c r="AF24" s="136"/>
      <c r="AG24" s="175">
        <v>48.688074186991798</v>
      </c>
      <c r="AH24" s="170">
        <v>63.074345923667501</v>
      </c>
      <c r="AI24" s="170">
        <v>72.300737070912305</v>
      </c>
      <c r="AJ24" s="170">
        <v>71.505975045167105</v>
      </c>
      <c r="AK24" s="170">
        <v>63.537384541553699</v>
      </c>
      <c r="AL24" s="176">
        <v>63.8213033536585</v>
      </c>
      <c r="AM24" s="170"/>
      <c r="AN24" s="177">
        <v>85.587885049683806</v>
      </c>
      <c r="AO24" s="178">
        <v>96.5560354561878</v>
      </c>
      <c r="AP24" s="179">
        <v>91.071960252935796</v>
      </c>
      <c r="AQ24" s="170"/>
      <c r="AR24" s="180">
        <v>71.607205324880596</v>
      </c>
      <c r="AS24" s="153"/>
      <c r="AT24" s="154">
        <v>8.5688747242197802</v>
      </c>
      <c r="AU24" s="148">
        <v>24.498969249183801</v>
      </c>
      <c r="AV24" s="148">
        <v>28.024474812223399</v>
      </c>
      <c r="AW24" s="148">
        <v>25.278303509891501</v>
      </c>
      <c r="AX24" s="148">
        <v>11.882274239420299</v>
      </c>
      <c r="AY24" s="155">
        <v>20.0328902744338</v>
      </c>
      <c r="AZ24" s="148"/>
      <c r="BA24" s="156">
        <v>3.7460301892647201</v>
      </c>
      <c r="BB24" s="157">
        <v>2.9306637437318401</v>
      </c>
      <c r="BC24" s="158">
        <v>3.3121953776932598</v>
      </c>
      <c r="BD24" s="148"/>
      <c r="BE24" s="159">
        <v>13.365678655994</v>
      </c>
      <c r="BF24" s="96"/>
    </row>
    <row r="25" spans="1:58" x14ac:dyDescent="0.25">
      <c r="A25" s="24" t="s">
        <v>45</v>
      </c>
      <c r="B25" s="44" t="str">
        <f t="shared" si="0"/>
        <v>Richmond West/Midlothian, VA</v>
      </c>
      <c r="C25" s="12"/>
      <c r="D25" s="28" t="s">
        <v>16</v>
      </c>
      <c r="E25" s="31" t="s">
        <v>17</v>
      </c>
      <c r="F25" s="12"/>
      <c r="G25" s="175">
        <v>52.194330121317101</v>
      </c>
      <c r="H25" s="170">
        <v>57.611067348353501</v>
      </c>
      <c r="I25" s="170">
        <v>63.052212131715699</v>
      </c>
      <c r="J25" s="170">
        <v>62.300912305025903</v>
      </c>
      <c r="K25" s="170">
        <v>61.452651265164597</v>
      </c>
      <c r="L25" s="176">
        <v>59.3222346343154</v>
      </c>
      <c r="M25" s="170"/>
      <c r="N25" s="177">
        <v>83.741786135181897</v>
      </c>
      <c r="O25" s="178">
        <v>88.9126003119584</v>
      </c>
      <c r="P25" s="179">
        <v>86.327193223570106</v>
      </c>
      <c r="Q25" s="170"/>
      <c r="R25" s="180">
        <v>67.037937088388205</v>
      </c>
      <c r="S25" s="153"/>
      <c r="T25" s="154">
        <v>-8.1954896340176102</v>
      </c>
      <c r="U25" s="148">
        <v>-15.6679702803973</v>
      </c>
      <c r="V25" s="148">
        <v>-8.3535100218956604</v>
      </c>
      <c r="W25" s="148">
        <v>-5.2791550017687499</v>
      </c>
      <c r="X25" s="148">
        <v>-5.3834233885490299</v>
      </c>
      <c r="Y25" s="155">
        <v>-8.6479000469282905</v>
      </c>
      <c r="Z25" s="148"/>
      <c r="AA25" s="156">
        <v>10.833452590306999</v>
      </c>
      <c r="AB25" s="157">
        <v>7.1893894714367397</v>
      </c>
      <c r="AC25" s="158">
        <v>8.9264419921310001</v>
      </c>
      <c r="AD25" s="148"/>
      <c r="AE25" s="159">
        <v>-2.8828847324962701</v>
      </c>
      <c r="AF25" s="136"/>
      <c r="AG25" s="175">
        <v>49.646626525129903</v>
      </c>
      <c r="AH25" s="170">
        <v>59.926657296360403</v>
      </c>
      <c r="AI25" s="170">
        <v>64.2877473830155</v>
      </c>
      <c r="AJ25" s="170">
        <v>63.233367227036297</v>
      </c>
      <c r="AK25" s="170">
        <v>63.945605372616903</v>
      </c>
      <c r="AL25" s="176">
        <v>60.208000760831801</v>
      </c>
      <c r="AM25" s="170"/>
      <c r="AN25" s="177">
        <v>85.219653968804096</v>
      </c>
      <c r="AO25" s="178">
        <v>92.072870337954896</v>
      </c>
      <c r="AP25" s="179">
        <v>88.646262153379496</v>
      </c>
      <c r="AQ25" s="170"/>
      <c r="AR25" s="180">
        <v>68.333218301559697</v>
      </c>
      <c r="AS25" s="153"/>
      <c r="AT25" s="154">
        <v>-9.9146287896881002</v>
      </c>
      <c r="AU25" s="148">
        <v>-7.7210087115658803</v>
      </c>
      <c r="AV25" s="148">
        <v>-5.7308767712879503</v>
      </c>
      <c r="AW25" s="148">
        <v>-6.4274319972671696</v>
      </c>
      <c r="AX25" s="148">
        <v>-4.0563236150216397</v>
      </c>
      <c r="AY25" s="155">
        <v>-6.6465290822523304</v>
      </c>
      <c r="AZ25" s="148"/>
      <c r="BA25" s="156">
        <v>0.177256178896425</v>
      </c>
      <c r="BB25" s="157">
        <v>0.39682767874129499</v>
      </c>
      <c r="BC25" s="158">
        <v>0.29116567115469699</v>
      </c>
      <c r="BD25" s="148"/>
      <c r="BE25" s="159">
        <v>-4.18998869660322</v>
      </c>
      <c r="BF25" s="96"/>
    </row>
    <row r="26" spans="1:58" x14ac:dyDescent="0.25">
      <c r="A26" s="24" t="s">
        <v>46</v>
      </c>
      <c r="B26" s="44" t="str">
        <f t="shared" si="0"/>
        <v>Petersburg/Chester, VA</v>
      </c>
      <c r="C26" s="12"/>
      <c r="D26" s="28" t="s">
        <v>16</v>
      </c>
      <c r="E26" s="31" t="s">
        <v>17</v>
      </c>
      <c r="F26" s="12"/>
      <c r="G26" s="175">
        <v>56.020504687796503</v>
      </c>
      <c r="H26" s="170">
        <v>64.854658322262196</v>
      </c>
      <c r="I26" s="170">
        <v>67.822230081609405</v>
      </c>
      <c r="J26" s="170">
        <v>68.411603719870897</v>
      </c>
      <c r="K26" s="170">
        <v>61.865638432340099</v>
      </c>
      <c r="L26" s="176">
        <v>63.794927048775797</v>
      </c>
      <c r="M26" s="170"/>
      <c r="N26" s="177">
        <v>61.924275346365498</v>
      </c>
      <c r="O26" s="178">
        <v>67.691845758208302</v>
      </c>
      <c r="P26" s="179">
        <v>64.808060552286904</v>
      </c>
      <c r="Q26" s="170"/>
      <c r="R26" s="180">
        <v>64.0843937640647</v>
      </c>
      <c r="S26" s="153"/>
      <c r="T26" s="154">
        <v>-21.102675310433501</v>
      </c>
      <c r="U26" s="148">
        <v>-11.995554767650701</v>
      </c>
      <c r="V26" s="148">
        <v>-9.9334859572777301</v>
      </c>
      <c r="W26" s="148">
        <v>-9.5684499809946502</v>
      </c>
      <c r="X26" s="148">
        <v>-15.230620775375099</v>
      </c>
      <c r="Y26" s="155">
        <v>-13.470882434949001</v>
      </c>
      <c r="Z26" s="148"/>
      <c r="AA26" s="156">
        <v>-14.291250396435</v>
      </c>
      <c r="AB26" s="157">
        <v>-10.008752066466201</v>
      </c>
      <c r="AC26" s="158">
        <v>-12.1068652351743</v>
      </c>
      <c r="AD26" s="148"/>
      <c r="AE26" s="159">
        <v>-13.0811310571326</v>
      </c>
      <c r="AF26" s="136"/>
      <c r="AG26" s="175">
        <v>51.685873462706297</v>
      </c>
      <c r="AH26" s="170">
        <v>59.511108659138301</v>
      </c>
      <c r="AI26" s="170">
        <v>63.077964998102097</v>
      </c>
      <c r="AJ26" s="170">
        <v>63.7164285063579</v>
      </c>
      <c r="AK26" s="170">
        <v>62.612247955019903</v>
      </c>
      <c r="AL26" s="176">
        <v>60.120724716264903</v>
      </c>
      <c r="AM26" s="170"/>
      <c r="AN26" s="177">
        <v>73.615881419624202</v>
      </c>
      <c r="AO26" s="178">
        <v>79.314934071930097</v>
      </c>
      <c r="AP26" s="179">
        <v>76.4654077457771</v>
      </c>
      <c r="AQ26" s="170"/>
      <c r="AR26" s="180">
        <v>64.7906341532684</v>
      </c>
      <c r="AS26" s="153"/>
      <c r="AT26" s="154">
        <v>-25.047417546182299</v>
      </c>
      <c r="AU26" s="148">
        <v>-19.714207542092598</v>
      </c>
      <c r="AV26" s="148">
        <v>-16.2280159287563</v>
      </c>
      <c r="AW26" s="148">
        <v>-15.8927739883705</v>
      </c>
      <c r="AX26" s="148">
        <v>-16.3713811675097</v>
      </c>
      <c r="AY26" s="155">
        <v>-18.5367027133655</v>
      </c>
      <c r="AZ26" s="148"/>
      <c r="BA26" s="156">
        <v>-4.8303815177346197</v>
      </c>
      <c r="BB26" s="157">
        <v>-9.9386668690152002E-2</v>
      </c>
      <c r="BC26" s="158">
        <v>-2.4340745406272699</v>
      </c>
      <c r="BD26" s="148"/>
      <c r="BE26" s="159">
        <v>-13.735905075741901</v>
      </c>
      <c r="BF26" s="96"/>
    </row>
    <row r="27" spans="1:58" x14ac:dyDescent="0.25">
      <c r="A27" s="99" t="s">
        <v>99</v>
      </c>
      <c r="B27" s="45" t="s">
        <v>71</v>
      </c>
      <c r="C27" s="12"/>
      <c r="D27" s="28" t="s">
        <v>16</v>
      </c>
      <c r="E27" s="31" t="s">
        <v>17</v>
      </c>
      <c r="F27" s="12"/>
      <c r="G27" s="175">
        <v>47.702533522958099</v>
      </c>
      <c r="H27" s="170">
        <v>61.716108797236799</v>
      </c>
      <c r="I27" s="170">
        <v>63.957197277529403</v>
      </c>
      <c r="J27" s="170">
        <v>62.862132263307501</v>
      </c>
      <c r="K27" s="170">
        <v>63.754815623730103</v>
      </c>
      <c r="L27" s="176">
        <v>59.998557496952401</v>
      </c>
      <c r="M27" s="170"/>
      <c r="N27" s="177">
        <v>87.164660199105995</v>
      </c>
      <c r="O27" s="178">
        <v>95.775631349045099</v>
      </c>
      <c r="P27" s="179">
        <v>91.470145774075505</v>
      </c>
      <c r="Q27" s="170"/>
      <c r="R27" s="180">
        <v>68.990439861844706</v>
      </c>
      <c r="S27" s="153"/>
      <c r="T27" s="154">
        <v>2.5123044994716399</v>
      </c>
      <c r="U27" s="148">
        <v>12.377823823800499</v>
      </c>
      <c r="V27" s="148">
        <v>10.6873462524199</v>
      </c>
      <c r="W27" s="148">
        <v>8.7825418680216103</v>
      </c>
      <c r="X27" s="148">
        <v>4.5231233531881596</v>
      </c>
      <c r="Y27" s="155">
        <v>7.9046349685749302</v>
      </c>
      <c r="Z27" s="148"/>
      <c r="AA27" s="156">
        <v>4.6478094905456402</v>
      </c>
      <c r="AB27" s="157">
        <v>2.1166815231562102</v>
      </c>
      <c r="AC27" s="158">
        <v>3.3072263065666601</v>
      </c>
      <c r="AD27" s="148"/>
      <c r="AE27" s="159">
        <v>6.1157408677365899</v>
      </c>
      <c r="AF27" s="136"/>
      <c r="AG27" s="175">
        <v>49.691773796221</v>
      </c>
      <c r="AH27" s="170">
        <v>59.468986057496899</v>
      </c>
      <c r="AI27" s="170">
        <v>63.547834340715099</v>
      </c>
      <c r="AJ27" s="170">
        <v>65.179092848435502</v>
      </c>
      <c r="AK27" s="170">
        <v>68.989953017066199</v>
      </c>
      <c r="AL27" s="176">
        <v>61.375528011986901</v>
      </c>
      <c r="AM27" s="170"/>
      <c r="AN27" s="177">
        <v>101.28956128098299</v>
      </c>
      <c r="AO27" s="178">
        <v>107.940551985981</v>
      </c>
      <c r="AP27" s="179">
        <v>104.615056633482</v>
      </c>
      <c r="AQ27" s="170"/>
      <c r="AR27" s="180">
        <v>73.7296790466999</v>
      </c>
      <c r="AS27" s="153"/>
      <c r="AT27" s="154">
        <v>-6.8941451670136003</v>
      </c>
      <c r="AU27" s="148">
        <v>0.71642992334778799</v>
      </c>
      <c r="AV27" s="148">
        <v>4.4008759841098604</v>
      </c>
      <c r="AW27" s="148">
        <v>3.2201112356802599</v>
      </c>
      <c r="AX27" s="148">
        <v>0.54236501153127403</v>
      </c>
      <c r="AY27" s="155">
        <v>0.59898331883731504</v>
      </c>
      <c r="AZ27" s="148"/>
      <c r="BA27" s="156">
        <v>1.2091712952068101</v>
      </c>
      <c r="BB27" s="157">
        <v>1.2819441927016799</v>
      </c>
      <c r="BC27" s="158">
        <v>1.2467013297887899</v>
      </c>
      <c r="BD27" s="148"/>
      <c r="BE27" s="159">
        <v>0.86010987062045596</v>
      </c>
      <c r="BF27" s="96"/>
    </row>
    <row r="28" spans="1:58" x14ac:dyDescent="0.25">
      <c r="A28" s="24" t="s">
        <v>48</v>
      </c>
      <c r="B28" s="44" t="str">
        <f t="shared" si="0"/>
        <v>Roanoke, VA</v>
      </c>
      <c r="C28" s="12"/>
      <c r="D28" s="28" t="s">
        <v>16</v>
      </c>
      <c r="E28" s="31" t="s">
        <v>17</v>
      </c>
      <c r="F28" s="12"/>
      <c r="G28" s="175">
        <v>44.4604014466546</v>
      </c>
      <c r="H28" s="170">
        <v>58.836428571428499</v>
      </c>
      <c r="I28" s="170">
        <v>73.495560578661795</v>
      </c>
      <c r="J28" s="170">
        <v>77.047160940325398</v>
      </c>
      <c r="K28" s="170">
        <v>71.974330922242302</v>
      </c>
      <c r="L28" s="176">
        <v>65.162776491862502</v>
      </c>
      <c r="M28" s="170"/>
      <c r="N28" s="177">
        <v>82.018452079566003</v>
      </c>
      <c r="O28" s="178">
        <v>95.346721518987295</v>
      </c>
      <c r="P28" s="179">
        <v>88.682586799276606</v>
      </c>
      <c r="Q28" s="170"/>
      <c r="R28" s="180">
        <v>71.882722293980805</v>
      </c>
      <c r="S28" s="153"/>
      <c r="T28" s="154">
        <v>23.941611284068699</v>
      </c>
      <c r="U28" s="148">
        <v>31.196724767692</v>
      </c>
      <c r="V28" s="148">
        <v>31.969688015339099</v>
      </c>
      <c r="W28" s="148">
        <v>29.196255900369199</v>
      </c>
      <c r="X28" s="148">
        <v>27.646830831817699</v>
      </c>
      <c r="Y28" s="155">
        <v>29.070711629305698</v>
      </c>
      <c r="Z28" s="148"/>
      <c r="AA28" s="156">
        <v>16.648345035516499</v>
      </c>
      <c r="AB28" s="157">
        <v>13.451618045639</v>
      </c>
      <c r="AC28" s="158">
        <v>14.907813759464499</v>
      </c>
      <c r="AD28" s="148"/>
      <c r="AE28" s="159">
        <v>23.6966067225727</v>
      </c>
      <c r="AF28" s="136"/>
      <c r="AG28" s="175">
        <v>49.621689421338097</v>
      </c>
      <c r="AH28" s="170">
        <v>58.5665497287522</v>
      </c>
      <c r="AI28" s="170">
        <v>69.0179349005424</v>
      </c>
      <c r="AJ28" s="170">
        <v>72.844268987341707</v>
      </c>
      <c r="AK28" s="170">
        <v>70.831971971066906</v>
      </c>
      <c r="AL28" s="176">
        <v>64.176483001808293</v>
      </c>
      <c r="AM28" s="170"/>
      <c r="AN28" s="177">
        <v>106.193064647377</v>
      </c>
      <c r="AO28" s="178">
        <v>114.075284358047</v>
      </c>
      <c r="AP28" s="179">
        <v>110.134174502712</v>
      </c>
      <c r="AQ28" s="170"/>
      <c r="AR28" s="180">
        <v>77.307252002066605</v>
      </c>
      <c r="AS28" s="153"/>
      <c r="AT28" s="154">
        <v>15.8307395776311</v>
      </c>
      <c r="AU28" s="148">
        <v>19.272222457679899</v>
      </c>
      <c r="AV28" s="148">
        <v>30.612982224726299</v>
      </c>
      <c r="AW28" s="148">
        <v>33.982528607537702</v>
      </c>
      <c r="AX28" s="148">
        <v>23.1255066490146</v>
      </c>
      <c r="AY28" s="155">
        <v>25.011947649635601</v>
      </c>
      <c r="AZ28" s="148"/>
      <c r="BA28" s="156">
        <v>6.2020683353048902</v>
      </c>
      <c r="BB28" s="157">
        <v>0.82684736279910298</v>
      </c>
      <c r="BC28" s="158">
        <v>3.34865665934811</v>
      </c>
      <c r="BD28" s="148"/>
      <c r="BE28" s="159">
        <v>15.184359879459301</v>
      </c>
      <c r="BF28" s="96"/>
    </row>
    <row r="29" spans="1:58" x14ac:dyDescent="0.25">
      <c r="A29" s="24" t="s">
        <v>49</v>
      </c>
      <c r="B29" s="44" t="str">
        <f t="shared" si="0"/>
        <v>Charlottesville, VA</v>
      </c>
      <c r="C29" s="12"/>
      <c r="D29" s="28" t="s">
        <v>16</v>
      </c>
      <c r="E29" s="31" t="s">
        <v>17</v>
      </c>
      <c r="F29" s="12"/>
      <c r="G29" s="175">
        <v>92.226125505110502</v>
      </c>
      <c r="H29" s="170">
        <v>104.660019015925</v>
      </c>
      <c r="I29" s="170">
        <v>105.298086522462</v>
      </c>
      <c r="J29" s="170">
        <v>115.21867839315399</v>
      </c>
      <c r="K29" s="170">
        <v>142.112343712859</v>
      </c>
      <c r="L29" s="176">
        <v>111.903050629902</v>
      </c>
      <c r="M29" s="170"/>
      <c r="N29" s="177">
        <v>287.92495840266201</v>
      </c>
      <c r="O29" s="178">
        <v>287.94896125505102</v>
      </c>
      <c r="P29" s="179">
        <v>287.936959828856</v>
      </c>
      <c r="Q29" s="170"/>
      <c r="R29" s="180">
        <v>162.19845325817499</v>
      </c>
      <c r="S29" s="153"/>
      <c r="T29" s="154">
        <v>11.2490125792149</v>
      </c>
      <c r="U29" s="148">
        <v>32.996253109033603</v>
      </c>
      <c r="V29" s="148">
        <v>21.876426751881301</v>
      </c>
      <c r="W29" s="148">
        <v>17.565340799108402</v>
      </c>
      <c r="X29" s="148">
        <v>24.829754117570101</v>
      </c>
      <c r="Y29" s="155">
        <v>21.6758395384261</v>
      </c>
      <c r="Z29" s="148"/>
      <c r="AA29" s="156">
        <v>62.3429440457016</v>
      </c>
      <c r="AB29" s="157">
        <v>60.6093020697448</v>
      </c>
      <c r="AC29" s="158">
        <v>61.471433741853303</v>
      </c>
      <c r="AD29" s="148"/>
      <c r="AE29" s="159">
        <v>39.058648556576401</v>
      </c>
      <c r="AF29" s="136"/>
      <c r="AG29" s="175">
        <v>91.649918588067493</v>
      </c>
      <c r="AH29" s="170">
        <v>95.090388043736596</v>
      </c>
      <c r="AI29" s="170">
        <v>97.607384715949607</v>
      </c>
      <c r="AJ29" s="170">
        <v>107.89961255051099</v>
      </c>
      <c r="AK29" s="170">
        <v>138.68793439505501</v>
      </c>
      <c r="AL29" s="176">
        <v>106.187047658664</v>
      </c>
      <c r="AM29" s="170"/>
      <c r="AN29" s="177">
        <v>266.00163893510802</v>
      </c>
      <c r="AO29" s="178">
        <v>278.03289874019401</v>
      </c>
      <c r="AP29" s="179">
        <v>272.01726883765099</v>
      </c>
      <c r="AQ29" s="170"/>
      <c r="AR29" s="180">
        <v>153.56711085265999</v>
      </c>
      <c r="AS29" s="153"/>
      <c r="AT29" s="154">
        <v>0.576188709346239</v>
      </c>
      <c r="AU29" s="148">
        <v>14.250020533317301</v>
      </c>
      <c r="AV29" s="148">
        <v>15.1982412687977</v>
      </c>
      <c r="AW29" s="148">
        <v>14.979654687079799</v>
      </c>
      <c r="AX29" s="148">
        <v>14.282575112902601</v>
      </c>
      <c r="AY29" s="155">
        <v>11.9449340701388</v>
      </c>
      <c r="AZ29" s="148"/>
      <c r="BA29" s="156">
        <v>19.4073955265604</v>
      </c>
      <c r="BB29" s="157">
        <v>17.9556507849817</v>
      </c>
      <c r="BC29" s="158">
        <v>18.661033810667501</v>
      </c>
      <c r="BD29" s="148"/>
      <c r="BE29" s="159">
        <v>15.2460852138276</v>
      </c>
      <c r="BF29" s="96"/>
    </row>
    <row r="30" spans="1:58" x14ac:dyDescent="0.25">
      <c r="A30" s="24" t="s">
        <v>50</v>
      </c>
      <c r="B30" s="46" t="s">
        <v>73</v>
      </c>
      <c r="C30" s="12"/>
      <c r="D30" s="28" t="s">
        <v>16</v>
      </c>
      <c r="E30" s="31" t="s">
        <v>17</v>
      </c>
      <c r="F30" s="12"/>
      <c r="G30" s="175">
        <v>44.070872602943297</v>
      </c>
      <c r="H30" s="170">
        <v>61.608278578861302</v>
      </c>
      <c r="I30" s="170">
        <v>65.983019176452999</v>
      </c>
      <c r="J30" s="170">
        <v>64.525889698230998</v>
      </c>
      <c r="K30" s="170">
        <v>59.357953025122598</v>
      </c>
      <c r="L30" s="176">
        <v>59.1092026163222</v>
      </c>
      <c r="M30" s="170"/>
      <c r="N30" s="177">
        <v>65.186641890887401</v>
      </c>
      <c r="O30" s="178">
        <v>67.056484316931702</v>
      </c>
      <c r="P30" s="179">
        <v>66.121563103909594</v>
      </c>
      <c r="Q30" s="170"/>
      <c r="R30" s="180">
        <v>61.112734184204299</v>
      </c>
      <c r="S30" s="153"/>
      <c r="T30" s="154">
        <v>7.5155788666467203</v>
      </c>
      <c r="U30" s="148">
        <v>20.054598836109999</v>
      </c>
      <c r="V30" s="148">
        <v>20.0621878194478</v>
      </c>
      <c r="W30" s="148">
        <v>16.7136006102157</v>
      </c>
      <c r="X30" s="148">
        <v>25.960158002008001</v>
      </c>
      <c r="Y30" s="155">
        <v>18.372514654357399</v>
      </c>
      <c r="Z30" s="148"/>
      <c r="AA30" s="156">
        <v>-13.5412142332973</v>
      </c>
      <c r="AB30" s="157">
        <v>-39.327604391223403</v>
      </c>
      <c r="AC30" s="158">
        <v>-28.870352329023699</v>
      </c>
      <c r="AD30" s="148"/>
      <c r="AE30" s="159">
        <v>-1.79153906539591</v>
      </c>
      <c r="AF30" s="136"/>
      <c r="AG30" s="175">
        <v>46.655651850750701</v>
      </c>
      <c r="AH30" s="170">
        <v>62.955600564887703</v>
      </c>
      <c r="AI30" s="170">
        <v>66.948660249739802</v>
      </c>
      <c r="AJ30" s="170">
        <v>68.6642284822357</v>
      </c>
      <c r="AK30" s="170">
        <v>70.453904786680496</v>
      </c>
      <c r="AL30" s="176">
        <v>63.1356091868589</v>
      </c>
      <c r="AM30" s="170"/>
      <c r="AN30" s="177">
        <v>96.599608666567505</v>
      </c>
      <c r="AO30" s="178">
        <v>99.511633714880304</v>
      </c>
      <c r="AP30" s="179">
        <v>98.055621190723897</v>
      </c>
      <c r="AQ30" s="170"/>
      <c r="AR30" s="180">
        <v>73.112755473677495</v>
      </c>
      <c r="AS30" s="153"/>
      <c r="AT30" s="154">
        <v>-5.4925910355908698</v>
      </c>
      <c r="AU30" s="148">
        <v>16.213002915789399</v>
      </c>
      <c r="AV30" s="148">
        <v>15.5515460099985</v>
      </c>
      <c r="AW30" s="148">
        <v>16.1644528747651</v>
      </c>
      <c r="AX30" s="148">
        <v>16.602855450162501</v>
      </c>
      <c r="AY30" s="155">
        <v>12.3370450028708</v>
      </c>
      <c r="AZ30" s="148"/>
      <c r="BA30" s="156">
        <v>4.5245608408037699</v>
      </c>
      <c r="BB30" s="157">
        <v>-4.7723559659384804</v>
      </c>
      <c r="BC30" s="158">
        <v>-0.40907441356893098</v>
      </c>
      <c r="BD30" s="148"/>
      <c r="BE30" s="159">
        <v>7.0853491033875704</v>
      </c>
      <c r="BF30" s="96"/>
    </row>
    <row r="31" spans="1:58" x14ac:dyDescent="0.25">
      <c r="A31" s="24" t="s">
        <v>51</v>
      </c>
      <c r="B31" s="44" t="str">
        <f t="shared" si="0"/>
        <v>Staunton &amp; Harrisonburg, VA</v>
      </c>
      <c r="C31" s="12"/>
      <c r="D31" s="28" t="s">
        <v>16</v>
      </c>
      <c r="E31" s="31" t="s">
        <v>17</v>
      </c>
      <c r="F31" s="12"/>
      <c r="G31" s="175">
        <v>49.839362495096097</v>
      </c>
      <c r="H31" s="170">
        <v>60.013005100039202</v>
      </c>
      <c r="I31" s="170">
        <v>62.567912907022297</v>
      </c>
      <c r="J31" s="170">
        <v>65.910721851706498</v>
      </c>
      <c r="K31" s="170">
        <v>66.263866222047795</v>
      </c>
      <c r="L31" s="176">
        <v>60.918973715182403</v>
      </c>
      <c r="M31" s="170"/>
      <c r="N31" s="177">
        <v>104.92916241663301</v>
      </c>
      <c r="O31" s="178">
        <v>116.64247351902701</v>
      </c>
      <c r="P31" s="179">
        <v>110.78581796783</v>
      </c>
      <c r="Q31" s="170"/>
      <c r="R31" s="180">
        <v>75.166643501653297</v>
      </c>
      <c r="S31" s="153"/>
      <c r="T31" s="154">
        <v>-15.959766564047101</v>
      </c>
      <c r="U31" s="148">
        <v>-7.7501222744977598</v>
      </c>
      <c r="V31" s="148">
        <v>9.6681729564716292</v>
      </c>
      <c r="W31" s="148">
        <v>12.400859730633</v>
      </c>
      <c r="X31" s="148">
        <v>25.0899811514779</v>
      </c>
      <c r="Y31" s="155">
        <v>3.9491429608278201</v>
      </c>
      <c r="Z31" s="148"/>
      <c r="AA31" s="156">
        <v>12.3975060170331</v>
      </c>
      <c r="AB31" s="157">
        <v>15.368867491247</v>
      </c>
      <c r="AC31" s="158">
        <v>13.9423859229156</v>
      </c>
      <c r="AD31" s="148"/>
      <c r="AE31" s="159">
        <v>7.9355020740751003</v>
      </c>
      <c r="AF31" s="136"/>
      <c r="AG31" s="175">
        <v>52.828240486465198</v>
      </c>
      <c r="AH31" s="170">
        <v>60.911421145547202</v>
      </c>
      <c r="AI31" s="170">
        <v>63.937644174185898</v>
      </c>
      <c r="AJ31" s="170">
        <v>66.640941545704095</v>
      </c>
      <c r="AK31" s="170">
        <v>73.664444880345201</v>
      </c>
      <c r="AL31" s="176">
        <v>63.5965384464495</v>
      </c>
      <c r="AM31" s="170"/>
      <c r="AN31" s="177">
        <v>131.543746567281</v>
      </c>
      <c r="AO31" s="178">
        <v>146.62723322871699</v>
      </c>
      <c r="AP31" s="179">
        <v>139.085489897999</v>
      </c>
      <c r="AQ31" s="170"/>
      <c r="AR31" s="180">
        <v>85.164810289749397</v>
      </c>
      <c r="AS31" s="153"/>
      <c r="AT31" s="154">
        <v>-3.4012770653674198</v>
      </c>
      <c r="AU31" s="148">
        <v>2.4636981310553701</v>
      </c>
      <c r="AV31" s="148">
        <v>5.9096088779986502</v>
      </c>
      <c r="AW31" s="148">
        <v>6.4533705818184401</v>
      </c>
      <c r="AX31" s="148">
        <v>12.8005748847684</v>
      </c>
      <c r="AY31" s="155">
        <v>5.1490862519451897</v>
      </c>
      <c r="AZ31" s="148"/>
      <c r="BA31" s="156">
        <v>-1.4728872839307501</v>
      </c>
      <c r="BB31" s="157">
        <v>1.7008599586282001</v>
      </c>
      <c r="BC31" s="158">
        <v>0.174932023908111</v>
      </c>
      <c r="BD31" s="148"/>
      <c r="BE31" s="159">
        <v>2.7680184091319</v>
      </c>
      <c r="BF31" s="96"/>
    </row>
    <row r="32" spans="1:58" x14ac:dyDescent="0.25">
      <c r="A32" s="24" t="s">
        <v>52</v>
      </c>
      <c r="B32" s="44" t="str">
        <f t="shared" si="0"/>
        <v>Blacksburg &amp; Wytheville, VA</v>
      </c>
      <c r="C32" s="12"/>
      <c r="D32" s="28" t="s">
        <v>16</v>
      </c>
      <c r="E32" s="31" t="s">
        <v>17</v>
      </c>
      <c r="F32" s="12"/>
      <c r="G32" s="175">
        <v>40.838277474668701</v>
      </c>
      <c r="H32" s="170">
        <v>48.509138737334297</v>
      </c>
      <c r="I32" s="170">
        <v>51.709994154325699</v>
      </c>
      <c r="J32" s="170">
        <v>51.298791893998398</v>
      </c>
      <c r="K32" s="170">
        <v>52.488337879968803</v>
      </c>
      <c r="L32" s="176">
        <v>48.968908028059197</v>
      </c>
      <c r="M32" s="170"/>
      <c r="N32" s="177">
        <v>58.932909197194</v>
      </c>
      <c r="O32" s="178">
        <v>60.926169134840201</v>
      </c>
      <c r="P32" s="179">
        <v>59.929539166017101</v>
      </c>
      <c r="Q32" s="170"/>
      <c r="R32" s="180">
        <v>52.100516924618603</v>
      </c>
      <c r="S32" s="153"/>
      <c r="T32" s="154">
        <v>22.078963898809299</v>
      </c>
      <c r="U32" s="148">
        <v>16.457400284167601</v>
      </c>
      <c r="V32" s="148">
        <v>21.023227004643299</v>
      </c>
      <c r="W32" s="148">
        <v>-2.6063123835975301</v>
      </c>
      <c r="X32" s="148">
        <v>5.0209630099976001</v>
      </c>
      <c r="Y32" s="155">
        <v>11.048592022749499</v>
      </c>
      <c r="Z32" s="148"/>
      <c r="AA32" s="156">
        <v>4.4375716216869199</v>
      </c>
      <c r="AB32" s="157">
        <v>2.60759251246016</v>
      </c>
      <c r="AC32" s="158">
        <v>3.4992820078424298</v>
      </c>
      <c r="AD32" s="148"/>
      <c r="AE32" s="159">
        <v>8.4488764147355795</v>
      </c>
      <c r="AF32" s="136"/>
      <c r="AG32" s="175">
        <v>42.298500097427898</v>
      </c>
      <c r="AH32" s="170">
        <v>51.359101227591502</v>
      </c>
      <c r="AI32" s="170">
        <v>53.4816806313328</v>
      </c>
      <c r="AJ32" s="170">
        <v>54.284287314886903</v>
      </c>
      <c r="AK32" s="170">
        <v>61.125729734996099</v>
      </c>
      <c r="AL32" s="176">
        <v>52.509859801247003</v>
      </c>
      <c r="AM32" s="170"/>
      <c r="AN32" s="177">
        <v>114.360764321901</v>
      </c>
      <c r="AO32" s="178">
        <v>118.805022408417</v>
      </c>
      <c r="AP32" s="179">
        <v>116.58289336515899</v>
      </c>
      <c r="AQ32" s="170"/>
      <c r="AR32" s="180">
        <v>70.816440819507804</v>
      </c>
      <c r="AS32" s="153"/>
      <c r="AT32" s="154">
        <v>11.4547456271971</v>
      </c>
      <c r="AU32" s="148">
        <v>17.924037140615201</v>
      </c>
      <c r="AV32" s="148">
        <v>20.706776856589101</v>
      </c>
      <c r="AW32" s="148">
        <v>11.1707514636635</v>
      </c>
      <c r="AX32" s="148">
        <v>14.262934919597001</v>
      </c>
      <c r="AY32" s="155">
        <v>15.084348190934699</v>
      </c>
      <c r="AZ32" s="148"/>
      <c r="BA32" s="156">
        <v>-17.344129276281901</v>
      </c>
      <c r="BB32" s="157">
        <v>-19.673594298398701</v>
      </c>
      <c r="BC32" s="158">
        <v>-18.547698830386501</v>
      </c>
      <c r="BD32" s="148"/>
      <c r="BE32" s="159">
        <v>-3.6317965561785099</v>
      </c>
      <c r="BF32" s="96"/>
    </row>
    <row r="33" spans="1:58" x14ac:dyDescent="0.25">
      <c r="A33" s="24" t="s">
        <v>53</v>
      </c>
      <c r="B33" s="44" t="str">
        <f t="shared" si="0"/>
        <v>Lynchburg, VA</v>
      </c>
      <c r="C33" s="12"/>
      <c r="D33" s="28" t="s">
        <v>16</v>
      </c>
      <c r="E33" s="31" t="s">
        <v>17</v>
      </c>
      <c r="F33" s="12"/>
      <c r="G33" s="175">
        <v>43.903540514155502</v>
      </c>
      <c r="H33" s="170">
        <v>62.158226488773103</v>
      </c>
      <c r="I33" s="170">
        <v>66.782515457207893</v>
      </c>
      <c r="J33" s="170">
        <v>73.257826228441203</v>
      </c>
      <c r="K33" s="170">
        <v>61.878984705499498</v>
      </c>
      <c r="L33" s="176">
        <v>61.596218678815397</v>
      </c>
      <c r="M33" s="170"/>
      <c r="N33" s="177">
        <v>97.764738041002204</v>
      </c>
      <c r="O33" s="178">
        <v>105.684305239179</v>
      </c>
      <c r="P33" s="179">
        <v>101.724521640091</v>
      </c>
      <c r="Q33" s="170"/>
      <c r="R33" s="180">
        <v>73.061448096322806</v>
      </c>
      <c r="S33" s="153"/>
      <c r="T33" s="154">
        <v>12.828947595909201</v>
      </c>
      <c r="U33" s="148">
        <v>12.9276306331671</v>
      </c>
      <c r="V33" s="148">
        <v>13.2819952338668</v>
      </c>
      <c r="W33" s="148">
        <v>15.3739822369122</v>
      </c>
      <c r="X33" s="148">
        <v>-37.962029066448203</v>
      </c>
      <c r="Y33" s="155">
        <v>-2.58272191307598</v>
      </c>
      <c r="Z33" s="148"/>
      <c r="AA33" s="156">
        <v>-29.896211786459499</v>
      </c>
      <c r="AB33" s="157">
        <v>-18.7320955187583</v>
      </c>
      <c r="AC33" s="158">
        <v>-24.509116702505199</v>
      </c>
      <c r="AD33" s="148"/>
      <c r="AE33" s="159">
        <v>-12.672738910465499</v>
      </c>
      <c r="AF33" s="136"/>
      <c r="AG33" s="175">
        <v>48.988852912463301</v>
      </c>
      <c r="AH33" s="170">
        <v>57.527796127562603</v>
      </c>
      <c r="AI33" s="170">
        <v>66.5670850959973</v>
      </c>
      <c r="AJ33" s="170">
        <v>72.411690530426199</v>
      </c>
      <c r="AK33" s="170">
        <v>74.414024568825198</v>
      </c>
      <c r="AL33" s="176">
        <v>63.981889847054902</v>
      </c>
      <c r="AM33" s="170"/>
      <c r="AN33" s="177">
        <v>140.76101041327601</v>
      </c>
      <c r="AO33" s="178">
        <v>140.505356329319</v>
      </c>
      <c r="AP33" s="179">
        <v>140.633183371298</v>
      </c>
      <c r="AQ33" s="170"/>
      <c r="AR33" s="180">
        <v>85.882259425410197</v>
      </c>
      <c r="AS33" s="153"/>
      <c r="AT33" s="154">
        <v>8.2363516341546106</v>
      </c>
      <c r="AU33" s="148">
        <v>2.5687443664329899</v>
      </c>
      <c r="AV33" s="148">
        <v>10.0300255345733</v>
      </c>
      <c r="AW33" s="148">
        <v>17.1820977524707</v>
      </c>
      <c r="AX33" s="148">
        <v>0.166358258492489</v>
      </c>
      <c r="AY33" s="155">
        <v>7.3767840258162103</v>
      </c>
      <c r="AZ33" s="148"/>
      <c r="BA33" s="156">
        <v>14.425893851501</v>
      </c>
      <c r="BB33" s="157">
        <v>14.7943572639042</v>
      </c>
      <c r="BC33" s="158">
        <v>14.6096619569983</v>
      </c>
      <c r="BD33" s="148"/>
      <c r="BE33" s="159">
        <v>10.6436607147595</v>
      </c>
      <c r="BF33" s="96"/>
    </row>
    <row r="34" spans="1:58" x14ac:dyDescent="0.25">
      <c r="A34" s="24" t="s">
        <v>78</v>
      </c>
      <c r="B34" s="44" t="str">
        <f t="shared" si="0"/>
        <v>Central Virginia</v>
      </c>
      <c r="C34" s="12"/>
      <c r="D34" s="28" t="s">
        <v>16</v>
      </c>
      <c r="E34" s="31" t="s">
        <v>17</v>
      </c>
      <c r="F34" s="12"/>
      <c r="G34" s="175">
        <v>60.451084646266899</v>
      </c>
      <c r="H34" s="170">
        <v>74.955442798825899</v>
      </c>
      <c r="I34" s="170">
        <v>82.052301541783294</v>
      </c>
      <c r="J34" s="170">
        <v>83.915458992611505</v>
      </c>
      <c r="K34" s="170">
        <v>79.215837184980202</v>
      </c>
      <c r="L34" s="176">
        <v>76.118025032893598</v>
      </c>
      <c r="M34" s="170"/>
      <c r="N34" s="177">
        <v>112.384985661752</v>
      </c>
      <c r="O34" s="178">
        <v>117.212321784015</v>
      </c>
      <c r="P34" s="179">
        <v>114.798653722883</v>
      </c>
      <c r="Q34" s="170"/>
      <c r="R34" s="180">
        <v>87.169633230033597</v>
      </c>
      <c r="S34" s="153"/>
      <c r="T34" s="154">
        <v>0.25259910479338998</v>
      </c>
      <c r="U34" s="148">
        <v>14.866887449360201</v>
      </c>
      <c r="V34" s="148">
        <v>17.901348483212299</v>
      </c>
      <c r="W34" s="148">
        <v>16.453331851515401</v>
      </c>
      <c r="X34" s="148">
        <v>1.7912799019959</v>
      </c>
      <c r="Y34" s="155">
        <v>10.3069898086344</v>
      </c>
      <c r="Z34" s="148"/>
      <c r="AA34" s="156">
        <v>13.0868216209041</v>
      </c>
      <c r="AB34" s="157">
        <v>12.755833988799401</v>
      </c>
      <c r="AC34" s="158">
        <v>12.917605831707</v>
      </c>
      <c r="AD34" s="148"/>
      <c r="AE34" s="159">
        <v>11.275005718335899</v>
      </c>
      <c r="AF34" s="136"/>
      <c r="AG34" s="175">
        <v>58.728734185756203</v>
      </c>
      <c r="AH34" s="170">
        <v>70.064162393306503</v>
      </c>
      <c r="AI34" s="170">
        <v>77.072658479808297</v>
      </c>
      <c r="AJ34" s="170">
        <v>81.036310937552699</v>
      </c>
      <c r="AK34" s="170">
        <v>82.0500402314361</v>
      </c>
      <c r="AL34" s="176">
        <v>73.790381245571993</v>
      </c>
      <c r="AM34" s="170"/>
      <c r="AN34" s="177">
        <v>121.966733409803</v>
      </c>
      <c r="AO34" s="178">
        <v>129.52696703889799</v>
      </c>
      <c r="AP34" s="179">
        <v>125.74685022435099</v>
      </c>
      <c r="AQ34" s="170"/>
      <c r="AR34" s="180">
        <v>88.635086668080405</v>
      </c>
      <c r="AS34" s="153"/>
      <c r="AT34" s="154">
        <v>-2.51925472438427</v>
      </c>
      <c r="AU34" s="148">
        <v>8.3309756714714993</v>
      </c>
      <c r="AV34" s="148">
        <v>11.950139095595301</v>
      </c>
      <c r="AW34" s="148">
        <v>13.3512712192779</v>
      </c>
      <c r="AX34" s="148">
        <v>5.98233261409412</v>
      </c>
      <c r="AY34" s="155">
        <v>7.6672436771116503</v>
      </c>
      <c r="AZ34" s="148"/>
      <c r="BA34" s="156">
        <v>8.0211043897924803</v>
      </c>
      <c r="BB34" s="157">
        <v>6.8144533306835298</v>
      </c>
      <c r="BC34" s="158">
        <v>7.3962570757057398</v>
      </c>
      <c r="BD34" s="148"/>
      <c r="BE34" s="159">
        <v>7.5572363267527001</v>
      </c>
      <c r="BF34" s="96"/>
    </row>
    <row r="35" spans="1:58" x14ac:dyDescent="0.25">
      <c r="A35" s="24" t="s">
        <v>79</v>
      </c>
      <c r="B35" s="44" t="str">
        <f t="shared" si="0"/>
        <v>Chesapeake Bay</v>
      </c>
      <c r="C35" s="12"/>
      <c r="D35" s="28" t="s">
        <v>16</v>
      </c>
      <c r="E35" s="31" t="s">
        <v>17</v>
      </c>
      <c r="F35" s="12"/>
      <c r="G35" s="175">
        <v>49.527762302692601</v>
      </c>
      <c r="H35" s="170">
        <v>65.538003714020405</v>
      </c>
      <c r="I35" s="170">
        <v>72.105171773444695</v>
      </c>
      <c r="J35" s="170">
        <v>73.406935933147594</v>
      </c>
      <c r="K35" s="170">
        <v>70.241142061281295</v>
      </c>
      <c r="L35" s="176">
        <v>66.163803156917297</v>
      </c>
      <c r="M35" s="170"/>
      <c r="N35" s="177">
        <v>74.601067780872697</v>
      </c>
      <c r="O35" s="178">
        <v>79.407446610956299</v>
      </c>
      <c r="P35" s="179">
        <v>77.004257195914505</v>
      </c>
      <c r="Q35" s="170"/>
      <c r="R35" s="180">
        <v>69.261075739487893</v>
      </c>
      <c r="S35" s="153"/>
      <c r="T35" s="154">
        <v>-7.8236869281036698</v>
      </c>
      <c r="U35" s="148">
        <v>5.5564237550754099</v>
      </c>
      <c r="V35" s="148">
        <v>8.6933524806077802</v>
      </c>
      <c r="W35" s="148">
        <v>8.2872122250351197</v>
      </c>
      <c r="X35" s="148">
        <v>18.562379017716701</v>
      </c>
      <c r="Y35" s="155">
        <v>6.9950395300353803</v>
      </c>
      <c r="Z35" s="148"/>
      <c r="AA35" s="156">
        <v>5.2130553452700399</v>
      </c>
      <c r="AB35" s="157">
        <v>-0.92342454277979102</v>
      </c>
      <c r="AC35" s="158">
        <v>1.95707194110964</v>
      </c>
      <c r="AD35" s="148"/>
      <c r="AE35" s="159">
        <v>5.3415735083234699</v>
      </c>
      <c r="AF35" s="136"/>
      <c r="AG35" s="175">
        <v>47.671130454967503</v>
      </c>
      <c r="AH35" s="170">
        <v>66.0380454967502</v>
      </c>
      <c r="AI35" s="170">
        <v>69.683463324048205</v>
      </c>
      <c r="AJ35" s="170">
        <v>67.6342038068709</v>
      </c>
      <c r="AK35" s="170">
        <v>68.394285051067698</v>
      </c>
      <c r="AL35" s="176">
        <v>63.8842256267409</v>
      </c>
      <c r="AM35" s="170"/>
      <c r="AN35" s="177">
        <v>92.682516248839306</v>
      </c>
      <c r="AO35" s="178">
        <v>102.948776694521</v>
      </c>
      <c r="AP35" s="179">
        <v>97.815646471680495</v>
      </c>
      <c r="AQ35" s="170"/>
      <c r="AR35" s="180">
        <v>73.578917296723702</v>
      </c>
      <c r="AS35" s="153"/>
      <c r="AT35" s="154">
        <v>-17.787821664940498</v>
      </c>
      <c r="AU35" s="148">
        <v>1.05216173536307E-2</v>
      </c>
      <c r="AV35" s="148">
        <v>3.6534056029384798</v>
      </c>
      <c r="AW35" s="148">
        <v>-1.7011341265283799</v>
      </c>
      <c r="AX35" s="148">
        <v>3.1653458788914399</v>
      </c>
      <c r="AY35" s="155">
        <v>-2.1214663370879401</v>
      </c>
      <c r="AZ35" s="148"/>
      <c r="BA35" s="156">
        <v>-6.6872217817536104</v>
      </c>
      <c r="BB35" s="157">
        <v>-3.6509184496851801</v>
      </c>
      <c r="BC35" s="158">
        <v>-5.11365875317051</v>
      </c>
      <c r="BD35" s="148"/>
      <c r="BE35" s="159">
        <v>-3.2799481757221698</v>
      </c>
      <c r="BF35" s="96"/>
    </row>
    <row r="36" spans="1:58" x14ac:dyDescent="0.25">
      <c r="A36" s="24" t="s">
        <v>80</v>
      </c>
      <c r="B36" s="44" t="str">
        <f t="shared" si="0"/>
        <v>Coastal Virginia - Eastern Shore</v>
      </c>
      <c r="C36" s="12"/>
      <c r="D36" s="28" t="s">
        <v>16</v>
      </c>
      <c r="E36" s="31" t="s">
        <v>17</v>
      </c>
      <c r="F36" s="12"/>
      <c r="G36" s="175">
        <v>52.727357695010497</v>
      </c>
      <c r="H36" s="170">
        <v>74.906914968376597</v>
      </c>
      <c r="I36" s="170">
        <v>75.457877723120106</v>
      </c>
      <c r="J36" s="170">
        <v>74.869304286718204</v>
      </c>
      <c r="K36" s="170">
        <v>71.203534785664004</v>
      </c>
      <c r="L36" s="176">
        <v>69.832997891777893</v>
      </c>
      <c r="M36" s="170"/>
      <c r="N36" s="177">
        <v>83.944609978917697</v>
      </c>
      <c r="O36" s="178">
        <v>86.284349964862898</v>
      </c>
      <c r="P36" s="179">
        <v>85.114479971890304</v>
      </c>
      <c r="Q36" s="170"/>
      <c r="R36" s="180">
        <v>74.199135628952902</v>
      </c>
      <c r="S36" s="153"/>
      <c r="T36" s="154">
        <v>5.9284273169826198</v>
      </c>
      <c r="U36" s="148">
        <v>29.964109025835999</v>
      </c>
      <c r="V36" s="148">
        <v>27.201395016900101</v>
      </c>
      <c r="W36" s="148">
        <v>32.708018825357399</v>
      </c>
      <c r="X36" s="148">
        <v>26.507359208001301</v>
      </c>
      <c r="Y36" s="155">
        <v>24.953802356313702</v>
      </c>
      <c r="Z36" s="148"/>
      <c r="AA36" s="156">
        <v>16.319795761629599</v>
      </c>
      <c r="AB36" s="157">
        <v>4.6727675807019402</v>
      </c>
      <c r="AC36" s="158">
        <v>10.109601360929201</v>
      </c>
      <c r="AD36" s="148"/>
      <c r="AE36" s="159">
        <v>19.666422603615199</v>
      </c>
      <c r="AF36" s="136"/>
      <c r="AG36" s="175">
        <v>55.509169009135597</v>
      </c>
      <c r="AH36" s="170">
        <v>67.911389669711795</v>
      </c>
      <c r="AI36" s="170">
        <v>72.369604708362601</v>
      </c>
      <c r="AJ36" s="170">
        <v>74.058353829936706</v>
      </c>
      <c r="AK36" s="170">
        <v>75.5211243851018</v>
      </c>
      <c r="AL36" s="176">
        <v>69.073928320449696</v>
      </c>
      <c r="AM36" s="170"/>
      <c r="AN36" s="177">
        <v>109.184894588896</v>
      </c>
      <c r="AO36" s="178">
        <v>113.39997540407499</v>
      </c>
      <c r="AP36" s="179">
        <v>111.29243499648599</v>
      </c>
      <c r="AQ36" s="170"/>
      <c r="AR36" s="180">
        <v>81.136358799317307</v>
      </c>
      <c r="AS36" s="153"/>
      <c r="AT36" s="154">
        <v>-5.5134263444079803</v>
      </c>
      <c r="AU36" s="148">
        <v>3.6939189207554599</v>
      </c>
      <c r="AV36" s="148">
        <v>9.0504453596650905</v>
      </c>
      <c r="AW36" s="148">
        <v>9.1574850414812694</v>
      </c>
      <c r="AX36" s="148">
        <v>11.662095610293299</v>
      </c>
      <c r="AY36" s="155">
        <v>5.9146951030555002</v>
      </c>
      <c r="AZ36" s="148"/>
      <c r="BA36" s="156">
        <v>10.7555683262882</v>
      </c>
      <c r="BB36" s="157">
        <v>5.9195658158718301</v>
      </c>
      <c r="BC36" s="158">
        <v>8.2378519159789292</v>
      </c>
      <c r="BD36" s="148"/>
      <c r="BE36" s="159">
        <v>6.8131706344292704</v>
      </c>
      <c r="BF36" s="96"/>
    </row>
    <row r="37" spans="1:58" x14ac:dyDescent="0.25">
      <c r="A37" s="24" t="s">
        <v>81</v>
      </c>
      <c r="B37" s="44" t="str">
        <f t="shared" si="0"/>
        <v>Coastal Virginia - Hampton Roads</v>
      </c>
      <c r="C37" s="12"/>
      <c r="D37" s="28" t="s">
        <v>16</v>
      </c>
      <c r="E37" s="31" t="s">
        <v>17</v>
      </c>
      <c r="F37" s="12"/>
      <c r="G37" s="175">
        <v>51.5017213401037</v>
      </c>
      <c r="H37" s="170">
        <v>58.107295612691701</v>
      </c>
      <c r="I37" s="170">
        <v>64.056857150533304</v>
      </c>
      <c r="J37" s="170">
        <v>65.854923295988797</v>
      </c>
      <c r="K37" s="170">
        <v>61.491126514601902</v>
      </c>
      <c r="L37" s="176">
        <v>60.202384782783902</v>
      </c>
      <c r="M37" s="170"/>
      <c r="N37" s="177">
        <v>77.221701727519402</v>
      </c>
      <c r="O37" s="178">
        <v>81.965206738131599</v>
      </c>
      <c r="P37" s="179">
        <v>79.593454232825493</v>
      </c>
      <c r="Q37" s="170"/>
      <c r="R37" s="180">
        <v>65.742690339938605</v>
      </c>
      <c r="S37" s="153"/>
      <c r="T37" s="154">
        <v>11.967702735268199</v>
      </c>
      <c r="U37" s="148">
        <v>17.769616142000899</v>
      </c>
      <c r="V37" s="148">
        <v>24.8349230747618</v>
      </c>
      <c r="W37" s="148">
        <v>30.728756566649601</v>
      </c>
      <c r="X37" s="148">
        <v>28.5248678259528</v>
      </c>
      <c r="Y37" s="155">
        <v>22.927741776010102</v>
      </c>
      <c r="Z37" s="148"/>
      <c r="AA37" s="156">
        <v>10.043692426243499</v>
      </c>
      <c r="AB37" s="157">
        <v>5.1065005095155502</v>
      </c>
      <c r="AC37" s="158">
        <v>7.4449769088344899</v>
      </c>
      <c r="AD37" s="148"/>
      <c r="AE37" s="159">
        <v>17.091290938796501</v>
      </c>
      <c r="AF37" s="136"/>
      <c r="AG37" s="175">
        <v>52.747622623497399</v>
      </c>
      <c r="AH37" s="170">
        <v>56.334921814074796</v>
      </c>
      <c r="AI37" s="170">
        <v>61.364853040085997</v>
      </c>
      <c r="AJ37" s="170">
        <v>64.846278046811904</v>
      </c>
      <c r="AK37" s="170">
        <v>67.332013203538807</v>
      </c>
      <c r="AL37" s="176">
        <v>60.524665803303897</v>
      </c>
      <c r="AM37" s="170"/>
      <c r="AN37" s="177">
        <v>99.174126299669496</v>
      </c>
      <c r="AO37" s="178">
        <v>108.975172147443</v>
      </c>
      <c r="AP37" s="179">
        <v>104.07464922355599</v>
      </c>
      <c r="AQ37" s="170"/>
      <c r="AR37" s="180">
        <v>72.977268200028405</v>
      </c>
      <c r="AS37" s="153"/>
      <c r="AT37" s="154">
        <v>9.1748221111461401</v>
      </c>
      <c r="AU37" s="148">
        <v>16.285213777146499</v>
      </c>
      <c r="AV37" s="148">
        <v>20.016646631835702</v>
      </c>
      <c r="AW37" s="148">
        <v>24.0837106135345</v>
      </c>
      <c r="AX37" s="148">
        <v>20.892678118803001</v>
      </c>
      <c r="AY37" s="155">
        <v>18.2832178853084</v>
      </c>
      <c r="AZ37" s="148"/>
      <c r="BA37" s="156">
        <v>10.1922320673778</v>
      </c>
      <c r="BB37" s="157">
        <v>6.5949865561144696</v>
      </c>
      <c r="BC37" s="158">
        <v>8.2791623383412407</v>
      </c>
      <c r="BD37" s="148"/>
      <c r="BE37" s="159">
        <v>14.006542623914401</v>
      </c>
      <c r="BF37" s="96"/>
    </row>
    <row r="38" spans="1:58" x14ac:dyDescent="0.25">
      <c r="A38" s="25" t="s">
        <v>82</v>
      </c>
      <c r="B38" s="44" t="str">
        <f t="shared" si="0"/>
        <v>Northern Virginia</v>
      </c>
      <c r="C38" s="12"/>
      <c r="D38" s="28" t="s">
        <v>16</v>
      </c>
      <c r="E38" s="31" t="s">
        <v>17</v>
      </c>
      <c r="F38" s="13"/>
      <c r="G38" s="175">
        <v>80.058551251090705</v>
      </c>
      <c r="H38" s="170">
        <v>109.294805893215</v>
      </c>
      <c r="I38" s="170">
        <v>127.38313087241499</v>
      </c>
      <c r="J38" s="170">
        <v>123.43884388254099</v>
      </c>
      <c r="K38" s="170">
        <v>103.370050733607</v>
      </c>
      <c r="L38" s="176">
        <v>108.70907652657399</v>
      </c>
      <c r="M38" s="170"/>
      <c r="N38" s="177">
        <v>93.7931523834649</v>
      </c>
      <c r="O38" s="178">
        <v>102.61694461919301</v>
      </c>
      <c r="P38" s="179">
        <v>98.205048501329202</v>
      </c>
      <c r="Q38" s="170"/>
      <c r="R38" s="180">
        <v>105.707925662218</v>
      </c>
      <c r="S38" s="153"/>
      <c r="T38" s="154">
        <v>51.908237824463498</v>
      </c>
      <c r="U38" s="148">
        <v>72.816098901414804</v>
      </c>
      <c r="V38" s="148">
        <v>85.265772693097105</v>
      </c>
      <c r="W38" s="148">
        <v>78.998494700617002</v>
      </c>
      <c r="X38" s="148">
        <v>70.124300126343002</v>
      </c>
      <c r="Y38" s="155">
        <v>72.869857270825804</v>
      </c>
      <c r="Z38" s="148"/>
      <c r="AA38" s="156">
        <v>52.832401085017501</v>
      </c>
      <c r="AB38" s="157">
        <v>56.501112509924397</v>
      </c>
      <c r="AC38" s="158">
        <v>54.727442649893398</v>
      </c>
      <c r="AD38" s="148"/>
      <c r="AE38" s="159">
        <v>67.651970830939803</v>
      </c>
      <c r="AF38" s="136"/>
      <c r="AG38" s="175">
        <v>79.954977880146899</v>
      </c>
      <c r="AH38" s="170">
        <v>104.256506788156</v>
      </c>
      <c r="AI38" s="170">
        <v>124.187573715932</v>
      </c>
      <c r="AJ38" s="170">
        <v>123.922719067719</v>
      </c>
      <c r="AK38" s="170">
        <v>106.589420013393</v>
      </c>
      <c r="AL38" s="176">
        <v>107.782239493069</v>
      </c>
      <c r="AM38" s="170"/>
      <c r="AN38" s="177">
        <v>106.24490203340299</v>
      </c>
      <c r="AO38" s="178">
        <v>115.671168902327</v>
      </c>
      <c r="AP38" s="179">
        <v>110.958035467865</v>
      </c>
      <c r="AQ38" s="170"/>
      <c r="AR38" s="180">
        <v>108.689609771582</v>
      </c>
      <c r="AS38" s="153"/>
      <c r="AT38" s="154">
        <v>34.5888921419753</v>
      </c>
      <c r="AU38" s="148">
        <v>60.228820261503998</v>
      </c>
      <c r="AV38" s="148">
        <v>75.295257315750703</v>
      </c>
      <c r="AW38" s="148">
        <v>70.108847300332201</v>
      </c>
      <c r="AX38" s="148">
        <v>52.251070041757799</v>
      </c>
      <c r="AY38" s="155">
        <v>59.357763930082903</v>
      </c>
      <c r="AZ38" s="148"/>
      <c r="BA38" s="156">
        <v>29.487401455424699</v>
      </c>
      <c r="BB38" s="157">
        <v>29.0415490966984</v>
      </c>
      <c r="BC38" s="158">
        <v>29.254622372128701</v>
      </c>
      <c r="BD38" s="148"/>
      <c r="BE38" s="159">
        <v>49.221021064723701</v>
      </c>
      <c r="BF38" s="96"/>
    </row>
    <row r="39" spans="1:58" x14ac:dyDescent="0.25">
      <c r="A39" s="26" t="s">
        <v>83</v>
      </c>
      <c r="B39" s="44" t="str">
        <f t="shared" si="0"/>
        <v>Shenandoah Valley</v>
      </c>
      <c r="C39" s="12"/>
      <c r="D39" s="29" t="s">
        <v>16</v>
      </c>
      <c r="E39" s="32" t="s">
        <v>17</v>
      </c>
      <c r="F39" s="12"/>
      <c r="G39" s="181">
        <v>50.358383668903798</v>
      </c>
      <c r="H39" s="182">
        <v>59.9756357196122</v>
      </c>
      <c r="I39" s="182">
        <v>61.923119873228899</v>
      </c>
      <c r="J39" s="182">
        <v>59.950109992542799</v>
      </c>
      <c r="K39" s="182">
        <v>62.793124533929898</v>
      </c>
      <c r="L39" s="183">
        <v>59.000074757643503</v>
      </c>
      <c r="M39" s="170"/>
      <c r="N39" s="184">
        <v>97.814049217002207</v>
      </c>
      <c r="O39" s="185">
        <v>107.149527404921</v>
      </c>
      <c r="P39" s="186">
        <v>102.48178831096099</v>
      </c>
      <c r="Q39" s="170"/>
      <c r="R39" s="187">
        <v>71.423421487162997</v>
      </c>
      <c r="S39" s="153"/>
      <c r="T39" s="160">
        <v>-3.4907220205254501</v>
      </c>
      <c r="U39" s="161">
        <v>5.5594994442706396</v>
      </c>
      <c r="V39" s="161">
        <v>16.6862852772468</v>
      </c>
      <c r="W39" s="161">
        <v>10.4777689834787</v>
      </c>
      <c r="X39" s="161">
        <v>13.454569526055399</v>
      </c>
      <c r="Y39" s="162">
        <v>8.5854936640707908</v>
      </c>
      <c r="Z39" s="148"/>
      <c r="AA39" s="163">
        <v>7.6456272472575497</v>
      </c>
      <c r="AB39" s="164">
        <v>11.3217646953937</v>
      </c>
      <c r="AC39" s="165">
        <v>9.5365965129668897</v>
      </c>
      <c r="AD39" s="148"/>
      <c r="AE39" s="166">
        <v>8.9733998816207503</v>
      </c>
      <c r="AF39" s="136"/>
      <c r="AG39" s="181">
        <v>52.666264681207998</v>
      </c>
      <c r="AH39" s="182">
        <v>58.668747902684501</v>
      </c>
      <c r="AI39" s="182">
        <v>61.427350624533901</v>
      </c>
      <c r="AJ39" s="182">
        <v>63.614819164802299</v>
      </c>
      <c r="AK39" s="182">
        <v>72.507188432140097</v>
      </c>
      <c r="AL39" s="183">
        <v>61.776874161073799</v>
      </c>
      <c r="AM39" s="170"/>
      <c r="AN39" s="184">
        <v>121.25887280947001</v>
      </c>
      <c r="AO39" s="185">
        <v>132.235598900074</v>
      </c>
      <c r="AP39" s="186">
        <v>126.747235854772</v>
      </c>
      <c r="AQ39" s="170"/>
      <c r="AR39" s="187">
        <v>80.339834644987704</v>
      </c>
      <c r="AS39" s="153"/>
      <c r="AT39" s="160">
        <v>-3.6550682998681499</v>
      </c>
      <c r="AU39" s="161">
        <v>2.7429460024388099</v>
      </c>
      <c r="AV39" s="161">
        <v>7.1899151791062996</v>
      </c>
      <c r="AW39" s="161">
        <v>6.08107252800247</v>
      </c>
      <c r="AX39" s="161">
        <v>5.8382144877384903</v>
      </c>
      <c r="AY39" s="162">
        <v>3.8090422465618801</v>
      </c>
      <c r="AZ39" s="148"/>
      <c r="BA39" s="163">
        <v>1.1425576045338399</v>
      </c>
      <c r="BB39" s="164">
        <v>3.9435661625940601</v>
      </c>
      <c r="BC39" s="165">
        <v>2.5846028883447101</v>
      </c>
      <c r="BD39" s="148"/>
      <c r="BE39" s="166">
        <v>3.2523156423895401</v>
      </c>
      <c r="BF39" s="96"/>
    </row>
    <row r="40" spans="1:58" x14ac:dyDescent="0.25">
      <c r="A40" s="22" t="s">
        <v>84</v>
      </c>
      <c r="B40" s="44" t="str">
        <f t="shared" si="0"/>
        <v>Southern Virginia</v>
      </c>
      <c r="C40" s="10"/>
      <c r="D40" s="27" t="s">
        <v>16</v>
      </c>
      <c r="E40" s="30" t="s">
        <v>17</v>
      </c>
      <c r="F40" s="3"/>
      <c r="G40" s="167">
        <v>40.460904497220803</v>
      </c>
      <c r="H40" s="168">
        <v>58.025672056594203</v>
      </c>
      <c r="I40" s="168">
        <v>61.110631632137398</v>
      </c>
      <c r="J40" s="168">
        <v>62.025500252652797</v>
      </c>
      <c r="K40" s="168">
        <v>63.043527033855398</v>
      </c>
      <c r="L40" s="169">
        <v>56.933247094492103</v>
      </c>
      <c r="M40" s="170"/>
      <c r="N40" s="171">
        <v>86.519626073774603</v>
      </c>
      <c r="O40" s="172">
        <v>103.276467913087</v>
      </c>
      <c r="P40" s="173">
        <v>94.898046993430995</v>
      </c>
      <c r="Q40" s="170"/>
      <c r="R40" s="174">
        <v>67.780332779903205</v>
      </c>
      <c r="S40" s="153"/>
      <c r="T40" s="145">
        <v>-0.97953016765404699</v>
      </c>
      <c r="U40" s="146">
        <v>10.2329753627328</v>
      </c>
      <c r="V40" s="146">
        <v>11.7522069911044</v>
      </c>
      <c r="W40" s="146">
        <v>9.6764586538638699</v>
      </c>
      <c r="X40" s="146">
        <v>12.8070053647692</v>
      </c>
      <c r="Y40" s="147">
        <v>9.2250153715910699</v>
      </c>
      <c r="Z40" s="148"/>
      <c r="AA40" s="149">
        <v>17.233399893960001</v>
      </c>
      <c r="AB40" s="150">
        <v>1.5385102525803001</v>
      </c>
      <c r="AC40" s="151">
        <v>8.1380363182714497</v>
      </c>
      <c r="AD40" s="148"/>
      <c r="AE40" s="152">
        <v>8.7875863723627408</v>
      </c>
      <c r="AF40" s="137"/>
      <c r="AG40" s="167">
        <v>42.040281707933197</v>
      </c>
      <c r="AH40" s="168">
        <v>54.691158413339998</v>
      </c>
      <c r="AI40" s="168">
        <v>59.533967281455197</v>
      </c>
      <c r="AJ40" s="168">
        <v>62.024816195047997</v>
      </c>
      <c r="AK40" s="168">
        <v>60.9153865588681</v>
      </c>
      <c r="AL40" s="169">
        <v>55.841122031328901</v>
      </c>
      <c r="AM40" s="170"/>
      <c r="AN40" s="171">
        <v>80.048798635674501</v>
      </c>
      <c r="AO40" s="172">
        <v>88.983263011622</v>
      </c>
      <c r="AP40" s="173">
        <v>84.516030823648293</v>
      </c>
      <c r="AQ40" s="170"/>
      <c r="AR40" s="174">
        <v>64.0339531148487</v>
      </c>
      <c r="AS40" s="153"/>
      <c r="AT40" s="145">
        <v>-6.4982456319988096</v>
      </c>
      <c r="AU40" s="146">
        <v>1.8681500145568599</v>
      </c>
      <c r="AV40" s="146">
        <v>4.4981928586649396</v>
      </c>
      <c r="AW40" s="146">
        <v>4.7405840258443304</v>
      </c>
      <c r="AX40" s="146">
        <v>-2.3421477216210902</v>
      </c>
      <c r="AY40" s="147">
        <v>0.71793406593452103</v>
      </c>
      <c r="AZ40" s="148"/>
      <c r="BA40" s="149">
        <v>-2.1045218850962901</v>
      </c>
      <c r="BB40" s="150">
        <v>-3.2415968462118698</v>
      </c>
      <c r="BC40" s="151">
        <v>-2.7064211617317602</v>
      </c>
      <c r="BD40" s="148"/>
      <c r="BE40" s="152">
        <v>-0.60134261023448499</v>
      </c>
      <c r="BF40" s="137"/>
    </row>
    <row r="41" spans="1:58" x14ac:dyDescent="0.25">
      <c r="A41" s="23" t="s">
        <v>85</v>
      </c>
      <c r="B41" s="44" t="str">
        <f t="shared" si="0"/>
        <v>Southwest Virginia - Blue Ridge Highlands</v>
      </c>
      <c r="C41" s="11"/>
      <c r="D41" s="28" t="s">
        <v>16</v>
      </c>
      <c r="E41" s="31" t="s">
        <v>17</v>
      </c>
      <c r="F41" s="12"/>
      <c r="G41" s="175">
        <v>47.417259408941597</v>
      </c>
      <c r="H41" s="170">
        <v>57.037657236675898</v>
      </c>
      <c r="I41" s="170">
        <v>59.004616064662699</v>
      </c>
      <c r="J41" s="170">
        <v>59.151159383682703</v>
      </c>
      <c r="K41" s="170">
        <v>61.093442788582898</v>
      </c>
      <c r="L41" s="176">
        <v>56.740826976509197</v>
      </c>
      <c r="M41" s="170"/>
      <c r="N41" s="177">
        <v>66.698394796665795</v>
      </c>
      <c r="O41" s="178">
        <v>71.459415256377795</v>
      </c>
      <c r="P41" s="179">
        <v>69.078905026521795</v>
      </c>
      <c r="Q41" s="170"/>
      <c r="R41" s="180">
        <v>60.265992133655601</v>
      </c>
      <c r="S41" s="153"/>
      <c r="T41" s="154">
        <v>19.534870526765101</v>
      </c>
      <c r="U41" s="148">
        <v>19.996845070230901</v>
      </c>
      <c r="V41" s="148">
        <v>16.8519696546098</v>
      </c>
      <c r="W41" s="148">
        <v>5.6908197636167497</v>
      </c>
      <c r="X41" s="148">
        <v>9.27272127631025</v>
      </c>
      <c r="Y41" s="155">
        <v>13.676577555155101</v>
      </c>
      <c r="Z41" s="148"/>
      <c r="AA41" s="156">
        <v>-0.34547304878856899</v>
      </c>
      <c r="AB41" s="157">
        <v>-11.0746945147412</v>
      </c>
      <c r="AC41" s="158">
        <v>-6.1992119654889803</v>
      </c>
      <c r="AD41" s="148"/>
      <c r="AE41" s="159">
        <v>6.2999786566451403</v>
      </c>
      <c r="AF41" s="137"/>
      <c r="AG41" s="175">
        <v>48.036834743622101</v>
      </c>
      <c r="AH41" s="170">
        <v>58.125425612528403</v>
      </c>
      <c r="AI41" s="170">
        <v>60.375203965647799</v>
      </c>
      <c r="AJ41" s="170">
        <v>61.635307211417</v>
      </c>
      <c r="AK41" s="170">
        <v>68.824820977519494</v>
      </c>
      <c r="AL41" s="176">
        <v>59.399518502146996</v>
      </c>
      <c r="AM41" s="170"/>
      <c r="AN41" s="177">
        <v>110.210601477645</v>
      </c>
      <c r="AO41" s="178">
        <v>114.501376294518</v>
      </c>
      <c r="AP41" s="179">
        <v>112.355988886082</v>
      </c>
      <c r="AQ41" s="170"/>
      <c r="AR41" s="180">
        <v>74.529938611842795</v>
      </c>
      <c r="AS41" s="153"/>
      <c r="AT41" s="154">
        <v>3.6441868557677801</v>
      </c>
      <c r="AU41" s="148">
        <v>13.547088265255301</v>
      </c>
      <c r="AV41" s="148">
        <v>15.2382403782902</v>
      </c>
      <c r="AW41" s="148">
        <v>10.6460829150446</v>
      </c>
      <c r="AX41" s="148">
        <v>13.95867535526</v>
      </c>
      <c r="AY41" s="155">
        <v>11.640839558170899</v>
      </c>
      <c r="AZ41" s="148"/>
      <c r="BA41" s="156">
        <v>-10.2002349767992</v>
      </c>
      <c r="BB41" s="157">
        <v>-14.104182071239601</v>
      </c>
      <c r="BC41" s="158">
        <v>-12.2328191402204</v>
      </c>
      <c r="BD41" s="148"/>
      <c r="BE41" s="159">
        <v>-6.7396083830769601E-2</v>
      </c>
      <c r="BF41" s="137"/>
    </row>
    <row r="42" spans="1:58" x14ac:dyDescent="0.25">
      <c r="A42" s="24" t="s">
        <v>86</v>
      </c>
      <c r="B42" s="44" t="str">
        <f t="shared" si="0"/>
        <v>Southwest Virginia - Heart of Appalachia</v>
      </c>
      <c r="C42" s="12"/>
      <c r="D42" s="28" t="s">
        <v>16</v>
      </c>
      <c r="E42" s="31" t="s">
        <v>17</v>
      </c>
      <c r="F42" s="12"/>
      <c r="G42" s="175">
        <v>42.576287030941401</v>
      </c>
      <c r="H42" s="170">
        <v>57.2721132323897</v>
      </c>
      <c r="I42" s="170">
        <v>59.885213956550302</v>
      </c>
      <c r="J42" s="170">
        <v>57.610868992758299</v>
      </c>
      <c r="K42" s="170">
        <v>50.823489137590499</v>
      </c>
      <c r="L42" s="176">
        <v>53.633594470045999</v>
      </c>
      <c r="M42" s="170"/>
      <c r="N42" s="177">
        <v>57.379420671494401</v>
      </c>
      <c r="O42" s="178">
        <v>60.217360105332403</v>
      </c>
      <c r="P42" s="179">
        <v>58.798390388413402</v>
      </c>
      <c r="Q42" s="170"/>
      <c r="R42" s="180">
        <v>55.109250446722399</v>
      </c>
      <c r="S42" s="153"/>
      <c r="T42" s="154">
        <v>20.251020880971598</v>
      </c>
      <c r="U42" s="148">
        <v>30.745122250329398</v>
      </c>
      <c r="V42" s="148">
        <v>20.170638067053002</v>
      </c>
      <c r="W42" s="148">
        <v>19.074224202281702</v>
      </c>
      <c r="X42" s="148">
        <v>13.296664962833299</v>
      </c>
      <c r="Y42" s="155">
        <v>20.641429513355899</v>
      </c>
      <c r="Z42" s="148"/>
      <c r="AA42" s="156">
        <v>5.5430756691216398</v>
      </c>
      <c r="AB42" s="157">
        <v>-3.5346415137956702</v>
      </c>
      <c r="AC42" s="158">
        <v>0.69105719699521195</v>
      </c>
      <c r="AD42" s="148"/>
      <c r="AE42" s="159">
        <v>13.7697962476527</v>
      </c>
      <c r="AF42" s="137"/>
      <c r="AG42" s="175">
        <v>44.5185483870967</v>
      </c>
      <c r="AH42" s="170">
        <v>56.910194206714898</v>
      </c>
      <c r="AI42" s="170">
        <v>61.175409809084897</v>
      </c>
      <c r="AJ42" s="170">
        <v>61.926022053982798</v>
      </c>
      <c r="AK42" s="170">
        <v>60.861313364055199</v>
      </c>
      <c r="AL42" s="176">
        <v>57.078297564186897</v>
      </c>
      <c r="AM42" s="170"/>
      <c r="AN42" s="177">
        <v>76.567755102040806</v>
      </c>
      <c r="AO42" s="178">
        <v>76.484445358788605</v>
      </c>
      <c r="AP42" s="179">
        <v>76.526100230414698</v>
      </c>
      <c r="AQ42" s="170"/>
      <c r="AR42" s="180">
        <v>62.634812611680601</v>
      </c>
      <c r="AS42" s="153"/>
      <c r="AT42" s="154">
        <v>9.9733468984692699</v>
      </c>
      <c r="AU42" s="148">
        <v>13.7940936623597</v>
      </c>
      <c r="AV42" s="148">
        <v>15.645076298470601</v>
      </c>
      <c r="AW42" s="148">
        <v>17.681478902218501</v>
      </c>
      <c r="AX42" s="148">
        <v>17.8537646191654</v>
      </c>
      <c r="AY42" s="155">
        <v>15.237451873404501</v>
      </c>
      <c r="AZ42" s="148"/>
      <c r="BA42" s="156">
        <v>6.7269675924200003</v>
      </c>
      <c r="BB42" s="157">
        <v>5.9986105013277301E-2</v>
      </c>
      <c r="BC42" s="158">
        <v>3.28781500448151</v>
      </c>
      <c r="BD42" s="148"/>
      <c r="BE42" s="159">
        <v>10.7641263837154</v>
      </c>
      <c r="BF42" s="137"/>
    </row>
    <row r="43" spans="1:58" x14ac:dyDescent="0.25">
      <c r="A43" s="26" t="s">
        <v>87</v>
      </c>
      <c r="B43" s="44" t="str">
        <f t="shared" si="0"/>
        <v>Virginia Mountains</v>
      </c>
      <c r="C43" s="12"/>
      <c r="D43" s="29" t="s">
        <v>16</v>
      </c>
      <c r="E43" s="32" t="s">
        <v>17</v>
      </c>
      <c r="F43" s="12"/>
      <c r="G43" s="181">
        <v>44.283412698412597</v>
      </c>
      <c r="H43" s="182">
        <v>57.546386054421703</v>
      </c>
      <c r="I43" s="182">
        <v>68.732345521541902</v>
      </c>
      <c r="J43" s="182">
        <v>70.332929421768696</v>
      </c>
      <c r="K43" s="182">
        <v>69.111588718820798</v>
      </c>
      <c r="L43" s="183">
        <v>62.001332482993099</v>
      </c>
      <c r="M43" s="170"/>
      <c r="N43" s="184">
        <v>80.647920918367305</v>
      </c>
      <c r="O43" s="185">
        <v>90.818681972789093</v>
      </c>
      <c r="P43" s="186">
        <v>85.733301445578206</v>
      </c>
      <c r="Q43" s="170"/>
      <c r="R43" s="187">
        <v>68.781895043731694</v>
      </c>
      <c r="S43" s="153"/>
      <c r="T43" s="160">
        <v>18.2443367357182</v>
      </c>
      <c r="U43" s="161">
        <v>15.8011353656249</v>
      </c>
      <c r="V43" s="161">
        <v>16.828845697184299</v>
      </c>
      <c r="W43" s="161">
        <v>14.442723478974999</v>
      </c>
      <c r="X43" s="161">
        <v>12.806635101583399</v>
      </c>
      <c r="Y43" s="162">
        <v>15.3732150728299</v>
      </c>
      <c r="Z43" s="148"/>
      <c r="AA43" s="163">
        <v>3.3119321667935799</v>
      </c>
      <c r="AB43" s="164">
        <v>5.4493351244749704</v>
      </c>
      <c r="AC43" s="165">
        <v>4.4331150106206296</v>
      </c>
      <c r="AD43" s="148"/>
      <c r="AE43" s="166">
        <v>11.223788236496301</v>
      </c>
      <c r="AF43" s="137"/>
      <c r="AG43" s="181">
        <v>50.852569444444399</v>
      </c>
      <c r="AH43" s="182">
        <v>59.463928217120099</v>
      </c>
      <c r="AI43" s="182">
        <v>68.028044571995395</v>
      </c>
      <c r="AJ43" s="182">
        <v>70.236483134920604</v>
      </c>
      <c r="AK43" s="182">
        <v>70.241357709750503</v>
      </c>
      <c r="AL43" s="183">
        <v>63.764476615646203</v>
      </c>
      <c r="AM43" s="170"/>
      <c r="AN43" s="184">
        <v>104.529884849773</v>
      </c>
      <c r="AO43" s="185">
        <v>110.88586486678</v>
      </c>
      <c r="AP43" s="186">
        <v>107.707874858276</v>
      </c>
      <c r="AQ43" s="170"/>
      <c r="AR43" s="187">
        <v>76.319733256397697</v>
      </c>
      <c r="AS43" s="153"/>
      <c r="AT43" s="160">
        <v>8.5396383421721094</v>
      </c>
      <c r="AU43" s="161">
        <v>12.390297804933301</v>
      </c>
      <c r="AV43" s="161">
        <v>21.450060812645301</v>
      </c>
      <c r="AW43" s="161">
        <v>20.821170049143699</v>
      </c>
      <c r="AX43" s="161">
        <v>14.0076930882671</v>
      </c>
      <c r="AY43" s="162">
        <v>15.7179143104301</v>
      </c>
      <c r="AZ43" s="148"/>
      <c r="BA43" s="163">
        <v>2.9054485433588302</v>
      </c>
      <c r="BB43" s="164">
        <v>-1.03916668512374</v>
      </c>
      <c r="BC43" s="165">
        <v>0.836462130235062</v>
      </c>
      <c r="BD43" s="148"/>
      <c r="BE43" s="166">
        <v>9.2186092203180703</v>
      </c>
      <c r="BF43" s="137"/>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1" sqref="AB11"/>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9.1093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9.1093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9.1093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9.1093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9.1093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9.1093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9.1093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9.1093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9.1093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9.1093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9.1093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9.1093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9.1093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9.1093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9.1093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9.1093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9.1093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9.1093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9.1093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9.1093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9.1093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9.1093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9.1093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9.1093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9.1093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9.1093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9.1093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9.1093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9.1093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9.1093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9.1093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9.1093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9.1093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9.1093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9.1093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9.1093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9.1093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9.1093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9.1093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9.1093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9.1093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9.1093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9.1093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9.1093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9.1093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9.1093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9.1093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9.1093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9.1093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9.1093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9.1093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9.1093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9.1093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9.1093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9.1093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9.1093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9.1093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9.1093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9.1093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9.1093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9.1093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9.1093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9.1093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9.1093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9.1093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9.1093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9.1093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9.1093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9.1093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9.1093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9.1093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9.1093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9.1093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9.1093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9.1093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9.1093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9.1093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9.1093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9.1093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9.1093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9.1093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9.1093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9.1093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9.1093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9.1093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9.1093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9.1093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9.1093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9.1093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9.1093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9.1093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9.1093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9.1093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9.1093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9.1093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9.1093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9.1093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9.1093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9.1093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9.1093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9.1093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9.1093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9.1093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9.1093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9.1093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9.1093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9.1093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9.1093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9.1093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9.1093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9.1093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9.1093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9.1093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9.1093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9.1093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9.1093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9.1093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9.1093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9.1093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9.1093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9.1093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9.1093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9.1093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9.1093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9.1093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9.1093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9.1093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9.109375" style="97"/>
  </cols>
  <sheetData>
    <row r="1" spans="1:50" ht="30" customHeight="1" x14ac:dyDescent="0.4">
      <c r="A1" s="100"/>
      <c r="B1" s="101" t="s">
        <v>101</v>
      </c>
      <c r="D1" s="141"/>
      <c r="E1" s="141"/>
      <c r="F1" s="141"/>
      <c r="G1" s="141"/>
      <c r="H1" s="141"/>
      <c r="I1" s="141"/>
      <c r="J1" s="141"/>
      <c r="K1" s="141"/>
      <c r="L1" s="141"/>
      <c r="M1" s="141"/>
      <c r="N1" s="141"/>
      <c r="O1" s="141"/>
      <c r="P1" s="141"/>
      <c r="Q1" s="141"/>
      <c r="R1" s="141"/>
      <c r="S1" s="141"/>
      <c r="T1" s="141"/>
      <c r="U1" s="141"/>
      <c r="V1" s="141"/>
      <c r="W1" s="141"/>
      <c r="X1" s="141"/>
      <c r="Y1" s="142"/>
      <c r="Z1" s="142"/>
      <c r="AA1" s="142"/>
      <c r="AB1" s="142"/>
      <c r="AC1" s="142"/>
      <c r="AD1" s="142"/>
      <c r="AE1" s="142"/>
      <c r="AF1" s="142"/>
      <c r="AG1" s="142"/>
      <c r="AH1" s="142"/>
      <c r="AI1" s="142"/>
      <c r="AJ1" s="142"/>
      <c r="AK1" s="142"/>
      <c r="AL1" s="142"/>
    </row>
    <row r="2" spans="1:50" ht="15" customHeight="1" x14ac:dyDescent="0.25">
      <c r="A2" s="141"/>
      <c r="B2" s="97" t="s">
        <v>125</v>
      </c>
      <c r="C2" s="141"/>
      <c r="D2" s="141"/>
      <c r="E2" s="141"/>
      <c r="F2" s="141"/>
      <c r="G2" s="141"/>
      <c r="H2" s="141"/>
      <c r="I2" s="141"/>
      <c r="J2" s="141"/>
      <c r="K2" s="141"/>
      <c r="L2" s="141"/>
      <c r="M2" s="141"/>
      <c r="N2" s="141"/>
      <c r="O2" s="141"/>
      <c r="P2" s="141"/>
      <c r="Q2" s="141"/>
      <c r="R2" s="141"/>
      <c r="S2" s="141"/>
      <c r="T2" s="141"/>
      <c r="U2" s="141"/>
      <c r="V2" s="141"/>
      <c r="W2" s="141"/>
      <c r="X2" s="141"/>
      <c r="Y2" s="142"/>
      <c r="Z2" s="142"/>
      <c r="AA2" s="142"/>
      <c r="AB2" s="142"/>
      <c r="AC2" s="142"/>
      <c r="AD2" s="142"/>
      <c r="AE2" s="142"/>
      <c r="AF2" s="142"/>
      <c r="AG2" s="142"/>
      <c r="AH2" s="142"/>
      <c r="AI2" s="142"/>
      <c r="AJ2" s="142"/>
      <c r="AK2" s="142"/>
      <c r="AL2" s="142"/>
    </row>
    <row r="3" spans="1:50" x14ac:dyDescent="0.25">
      <c r="A3" s="141"/>
      <c r="B3" s="141"/>
      <c r="C3" s="141"/>
      <c r="D3" s="141"/>
      <c r="E3" s="141"/>
      <c r="F3" s="141"/>
      <c r="G3" s="141"/>
      <c r="H3" s="141"/>
      <c r="I3" s="141"/>
      <c r="J3" s="141"/>
      <c r="K3" s="141"/>
      <c r="L3" s="141"/>
      <c r="M3" s="141"/>
      <c r="N3" s="141"/>
      <c r="O3" s="141"/>
      <c r="P3" s="141"/>
      <c r="Q3" s="141"/>
      <c r="R3" s="141"/>
      <c r="S3" s="141"/>
      <c r="T3" s="141"/>
      <c r="U3" s="141"/>
      <c r="V3" s="141"/>
      <c r="W3" s="141"/>
      <c r="X3" s="141"/>
      <c r="Y3" s="142"/>
      <c r="Z3" s="142"/>
      <c r="AA3" s="142"/>
      <c r="AB3" s="142"/>
      <c r="AC3" s="142"/>
      <c r="AD3" s="142"/>
      <c r="AE3" s="142"/>
      <c r="AF3" s="142"/>
      <c r="AG3" s="142"/>
      <c r="AH3" s="142"/>
      <c r="AI3" s="142"/>
      <c r="AJ3" s="142"/>
      <c r="AK3" s="142"/>
      <c r="AL3" s="142"/>
    </row>
    <row r="4" spans="1:50" x14ac:dyDescent="0.25">
      <c r="A4" s="141"/>
      <c r="B4" s="141"/>
      <c r="C4" s="141"/>
      <c r="D4" s="141"/>
      <c r="E4" s="141"/>
      <c r="F4" s="141"/>
      <c r="G4" s="141"/>
      <c r="H4" s="141"/>
      <c r="I4" s="141"/>
      <c r="J4" s="141"/>
      <c r="K4" s="141"/>
      <c r="L4" s="141"/>
      <c r="M4" s="141"/>
      <c r="N4" s="141"/>
      <c r="O4" s="141"/>
      <c r="P4" s="141"/>
      <c r="Q4" s="141"/>
      <c r="R4" s="141"/>
      <c r="S4" s="141"/>
      <c r="T4" s="141"/>
      <c r="U4" s="141"/>
      <c r="V4" s="141"/>
      <c r="W4" s="141"/>
      <c r="X4" s="141"/>
      <c r="Y4" s="142"/>
      <c r="Z4" s="142"/>
      <c r="AA4" s="142"/>
      <c r="AB4" s="142"/>
      <c r="AC4" s="142"/>
      <c r="AD4" s="142"/>
      <c r="AE4" s="142"/>
      <c r="AF4" s="142"/>
      <c r="AG4" s="142"/>
      <c r="AH4" s="142"/>
      <c r="AI4" s="142"/>
      <c r="AJ4" s="142"/>
      <c r="AK4" s="142"/>
      <c r="AL4" s="142"/>
    </row>
    <row r="5" spans="1:50" x14ac:dyDescent="0.25">
      <c r="A5" s="141"/>
      <c r="B5" s="141"/>
      <c r="C5" s="141"/>
      <c r="D5" s="141"/>
      <c r="E5" s="141"/>
      <c r="F5" s="141"/>
      <c r="G5" s="141"/>
      <c r="H5" s="141"/>
      <c r="I5" s="141"/>
      <c r="J5" s="141"/>
      <c r="K5" s="141"/>
      <c r="L5" s="141"/>
      <c r="M5" s="141"/>
      <c r="N5" s="141"/>
      <c r="O5" s="141"/>
      <c r="P5" s="141"/>
      <c r="Q5" s="141"/>
      <c r="R5" s="141"/>
      <c r="S5" s="141"/>
      <c r="T5" s="141"/>
      <c r="U5" s="141"/>
      <c r="V5" s="141"/>
      <c r="W5" s="141"/>
      <c r="X5" s="141"/>
      <c r="Y5" s="142"/>
      <c r="Z5" s="142"/>
      <c r="AA5" s="142"/>
      <c r="AB5" s="142"/>
      <c r="AC5" s="142"/>
      <c r="AD5" s="142"/>
      <c r="AE5" s="142"/>
      <c r="AF5" s="142"/>
      <c r="AG5" s="142"/>
      <c r="AH5" s="142"/>
      <c r="AI5" s="142"/>
      <c r="AJ5" s="142"/>
      <c r="AK5" s="142"/>
      <c r="AL5" s="142"/>
    </row>
    <row r="6" spans="1:50" x14ac:dyDescent="0.25">
      <c r="A6" s="141"/>
      <c r="B6" s="141"/>
      <c r="C6" s="141"/>
      <c r="D6" s="141"/>
      <c r="E6" s="141"/>
      <c r="F6" s="141"/>
      <c r="G6" s="141"/>
      <c r="H6" s="141"/>
      <c r="I6" s="141"/>
      <c r="J6" s="141"/>
      <c r="K6" s="141"/>
      <c r="L6" s="141"/>
      <c r="M6" s="141"/>
      <c r="N6" s="141"/>
      <c r="O6" s="141"/>
      <c r="P6" s="141"/>
      <c r="Q6" s="141"/>
      <c r="R6" s="141"/>
      <c r="S6" s="141"/>
      <c r="T6" s="141"/>
      <c r="U6" s="141"/>
      <c r="V6" s="141"/>
      <c r="W6" s="141"/>
      <c r="X6" s="141"/>
      <c r="Y6" s="142"/>
      <c r="Z6" s="142"/>
      <c r="AA6" s="142"/>
      <c r="AB6" s="142"/>
      <c r="AC6" s="142"/>
      <c r="AD6" s="142"/>
      <c r="AE6" s="142"/>
      <c r="AF6" s="142"/>
      <c r="AG6" s="142"/>
      <c r="AH6" s="142"/>
      <c r="AI6" s="142"/>
      <c r="AJ6" s="142"/>
      <c r="AK6" s="142"/>
      <c r="AL6" s="142"/>
    </row>
    <row r="7" spans="1:50" x14ac:dyDescent="0.25">
      <c r="A7" s="141"/>
      <c r="B7" s="141"/>
      <c r="C7" s="141"/>
      <c r="D7" s="141"/>
      <c r="E7" s="141"/>
      <c r="F7" s="141"/>
      <c r="G7" s="141"/>
      <c r="H7" s="141"/>
      <c r="I7" s="141"/>
      <c r="J7" s="141"/>
      <c r="K7" s="141"/>
      <c r="L7" s="141"/>
      <c r="M7" s="141"/>
      <c r="N7" s="141"/>
      <c r="O7" s="141"/>
      <c r="P7" s="141"/>
      <c r="Q7" s="141"/>
      <c r="R7" s="141"/>
      <c r="S7" s="141"/>
      <c r="T7" s="141"/>
      <c r="U7" s="141"/>
      <c r="V7" s="141"/>
      <c r="W7" s="141"/>
      <c r="X7" s="141"/>
      <c r="Y7" s="142"/>
      <c r="Z7" s="142"/>
      <c r="AA7" s="142"/>
      <c r="AB7" s="142"/>
      <c r="AC7" s="142"/>
      <c r="AD7" s="142"/>
      <c r="AE7" s="142"/>
      <c r="AF7" s="142"/>
      <c r="AG7" s="142"/>
      <c r="AH7" s="142"/>
      <c r="AI7" s="142"/>
      <c r="AJ7" s="142"/>
      <c r="AK7" s="142"/>
      <c r="AL7" s="142"/>
    </row>
    <row r="8" spans="1:50" ht="18" customHeight="1" x14ac:dyDescent="0.3">
      <c r="A8" s="102"/>
      <c r="B8" s="141"/>
      <c r="C8" s="141"/>
      <c r="D8" s="223">
        <v>2022</v>
      </c>
      <c r="E8" s="223"/>
      <c r="F8" s="223"/>
      <c r="G8" s="223"/>
      <c r="H8" s="223"/>
      <c r="I8" s="223"/>
      <c r="J8" s="223"/>
      <c r="K8" s="102"/>
      <c r="L8" s="102"/>
      <c r="M8" s="102"/>
      <c r="N8" s="102"/>
      <c r="O8" s="141"/>
      <c r="P8" s="223">
        <v>2021</v>
      </c>
      <c r="Q8" s="223"/>
      <c r="R8" s="223"/>
      <c r="S8" s="223"/>
      <c r="T8" s="223"/>
      <c r="U8" s="223"/>
      <c r="V8" s="223"/>
      <c r="W8" s="102"/>
      <c r="X8" s="102"/>
      <c r="Y8" s="142"/>
      <c r="Z8" s="142"/>
      <c r="AA8" s="142"/>
      <c r="AB8" s="142"/>
      <c r="AC8" s="142"/>
      <c r="AD8" s="142"/>
      <c r="AE8" s="142"/>
      <c r="AF8" s="142"/>
      <c r="AG8" s="142"/>
      <c r="AH8" s="142"/>
      <c r="AI8" s="142"/>
      <c r="AJ8" s="142"/>
      <c r="AK8" s="142"/>
      <c r="AL8" s="142"/>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43"/>
      <c r="B10" s="141"/>
      <c r="C10" s="108" t="s">
        <v>114</v>
      </c>
      <c r="D10" s="109">
        <v>2</v>
      </c>
      <c r="E10" s="110">
        <v>3</v>
      </c>
      <c r="F10" s="110">
        <v>4</v>
      </c>
      <c r="G10" s="110">
        <v>5</v>
      </c>
      <c r="H10" s="110">
        <v>6</v>
      </c>
      <c r="I10" s="110">
        <v>7</v>
      </c>
      <c r="J10" s="111">
        <v>8</v>
      </c>
      <c r="K10" s="143"/>
      <c r="L10" s="143"/>
      <c r="M10" s="220" t="s">
        <v>104</v>
      </c>
      <c r="N10" s="221"/>
      <c r="O10" s="108" t="s">
        <v>114</v>
      </c>
      <c r="P10" s="109">
        <v>3</v>
      </c>
      <c r="Q10" s="110">
        <v>4</v>
      </c>
      <c r="R10" s="110">
        <v>5</v>
      </c>
      <c r="S10" s="110">
        <v>6</v>
      </c>
      <c r="T10" s="110">
        <v>7</v>
      </c>
      <c r="U10" s="110">
        <v>8</v>
      </c>
      <c r="V10" s="111">
        <v>9</v>
      </c>
      <c r="W10" s="143"/>
      <c r="X10" s="143"/>
      <c r="Y10" s="142"/>
      <c r="Z10" s="142"/>
      <c r="AA10" s="142"/>
      <c r="AB10" s="142"/>
      <c r="AC10" s="142"/>
      <c r="AD10" s="142"/>
      <c r="AE10" s="142"/>
      <c r="AF10" s="142"/>
      <c r="AG10" s="142"/>
      <c r="AH10" s="142"/>
      <c r="AI10" s="142"/>
      <c r="AJ10" s="142"/>
      <c r="AK10" s="142"/>
      <c r="AL10" s="142"/>
    </row>
    <row r="11" spans="1:50" ht="20.100000000000001" customHeight="1" x14ac:dyDescent="0.25">
      <c r="A11" s="143"/>
      <c r="B11" s="141"/>
      <c r="C11" s="108" t="s">
        <v>114</v>
      </c>
      <c r="D11" s="112">
        <v>9</v>
      </c>
      <c r="E11" s="113">
        <v>10</v>
      </c>
      <c r="F11" s="113">
        <v>11</v>
      </c>
      <c r="G11" s="113">
        <v>12</v>
      </c>
      <c r="H11" s="113">
        <v>13</v>
      </c>
      <c r="I11" s="113">
        <v>14</v>
      </c>
      <c r="J11" s="114">
        <v>15</v>
      </c>
      <c r="K11" s="143"/>
      <c r="L11" s="143"/>
      <c r="M11" s="220" t="s">
        <v>104</v>
      </c>
      <c r="N11" s="221"/>
      <c r="O11" s="108" t="s">
        <v>114</v>
      </c>
      <c r="P11" s="112">
        <v>10</v>
      </c>
      <c r="Q11" s="113">
        <v>11</v>
      </c>
      <c r="R11" s="113">
        <v>12</v>
      </c>
      <c r="S11" s="113">
        <v>13</v>
      </c>
      <c r="T11" s="113">
        <v>14</v>
      </c>
      <c r="U11" s="113">
        <v>15</v>
      </c>
      <c r="V11" s="114">
        <v>16</v>
      </c>
      <c r="W11" s="143"/>
      <c r="X11" s="143"/>
      <c r="Y11" s="142"/>
      <c r="Z11" s="142"/>
      <c r="AA11" s="142"/>
      <c r="AB11" s="142"/>
      <c r="AC11" s="142"/>
      <c r="AD11" s="142"/>
      <c r="AE11" s="142"/>
      <c r="AF11" s="142"/>
      <c r="AG11" s="142"/>
      <c r="AH11" s="142"/>
      <c r="AI11" s="142"/>
      <c r="AJ11" s="142"/>
      <c r="AK11" s="142"/>
      <c r="AL11" s="142"/>
    </row>
    <row r="12" spans="1:50" ht="20.100000000000001" customHeight="1" x14ac:dyDescent="0.25">
      <c r="A12" s="143"/>
      <c r="B12" s="141"/>
      <c r="C12" s="108" t="s">
        <v>114</v>
      </c>
      <c r="D12" s="115">
        <v>16</v>
      </c>
      <c r="E12" s="116">
        <v>17</v>
      </c>
      <c r="F12" s="116">
        <v>18</v>
      </c>
      <c r="G12" s="116">
        <v>19</v>
      </c>
      <c r="H12" s="116">
        <v>20</v>
      </c>
      <c r="I12" s="116">
        <v>21</v>
      </c>
      <c r="J12" s="117">
        <v>22</v>
      </c>
      <c r="K12" s="143"/>
      <c r="L12" s="143"/>
      <c r="M12" s="220" t="s">
        <v>104</v>
      </c>
      <c r="N12" s="221"/>
      <c r="O12" s="108" t="s">
        <v>114</v>
      </c>
      <c r="P12" s="115">
        <v>17</v>
      </c>
      <c r="Q12" s="116">
        <v>18</v>
      </c>
      <c r="R12" s="116">
        <v>19</v>
      </c>
      <c r="S12" s="116">
        <v>20</v>
      </c>
      <c r="T12" s="116">
        <v>21</v>
      </c>
      <c r="U12" s="116">
        <v>22</v>
      </c>
      <c r="V12" s="117">
        <v>23</v>
      </c>
      <c r="W12" s="143"/>
      <c r="X12" s="143"/>
      <c r="Y12" s="142"/>
      <c r="Z12" s="142"/>
      <c r="AA12" s="142"/>
      <c r="AB12" s="142"/>
      <c r="AC12" s="142"/>
      <c r="AD12" s="142"/>
      <c r="AE12" s="142"/>
      <c r="AF12" s="142"/>
      <c r="AG12" s="142"/>
      <c r="AH12" s="142"/>
      <c r="AI12" s="142"/>
      <c r="AJ12" s="142"/>
      <c r="AK12" s="142"/>
      <c r="AL12" s="142"/>
    </row>
    <row r="13" spans="1:50" ht="20.100000000000001" customHeight="1" x14ac:dyDescent="0.25">
      <c r="A13" s="143"/>
      <c r="B13" s="141"/>
      <c r="C13" s="108" t="s">
        <v>114</v>
      </c>
      <c r="D13" s="118">
        <v>23</v>
      </c>
      <c r="E13" s="119">
        <v>24</v>
      </c>
      <c r="F13" s="119">
        <v>25</v>
      </c>
      <c r="G13" s="119">
        <v>26</v>
      </c>
      <c r="H13" s="119">
        <v>27</v>
      </c>
      <c r="I13" s="119">
        <v>28</v>
      </c>
      <c r="J13" s="120">
        <v>29</v>
      </c>
      <c r="K13" s="143"/>
      <c r="L13" s="143"/>
      <c r="M13" s="220" t="s">
        <v>104</v>
      </c>
      <c r="N13" s="221"/>
      <c r="O13" s="108" t="s">
        <v>114</v>
      </c>
      <c r="P13" s="118">
        <v>24</v>
      </c>
      <c r="Q13" s="119">
        <v>25</v>
      </c>
      <c r="R13" s="119">
        <v>26</v>
      </c>
      <c r="S13" s="119">
        <v>27</v>
      </c>
      <c r="T13" s="119">
        <v>28</v>
      </c>
      <c r="U13" s="119">
        <v>29</v>
      </c>
      <c r="V13" s="120">
        <v>30</v>
      </c>
      <c r="W13" s="143"/>
      <c r="X13" s="143"/>
      <c r="Y13" s="142"/>
      <c r="Z13" s="142"/>
      <c r="AA13" s="142"/>
      <c r="AB13" s="142"/>
      <c r="AC13" s="142"/>
      <c r="AD13" s="142"/>
      <c r="AE13" s="142"/>
      <c r="AF13" s="142"/>
      <c r="AG13" s="142"/>
      <c r="AH13" s="142"/>
      <c r="AI13" s="142"/>
      <c r="AJ13" s="142"/>
      <c r="AK13" s="142"/>
      <c r="AL13" s="142"/>
    </row>
    <row r="14" spans="1:50" ht="20.100000000000001" customHeight="1" x14ac:dyDescent="0.25">
      <c r="A14" s="143"/>
      <c r="B14" s="141"/>
      <c r="C14" s="108" t="s">
        <v>119</v>
      </c>
      <c r="D14" s="121">
        <v>30</v>
      </c>
      <c r="E14" s="122">
        <v>31</v>
      </c>
      <c r="F14" s="122">
        <v>1</v>
      </c>
      <c r="G14" s="122">
        <v>2</v>
      </c>
      <c r="H14" s="122">
        <v>3</v>
      </c>
      <c r="I14" s="122">
        <v>4</v>
      </c>
      <c r="J14" s="123">
        <v>5</v>
      </c>
      <c r="K14" s="143"/>
      <c r="L14" s="143"/>
      <c r="M14" s="220" t="s">
        <v>104</v>
      </c>
      <c r="N14" s="221"/>
      <c r="O14" s="108" t="s">
        <v>119</v>
      </c>
      <c r="P14" s="121">
        <v>31</v>
      </c>
      <c r="Q14" s="122">
        <v>1</v>
      </c>
      <c r="R14" s="122">
        <v>2</v>
      </c>
      <c r="S14" s="122">
        <v>3</v>
      </c>
      <c r="T14" s="122">
        <v>4</v>
      </c>
      <c r="U14" s="122">
        <v>5</v>
      </c>
      <c r="V14" s="123">
        <v>6</v>
      </c>
      <c r="W14" s="143"/>
      <c r="X14" s="143"/>
      <c r="Y14" s="142"/>
      <c r="Z14" s="142"/>
      <c r="AA14" s="142"/>
      <c r="AB14" s="142"/>
      <c r="AC14" s="142"/>
      <c r="AD14" s="142"/>
      <c r="AE14" s="142"/>
      <c r="AF14" s="142"/>
      <c r="AG14" s="142"/>
      <c r="AH14" s="142"/>
      <c r="AI14" s="142"/>
      <c r="AJ14" s="142"/>
      <c r="AK14" s="142"/>
      <c r="AL14" s="142"/>
    </row>
    <row r="15" spans="1:50" ht="20.100000000000001" customHeight="1" x14ac:dyDescent="0.25">
      <c r="A15" s="143"/>
      <c r="B15" s="141"/>
      <c r="C15" s="108" t="s">
        <v>126</v>
      </c>
      <c r="D15" s="124">
        <v>6</v>
      </c>
      <c r="E15" s="125">
        <v>7</v>
      </c>
      <c r="F15" s="125">
        <v>8</v>
      </c>
      <c r="G15" s="125">
        <v>9</v>
      </c>
      <c r="H15" s="125">
        <v>10</v>
      </c>
      <c r="I15" s="125">
        <v>11</v>
      </c>
      <c r="J15" s="126">
        <v>12</v>
      </c>
      <c r="K15" s="143"/>
      <c r="L15" s="143"/>
      <c r="M15" s="220" t="s">
        <v>104</v>
      </c>
      <c r="N15" s="221"/>
      <c r="O15" s="108" t="s">
        <v>126</v>
      </c>
      <c r="P15" s="124">
        <v>7</v>
      </c>
      <c r="Q15" s="125">
        <v>8</v>
      </c>
      <c r="R15" s="125">
        <v>9</v>
      </c>
      <c r="S15" s="125">
        <v>10</v>
      </c>
      <c r="T15" s="125">
        <v>11</v>
      </c>
      <c r="U15" s="125">
        <v>12</v>
      </c>
      <c r="V15" s="126">
        <v>13</v>
      </c>
      <c r="W15" s="143"/>
      <c r="X15" s="143"/>
      <c r="Y15" s="142"/>
      <c r="Z15" s="142"/>
      <c r="AA15" s="142"/>
      <c r="AB15" s="142"/>
      <c r="AC15" s="142"/>
      <c r="AD15" s="142"/>
      <c r="AE15" s="142"/>
      <c r="AF15" s="142"/>
      <c r="AG15" s="142"/>
      <c r="AH15" s="142"/>
      <c r="AI15" s="142"/>
      <c r="AJ15" s="142"/>
      <c r="AK15" s="142"/>
      <c r="AL15" s="142"/>
    </row>
    <row r="16" spans="1:50" x14ac:dyDescent="0.25">
      <c r="A16" s="141"/>
      <c r="B16" s="141"/>
      <c r="C16" s="141"/>
      <c r="D16" s="141"/>
      <c r="E16" s="141"/>
      <c r="F16" s="141"/>
      <c r="G16" s="141"/>
      <c r="H16" s="141"/>
      <c r="I16" s="141"/>
      <c r="J16" s="141"/>
      <c r="K16" s="141"/>
      <c r="L16" s="141"/>
      <c r="M16" s="141"/>
      <c r="N16" s="141"/>
      <c r="O16" s="141"/>
      <c r="P16" s="141"/>
      <c r="Q16" s="141"/>
      <c r="R16" s="141"/>
      <c r="S16" s="141"/>
      <c r="T16" s="141"/>
      <c r="U16" s="141"/>
      <c r="V16" s="141"/>
      <c r="W16" s="141"/>
      <c r="X16" s="141"/>
      <c r="Y16" s="142"/>
      <c r="Z16" s="142"/>
      <c r="AA16" s="142"/>
      <c r="AB16" s="142"/>
      <c r="AC16" s="142"/>
      <c r="AD16" s="142"/>
      <c r="AE16" s="142"/>
      <c r="AF16" s="142"/>
      <c r="AG16" s="142"/>
      <c r="AH16" s="142"/>
      <c r="AI16" s="142"/>
      <c r="AJ16" s="142"/>
      <c r="AK16" s="142"/>
      <c r="AL16" s="142"/>
    </row>
    <row r="17" spans="1:50" x14ac:dyDescent="0.25">
      <c r="A17" s="141"/>
      <c r="B17" s="141"/>
      <c r="C17" s="141"/>
      <c r="D17" s="141"/>
      <c r="E17" s="141"/>
      <c r="F17" s="141"/>
      <c r="G17" s="141"/>
      <c r="H17" s="141"/>
      <c r="I17" s="141"/>
      <c r="J17" s="141"/>
      <c r="K17" s="141"/>
      <c r="L17" s="141"/>
      <c r="M17" s="141"/>
      <c r="N17" s="141"/>
      <c r="O17" s="141"/>
      <c r="P17" s="141"/>
      <c r="Q17" s="141"/>
      <c r="R17" s="141"/>
      <c r="S17" s="141"/>
      <c r="T17" s="141"/>
      <c r="U17" s="141"/>
      <c r="V17" s="141"/>
      <c r="W17" s="141"/>
      <c r="X17" s="141"/>
      <c r="Y17" s="142"/>
      <c r="Z17" s="142"/>
      <c r="AA17" s="142"/>
      <c r="AB17" s="142"/>
      <c r="AC17" s="142"/>
      <c r="AD17" s="142"/>
      <c r="AE17" s="142"/>
      <c r="AF17" s="142"/>
      <c r="AG17" s="142"/>
      <c r="AH17" s="142"/>
      <c r="AI17" s="142"/>
      <c r="AJ17" s="142"/>
      <c r="AK17" s="142"/>
      <c r="AL17" s="142"/>
    </row>
    <row r="18" spans="1:50" x14ac:dyDescent="0.25">
      <c r="A18" s="141"/>
      <c r="B18" s="141"/>
      <c r="C18" s="141"/>
      <c r="D18" s="222" t="s">
        <v>105</v>
      </c>
      <c r="E18" s="222"/>
      <c r="F18" s="222"/>
      <c r="G18" s="222"/>
      <c r="H18" s="222"/>
      <c r="I18" s="222"/>
      <c r="J18" s="222"/>
      <c r="K18" s="141"/>
      <c r="L18" s="141"/>
      <c r="M18" s="141"/>
      <c r="N18" s="141"/>
      <c r="O18" s="141"/>
      <c r="P18" s="222" t="s">
        <v>106</v>
      </c>
      <c r="Q18" s="222"/>
      <c r="R18" s="222"/>
      <c r="S18" s="222"/>
      <c r="T18" s="222"/>
      <c r="U18" s="222"/>
      <c r="V18" s="222"/>
      <c r="W18" s="141"/>
      <c r="X18" s="141"/>
      <c r="Y18" s="142"/>
      <c r="Z18" s="142"/>
      <c r="AA18" s="142"/>
      <c r="AB18" s="142"/>
      <c r="AC18" s="142"/>
      <c r="AD18" s="142"/>
      <c r="AE18" s="142"/>
      <c r="AF18" s="142"/>
      <c r="AG18" s="142"/>
      <c r="AH18" s="142"/>
      <c r="AI18" s="142"/>
      <c r="AJ18" s="142"/>
      <c r="AK18" s="142"/>
      <c r="AL18" s="142"/>
    </row>
    <row r="19" spans="1:50" ht="13.2" customHeight="1" x14ac:dyDescent="0.25">
      <c r="A19" s="141"/>
      <c r="B19" s="141"/>
      <c r="C19" s="219" t="s">
        <v>115</v>
      </c>
      <c r="D19" s="219"/>
      <c r="E19" s="219"/>
      <c r="F19" s="219"/>
      <c r="G19" s="141"/>
      <c r="H19" s="141" t="s">
        <v>113</v>
      </c>
      <c r="I19" s="141"/>
      <c r="J19" s="141"/>
      <c r="K19" s="141"/>
      <c r="L19" s="141"/>
      <c r="M19" s="141"/>
      <c r="N19" s="141"/>
      <c r="O19" s="219" t="s">
        <v>118</v>
      </c>
      <c r="P19" s="219"/>
      <c r="Q19" s="219"/>
      <c r="R19" s="219"/>
      <c r="S19" s="141"/>
      <c r="T19" s="141" t="s">
        <v>117</v>
      </c>
      <c r="U19" s="141"/>
      <c r="V19" s="141"/>
      <c r="W19" s="141"/>
      <c r="X19" s="141"/>
      <c r="Y19" s="142"/>
      <c r="Z19" s="142"/>
      <c r="AA19" s="142"/>
      <c r="AB19" s="142"/>
      <c r="AC19" s="142"/>
      <c r="AD19" s="142"/>
      <c r="AE19" s="142"/>
      <c r="AF19" s="142"/>
      <c r="AG19" s="142"/>
      <c r="AH19" s="142"/>
      <c r="AI19" s="142"/>
      <c r="AJ19" s="142"/>
      <c r="AK19" s="142"/>
      <c r="AL19" s="142"/>
    </row>
    <row r="20" spans="1:50" x14ac:dyDescent="0.25">
      <c r="A20" s="127"/>
      <c r="B20" s="127"/>
      <c r="C20" s="219" t="s">
        <v>116</v>
      </c>
      <c r="D20" s="219"/>
      <c r="E20" s="219"/>
      <c r="F20" s="219"/>
      <c r="G20" s="39"/>
      <c r="H20" s="39" t="s">
        <v>117</v>
      </c>
      <c r="I20" s="39"/>
      <c r="J20" s="39"/>
      <c r="K20" s="127"/>
      <c r="L20" s="127"/>
      <c r="M20" s="127"/>
      <c r="N20" s="127"/>
      <c r="O20" s="219" t="s">
        <v>120</v>
      </c>
      <c r="P20" s="219"/>
      <c r="Q20" s="219"/>
      <c r="R20" s="219"/>
      <c r="S20" s="39"/>
      <c r="T20" s="39" t="s">
        <v>121</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19" t="s">
        <v>122</v>
      </c>
      <c r="D21" s="219"/>
      <c r="E21" s="219"/>
      <c r="F21" s="219"/>
      <c r="G21" s="39"/>
      <c r="H21" s="39" t="s">
        <v>121</v>
      </c>
      <c r="I21" s="39"/>
      <c r="J21" s="39"/>
      <c r="K21" s="127"/>
      <c r="L21" s="127"/>
      <c r="M21" s="127"/>
      <c r="N21" s="127"/>
      <c r="O21" s="219" t="s">
        <v>127</v>
      </c>
      <c r="P21" s="219"/>
      <c r="Q21" s="219"/>
      <c r="R21" s="219"/>
      <c r="S21" s="131"/>
      <c r="T21" s="131" t="s">
        <v>128</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19" t="s">
        <v>129</v>
      </c>
      <c r="D22" s="219"/>
      <c r="E22" s="219"/>
      <c r="F22" s="219"/>
      <c r="G22" s="39"/>
      <c r="H22" s="39" t="s">
        <v>128</v>
      </c>
      <c r="I22" s="39"/>
      <c r="J22" s="39"/>
      <c r="K22" s="127"/>
      <c r="L22" s="127"/>
      <c r="M22" s="127"/>
      <c r="N22" s="127"/>
      <c r="O22" s="219"/>
      <c r="P22" s="219"/>
      <c r="Q22" s="219"/>
      <c r="R22" s="219"/>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41"/>
      <c r="B24" s="141"/>
      <c r="C24" s="219"/>
      <c r="D24" s="219"/>
      <c r="E24" s="219"/>
      <c r="F24" s="219"/>
      <c r="G24" s="39"/>
      <c r="H24" s="39"/>
      <c r="I24" s="39"/>
      <c r="J24" s="141"/>
      <c r="K24" s="141"/>
      <c r="L24" s="141"/>
      <c r="M24" s="141"/>
      <c r="N24" s="141"/>
      <c r="O24" s="219"/>
      <c r="P24" s="219"/>
      <c r="Q24" s="219"/>
      <c r="R24" s="219"/>
      <c r="S24" s="39"/>
      <c r="T24" s="39"/>
      <c r="U24" s="39"/>
      <c r="V24" s="39"/>
      <c r="W24" s="39"/>
      <c r="X24" s="141"/>
      <c r="Y24" s="142"/>
      <c r="Z24" s="142"/>
      <c r="AA24" s="142"/>
      <c r="AB24" s="142"/>
      <c r="AC24" s="142"/>
      <c r="AD24" s="142"/>
      <c r="AE24" s="142"/>
      <c r="AF24" s="142"/>
      <c r="AG24" s="142"/>
      <c r="AH24" s="142"/>
      <c r="AI24" s="142"/>
      <c r="AJ24" s="142"/>
      <c r="AK24" s="142"/>
      <c r="AL24" s="142"/>
    </row>
    <row r="25" spans="1:50" ht="12.75" customHeight="1" x14ac:dyDescent="0.25">
      <c r="Y25" s="142"/>
      <c r="Z25" s="142"/>
      <c r="AA25" s="142"/>
      <c r="AB25" s="142"/>
      <c r="AC25" s="142"/>
      <c r="AD25" s="142"/>
      <c r="AE25" s="142"/>
      <c r="AF25" s="142"/>
      <c r="AG25" s="142"/>
      <c r="AH25" s="142"/>
      <c r="AI25" s="142"/>
      <c r="AJ25" s="142"/>
      <c r="AK25" s="142"/>
      <c r="AL25" s="142"/>
    </row>
    <row r="26" spans="1:50" x14ac:dyDescent="0.25">
      <c r="A26" s="141"/>
      <c r="B26" s="141"/>
      <c r="C26" s="219"/>
      <c r="D26" s="219"/>
      <c r="E26" s="219"/>
      <c r="F26" s="219"/>
      <c r="G26" s="39"/>
      <c r="H26" s="39"/>
      <c r="I26" s="39"/>
      <c r="J26" s="141"/>
      <c r="K26" s="141"/>
      <c r="L26" s="141"/>
      <c r="M26" s="141"/>
      <c r="N26" s="141"/>
      <c r="O26" s="219"/>
      <c r="P26" s="219"/>
      <c r="Q26" s="219"/>
      <c r="R26" s="219"/>
      <c r="S26" s="39"/>
      <c r="T26" s="39"/>
      <c r="U26" s="39"/>
      <c r="V26" s="39"/>
      <c r="W26" s="39"/>
      <c r="X26" s="141"/>
      <c r="Y26" s="142"/>
      <c r="Z26" s="142"/>
      <c r="AA26" s="142"/>
      <c r="AB26" s="142"/>
      <c r="AC26" s="142"/>
      <c r="AD26" s="142"/>
      <c r="AE26" s="142"/>
      <c r="AF26" s="142"/>
      <c r="AG26" s="142"/>
      <c r="AH26" s="142"/>
      <c r="AI26" s="142"/>
      <c r="AJ26" s="142"/>
      <c r="AK26" s="142"/>
      <c r="AL26" s="142"/>
    </row>
    <row r="27" spans="1:50" x14ac:dyDescent="0.25">
      <c r="A27" s="141"/>
      <c r="B27" s="141"/>
      <c r="C27" s="219"/>
      <c r="D27" s="225"/>
      <c r="E27" s="225"/>
      <c r="F27" s="39"/>
      <c r="G27" s="39"/>
      <c r="H27" s="39"/>
      <c r="I27" s="39"/>
      <c r="J27" s="141"/>
      <c r="K27" s="141"/>
      <c r="L27" s="141"/>
      <c r="M27" s="141"/>
      <c r="N27" s="141"/>
      <c r="O27" s="219"/>
      <c r="P27" s="225"/>
      <c r="Q27" s="225"/>
      <c r="R27" s="39"/>
      <c r="S27" s="39"/>
      <c r="T27" s="39"/>
      <c r="U27" s="39"/>
      <c r="V27" s="39"/>
      <c r="W27" s="39"/>
      <c r="X27" s="141"/>
      <c r="Y27" s="142"/>
      <c r="Z27" s="142"/>
      <c r="AA27" s="142"/>
      <c r="AB27" s="142"/>
      <c r="AC27" s="142"/>
      <c r="AD27" s="142"/>
      <c r="AE27" s="142"/>
      <c r="AF27" s="142"/>
      <c r="AG27" s="142"/>
      <c r="AH27" s="142"/>
      <c r="AI27" s="142"/>
      <c r="AJ27" s="142"/>
      <c r="AK27" s="142"/>
      <c r="AL27" s="142"/>
    </row>
    <row r="28" spans="1:50" x14ac:dyDescent="0.25">
      <c r="A28" s="141"/>
      <c r="B28" s="141"/>
      <c r="C28" s="219"/>
      <c r="D28" s="225"/>
      <c r="E28" s="225"/>
      <c r="F28" s="141"/>
      <c r="G28" s="141"/>
      <c r="H28" s="141"/>
      <c r="I28" s="141"/>
      <c r="J28" s="141"/>
      <c r="K28" s="141"/>
      <c r="L28" s="141"/>
      <c r="M28" s="141"/>
      <c r="N28" s="141"/>
      <c r="O28" s="219"/>
      <c r="P28" s="225"/>
      <c r="Q28" s="225"/>
      <c r="R28" s="141"/>
      <c r="S28" s="141"/>
      <c r="T28" s="141"/>
      <c r="U28" s="141"/>
      <c r="V28" s="141"/>
      <c r="W28" s="141"/>
      <c r="X28" s="141"/>
      <c r="Y28" s="142"/>
      <c r="Z28" s="142"/>
      <c r="AA28" s="142"/>
      <c r="AB28" s="142"/>
      <c r="AC28" s="142"/>
      <c r="AD28" s="142"/>
      <c r="AE28" s="142"/>
      <c r="AF28" s="142"/>
      <c r="AG28" s="142"/>
      <c r="AH28" s="142"/>
      <c r="AI28" s="142"/>
      <c r="AJ28" s="142"/>
      <c r="AK28" s="142"/>
      <c r="AL28" s="142"/>
    </row>
    <row r="29" spans="1:50" x14ac:dyDescent="0.25">
      <c r="A29" s="141"/>
      <c r="B29" s="141"/>
      <c r="C29" s="219"/>
      <c r="D29" s="225"/>
      <c r="E29" s="225"/>
      <c r="F29" s="141"/>
      <c r="G29" s="141"/>
      <c r="H29" s="141"/>
      <c r="I29" s="141"/>
      <c r="J29" s="141"/>
      <c r="K29" s="141"/>
      <c r="L29" s="141"/>
      <c r="M29" s="141"/>
      <c r="N29" s="141"/>
      <c r="O29" s="219"/>
      <c r="P29" s="225"/>
      <c r="Q29" s="225"/>
      <c r="R29" s="141"/>
      <c r="T29" s="141"/>
      <c r="U29" s="141"/>
      <c r="V29" s="141"/>
      <c r="W29" s="141"/>
      <c r="X29" s="141"/>
      <c r="Y29" s="142"/>
      <c r="Z29" s="142"/>
      <c r="AA29" s="142"/>
      <c r="AB29" s="142"/>
      <c r="AC29" s="142"/>
      <c r="AD29" s="142"/>
      <c r="AE29" s="142"/>
      <c r="AF29" s="142"/>
      <c r="AG29" s="142"/>
      <c r="AH29" s="142"/>
      <c r="AI29" s="142"/>
      <c r="AJ29" s="142"/>
      <c r="AK29" s="142"/>
      <c r="AL29" s="142"/>
    </row>
    <row r="30" spans="1:50" x14ac:dyDescent="0.25">
      <c r="A30" s="141"/>
      <c r="B30" s="141"/>
      <c r="C30" s="144"/>
      <c r="D30" s="141"/>
      <c r="E30" s="141"/>
      <c r="F30" s="141"/>
      <c r="G30" s="132" t="s">
        <v>107</v>
      </c>
      <c r="H30" s="141">
        <v>30</v>
      </c>
      <c r="I30" s="141"/>
      <c r="J30" s="141"/>
      <c r="K30" s="141"/>
      <c r="L30" s="141"/>
      <c r="M30" s="141"/>
      <c r="N30" s="141"/>
      <c r="O30" s="144"/>
      <c r="P30" s="141"/>
      <c r="Q30" s="141"/>
      <c r="R30" s="141"/>
      <c r="S30" s="132" t="s">
        <v>107</v>
      </c>
      <c r="T30" s="141">
        <v>30</v>
      </c>
      <c r="U30" s="141"/>
      <c r="V30" s="141"/>
      <c r="W30" s="141"/>
      <c r="X30" s="141"/>
      <c r="Y30" s="142"/>
      <c r="Z30" s="142"/>
      <c r="AA30" s="142"/>
      <c r="AB30" s="142"/>
      <c r="AC30" s="142"/>
      <c r="AD30" s="142"/>
      <c r="AE30" s="142"/>
      <c r="AF30" s="142"/>
      <c r="AG30" s="142"/>
      <c r="AH30" s="142"/>
      <c r="AI30" s="142"/>
      <c r="AJ30" s="142"/>
      <c r="AK30" s="142"/>
      <c r="AL30" s="142"/>
    </row>
    <row r="31" spans="1:50" x14ac:dyDescent="0.25">
      <c r="A31" s="141"/>
      <c r="B31" s="141"/>
      <c r="C31" s="144"/>
      <c r="D31" s="141"/>
      <c r="E31" s="141"/>
      <c r="F31" s="141"/>
      <c r="G31" s="132" t="s">
        <v>108</v>
      </c>
      <c r="H31" s="141">
        <v>12</v>
      </c>
      <c r="I31" s="141"/>
      <c r="J31" s="141"/>
      <c r="K31" s="141"/>
      <c r="L31" s="141"/>
      <c r="M31" s="141"/>
      <c r="N31" s="141"/>
      <c r="O31" s="144"/>
      <c r="P31" s="141"/>
      <c r="Q31" s="141"/>
      <c r="R31" s="141"/>
      <c r="S31" s="132" t="s">
        <v>108</v>
      </c>
      <c r="T31" s="141">
        <v>12</v>
      </c>
      <c r="U31" s="141"/>
      <c r="V31" s="141"/>
      <c r="W31" s="141"/>
      <c r="X31" s="141"/>
      <c r="Y31" s="142"/>
      <c r="Z31" s="142"/>
      <c r="AA31" s="142"/>
      <c r="AB31" s="142"/>
      <c r="AC31" s="142"/>
      <c r="AD31" s="142"/>
      <c r="AE31" s="142"/>
      <c r="AF31" s="142"/>
      <c r="AG31" s="142"/>
      <c r="AH31" s="142"/>
      <c r="AI31" s="142"/>
      <c r="AJ31" s="142"/>
      <c r="AK31" s="142"/>
      <c r="AL31" s="142"/>
    </row>
    <row r="32" spans="1:50" x14ac:dyDescent="0.25">
      <c r="A32" s="141"/>
      <c r="B32" s="141"/>
      <c r="C32" s="144"/>
      <c r="D32" s="141"/>
      <c r="E32" s="141"/>
      <c r="F32" s="141"/>
      <c r="G32" s="141"/>
      <c r="H32" s="141"/>
      <c r="I32" s="141"/>
      <c r="J32" s="141"/>
      <c r="K32" s="141"/>
      <c r="L32" s="141"/>
      <c r="M32" s="141"/>
      <c r="N32" s="141"/>
      <c r="O32" s="144"/>
      <c r="P32" s="141"/>
      <c r="Q32" s="141"/>
      <c r="R32" s="141"/>
      <c r="S32" s="141"/>
      <c r="T32" s="141"/>
      <c r="U32" s="141"/>
      <c r="V32" s="141"/>
      <c r="W32" s="141"/>
      <c r="X32" s="141"/>
      <c r="Y32" s="142"/>
      <c r="Z32" s="142"/>
      <c r="AA32" s="142"/>
      <c r="AB32" s="142"/>
      <c r="AC32" s="142"/>
      <c r="AD32" s="142"/>
      <c r="AE32" s="142"/>
      <c r="AF32" s="142"/>
      <c r="AG32" s="142"/>
      <c r="AH32" s="142"/>
      <c r="AI32" s="142"/>
      <c r="AJ32" s="142"/>
      <c r="AK32" s="142"/>
      <c r="AL32" s="142"/>
    </row>
    <row r="33" spans="1:38" x14ac:dyDescent="0.25">
      <c r="A33" s="141"/>
      <c r="B33" s="141"/>
      <c r="C33" s="144"/>
      <c r="D33" s="141"/>
      <c r="E33" s="141"/>
      <c r="F33" s="141"/>
      <c r="G33" s="141"/>
      <c r="H33" s="141"/>
      <c r="I33" s="141"/>
      <c r="J33" s="141"/>
      <c r="K33" s="141"/>
      <c r="L33" s="141"/>
      <c r="M33" s="141"/>
      <c r="N33" s="141"/>
      <c r="O33" s="144"/>
      <c r="P33" s="141"/>
      <c r="Q33" s="141"/>
      <c r="R33" s="141"/>
      <c r="S33" s="141"/>
      <c r="T33" s="141"/>
      <c r="U33" s="141"/>
      <c r="V33" s="141"/>
      <c r="W33" s="141"/>
      <c r="X33" s="141"/>
      <c r="Y33" s="142"/>
      <c r="Z33" s="142"/>
      <c r="AA33" s="142"/>
      <c r="AB33" s="142"/>
      <c r="AC33" s="142"/>
      <c r="AD33" s="142"/>
      <c r="AE33" s="142"/>
      <c r="AF33" s="142"/>
      <c r="AG33" s="142"/>
      <c r="AH33" s="142"/>
      <c r="AI33" s="142"/>
      <c r="AJ33" s="142"/>
      <c r="AK33" s="142"/>
      <c r="AL33" s="142"/>
    </row>
    <row r="34" spans="1:38" x14ac:dyDescent="0.25">
      <c r="A34" s="141"/>
      <c r="B34" s="133"/>
      <c r="C34" s="134"/>
      <c r="D34" s="141"/>
      <c r="E34" s="141"/>
      <c r="F34" s="141"/>
      <c r="G34" s="141"/>
      <c r="H34" s="141"/>
      <c r="I34" s="141"/>
      <c r="J34" s="141"/>
      <c r="K34" s="141"/>
      <c r="L34" s="141"/>
      <c r="M34" s="141"/>
      <c r="N34" s="141"/>
      <c r="O34" s="144"/>
      <c r="P34" s="141"/>
      <c r="Q34" s="141"/>
      <c r="R34" s="141"/>
      <c r="S34" s="141"/>
      <c r="T34" s="141"/>
      <c r="U34" s="141"/>
      <c r="V34" s="141"/>
      <c r="W34" s="141"/>
      <c r="X34" s="141"/>
      <c r="Y34" s="142"/>
      <c r="Z34" s="142"/>
      <c r="AA34" s="142"/>
      <c r="AB34" s="142"/>
      <c r="AC34" s="142"/>
      <c r="AD34" s="142"/>
      <c r="AE34" s="142"/>
      <c r="AF34" s="142"/>
      <c r="AG34" s="142"/>
      <c r="AH34" s="142"/>
      <c r="AI34" s="142"/>
      <c r="AJ34" s="142"/>
      <c r="AK34" s="142"/>
      <c r="AL34" s="142"/>
    </row>
    <row r="35" spans="1:38" x14ac:dyDescent="0.25">
      <c r="A35" s="141"/>
      <c r="B35" s="133"/>
      <c r="C35" s="134"/>
      <c r="D35" s="141"/>
      <c r="E35" s="141"/>
      <c r="F35" s="141"/>
      <c r="G35" s="141"/>
      <c r="H35" s="141"/>
      <c r="I35" s="141"/>
      <c r="J35" s="141"/>
      <c r="K35" s="141"/>
      <c r="L35" s="141"/>
      <c r="M35" s="141"/>
      <c r="N35" s="141"/>
      <c r="O35" s="141"/>
      <c r="P35" s="141"/>
      <c r="Q35" s="141"/>
      <c r="R35" s="141"/>
      <c r="S35" s="141"/>
      <c r="T35" s="141"/>
      <c r="U35" s="141"/>
      <c r="V35" s="141"/>
      <c r="W35" s="141"/>
      <c r="X35" s="141"/>
      <c r="Y35" s="142"/>
      <c r="Z35" s="142"/>
      <c r="AA35" s="142"/>
      <c r="AB35" s="142"/>
      <c r="AC35" s="142"/>
      <c r="AD35" s="142"/>
      <c r="AE35" s="142"/>
      <c r="AF35" s="142"/>
      <c r="AG35" s="142"/>
      <c r="AH35" s="142"/>
      <c r="AI35" s="142"/>
      <c r="AJ35" s="142"/>
      <c r="AK35" s="142"/>
      <c r="AL35" s="142"/>
    </row>
    <row r="36" spans="1:38" x14ac:dyDescent="0.25">
      <c r="A36" s="141"/>
      <c r="B36" s="141"/>
      <c r="C36" s="134"/>
      <c r="D36" s="141"/>
      <c r="E36" s="141"/>
      <c r="F36" s="141"/>
      <c r="G36" s="141"/>
      <c r="H36" s="141"/>
      <c r="I36" s="141"/>
      <c r="J36" s="141"/>
      <c r="K36" s="141"/>
      <c r="L36" s="141"/>
      <c r="M36" s="141"/>
      <c r="N36" s="141"/>
      <c r="O36" s="141"/>
      <c r="P36" s="141"/>
      <c r="Q36" s="141"/>
      <c r="R36" s="141"/>
      <c r="S36" s="141"/>
      <c r="T36" s="141"/>
      <c r="U36" s="141"/>
      <c r="V36" s="141"/>
      <c r="W36" s="141"/>
      <c r="X36" s="141"/>
      <c r="Y36" s="142"/>
      <c r="Z36" s="142"/>
      <c r="AA36" s="142"/>
      <c r="AB36" s="142"/>
      <c r="AC36" s="142"/>
      <c r="AD36" s="142"/>
      <c r="AE36" s="142"/>
      <c r="AF36" s="142"/>
      <c r="AG36" s="142"/>
      <c r="AH36" s="142"/>
      <c r="AI36" s="142"/>
      <c r="AJ36" s="142"/>
      <c r="AK36" s="142"/>
      <c r="AL36" s="142"/>
    </row>
    <row r="37" spans="1:38" x14ac:dyDescent="0.25">
      <c r="A37" s="141"/>
      <c r="C37" s="135" t="s">
        <v>130</v>
      </c>
      <c r="D37" s="141"/>
      <c r="E37" s="141"/>
      <c r="F37" s="141"/>
      <c r="G37" s="141"/>
      <c r="H37" s="141"/>
      <c r="I37" s="141"/>
      <c r="J37" s="141"/>
      <c r="K37" s="141"/>
      <c r="L37" s="141"/>
      <c r="M37" s="141"/>
      <c r="N37" s="141"/>
      <c r="O37" s="141"/>
      <c r="P37" s="141"/>
      <c r="Q37" s="141"/>
      <c r="R37" s="141"/>
      <c r="S37" s="141"/>
      <c r="T37" s="141"/>
      <c r="U37" s="141"/>
      <c r="V37" s="141"/>
      <c r="W37" s="141"/>
      <c r="X37" s="141"/>
      <c r="Y37" s="142"/>
      <c r="Z37" s="142"/>
      <c r="AA37" s="142"/>
      <c r="AB37" s="142"/>
      <c r="AC37" s="142"/>
      <c r="AD37" s="142"/>
      <c r="AE37" s="142"/>
      <c r="AF37" s="142"/>
      <c r="AG37" s="142"/>
      <c r="AH37" s="142"/>
      <c r="AI37" s="142"/>
      <c r="AJ37" s="142"/>
      <c r="AK37" s="142"/>
      <c r="AL37" s="142"/>
    </row>
    <row r="38" spans="1:38" x14ac:dyDescent="0.25">
      <c r="A38" s="14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2"/>
      <c r="Z38" s="142"/>
      <c r="AA38" s="142"/>
      <c r="AB38" s="142"/>
      <c r="AC38" s="142"/>
      <c r="AD38" s="142"/>
      <c r="AE38" s="142"/>
      <c r="AF38" s="142"/>
      <c r="AG38" s="142"/>
      <c r="AH38" s="142"/>
      <c r="AI38" s="142"/>
      <c r="AJ38" s="142"/>
      <c r="AK38" s="142"/>
      <c r="AL38" s="142"/>
    </row>
    <row r="39" spans="1:38" x14ac:dyDescent="0.25">
      <c r="A39" s="141"/>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row>
    <row r="40" spans="1:38" x14ac:dyDescent="0.25">
      <c r="A40" s="141"/>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2"/>
      <c r="Z40" s="142"/>
      <c r="AA40" s="142"/>
      <c r="AB40" s="142"/>
      <c r="AC40" s="142"/>
      <c r="AD40" s="142"/>
      <c r="AE40" s="142"/>
      <c r="AF40" s="142"/>
      <c r="AG40" s="142"/>
      <c r="AH40" s="142"/>
      <c r="AI40" s="142"/>
      <c r="AJ40" s="142"/>
      <c r="AK40" s="142"/>
      <c r="AL40" s="142"/>
    </row>
    <row r="41" spans="1:38" x14ac:dyDescent="0.25">
      <c r="A41" s="141"/>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2"/>
      <c r="Z41" s="142"/>
      <c r="AA41" s="142"/>
      <c r="AB41" s="142"/>
      <c r="AC41" s="142"/>
      <c r="AD41" s="142"/>
      <c r="AE41" s="142"/>
      <c r="AF41" s="142"/>
      <c r="AG41" s="142"/>
      <c r="AH41" s="142"/>
      <c r="AI41" s="142"/>
      <c r="AJ41" s="142"/>
      <c r="AK41" s="142"/>
      <c r="AL41" s="142"/>
    </row>
    <row r="42" spans="1:38" x14ac:dyDescent="0.25">
      <c r="A42" s="14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2"/>
      <c r="Z42" s="142"/>
      <c r="AA42" s="142"/>
      <c r="AB42" s="142"/>
      <c r="AC42" s="142"/>
      <c r="AD42" s="142"/>
      <c r="AE42" s="142"/>
      <c r="AF42" s="142"/>
      <c r="AG42" s="142"/>
      <c r="AH42" s="142"/>
      <c r="AI42" s="142"/>
      <c r="AJ42" s="142"/>
      <c r="AK42" s="142"/>
      <c r="AL42" s="142"/>
    </row>
    <row r="43" spans="1:38" ht="12.75" customHeight="1" x14ac:dyDescent="0.25">
      <c r="A43" s="141"/>
      <c r="X43" s="141"/>
      <c r="Y43" s="142"/>
      <c r="Z43" s="142"/>
      <c r="AA43" s="142"/>
      <c r="AB43" s="142"/>
      <c r="AC43" s="142"/>
      <c r="AD43" s="142"/>
      <c r="AE43" s="142"/>
      <c r="AF43" s="142"/>
      <c r="AG43" s="142"/>
      <c r="AH43" s="142"/>
      <c r="AI43" s="142"/>
      <c r="AJ43" s="142"/>
      <c r="AK43" s="142"/>
      <c r="AL43" s="142"/>
    </row>
    <row r="44" spans="1:38" ht="41.25" customHeight="1" x14ac:dyDescent="0.25">
      <c r="A44" s="141"/>
      <c r="B44" s="224" t="s">
        <v>100</v>
      </c>
      <c r="C44" s="224"/>
      <c r="D44" s="224"/>
      <c r="E44" s="224"/>
      <c r="F44" s="224"/>
      <c r="G44" s="224"/>
      <c r="H44" s="224"/>
      <c r="I44" s="224"/>
      <c r="J44" s="224"/>
      <c r="K44" s="224"/>
      <c r="L44" s="224"/>
      <c r="M44" s="224"/>
      <c r="N44" s="224"/>
      <c r="O44" s="224"/>
      <c r="P44" s="224"/>
      <c r="Q44" s="224"/>
      <c r="R44" s="224"/>
      <c r="S44" s="224"/>
      <c r="T44" s="224"/>
      <c r="U44" s="224"/>
      <c r="V44" s="224"/>
      <c r="W44" s="224"/>
      <c r="X44" s="141"/>
      <c r="Y44" s="142"/>
      <c r="Z44" s="142"/>
      <c r="AA44" s="142"/>
      <c r="AB44" s="142"/>
      <c r="AC44" s="142"/>
      <c r="AD44" s="142"/>
      <c r="AE44" s="142"/>
      <c r="AF44" s="142"/>
      <c r="AG44" s="142"/>
      <c r="AH44" s="142"/>
      <c r="AI44" s="142"/>
      <c r="AJ44" s="142"/>
      <c r="AK44" s="142"/>
      <c r="AL44" s="142"/>
    </row>
    <row r="45" spans="1:38" x14ac:dyDescent="0.25">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2"/>
      <c r="Z45" s="142"/>
      <c r="AA45" s="142"/>
      <c r="AB45" s="142"/>
      <c r="AC45" s="142"/>
      <c r="AD45" s="142"/>
      <c r="AE45" s="142"/>
      <c r="AF45" s="142"/>
      <c r="AG45" s="142"/>
      <c r="AH45" s="142"/>
      <c r="AI45" s="142"/>
      <c r="AJ45" s="142"/>
      <c r="AK45" s="142"/>
      <c r="AL45" s="142"/>
    </row>
    <row r="46" spans="1:38" x14ac:dyDescent="0.25">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row>
    <row r="47" spans="1:38" x14ac:dyDescent="0.25">
      <c r="A47" s="142"/>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row>
    <row r="48" spans="1:38" x14ac:dyDescent="0.25">
      <c r="A48" s="142"/>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row>
    <row r="49" spans="1:38" x14ac:dyDescent="0.25">
      <c r="A49" s="142"/>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row>
    <row r="50" spans="1:38" x14ac:dyDescent="0.25">
      <c r="A50" s="142"/>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row>
    <row r="51" spans="1:38" x14ac:dyDescent="0.25">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row>
    <row r="52" spans="1:38" x14ac:dyDescent="0.25">
      <c r="A52" s="142"/>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row>
    <row r="53" spans="1:38" x14ac:dyDescent="0.25">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row>
    <row r="54" spans="1:38" x14ac:dyDescent="0.25">
      <c r="A54" s="142"/>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row>
    <row r="55" spans="1:38" x14ac:dyDescent="0.25">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row>
    <row r="56" spans="1:38" x14ac:dyDescent="0.25">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row>
    <row r="57" spans="1:38" x14ac:dyDescent="0.25">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row>
    <row r="58" spans="1:38" x14ac:dyDescent="0.25">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2297DF2-8B68-49DC-B29D-D444D4816735}"/>
</file>

<file path=customXml/itemProps2.xml><?xml version="1.0" encoding="utf-8"?>
<ds:datastoreItem xmlns:ds="http://schemas.openxmlformats.org/officeDocument/2006/customXml" ds:itemID="{3E517ABE-1E30-4FAC-A427-63C7728ABE55}"/>
</file>

<file path=customXml/itemProps3.xml><?xml version="1.0" encoding="utf-8"?>
<ds:datastoreItem xmlns:ds="http://schemas.openxmlformats.org/officeDocument/2006/customXml" ds:itemID="{6F83FCD6-CD23-4D5D-AD66-85373B0A8E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2022-11-03T16:10:49Z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