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checkCompatibility="1"/>
  <xr:revisionPtr revIDLastSave="0" documentId="13_ncr:1_{8FC6A058-E842-4D0C-9A00-6181FD358A0C}"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22" l="1"/>
  <c r="B19" i="22"/>
  <c r="B20" i="22"/>
  <c r="B22" i="22"/>
  <c r="B23" i="22"/>
  <c r="B24" i="22"/>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<sst xmlns="http://schemas.openxmlformats.org/spreadsheetml/2006/main" count="764" uniqueCount="127">
  <si>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</si>
  <si>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</si>
  <si>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</si>
  <si>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</si>
  <si>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</si>
  <si>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</si>
  <si>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</si>
  <si>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</si>
  <si>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</si>
  <si>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</si>
  <si>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</si>
  <si>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</si>
  <si>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</si>
  <si>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</si>
  <si>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</si>
  <si>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</si>
  <si>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</si>
  <si>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</si>
  <si>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</si>
  <si>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</si>
  <si>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</si>
  <si>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</si>
  <si>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</si>
  <si>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</si>
  <si>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</si>
  <si>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</si>
  <si>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</si>
  <si>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</si>
  <si>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</si>
  <si>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</si>
  <si>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</si>
  <si>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</si>
  <si>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</si>
  <si>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</si>
  <si>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</si>
  <si>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</si>
  <si>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</si>
  <si>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</si>
  <si>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</si>
  <si>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</si>
  <si>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</si>
  <si>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</si>
  <si>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</si>
  <si>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</si>
  <si>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</si>
  <si>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</si>
  <si>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</si>
  <si>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</si>
  <si>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</si>
  <si>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</si>
  <si>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</si>
  <si>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</si>
  <si>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</si>
  <si>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</si>
  <si>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</si>
  <si>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</si>
  <si>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</si>
  <si>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</si>
  <si>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</si>
  <si>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</si>
  <si>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</si>
  <si>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</si>
  <si>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</si>
  <si>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</si>
  <si>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</si>
  <si>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</si>
  <si>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</si>
  <si>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</si>
  <si>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</si>
  <si>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</si>
  <si>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</si>
  <si>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</si>
  <si>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</si>
  <si>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</si>
  <si>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</si>
  <si>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</si>
  <si>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</si>
  <si>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</si>
  <si>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</si>
  <si>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</si>
  <si>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</si>
  <si>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</si>
  <si>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</si>
  <si>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</si>
  <si>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</si>
  <si>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</si>
  <si>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</si>
  <si>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</si>
  <si>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</si>
  <si>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</si>
  <si>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</si>
  <si>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</si>
  <si>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</si>
  <si>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</si>
  <si>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</si>
  <si>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</si>
  <si>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</si>
  <si>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</si>
  <si>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</si>
  <si>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</si>
  <si>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</si>
  <si>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</si>
  <si>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</si>
  <si>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</si>
  <si>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</si>
  <si>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</si>
  <si>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</si>
  <si>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</si>
  <si>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</si>
  <si>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</si>
  <si>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</si>
  <si>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Aug</t>
  </si>
  <si>
    <t>Update Rolling 28 day period date here.</t>
  </si>
  <si>
    <t>Update Current Week Date Here</t>
  </si>
  <si>
    <t>Aug / Sep</t>
  </si>
  <si>
    <t>Sep</t>
  </si>
  <si>
    <t>Monday, Sep 5th</t>
  </si>
  <si>
    <t xml:space="preserve"> - Labor Day</t>
  </si>
  <si>
    <t>Monday, Sep 6th</t>
  </si>
  <si>
    <t>Tuesday, Sep 7th</t>
  </si>
  <si>
    <t xml:space="preserve"> - Rosh Hashanah (First day)</t>
  </si>
  <si>
    <t>Week of August 28, 2022 - September 03, 2022</t>
  </si>
  <si>
    <t>August 07, 2022 - September 03, 2022
Rolling-28 Day Period</t>
  </si>
  <si>
    <t>For the Week of August 28, 2022 to September 03, 2022</t>
  </si>
  <si>
    <t>Thursday, Sep 16th</t>
  </si>
  <si>
    <t xml:space="preserve"> - Yom Kippur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</si>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</sst>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tr">
        <f>'Occupancy Raw Data'!B1</f>
        <v>Week of August 28, 2022 - September 03,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3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3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Data'!G$3,FALSE)</f>
        <v>50.7404367528272</v>
      </c>
      <c r="C4" s="60">
        <f>VLOOKUP($A4,'Occupancy Raw Data'!$B$8:$BE$45,'Occupancy Raw Data'!H$3,FALSE)</f>
        <v>58.242591696482002</v>
      </c>
      <c r="D4" s="60">
        <f>VLOOKUP($A4,'Occupancy Raw Data'!$B$8:$BE$45,'Occupancy Raw Data'!I$3,FALSE)</f>
        <v>60.824774947249203</v>
      </c>
      <c r="E4" s="60">
        <f>VLOOKUP($A4,'Occupancy Raw Data'!$B$8:$BE$45,'Occupancy Raw Data'!J$3,FALSE)</f>
        <v>59.569136015598701</v>
      </c>
      <c r="F4" s="60">
        <f>VLOOKUP($A4,'Occupancy Raw Data'!$B$8:$BE$45,'Occupancy Raw Data'!K$3,FALSE)</f>
        <v>58.5073690160662</v>
      </c>
      <c r="G4" s="61">
        <f>VLOOKUP($A4,'Occupancy Raw Data'!$B$8:$BE$45,'Occupancy Raw Data'!L$3,FALSE)</f>
        <v>57.576828242454702</v>
      </c>
      <c r="H4" s="60">
        <f>VLOOKUP($A4,'Occupancy Raw Data'!$B$8:$BE$45,'Occupancy Raw Data'!N$3,FALSE)</f>
        <v>70.336524820662405</v>
      </c>
      <c r="I4" s="60">
        <f>VLOOKUP($A4,'Occupancy Raw Data'!$B$8:$BE$45,'Occupancy Raw Data'!O$3,FALSE)</f>
        <v>81.632946237422004</v>
      </c>
      <c r="J4" s="61">
        <f>VLOOKUP($A4,'Occupancy Raw Data'!$B$8:$BE$45,'Occupancy Raw Data'!P$3,FALSE)</f>
        <v>75.984735529042197</v>
      </c>
      <c r="K4" s="62">
        <f>VLOOKUP($A4,'Occupancy Raw Data'!$B$8:$BE$45,'Occupancy Raw Data'!R$3,FALSE)</f>
        <v>62.835673615260802</v>
      </c>
      <c r="L4" s="63"/>
      <c r="M4" s="59">
        <f>VLOOKUP($A4,'Occupancy Raw Data'!$B$8:$BE$45,'Occupancy Raw Data'!T$3,FALSE)</f>
        <v>-3.2595998860576098E-2</v>
      </c>
      <c r="N4" s="60">
        <f>VLOOKUP($A4,'Occupancy Raw Data'!$B$8:$BE$45,'Occupancy Raw Data'!U$3,FALSE)</f>
        <v>7.5023168537517204</v>
      </c>
      <c r="O4" s="60">
        <f>VLOOKUP($A4,'Occupancy Raw Data'!$B$8:$BE$45,'Occupancy Raw Data'!V$3,FALSE)</f>
        <v>9.3385979869573994</v>
      </c>
      <c r="P4" s="60">
        <f>VLOOKUP($A4,'Occupancy Raw Data'!$B$8:$BE$45,'Occupancy Raw Data'!W$3,FALSE)</f>
        <v>5.3798321882180602</v>
      </c>
      <c r="Q4" s="60">
        <f>VLOOKUP($A4,'Occupancy Raw Data'!$B$8:$BE$45,'Occupancy Raw Data'!X$3,FALSE)</f>
        <v>1.98839891519902</v>
      </c>
      <c r="R4" s="61">
        <f>VLOOKUP($A4,'Occupancy Raw Data'!$B$8:$BE$45,'Occupancy Raw Data'!Y$3,FALSE)</f>
        <v>4.8894595759302497</v>
      </c>
      <c r="S4" s="60">
        <f>VLOOKUP($A4,'Occupancy Raw Data'!$B$8:$BE$45,'Occupancy Raw Data'!AA$3,FALSE)</f>
        <v>-1.0821933305911999</v>
      </c>
      <c r="T4" s="60">
        <f>VLOOKUP($A4,'Occupancy Raw Data'!$B$8:$BE$45,'Occupancy Raw Data'!AB$3,FALSE)</f>
        <v>-0.48829826357996098</v>
      </c>
      <c r="U4" s="61">
        <f>VLOOKUP($A4,'Occupancy Raw Data'!$B$8:$BE$45,'Occupancy Raw Data'!AC$3,FALSE)</f>
        <v>-0.76405605333482596</v>
      </c>
      <c r="V4" s="62">
        <f>VLOOKUP($A4,'Occupancy Raw Data'!$B$8:$BE$45,'Occupancy Raw Data'!AE$3,FALSE)</f>
        <v>2.8586554174549699</v>
      </c>
      <c r="W4" s="63"/>
      <c r="X4" s="64">
        <f>VLOOKUP($A4,'ADR Raw Data'!$B$6:$BE$43,'ADR Raw Data'!G$1,FALSE)</f>
        <v>135.399187251927</v>
      </c>
      <c r="Y4" s="65">
        <f>VLOOKUP($A4,'ADR Raw Data'!$B$6:$BE$43,'ADR Raw Data'!H$1,FALSE)</f>
        <v>135.495823083766</v>
      </c>
      <c r="Z4" s="65">
        <f>VLOOKUP($A4,'ADR Raw Data'!$B$6:$BE$43,'ADR Raw Data'!I$1,FALSE)</f>
        <v>136.53887881806099</v>
      </c>
      <c r="AA4" s="65">
        <f>VLOOKUP($A4,'ADR Raw Data'!$B$6:$BE$43,'ADR Raw Data'!J$1,FALSE)</f>
        <v>134.74077331592201</v>
      </c>
      <c r="AB4" s="65">
        <f>VLOOKUP($A4,'ADR Raw Data'!$B$6:$BE$43,'ADR Raw Data'!K$1,FALSE)</f>
        <v>135.02358206182001</v>
      </c>
      <c r="AC4" s="66">
        <f>VLOOKUP($A4,'ADR Raw Data'!$B$6:$BE$43,'ADR Raw Data'!L$1,FALSE)</f>
        <v>135.44697569154201</v>
      </c>
      <c r="AD4" s="65">
        <f>VLOOKUP($A4,'ADR Raw Data'!$B$6:$BE$43,'ADR Raw Data'!N$1,FALSE)</f>
        <v>160.97885481631599</v>
      </c>
      <c r="AE4" s="65">
        <f>VLOOKUP($A4,'ADR Raw Data'!$B$6:$BE$43,'ADR Raw Data'!O$1,FALSE)</f>
        <v>176.44629102867901</v>
      </c>
      <c r="AF4" s="66">
        <f>VLOOKUP($A4,'ADR Raw Data'!$B$6:$BE$43,'ADR Raw Data'!P$1,FALSE)</f>
        <v>169.287447193215</v>
      </c>
      <c r="AG4" s="67">
        <f>VLOOKUP($A4,'ADR Raw Data'!$B$6:$BE$43,'ADR Raw Data'!R$1,FALSE)</f>
        <v>147.13772827685099</v>
      </c>
      <c r="AH4" s="63"/>
      <c r="AI4" s="59">
        <f>VLOOKUP($A4,'ADR Raw Data'!$B$6:$BE$43,'ADR Raw Data'!T$1,FALSE)</f>
        <v>11.445049669736299</v>
      </c>
      <c r="AJ4" s="60">
        <f>VLOOKUP($A4,'ADR Raw Data'!$B$6:$BE$43,'ADR Raw Data'!U$1,FALSE)</f>
        <v>13.807091086867199</v>
      </c>
      <c r="AK4" s="60">
        <f>VLOOKUP($A4,'ADR Raw Data'!$B$6:$BE$43,'ADR Raw Data'!V$1,FALSE)</f>
        <v>14.0901094963342</v>
      </c>
      <c r="AL4" s="60">
        <f>VLOOKUP($A4,'ADR Raw Data'!$B$6:$BE$43,'ADR Raw Data'!W$1,FALSE)</f>
        <v>12.949048593179</v>
      </c>
      <c r="AM4" s="60">
        <f>VLOOKUP($A4,'ADR Raw Data'!$B$6:$BE$43,'ADR Raw Data'!X$1,FALSE)</f>
        <v>10.023003596957199</v>
      </c>
      <c r="AN4" s="61">
        <f>VLOOKUP($A4,'ADR Raw Data'!$B$6:$BE$43,'ADR Raw Data'!Y$1,FALSE)</f>
        <v>12.452121272428</v>
      </c>
      <c r="AO4" s="60">
        <f>VLOOKUP($A4,'ADR Raw Data'!$B$6:$BE$43,'ADR Raw Data'!AA$1,FALSE)</f>
        <v>7.6750655849610396</v>
      </c>
      <c r="AP4" s="60">
        <f>VLOOKUP($A4,'ADR Raw Data'!$B$6:$BE$43,'ADR Raw Data'!AB$1,FALSE)</f>
        <v>7.2215852993685701</v>
      </c>
      <c r="AQ4" s="61">
        <f>VLOOKUP($A4,'ADR Raw Data'!$B$6:$BE$43,'ADR Raw Data'!AC$1,FALSE)</f>
        <v>7.4359795882267301</v>
      </c>
      <c r="AR4" s="62">
        <f>VLOOKUP($A4,'ADR Raw Data'!$B$6:$BE$43,'ADR Raw Data'!AE$1,FALSE)</f>
        <v>10.010220512228001</v>
      </c>
      <c r="AS4" s="50"/>
      <c r="AT4" s="64">
        <f>VLOOKUP($A4,'RevPAR Raw Data'!$B$6:$BE$43,'RevPAR Raw Data'!G$1,FALSE)</f>
        <v>68.702138971406299</v>
      </c>
      <c r="AU4" s="65">
        <f>VLOOKUP($A4,'RevPAR Raw Data'!$B$6:$BE$43,'RevPAR Raw Data'!H$1,FALSE)</f>
        <v>78.916279004465693</v>
      </c>
      <c r="AV4" s="65">
        <f>VLOOKUP($A4,'RevPAR Raw Data'!$B$6:$BE$43,'RevPAR Raw Data'!I$1,FALSE)</f>
        <v>83.049465756583203</v>
      </c>
      <c r="AW4" s="65">
        <f>VLOOKUP($A4,'RevPAR Raw Data'!$B$6:$BE$43,'RevPAR Raw Data'!J$1,FALSE)</f>
        <v>80.263914525031694</v>
      </c>
      <c r="AX4" s="65">
        <f>VLOOKUP($A4,'RevPAR Raw Data'!$B$6:$BE$43,'RevPAR Raw Data'!K$1,FALSE)</f>
        <v>78.998745415620505</v>
      </c>
      <c r="AY4" s="66">
        <f>VLOOKUP($A4,'RevPAR Raw Data'!$B$6:$BE$43,'RevPAR Raw Data'!L$1,FALSE)</f>
        <v>77.986072553518696</v>
      </c>
      <c r="AZ4" s="65">
        <f>VLOOKUP($A4,'RevPAR Raw Data'!$B$6:$BE$43,'RevPAR Raw Data'!N$1,FALSE)</f>
        <v>113.226932173896</v>
      </c>
      <c r="BA4" s="65">
        <f>VLOOKUP($A4,'RevPAR Raw Data'!$B$6:$BE$43,'RevPAR Raw Data'!O$1,FALSE)</f>
        <v>144.03830589336599</v>
      </c>
      <c r="BB4" s="66">
        <f>VLOOKUP($A4,'RevPAR Raw Data'!$B$6:$BE$43,'RevPAR Raw Data'!P$1,FALSE)</f>
        <v>128.63261903363099</v>
      </c>
      <c r="BC4" s="67">
        <f>VLOOKUP($A4,'RevPAR Raw Data'!$B$6:$BE$43,'RevPAR Raw Data'!R$1,FALSE)</f>
        <v>92.454982704952002</v>
      </c>
      <c r="BD4" s="63"/>
      <c r="BE4" s="59">
        <f>VLOOKUP($A4,'RevPAR Raw Data'!$B$6:$BE$43,'RevPAR Raw Data'!T$1,FALSE)</f>
        <v>11.408723042615801</v>
      </c>
      <c r="BF4" s="60">
        <f>VLOOKUP($A4,'RevPAR Raw Data'!$B$6:$BE$43,'RevPAR Raw Data'!U$1,FALSE)</f>
        <v>22.345259662241801</v>
      </c>
      <c r="BG4" s="60">
        <f>VLOOKUP($A4,'RevPAR Raw Data'!$B$6:$BE$43,'RevPAR Raw Data'!V$1,FALSE)</f>
        <v>24.744526165076302</v>
      </c>
      <c r="BH4" s="60">
        <f>VLOOKUP($A4,'RevPAR Raw Data'!$B$6:$BE$43,'RevPAR Raw Data'!W$1,FALSE)</f>
        <v>19.0255178656809</v>
      </c>
      <c r="BI4" s="60">
        <f>VLOOKUP($A4,'RevPAR Raw Data'!$B$6:$BE$43,'RevPAR Raw Data'!X$1,FALSE)</f>
        <v>12.210699806948501</v>
      </c>
      <c r="BJ4" s="61">
        <f>VLOOKUP($A4,'RevPAR Raw Data'!$B$6:$BE$43,'RevPAR Raw Data'!Y$1,FALSE)</f>
        <v>17.950422284319501</v>
      </c>
      <c r="BK4" s="60">
        <f>VLOOKUP($A4,'RevPAR Raw Data'!$B$6:$BE$43,'RevPAR Raw Data'!AA$1,FALSE)</f>
        <v>6.5098132064908798</v>
      </c>
      <c r="BL4" s="60">
        <f>VLOOKUP($A4,'RevPAR Raw Data'!$B$6:$BE$43,'RevPAR Raw Data'!AB$1,FALSE)</f>
        <v>6.6980241601688499</v>
      </c>
      <c r="BM4" s="61">
        <f>VLOOKUP($A4,'RevPAR Raw Data'!$B$6:$BE$43,'RevPAR Raw Data'!AC$1,FALSE)</f>
        <v>6.6151084827233202</v>
      </c>
      <c r="BN4" s="62">
        <f>VLOOKUP($A4,'RevPAR Raw Data'!$B$6:$BE$43,'RevPAR Raw Data'!AE$1,FALSE)</f>
        <v>13.155033640655001</v>
      </c>
    </row>
    <row r="5" spans="1:66" x14ac:dyDescent="0.35">
      <c r="A5" s="58" t="s">
        <v>70</v>
      </c>
      <c r="B5" s="59">
        <f>VLOOKUP($A5,'Occupancy Raw Data'!$B$8:$BE$45,'Occupancy Raw Data'!G$3,FALSE)</f>
        <v>47.912756332355599</v>
      </c>
      <c r="C5" s="60">
        <f>VLOOKUP($A5,'Occupancy Raw Data'!$B$8:$BE$45,'Occupancy Raw Data'!H$3,FALSE)</f>
        <v>57.472529570080603</v>
      </c>
      <c r="D5" s="60">
        <f>VLOOKUP($A5,'Occupancy Raw Data'!$B$8:$BE$45,'Occupancy Raw Data'!I$3,FALSE)</f>
        <v>60.860602281620402</v>
      </c>
      <c r="E5" s="60">
        <f>VLOOKUP($A5,'Occupancy Raw Data'!$B$8:$BE$45,'Occupancy Raw Data'!J$3,FALSE)</f>
        <v>58.968371625447702</v>
      </c>
      <c r="F5" s="60">
        <f>VLOOKUP($A5,'Occupancy Raw Data'!$B$8:$BE$45,'Occupancy Raw Data'!K$3,FALSE)</f>
        <v>56.486816499408498</v>
      </c>
      <c r="G5" s="61">
        <f>VLOOKUP($A5,'Occupancy Raw Data'!$B$8:$BE$45,'Occupancy Raw Data'!L$3,FALSE)</f>
        <v>56.340228878839703</v>
      </c>
      <c r="H5" s="60">
        <f>VLOOKUP($A5,'Occupancy Raw Data'!$B$8:$BE$45,'Occupancy Raw Data'!N$3,FALSE)</f>
        <v>68.305541776370106</v>
      </c>
      <c r="I5" s="60">
        <f>VLOOKUP($A5,'Occupancy Raw Data'!$B$8:$BE$45,'Occupancy Raw Data'!O$3,FALSE)</f>
        <v>79.081288714211198</v>
      </c>
      <c r="J5" s="61">
        <f>VLOOKUP($A5,'Occupancy Raw Data'!$B$8:$BE$45,'Occupancy Raw Data'!P$3,FALSE)</f>
        <v>73.693415245290595</v>
      </c>
      <c r="K5" s="62">
        <f>VLOOKUP($A5,'Occupancy Raw Data'!$B$8:$BE$45,'Occupancy Raw Data'!R$3,FALSE)</f>
        <v>61.299597783355502</v>
      </c>
      <c r="L5" s="63"/>
      <c r="M5" s="59">
        <f>VLOOKUP($A5,'Occupancy Raw Data'!$B$8:$BE$45,'Occupancy Raw Data'!T$3,FALSE)</f>
        <v>-2.8933875877437698</v>
      </c>
      <c r="N5" s="60">
        <f>VLOOKUP($A5,'Occupancy Raw Data'!$B$8:$BE$45,'Occupancy Raw Data'!U$3,FALSE)</f>
        <v>5.6997587127162097</v>
      </c>
      <c r="O5" s="60">
        <f>VLOOKUP($A5,'Occupancy Raw Data'!$B$8:$BE$45,'Occupancy Raw Data'!V$3,FALSE)</f>
        <v>11.067585132747</v>
      </c>
      <c r="P5" s="60">
        <f>VLOOKUP($A5,'Occupancy Raw Data'!$B$8:$BE$45,'Occupancy Raw Data'!W$3,FALSE)</f>
        <v>8.0747747418260598</v>
      </c>
      <c r="Q5" s="60">
        <f>VLOOKUP($A5,'Occupancy Raw Data'!$B$8:$BE$45,'Occupancy Raw Data'!X$3,FALSE)</f>
        <v>0.58989063625779004</v>
      </c>
      <c r="R5" s="61">
        <f>VLOOKUP($A5,'Occupancy Raw Data'!$B$8:$BE$45,'Occupancy Raw Data'!Y$3,FALSE)</f>
        <v>4.6292647994414899</v>
      </c>
      <c r="S5" s="60">
        <f>VLOOKUP($A5,'Occupancy Raw Data'!$B$8:$BE$45,'Occupancy Raw Data'!AA$3,FALSE)</f>
        <v>-6.1052047914468499</v>
      </c>
      <c r="T5" s="60">
        <f>VLOOKUP($A5,'Occupancy Raw Data'!$B$8:$BE$45,'Occupancy Raw Data'!AB$3,FALSE)</f>
        <v>-3.8485396046867</v>
      </c>
      <c r="U5" s="61">
        <f>VLOOKUP($A5,'Occupancy Raw Data'!$B$8:$BE$45,'Occupancy Raw Data'!AC$3,FALSE)</f>
        <v>-4.9077156528308699</v>
      </c>
      <c r="V5" s="62">
        <f>VLOOKUP($A5,'Occupancy Raw Data'!$B$8:$BE$45,'Occupancy Raw Data'!AE$3,FALSE)</f>
        <v>1.13184088971506</v>
      </c>
      <c r="W5" s="63"/>
      <c r="X5" s="64">
        <f>VLOOKUP($A5,'ADR Raw Data'!$B$6:$BE$43,'ADR Raw Data'!G$1,FALSE)</f>
        <v>109.56331168463799</v>
      </c>
      <c r="Y5" s="65">
        <f>VLOOKUP($A5,'ADR Raw Data'!$B$6:$BE$43,'ADR Raw Data'!H$1,FALSE)</f>
        <v>112.27029653046</v>
      </c>
      <c r="Z5" s="65">
        <f>VLOOKUP($A5,'ADR Raw Data'!$B$6:$BE$43,'ADR Raw Data'!I$1,FALSE)</f>
        <v>113.833268858594</v>
      </c>
      <c r="AA5" s="65">
        <f>VLOOKUP($A5,'ADR Raw Data'!$B$6:$BE$43,'ADR Raw Data'!J$1,FALSE)</f>
        <v>111.439981631419</v>
      </c>
      <c r="AB5" s="65">
        <f>VLOOKUP($A5,'ADR Raw Data'!$B$6:$BE$43,'ADR Raw Data'!K$1,FALSE)</f>
        <v>109.526162872518</v>
      </c>
      <c r="AC5" s="66">
        <f>VLOOKUP($A5,'ADR Raw Data'!$B$6:$BE$43,'ADR Raw Data'!L$1,FALSE)</f>
        <v>111.423316684056</v>
      </c>
      <c r="AD5" s="65">
        <f>VLOOKUP($A5,'ADR Raw Data'!$B$6:$BE$43,'ADR Raw Data'!N$1,FALSE)</f>
        <v>135.20004020297</v>
      </c>
      <c r="AE5" s="65">
        <f>VLOOKUP($A5,'ADR Raw Data'!$B$6:$BE$43,'ADR Raw Data'!O$1,FALSE)</f>
        <v>147.64057057797001</v>
      </c>
      <c r="AF5" s="66">
        <f>VLOOKUP($A5,'ADR Raw Data'!$B$6:$BE$43,'ADR Raw Data'!P$1,FALSE)</f>
        <v>141.875081460514</v>
      </c>
      <c r="AG5" s="67">
        <f>VLOOKUP($A5,'ADR Raw Data'!$B$6:$BE$43,'ADR Raw Data'!R$1,FALSE)</f>
        <v>121.885701967705</v>
      </c>
      <c r="AH5" s="63"/>
      <c r="AI5" s="59">
        <f>VLOOKUP($A5,'ADR Raw Data'!$B$6:$BE$43,'ADR Raw Data'!T$1,FALSE)</f>
        <v>6.2825793672427404</v>
      </c>
      <c r="AJ5" s="60">
        <f>VLOOKUP($A5,'ADR Raw Data'!$B$6:$BE$43,'ADR Raw Data'!U$1,FALSE)</f>
        <v>10.739534681022301</v>
      </c>
      <c r="AK5" s="60">
        <f>VLOOKUP($A5,'ADR Raw Data'!$B$6:$BE$43,'ADR Raw Data'!V$1,FALSE)</f>
        <v>10.3566902635618</v>
      </c>
      <c r="AL5" s="60">
        <f>VLOOKUP($A5,'ADR Raw Data'!$B$6:$BE$43,'ADR Raw Data'!W$1,FALSE)</f>
        <v>11.2589574755791</v>
      </c>
      <c r="AM5" s="60">
        <f>VLOOKUP($A5,'ADR Raw Data'!$B$6:$BE$43,'ADR Raw Data'!X$1,FALSE)</f>
        <v>5.80344088072352</v>
      </c>
      <c r="AN5" s="61">
        <f>VLOOKUP($A5,'ADR Raw Data'!$B$6:$BE$43,'ADR Raw Data'!Y$1,FALSE)</f>
        <v>8.9688731916769004</v>
      </c>
      <c r="AO5" s="60">
        <f>VLOOKUP($A5,'ADR Raw Data'!$B$6:$BE$43,'ADR Raw Data'!AA$1,FALSE)</f>
        <v>1.65859695019801</v>
      </c>
      <c r="AP5" s="60">
        <f>VLOOKUP($A5,'ADR Raw Data'!$B$6:$BE$43,'ADR Raw Data'!AB$1,FALSE)</f>
        <v>2.3790094320595001</v>
      </c>
      <c r="AQ5" s="61">
        <f>VLOOKUP($A5,'ADR Raw Data'!$B$6:$BE$43,'ADR Raw Data'!AC$1,FALSE)</f>
        <v>2.1082839037079002</v>
      </c>
      <c r="AR5" s="62">
        <f>VLOOKUP($A5,'ADR Raw Data'!$B$6:$BE$43,'ADR Raw Data'!AE$1,FALSE)</f>
        <v>5.3695701872300603</v>
      </c>
      <c r="AS5" s="50"/>
      <c r="AT5" s="64">
        <f>VLOOKUP($A5,'RevPAR Raw Data'!$B$6:$BE$43,'RevPAR Raw Data'!G$1,FALSE)</f>
        <v>52.494802557120003</v>
      </c>
      <c r="AU5" s="65">
        <f>VLOOKUP($A5,'RevPAR Raw Data'!$B$6:$BE$43,'RevPAR Raw Data'!H$1,FALSE)</f>
        <v>64.524579371886304</v>
      </c>
      <c r="AV5" s="65">
        <f>VLOOKUP($A5,'RevPAR Raw Data'!$B$6:$BE$43,'RevPAR Raw Data'!I$1,FALSE)</f>
        <v>69.279613024196806</v>
      </c>
      <c r="AW5" s="65">
        <f>VLOOKUP($A5,'RevPAR Raw Data'!$B$6:$BE$43,'RevPAR Raw Data'!J$1,FALSE)</f>
        <v>65.714342507746395</v>
      </c>
      <c r="AX5" s="65">
        <f>VLOOKUP($A5,'RevPAR Raw Data'!$B$6:$BE$43,'RevPAR Raw Data'!K$1,FALSE)</f>
        <v>61.867842640642998</v>
      </c>
      <c r="AY5" s="66">
        <f>VLOOKUP($A5,'RevPAR Raw Data'!$B$6:$BE$43,'RevPAR Raw Data'!L$1,FALSE)</f>
        <v>62.776151644191799</v>
      </c>
      <c r="AZ5" s="65">
        <f>VLOOKUP($A5,'RevPAR Raw Data'!$B$6:$BE$43,'RevPAR Raw Data'!N$1,FALSE)</f>
        <v>92.349119942508906</v>
      </c>
      <c r="BA5" s="65">
        <f>VLOOKUP($A5,'RevPAR Raw Data'!$B$6:$BE$43,'RevPAR Raw Data'!O$1,FALSE)</f>
        <v>116.756065878073</v>
      </c>
      <c r="BB5" s="66">
        <f>VLOOKUP($A5,'RevPAR Raw Data'!$B$6:$BE$43,'RevPAR Raw Data'!P$1,FALSE)</f>
        <v>104.552592910291</v>
      </c>
      <c r="BC5" s="67">
        <f>VLOOKUP($A5,'RevPAR Raw Data'!$B$6:$BE$43,'RevPAR Raw Data'!R$1,FALSE)</f>
        <v>74.715445061622901</v>
      </c>
      <c r="BD5" s="63"/>
      <c r="BE5" s="59">
        <f>VLOOKUP($A5,'RevPAR Raw Data'!$B$6:$BE$43,'RevPAR Raw Data'!T$1,FALSE)</f>
        <v>3.2074124078970101</v>
      </c>
      <c r="BF5" s="60">
        <f>VLOOKUP($A5,'RevPAR Raw Data'!$B$6:$BE$43,'RevPAR Raw Data'!U$1,FALSE)</f>
        <v>17.051420957425201</v>
      </c>
      <c r="BG5" s="60">
        <f>VLOOKUP($A5,'RevPAR Raw Data'!$B$6:$BE$43,'RevPAR Raw Data'!V$1,FALSE)</f>
        <v>22.570510908163399</v>
      </c>
      <c r="BH5" s="60">
        <f>VLOOKUP($A5,'RevPAR Raw Data'!$B$6:$BE$43,'RevPAR Raw Data'!W$1,FALSE)</f>
        <v>20.242867671836201</v>
      </c>
      <c r="BI5" s="60">
        <f>VLOOKUP($A5,'RevPAR Raw Data'!$B$6:$BE$43,'RevPAR Raw Data'!X$1,FALSE)</f>
        <v>6.4275654713174504</v>
      </c>
      <c r="BJ5" s="61">
        <f>VLOOKUP($A5,'RevPAR Raw Data'!$B$6:$BE$43,'RevPAR Raw Data'!Y$1,FALSE)</f>
        <v>14.013330880687199</v>
      </c>
      <c r="BK5" s="60">
        <f>VLOOKUP($A5,'RevPAR Raw Data'!$B$6:$BE$43,'RevPAR Raw Data'!AA$1,FALSE)</f>
        <v>-4.5478685817231099</v>
      </c>
      <c r="BL5" s="60">
        <f>VLOOKUP($A5,'RevPAR Raw Data'!$B$6:$BE$43,'RevPAR Raw Data'!AB$1,FALSE)</f>
        <v>-1.5610872928192401</v>
      </c>
      <c r="BM5" s="61">
        <f>VLOOKUP($A5,'RevPAR Raw Data'!$B$6:$BE$43,'RevPAR Raw Data'!AC$1,FALSE)</f>
        <v>-2.9029003282713601</v>
      </c>
      <c r="BN5" s="62">
        <f>VLOOKUP($A5,'RevPAR Raw Data'!$B$6:$BE$43,'RevPAR Raw Data'!AE$1,FALSE)</f>
        <v>6.5621860679261497</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47.649296583405103</v>
      </c>
      <c r="C7" s="60">
        <f>VLOOKUP($A7,'Occupancy Raw Data'!$B$8:$BE$45,'Occupancy Raw Data'!H$3,FALSE)</f>
        <v>54.701406833189701</v>
      </c>
      <c r="D7" s="60">
        <f>VLOOKUP($A7,'Occupancy Raw Data'!$B$8:$BE$45,'Occupancy Raw Data'!I$3,FALSE)</f>
        <v>56.639391329313803</v>
      </c>
      <c r="E7" s="60">
        <f>VLOOKUP($A7,'Occupancy Raw Data'!$B$8:$BE$45,'Occupancy Raw Data'!J$3,FALSE)</f>
        <v>53.349303761125398</v>
      </c>
      <c r="F7" s="60">
        <f>VLOOKUP($A7,'Occupancy Raw Data'!$B$8:$BE$45,'Occupancy Raw Data'!K$3,FALSE)</f>
        <v>51.6356230261269</v>
      </c>
      <c r="G7" s="61">
        <f>VLOOKUP($A7,'Occupancy Raw Data'!$B$8:$BE$45,'Occupancy Raw Data'!L$3,FALSE)</f>
        <v>52.795004306632201</v>
      </c>
      <c r="H7" s="60">
        <f>VLOOKUP($A7,'Occupancy Raw Data'!$B$8:$BE$45,'Occupancy Raw Data'!N$3,FALSE)</f>
        <v>64.625502440424896</v>
      </c>
      <c r="I7" s="60">
        <f>VLOOKUP($A7,'Occupancy Raw Data'!$B$8:$BE$45,'Occupancy Raw Data'!O$3,FALSE)</f>
        <v>75.537431811656603</v>
      </c>
      <c r="J7" s="61">
        <f>VLOOKUP($A7,'Occupancy Raw Data'!$B$8:$BE$45,'Occupancy Raw Data'!P$3,FALSE)</f>
        <v>70.081467126040707</v>
      </c>
      <c r="K7" s="62">
        <f>VLOOKUP($A7,'Occupancy Raw Data'!$B$8:$BE$45,'Occupancy Raw Data'!R$3,FALSE)</f>
        <v>57.733993683606002</v>
      </c>
      <c r="L7" s="63"/>
      <c r="M7" s="59">
        <f>VLOOKUP($A7,'Occupancy Raw Data'!$B$8:$BE$45,'Occupancy Raw Data'!T$3,FALSE)</f>
        <v>13.867811947450599</v>
      </c>
      <c r="N7" s="60">
        <f>VLOOKUP($A7,'Occupancy Raw Data'!$B$8:$BE$45,'Occupancy Raw Data'!U$3,FALSE)</f>
        <v>24.4166016458027</v>
      </c>
      <c r="O7" s="60">
        <f>VLOOKUP($A7,'Occupancy Raw Data'!$B$8:$BE$45,'Occupancy Raw Data'!V$3,FALSE)</f>
        <v>24.986423475294</v>
      </c>
      <c r="P7" s="60">
        <f>VLOOKUP($A7,'Occupancy Raw Data'!$B$8:$BE$45,'Occupancy Raw Data'!W$3,FALSE)</f>
        <v>18.303649556608899</v>
      </c>
      <c r="Q7" s="60">
        <f>VLOOKUP($A7,'Occupancy Raw Data'!$B$8:$BE$45,'Occupancy Raw Data'!X$3,FALSE)</f>
        <v>14.5472632352307</v>
      </c>
      <c r="R7" s="61">
        <f>VLOOKUP($A7,'Occupancy Raw Data'!$B$8:$BE$45,'Occupancy Raw Data'!Y$3,FALSE)</f>
        <v>19.280041510745299</v>
      </c>
      <c r="S7" s="60">
        <f>VLOOKUP($A7,'Occupancy Raw Data'!$B$8:$BE$45,'Occupancy Raw Data'!AA$3,FALSE)</f>
        <v>3.7399234521124201</v>
      </c>
      <c r="T7" s="60">
        <f>VLOOKUP($A7,'Occupancy Raw Data'!$B$8:$BE$45,'Occupancy Raw Data'!AB$3,FALSE)</f>
        <v>9.1407094001839898E-2</v>
      </c>
      <c r="U7" s="61">
        <f>VLOOKUP($A7,'Occupancy Raw Data'!$B$8:$BE$45,'Occupancy Raw Data'!AC$3,FALSE)</f>
        <v>1.7412330164794501</v>
      </c>
      <c r="V7" s="62">
        <f>VLOOKUP($A7,'Occupancy Raw Data'!$B$8:$BE$45,'Occupancy Raw Data'!AE$3,FALSE)</f>
        <v>12.5317497073056</v>
      </c>
      <c r="W7" s="63"/>
      <c r="X7" s="64">
        <f>VLOOKUP($A7,'ADR Raw Data'!$B$6:$BE$43,'ADR Raw Data'!G$1,FALSE)</f>
        <v>132.09269507418799</v>
      </c>
      <c r="Y7" s="65">
        <f>VLOOKUP($A7,'ADR Raw Data'!$B$6:$BE$43,'ADR Raw Data'!H$1,FALSE)</f>
        <v>138.82266369242799</v>
      </c>
      <c r="Z7" s="65">
        <f>VLOOKUP($A7,'ADR Raw Data'!$B$6:$BE$43,'ADR Raw Data'!I$1,FALSE)</f>
        <v>138.70669607780999</v>
      </c>
      <c r="AA7" s="65">
        <f>VLOOKUP($A7,'ADR Raw Data'!$B$6:$BE$43,'ADR Raw Data'!J$1,FALSE)</f>
        <v>134.01933368089999</v>
      </c>
      <c r="AB7" s="65">
        <f>VLOOKUP($A7,'ADR Raw Data'!$B$6:$BE$43,'ADR Raw Data'!K$1,FALSE)</f>
        <v>134.90825268023099</v>
      </c>
      <c r="AC7" s="66">
        <f>VLOOKUP($A7,'ADR Raw Data'!$B$6:$BE$43,'ADR Raw Data'!L$1,FALSE)</f>
        <v>135.84653373711799</v>
      </c>
      <c r="AD7" s="65">
        <f>VLOOKUP($A7,'ADR Raw Data'!$B$6:$BE$43,'ADR Raw Data'!N$1,FALSE)</f>
        <v>140.19960738035999</v>
      </c>
      <c r="AE7" s="65">
        <f>VLOOKUP($A7,'ADR Raw Data'!$B$6:$BE$43,'ADR Raw Data'!O$1,FALSE)</f>
        <v>147.05116188191101</v>
      </c>
      <c r="AF7" s="66">
        <f>VLOOKUP($A7,'ADR Raw Data'!$B$6:$BE$43,'ADR Raw Data'!P$1,FALSE)</f>
        <v>143.892087376776</v>
      </c>
      <c r="AG7" s="67">
        <f>VLOOKUP($A7,'ADR Raw Data'!$B$6:$BE$43,'ADR Raw Data'!R$1,FALSE)</f>
        <v>138.63688883659299</v>
      </c>
      <c r="AH7" s="63"/>
      <c r="AI7" s="59">
        <f>VLOOKUP($A7,'ADR Raw Data'!$B$6:$BE$43,'ADR Raw Data'!T$1,FALSE)</f>
        <v>14.554853920206</v>
      </c>
      <c r="AJ7" s="60">
        <f>VLOOKUP($A7,'ADR Raw Data'!$B$6:$BE$43,'ADR Raw Data'!U$1,FALSE)</f>
        <v>19.243295531253299</v>
      </c>
      <c r="AK7" s="60">
        <f>VLOOKUP($A7,'ADR Raw Data'!$B$6:$BE$43,'ADR Raw Data'!V$1,FALSE)</f>
        <v>14.681066106958101</v>
      </c>
      <c r="AL7" s="60">
        <f>VLOOKUP($A7,'ADR Raw Data'!$B$6:$BE$43,'ADR Raw Data'!W$1,FALSE)</f>
        <v>13.8730082732336</v>
      </c>
      <c r="AM7" s="60">
        <f>VLOOKUP($A7,'ADR Raw Data'!$B$6:$BE$43,'ADR Raw Data'!X$1,FALSE)</f>
        <v>17.135500352662699</v>
      </c>
      <c r="AN7" s="61">
        <f>VLOOKUP($A7,'ADR Raw Data'!$B$6:$BE$43,'ADR Raw Data'!Y$1,FALSE)</f>
        <v>15.967534250854399</v>
      </c>
      <c r="AO7" s="60">
        <f>VLOOKUP($A7,'ADR Raw Data'!$B$6:$BE$43,'ADR Raw Data'!AA$1,FALSE)</f>
        <v>11.423167788116199</v>
      </c>
      <c r="AP7" s="60">
        <f>VLOOKUP($A7,'ADR Raw Data'!$B$6:$BE$43,'ADR Raw Data'!AB$1,FALSE)</f>
        <v>10.334060149340999</v>
      </c>
      <c r="AQ7" s="61">
        <f>VLOOKUP($A7,'ADR Raw Data'!$B$6:$BE$43,'ADR Raw Data'!AC$1,FALSE)</f>
        <v>10.7642177222329</v>
      </c>
      <c r="AR7" s="62">
        <f>VLOOKUP($A7,'ADR Raw Data'!$B$6:$BE$43,'ADR Raw Data'!AE$1,FALSE)</f>
        <v>13.594651514038601</v>
      </c>
      <c r="AS7" s="50"/>
      <c r="AT7" s="64">
        <f>VLOOKUP($A7,'RevPAR Raw Data'!$B$6:$BE$43,'RevPAR Raw Data'!G$1,FALSE)</f>
        <v>62.941240040913002</v>
      </c>
      <c r="AU7" s="65">
        <f>VLOOKUP($A7,'RevPAR Raw Data'!$B$6:$BE$43,'RevPAR Raw Data'!H$1,FALSE)</f>
        <v>75.937950043066294</v>
      </c>
      <c r="AV7" s="65">
        <f>VLOOKUP($A7,'RevPAR Raw Data'!$B$6:$BE$43,'RevPAR Raw Data'!I$1,FALSE)</f>
        <v>78.562628391472799</v>
      </c>
      <c r="AW7" s="65">
        <f>VLOOKUP($A7,'RevPAR Raw Data'!$B$6:$BE$43,'RevPAR Raw Data'!J$1,FALSE)</f>
        <v>71.498381424059701</v>
      </c>
      <c r="AX7" s="65">
        <f>VLOOKUP($A7,'RevPAR Raw Data'!$B$6:$BE$43,'RevPAR Raw Data'!K$1,FALSE)</f>
        <v>69.660716785098998</v>
      </c>
      <c r="AY7" s="66">
        <f>VLOOKUP($A7,'RevPAR Raw Data'!$B$6:$BE$43,'RevPAR Raw Data'!L$1,FALSE)</f>
        <v>71.720183336922105</v>
      </c>
      <c r="AZ7" s="65">
        <f>VLOOKUP($A7,'RevPAR Raw Data'!$B$6:$BE$43,'RevPAR Raw Data'!N$1,FALSE)</f>
        <v>90.604700689061104</v>
      </c>
      <c r="BA7" s="65">
        <f>VLOOKUP($A7,'RevPAR Raw Data'!$B$6:$BE$43,'RevPAR Raw Data'!O$1,FALSE)</f>
        <v>111.07867113479701</v>
      </c>
      <c r="BB7" s="66">
        <f>VLOOKUP($A7,'RevPAR Raw Data'!$B$6:$BE$43,'RevPAR Raw Data'!P$1,FALSE)</f>
        <v>100.84168591192901</v>
      </c>
      <c r="BC7" s="67">
        <f>VLOOKUP($A7,'RevPAR Raw Data'!$B$6:$BE$43,'RevPAR Raw Data'!R$1,FALSE)</f>
        <v>80.040612644067096</v>
      </c>
      <c r="BD7" s="63"/>
      <c r="BE7" s="59">
        <f>VLOOKUP($A7,'RevPAR Raw Data'!$B$6:$BE$43,'RevPAR Raw Data'!T$1,FALSE)</f>
        <v>30.4411056385369</v>
      </c>
      <c r="BF7" s="60">
        <f>VLOOKUP($A7,'RevPAR Raw Data'!$B$6:$BE$43,'RevPAR Raw Data'!U$1,FALSE)</f>
        <v>48.358455990446799</v>
      </c>
      <c r="BG7" s="60">
        <f>VLOOKUP($A7,'RevPAR Raw Data'!$B$6:$BE$43,'RevPAR Raw Data'!V$1,FALSE)</f>
        <v>43.3357629304246</v>
      </c>
      <c r="BH7" s="60">
        <f>VLOOKUP($A7,'RevPAR Raw Data'!$B$6:$BE$43,'RevPAR Raw Data'!W$1,FALSE)</f>
        <v>34.715924647134599</v>
      </c>
      <c r="BI7" s="60">
        <f>VLOOKUP($A7,'RevPAR Raw Data'!$B$6:$BE$43,'RevPAR Raw Data'!X$1,FALSE)</f>
        <v>34.175509930869197</v>
      </c>
      <c r="BJ7" s="61">
        <f>VLOOKUP($A7,'RevPAR Raw Data'!$B$6:$BE$43,'RevPAR Raw Data'!Y$1,FALSE)</f>
        <v>38.326122993406997</v>
      </c>
      <c r="BK7" s="60">
        <f>VLOOKUP($A7,'RevPAR Raw Data'!$B$6:$BE$43,'RevPAR Raw Data'!AA$1,FALSE)</f>
        <v>15.590308971310501</v>
      </c>
      <c r="BL7" s="60">
        <f>VLOOKUP($A7,'RevPAR Raw Data'!$B$6:$BE$43,'RevPAR Raw Data'!AB$1,FALSE)</f>
        <v>10.4349133074177</v>
      </c>
      <c r="BM7" s="61">
        <f>VLOOKUP($A7,'RevPAR Raw Data'!$B$6:$BE$43,'RevPAR Raw Data'!AC$1,FALSE)</f>
        <v>12.6928808516576</v>
      </c>
      <c r="BN7" s="62">
        <f>VLOOKUP($A7,'RevPAR Raw Data'!$B$6:$BE$43,'RevPAR Raw Data'!AE$1,FALSE)</f>
        <v>27.830048922664101</v>
      </c>
    </row>
    <row r="8" spans="1:66" x14ac:dyDescent="0.35">
      <c r="A8" s="76" t="s">
        <v>89</v>
      </c>
      <c r="B8" s="59">
        <f>VLOOKUP($A8,'Occupancy Raw Data'!$B$8:$BE$45,'Occupancy Raw Data'!G$3,FALSE)</f>
        <v>42.650904906370897</v>
      </c>
      <c r="C8" s="60">
        <f>VLOOKUP($A8,'Occupancy Raw Data'!$B$8:$BE$45,'Occupancy Raw Data'!H$3,FALSE)</f>
        <v>54.702374725389603</v>
      </c>
      <c r="D8" s="60">
        <f>VLOOKUP($A8,'Occupancy Raw Data'!$B$8:$BE$45,'Occupancy Raw Data'!I$3,FALSE)</f>
        <v>59.096139763573497</v>
      </c>
      <c r="E8" s="60">
        <f>VLOOKUP($A8,'Occupancy Raw Data'!$B$8:$BE$45,'Occupancy Raw Data'!J$3,FALSE)</f>
        <v>56.1251176901349</v>
      </c>
      <c r="F8" s="60">
        <f>VLOOKUP($A8,'Occupancy Raw Data'!$B$8:$BE$45,'Occupancy Raw Data'!K$3,FALSE)</f>
        <v>49.858771838058303</v>
      </c>
      <c r="G8" s="61">
        <f>VLOOKUP($A8,'Occupancy Raw Data'!$B$8:$BE$45,'Occupancy Raw Data'!L$3,FALSE)</f>
        <v>52.486661784705497</v>
      </c>
      <c r="H8" s="60">
        <f>VLOOKUP($A8,'Occupancy Raw Data'!$B$8:$BE$45,'Occupancy Raw Data'!N$3,FALSE)</f>
        <v>64.525577989329406</v>
      </c>
      <c r="I8" s="60">
        <f>VLOOKUP($A8,'Occupancy Raw Data'!$B$8:$BE$45,'Occupancy Raw Data'!O$3,FALSE)</f>
        <v>75.781985563343397</v>
      </c>
      <c r="J8" s="61">
        <f>VLOOKUP($A8,'Occupancy Raw Data'!$B$8:$BE$45,'Occupancy Raw Data'!P$3,FALSE)</f>
        <v>70.153781776336402</v>
      </c>
      <c r="K8" s="62">
        <f>VLOOKUP($A8,'Occupancy Raw Data'!$B$8:$BE$45,'Occupancy Raw Data'!R$3,FALSE)</f>
        <v>57.534410353742899</v>
      </c>
      <c r="L8" s="63"/>
      <c r="M8" s="59">
        <f>VLOOKUP($A8,'Occupancy Raw Data'!$B$8:$BE$45,'Occupancy Raw Data'!T$3,FALSE)</f>
        <v>16.125448654292502</v>
      </c>
      <c r="N8" s="60">
        <f>VLOOKUP($A8,'Occupancy Raw Data'!$B$8:$BE$45,'Occupancy Raw Data'!U$3,FALSE)</f>
        <v>46.559123621326897</v>
      </c>
      <c r="O8" s="60">
        <f>VLOOKUP($A8,'Occupancy Raw Data'!$B$8:$BE$45,'Occupancy Raw Data'!V$3,FALSE)</f>
        <v>52.0734517004908</v>
      </c>
      <c r="P8" s="60">
        <f>VLOOKUP($A8,'Occupancy Raw Data'!$B$8:$BE$45,'Occupancy Raw Data'!W$3,FALSE)</f>
        <v>36.761104686666997</v>
      </c>
      <c r="Q8" s="60">
        <f>VLOOKUP($A8,'Occupancy Raw Data'!$B$8:$BE$45,'Occupancy Raw Data'!X$3,FALSE)</f>
        <v>24.067472604435402</v>
      </c>
      <c r="R8" s="61">
        <f>VLOOKUP($A8,'Occupancy Raw Data'!$B$8:$BE$45,'Occupancy Raw Data'!Y$3,FALSE)</f>
        <v>35.217497551492698</v>
      </c>
      <c r="S8" s="60">
        <f>VLOOKUP($A8,'Occupancy Raw Data'!$B$8:$BE$45,'Occupancy Raw Data'!AA$3,FALSE)</f>
        <v>7.0153525318432504</v>
      </c>
      <c r="T8" s="60">
        <f>VLOOKUP($A8,'Occupancy Raw Data'!$B$8:$BE$45,'Occupancy Raw Data'!AB$3,FALSE)</f>
        <v>0.67749943516866895</v>
      </c>
      <c r="U8" s="61">
        <f>VLOOKUP($A8,'Occupancy Raw Data'!$B$8:$BE$45,'Occupancy Raw Data'!AC$3,FALSE)</f>
        <v>3.49634921860673</v>
      </c>
      <c r="V8" s="62">
        <f>VLOOKUP($A8,'Occupancy Raw Data'!$B$8:$BE$45,'Occupancy Raw Data'!AE$3,FALSE)</f>
        <v>22.317853552489002</v>
      </c>
      <c r="W8" s="63"/>
      <c r="X8" s="64">
        <f>VLOOKUP($A8,'ADR Raw Data'!$B$6:$BE$43,'ADR Raw Data'!G$1,FALSE)</f>
        <v>132.041194505764</v>
      </c>
      <c r="Y8" s="65">
        <f>VLOOKUP($A8,'ADR Raw Data'!$B$6:$BE$43,'ADR Raw Data'!H$1,FALSE)</f>
        <v>149.09969783897401</v>
      </c>
      <c r="Z8" s="65">
        <f>VLOOKUP($A8,'ADR Raw Data'!$B$6:$BE$43,'ADR Raw Data'!I$1,FALSE)</f>
        <v>151.43901752522501</v>
      </c>
      <c r="AA8" s="65">
        <f>VLOOKUP($A8,'ADR Raw Data'!$B$6:$BE$43,'ADR Raw Data'!J$1,FALSE)</f>
        <v>144.74906616961701</v>
      </c>
      <c r="AB8" s="65">
        <f>VLOOKUP($A8,'ADR Raw Data'!$B$6:$BE$43,'ADR Raw Data'!K$1,FALSE)</f>
        <v>135.80190306336499</v>
      </c>
      <c r="AC8" s="66">
        <f>VLOOKUP($A8,'ADR Raw Data'!$B$6:$BE$43,'ADR Raw Data'!L$1,FALSE)</f>
        <v>143.39726899465799</v>
      </c>
      <c r="AD8" s="65">
        <f>VLOOKUP($A8,'ADR Raw Data'!$B$6:$BE$43,'ADR Raw Data'!N$1,FALSE)</f>
        <v>126.21423313878</v>
      </c>
      <c r="AE8" s="65">
        <f>VLOOKUP($A8,'ADR Raw Data'!$B$6:$BE$43,'ADR Raw Data'!O$1,FALSE)</f>
        <v>125.456696576477</v>
      </c>
      <c r="AF8" s="66">
        <f>VLOOKUP($A8,'ADR Raw Data'!$B$6:$BE$43,'ADR Raw Data'!P$1,FALSE)</f>
        <v>125.80507754249901</v>
      </c>
      <c r="AG8" s="67">
        <f>VLOOKUP($A8,'ADR Raw Data'!$B$6:$BE$43,'ADR Raw Data'!R$1,FALSE)</f>
        <v>137.26847082965301</v>
      </c>
      <c r="AH8" s="63"/>
      <c r="AI8" s="59">
        <f>VLOOKUP($A8,'ADR Raw Data'!$B$6:$BE$43,'ADR Raw Data'!T$1,FALSE)</f>
        <v>16.1097009816054</v>
      </c>
      <c r="AJ8" s="60">
        <f>VLOOKUP($A8,'ADR Raw Data'!$B$6:$BE$43,'ADR Raw Data'!U$1,FALSE)</f>
        <v>20.337353559977601</v>
      </c>
      <c r="AK8" s="60">
        <f>VLOOKUP($A8,'ADR Raw Data'!$B$6:$BE$43,'ADR Raw Data'!V$1,FALSE)</f>
        <v>19.520577931941499</v>
      </c>
      <c r="AL8" s="60">
        <f>VLOOKUP($A8,'ADR Raw Data'!$B$6:$BE$43,'ADR Raw Data'!W$1,FALSE)</f>
        <v>12.907082936537099</v>
      </c>
      <c r="AM8" s="60">
        <f>VLOOKUP($A8,'ADR Raw Data'!$B$6:$BE$43,'ADR Raw Data'!X$1,FALSE)</f>
        <v>13.7539717046854</v>
      </c>
      <c r="AN8" s="61">
        <f>VLOOKUP($A8,'ADR Raw Data'!$B$6:$BE$43,'ADR Raw Data'!Y$1,FALSE)</f>
        <v>17.057531302833102</v>
      </c>
      <c r="AO8" s="60">
        <f>VLOOKUP($A8,'ADR Raw Data'!$B$6:$BE$43,'ADR Raw Data'!AA$1,FALSE)</f>
        <v>14.6877953583937</v>
      </c>
      <c r="AP8" s="60">
        <f>VLOOKUP($A8,'ADR Raw Data'!$B$6:$BE$43,'ADR Raw Data'!AB$1,FALSE)</f>
        <v>12.3560747850144</v>
      </c>
      <c r="AQ8" s="61">
        <f>VLOOKUP($A8,'ADR Raw Data'!$B$6:$BE$43,'ADR Raw Data'!AC$1,FALSE)</f>
        <v>13.3951120184838</v>
      </c>
      <c r="AR8" s="62">
        <f>VLOOKUP($A8,'ADR Raw Data'!$B$6:$BE$43,'ADR Raw Data'!AE$1,FALSE)</f>
        <v>16.551356276068802</v>
      </c>
      <c r="AS8" s="50"/>
      <c r="AT8" s="64">
        <f>VLOOKUP($A8,'RevPAR Raw Data'!$B$6:$BE$43,'RevPAR Raw Data'!G$1,FALSE)</f>
        <v>56.316764305889699</v>
      </c>
      <c r="AU8" s="65">
        <f>VLOOKUP($A8,'RevPAR Raw Data'!$B$6:$BE$43,'RevPAR Raw Data'!H$1,FALSE)</f>
        <v>81.561075426299794</v>
      </c>
      <c r="AV8" s="65">
        <f>VLOOKUP($A8,'RevPAR Raw Data'!$B$6:$BE$43,'RevPAR Raw Data'!I$1,FALSE)</f>
        <v>89.49461345329</v>
      </c>
      <c r="AW8" s="65">
        <f>VLOOKUP($A8,'RevPAR Raw Data'!$B$6:$BE$43,'RevPAR Raw Data'!J$1,FALSE)</f>
        <v>81.240583743069294</v>
      </c>
      <c r="AX8" s="65">
        <f>VLOOKUP($A8,'RevPAR Raw Data'!$B$6:$BE$43,'RevPAR Raw Data'!K$1,FALSE)</f>
        <v>67.709161000104601</v>
      </c>
      <c r="AY8" s="66">
        <f>VLOOKUP($A8,'RevPAR Raw Data'!$B$6:$BE$43,'RevPAR Raw Data'!L$1,FALSE)</f>
        <v>75.264439585730699</v>
      </c>
      <c r="AZ8" s="65">
        <f>VLOOKUP($A8,'RevPAR Raw Data'!$B$6:$BE$43,'RevPAR Raw Data'!N$1,FALSE)</f>
        <v>81.440463437597998</v>
      </c>
      <c r="BA8" s="65">
        <f>VLOOKUP($A8,'RevPAR Raw Data'!$B$6:$BE$43,'RevPAR Raw Data'!O$1,FALSE)</f>
        <v>95.073575687833397</v>
      </c>
      <c r="BB8" s="66">
        <f>VLOOKUP($A8,'RevPAR Raw Data'!$B$6:$BE$43,'RevPAR Raw Data'!P$1,FALSE)</f>
        <v>88.257019562715698</v>
      </c>
      <c r="BC8" s="67">
        <f>VLOOKUP($A8,'RevPAR Raw Data'!$B$6:$BE$43,'RevPAR Raw Data'!R$1,FALSE)</f>
        <v>78.976605293440699</v>
      </c>
      <c r="BD8" s="63"/>
      <c r="BE8" s="59">
        <f>VLOOKUP($A8,'RevPAR Raw Data'!$B$6:$BE$43,'RevPAR Raw Data'!T$1,FALSE)</f>
        <v>34.832911196046801</v>
      </c>
      <c r="BF8" s="60">
        <f>VLOOKUP($A8,'RevPAR Raw Data'!$B$6:$BE$43,'RevPAR Raw Data'!U$1,FALSE)</f>
        <v>76.365370766600904</v>
      </c>
      <c r="BG8" s="60">
        <f>VLOOKUP($A8,'RevPAR Raw Data'!$B$6:$BE$43,'RevPAR Raw Data'!V$1,FALSE)</f>
        <v>81.759068353478597</v>
      </c>
      <c r="BH8" s="60">
        <f>VLOOKUP($A8,'RevPAR Raw Data'!$B$6:$BE$43,'RevPAR Raw Data'!W$1,FALSE)</f>
        <v>54.412973893499398</v>
      </c>
      <c r="BI8" s="60">
        <f>VLOOKUP($A8,'RevPAR Raw Data'!$B$6:$BE$43,'RevPAR Raw Data'!X$1,FALSE)</f>
        <v>41.131677681167801</v>
      </c>
      <c r="BJ8" s="61">
        <f>VLOOKUP($A8,'RevPAR Raw Data'!$B$6:$BE$43,'RevPAR Raw Data'!Y$1,FALSE)</f>
        <v>58.282264523246198</v>
      </c>
      <c r="BK8" s="60">
        <f>VLOOKUP($A8,'RevPAR Raw Data'!$B$6:$BE$43,'RevPAR Raw Data'!AA$1,FALSE)</f>
        <v>22.733548513784001</v>
      </c>
      <c r="BL8" s="60">
        <f>VLOOKUP($A8,'RevPAR Raw Data'!$B$6:$BE$43,'RevPAR Raw Data'!AB$1,FALSE)</f>
        <v>13.1172865570606</v>
      </c>
      <c r="BM8" s="61">
        <f>VLOOKUP($A8,'RevPAR Raw Data'!$B$6:$BE$43,'RevPAR Raw Data'!AC$1,FALSE)</f>
        <v>17.3598011314803</v>
      </c>
      <c r="BN8" s="62">
        <f>VLOOKUP($A8,'RevPAR Raw Data'!$B$6:$BE$43,'RevPAR Raw Data'!AE$1,FALSE)</f>
        <v>42.563117283201599</v>
      </c>
    </row>
    <row r="9" spans="1:66" x14ac:dyDescent="0.35">
      <c r="A9" s="76" t="s">
        <v>90</v>
      </c>
      <c r="B9" s="59">
        <f>VLOOKUP($A9,'Occupancy Raw Data'!$B$8:$BE$45,'Occupancy Raw Data'!G$3,FALSE)</f>
        <v>47.336995462144699</v>
      </c>
      <c r="C9" s="60">
        <f>VLOOKUP($A9,'Occupancy Raw Data'!$B$8:$BE$45,'Occupancy Raw Data'!H$3,FALSE)</f>
        <v>54.072128015285401</v>
      </c>
      <c r="D9" s="60">
        <f>VLOOKUP($A9,'Occupancy Raw Data'!$B$8:$BE$45,'Occupancy Raw Data'!I$3,FALSE)</f>
        <v>56.699307379985598</v>
      </c>
      <c r="E9" s="60">
        <f>VLOOKUP($A9,'Occupancy Raw Data'!$B$8:$BE$45,'Occupancy Raw Data'!J$3,FALSE)</f>
        <v>54.466204919990403</v>
      </c>
      <c r="F9" s="60">
        <f>VLOOKUP($A9,'Occupancy Raw Data'!$B$8:$BE$45,'Occupancy Raw Data'!K$3,FALSE)</f>
        <v>53.009314545020302</v>
      </c>
      <c r="G9" s="61">
        <f>VLOOKUP($A9,'Occupancy Raw Data'!$B$8:$BE$45,'Occupancy Raw Data'!L$3,FALSE)</f>
        <v>53.116790064485301</v>
      </c>
      <c r="H9" s="60">
        <f>VLOOKUP($A9,'Occupancy Raw Data'!$B$8:$BE$45,'Occupancy Raw Data'!N$3,FALSE)</f>
        <v>63.195605445426303</v>
      </c>
      <c r="I9" s="60">
        <f>VLOOKUP($A9,'Occupancy Raw Data'!$B$8:$BE$45,'Occupancy Raw Data'!O$3,FALSE)</f>
        <v>74.516360162407395</v>
      </c>
      <c r="J9" s="61">
        <f>VLOOKUP($A9,'Occupancy Raw Data'!$B$8:$BE$45,'Occupancy Raw Data'!P$3,FALSE)</f>
        <v>68.855982803916802</v>
      </c>
      <c r="K9" s="62">
        <f>VLOOKUP($A9,'Occupancy Raw Data'!$B$8:$BE$45,'Occupancy Raw Data'!R$3,FALSE)</f>
        <v>57.6137022757514</v>
      </c>
      <c r="L9" s="63"/>
      <c r="M9" s="59">
        <f>VLOOKUP($A9,'Occupancy Raw Data'!$B$8:$BE$45,'Occupancy Raw Data'!T$3,FALSE)</f>
        <v>15.9153101684172</v>
      </c>
      <c r="N9" s="60">
        <f>VLOOKUP($A9,'Occupancy Raw Data'!$B$8:$BE$45,'Occupancy Raw Data'!U$3,FALSE)</f>
        <v>23.786068623521199</v>
      </c>
      <c r="O9" s="60">
        <f>VLOOKUP($A9,'Occupancy Raw Data'!$B$8:$BE$45,'Occupancy Raw Data'!V$3,FALSE)</f>
        <v>23.895709487818401</v>
      </c>
      <c r="P9" s="60">
        <f>VLOOKUP($A9,'Occupancy Raw Data'!$B$8:$BE$45,'Occupancy Raw Data'!W$3,FALSE)</f>
        <v>20.256489858086798</v>
      </c>
      <c r="Q9" s="60">
        <f>VLOOKUP($A9,'Occupancy Raw Data'!$B$8:$BE$45,'Occupancy Raw Data'!X$3,FALSE)</f>
        <v>17.1964026681717</v>
      </c>
      <c r="R9" s="61">
        <f>VLOOKUP($A9,'Occupancy Raw Data'!$B$8:$BE$45,'Occupancy Raw Data'!Y$3,FALSE)</f>
        <v>20.2792631455291</v>
      </c>
      <c r="S9" s="60">
        <f>VLOOKUP($A9,'Occupancy Raw Data'!$B$8:$BE$45,'Occupancy Raw Data'!AA$3,FALSE)</f>
        <v>7.2780135997765001</v>
      </c>
      <c r="T9" s="60">
        <f>VLOOKUP($A9,'Occupancy Raw Data'!$B$8:$BE$45,'Occupancy Raw Data'!AB$3,FALSE)</f>
        <v>4.1301212513871498E-2</v>
      </c>
      <c r="U9" s="61">
        <f>VLOOKUP($A9,'Occupancy Raw Data'!$B$8:$BE$45,'Occupancy Raw Data'!AC$3,FALSE)</f>
        <v>3.2371164006825701</v>
      </c>
      <c r="V9" s="62">
        <f>VLOOKUP($A9,'Occupancy Raw Data'!$B$8:$BE$45,'Occupancy Raw Data'!AE$3,FALSE)</f>
        <v>13.861087254504101</v>
      </c>
      <c r="W9" s="63"/>
      <c r="X9" s="64">
        <f>VLOOKUP($A9,'ADR Raw Data'!$B$6:$BE$43,'ADR Raw Data'!G$1,FALSE)</f>
        <v>117.438998486377</v>
      </c>
      <c r="Y9" s="65">
        <f>VLOOKUP($A9,'ADR Raw Data'!$B$6:$BE$43,'ADR Raw Data'!H$1,FALSE)</f>
        <v>125.752791519434</v>
      </c>
      <c r="Z9" s="65">
        <f>VLOOKUP($A9,'ADR Raw Data'!$B$6:$BE$43,'ADR Raw Data'!I$1,FALSE)</f>
        <v>128.06011583824699</v>
      </c>
      <c r="AA9" s="65">
        <f>VLOOKUP($A9,'ADR Raw Data'!$B$6:$BE$43,'ADR Raw Data'!J$1,FALSE)</f>
        <v>123.553663670247</v>
      </c>
      <c r="AB9" s="65">
        <f>VLOOKUP($A9,'ADR Raw Data'!$B$6:$BE$43,'ADR Raw Data'!K$1,FALSE)</f>
        <v>122.494239693624</v>
      </c>
      <c r="AC9" s="66">
        <f>VLOOKUP($A9,'ADR Raw Data'!$B$6:$BE$43,'ADR Raw Data'!L$1,FALSE)</f>
        <v>123.662160521582</v>
      </c>
      <c r="AD9" s="65">
        <f>VLOOKUP($A9,'ADR Raw Data'!$B$6:$BE$43,'ADR Raw Data'!N$1,FALSE)</f>
        <v>123.53832010582001</v>
      </c>
      <c r="AE9" s="65">
        <f>VLOOKUP($A9,'ADR Raw Data'!$B$6:$BE$43,'ADR Raw Data'!O$1,FALSE)</f>
        <v>127.995110576923</v>
      </c>
      <c r="AF9" s="66">
        <f>VLOOKUP($A9,'ADR Raw Data'!$B$6:$BE$43,'ADR Raw Data'!P$1,FALSE)</f>
        <v>125.949902878945</v>
      </c>
      <c r="AG9" s="67">
        <f>VLOOKUP($A9,'ADR Raw Data'!$B$6:$BE$43,'ADR Raw Data'!R$1,FALSE)</f>
        <v>124.44334744758901</v>
      </c>
      <c r="AH9" s="63"/>
      <c r="AI9" s="59">
        <f>VLOOKUP($A9,'ADR Raw Data'!$B$6:$BE$43,'ADR Raw Data'!T$1,FALSE)</f>
        <v>15.3411602007545</v>
      </c>
      <c r="AJ9" s="60">
        <f>VLOOKUP($A9,'ADR Raw Data'!$B$6:$BE$43,'ADR Raw Data'!U$1,FALSE)</f>
        <v>21.1233846093266</v>
      </c>
      <c r="AK9" s="60">
        <f>VLOOKUP($A9,'ADR Raw Data'!$B$6:$BE$43,'ADR Raw Data'!V$1,FALSE)</f>
        <v>16.354253260110902</v>
      </c>
      <c r="AL9" s="60">
        <f>VLOOKUP($A9,'ADR Raw Data'!$B$6:$BE$43,'ADR Raw Data'!W$1,FALSE)</f>
        <v>12.0072841307784</v>
      </c>
      <c r="AM9" s="60">
        <f>VLOOKUP($A9,'ADR Raw Data'!$B$6:$BE$43,'ADR Raw Data'!X$1,FALSE)</f>
        <v>14.2296211468173</v>
      </c>
      <c r="AN9" s="61">
        <f>VLOOKUP($A9,'ADR Raw Data'!$B$6:$BE$43,'ADR Raw Data'!Y$1,FALSE)</f>
        <v>15.816520970371901</v>
      </c>
      <c r="AO9" s="60">
        <f>VLOOKUP($A9,'ADR Raw Data'!$B$6:$BE$43,'ADR Raw Data'!AA$1,FALSE)</f>
        <v>13.5317158483402</v>
      </c>
      <c r="AP9" s="60">
        <f>VLOOKUP($A9,'ADR Raw Data'!$B$6:$BE$43,'ADR Raw Data'!AB$1,FALSE)</f>
        <v>12.3110943738256</v>
      </c>
      <c r="AQ9" s="61">
        <f>VLOOKUP($A9,'ADR Raw Data'!$B$6:$BE$43,'ADR Raw Data'!AC$1,FALSE)</f>
        <v>12.767279035974701</v>
      </c>
      <c r="AR9" s="62">
        <f>VLOOKUP($A9,'ADR Raw Data'!$B$6:$BE$43,'ADR Raw Data'!AE$1,FALSE)</f>
        <v>14.5617530506851</v>
      </c>
      <c r="AS9" s="50"/>
      <c r="AT9" s="64">
        <f>VLOOKUP($A9,'RevPAR Raw Data'!$B$6:$BE$43,'RevPAR Raw Data'!G$1,FALSE)</f>
        <v>55.592093384284603</v>
      </c>
      <c r="AU9" s="65">
        <f>VLOOKUP($A9,'RevPAR Raw Data'!$B$6:$BE$43,'RevPAR Raw Data'!H$1,FALSE)</f>
        <v>67.997210413183595</v>
      </c>
      <c r="AV9" s="65">
        <f>VLOOKUP($A9,'RevPAR Raw Data'!$B$6:$BE$43,'RevPAR Raw Data'!I$1,FALSE)</f>
        <v>72.609198710293697</v>
      </c>
      <c r="AW9" s="65">
        <f>VLOOKUP($A9,'RevPAR Raw Data'!$B$6:$BE$43,'RevPAR Raw Data'!J$1,FALSE)</f>
        <v>67.294991640792901</v>
      </c>
      <c r="AX9" s="65">
        <f>VLOOKUP($A9,'RevPAR Raw Data'!$B$6:$BE$43,'RevPAR Raw Data'!K$1,FALSE)</f>
        <v>64.933356818724604</v>
      </c>
      <c r="AY9" s="66">
        <f>VLOOKUP($A9,'RevPAR Raw Data'!$B$6:$BE$43,'RevPAR Raw Data'!L$1,FALSE)</f>
        <v>65.685370193455896</v>
      </c>
      <c r="AZ9" s="65">
        <f>VLOOKUP($A9,'RevPAR Raw Data'!$B$6:$BE$43,'RevPAR Raw Data'!N$1,FALSE)</f>
        <v>78.070789347981801</v>
      </c>
      <c r="BA9" s="65">
        <f>VLOOKUP($A9,'RevPAR Raw Data'!$B$6:$BE$43,'RevPAR Raw Data'!O$1,FALSE)</f>
        <v>95.377297587771594</v>
      </c>
      <c r="BB9" s="66">
        <f>VLOOKUP($A9,'RevPAR Raw Data'!$B$6:$BE$43,'RevPAR Raw Data'!P$1,FALSE)</f>
        <v>86.724043467876697</v>
      </c>
      <c r="BC9" s="67">
        <f>VLOOKUP($A9,'RevPAR Raw Data'!$B$6:$BE$43,'RevPAR Raw Data'!R$1,FALSE)</f>
        <v>71.696419700433296</v>
      </c>
      <c r="BD9" s="63"/>
      <c r="BE9" s="59">
        <f>VLOOKUP($A9,'RevPAR Raw Data'!$B$6:$BE$43,'RevPAR Raw Data'!T$1,FALSE)</f>
        <v>33.698063598555599</v>
      </c>
      <c r="BF9" s="60">
        <f>VLOOKUP($A9,'RevPAR Raw Data'!$B$6:$BE$43,'RevPAR Raw Data'!U$1,FALSE)</f>
        <v>49.933875991632497</v>
      </c>
      <c r="BG9" s="60">
        <f>VLOOKUP($A9,'RevPAR Raw Data'!$B$6:$BE$43,'RevPAR Raw Data'!V$1,FALSE)</f>
        <v>44.157927595867498</v>
      </c>
      <c r="BH9" s="60">
        <f>VLOOKUP($A9,'RevPAR Raw Data'!$B$6:$BE$43,'RevPAR Raw Data'!W$1,FALSE)</f>
        <v>34.696028281048001</v>
      </c>
      <c r="BI9" s="60">
        <f>VLOOKUP($A9,'RevPAR Raw Data'!$B$6:$BE$43,'RevPAR Raw Data'!X$1,FALSE)</f>
        <v>33.873006765550997</v>
      </c>
      <c r="BJ9" s="61">
        <f>VLOOKUP($A9,'RevPAR Raw Data'!$B$6:$BE$43,'RevPAR Raw Data'!Y$1,FALSE)</f>
        <v>39.303258023950598</v>
      </c>
      <c r="BK9" s="60">
        <f>VLOOKUP($A9,'RevPAR Raw Data'!$B$6:$BE$43,'RevPAR Raw Data'!AA$1,FALSE)</f>
        <v>21.794569567842</v>
      </c>
      <c r="BL9" s="60">
        <f>VLOOKUP($A9,'RevPAR Raw Data'!$B$6:$BE$43,'RevPAR Raw Data'!AB$1,FALSE)</f>
        <v>12.3574802175896</v>
      </c>
      <c r="BM9" s="61">
        <f>VLOOKUP($A9,'RevPAR Raw Data'!$B$6:$BE$43,'RevPAR Raw Data'!AC$1,FALSE)</f>
        <v>16.417687120251699</v>
      </c>
      <c r="BN9" s="62">
        <f>VLOOKUP($A9,'RevPAR Raw Data'!$B$6:$BE$43,'RevPAR Raw Data'!AE$1,FALSE)</f>
        <v>30.441257601330101</v>
      </c>
    </row>
    <row r="10" spans="1:66" x14ac:dyDescent="0.35">
      <c r="A10" s="76" t="s">
        <v>26</v>
      </c>
      <c r="B10" s="59">
        <f>VLOOKUP($A10,'Occupancy Raw Data'!$B$8:$BE$45,'Occupancy Raw Data'!G$3,FALSE)</f>
        <v>41.4592372687828</v>
      </c>
      <c r="C10" s="60">
        <f>VLOOKUP($A10,'Occupancy Raw Data'!$B$8:$BE$45,'Occupancy Raw Data'!H$3,FALSE)</f>
        <v>50.947704955469199</v>
      </c>
      <c r="D10" s="60">
        <f>VLOOKUP($A10,'Occupancy Raw Data'!$B$8:$BE$45,'Occupancy Raw Data'!I$3,FALSE)</f>
        <v>55.469285224937202</v>
      </c>
      <c r="E10" s="60">
        <f>VLOOKUP($A10,'Occupancy Raw Data'!$B$8:$BE$45,'Occupancy Raw Data'!J$3,FALSE)</f>
        <v>50.422470883763403</v>
      </c>
      <c r="F10" s="60">
        <f>VLOOKUP($A10,'Occupancy Raw Data'!$B$8:$BE$45,'Occupancy Raw Data'!K$3,FALSE)</f>
        <v>45.215802694679098</v>
      </c>
      <c r="G10" s="61">
        <f>VLOOKUP($A10,'Occupancy Raw Data'!$B$8:$BE$45,'Occupancy Raw Data'!L$3,FALSE)</f>
        <v>48.702900205526298</v>
      </c>
      <c r="H10" s="60">
        <f>VLOOKUP($A10,'Occupancy Raw Data'!$B$8:$BE$45,'Occupancy Raw Data'!N$3,FALSE)</f>
        <v>56.097282484585499</v>
      </c>
      <c r="I10" s="60">
        <f>VLOOKUP($A10,'Occupancy Raw Data'!$B$8:$BE$45,'Occupancy Raw Data'!O$3,FALSE)</f>
        <v>67.161452386389499</v>
      </c>
      <c r="J10" s="61">
        <f>VLOOKUP($A10,'Occupancy Raw Data'!$B$8:$BE$45,'Occupancy Raw Data'!P$3,FALSE)</f>
        <v>61.629367435487502</v>
      </c>
      <c r="K10" s="62">
        <f>VLOOKUP($A10,'Occupancy Raw Data'!$B$8:$BE$45,'Occupancy Raw Data'!R$3,FALSE)</f>
        <v>52.3961765569438</v>
      </c>
      <c r="L10" s="63"/>
      <c r="M10" s="59">
        <f>VLOOKUP($A10,'Occupancy Raw Data'!$B$8:$BE$45,'Occupancy Raw Data'!T$3,FALSE)</f>
        <v>-3.3603513592137801</v>
      </c>
      <c r="N10" s="60">
        <f>VLOOKUP($A10,'Occupancy Raw Data'!$B$8:$BE$45,'Occupancy Raw Data'!U$3,FALSE)</f>
        <v>2.64926004591468</v>
      </c>
      <c r="O10" s="60">
        <f>VLOOKUP($A10,'Occupancy Raw Data'!$B$8:$BE$45,'Occupancy Raw Data'!V$3,FALSE)</f>
        <v>12.424723465079801</v>
      </c>
      <c r="P10" s="60">
        <f>VLOOKUP($A10,'Occupancy Raw Data'!$B$8:$BE$45,'Occupancy Raw Data'!W$3,FALSE)</f>
        <v>5.2252722497070501</v>
      </c>
      <c r="Q10" s="60">
        <f>VLOOKUP($A10,'Occupancy Raw Data'!$B$8:$BE$45,'Occupancy Raw Data'!X$3,FALSE)</f>
        <v>-1.6533547023175801</v>
      </c>
      <c r="R10" s="61">
        <f>VLOOKUP($A10,'Occupancy Raw Data'!$B$8:$BE$45,'Occupancy Raw Data'!Y$3,FALSE)</f>
        <v>3.2963038908343298</v>
      </c>
      <c r="S10" s="60">
        <f>VLOOKUP($A10,'Occupancy Raw Data'!$B$8:$BE$45,'Occupancy Raw Data'!AA$3,FALSE)</f>
        <v>-5.8367044008743001</v>
      </c>
      <c r="T10" s="60">
        <f>VLOOKUP($A10,'Occupancy Raw Data'!$B$8:$BE$45,'Occupancy Raw Data'!AB$3,FALSE)</f>
        <v>-1.3398606696964199</v>
      </c>
      <c r="U10" s="61">
        <f>VLOOKUP($A10,'Occupancy Raw Data'!$B$8:$BE$45,'Occupancy Raw Data'!AC$3,FALSE)</f>
        <v>-3.4385778454395499</v>
      </c>
      <c r="V10" s="62">
        <f>VLOOKUP($A10,'Occupancy Raw Data'!$B$8:$BE$45,'Occupancy Raw Data'!AE$3,FALSE)</f>
        <v>0.70630331279660896</v>
      </c>
      <c r="W10" s="63"/>
      <c r="X10" s="64">
        <f>VLOOKUP($A10,'ADR Raw Data'!$B$6:$BE$43,'ADR Raw Data'!G$1,FALSE)</f>
        <v>123.654387221151</v>
      </c>
      <c r="Y10" s="65">
        <f>VLOOKUP($A10,'ADR Raw Data'!$B$6:$BE$43,'ADR Raw Data'!H$1,FALSE)</f>
        <v>142.923072613177</v>
      </c>
      <c r="Z10" s="65">
        <f>VLOOKUP($A10,'ADR Raw Data'!$B$6:$BE$43,'ADR Raw Data'!I$1,FALSE)</f>
        <v>146.67097571016799</v>
      </c>
      <c r="AA10" s="65">
        <f>VLOOKUP($A10,'ADR Raw Data'!$B$6:$BE$43,'ADR Raw Data'!J$1,FALSE)</f>
        <v>135.17817255434699</v>
      </c>
      <c r="AB10" s="65">
        <f>VLOOKUP($A10,'ADR Raw Data'!$B$6:$BE$43,'ADR Raw Data'!K$1,FALSE)</f>
        <v>128.271959595959</v>
      </c>
      <c r="AC10" s="66">
        <f>VLOOKUP($A10,'ADR Raw Data'!$B$6:$BE$43,'ADR Raw Data'!L$1,FALSE)</f>
        <v>136.172138603647</v>
      </c>
      <c r="AD10" s="65">
        <f>VLOOKUP($A10,'ADR Raw Data'!$B$6:$BE$43,'ADR Raw Data'!N$1,FALSE)</f>
        <v>117.02102381437</v>
      </c>
      <c r="AE10" s="65">
        <f>VLOOKUP($A10,'ADR Raw Data'!$B$6:$BE$43,'ADR Raw Data'!O$1,FALSE)</f>
        <v>122.067976878612</v>
      </c>
      <c r="AF10" s="66">
        <f>VLOOKUP($A10,'ADR Raw Data'!$B$6:$BE$43,'ADR Raw Data'!P$1,FALSE)</f>
        <v>119.77101713756301</v>
      </c>
      <c r="AG10" s="67">
        <f>VLOOKUP($A10,'ADR Raw Data'!$B$6:$BE$43,'ADR Raw Data'!R$1,FALSE)</f>
        <v>130.66033652948099</v>
      </c>
      <c r="AH10" s="63"/>
      <c r="AI10" s="59">
        <f>VLOOKUP($A10,'ADR Raw Data'!$B$6:$BE$43,'ADR Raw Data'!T$1,FALSE)</f>
        <v>13.805727252472201</v>
      </c>
      <c r="AJ10" s="60">
        <f>VLOOKUP($A10,'ADR Raw Data'!$B$6:$BE$43,'ADR Raw Data'!U$1,FALSE)</f>
        <v>23.3245010531387</v>
      </c>
      <c r="AK10" s="60">
        <f>VLOOKUP($A10,'ADR Raw Data'!$B$6:$BE$43,'ADR Raw Data'!V$1,FALSE)</f>
        <v>28.3853031754625</v>
      </c>
      <c r="AL10" s="60">
        <f>VLOOKUP($A10,'ADR Raw Data'!$B$6:$BE$43,'ADR Raw Data'!W$1,FALSE)</f>
        <v>13.136336628474099</v>
      </c>
      <c r="AM10" s="60">
        <f>VLOOKUP($A10,'ADR Raw Data'!$B$6:$BE$43,'ADR Raw Data'!X$1,FALSE)</f>
        <v>14.4022569568503</v>
      </c>
      <c r="AN10" s="61">
        <f>VLOOKUP($A10,'ADR Raw Data'!$B$6:$BE$43,'ADR Raw Data'!Y$1,FALSE)</f>
        <v>19.174968226605401</v>
      </c>
      <c r="AO10" s="60">
        <f>VLOOKUP($A10,'ADR Raw Data'!$B$6:$BE$43,'ADR Raw Data'!AA$1,FALSE)</f>
        <v>6.3429960217677701</v>
      </c>
      <c r="AP10" s="60">
        <f>VLOOKUP($A10,'ADR Raw Data'!$B$6:$BE$43,'ADR Raw Data'!AB$1,FALSE)</f>
        <v>7.2857180093683098</v>
      </c>
      <c r="AQ10" s="61">
        <f>VLOOKUP($A10,'ADR Raw Data'!$B$6:$BE$43,'ADR Raw Data'!AC$1,FALSE)</f>
        <v>6.9057830655177899</v>
      </c>
      <c r="AR10" s="62">
        <f>VLOOKUP($A10,'ADR Raw Data'!$B$6:$BE$43,'ADR Raw Data'!AE$1,FALSE)</f>
        <v>15.157321946226</v>
      </c>
      <c r="AS10" s="50"/>
      <c r="AT10" s="64">
        <f>VLOOKUP($A10,'RevPAR Raw Data'!$B$6:$BE$43,'RevPAR Raw Data'!G$1,FALSE)</f>
        <v>51.266165791276499</v>
      </c>
      <c r="AU10" s="65">
        <f>VLOOKUP($A10,'RevPAR Raw Data'!$B$6:$BE$43,'RevPAR Raw Data'!H$1,FALSE)</f>
        <v>72.816025348253007</v>
      </c>
      <c r="AV10" s="65">
        <f>VLOOKUP($A10,'RevPAR Raw Data'!$B$6:$BE$43,'RevPAR Raw Data'!I$1,FALSE)</f>
        <v>81.357341858871806</v>
      </c>
      <c r="AW10" s="65">
        <f>VLOOKUP($A10,'RevPAR Raw Data'!$B$6:$BE$43,'RevPAR Raw Data'!J$1,FALSE)</f>
        <v>68.160174697419507</v>
      </c>
      <c r="AX10" s="65">
        <f>VLOOKUP($A10,'RevPAR Raw Data'!$B$6:$BE$43,'RevPAR Raw Data'!K$1,FALSE)</f>
        <v>57.999196163507598</v>
      </c>
      <c r="AY10" s="66">
        <f>VLOOKUP($A10,'RevPAR Raw Data'!$B$6:$BE$43,'RevPAR Raw Data'!L$1,FALSE)</f>
        <v>66.319780771865695</v>
      </c>
      <c r="AZ10" s="65">
        <f>VLOOKUP($A10,'RevPAR Raw Data'!$B$6:$BE$43,'RevPAR Raw Data'!N$1,FALSE)</f>
        <v>65.645614295501204</v>
      </c>
      <c r="BA10" s="65">
        <f>VLOOKUP($A10,'RevPAR Raw Data'!$B$6:$BE$43,'RevPAR Raw Data'!O$1,FALSE)</f>
        <v>81.9826261703585</v>
      </c>
      <c r="BB10" s="66">
        <f>VLOOKUP($A10,'RevPAR Raw Data'!$B$6:$BE$43,'RevPAR Raw Data'!P$1,FALSE)</f>
        <v>73.814120232929795</v>
      </c>
      <c r="BC10" s="67">
        <f>VLOOKUP($A10,'RevPAR Raw Data'!$B$6:$BE$43,'RevPAR Raw Data'!R$1,FALSE)</f>
        <v>68.461020617884003</v>
      </c>
      <c r="BD10" s="63"/>
      <c r="BE10" s="59">
        <f>VLOOKUP($A10,'RevPAR Raw Data'!$B$6:$BE$43,'RevPAR Raw Data'!T$1,FALSE)</f>
        <v>9.9814549498806198</v>
      </c>
      <c r="BF10" s="60">
        <f>VLOOKUP($A10,'RevPAR Raw Data'!$B$6:$BE$43,'RevPAR Raw Data'!U$1,FALSE)</f>
        <v>26.591687786363199</v>
      </c>
      <c r="BG10" s="60">
        <f>VLOOKUP($A10,'RevPAR Raw Data'!$B$6:$BE$43,'RevPAR Raw Data'!V$1,FALSE)</f>
        <v>44.3368220648182</v>
      </c>
      <c r="BH10" s="60">
        <f>VLOOKUP($A10,'RevPAR Raw Data'!$B$6:$BE$43,'RevPAR Raw Data'!W$1,FALSE)</f>
        <v>19.048018230656901</v>
      </c>
      <c r="BI10" s="60">
        <f>VLOOKUP($A10,'RevPAR Raw Data'!$B$6:$BE$43,'RevPAR Raw Data'!X$1,FALSE)</f>
        <v>12.510781861896801</v>
      </c>
      <c r="BJ10" s="61">
        <f>VLOOKUP($A10,'RevPAR Raw Data'!$B$6:$BE$43,'RevPAR Raw Data'!Y$1,FALSE)</f>
        <v>23.103337341159499</v>
      </c>
      <c r="BK10" s="60">
        <f>VLOOKUP($A10,'RevPAR Raw Data'!$B$6:$BE$43,'RevPAR Raw Data'!AA$1,FALSE)</f>
        <v>0.136069692943668</v>
      </c>
      <c r="BL10" s="60">
        <f>VLOOKUP($A10,'RevPAR Raw Data'!$B$6:$BE$43,'RevPAR Raw Data'!AB$1,FALSE)</f>
        <v>5.8482388695593697</v>
      </c>
      <c r="BM10" s="61">
        <f>VLOOKUP($A10,'RevPAR Raw Data'!$B$6:$BE$43,'RevPAR Raw Data'!AC$1,FALSE)</f>
        <v>3.2297444935332198</v>
      </c>
      <c r="BN10" s="62">
        <f>VLOOKUP($A10,'RevPAR Raw Data'!$B$6:$BE$43,'RevPAR Raw Data'!AE$1,FALSE)</f>
        <v>15.970681926060101</v>
      </c>
    </row>
    <row r="11" spans="1:66" x14ac:dyDescent="0.35">
      <c r="A11" s="76" t="s">
        <v>24</v>
      </c>
      <c r="B11" s="59">
        <f>VLOOKUP($A11,'Occupancy Raw Data'!$B$8:$BE$45,'Occupancy Raw Data'!G$3,FALSE)</f>
        <v>47.957321353362303</v>
      </c>
      <c r="C11" s="60">
        <f>VLOOKUP($A11,'Occupancy Raw Data'!$B$8:$BE$45,'Occupancy Raw Data'!H$3,FALSE)</f>
        <v>63.049276990032197</v>
      </c>
      <c r="D11" s="60">
        <f>VLOOKUP($A11,'Occupancy Raw Data'!$B$8:$BE$45,'Occupancy Raw Data'!I$3,FALSE)</f>
        <v>67.092517197809897</v>
      </c>
      <c r="E11" s="60">
        <f>VLOOKUP($A11,'Occupancy Raw Data'!$B$8:$BE$45,'Occupancy Raw Data'!J$3,FALSE)</f>
        <v>63.372174645514498</v>
      </c>
      <c r="F11" s="60">
        <f>VLOOKUP($A11,'Occupancy Raw Data'!$B$8:$BE$45,'Occupancy Raw Data'!K$3,FALSE)</f>
        <v>61.280359399129502</v>
      </c>
      <c r="G11" s="61">
        <f>VLOOKUP($A11,'Occupancy Raw Data'!$B$8:$BE$45,'Occupancy Raw Data'!L$3,FALSE)</f>
        <v>60.550329917169698</v>
      </c>
      <c r="H11" s="60">
        <f>VLOOKUP($A11,'Occupancy Raw Data'!$B$8:$BE$45,'Occupancy Raw Data'!N$3,FALSE)</f>
        <v>74.477046188403705</v>
      </c>
      <c r="I11" s="60">
        <f>VLOOKUP($A11,'Occupancy Raw Data'!$B$8:$BE$45,'Occupancy Raw Data'!O$3,FALSE)</f>
        <v>85.259020075810696</v>
      </c>
      <c r="J11" s="61">
        <f>VLOOKUP($A11,'Occupancy Raw Data'!$B$8:$BE$45,'Occupancy Raw Data'!P$3,FALSE)</f>
        <v>79.8680331321072</v>
      </c>
      <c r="K11" s="62">
        <f>VLOOKUP($A11,'Occupancy Raw Data'!$B$8:$BE$45,'Occupancy Raw Data'!R$3,FALSE)</f>
        <v>66.069673692866104</v>
      </c>
      <c r="L11" s="63"/>
      <c r="M11" s="59">
        <f>VLOOKUP($A11,'Occupancy Raw Data'!$B$8:$BE$45,'Occupancy Raw Data'!T$3,FALSE)</f>
        <v>-8.2549872628353302</v>
      </c>
      <c r="N11" s="60">
        <f>VLOOKUP($A11,'Occupancy Raw Data'!$B$8:$BE$45,'Occupancy Raw Data'!U$3,FALSE)</f>
        <v>15.972760286253999</v>
      </c>
      <c r="O11" s="60">
        <f>VLOOKUP($A11,'Occupancy Raw Data'!$B$8:$BE$45,'Occupancy Raw Data'!V$3,FALSE)</f>
        <v>22.026155790019299</v>
      </c>
      <c r="P11" s="60">
        <f>VLOOKUP($A11,'Occupancy Raw Data'!$B$8:$BE$45,'Occupancy Raw Data'!W$3,FALSE)</f>
        <v>14.8404567816222</v>
      </c>
      <c r="Q11" s="60">
        <f>VLOOKUP($A11,'Occupancy Raw Data'!$B$8:$BE$45,'Occupancy Raw Data'!X$3,FALSE)</f>
        <v>7.2329419992295003</v>
      </c>
      <c r="R11" s="61">
        <f>VLOOKUP($A11,'Occupancy Raw Data'!$B$8:$BE$45,'Occupancy Raw Data'!Y$3,FALSE)</f>
        <v>10.513541755353399</v>
      </c>
      <c r="S11" s="60">
        <f>VLOOKUP($A11,'Occupancy Raw Data'!$B$8:$BE$45,'Occupancy Raw Data'!AA$3,FALSE)</f>
        <v>-1.9853967614875001</v>
      </c>
      <c r="T11" s="60">
        <f>VLOOKUP($A11,'Occupancy Raw Data'!$B$8:$BE$45,'Occupancy Raw Data'!AB$3,FALSE)</f>
        <v>-3.4921023971470202</v>
      </c>
      <c r="U11" s="61">
        <f>VLOOKUP($A11,'Occupancy Raw Data'!$B$8:$BE$45,'Occupancy Raw Data'!AC$3,FALSE)</f>
        <v>-2.79540549704272</v>
      </c>
      <c r="V11" s="62">
        <f>VLOOKUP($A11,'Occupancy Raw Data'!$B$8:$BE$45,'Occupancy Raw Data'!AE$3,FALSE)</f>
        <v>5.5234484152499297</v>
      </c>
      <c r="W11" s="63"/>
      <c r="X11" s="64">
        <f>VLOOKUP($A11,'ADR Raw Data'!$B$6:$BE$43,'ADR Raw Data'!G$1,FALSE)</f>
        <v>116.86716334894599</v>
      </c>
      <c r="Y11" s="65">
        <f>VLOOKUP($A11,'ADR Raw Data'!$B$6:$BE$43,'ADR Raw Data'!H$1,FALSE)</f>
        <v>115.790979737252</v>
      </c>
      <c r="Z11" s="65">
        <f>VLOOKUP($A11,'ADR Raw Data'!$B$6:$BE$43,'ADR Raw Data'!I$1,FALSE)</f>
        <v>119.60069889098099</v>
      </c>
      <c r="AA11" s="65">
        <f>VLOOKUP($A11,'ADR Raw Data'!$B$6:$BE$43,'ADR Raw Data'!J$1,FALSE)</f>
        <v>117.144202481169</v>
      </c>
      <c r="AB11" s="65">
        <f>VLOOKUP($A11,'ADR Raw Data'!$B$6:$BE$43,'ADR Raw Data'!K$1,FALSE)</f>
        <v>116.20440549828101</v>
      </c>
      <c r="AC11" s="66">
        <f>VLOOKUP($A11,'ADR Raw Data'!$B$6:$BE$43,'ADR Raw Data'!L$1,FALSE)</f>
        <v>117.172660329237</v>
      </c>
      <c r="AD11" s="65">
        <f>VLOOKUP($A11,'ADR Raw Data'!$B$6:$BE$43,'ADR Raw Data'!N$1,FALSE)</f>
        <v>152.528041470311</v>
      </c>
      <c r="AE11" s="65">
        <f>VLOOKUP($A11,'ADR Raw Data'!$B$6:$BE$43,'ADR Raw Data'!O$1,FALSE)</f>
        <v>169.15320434711001</v>
      </c>
      <c r="AF11" s="66">
        <f>VLOOKUP($A11,'ADR Raw Data'!$B$6:$BE$43,'ADR Raw Data'!P$1,FALSE)</f>
        <v>161.40171119704601</v>
      </c>
      <c r="AG11" s="67">
        <f>VLOOKUP($A11,'ADR Raw Data'!$B$6:$BE$43,'ADR Raw Data'!R$1,FALSE)</f>
        <v>132.44868682269299</v>
      </c>
      <c r="AH11" s="63"/>
      <c r="AI11" s="59">
        <f>VLOOKUP($A11,'ADR Raw Data'!$B$6:$BE$43,'ADR Raw Data'!T$1,FALSE)</f>
        <v>4.95113626548462</v>
      </c>
      <c r="AJ11" s="60">
        <f>VLOOKUP($A11,'ADR Raw Data'!$B$6:$BE$43,'ADR Raw Data'!U$1,FALSE)</f>
        <v>13.0660346320341</v>
      </c>
      <c r="AK11" s="60">
        <f>VLOOKUP($A11,'ADR Raw Data'!$B$6:$BE$43,'ADR Raw Data'!V$1,FALSE)</f>
        <v>13.337180911171901</v>
      </c>
      <c r="AL11" s="60">
        <f>VLOOKUP($A11,'ADR Raw Data'!$B$6:$BE$43,'ADR Raw Data'!W$1,FALSE)</f>
        <v>14.6633219428246</v>
      </c>
      <c r="AM11" s="60">
        <f>VLOOKUP($A11,'ADR Raw Data'!$B$6:$BE$43,'ADR Raw Data'!X$1,FALSE)</f>
        <v>6.2551099166236703</v>
      </c>
      <c r="AN11" s="61">
        <f>VLOOKUP($A11,'ADR Raw Data'!$B$6:$BE$43,'ADR Raw Data'!Y$1,FALSE)</f>
        <v>10.3913385430447</v>
      </c>
      <c r="AO11" s="60">
        <f>VLOOKUP($A11,'ADR Raw Data'!$B$6:$BE$43,'ADR Raw Data'!AA$1,FALSE)</f>
        <v>9.7437060326340905</v>
      </c>
      <c r="AP11" s="60">
        <f>VLOOKUP($A11,'ADR Raw Data'!$B$6:$BE$43,'ADR Raw Data'!AB$1,FALSE)</f>
        <v>8.82072847342695</v>
      </c>
      <c r="AQ11" s="61">
        <f>VLOOKUP($A11,'ADR Raw Data'!$B$6:$BE$43,'ADR Raw Data'!AC$1,FALSE)</f>
        <v>9.1786378080592694</v>
      </c>
      <c r="AR11" s="62">
        <f>VLOOKUP($A11,'ADR Raw Data'!$B$6:$BE$43,'ADR Raw Data'!AE$1,FALSE)</f>
        <v>8.7657721382784999</v>
      </c>
      <c r="AS11" s="50"/>
      <c r="AT11" s="64">
        <f>VLOOKUP($A11,'RevPAR Raw Data'!$B$6:$BE$43,'RevPAR Raw Data'!G$1,FALSE)</f>
        <v>56.046361083812997</v>
      </c>
      <c r="AU11" s="65">
        <f>VLOOKUP($A11,'RevPAR Raw Data'!$B$6:$BE$43,'RevPAR Raw Data'!H$1,FALSE)</f>
        <v>73.005375544012296</v>
      </c>
      <c r="AV11" s="65">
        <f>VLOOKUP($A11,'RevPAR Raw Data'!$B$6:$BE$43,'RevPAR Raw Data'!I$1,FALSE)</f>
        <v>80.243119472132506</v>
      </c>
      <c r="AW11" s="65">
        <f>VLOOKUP($A11,'RevPAR Raw Data'!$B$6:$BE$43,'RevPAR Raw Data'!J$1,FALSE)</f>
        <v>74.236828583462</v>
      </c>
      <c r="AX11" s="65">
        <f>VLOOKUP($A11,'RevPAR Raw Data'!$B$6:$BE$43,'RevPAR Raw Data'!K$1,FALSE)</f>
        <v>71.210477326968899</v>
      </c>
      <c r="AY11" s="66">
        <f>VLOOKUP($A11,'RevPAR Raw Data'!$B$6:$BE$43,'RevPAR Raw Data'!L$1,FALSE)</f>
        <v>70.9484324020777</v>
      </c>
      <c r="AZ11" s="65">
        <f>VLOOKUP($A11,'RevPAR Raw Data'!$B$6:$BE$43,'RevPAR Raw Data'!N$1,FALSE)</f>
        <v>113.598379896111</v>
      </c>
      <c r="BA11" s="65">
        <f>VLOOKUP($A11,'RevPAR Raw Data'!$B$6:$BE$43,'RevPAR Raw Data'!O$1,FALSE)</f>
        <v>144.21836445317899</v>
      </c>
      <c r="BB11" s="66">
        <f>VLOOKUP($A11,'RevPAR Raw Data'!$B$6:$BE$43,'RevPAR Raw Data'!P$1,FALSE)</f>
        <v>128.908372174645</v>
      </c>
      <c r="BC11" s="67">
        <f>VLOOKUP($A11,'RevPAR Raw Data'!$B$6:$BE$43,'RevPAR Raw Data'!R$1,FALSE)</f>
        <v>87.508415194239902</v>
      </c>
      <c r="BD11" s="63"/>
      <c r="BE11" s="59">
        <f>VLOOKUP($A11,'RevPAR Raw Data'!$B$6:$BE$43,'RevPAR Raw Data'!T$1,FALSE)</f>
        <v>-3.7125666654320799</v>
      </c>
      <c r="BF11" s="60">
        <f>VLOOKUP($A11,'RevPAR Raw Data'!$B$6:$BE$43,'RevPAR Raw Data'!U$1,FALSE)</f>
        <v>31.125801308981899</v>
      </c>
      <c r="BG11" s="60">
        <f>VLOOKUP($A11,'RevPAR Raw Data'!$B$6:$BE$43,'RevPAR Raw Data'!V$1,FALSE)</f>
        <v>38.301004946682703</v>
      </c>
      <c r="BH11" s="60">
        <f>VLOOKUP($A11,'RevPAR Raw Data'!$B$6:$BE$43,'RevPAR Raw Data'!W$1,FALSE)</f>
        <v>31.6798826801218</v>
      </c>
      <c r="BI11" s="60">
        <f>VLOOKUP($A11,'RevPAR Raw Data'!$B$6:$BE$43,'RevPAR Raw Data'!X$1,FALSE)</f>
        <v>13.940480388110601</v>
      </c>
      <c r="BJ11" s="61">
        <f>VLOOKUP($A11,'RevPAR Raw Data'!$B$6:$BE$43,'RevPAR Raw Data'!Y$1,FALSE)</f>
        <v>21.997378015061301</v>
      </c>
      <c r="BK11" s="60">
        <f>VLOOKUP($A11,'RevPAR Raw Data'!$B$6:$BE$43,'RevPAR Raw Data'!AA$1,FALSE)</f>
        <v>7.56485804712581</v>
      </c>
      <c r="BL11" s="60">
        <f>VLOOKUP($A11,'RevPAR Raw Data'!$B$6:$BE$43,'RevPAR Raw Data'!AB$1,FALSE)</f>
        <v>5.0205972058135497</v>
      </c>
      <c r="BM11" s="61">
        <f>VLOOKUP($A11,'RevPAR Raw Data'!$B$6:$BE$43,'RevPAR Raw Data'!AC$1,FALSE)</f>
        <v>6.1266521651764103</v>
      </c>
      <c r="BN11" s="62">
        <f>VLOOKUP($A11,'RevPAR Raw Data'!$B$6:$BE$43,'RevPAR Raw Data'!AE$1,FALSE)</f>
        <v>14.7733934557846</v>
      </c>
    </row>
    <row r="12" spans="1:66" x14ac:dyDescent="0.35">
      <c r="A12" s="76" t="s">
        <v>27</v>
      </c>
      <c r="B12" s="59">
        <f>VLOOKUP($A12,'Occupancy Raw Data'!$B$8:$BE$45,'Occupancy Raw Data'!G$3,FALSE)</f>
        <v>50.494350282485797</v>
      </c>
      <c r="C12" s="60">
        <f>VLOOKUP($A12,'Occupancy Raw Data'!$B$8:$BE$45,'Occupancy Raw Data'!H$3,FALSE)</f>
        <v>56.614877589453798</v>
      </c>
      <c r="D12" s="60">
        <f>VLOOKUP($A12,'Occupancy Raw Data'!$B$8:$BE$45,'Occupancy Raw Data'!I$3,FALSE)</f>
        <v>60.122410546139299</v>
      </c>
      <c r="E12" s="60">
        <f>VLOOKUP($A12,'Occupancy Raw Data'!$B$8:$BE$45,'Occupancy Raw Data'!J$3,FALSE)</f>
        <v>58.8747645951035</v>
      </c>
      <c r="F12" s="60">
        <f>VLOOKUP($A12,'Occupancy Raw Data'!$B$8:$BE$45,'Occupancy Raw Data'!K$3,FALSE)</f>
        <v>57.0739171374764</v>
      </c>
      <c r="G12" s="61">
        <f>VLOOKUP($A12,'Occupancy Raw Data'!$B$8:$BE$45,'Occupancy Raw Data'!L$3,FALSE)</f>
        <v>56.636064030131799</v>
      </c>
      <c r="H12" s="60">
        <f>VLOOKUP($A12,'Occupancy Raw Data'!$B$8:$BE$45,'Occupancy Raw Data'!N$3,FALSE)</f>
        <v>67.196327683615806</v>
      </c>
      <c r="I12" s="60">
        <f>VLOOKUP($A12,'Occupancy Raw Data'!$B$8:$BE$45,'Occupancy Raw Data'!O$3,FALSE)</f>
        <v>73.281544256120497</v>
      </c>
      <c r="J12" s="61">
        <f>VLOOKUP($A12,'Occupancy Raw Data'!$B$8:$BE$45,'Occupancy Raw Data'!P$3,FALSE)</f>
        <v>70.238935969868095</v>
      </c>
      <c r="K12" s="62">
        <f>VLOOKUP($A12,'Occupancy Raw Data'!$B$8:$BE$45,'Occupancy Raw Data'!R$3,FALSE)</f>
        <v>60.522598870056399</v>
      </c>
      <c r="L12" s="63"/>
      <c r="M12" s="59">
        <f>VLOOKUP($A12,'Occupancy Raw Data'!$B$8:$BE$45,'Occupancy Raw Data'!T$3,FALSE)</f>
        <v>-5.13182674199623</v>
      </c>
      <c r="N12" s="60">
        <f>VLOOKUP($A12,'Occupancy Raw Data'!$B$8:$BE$45,'Occupancy Raw Data'!U$3,FALSE)</f>
        <v>-0.51409064379395497</v>
      </c>
      <c r="O12" s="60">
        <f>VLOOKUP($A12,'Occupancy Raw Data'!$B$8:$BE$45,'Occupancy Raw Data'!V$3,FALSE)</f>
        <v>2.0042325268229901</v>
      </c>
      <c r="P12" s="60">
        <f>VLOOKUP($A12,'Occupancy Raw Data'!$B$8:$BE$45,'Occupancy Raw Data'!W$3,FALSE)</f>
        <v>0.47004421027950899</v>
      </c>
      <c r="Q12" s="60">
        <f>VLOOKUP($A12,'Occupancy Raw Data'!$B$8:$BE$45,'Occupancy Raw Data'!X$3,FALSE)</f>
        <v>-2.1148559701551699</v>
      </c>
      <c r="R12" s="61">
        <f>VLOOKUP($A12,'Occupancy Raw Data'!$B$8:$BE$45,'Occupancy Raw Data'!Y$3,FALSE)</f>
        <v>-0.97890852953775698</v>
      </c>
      <c r="S12" s="60">
        <f>VLOOKUP($A12,'Occupancy Raw Data'!$B$8:$BE$45,'Occupancy Raw Data'!AA$3,FALSE)</f>
        <v>-5.5652003486746402</v>
      </c>
      <c r="T12" s="60">
        <f>VLOOKUP($A12,'Occupancy Raw Data'!$B$8:$BE$45,'Occupancy Raw Data'!AB$3,FALSE)</f>
        <v>-7.7455036763910901</v>
      </c>
      <c r="U12" s="61">
        <f>VLOOKUP($A12,'Occupancy Raw Data'!$B$8:$BE$45,'Occupancy Raw Data'!AC$3,FALSE)</f>
        <v>-6.7152764984033402</v>
      </c>
      <c r="V12" s="62">
        <f>VLOOKUP($A12,'Occupancy Raw Data'!$B$8:$BE$45,'Occupancy Raw Data'!AE$3,FALSE)</f>
        <v>-2.9564005800245501</v>
      </c>
      <c r="W12" s="63"/>
      <c r="X12" s="64">
        <f>VLOOKUP($A12,'ADR Raw Data'!$B$6:$BE$43,'ADR Raw Data'!G$1,FALSE)</f>
        <v>87.100310023310001</v>
      </c>
      <c r="Y12" s="65">
        <f>VLOOKUP($A12,'ADR Raw Data'!$B$6:$BE$43,'ADR Raw Data'!H$1,FALSE)</f>
        <v>88.134199584199493</v>
      </c>
      <c r="Z12" s="65">
        <f>VLOOKUP($A12,'ADR Raw Data'!$B$6:$BE$43,'ADR Raw Data'!I$1,FALSE)</f>
        <v>88.273018794048497</v>
      </c>
      <c r="AA12" s="65">
        <f>VLOOKUP($A12,'ADR Raw Data'!$B$6:$BE$43,'ADR Raw Data'!J$1,FALSE)</f>
        <v>88.017475009996005</v>
      </c>
      <c r="AB12" s="65">
        <f>VLOOKUP($A12,'ADR Raw Data'!$B$6:$BE$43,'ADR Raw Data'!K$1,FALSE)</f>
        <v>87.537038564652505</v>
      </c>
      <c r="AC12" s="66">
        <f>VLOOKUP($A12,'ADR Raw Data'!$B$6:$BE$43,'ADR Raw Data'!L$1,FALSE)</f>
        <v>87.834694708840701</v>
      </c>
      <c r="AD12" s="65">
        <f>VLOOKUP($A12,'ADR Raw Data'!$B$6:$BE$43,'ADR Raw Data'!N$1,FALSE)</f>
        <v>99.054272201786603</v>
      </c>
      <c r="AE12" s="65">
        <f>VLOOKUP($A12,'ADR Raw Data'!$B$6:$BE$43,'ADR Raw Data'!O$1,FALSE)</f>
        <v>103.543694185672</v>
      </c>
      <c r="AF12" s="66">
        <f>VLOOKUP($A12,'ADR Raw Data'!$B$6:$BE$43,'ADR Raw Data'!P$1,FALSE)</f>
        <v>101.39621952241301</v>
      </c>
      <c r="AG12" s="67">
        <f>VLOOKUP($A12,'ADR Raw Data'!$B$6:$BE$43,'ADR Raw Data'!R$1,FALSE)</f>
        <v>92.331466355503593</v>
      </c>
      <c r="AH12" s="63"/>
      <c r="AI12" s="59">
        <f>VLOOKUP($A12,'ADR Raw Data'!$B$6:$BE$43,'ADR Raw Data'!T$1,FALSE)</f>
        <v>6.59035102751659</v>
      </c>
      <c r="AJ12" s="60">
        <f>VLOOKUP($A12,'ADR Raw Data'!$B$6:$BE$43,'ADR Raw Data'!U$1,FALSE)</f>
        <v>6.2520483506746096</v>
      </c>
      <c r="AK12" s="60">
        <f>VLOOKUP($A12,'ADR Raw Data'!$B$6:$BE$43,'ADR Raw Data'!V$1,FALSE)</f>
        <v>5.5359504517717397</v>
      </c>
      <c r="AL12" s="60">
        <f>VLOOKUP($A12,'ADR Raw Data'!$B$6:$BE$43,'ADR Raw Data'!W$1,FALSE)</f>
        <v>5.1906428993399603</v>
      </c>
      <c r="AM12" s="60">
        <f>VLOOKUP($A12,'ADR Raw Data'!$B$6:$BE$43,'ADR Raw Data'!X$1,FALSE)</f>
        <v>6.0529809925563303</v>
      </c>
      <c r="AN12" s="61">
        <f>VLOOKUP($A12,'ADR Raw Data'!$B$6:$BE$43,'ADR Raw Data'!Y$1,FALSE)</f>
        <v>5.91745046545224</v>
      </c>
      <c r="AO12" s="60">
        <f>VLOOKUP($A12,'ADR Raw Data'!$B$6:$BE$43,'ADR Raw Data'!AA$1,FALSE)</f>
        <v>7.59397564062097</v>
      </c>
      <c r="AP12" s="60">
        <f>VLOOKUP($A12,'ADR Raw Data'!$B$6:$BE$43,'ADR Raw Data'!AB$1,FALSE)</f>
        <v>7.9373711454314497</v>
      </c>
      <c r="AQ12" s="61">
        <f>VLOOKUP($A12,'ADR Raw Data'!$B$6:$BE$43,'ADR Raw Data'!AC$1,FALSE)</f>
        <v>7.7508359479138598</v>
      </c>
      <c r="AR12" s="62">
        <f>VLOOKUP($A12,'ADR Raw Data'!$B$6:$BE$43,'ADR Raw Data'!AE$1,FALSE)</f>
        <v>6.3951279226353499</v>
      </c>
      <c r="AS12" s="50"/>
      <c r="AT12" s="64">
        <f>VLOOKUP($A12,'RevPAR Raw Data'!$B$6:$BE$43,'RevPAR Raw Data'!G$1,FALSE)</f>
        <v>43.980735640301297</v>
      </c>
      <c r="AU12" s="65">
        <f>VLOOKUP($A12,'RevPAR Raw Data'!$B$6:$BE$43,'RevPAR Raw Data'!H$1,FALSE)</f>
        <v>49.8970692090395</v>
      </c>
      <c r="AV12" s="65">
        <f>VLOOKUP($A12,'RevPAR Raw Data'!$B$6:$BE$43,'RevPAR Raw Data'!I$1,FALSE)</f>
        <v>53.071866760828598</v>
      </c>
      <c r="AW12" s="65">
        <f>VLOOKUP($A12,'RevPAR Raw Data'!$B$6:$BE$43,'RevPAR Raw Data'!J$1,FALSE)</f>
        <v>51.820081214689203</v>
      </c>
      <c r="AX12" s="65">
        <f>VLOOKUP($A12,'RevPAR Raw Data'!$B$6:$BE$43,'RevPAR Raw Data'!K$1,FALSE)</f>
        <v>49.960816854990497</v>
      </c>
      <c r="AY12" s="66">
        <f>VLOOKUP($A12,'RevPAR Raw Data'!$B$6:$BE$43,'RevPAR Raw Data'!L$1,FALSE)</f>
        <v>49.746113935969802</v>
      </c>
      <c r="AZ12" s="65">
        <f>VLOOKUP($A12,'RevPAR Raw Data'!$B$6:$BE$43,'RevPAR Raw Data'!N$1,FALSE)</f>
        <v>66.560833333333306</v>
      </c>
      <c r="BA12" s="65">
        <f>VLOOKUP($A12,'RevPAR Raw Data'!$B$6:$BE$43,'RevPAR Raw Data'!O$1,FALSE)</f>
        <v>75.878418079095994</v>
      </c>
      <c r="BB12" s="66">
        <f>VLOOKUP($A12,'RevPAR Raw Data'!$B$6:$BE$43,'RevPAR Raw Data'!P$1,FALSE)</f>
        <v>71.2196257062146</v>
      </c>
      <c r="BC12" s="67">
        <f>VLOOKUP($A12,'RevPAR Raw Data'!$B$6:$BE$43,'RevPAR Raw Data'!R$1,FALSE)</f>
        <v>55.881403013182599</v>
      </c>
      <c r="BD12" s="63"/>
      <c r="BE12" s="59">
        <f>VLOOKUP($A12,'RevPAR Raw Data'!$B$6:$BE$43,'RevPAR Raw Data'!T$1,FALSE)</f>
        <v>1.12031888909884</v>
      </c>
      <c r="BF12" s="60">
        <f>VLOOKUP($A12,'RevPAR Raw Data'!$B$6:$BE$43,'RevPAR Raw Data'!U$1,FALSE)</f>
        <v>5.70581651126437</v>
      </c>
      <c r="BG12" s="60">
        <f>VLOOKUP($A12,'RevPAR Raw Data'!$B$6:$BE$43,'RevPAR Raw Data'!V$1,FALSE)</f>
        <v>7.6511362982179403</v>
      </c>
      <c r="BH12" s="60">
        <f>VLOOKUP($A12,'RevPAR Raw Data'!$B$6:$BE$43,'RevPAR Raw Data'!W$1,FALSE)</f>
        <v>5.6850854260441004</v>
      </c>
      <c r="BI12" s="60">
        <f>VLOOKUP($A12,'RevPAR Raw Data'!$B$6:$BE$43,'RevPAR Raw Data'!X$1,FALSE)</f>
        <v>3.8101131925077198</v>
      </c>
      <c r="BJ12" s="61">
        <f>VLOOKUP($A12,'RevPAR Raw Data'!$B$6:$BE$43,'RevPAR Raw Data'!Y$1,FALSE)</f>
        <v>4.8806155085769998</v>
      </c>
      <c r="BK12" s="60">
        <f>VLOOKUP($A12,'RevPAR Raw Data'!$B$6:$BE$43,'RevPAR Raw Data'!AA$1,FALSE)</f>
        <v>1.6061553331162199</v>
      </c>
      <c r="BL12" s="60">
        <f>VLOOKUP($A12,'RevPAR Raw Data'!$B$6:$BE$43,'RevPAR Raw Data'!AB$1,FALSE)</f>
        <v>-0.42292190483784697</v>
      </c>
      <c r="BM12" s="61">
        <f>VLOOKUP($A12,'RevPAR Raw Data'!$B$6:$BE$43,'RevPAR Raw Data'!AC$1,FALSE)</f>
        <v>0.51506938467046504</v>
      </c>
      <c r="BN12" s="62">
        <f>VLOOKUP($A12,'RevPAR Raw Data'!$B$6:$BE$43,'RevPAR Raw Data'!AE$1,FALSE)</f>
        <v>3.2496617436126898</v>
      </c>
    </row>
    <row r="13" spans="1:66" x14ac:dyDescent="0.35">
      <c r="A13" s="76" t="s">
        <v>91</v>
      </c>
      <c r="B13" s="59">
        <f>VLOOKUP($A13,'Occupancy Raw Data'!$B$8:$BE$45,'Occupancy Raw Data'!G$3,FALSE)</f>
        <v>55.574229691876702</v>
      </c>
      <c r="C13" s="60">
        <f>VLOOKUP($A13,'Occupancy Raw Data'!$B$8:$BE$45,'Occupancy Raw Data'!H$3,FALSE)</f>
        <v>70.830999066293103</v>
      </c>
      <c r="D13" s="60">
        <f>VLOOKUP($A13,'Occupancy Raw Data'!$B$8:$BE$45,'Occupancy Raw Data'!I$3,FALSE)</f>
        <v>79.411764705882305</v>
      </c>
      <c r="E13" s="60">
        <f>VLOOKUP($A13,'Occupancy Raw Data'!$B$8:$BE$45,'Occupancy Raw Data'!J$3,FALSE)</f>
        <v>72.324929971988695</v>
      </c>
      <c r="F13" s="60">
        <f>VLOOKUP($A13,'Occupancy Raw Data'!$B$8:$BE$45,'Occupancy Raw Data'!K$3,FALSE)</f>
        <v>63.202614379084899</v>
      </c>
      <c r="G13" s="61">
        <f>VLOOKUP($A13,'Occupancy Raw Data'!$B$8:$BE$45,'Occupancy Raw Data'!L$3,FALSE)</f>
        <v>68.268907563025195</v>
      </c>
      <c r="H13" s="60">
        <f>VLOOKUP($A13,'Occupancy Raw Data'!$B$8:$BE$45,'Occupancy Raw Data'!N$3,FALSE)</f>
        <v>60.952380952380899</v>
      </c>
      <c r="I13" s="60">
        <f>VLOOKUP($A13,'Occupancy Raw Data'!$B$8:$BE$45,'Occupancy Raw Data'!O$3,FALSE)</f>
        <v>67.068160597572302</v>
      </c>
      <c r="J13" s="61">
        <f>VLOOKUP($A13,'Occupancy Raw Data'!$B$8:$BE$45,'Occupancy Raw Data'!P$3,FALSE)</f>
        <v>64.010270774976604</v>
      </c>
      <c r="K13" s="62">
        <f>VLOOKUP($A13,'Occupancy Raw Data'!$B$8:$BE$45,'Occupancy Raw Data'!R$3,FALSE)</f>
        <v>67.052154195011298</v>
      </c>
      <c r="L13" s="63"/>
      <c r="M13" s="59">
        <f>VLOOKUP($A13,'Occupancy Raw Data'!$B$8:$BE$45,'Occupancy Raw Data'!T$3,FALSE)</f>
        <v>-11.8144457183173</v>
      </c>
      <c r="N13" s="60">
        <f>VLOOKUP($A13,'Occupancy Raw Data'!$B$8:$BE$45,'Occupancy Raw Data'!U$3,FALSE)</f>
        <v>0.46573225913254601</v>
      </c>
      <c r="O13" s="60">
        <f>VLOOKUP($A13,'Occupancy Raw Data'!$B$8:$BE$45,'Occupancy Raw Data'!V$3,FALSE)</f>
        <v>13.6417141221009</v>
      </c>
      <c r="P13" s="60">
        <f>VLOOKUP($A13,'Occupancy Raw Data'!$B$8:$BE$45,'Occupancy Raw Data'!W$3,FALSE)</f>
        <v>-1.3166096656530299</v>
      </c>
      <c r="Q13" s="60">
        <f>VLOOKUP($A13,'Occupancy Raw Data'!$B$8:$BE$45,'Occupancy Raw Data'!X$3,FALSE)</f>
        <v>-5.5574656800458397</v>
      </c>
      <c r="R13" s="61">
        <f>VLOOKUP($A13,'Occupancy Raw Data'!$B$8:$BE$45,'Occupancy Raw Data'!Y$3,FALSE)</f>
        <v>-0.66017960197717396</v>
      </c>
      <c r="S13" s="60">
        <f>VLOOKUP($A13,'Occupancy Raw Data'!$B$8:$BE$45,'Occupancy Raw Data'!AA$3,FALSE)</f>
        <v>-14.610191925876901</v>
      </c>
      <c r="T13" s="60">
        <f>VLOOKUP($A13,'Occupancy Raw Data'!$B$8:$BE$45,'Occupancy Raw Data'!AB$3,FALSE)</f>
        <v>-14.061814556331001</v>
      </c>
      <c r="U13" s="61">
        <f>VLOOKUP($A13,'Occupancy Raw Data'!$B$8:$BE$45,'Occupancy Raw Data'!AC$3,FALSE)</f>
        <v>-14.323780476465</v>
      </c>
      <c r="V13" s="62">
        <f>VLOOKUP($A13,'Occupancy Raw Data'!$B$8:$BE$45,'Occupancy Raw Data'!AE$3,FALSE)</f>
        <v>-4.8011804610696904</v>
      </c>
      <c r="W13" s="63"/>
      <c r="X13" s="64">
        <f>VLOOKUP($A13,'ADR Raw Data'!$B$6:$BE$43,'ADR Raw Data'!G$1,FALSE)</f>
        <v>109.68081653225801</v>
      </c>
      <c r="Y13" s="65">
        <f>VLOOKUP($A13,'ADR Raw Data'!$B$6:$BE$43,'ADR Raw Data'!H$1,FALSE)</f>
        <v>122.01198787239601</v>
      </c>
      <c r="Z13" s="65">
        <f>VLOOKUP($A13,'ADR Raw Data'!$B$6:$BE$43,'ADR Raw Data'!I$1,FALSE)</f>
        <v>123.563069958847</v>
      </c>
      <c r="AA13" s="65">
        <f>VLOOKUP($A13,'ADR Raw Data'!$B$6:$BE$43,'ADR Raw Data'!J$1,FALSE)</f>
        <v>123.40288794216301</v>
      </c>
      <c r="AB13" s="65">
        <f>VLOOKUP($A13,'ADR Raw Data'!$B$6:$BE$43,'ADR Raw Data'!K$1,FALSE)</f>
        <v>115.877760378194</v>
      </c>
      <c r="AC13" s="66">
        <f>VLOOKUP($A13,'ADR Raw Data'!$B$6:$BE$43,'ADR Raw Data'!L$1,FALSE)</f>
        <v>119.524109634006</v>
      </c>
      <c r="AD13" s="65">
        <f>VLOOKUP($A13,'ADR Raw Data'!$B$6:$BE$43,'ADR Raw Data'!N$1,FALSE)</f>
        <v>104.353258272058</v>
      </c>
      <c r="AE13" s="65">
        <f>VLOOKUP($A13,'ADR Raw Data'!$B$6:$BE$43,'ADR Raw Data'!O$1,FALSE)</f>
        <v>103.979809271891</v>
      </c>
      <c r="AF13" s="66">
        <f>VLOOKUP($A13,'ADR Raw Data'!$B$6:$BE$43,'ADR Raw Data'!P$1,FALSE)</f>
        <v>104.15761359492301</v>
      </c>
      <c r="AG13" s="67">
        <f>VLOOKUP($A13,'ADR Raw Data'!$B$6:$BE$43,'ADR Raw Data'!R$1,FALSE)</f>
        <v>115.33285802383099</v>
      </c>
      <c r="AH13" s="63"/>
      <c r="AI13" s="59">
        <f>VLOOKUP($A13,'ADR Raw Data'!$B$6:$BE$43,'ADR Raw Data'!T$1,FALSE)</f>
        <v>13.164921858843099</v>
      </c>
      <c r="AJ13" s="60">
        <f>VLOOKUP($A13,'ADR Raw Data'!$B$6:$BE$43,'ADR Raw Data'!U$1,FALSE)</f>
        <v>22.6821477358869</v>
      </c>
      <c r="AK13" s="60">
        <f>VLOOKUP($A13,'ADR Raw Data'!$B$6:$BE$43,'ADR Raw Data'!V$1,FALSE)</f>
        <v>16.091603648305099</v>
      </c>
      <c r="AL13" s="60">
        <f>VLOOKUP($A13,'ADR Raw Data'!$B$6:$BE$43,'ADR Raw Data'!W$1,FALSE)</f>
        <v>19.292539465695501</v>
      </c>
      <c r="AM13" s="60">
        <f>VLOOKUP($A13,'ADR Raw Data'!$B$6:$BE$43,'ADR Raw Data'!X$1,FALSE)</f>
        <v>18.865849472455299</v>
      </c>
      <c r="AN13" s="61">
        <f>VLOOKUP($A13,'ADR Raw Data'!$B$6:$BE$43,'ADR Raw Data'!Y$1,FALSE)</f>
        <v>18.4845080940249</v>
      </c>
      <c r="AO13" s="60">
        <f>VLOOKUP($A13,'ADR Raw Data'!$B$6:$BE$43,'ADR Raw Data'!AA$1,FALSE)</f>
        <v>6.8852879807307099</v>
      </c>
      <c r="AP13" s="60">
        <f>VLOOKUP($A13,'ADR Raw Data'!$B$6:$BE$43,'ADR Raw Data'!AB$1,FALSE)</f>
        <v>6.6448803244017096</v>
      </c>
      <c r="AQ13" s="61">
        <f>VLOOKUP($A13,'ADR Raw Data'!$B$6:$BE$43,'ADR Raw Data'!AC$1,FALSE)</f>
        <v>6.7591944148397598</v>
      </c>
      <c r="AR13" s="62">
        <f>VLOOKUP($A13,'ADR Raw Data'!$B$6:$BE$43,'ADR Raw Data'!AE$1,FALSE)</f>
        <v>15.4795608608572</v>
      </c>
      <c r="AS13" s="50"/>
      <c r="AT13" s="64">
        <f>VLOOKUP($A13,'RevPAR Raw Data'!$B$6:$BE$43,'RevPAR Raw Data'!G$1,FALSE)</f>
        <v>60.954268907562998</v>
      </c>
      <c r="AU13" s="65">
        <f>VLOOKUP($A13,'RevPAR Raw Data'!$B$6:$BE$43,'RevPAR Raw Data'!H$1,FALSE)</f>
        <v>86.422309990662896</v>
      </c>
      <c r="AV13" s="65">
        <f>VLOOKUP($A13,'RevPAR Raw Data'!$B$6:$BE$43,'RevPAR Raw Data'!I$1,FALSE)</f>
        <v>98.123614379084898</v>
      </c>
      <c r="AW13" s="65">
        <f>VLOOKUP($A13,'RevPAR Raw Data'!$B$6:$BE$43,'RevPAR Raw Data'!J$1,FALSE)</f>
        <v>89.251052287581601</v>
      </c>
      <c r="AX13" s="65">
        <f>VLOOKUP($A13,'RevPAR Raw Data'!$B$6:$BE$43,'RevPAR Raw Data'!K$1,FALSE)</f>
        <v>73.237774042950505</v>
      </c>
      <c r="AY13" s="66">
        <f>VLOOKUP($A13,'RevPAR Raw Data'!$B$6:$BE$43,'RevPAR Raw Data'!L$1,FALSE)</f>
        <v>81.597803921568598</v>
      </c>
      <c r="AZ13" s="65">
        <f>VLOOKUP($A13,'RevPAR Raw Data'!$B$6:$BE$43,'RevPAR Raw Data'!N$1,FALSE)</f>
        <v>63.605795518207202</v>
      </c>
      <c r="BA13" s="65">
        <f>VLOOKUP($A13,'RevPAR Raw Data'!$B$6:$BE$43,'RevPAR Raw Data'!O$1,FALSE)</f>
        <v>69.737345471521905</v>
      </c>
      <c r="BB13" s="66">
        <f>VLOOKUP($A13,'RevPAR Raw Data'!$B$6:$BE$43,'RevPAR Raw Data'!P$1,FALSE)</f>
        <v>66.671570494864596</v>
      </c>
      <c r="BC13" s="67">
        <f>VLOOKUP($A13,'RevPAR Raw Data'!$B$6:$BE$43,'RevPAR Raw Data'!R$1,FALSE)</f>
        <v>77.333165799653102</v>
      </c>
      <c r="BD13" s="63"/>
      <c r="BE13" s="59">
        <f>VLOOKUP($A13,'RevPAR Raw Data'!$B$6:$BE$43,'RevPAR Raw Data'!T$1,FALSE)</f>
        <v>-0.20488640634604699</v>
      </c>
      <c r="BF13" s="60">
        <f>VLOOKUP($A13,'RevPAR Raw Data'!$B$6:$BE$43,'RevPAR Raw Data'!U$1,FALSE)</f>
        <v>23.253518074089602</v>
      </c>
      <c r="BG13" s="60">
        <f>VLOOKUP($A13,'RevPAR Raw Data'!$B$6:$BE$43,'RevPAR Raw Data'!V$1,FALSE)</f>
        <v>31.928488337769402</v>
      </c>
      <c r="BH13" s="60">
        <f>VLOOKUP($A13,'RevPAR Raw Data'!$B$6:$BE$43,'RevPAR Raw Data'!W$1,FALSE)</f>
        <v>17.721922360687199</v>
      </c>
      <c r="BI13" s="60">
        <f>VLOOKUP($A13,'RevPAR Raw Data'!$B$6:$BE$43,'RevPAR Raw Data'!X$1,FALSE)</f>
        <v>12.2599206827286</v>
      </c>
      <c r="BJ13" s="61">
        <f>VLOOKUP($A13,'RevPAR Raw Data'!$B$6:$BE$43,'RevPAR Raw Data'!Y$1,FALSE)</f>
        <v>17.702297540085102</v>
      </c>
      <c r="BK13" s="60">
        <f>VLOOKUP($A13,'RevPAR Raw Data'!$B$6:$BE$43,'RevPAR Raw Data'!AA$1,FALSE)</f>
        <v>-8.7308577337802706</v>
      </c>
      <c r="BL13" s="60">
        <f>VLOOKUP($A13,'RevPAR Raw Data'!$B$6:$BE$43,'RevPAR Raw Data'!AB$1,FALSE)</f>
        <v>-8.3513249806367806</v>
      </c>
      <c r="BM13" s="61">
        <f>VLOOKUP($A13,'RevPAR Raw Data'!$B$6:$BE$43,'RevPAR Raw Data'!AC$1,FALSE)</f>
        <v>-8.5327582315843706</v>
      </c>
      <c r="BN13" s="62">
        <f>VLOOKUP($A13,'RevPAR Raw Data'!$B$6:$BE$43,'RevPAR Raw Data'!AE$1,FALSE)</f>
        <v>9.9351787482766802</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51.846516500785697</v>
      </c>
      <c r="C15" s="60">
        <f>VLOOKUP($A15,'Occupancy Raw Data'!$B$8:$BE$45,'Occupancy Raw Data'!H$3,FALSE)</f>
        <v>56.149816657936</v>
      </c>
      <c r="D15" s="60">
        <f>VLOOKUP($A15,'Occupancy Raw Data'!$B$8:$BE$45,'Occupancy Raw Data'!I$3,FALSE)</f>
        <v>58.174436877946498</v>
      </c>
      <c r="E15" s="60">
        <f>VLOOKUP($A15,'Occupancy Raw Data'!$B$8:$BE$45,'Occupancy Raw Data'!J$3,FALSE)</f>
        <v>57.645364064955402</v>
      </c>
      <c r="F15" s="60">
        <f>VLOOKUP($A15,'Occupancy Raw Data'!$B$8:$BE$45,'Occupancy Raw Data'!K$3,FALSE)</f>
        <v>57.598218962807699</v>
      </c>
      <c r="G15" s="61">
        <f>VLOOKUP($A15,'Occupancy Raw Data'!$B$8:$BE$45,'Occupancy Raw Data'!L$3,FALSE)</f>
        <v>56.282870612886299</v>
      </c>
      <c r="H15" s="60">
        <f>VLOOKUP($A15,'Occupancy Raw Data'!$B$8:$BE$45,'Occupancy Raw Data'!N$3,FALSE)</f>
        <v>74.819277108433695</v>
      </c>
      <c r="I15" s="60">
        <f>VLOOKUP($A15,'Occupancy Raw Data'!$B$8:$BE$45,'Occupancy Raw Data'!O$3,FALSE)</f>
        <v>89.683080146673603</v>
      </c>
      <c r="J15" s="61">
        <f>VLOOKUP($A15,'Occupancy Raw Data'!$B$8:$BE$45,'Occupancy Raw Data'!P$3,FALSE)</f>
        <v>82.2511786275536</v>
      </c>
      <c r="K15" s="62">
        <f>VLOOKUP($A15,'Occupancy Raw Data'!$B$8:$BE$45,'Occupancy Raw Data'!R$3,FALSE)</f>
        <v>63.702387188505497</v>
      </c>
      <c r="L15" s="63"/>
      <c r="M15" s="59">
        <f>VLOOKUP($A15,'Occupancy Raw Data'!$B$8:$BE$45,'Occupancy Raw Data'!T$3,FALSE)</f>
        <v>-0.28528880913235299</v>
      </c>
      <c r="N15" s="60">
        <f>VLOOKUP($A15,'Occupancy Raw Data'!$B$8:$BE$45,'Occupancy Raw Data'!U$3,FALSE)</f>
        <v>5.38782201713585</v>
      </c>
      <c r="O15" s="60">
        <f>VLOOKUP($A15,'Occupancy Raw Data'!$B$8:$BE$45,'Occupancy Raw Data'!V$3,FALSE)</f>
        <v>7.5965671728957798</v>
      </c>
      <c r="P15" s="60">
        <f>VLOOKUP($A15,'Occupancy Raw Data'!$B$8:$BE$45,'Occupancy Raw Data'!W$3,FALSE)</f>
        <v>10.521298521756901</v>
      </c>
      <c r="Q15" s="60">
        <f>VLOOKUP($A15,'Occupancy Raw Data'!$B$8:$BE$45,'Occupancy Raw Data'!X$3,FALSE)</f>
        <v>5.5209792402550004</v>
      </c>
      <c r="R15" s="61">
        <f>VLOOKUP($A15,'Occupancy Raw Data'!$B$8:$BE$45,'Occupancy Raw Data'!Y$3,FALSE)</f>
        <v>5.7616396286706104</v>
      </c>
      <c r="S15" s="60">
        <f>VLOOKUP($A15,'Occupancy Raw Data'!$B$8:$BE$45,'Occupancy Raw Data'!AA$3,FALSE)</f>
        <v>0.57885521324050504</v>
      </c>
      <c r="T15" s="60">
        <f>VLOOKUP($A15,'Occupancy Raw Data'!$B$8:$BE$45,'Occupancy Raw Data'!AB$3,FALSE)</f>
        <v>-0.62561378276176005</v>
      </c>
      <c r="U15" s="61">
        <f>VLOOKUP($A15,'Occupancy Raw Data'!$B$8:$BE$45,'Occupancy Raw Data'!AC$3,FALSE)</f>
        <v>-8.13910249560717E-2</v>
      </c>
      <c r="V15" s="62">
        <f>VLOOKUP($A15,'Occupancy Raw Data'!$B$8:$BE$45,'Occupancy Raw Data'!AE$3,FALSE)</f>
        <v>3.5282271385455601</v>
      </c>
      <c r="W15" s="63"/>
      <c r="X15" s="64">
        <f>VLOOKUP($A15,'ADR Raw Data'!$B$6:$BE$43,'ADR Raw Data'!G$1,FALSE)</f>
        <v>122.60496799191699</v>
      </c>
      <c r="Y15" s="65">
        <f>VLOOKUP($A15,'ADR Raw Data'!$B$6:$BE$43,'ADR Raw Data'!H$1,FALSE)</f>
        <v>117.330500037316</v>
      </c>
      <c r="Z15" s="65">
        <f>VLOOKUP($A15,'ADR Raw Data'!$B$6:$BE$43,'ADR Raw Data'!I$1,FALSE)</f>
        <v>117.56665202827401</v>
      </c>
      <c r="AA15" s="65">
        <f>VLOOKUP($A15,'ADR Raw Data'!$B$6:$BE$43,'ADR Raw Data'!J$1,FALSE)</f>
        <v>117.825545226952</v>
      </c>
      <c r="AB15" s="65">
        <f>VLOOKUP($A15,'ADR Raw Data'!$B$6:$BE$43,'ADR Raw Data'!K$1,FALSE)</f>
        <v>115.908449060979</v>
      </c>
      <c r="AC15" s="66">
        <f>VLOOKUP($A15,'ADR Raw Data'!$B$6:$BE$43,'ADR Raw Data'!L$1,FALSE)</f>
        <v>118.161410945236</v>
      </c>
      <c r="AD15" s="65">
        <f>VLOOKUP($A15,'ADR Raw Data'!$B$6:$BE$43,'ADR Raw Data'!N$1,FALSE)</f>
        <v>167.73299055520499</v>
      </c>
      <c r="AE15" s="65">
        <f>VLOOKUP($A15,'ADR Raw Data'!$B$6:$BE$43,'ADR Raw Data'!O$1,FALSE)</f>
        <v>189.90314595952199</v>
      </c>
      <c r="AF15" s="66">
        <f>VLOOKUP($A15,'ADR Raw Data'!$B$6:$BE$43,'ADR Raw Data'!P$1,FALSE)</f>
        <v>179.81967342812101</v>
      </c>
      <c r="AG15" s="67">
        <f>VLOOKUP($A15,'ADR Raw Data'!$B$6:$BE$43,'ADR Raw Data'!R$1,FALSE)</f>
        <v>140.90765320967199</v>
      </c>
      <c r="AH15" s="63"/>
      <c r="AI15" s="59">
        <f>VLOOKUP($A15,'ADR Raw Data'!$B$6:$BE$43,'ADR Raw Data'!T$1,FALSE)</f>
        <v>0.59991458814655596</v>
      </c>
      <c r="AJ15" s="60">
        <f>VLOOKUP($A15,'ADR Raw Data'!$B$6:$BE$43,'ADR Raw Data'!U$1,FALSE)</f>
        <v>3.0860685756133099</v>
      </c>
      <c r="AK15" s="60">
        <f>VLOOKUP($A15,'ADR Raw Data'!$B$6:$BE$43,'ADR Raw Data'!V$1,FALSE)</f>
        <v>2.5737868606836498</v>
      </c>
      <c r="AL15" s="60">
        <f>VLOOKUP($A15,'ADR Raw Data'!$B$6:$BE$43,'ADR Raw Data'!W$1,FALSE)</f>
        <v>10.3690160947144</v>
      </c>
      <c r="AM15" s="60">
        <f>VLOOKUP($A15,'ADR Raw Data'!$B$6:$BE$43,'ADR Raw Data'!X$1,FALSE)</f>
        <v>3.0811201548989802</v>
      </c>
      <c r="AN15" s="61">
        <f>VLOOKUP($A15,'ADR Raw Data'!$B$6:$BE$43,'ADR Raw Data'!Y$1,FALSE)</f>
        <v>3.7520334821352499</v>
      </c>
      <c r="AO15" s="60">
        <f>VLOOKUP($A15,'ADR Raw Data'!$B$6:$BE$43,'ADR Raw Data'!AA$1,FALSE)</f>
        <v>-0.56529212434115095</v>
      </c>
      <c r="AP15" s="60">
        <f>VLOOKUP($A15,'ADR Raw Data'!$B$6:$BE$43,'ADR Raw Data'!AB$1,FALSE)</f>
        <v>-4.1459946019884102</v>
      </c>
      <c r="AQ15" s="61">
        <f>VLOOKUP($A15,'ADR Raw Data'!$B$6:$BE$43,'ADR Raw Data'!AC$1,FALSE)</f>
        <v>-2.70514266968316</v>
      </c>
      <c r="AR15" s="62">
        <f>VLOOKUP($A15,'ADR Raw Data'!$B$6:$BE$43,'ADR Raw Data'!AE$1,FALSE)</f>
        <v>-6.5934358282697295E-2</v>
      </c>
      <c r="AS15" s="50"/>
      <c r="AT15" s="64">
        <f>VLOOKUP($A15,'RevPAR Raw Data'!$B$6:$BE$43,'RevPAR Raw Data'!G$1,FALSE)</f>
        <v>63.566404960712397</v>
      </c>
      <c r="AU15" s="65">
        <f>VLOOKUP($A15,'RevPAR Raw Data'!$B$6:$BE$43,'RevPAR Raw Data'!H$1,FALSE)</f>
        <v>65.880860654792997</v>
      </c>
      <c r="AV15" s="65">
        <f>VLOOKUP($A15,'RevPAR Raw Data'!$B$6:$BE$43,'RevPAR Raw Data'!I$1,FALSE)</f>
        <v>68.393737773703506</v>
      </c>
      <c r="AW15" s="65">
        <f>VLOOKUP($A15,'RevPAR Raw Data'!$B$6:$BE$43,'RevPAR Raw Data'!J$1,FALSE)</f>
        <v>67.9209645075955</v>
      </c>
      <c r="AX15" s="65">
        <f>VLOOKUP($A15,'RevPAR Raw Data'!$B$6:$BE$43,'RevPAR Raw Data'!K$1,FALSE)</f>
        <v>66.761202286537397</v>
      </c>
      <c r="AY15" s="66">
        <f>VLOOKUP($A15,'RevPAR Raw Data'!$B$6:$BE$43,'RevPAR Raw Data'!L$1,FALSE)</f>
        <v>66.504634036668406</v>
      </c>
      <c r="AZ15" s="65">
        <f>VLOOKUP($A15,'RevPAR Raw Data'!$B$6:$BE$43,'RevPAR Raw Data'!N$1,FALSE)</f>
        <v>125.49661100576201</v>
      </c>
      <c r="BA15" s="65">
        <f>VLOOKUP($A15,'RevPAR Raw Data'!$B$6:$BE$43,'RevPAR Raw Data'!O$1,FALSE)</f>
        <v>170.31099059193201</v>
      </c>
      <c r="BB15" s="66">
        <f>VLOOKUP($A15,'RevPAR Raw Data'!$B$6:$BE$43,'RevPAR Raw Data'!P$1,FALSE)</f>
        <v>147.90380079884699</v>
      </c>
      <c r="BC15" s="67">
        <f>VLOOKUP($A15,'RevPAR Raw Data'!$B$6:$BE$43,'RevPAR Raw Data'!R$1,FALSE)</f>
        <v>89.761538825862402</v>
      </c>
      <c r="BD15" s="63"/>
      <c r="BE15" s="59">
        <f>VLOOKUP($A15,'RevPAR Raw Data'!$B$6:$BE$43,'RevPAR Raw Data'!T$1,FALSE)</f>
        <v>0.31291428982986802</v>
      </c>
      <c r="BF15" s="60">
        <f>VLOOKUP($A15,'RevPAR Raw Data'!$B$6:$BE$43,'RevPAR Raw Data'!U$1,FALSE)</f>
        <v>8.6401624749299692</v>
      </c>
      <c r="BG15" s="60">
        <f>VLOOKUP($A15,'RevPAR Raw Data'!$B$6:$BE$43,'RevPAR Raw Data'!V$1,FALSE)</f>
        <v>10.365873481338401</v>
      </c>
      <c r="BH15" s="60">
        <f>VLOOKUP($A15,'RevPAR Raw Data'!$B$6:$BE$43,'RevPAR Raw Data'!W$1,FALSE)</f>
        <v>21.9812697535653</v>
      </c>
      <c r="BI15" s="60">
        <f>VLOOKUP($A15,'RevPAR Raw Data'!$B$6:$BE$43,'RevPAR Raw Data'!X$1,FALSE)</f>
        <v>8.7722073992732703</v>
      </c>
      <c r="BJ15" s="61">
        <f>VLOOKUP($A15,'RevPAR Raw Data'!$B$6:$BE$43,'RevPAR Raw Data'!Y$1,FALSE)</f>
        <v>9.7298517587935702</v>
      </c>
      <c r="BK15" s="60">
        <f>VLOOKUP($A15,'RevPAR Raw Data'!$B$6:$BE$43,'RevPAR Raw Data'!AA$1,FALSE)</f>
        <v>1.0290865967566801E-2</v>
      </c>
      <c r="BL15" s="60">
        <f>VLOOKUP($A15,'RevPAR Raw Data'!$B$6:$BE$43,'RevPAR Raw Data'!AB$1,FALSE)</f>
        <v>-4.7456704710875703</v>
      </c>
      <c r="BM15" s="61">
        <f>VLOOKUP($A15,'RevPAR Raw Data'!$B$6:$BE$43,'RevPAR Raw Data'!AC$1,FALSE)</f>
        <v>-2.78433195129386</v>
      </c>
      <c r="BN15" s="62">
        <f>VLOOKUP($A15,'RevPAR Raw Data'!$B$6:$BE$43,'RevPAR Raw Data'!AE$1,FALSE)</f>
        <v>3.4599664663402998</v>
      </c>
    </row>
    <row r="16" spans="1:66" x14ac:dyDescent="0.35">
      <c r="A16" s="76" t="s">
        <v>92</v>
      </c>
      <c r="B16" s="59">
        <f>VLOOKUP($A16,'Occupancy Raw Data'!$B$8:$BE$45,'Occupancy Raw Data'!G$3,FALSE)</f>
        <v>62.375545851528301</v>
      </c>
      <c r="C16" s="60">
        <f>VLOOKUP($A16,'Occupancy Raw Data'!$B$8:$BE$45,'Occupancy Raw Data'!H$3,FALSE)</f>
        <v>74.218340611353696</v>
      </c>
      <c r="D16" s="60">
        <f>VLOOKUP($A16,'Occupancy Raw Data'!$B$8:$BE$45,'Occupancy Raw Data'!I$3,FALSE)</f>
        <v>77.449781659388606</v>
      </c>
      <c r="E16" s="60">
        <f>VLOOKUP($A16,'Occupancy Raw Data'!$B$8:$BE$45,'Occupancy Raw Data'!J$3,FALSE)</f>
        <v>76.506550218340607</v>
      </c>
      <c r="F16" s="60">
        <f>VLOOKUP($A16,'Occupancy Raw Data'!$B$8:$BE$45,'Occupancy Raw Data'!K$3,FALSE)</f>
        <v>70.288209606986797</v>
      </c>
      <c r="G16" s="61">
        <f>VLOOKUP($A16,'Occupancy Raw Data'!$B$8:$BE$45,'Occupancy Raw Data'!L$3,FALSE)</f>
        <v>72.167685589519607</v>
      </c>
      <c r="H16" s="60">
        <f>VLOOKUP($A16,'Occupancy Raw Data'!$B$8:$BE$45,'Occupancy Raw Data'!N$3,FALSE)</f>
        <v>74.672489082969406</v>
      </c>
      <c r="I16" s="60">
        <f>VLOOKUP($A16,'Occupancy Raw Data'!$B$8:$BE$45,'Occupancy Raw Data'!O$3,FALSE)</f>
        <v>86.200873362445407</v>
      </c>
      <c r="J16" s="61">
        <f>VLOOKUP($A16,'Occupancy Raw Data'!$B$8:$BE$45,'Occupancy Raw Data'!P$3,FALSE)</f>
        <v>80.436681222707406</v>
      </c>
      <c r="K16" s="62">
        <f>VLOOKUP($A16,'Occupancy Raw Data'!$B$8:$BE$45,'Occupancy Raw Data'!R$3,FALSE)</f>
        <v>74.530255770430401</v>
      </c>
      <c r="L16" s="63"/>
      <c r="M16" s="59">
        <f>VLOOKUP($A16,'Occupancy Raw Data'!$B$8:$BE$45,'Occupancy Raw Data'!T$3,FALSE)</f>
        <v>-7.0294194220255104</v>
      </c>
      <c r="N16" s="60">
        <f>VLOOKUP($A16,'Occupancy Raw Data'!$B$8:$BE$45,'Occupancy Raw Data'!U$3,FALSE)</f>
        <v>-0.56166627662064095</v>
      </c>
      <c r="O16" s="60">
        <f>VLOOKUP($A16,'Occupancy Raw Data'!$B$8:$BE$45,'Occupancy Raw Data'!V$3,FALSE)</f>
        <v>0.31674208144796301</v>
      </c>
      <c r="P16" s="60">
        <f>VLOOKUP($A16,'Occupancy Raw Data'!$B$8:$BE$45,'Occupancy Raw Data'!W$3,FALSE)</f>
        <v>0.94491818391334403</v>
      </c>
      <c r="Q16" s="60">
        <f>VLOOKUP($A16,'Occupancy Raw Data'!$B$8:$BE$45,'Occupancy Raw Data'!X$3,FALSE)</f>
        <v>-2.7314479091128798</v>
      </c>
      <c r="R16" s="61">
        <f>VLOOKUP($A16,'Occupancy Raw Data'!$B$8:$BE$45,'Occupancy Raw Data'!Y$3,FALSE)</f>
        <v>-1.6753926701570601</v>
      </c>
      <c r="S16" s="60">
        <f>VLOOKUP($A16,'Occupancy Raw Data'!$B$8:$BE$45,'Occupancy Raw Data'!AA$3,FALSE)</f>
        <v>-2.3080438756855499</v>
      </c>
      <c r="T16" s="60">
        <f>VLOOKUP($A16,'Occupancy Raw Data'!$B$8:$BE$45,'Occupancy Raw Data'!AB$3,FALSE)</f>
        <v>-3.9509536784741099</v>
      </c>
      <c r="U16" s="61">
        <f>VLOOKUP($A16,'Occupancy Raw Data'!$B$8:$BE$45,'Occupancy Raw Data'!AC$3,FALSE)</f>
        <v>-3.1952911498843801</v>
      </c>
      <c r="V16" s="62">
        <f>VLOOKUP($A16,'Occupancy Raw Data'!$B$8:$BE$45,'Occupancy Raw Data'!AE$3,FALSE)</f>
        <v>-2.1491285545799999</v>
      </c>
      <c r="W16" s="63"/>
      <c r="X16" s="64">
        <f>VLOOKUP($A16,'ADR Raw Data'!$B$6:$BE$43,'ADR Raw Data'!G$1,FALSE)</f>
        <v>92.468395183422004</v>
      </c>
      <c r="Y16" s="65">
        <f>VLOOKUP($A16,'ADR Raw Data'!$B$6:$BE$43,'ADR Raw Data'!H$1,FALSE)</f>
        <v>96.982929042127495</v>
      </c>
      <c r="Z16" s="65">
        <f>VLOOKUP($A16,'ADR Raw Data'!$B$6:$BE$43,'ADR Raw Data'!I$1,FALSE)</f>
        <v>97.509688272440201</v>
      </c>
      <c r="AA16" s="65">
        <f>VLOOKUP($A16,'ADR Raw Data'!$B$6:$BE$43,'ADR Raw Data'!J$1,FALSE)</f>
        <v>96.926996210045601</v>
      </c>
      <c r="AB16" s="65">
        <f>VLOOKUP($A16,'ADR Raw Data'!$B$6:$BE$43,'ADR Raw Data'!K$1,FALSE)</f>
        <v>91.485774602385604</v>
      </c>
      <c r="AC16" s="66">
        <f>VLOOKUP($A16,'ADR Raw Data'!$B$6:$BE$43,'ADR Raw Data'!L$1,FALSE)</f>
        <v>95.232939437506005</v>
      </c>
      <c r="AD16" s="65">
        <f>VLOOKUP($A16,'ADR Raw Data'!$B$6:$BE$43,'ADR Raw Data'!N$1,FALSE)</f>
        <v>111.869627134502</v>
      </c>
      <c r="AE16" s="65">
        <f>VLOOKUP($A16,'ADR Raw Data'!$B$6:$BE$43,'ADR Raw Data'!O$1,FALSE)</f>
        <v>125.923834407294</v>
      </c>
      <c r="AF16" s="66">
        <f>VLOOKUP($A16,'ADR Raw Data'!$B$6:$BE$43,'ADR Raw Data'!P$1,FALSE)</f>
        <v>119.400301715526</v>
      </c>
      <c r="AG16" s="67">
        <f>VLOOKUP($A16,'ADR Raw Data'!$B$6:$BE$43,'ADR Raw Data'!R$1,FALSE)</f>
        <v>102.68510920383</v>
      </c>
      <c r="AH16" s="63"/>
      <c r="AI16" s="59">
        <f>VLOOKUP($A16,'ADR Raw Data'!$B$6:$BE$43,'ADR Raw Data'!T$1,FALSE)</f>
        <v>3.2941371764107101</v>
      </c>
      <c r="AJ16" s="60">
        <f>VLOOKUP($A16,'ADR Raw Data'!$B$6:$BE$43,'ADR Raw Data'!U$1,FALSE)</f>
        <v>8.9545138315600301</v>
      </c>
      <c r="AK16" s="60">
        <f>VLOOKUP($A16,'ADR Raw Data'!$B$6:$BE$43,'ADR Raw Data'!V$1,FALSE)</f>
        <v>5.6803595572158896</v>
      </c>
      <c r="AL16" s="60">
        <f>VLOOKUP($A16,'ADR Raw Data'!$B$6:$BE$43,'ADR Raw Data'!W$1,FALSE)</f>
        <v>9.0503115037014403</v>
      </c>
      <c r="AM16" s="60">
        <f>VLOOKUP($A16,'ADR Raw Data'!$B$6:$BE$43,'ADR Raw Data'!X$1,FALSE)</f>
        <v>5.06441858472337</v>
      </c>
      <c r="AN16" s="61">
        <f>VLOOKUP($A16,'ADR Raw Data'!$B$6:$BE$43,'ADR Raw Data'!Y$1,FALSE)</f>
        <v>6.5459651874283997</v>
      </c>
      <c r="AO16" s="60">
        <f>VLOOKUP($A16,'ADR Raw Data'!$B$6:$BE$43,'ADR Raw Data'!AA$1,FALSE)</f>
        <v>1.17944779177154</v>
      </c>
      <c r="AP16" s="60">
        <f>VLOOKUP($A16,'ADR Raw Data'!$B$6:$BE$43,'ADR Raw Data'!AB$1,FALSE)</f>
        <v>-1.87902650814747</v>
      </c>
      <c r="AQ16" s="61">
        <f>VLOOKUP($A16,'ADR Raw Data'!$B$6:$BE$43,'ADR Raw Data'!AC$1,FALSE)</f>
        <v>-0.63392345355665103</v>
      </c>
      <c r="AR16" s="62">
        <f>VLOOKUP($A16,'ADR Raw Data'!$B$6:$BE$43,'ADR Raw Data'!AE$1,FALSE)</f>
        <v>3.7476720942104502</v>
      </c>
      <c r="AS16" s="50"/>
      <c r="AT16" s="64">
        <f>VLOOKUP($A16,'RevPAR Raw Data'!$B$6:$BE$43,'RevPAR Raw Data'!G$1,FALSE)</f>
        <v>57.677666235807799</v>
      </c>
      <c r="AU16" s="65">
        <f>VLOOKUP($A16,'RevPAR Raw Data'!$B$6:$BE$43,'RevPAR Raw Data'!H$1,FALSE)</f>
        <v>71.979120611353693</v>
      </c>
      <c r="AV16" s="65">
        <f>VLOOKUP($A16,'RevPAR Raw Data'!$B$6:$BE$43,'RevPAR Raw Data'!I$1,FALSE)</f>
        <v>75.5210406637554</v>
      </c>
      <c r="AW16" s="65">
        <f>VLOOKUP($A16,'RevPAR Raw Data'!$B$6:$BE$43,'RevPAR Raw Data'!J$1,FALSE)</f>
        <v>74.155501030567606</v>
      </c>
      <c r="AX16" s="65">
        <f>VLOOKUP($A16,'RevPAR Raw Data'!$B$6:$BE$43,'RevPAR Raw Data'!K$1,FALSE)</f>
        <v>64.303713013100406</v>
      </c>
      <c r="AY16" s="66">
        <f>VLOOKUP($A16,'RevPAR Raw Data'!$B$6:$BE$43,'RevPAR Raw Data'!L$1,FALSE)</f>
        <v>68.727408310916999</v>
      </c>
      <c r="AZ16" s="65">
        <f>VLOOKUP($A16,'RevPAR Raw Data'!$B$6:$BE$43,'RevPAR Raw Data'!N$1,FALSE)</f>
        <v>83.535835109170307</v>
      </c>
      <c r="BA16" s="65">
        <f>VLOOKUP($A16,'RevPAR Raw Data'!$B$6:$BE$43,'RevPAR Raw Data'!O$1,FALSE)</f>
        <v>108.547445030567</v>
      </c>
      <c r="BB16" s="66">
        <f>VLOOKUP($A16,'RevPAR Raw Data'!$B$6:$BE$43,'RevPAR Raw Data'!P$1,FALSE)</f>
        <v>96.041640069868905</v>
      </c>
      <c r="BC16" s="67">
        <f>VLOOKUP($A16,'RevPAR Raw Data'!$B$6:$BE$43,'RevPAR Raw Data'!R$1,FALSE)</f>
        <v>76.531474527760395</v>
      </c>
      <c r="BD16" s="63"/>
      <c r="BE16" s="59">
        <f>VLOOKUP($A16,'RevPAR Raw Data'!$B$6:$BE$43,'RevPAR Raw Data'!T$1,FALSE)</f>
        <v>-3.9668409640815701</v>
      </c>
      <c r="BF16" s="60">
        <f>VLOOKUP($A16,'RevPAR Raw Data'!$B$6:$BE$43,'RevPAR Raw Data'!U$1,FALSE)</f>
        <v>8.3425530705121904</v>
      </c>
      <c r="BG16" s="60">
        <f>VLOOKUP($A16,'RevPAR Raw Data'!$B$6:$BE$43,'RevPAR Raw Data'!V$1,FALSE)</f>
        <v>6.0150937277591101</v>
      </c>
      <c r="BH16" s="60">
        <f>VLOOKUP($A16,'RevPAR Raw Data'!$B$6:$BE$43,'RevPAR Raw Data'!W$1,FALSE)</f>
        <v>10.080747726714</v>
      </c>
      <c r="BI16" s="60">
        <f>VLOOKUP($A16,'RevPAR Raw Data'!$B$6:$BE$43,'RevPAR Raw Data'!X$1,FALSE)</f>
        <v>2.1946387200693298</v>
      </c>
      <c r="BJ16" s="61">
        <f>VLOOKUP($A16,'RevPAR Raw Data'!$B$6:$BE$43,'RevPAR Raw Data'!Y$1,FALSE)</f>
        <v>4.76090189633012</v>
      </c>
      <c r="BK16" s="60">
        <f>VLOOKUP($A16,'RevPAR Raw Data'!$B$6:$BE$43,'RevPAR Raw Data'!AA$1,FALSE)</f>
        <v>-1.1558182564388999</v>
      </c>
      <c r="BL16" s="60">
        <f>VLOOKUP($A16,'RevPAR Raw Data'!$B$6:$BE$43,'RevPAR Raw Data'!AB$1,FALSE)</f>
        <v>-5.75574071967843</v>
      </c>
      <c r="BM16" s="61">
        <f>VLOOKUP($A16,'RevPAR Raw Data'!$B$6:$BE$43,'RevPAR Raw Data'!AC$1,FALSE)</f>
        <v>-3.8089589034324902</v>
      </c>
      <c r="BN16" s="62">
        <f>VLOOKUP($A16,'RevPAR Raw Data'!$B$6:$BE$43,'RevPAR Raw Data'!AE$1,FALSE)</f>
        <v>1.51800124852174</v>
      </c>
    </row>
    <row r="17" spans="1:66" x14ac:dyDescent="0.35">
      <c r="A17" s="78" t="s">
        <v>32</v>
      </c>
      <c r="B17" s="59">
        <f>VLOOKUP($A17,'Occupancy Raw Data'!$B$8:$BE$45,'Occupancy Raw Data'!G$3,FALSE)</f>
        <v>56.543067378444597</v>
      </c>
      <c r="C17" s="60">
        <f>VLOOKUP($A17,'Occupancy Raw Data'!$B$8:$BE$45,'Occupancy Raw Data'!H$3,FALSE)</f>
        <v>65.156543067378394</v>
      </c>
      <c r="D17" s="60">
        <f>VLOOKUP($A17,'Occupancy Raw Data'!$B$8:$BE$45,'Occupancy Raw Data'!I$3,FALSE)</f>
        <v>67.248593276583406</v>
      </c>
      <c r="E17" s="60">
        <f>VLOOKUP($A17,'Occupancy Raw Data'!$B$8:$BE$45,'Occupancy Raw Data'!J$3,FALSE)</f>
        <v>68.114269225219999</v>
      </c>
      <c r="F17" s="60">
        <f>VLOOKUP($A17,'Occupancy Raw Data'!$B$8:$BE$45,'Occupancy Raw Data'!K$3,FALSE)</f>
        <v>67.162025681719797</v>
      </c>
      <c r="G17" s="61">
        <f>VLOOKUP($A17,'Occupancy Raw Data'!$B$8:$BE$45,'Occupancy Raw Data'!L$3,FALSE)</f>
        <v>64.844899725869197</v>
      </c>
      <c r="H17" s="60">
        <f>VLOOKUP($A17,'Occupancy Raw Data'!$B$8:$BE$45,'Occupancy Raw Data'!N$3,FALSE)</f>
        <v>76.251623142403602</v>
      </c>
      <c r="I17" s="60">
        <f>VLOOKUP($A17,'Occupancy Raw Data'!$B$8:$BE$45,'Occupancy Raw Data'!O$3,FALSE)</f>
        <v>87.3611311499062</v>
      </c>
      <c r="J17" s="61">
        <f>VLOOKUP($A17,'Occupancy Raw Data'!$B$8:$BE$45,'Occupancy Raw Data'!P$3,FALSE)</f>
        <v>81.806377146154901</v>
      </c>
      <c r="K17" s="62">
        <f>VLOOKUP($A17,'Occupancy Raw Data'!$B$8:$BE$45,'Occupancy Raw Data'!R$3,FALSE)</f>
        <v>69.691036131665101</v>
      </c>
      <c r="L17" s="63"/>
      <c r="M17" s="59">
        <f>VLOOKUP($A17,'Occupancy Raw Data'!$B$8:$BE$45,'Occupancy Raw Data'!T$3,FALSE)</f>
        <v>-2.2186513335215698</v>
      </c>
      <c r="N17" s="60">
        <f>VLOOKUP($A17,'Occupancy Raw Data'!$B$8:$BE$45,'Occupancy Raw Data'!U$3,FALSE)</f>
        <v>6.8306558854853101</v>
      </c>
      <c r="O17" s="60">
        <f>VLOOKUP($A17,'Occupancy Raw Data'!$B$8:$BE$45,'Occupancy Raw Data'!V$3,FALSE)</f>
        <v>7.3874545252852197</v>
      </c>
      <c r="P17" s="60">
        <f>VLOOKUP($A17,'Occupancy Raw Data'!$B$8:$BE$45,'Occupancy Raw Data'!W$3,FALSE)</f>
        <v>10.8547933556871</v>
      </c>
      <c r="Q17" s="60">
        <f>VLOOKUP($A17,'Occupancy Raw Data'!$B$8:$BE$45,'Occupancy Raw Data'!X$3,FALSE)</f>
        <v>10.0932298160222</v>
      </c>
      <c r="R17" s="61">
        <f>VLOOKUP($A17,'Occupancy Raw Data'!$B$8:$BE$45,'Occupancy Raw Data'!Y$3,FALSE)</f>
        <v>6.6920402447351899</v>
      </c>
      <c r="S17" s="60">
        <f>VLOOKUP($A17,'Occupancy Raw Data'!$B$8:$BE$45,'Occupancy Raw Data'!AA$3,FALSE)</f>
        <v>1.34764018946035</v>
      </c>
      <c r="T17" s="60">
        <f>VLOOKUP($A17,'Occupancy Raw Data'!$B$8:$BE$45,'Occupancy Raw Data'!AB$3,FALSE)</f>
        <v>-2.0003356871395801</v>
      </c>
      <c r="U17" s="61">
        <f>VLOOKUP($A17,'Occupancy Raw Data'!$B$8:$BE$45,'Occupancy Raw Data'!AC$3,FALSE)</f>
        <v>-0.46796620356457602</v>
      </c>
      <c r="V17" s="62">
        <f>VLOOKUP($A17,'Occupancy Raw Data'!$B$8:$BE$45,'Occupancy Raw Data'!AE$3,FALSE)</f>
        <v>4.1785848461744903</v>
      </c>
      <c r="W17" s="63"/>
      <c r="X17" s="64">
        <f>VLOOKUP($A17,'ADR Raw Data'!$B$6:$BE$43,'ADR Raw Data'!G$1,FALSE)</f>
        <v>78.164198366930293</v>
      </c>
      <c r="Y17" s="65">
        <f>VLOOKUP($A17,'ADR Raw Data'!$B$6:$BE$43,'ADR Raw Data'!H$1,FALSE)</f>
        <v>79.493671966341793</v>
      </c>
      <c r="Z17" s="65">
        <f>VLOOKUP($A17,'ADR Raw Data'!$B$6:$BE$43,'ADR Raw Data'!I$1,FALSE)</f>
        <v>80.129918772795506</v>
      </c>
      <c r="AA17" s="65">
        <f>VLOOKUP($A17,'ADR Raw Data'!$B$6:$BE$43,'ADR Raw Data'!J$1,FALSE)</f>
        <v>83.034722050412995</v>
      </c>
      <c r="AB17" s="65">
        <f>VLOOKUP($A17,'ADR Raw Data'!$B$6:$BE$43,'ADR Raw Data'!K$1,FALSE)</f>
        <v>80.676403845327599</v>
      </c>
      <c r="AC17" s="66">
        <f>VLOOKUP($A17,'ADR Raw Data'!$B$6:$BE$43,'ADR Raw Data'!L$1,FALSE)</f>
        <v>80.382700698647199</v>
      </c>
      <c r="AD17" s="65">
        <f>VLOOKUP($A17,'ADR Raw Data'!$B$6:$BE$43,'ADR Raw Data'!N$1,FALSE)</f>
        <v>105.768108230842</v>
      </c>
      <c r="AE17" s="65">
        <f>VLOOKUP($A17,'ADR Raw Data'!$B$6:$BE$43,'ADR Raw Data'!O$1,FALSE)</f>
        <v>115.94611843104801</v>
      </c>
      <c r="AF17" s="66">
        <f>VLOOKUP($A17,'ADR Raw Data'!$B$6:$BE$43,'ADR Raw Data'!P$1,FALSE)</f>
        <v>111.202663059964</v>
      </c>
      <c r="AG17" s="67">
        <f>VLOOKUP($A17,'ADR Raw Data'!$B$6:$BE$43,'ADR Raw Data'!R$1,FALSE)</f>
        <v>90.719219484206704</v>
      </c>
      <c r="AH17" s="63"/>
      <c r="AI17" s="59">
        <f>VLOOKUP($A17,'ADR Raw Data'!$B$6:$BE$43,'ADR Raw Data'!T$1,FALSE)</f>
        <v>5.3736410106440902</v>
      </c>
      <c r="AJ17" s="60">
        <f>VLOOKUP($A17,'ADR Raw Data'!$B$6:$BE$43,'ADR Raw Data'!U$1,FALSE)</f>
        <v>6.2584226648604897</v>
      </c>
      <c r="AK17" s="60">
        <f>VLOOKUP($A17,'ADR Raw Data'!$B$6:$BE$43,'ADR Raw Data'!V$1,FALSE)</f>
        <v>5.5012975767137302</v>
      </c>
      <c r="AL17" s="60">
        <f>VLOOKUP($A17,'ADR Raw Data'!$B$6:$BE$43,'ADR Raw Data'!W$1,FALSE)</f>
        <v>11.482264681697499</v>
      </c>
      <c r="AM17" s="60">
        <f>VLOOKUP($A17,'ADR Raw Data'!$B$6:$BE$43,'ADR Raw Data'!X$1,FALSE)</f>
        <v>7.0613062146584697</v>
      </c>
      <c r="AN17" s="61">
        <f>VLOOKUP($A17,'ADR Raw Data'!$B$6:$BE$43,'ADR Raw Data'!Y$1,FALSE)</f>
        <v>7.2218420601538096</v>
      </c>
      <c r="AO17" s="60">
        <f>VLOOKUP($A17,'ADR Raw Data'!$B$6:$BE$43,'ADR Raw Data'!AA$1,FALSE)</f>
        <v>6.8782986154143204</v>
      </c>
      <c r="AP17" s="60">
        <f>VLOOKUP($A17,'ADR Raw Data'!$B$6:$BE$43,'ADR Raw Data'!AB$1,FALSE)</f>
        <v>0.16183166312318401</v>
      </c>
      <c r="AQ17" s="61">
        <f>VLOOKUP($A17,'ADR Raw Data'!$B$6:$BE$43,'ADR Raw Data'!AC$1,FALSE)</f>
        <v>2.8982100416119598</v>
      </c>
      <c r="AR17" s="62">
        <f>VLOOKUP($A17,'ADR Raw Data'!$B$6:$BE$43,'ADR Raw Data'!AE$1,FALSE)</f>
        <v>4.7702364673373703</v>
      </c>
      <c r="AS17" s="50"/>
      <c r="AT17" s="64">
        <f>VLOOKUP($A17,'RevPAR Raw Data'!$B$6:$BE$43,'RevPAR Raw Data'!G$1,FALSE)</f>
        <v>44.196435348434498</v>
      </c>
      <c r="AU17" s="65">
        <f>VLOOKUP($A17,'RevPAR Raw Data'!$B$6:$BE$43,'RevPAR Raw Data'!H$1,FALSE)</f>
        <v>51.795328610590097</v>
      </c>
      <c r="AV17" s="65">
        <f>VLOOKUP($A17,'RevPAR Raw Data'!$B$6:$BE$43,'RevPAR Raw Data'!I$1,FALSE)</f>
        <v>53.886243168373902</v>
      </c>
      <c r="AW17" s="65">
        <f>VLOOKUP($A17,'RevPAR Raw Data'!$B$6:$BE$43,'RevPAR Raw Data'!J$1,FALSE)</f>
        <v>56.558494127831402</v>
      </c>
      <c r="AX17" s="65">
        <f>VLOOKUP($A17,'RevPAR Raw Data'!$B$6:$BE$43,'RevPAR Raw Data'!K$1,FALSE)</f>
        <v>54.183907069686903</v>
      </c>
      <c r="AY17" s="66">
        <f>VLOOKUP($A17,'RevPAR Raw Data'!$B$6:$BE$43,'RevPAR Raw Data'!L$1,FALSE)</f>
        <v>52.1240816649834</v>
      </c>
      <c r="AZ17" s="65">
        <f>VLOOKUP($A17,'RevPAR Raw Data'!$B$6:$BE$43,'RevPAR Raw Data'!N$1,FALSE)</f>
        <v>80.649899293031297</v>
      </c>
      <c r="BA17" s="65">
        <f>VLOOKUP($A17,'RevPAR Raw Data'!$B$6:$BE$43,'RevPAR Raw Data'!O$1,FALSE)</f>
        <v>101.291840585774</v>
      </c>
      <c r="BB17" s="66">
        <f>VLOOKUP($A17,'RevPAR Raw Data'!$B$6:$BE$43,'RevPAR Raw Data'!P$1,FALSE)</f>
        <v>90.970869939402604</v>
      </c>
      <c r="BC17" s="67">
        <f>VLOOKUP($A17,'RevPAR Raw Data'!$B$6:$BE$43,'RevPAR Raw Data'!R$1,FALSE)</f>
        <v>63.223164029103202</v>
      </c>
      <c r="BD17" s="63"/>
      <c r="BE17" s="59">
        <f>VLOOKUP($A17,'RevPAR Raw Data'!$B$6:$BE$43,'RevPAR Raw Data'!T$1,FALSE)</f>
        <v>3.0357673191812</v>
      </c>
      <c r="BF17" s="60">
        <f>VLOOKUP($A17,'RevPAR Raw Data'!$B$6:$BE$43,'RevPAR Raw Data'!U$1,FALSE)</f>
        <v>13.5165698664416</v>
      </c>
      <c r="BG17" s="60">
        <f>VLOOKUP($A17,'RevPAR Raw Data'!$B$6:$BE$43,'RevPAR Raw Data'!V$1,FALSE)</f>
        <v>13.2951579587792</v>
      </c>
      <c r="BH17" s="60">
        <f>VLOOKUP($A17,'RevPAR Raw Data'!$B$6:$BE$43,'RevPAR Raw Data'!W$1,FALSE)</f>
        <v>23.583434141135999</v>
      </c>
      <c r="BI17" s="60">
        <f>VLOOKUP($A17,'RevPAR Raw Data'!$B$6:$BE$43,'RevPAR Raw Data'!X$1,FALSE)</f>
        <v>17.867249894939199</v>
      </c>
      <c r="BJ17" s="61">
        <f>VLOOKUP($A17,'RevPAR Raw Data'!$B$6:$BE$43,'RevPAR Raw Data'!Y$1,FALSE)</f>
        <v>14.3971708819657</v>
      </c>
      <c r="BK17" s="60">
        <f>VLOOKUP($A17,'RevPAR Raw Data'!$B$6:$BE$43,'RevPAR Raw Data'!AA$1,FALSE)</f>
        <v>8.3186335213671008</v>
      </c>
      <c r="BL17" s="60">
        <f>VLOOKUP($A17,'RevPAR Raw Data'!$B$6:$BE$43,'RevPAR Raw Data'!AB$1,FALSE)</f>
        <v>-1.84174120052694</v>
      </c>
      <c r="BM17" s="61">
        <f>VLOOKUP($A17,'RevPAR Raw Data'!$B$6:$BE$43,'RevPAR Raw Data'!AC$1,FALSE)</f>
        <v>2.4166811945443301</v>
      </c>
      <c r="BN17" s="62">
        <f>VLOOKUP($A17,'RevPAR Raw Data'!$B$6:$BE$43,'RevPAR Raw Data'!AE$1,FALSE)</f>
        <v>9.1481496916627201</v>
      </c>
    </row>
    <row r="18" spans="1:66" x14ac:dyDescent="0.35">
      <c r="A18" s="78" t="s">
        <v>93</v>
      </c>
      <c r="B18" s="59">
        <f>VLOOKUP($A18,'Occupancy Raw Data'!$B$8:$BE$45,'Occupancy Raw Data'!G$3,FALSE)</f>
        <v>51.678678150817298</v>
      </c>
      <c r="C18" s="60">
        <f>VLOOKUP($A18,'Occupancy Raw Data'!$B$8:$BE$45,'Occupancy Raw Data'!H$3,FALSE)</f>
        <v>59.307435401652299</v>
      </c>
      <c r="D18" s="60">
        <f>VLOOKUP($A18,'Occupancy Raw Data'!$B$8:$BE$45,'Occupancy Raw Data'!I$3,FALSE)</f>
        <v>64.615925470205596</v>
      </c>
      <c r="E18" s="60">
        <f>VLOOKUP($A18,'Occupancy Raw Data'!$B$8:$BE$45,'Occupancy Raw Data'!J$3,FALSE)</f>
        <v>66.2155036034452</v>
      </c>
      <c r="F18" s="60">
        <f>VLOOKUP($A18,'Occupancy Raw Data'!$B$8:$BE$45,'Occupancy Raw Data'!K$3,FALSE)</f>
        <v>66.672525927227895</v>
      </c>
      <c r="G18" s="61">
        <f>VLOOKUP($A18,'Occupancy Raw Data'!$B$8:$BE$45,'Occupancy Raw Data'!L$3,FALSE)</f>
        <v>61.698013710669699</v>
      </c>
      <c r="H18" s="60">
        <f>VLOOKUP($A18,'Occupancy Raw Data'!$B$8:$BE$45,'Occupancy Raw Data'!N$3,FALSE)</f>
        <v>78.256284056951998</v>
      </c>
      <c r="I18" s="60">
        <f>VLOOKUP($A18,'Occupancy Raw Data'!$B$8:$BE$45,'Occupancy Raw Data'!O$3,FALSE)</f>
        <v>88.627175250483305</v>
      </c>
      <c r="J18" s="61">
        <f>VLOOKUP($A18,'Occupancy Raw Data'!$B$8:$BE$45,'Occupancy Raw Data'!P$3,FALSE)</f>
        <v>83.441729653717701</v>
      </c>
      <c r="K18" s="62">
        <f>VLOOKUP($A18,'Occupancy Raw Data'!$B$8:$BE$45,'Occupancy Raw Data'!R$3,FALSE)</f>
        <v>67.910503980111898</v>
      </c>
      <c r="L18" s="63"/>
      <c r="M18" s="59">
        <f>VLOOKUP($A18,'Occupancy Raw Data'!$B$8:$BE$45,'Occupancy Raw Data'!T$3,FALSE)</f>
        <v>-9.0627899783482793</v>
      </c>
      <c r="N18" s="60">
        <f>VLOOKUP($A18,'Occupancy Raw Data'!$B$8:$BE$45,'Occupancy Raw Data'!U$3,FALSE)</f>
        <v>-0.147972773009766</v>
      </c>
      <c r="O18" s="60">
        <f>VLOOKUP($A18,'Occupancy Raw Data'!$B$8:$BE$45,'Occupancy Raw Data'!V$3,FALSE)</f>
        <v>1.04452996151731</v>
      </c>
      <c r="P18" s="60">
        <f>VLOOKUP($A18,'Occupancy Raw Data'!$B$8:$BE$45,'Occupancy Raw Data'!W$3,FALSE)</f>
        <v>6.1425753733445996</v>
      </c>
      <c r="Q18" s="60">
        <f>VLOOKUP($A18,'Occupancy Raw Data'!$B$8:$BE$45,'Occupancy Raw Data'!X$3,FALSE)</f>
        <v>5.3026096612992699</v>
      </c>
      <c r="R18" s="61">
        <f>VLOOKUP($A18,'Occupancy Raw Data'!$B$8:$BE$45,'Occupancy Raw Data'!Y$3,FALSE)</f>
        <v>0.85627262800988402</v>
      </c>
      <c r="S18" s="60">
        <f>VLOOKUP($A18,'Occupancy Raw Data'!$B$8:$BE$45,'Occupancy Raw Data'!AA$3,FALSE)</f>
        <v>4.2134831460674098</v>
      </c>
      <c r="T18" s="60">
        <f>VLOOKUP($A18,'Occupancy Raw Data'!$B$8:$BE$45,'Occupancy Raw Data'!AB$3,FALSE)</f>
        <v>-1.5234375</v>
      </c>
      <c r="U18" s="61">
        <f>VLOOKUP($A18,'Occupancy Raw Data'!$B$8:$BE$45,'Occupancy Raw Data'!AC$3,FALSE)</f>
        <v>1.08603066439522</v>
      </c>
      <c r="V18" s="62">
        <f>VLOOKUP($A18,'Occupancy Raw Data'!$B$8:$BE$45,'Occupancy Raw Data'!AE$3,FALSE)</f>
        <v>0.93681185384242105</v>
      </c>
      <c r="W18" s="63"/>
      <c r="X18" s="64">
        <f>VLOOKUP($A18,'ADR Raw Data'!$B$6:$BE$43,'ADR Raw Data'!G$1,FALSE)</f>
        <v>101.827669149659</v>
      </c>
      <c r="Y18" s="65">
        <f>VLOOKUP($A18,'ADR Raw Data'!$B$6:$BE$43,'ADR Raw Data'!H$1,FALSE)</f>
        <v>101.05600832839301</v>
      </c>
      <c r="Z18" s="65">
        <f>VLOOKUP($A18,'ADR Raw Data'!$B$6:$BE$43,'ADR Raw Data'!I$1,FALSE)</f>
        <v>106.993114744287</v>
      </c>
      <c r="AA18" s="65">
        <f>VLOOKUP($A18,'ADR Raw Data'!$B$6:$BE$43,'ADR Raw Data'!J$1,FALSE)</f>
        <v>104.675915264135</v>
      </c>
      <c r="AB18" s="65">
        <f>VLOOKUP($A18,'ADR Raw Data'!$B$6:$BE$43,'ADR Raw Data'!K$1,FALSE)</f>
        <v>104.367605589243</v>
      </c>
      <c r="AC18" s="66">
        <f>VLOOKUP($A18,'ADR Raw Data'!$B$6:$BE$43,'ADR Raw Data'!L$1,FALSE)</f>
        <v>103.921567521367</v>
      </c>
      <c r="AD18" s="65">
        <f>VLOOKUP($A18,'ADR Raw Data'!$B$6:$BE$43,'ADR Raw Data'!N$1,FALSE)</f>
        <v>137.97242935759201</v>
      </c>
      <c r="AE18" s="65">
        <f>VLOOKUP($A18,'ADR Raw Data'!$B$6:$BE$43,'ADR Raw Data'!O$1,FALSE)</f>
        <v>150.91184672748901</v>
      </c>
      <c r="AF18" s="66">
        <f>VLOOKUP($A18,'ADR Raw Data'!$B$6:$BE$43,'ADR Raw Data'!P$1,FALSE)</f>
        <v>144.844194933642</v>
      </c>
      <c r="AG18" s="67">
        <f>VLOOKUP($A18,'ADR Raw Data'!$B$6:$BE$43,'ADR Raw Data'!R$1,FALSE)</f>
        <v>118.287764261943</v>
      </c>
      <c r="AH18" s="63"/>
      <c r="AI18" s="59">
        <f>VLOOKUP($A18,'ADR Raw Data'!$B$6:$BE$43,'ADR Raw Data'!T$1,FALSE)</f>
        <v>3.2090810390361599</v>
      </c>
      <c r="AJ18" s="60">
        <f>VLOOKUP($A18,'ADR Raw Data'!$B$6:$BE$43,'ADR Raw Data'!U$1,FALSE)</f>
        <v>3.1435245977260999</v>
      </c>
      <c r="AK18" s="60">
        <f>VLOOKUP($A18,'ADR Raw Data'!$B$6:$BE$43,'ADR Raw Data'!V$1,FALSE)</f>
        <v>9.03942019758348</v>
      </c>
      <c r="AL18" s="60">
        <f>VLOOKUP($A18,'ADR Raw Data'!$B$6:$BE$43,'ADR Raw Data'!W$1,FALSE)</f>
        <v>8.76599157492989</v>
      </c>
      <c r="AM18" s="60">
        <f>VLOOKUP($A18,'ADR Raw Data'!$B$6:$BE$43,'ADR Raw Data'!X$1,FALSE)</f>
        <v>9.7654319326918593</v>
      </c>
      <c r="AN18" s="61">
        <f>VLOOKUP($A18,'ADR Raw Data'!$B$6:$BE$43,'ADR Raw Data'!Y$1,FALSE)</f>
        <v>6.9360240430894597</v>
      </c>
      <c r="AO18" s="60">
        <f>VLOOKUP($A18,'ADR Raw Data'!$B$6:$BE$43,'ADR Raw Data'!AA$1,FALSE)</f>
        <v>3.5957854332259598</v>
      </c>
      <c r="AP18" s="60">
        <f>VLOOKUP($A18,'ADR Raw Data'!$B$6:$BE$43,'ADR Raw Data'!AB$1,FALSE)</f>
        <v>-4.5445617706989001</v>
      </c>
      <c r="AQ18" s="61">
        <f>VLOOKUP($A18,'ADR Raw Data'!$B$6:$BE$43,'ADR Raw Data'!AC$1,FALSE)</f>
        <v>-1.3085905179428601</v>
      </c>
      <c r="AR18" s="62">
        <f>VLOOKUP($A18,'ADR Raw Data'!$B$6:$BE$43,'ADR Raw Data'!AE$1,FALSE)</f>
        <v>3.2520963402074798</v>
      </c>
      <c r="AS18" s="50"/>
      <c r="AT18" s="64">
        <f>VLOOKUP($A18,'RevPAR Raw Data'!$B$6:$BE$43,'RevPAR Raw Data'!G$1,FALSE)</f>
        <v>52.623193408331801</v>
      </c>
      <c r="AU18" s="65">
        <f>VLOOKUP($A18,'RevPAR Raw Data'!$B$6:$BE$43,'RevPAR Raw Data'!H$1,FALSE)</f>
        <v>59.933726858850399</v>
      </c>
      <c r="AV18" s="65">
        <f>VLOOKUP($A18,'RevPAR Raw Data'!$B$6:$BE$43,'RevPAR Raw Data'!I$1,FALSE)</f>
        <v>69.134591281420199</v>
      </c>
      <c r="AW18" s="65">
        <f>VLOOKUP($A18,'RevPAR Raw Data'!$B$6:$BE$43,'RevPAR Raw Data'!J$1,FALSE)</f>
        <v>69.311684443663196</v>
      </c>
      <c r="AX18" s="65">
        <f>VLOOKUP($A18,'RevPAR Raw Data'!$B$6:$BE$43,'RevPAR Raw Data'!K$1,FALSE)</f>
        <v>69.584518896115299</v>
      </c>
      <c r="AY18" s="66">
        <f>VLOOKUP($A18,'RevPAR Raw Data'!$B$6:$BE$43,'RevPAR Raw Data'!L$1,FALSE)</f>
        <v>64.117542977676194</v>
      </c>
      <c r="AZ18" s="65">
        <f>VLOOKUP($A18,'RevPAR Raw Data'!$B$6:$BE$43,'RevPAR Raw Data'!N$1,FALSE)</f>
        <v>107.972096238354</v>
      </c>
      <c r="BA18" s="65">
        <f>VLOOKUP($A18,'RevPAR Raw Data'!$B$6:$BE$43,'RevPAR Raw Data'!O$1,FALSE)</f>
        <v>133.74890687291199</v>
      </c>
      <c r="BB18" s="66">
        <f>VLOOKUP($A18,'RevPAR Raw Data'!$B$6:$BE$43,'RevPAR Raw Data'!P$1,FALSE)</f>
        <v>120.86050155563299</v>
      </c>
      <c r="BC18" s="67">
        <f>VLOOKUP($A18,'RevPAR Raw Data'!$B$6:$BE$43,'RevPAR Raw Data'!R$1,FALSE)</f>
        <v>80.329816857092595</v>
      </c>
      <c r="BD18" s="63"/>
      <c r="BE18" s="59">
        <f>VLOOKUP($A18,'RevPAR Raw Data'!$B$6:$BE$43,'RevPAR Raw Data'!T$1,FALSE)</f>
        <v>-6.1445412141149598</v>
      </c>
      <c r="BF18" s="60">
        <f>VLOOKUP($A18,'RevPAR Raw Data'!$B$6:$BE$43,'RevPAR Raw Data'!U$1,FALSE)</f>
        <v>2.9909002641988298</v>
      </c>
      <c r="BG18" s="60">
        <f>VLOOKUP($A18,'RevPAR Raw Data'!$B$6:$BE$43,'RevPAR Raw Data'!V$1,FALSE)</f>
        <v>10.178369611412</v>
      </c>
      <c r="BH18" s="60">
        <f>VLOOKUP($A18,'RevPAR Raw Data'!$B$6:$BE$43,'RevPAR Raw Data'!W$1,FALSE)</f>
        <v>15.447024587985601</v>
      </c>
      <c r="BI18" s="60">
        <f>VLOOKUP($A18,'RevPAR Raw Data'!$B$6:$BE$43,'RevPAR Raw Data'!X$1,FALSE)</f>
        <v>15.5858643311216</v>
      </c>
      <c r="BJ18" s="61">
        <f>VLOOKUP($A18,'RevPAR Raw Data'!$B$6:$BE$43,'RevPAR Raw Data'!Y$1,FALSE)</f>
        <v>7.8516879464525102</v>
      </c>
      <c r="BK18" s="60">
        <f>VLOOKUP($A18,'RevPAR Raw Data'!$B$6:$BE$43,'RevPAR Raw Data'!AA$1,FALSE)</f>
        <v>7.9607763924911001</v>
      </c>
      <c r="BL18" s="60">
        <f>VLOOKUP($A18,'RevPAR Raw Data'!$B$6:$BE$43,'RevPAR Raw Data'!AB$1,FALSE)</f>
        <v>-5.9987657124734097</v>
      </c>
      <c r="BM18" s="61">
        <f>VLOOKUP($A18,'RevPAR Raw Data'!$B$6:$BE$43,'RevPAR Raw Data'!AC$1,FALSE)</f>
        <v>-0.236771547843867</v>
      </c>
      <c r="BN18" s="62">
        <f>VLOOKUP($A18,'RevPAR Raw Data'!$B$6:$BE$43,'RevPAR Raw Data'!AE$1,FALSE)</f>
        <v>4.21937421806334</v>
      </c>
    </row>
    <row r="19" spans="1:66" x14ac:dyDescent="0.35">
      <c r="A19" s="78" t="s">
        <v>94</v>
      </c>
      <c r="B19" s="59">
        <f>VLOOKUP($A19,'Occupancy Raw Data'!$B$8:$BE$45,'Occupancy Raw Data'!G$3,FALSE)</f>
        <v>50.295283553110501</v>
      </c>
      <c r="C19" s="60">
        <f>VLOOKUP($A19,'Occupancy Raw Data'!$B$8:$BE$45,'Occupancy Raw Data'!H$3,FALSE)</f>
        <v>50.683601650351903</v>
      </c>
      <c r="D19" s="60">
        <f>VLOOKUP($A19,'Occupancy Raw Data'!$B$8:$BE$45,'Occupancy Raw Data'!I$3,FALSE)</f>
        <v>51.889005743871799</v>
      </c>
      <c r="E19" s="60">
        <f>VLOOKUP($A19,'Occupancy Raw Data'!$B$8:$BE$45,'Occupancy Raw Data'!J$3,FALSE)</f>
        <v>51.007200064719598</v>
      </c>
      <c r="F19" s="60">
        <f>VLOOKUP($A19,'Occupancy Raw Data'!$B$8:$BE$45,'Occupancy Raw Data'!K$3,FALSE)</f>
        <v>52.609012215840103</v>
      </c>
      <c r="G19" s="61">
        <f>VLOOKUP($A19,'Occupancy Raw Data'!$B$8:$BE$45,'Occupancy Raw Data'!L$3,FALSE)</f>
        <v>51.296820645578798</v>
      </c>
      <c r="H19" s="60">
        <f>VLOOKUP($A19,'Occupancy Raw Data'!$B$8:$BE$45,'Occupancy Raw Data'!N$3,FALSE)</f>
        <v>75.697759080980504</v>
      </c>
      <c r="I19" s="60">
        <f>VLOOKUP($A19,'Occupancy Raw Data'!$B$8:$BE$45,'Occupancy Raw Data'!O$3,FALSE)</f>
        <v>95.315912952026494</v>
      </c>
      <c r="J19" s="61">
        <f>VLOOKUP($A19,'Occupancy Raw Data'!$B$8:$BE$45,'Occupancy Raw Data'!P$3,FALSE)</f>
        <v>85.506836016503499</v>
      </c>
      <c r="K19" s="62">
        <f>VLOOKUP($A19,'Occupancy Raw Data'!$B$8:$BE$45,'Occupancy Raw Data'!R$3,FALSE)</f>
        <v>61.071110751557299</v>
      </c>
      <c r="L19" s="63"/>
      <c r="M19" s="59">
        <f>VLOOKUP($A19,'Occupancy Raw Data'!$B$8:$BE$45,'Occupancy Raw Data'!T$3,FALSE)</f>
        <v>0.75710778023810099</v>
      </c>
      <c r="N19" s="60">
        <f>VLOOKUP($A19,'Occupancy Raw Data'!$B$8:$BE$45,'Occupancy Raw Data'!U$3,FALSE)</f>
        <v>7.1403878353001602</v>
      </c>
      <c r="O19" s="60">
        <f>VLOOKUP($A19,'Occupancy Raw Data'!$B$8:$BE$45,'Occupancy Raw Data'!V$3,FALSE)</f>
        <v>10.499290654848499</v>
      </c>
      <c r="P19" s="60">
        <f>VLOOKUP($A19,'Occupancy Raw Data'!$B$8:$BE$45,'Occupancy Raw Data'!W$3,FALSE)</f>
        <v>16.274890878505602</v>
      </c>
      <c r="Q19" s="60">
        <f>VLOOKUP($A19,'Occupancy Raw Data'!$B$8:$BE$45,'Occupancy Raw Data'!X$3,FALSE)</f>
        <v>7.41968407216768</v>
      </c>
      <c r="R19" s="61">
        <f>VLOOKUP($A19,'Occupancy Raw Data'!$B$8:$BE$45,'Occupancy Raw Data'!Y$3,FALSE)</f>
        <v>8.2098203994951007</v>
      </c>
      <c r="S19" s="60">
        <f>VLOOKUP($A19,'Occupancy Raw Data'!$B$8:$BE$45,'Occupancy Raw Data'!AA$3,FALSE)</f>
        <v>0.52050975415540901</v>
      </c>
      <c r="T19" s="60">
        <f>VLOOKUP($A19,'Occupancy Raw Data'!$B$8:$BE$45,'Occupancy Raw Data'!AB$3,FALSE)</f>
        <v>0.70047557142417405</v>
      </c>
      <c r="U19" s="61">
        <f>VLOOKUP($A19,'Occupancy Raw Data'!$B$8:$BE$45,'Occupancy Raw Data'!AC$3,FALSE)</f>
        <v>0.62073579379456101</v>
      </c>
      <c r="V19" s="62">
        <f>VLOOKUP($A19,'Occupancy Raw Data'!$B$8:$BE$45,'Occupancy Raw Data'!AE$3,FALSE)</f>
        <v>5.0405742848391597</v>
      </c>
      <c r="W19" s="63"/>
      <c r="X19" s="64">
        <f>VLOOKUP($A19,'ADR Raw Data'!$B$6:$BE$43,'ADR Raw Data'!G$1,FALSE)</f>
        <v>178.95274593855501</v>
      </c>
      <c r="Y19" s="65">
        <f>VLOOKUP($A19,'ADR Raw Data'!$B$6:$BE$43,'ADR Raw Data'!H$1,FALSE)</f>
        <v>169.433525873902</v>
      </c>
      <c r="Z19" s="65">
        <f>VLOOKUP($A19,'ADR Raw Data'!$B$6:$BE$43,'ADR Raw Data'!I$1,FALSE)</f>
        <v>169.358863299033</v>
      </c>
      <c r="AA19" s="65">
        <f>VLOOKUP($A19,'ADR Raw Data'!$B$6:$BE$43,'ADR Raw Data'!J$1,FALSE)</f>
        <v>171.79090339413099</v>
      </c>
      <c r="AB19" s="65">
        <f>VLOOKUP($A19,'ADR Raw Data'!$B$6:$BE$43,'ADR Raw Data'!K$1,FALSE)</f>
        <v>160.85372265108401</v>
      </c>
      <c r="AC19" s="66">
        <f>VLOOKUP($A19,'ADR Raw Data'!$B$6:$BE$43,'ADR Raw Data'!L$1,FALSE)</f>
        <v>169.99405168433</v>
      </c>
      <c r="AD19" s="65">
        <f>VLOOKUP($A19,'ADR Raw Data'!$B$6:$BE$43,'ADR Raw Data'!N$1,FALSE)</f>
        <v>239.607965662071</v>
      </c>
      <c r="AE19" s="65">
        <f>VLOOKUP($A19,'ADR Raw Data'!$B$6:$BE$43,'ADR Raw Data'!O$1,FALSE)</f>
        <v>280.66902730436198</v>
      </c>
      <c r="AF19" s="66">
        <f>VLOOKUP($A19,'ADR Raw Data'!$B$6:$BE$43,'ADR Raw Data'!P$1,FALSE)</f>
        <v>262.49369480107799</v>
      </c>
      <c r="AG19" s="67">
        <f>VLOOKUP($A19,'ADR Raw Data'!$B$6:$BE$43,'ADR Raw Data'!R$1,FALSE)</f>
        <v>206.99705976193599</v>
      </c>
      <c r="AH19" s="63"/>
      <c r="AI19" s="59">
        <f>VLOOKUP($A19,'ADR Raw Data'!$B$6:$BE$43,'ADR Raw Data'!T$1,FALSE)</f>
        <v>-3.1873307849309298</v>
      </c>
      <c r="AJ19" s="60">
        <f>VLOOKUP($A19,'ADR Raw Data'!$B$6:$BE$43,'ADR Raw Data'!U$1,FALSE)</f>
        <v>1.1384763401136699</v>
      </c>
      <c r="AK19" s="60">
        <f>VLOOKUP($A19,'ADR Raw Data'!$B$6:$BE$43,'ADR Raw Data'!V$1,FALSE)</f>
        <v>-0.90637835269311495</v>
      </c>
      <c r="AL19" s="60">
        <f>VLOOKUP($A19,'ADR Raw Data'!$B$6:$BE$43,'ADR Raw Data'!W$1,FALSE)</f>
        <v>14.3590513323789</v>
      </c>
      <c r="AM19" s="60">
        <f>VLOOKUP($A19,'ADR Raw Data'!$B$6:$BE$43,'ADR Raw Data'!X$1,FALSE)</f>
        <v>-0.74308407142953403</v>
      </c>
      <c r="AN19" s="61">
        <f>VLOOKUP($A19,'ADR Raw Data'!$B$6:$BE$43,'ADR Raw Data'!Y$1,FALSE)</f>
        <v>1.48252705186503</v>
      </c>
      <c r="AO19" s="60">
        <f>VLOOKUP($A19,'ADR Raw Data'!$B$6:$BE$43,'ADR Raw Data'!AA$1,FALSE)</f>
        <v>-3.5537577964747298</v>
      </c>
      <c r="AP19" s="60">
        <f>VLOOKUP($A19,'ADR Raw Data'!$B$6:$BE$43,'ADR Raw Data'!AB$1,FALSE)</f>
        <v>-2.9583594138201001</v>
      </c>
      <c r="AQ19" s="61">
        <f>VLOOKUP($A19,'ADR Raw Data'!$B$6:$BE$43,'ADR Raw Data'!AC$1,FALSE)</f>
        <v>-3.19338612965683</v>
      </c>
      <c r="AR19" s="62">
        <f>VLOOKUP($A19,'ADR Raw Data'!$B$6:$BE$43,'ADR Raw Data'!AE$1,FALSE)</f>
        <v>-1.8003990814626101</v>
      </c>
      <c r="AS19" s="50"/>
      <c r="AT19" s="64">
        <f>VLOOKUP($A19,'RevPAR Raw Data'!$B$6:$BE$43,'RevPAR Raw Data'!G$1,FALSE)</f>
        <v>90.004790995874103</v>
      </c>
      <c r="AU19" s="65">
        <f>VLOOKUP($A19,'RevPAR Raw Data'!$B$6:$BE$43,'RevPAR Raw Data'!H$1,FALSE)</f>
        <v>85.8750133160747</v>
      </c>
      <c r="AV19" s="65">
        <f>VLOOKUP($A19,'RevPAR Raw Data'!$B$6:$BE$43,'RevPAR Raw Data'!I$1,FALSE)</f>
        <v>87.878630304991503</v>
      </c>
      <c r="AW19" s="65">
        <f>VLOOKUP($A19,'RevPAR Raw Data'!$B$6:$BE$43,'RevPAR Raw Data'!J$1,FALSE)</f>
        <v>87.625729787233993</v>
      </c>
      <c r="AX19" s="65">
        <f>VLOOKUP($A19,'RevPAR Raw Data'!$B$6:$BE$43,'RevPAR Raw Data'!K$1,FALSE)</f>
        <v>84.623554599142395</v>
      </c>
      <c r="AY19" s="66">
        <f>VLOOKUP($A19,'RevPAR Raw Data'!$B$6:$BE$43,'RevPAR Raw Data'!L$1,FALSE)</f>
        <v>87.201543800663302</v>
      </c>
      <c r="AZ19" s="65">
        <f>VLOOKUP($A19,'RevPAR Raw Data'!$B$6:$BE$43,'RevPAR Raw Data'!N$1,FALSE)</f>
        <v>181.37786058571299</v>
      </c>
      <c r="BA19" s="65">
        <f>VLOOKUP($A19,'RevPAR Raw Data'!$B$6:$BE$43,'RevPAR Raw Data'!O$1,FALSE)</f>
        <v>267.52224574872503</v>
      </c>
      <c r="BB19" s="66">
        <f>VLOOKUP($A19,'RevPAR Raw Data'!$B$6:$BE$43,'RevPAR Raw Data'!P$1,FALSE)</f>
        <v>224.45005316721901</v>
      </c>
      <c r="BC19" s="67">
        <f>VLOOKUP($A19,'RevPAR Raw Data'!$B$6:$BE$43,'RevPAR Raw Data'!R$1,FALSE)</f>
        <v>126.415403619679</v>
      </c>
      <c r="BD19" s="63"/>
      <c r="BE19" s="59">
        <f>VLOOKUP($A19,'RevPAR Raw Data'!$B$6:$BE$43,'RevPAR Raw Data'!T$1,FALSE)</f>
        <v>-2.4543545340474702</v>
      </c>
      <c r="BF19" s="60">
        <f>VLOOKUP($A19,'RevPAR Raw Data'!$B$6:$BE$43,'RevPAR Raw Data'!U$1,FALSE)</f>
        <v>8.3601558015110804</v>
      </c>
      <c r="BG19" s="60">
        <f>VLOOKUP($A19,'RevPAR Raw Data'!$B$6:$BE$43,'RevPAR Raw Data'!V$1,FALSE)</f>
        <v>9.4977490044735493</v>
      </c>
      <c r="BH19" s="60">
        <f>VLOOKUP($A19,'RevPAR Raw Data'!$B$6:$BE$43,'RevPAR Raw Data'!W$1,FALSE)</f>
        <v>32.970862146417801</v>
      </c>
      <c r="BI19" s="60">
        <f>VLOOKUP($A19,'RevPAR Raw Data'!$B$6:$BE$43,'RevPAR Raw Data'!X$1,FALSE)</f>
        <v>6.6214655102474804</v>
      </c>
      <c r="BJ19" s="61">
        <f>VLOOKUP($A19,'RevPAR Raw Data'!$B$6:$BE$43,'RevPAR Raw Data'!Y$1,FALSE)</f>
        <v>9.8140602596921802</v>
      </c>
      <c r="BK19" s="60">
        <f>VLOOKUP($A19,'RevPAR Raw Data'!$B$6:$BE$43,'RevPAR Raw Data'!AA$1,FALSE)</f>
        <v>-3.0517456982890301</v>
      </c>
      <c r="BL19" s="60">
        <f>VLOOKUP($A19,'RevPAR Raw Data'!$B$6:$BE$43,'RevPAR Raw Data'!AB$1,FALSE)</f>
        <v>-2.27860642740466</v>
      </c>
      <c r="BM19" s="61">
        <f>VLOOKUP($A19,'RevPAR Raw Data'!$B$6:$BE$43,'RevPAR Raw Data'!AC$1,FALSE)</f>
        <v>-2.5924728266031201</v>
      </c>
      <c r="BN19" s="62">
        <f>VLOOKUP($A19,'RevPAR Raw Data'!$B$6:$BE$43,'RevPAR Raw Data'!AE$1,FALSE)</f>
        <v>3.14942475025186</v>
      </c>
    </row>
    <row r="20" spans="1:66" x14ac:dyDescent="0.35">
      <c r="A20" s="78" t="s">
        <v>29</v>
      </c>
      <c r="B20" s="59">
        <f>VLOOKUP($A20,'Occupancy Raw Data'!$B$8:$BE$45,'Occupancy Raw Data'!G$3,FALSE)</f>
        <v>42.1193470698421</v>
      </c>
      <c r="C20" s="60">
        <f>VLOOKUP($A20,'Occupancy Raw Data'!$B$8:$BE$45,'Occupancy Raw Data'!H$3,FALSE)</f>
        <v>40.594059405940499</v>
      </c>
      <c r="D20" s="60">
        <f>VLOOKUP($A20,'Occupancy Raw Data'!$B$8:$BE$45,'Occupancy Raw Data'!I$3,FALSE)</f>
        <v>40.487021675140397</v>
      </c>
      <c r="E20" s="60">
        <f>VLOOKUP($A20,'Occupancy Raw Data'!$B$8:$BE$45,'Occupancy Raw Data'!J$3,FALSE)</f>
        <v>37.944875568637897</v>
      </c>
      <c r="F20" s="60">
        <f>VLOOKUP($A20,'Occupancy Raw Data'!$B$8:$BE$45,'Occupancy Raw Data'!K$3,FALSE)</f>
        <v>40.353224511640299</v>
      </c>
      <c r="G20" s="61">
        <f>VLOOKUP($A20,'Occupancy Raw Data'!$B$8:$BE$45,'Occupancy Raw Data'!L$3,FALSE)</f>
        <v>40.299705646240199</v>
      </c>
      <c r="H20" s="60">
        <f>VLOOKUP($A20,'Occupancy Raw Data'!$B$8:$BE$45,'Occupancy Raw Data'!N$3,FALSE)</f>
        <v>69.534385871019495</v>
      </c>
      <c r="I20" s="60">
        <f>VLOOKUP($A20,'Occupancy Raw Data'!$B$8:$BE$45,'Occupancy Raw Data'!O$3,FALSE)</f>
        <v>85.991436981535898</v>
      </c>
      <c r="J20" s="61">
        <f>VLOOKUP($A20,'Occupancy Raw Data'!$B$8:$BE$45,'Occupancy Raw Data'!P$3,FALSE)</f>
        <v>77.762911426277697</v>
      </c>
      <c r="K20" s="62">
        <f>VLOOKUP($A20,'Occupancy Raw Data'!$B$8:$BE$45,'Occupancy Raw Data'!R$3,FALSE)</f>
        <v>51.003478726250997</v>
      </c>
      <c r="L20" s="63"/>
      <c r="M20" s="59">
        <f>VLOOKUP($A20,'Occupancy Raw Data'!$B$8:$BE$45,'Occupancy Raw Data'!T$3,FALSE)</f>
        <v>21.365759566035202</v>
      </c>
      <c r="N20" s="60">
        <f>VLOOKUP($A20,'Occupancy Raw Data'!$B$8:$BE$45,'Occupancy Raw Data'!U$3,FALSE)</f>
        <v>16.791487651254499</v>
      </c>
      <c r="O20" s="60">
        <f>VLOOKUP($A20,'Occupancy Raw Data'!$B$8:$BE$45,'Occupancy Raw Data'!V$3,FALSE)</f>
        <v>25.0569518189372</v>
      </c>
      <c r="P20" s="60">
        <f>VLOOKUP($A20,'Occupancy Raw Data'!$B$8:$BE$45,'Occupancy Raw Data'!W$3,FALSE)</f>
        <v>22.2306626379109</v>
      </c>
      <c r="Q20" s="60">
        <f>VLOOKUP($A20,'Occupancy Raw Data'!$B$8:$BE$45,'Occupancy Raw Data'!X$3,FALSE)</f>
        <v>7.57041253777229</v>
      </c>
      <c r="R20" s="61">
        <f>VLOOKUP($A20,'Occupancy Raw Data'!$B$8:$BE$45,'Occupancy Raw Data'!Y$3,FALSE)</f>
        <v>18.254448755686301</v>
      </c>
      <c r="S20" s="60">
        <f>VLOOKUP($A20,'Occupancy Raw Data'!$B$8:$BE$45,'Occupancy Raw Data'!AA$3,FALSE)</f>
        <v>-0.69537896138807098</v>
      </c>
      <c r="T20" s="60">
        <f>VLOOKUP($A20,'Occupancy Raw Data'!$B$8:$BE$45,'Occupancy Raw Data'!AB$3,FALSE)</f>
        <v>1.4555794888170801</v>
      </c>
      <c r="U20" s="61">
        <f>VLOOKUP($A20,'Occupancy Raw Data'!$B$8:$BE$45,'Occupancy Raw Data'!AC$3,FALSE)</f>
        <v>0.48249602377200501</v>
      </c>
      <c r="V20" s="62">
        <f>VLOOKUP($A20,'Occupancy Raw Data'!$B$8:$BE$45,'Occupancy Raw Data'!AE$3,FALSE)</f>
        <v>9.7951825988120795</v>
      </c>
      <c r="W20" s="63"/>
      <c r="X20" s="64">
        <f>VLOOKUP($A20,'ADR Raw Data'!$B$6:$BE$43,'ADR Raw Data'!G$1,FALSE)</f>
        <v>120.239085133418</v>
      </c>
      <c r="Y20" s="65">
        <f>VLOOKUP($A20,'ADR Raw Data'!$B$6:$BE$43,'ADR Raw Data'!H$1,FALSE)</f>
        <v>112.654370468029</v>
      </c>
      <c r="Z20" s="65">
        <f>VLOOKUP($A20,'ADR Raw Data'!$B$6:$BE$43,'ADR Raw Data'!I$1,FALSE)</f>
        <v>107.685049570389</v>
      </c>
      <c r="AA20" s="65">
        <f>VLOOKUP($A20,'ADR Raw Data'!$B$6:$BE$43,'ADR Raw Data'!J$1,FALSE)</f>
        <v>105.507559943582</v>
      </c>
      <c r="AB20" s="65">
        <f>VLOOKUP($A20,'ADR Raw Data'!$B$6:$BE$43,'ADR Raw Data'!K$1,FALSE)</f>
        <v>120.47652519893801</v>
      </c>
      <c r="AC20" s="66">
        <f>VLOOKUP($A20,'ADR Raw Data'!$B$6:$BE$43,'ADR Raw Data'!L$1,FALSE)</f>
        <v>113.461992031872</v>
      </c>
      <c r="AD20" s="65">
        <f>VLOOKUP($A20,'ADR Raw Data'!$B$6:$BE$43,'ADR Raw Data'!N$1,FALSE)</f>
        <v>172.78593611699</v>
      </c>
      <c r="AE20" s="65">
        <f>VLOOKUP($A20,'ADR Raw Data'!$B$6:$BE$43,'ADR Raw Data'!O$1,FALSE)</f>
        <v>172.90271355220099</v>
      </c>
      <c r="AF20" s="66">
        <f>VLOOKUP($A20,'ADR Raw Data'!$B$6:$BE$43,'ADR Raw Data'!P$1,FALSE)</f>
        <v>172.850503269098</v>
      </c>
      <c r="AG20" s="67">
        <f>VLOOKUP($A20,'ADR Raw Data'!$B$6:$BE$43,'ADR Raw Data'!R$1,FALSE)</f>
        <v>139.33262816669099</v>
      </c>
      <c r="AH20" s="63"/>
      <c r="AI20" s="59">
        <f>VLOOKUP($A20,'ADR Raw Data'!$B$6:$BE$43,'ADR Raw Data'!T$1,FALSE)</f>
        <v>-5.3156677263026104</v>
      </c>
      <c r="AJ20" s="60">
        <f>VLOOKUP($A20,'ADR Raw Data'!$B$6:$BE$43,'ADR Raw Data'!U$1,FALSE)</f>
        <v>-7.1896251451129602</v>
      </c>
      <c r="AK20" s="60">
        <f>VLOOKUP($A20,'ADR Raw Data'!$B$6:$BE$43,'ADR Raw Data'!V$1,FALSE)</f>
        <v>-9.1641271177630497</v>
      </c>
      <c r="AL20" s="60">
        <f>VLOOKUP($A20,'ADR Raw Data'!$B$6:$BE$43,'ADR Raw Data'!W$1,FALSE)</f>
        <v>-9.8290923732661195</v>
      </c>
      <c r="AM20" s="60">
        <f>VLOOKUP($A20,'ADR Raw Data'!$B$6:$BE$43,'ADR Raw Data'!X$1,FALSE)</f>
        <v>-2.93866160524095</v>
      </c>
      <c r="AN20" s="61">
        <f>VLOOKUP($A20,'ADR Raw Data'!$B$6:$BE$43,'ADR Raw Data'!Y$1,FALSE)</f>
        <v>-6.83994557933298</v>
      </c>
      <c r="AO20" s="60">
        <f>VLOOKUP($A20,'ADR Raw Data'!$B$6:$BE$43,'ADR Raw Data'!AA$1,FALSE)</f>
        <v>-2.9310616135194101</v>
      </c>
      <c r="AP20" s="60">
        <f>VLOOKUP($A20,'ADR Raw Data'!$B$6:$BE$43,'ADR Raw Data'!AB$1,FALSE)</f>
        <v>-15.237131022966301</v>
      </c>
      <c r="AQ20" s="61">
        <f>VLOOKUP($A20,'ADR Raw Data'!$B$6:$BE$43,'ADR Raw Data'!AC$1,FALSE)</f>
        <v>-10.0816352762064</v>
      </c>
      <c r="AR20" s="62">
        <f>VLOOKUP($A20,'ADR Raw Data'!$B$6:$BE$43,'ADR Raw Data'!AE$1,FALSE)</f>
        <v>-10.293338814718901</v>
      </c>
      <c r="AS20" s="50"/>
      <c r="AT20" s="64">
        <f>VLOOKUP($A20,'RevPAR Raw Data'!$B$6:$BE$43,'RevPAR Raw Data'!G$1,FALSE)</f>
        <v>50.643917580947203</v>
      </c>
      <c r="AU20" s="65">
        <f>VLOOKUP($A20,'RevPAR Raw Data'!$B$6:$BE$43,'RevPAR Raw Data'!H$1,FALSE)</f>
        <v>45.730982071180001</v>
      </c>
      <c r="AV20" s="65">
        <f>VLOOKUP($A20,'RevPAR Raw Data'!$B$6:$BE$43,'RevPAR Raw Data'!I$1,FALSE)</f>
        <v>43.598469360449499</v>
      </c>
      <c r="AW20" s="65">
        <f>VLOOKUP($A20,'RevPAR Raw Data'!$B$6:$BE$43,'RevPAR Raw Data'!J$1,FALSE)</f>
        <v>40.034712336098401</v>
      </c>
      <c r="AX20" s="65">
        <f>VLOOKUP($A20,'RevPAR Raw Data'!$B$6:$BE$43,'RevPAR Raw Data'!K$1,FALSE)</f>
        <v>48.616162697350802</v>
      </c>
      <c r="AY20" s="66">
        <f>VLOOKUP($A20,'RevPAR Raw Data'!$B$6:$BE$43,'RevPAR Raw Data'!L$1,FALSE)</f>
        <v>45.724848809205199</v>
      </c>
      <c r="AZ20" s="65">
        <f>VLOOKUP($A20,'RevPAR Raw Data'!$B$6:$BE$43,'RevPAR Raw Data'!N$1,FALSE)</f>
        <v>120.145639550441</v>
      </c>
      <c r="BA20" s="65">
        <f>VLOOKUP($A20,'RevPAR Raw Data'!$B$6:$BE$43,'RevPAR Raw Data'!O$1,FALSE)</f>
        <v>148.68152796360701</v>
      </c>
      <c r="BB20" s="66">
        <f>VLOOKUP($A20,'RevPAR Raw Data'!$B$6:$BE$43,'RevPAR Raw Data'!P$1,FALSE)</f>
        <v>134.41358375702401</v>
      </c>
      <c r="BC20" s="67">
        <f>VLOOKUP($A20,'RevPAR Raw Data'!$B$6:$BE$43,'RevPAR Raw Data'!R$1,FALSE)</f>
        <v>71.064487365724901</v>
      </c>
      <c r="BD20" s="63"/>
      <c r="BE20" s="59">
        <f>VLOOKUP($A20,'RevPAR Raw Data'!$B$6:$BE$43,'RevPAR Raw Data'!T$1,FALSE)</f>
        <v>14.914359054001499</v>
      </c>
      <c r="BF20" s="60">
        <f>VLOOKUP($A20,'RevPAR Raw Data'!$B$6:$BE$43,'RevPAR Raw Data'!U$1,FALSE)</f>
        <v>8.39461748772848</v>
      </c>
      <c r="BG20" s="60">
        <f>VLOOKUP($A20,'RevPAR Raw Data'!$B$6:$BE$43,'RevPAR Raw Data'!V$1,FALSE)</f>
        <v>13.596573784650101</v>
      </c>
      <c r="BH20" s="60">
        <f>VLOOKUP($A20,'RevPAR Raw Data'!$B$6:$BE$43,'RevPAR Raw Data'!W$1,FALSE)</f>
        <v>10.2164978987753</v>
      </c>
      <c r="BI20" s="60">
        <f>VLOOKUP($A20,'RevPAR Raw Data'!$B$6:$BE$43,'RevPAR Raw Data'!X$1,FALSE)</f>
        <v>4.4092821259254702</v>
      </c>
      <c r="BJ20" s="61">
        <f>VLOOKUP($A20,'RevPAR Raw Data'!$B$6:$BE$43,'RevPAR Raw Data'!Y$1,FALSE)</f>
        <v>10.1659088156572</v>
      </c>
      <c r="BK20" s="60">
        <f>VLOOKUP($A20,'RevPAR Raw Data'!$B$6:$BE$43,'RevPAR Raw Data'!AA$1,FALSE)</f>
        <v>-3.6060585891017398</v>
      </c>
      <c r="BL20" s="60">
        <f>VLOOKUP($A20,'RevPAR Raw Data'!$B$6:$BE$43,'RevPAR Raw Data'!AB$1,FALSE)</f>
        <v>-14.0033400880037</v>
      </c>
      <c r="BM20" s="61">
        <f>VLOOKUP($A20,'RevPAR Raw Data'!$B$6:$BE$43,'RevPAR Raw Data'!AC$1,FALSE)</f>
        <v>-9.6477827417733</v>
      </c>
      <c r="BN20" s="62">
        <f>VLOOKUP($A20,'RevPAR Raw Data'!$B$6:$BE$43,'RevPAR Raw Data'!AE$1,FALSE)</f>
        <v>-1.5064075483230299</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43.568173852085501</v>
      </c>
      <c r="C22" s="60">
        <f>VLOOKUP($A22,'Occupancy Raw Data'!$B$8:$BE$45,'Occupancy Raw Data'!H$3,FALSE)</f>
        <v>55.078864353312298</v>
      </c>
      <c r="D22" s="60">
        <f>VLOOKUP($A22,'Occupancy Raw Data'!$B$8:$BE$45,'Occupancy Raw Data'!I$3,FALSE)</f>
        <v>57.707676130388997</v>
      </c>
      <c r="E22" s="60">
        <f>VLOOKUP($A22,'Occupancy Raw Data'!$B$8:$BE$45,'Occupancy Raw Data'!J$3,FALSE)</f>
        <v>57.471667250846998</v>
      </c>
      <c r="F22" s="60">
        <f>VLOOKUP($A22,'Occupancy Raw Data'!$B$8:$BE$45,'Occupancy Raw Data'!K$3,FALSE)</f>
        <v>56.907250163291899</v>
      </c>
      <c r="G22" s="61">
        <f>VLOOKUP($A22,'Occupancy Raw Data'!$B$8:$BE$45,'Occupancy Raw Data'!L$3,FALSE)</f>
        <v>54.147667812827002</v>
      </c>
      <c r="H22" s="60">
        <f>VLOOKUP($A22,'Occupancy Raw Data'!$B$8:$BE$45,'Occupancy Raw Data'!N$3,FALSE)</f>
        <v>68.5033124941681</v>
      </c>
      <c r="I22" s="60">
        <f>VLOOKUP($A22,'Occupancy Raw Data'!$B$8:$BE$45,'Occupancy Raw Data'!O$3,FALSE)</f>
        <v>78.258841093589595</v>
      </c>
      <c r="J22" s="61">
        <f>VLOOKUP($A22,'Occupancy Raw Data'!$B$8:$BE$45,'Occupancy Raw Data'!P$3,FALSE)</f>
        <v>73.381076793878805</v>
      </c>
      <c r="K22" s="62">
        <f>VLOOKUP($A22,'Occupancy Raw Data'!$B$8:$BE$45,'Occupancy Raw Data'!R$3,FALSE)</f>
        <v>59.648280095001702</v>
      </c>
      <c r="L22" s="63"/>
      <c r="M22" s="59">
        <f>VLOOKUP($A22,'Occupancy Raw Data'!$B$8:$BE$45,'Occupancy Raw Data'!T$3,FALSE)</f>
        <v>-3.3879294218706799</v>
      </c>
      <c r="N22" s="60">
        <f>VLOOKUP($A22,'Occupancy Raw Data'!$B$8:$BE$45,'Occupancy Raw Data'!U$3,FALSE)</f>
        <v>3.7169063631442101</v>
      </c>
      <c r="O22" s="60">
        <f>VLOOKUP($A22,'Occupancy Raw Data'!$B$8:$BE$45,'Occupancy Raw Data'!V$3,FALSE)</f>
        <v>10.859068206042901</v>
      </c>
      <c r="P22" s="60">
        <f>VLOOKUP($A22,'Occupancy Raw Data'!$B$8:$BE$45,'Occupancy Raw Data'!W$3,FALSE)</f>
        <v>10.326706612912499</v>
      </c>
      <c r="Q22" s="60">
        <f>VLOOKUP($A22,'Occupancy Raw Data'!$B$8:$BE$45,'Occupancy Raw Data'!X$3,FALSE)</f>
        <v>-3.58085845644792</v>
      </c>
      <c r="R22" s="61">
        <f>VLOOKUP($A22,'Occupancy Raw Data'!$B$8:$BE$45,'Occupancy Raw Data'!Y$3,FALSE)</f>
        <v>3.57950481709985</v>
      </c>
      <c r="S22" s="60">
        <f>VLOOKUP($A22,'Occupancy Raw Data'!$B$8:$BE$45,'Occupancy Raw Data'!AA$3,FALSE)</f>
        <v>-13.8486528130013</v>
      </c>
      <c r="T22" s="60">
        <f>VLOOKUP($A22,'Occupancy Raw Data'!$B$8:$BE$45,'Occupancy Raw Data'!AB$3,FALSE)</f>
        <v>-4.4065847833944503</v>
      </c>
      <c r="U22" s="61">
        <f>VLOOKUP($A22,'Occupancy Raw Data'!$B$8:$BE$45,'Occupancy Raw Data'!AC$3,FALSE)</f>
        <v>-9.0588349712350507</v>
      </c>
      <c r="V22" s="62">
        <f>VLOOKUP($A22,'Occupancy Raw Data'!$B$8:$BE$45,'Occupancy Raw Data'!AE$3,FALSE)</f>
        <v>-1.2475111949764099</v>
      </c>
      <c r="W22" s="63"/>
      <c r="X22" s="64">
        <f>VLOOKUP($A22,'ADR Raw Data'!$B$6:$BE$43,'ADR Raw Data'!G$1,FALSE)</f>
        <v>101.553177795655</v>
      </c>
      <c r="Y22" s="65">
        <f>VLOOKUP($A22,'ADR Raw Data'!$B$6:$BE$43,'ADR Raw Data'!H$1,FALSE)</f>
        <v>101.522499257562</v>
      </c>
      <c r="Z22" s="65">
        <f>VLOOKUP($A22,'ADR Raw Data'!$B$6:$BE$43,'ADR Raw Data'!I$1,FALSE)</f>
        <v>101.585911078717</v>
      </c>
      <c r="AA22" s="65">
        <f>VLOOKUP($A22,'ADR Raw Data'!$B$6:$BE$43,'ADR Raw Data'!J$1,FALSE)</f>
        <v>99.541297011587702</v>
      </c>
      <c r="AB22" s="65">
        <f>VLOOKUP($A22,'ADR Raw Data'!$B$6:$BE$43,'ADR Raw Data'!K$1,FALSE)</f>
        <v>103.309338389014</v>
      </c>
      <c r="AC22" s="66">
        <f>VLOOKUP($A22,'ADR Raw Data'!$B$6:$BE$43,'ADR Raw Data'!L$1,FALSE)</f>
        <v>101.496617832306</v>
      </c>
      <c r="AD22" s="65">
        <f>VLOOKUP($A22,'ADR Raw Data'!$B$6:$BE$43,'ADR Raw Data'!N$1,FALSE)</f>
        <v>137.29401791186999</v>
      </c>
      <c r="AE22" s="65">
        <f>VLOOKUP($A22,'ADR Raw Data'!$B$6:$BE$43,'ADR Raw Data'!O$1,FALSE)</f>
        <v>149.43046768808799</v>
      </c>
      <c r="AF22" s="66">
        <f>VLOOKUP($A22,'ADR Raw Data'!$B$6:$BE$43,'ADR Raw Data'!P$1,FALSE)</f>
        <v>143.76560797278799</v>
      </c>
      <c r="AG22" s="67">
        <f>VLOOKUP($A22,'ADR Raw Data'!$B$6:$BE$43,'ADR Raw Data'!R$1,FALSE)</f>
        <v>116.36839242573301</v>
      </c>
      <c r="AH22" s="63"/>
      <c r="AI22" s="59">
        <f>VLOOKUP($A22,'ADR Raw Data'!$B$6:$BE$43,'ADR Raw Data'!T$1,FALSE)</f>
        <v>5.2546713569913299</v>
      </c>
      <c r="AJ22" s="60">
        <f>VLOOKUP($A22,'ADR Raw Data'!$B$6:$BE$43,'ADR Raw Data'!U$1,FALSE)</f>
        <v>7.88461665155529</v>
      </c>
      <c r="AK22" s="60">
        <f>VLOOKUP($A22,'ADR Raw Data'!$B$6:$BE$43,'ADR Raw Data'!V$1,FALSE)</f>
        <v>7.0092507044535504</v>
      </c>
      <c r="AL22" s="60">
        <f>VLOOKUP($A22,'ADR Raw Data'!$B$6:$BE$43,'ADR Raw Data'!W$1,FALSE)</f>
        <v>8.1033702188408601</v>
      </c>
      <c r="AM22" s="60">
        <f>VLOOKUP($A22,'ADR Raw Data'!$B$6:$BE$43,'ADR Raw Data'!X$1,FALSE)</f>
        <v>-1.3279342297163399</v>
      </c>
      <c r="AN22" s="61">
        <f>VLOOKUP($A22,'ADR Raw Data'!$B$6:$BE$43,'ADR Raw Data'!Y$1,FALSE)</f>
        <v>4.9926805400171803</v>
      </c>
      <c r="AO22" s="60">
        <f>VLOOKUP($A22,'ADR Raw Data'!$B$6:$BE$43,'ADR Raw Data'!AA$1,FALSE)</f>
        <v>-4.4722965017528304</v>
      </c>
      <c r="AP22" s="60">
        <f>VLOOKUP($A22,'ADR Raw Data'!$B$6:$BE$43,'ADR Raw Data'!AB$1,FALSE)</f>
        <v>2.6610262843469101</v>
      </c>
      <c r="AQ22" s="61">
        <f>VLOOKUP($A22,'ADR Raw Data'!$B$6:$BE$43,'ADR Raw Data'!AC$1,FALSE)</f>
        <v>-0.61331599051142005</v>
      </c>
      <c r="AR22" s="62">
        <f>VLOOKUP($A22,'ADR Raw Data'!$B$6:$BE$43,'ADR Raw Data'!AE$1,FALSE)</f>
        <v>1.1896932073647899</v>
      </c>
      <c r="AS22" s="50"/>
      <c r="AT22" s="64">
        <f>VLOOKUP($A22,'RevPAR Raw Data'!$B$6:$BE$43,'RevPAR Raw Data'!G$1,FALSE)</f>
        <v>44.244865054328699</v>
      </c>
      <c r="AU22" s="65">
        <f>VLOOKUP($A22,'RevPAR Raw Data'!$B$6:$BE$43,'RevPAR Raw Data'!H$1,FALSE)</f>
        <v>55.9174396541652</v>
      </c>
      <c r="AV22" s="65">
        <f>VLOOKUP($A22,'RevPAR Raw Data'!$B$6:$BE$43,'RevPAR Raw Data'!I$1,FALSE)</f>
        <v>58.622868559411103</v>
      </c>
      <c r="AW22" s="65">
        <f>VLOOKUP($A22,'RevPAR Raw Data'!$B$6:$BE$43,'RevPAR Raw Data'!J$1,FALSE)</f>
        <v>57.208042995676998</v>
      </c>
      <c r="AX22" s="65">
        <f>VLOOKUP($A22,'RevPAR Raw Data'!$B$6:$BE$43,'RevPAR Raw Data'!K$1,FALSE)</f>
        <v>58.790503639078104</v>
      </c>
      <c r="AY22" s="66">
        <f>VLOOKUP($A22,'RevPAR Raw Data'!$B$6:$BE$43,'RevPAR Raw Data'!L$1,FALSE)</f>
        <v>54.958051465091899</v>
      </c>
      <c r="AZ22" s="65">
        <f>VLOOKUP($A22,'RevPAR Raw Data'!$B$6:$BE$43,'RevPAR Raw Data'!N$1,FALSE)</f>
        <v>94.050950125968001</v>
      </c>
      <c r="BA22" s="65">
        <f>VLOOKUP($A22,'RevPAR Raw Data'!$B$6:$BE$43,'RevPAR Raw Data'!O$1,FALSE)</f>
        <v>116.942552253429</v>
      </c>
      <c r="BB22" s="66">
        <f>VLOOKUP($A22,'RevPAR Raw Data'!$B$6:$BE$43,'RevPAR Raw Data'!P$1,FALSE)</f>
        <v>105.496751189698</v>
      </c>
      <c r="BC22" s="67">
        <f>VLOOKUP($A22,'RevPAR Raw Data'!$B$6:$BE$43,'RevPAR Raw Data'!R$1,FALSE)</f>
        <v>69.411744656152393</v>
      </c>
      <c r="BD22" s="63"/>
      <c r="BE22" s="59">
        <f>VLOOKUP($A22,'RevPAR Raw Data'!$B$6:$BE$43,'RevPAR Raw Data'!T$1,FALSE)</f>
        <v>1.6887173781945199</v>
      </c>
      <c r="BF22" s="60">
        <f>VLOOKUP($A22,'RevPAR Raw Data'!$B$6:$BE$43,'RevPAR Raw Data'!U$1,FALSE)</f>
        <v>11.894586832730599</v>
      </c>
      <c r="BG22" s="60">
        <f>VLOOKUP($A22,'RevPAR Raw Data'!$B$6:$BE$43,'RevPAR Raw Data'!V$1,FALSE)</f>
        <v>18.629458225225601</v>
      </c>
      <c r="BH22" s="60">
        <f>VLOOKUP($A22,'RevPAR Raw Data'!$B$6:$BE$43,'RevPAR Raw Data'!W$1,FALSE)</f>
        <v>19.266888100011201</v>
      </c>
      <c r="BI22" s="60">
        <f>VLOOKUP($A22,'RevPAR Raw Data'!$B$6:$BE$43,'RevPAR Raw Data'!X$1,FALSE)</f>
        <v>-4.8612412410034</v>
      </c>
      <c r="BJ22" s="61">
        <f>VLOOKUP($A22,'RevPAR Raw Data'!$B$6:$BE$43,'RevPAR Raw Data'!Y$1,FALSE)</f>
        <v>8.7508985975493498</v>
      </c>
      <c r="BK22" s="60">
        <f>VLOOKUP($A22,'RevPAR Raw Data'!$B$6:$BE$43,'RevPAR Raw Data'!AA$1,FALSE)</f>
        <v>-17.7015964994584</v>
      </c>
      <c r="BL22" s="60">
        <f>VLOOKUP($A22,'RevPAR Raw Data'!$B$6:$BE$43,'RevPAR Raw Data'!AB$1,FALSE)</f>
        <v>-1.86281887837569</v>
      </c>
      <c r="BM22" s="61">
        <f>VLOOKUP($A22,'RevPAR Raw Data'!$B$6:$BE$43,'RevPAR Raw Data'!AC$1,FALSE)</f>
        <v>-9.6165916783138403</v>
      </c>
      <c r="BN22" s="62">
        <f>VLOOKUP($A22,'RevPAR Raw Data'!$B$6:$BE$43,'RevPAR Raw Data'!AE$1,FALSE)</f>
        <v>-7.2659543559366893E-2</v>
      </c>
    </row>
    <row r="23" spans="1:66" x14ac:dyDescent="0.35">
      <c r="A23" s="78" t="s">
        <v>71</v>
      </c>
      <c r="B23" s="59">
        <f>VLOOKUP($A23,'Occupancy Raw Data'!$B$8:$BE$45,'Occupancy Raw Data'!G$3,FALSE)</f>
        <v>44.430881904180602</v>
      </c>
      <c r="C23" s="60">
        <f>VLOOKUP($A23,'Occupancy Raw Data'!$B$8:$BE$45,'Occupancy Raw Data'!H$3,FALSE)</f>
        <v>54.358661377275901</v>
      </c>
      <c r="D23" s="60">
        <f>VLOOKUP($A23,'Occupancy Raw Data'!$B$8:$BE$45,'Occupancy Raw Data'!I$3,FALSE)</f>
        <v>57.578069372393401</v>
      </c>
      <c r="E23" s="60">
        <f>VLOOKUP($A23,'Occupancy Raw Data'!$B$8:$BE$45,'Occupancy Raw Data'!J$3,FALSE)</f>
        <v>56.6625979045875</v>
      </c>
      <c r="F23" s="60">
        <f>VLOOKUP($A23,'Occupancy Raw Data'!$B$8:$BE$45,'Occupancy Raw Data'!K$3,FALSE)</f>
        <v>56.677855762384198</v>
      </c>
      <c r="G23" s="61">
        <f>VLOOKUP($A23,'Occupancy Raw Data'!$B$8:$BE$45,'Occupancy Raw Data'!L$3,FALSE)</f>
        <v>53.941613264164303</v>
      </c>
      <c r="H23" s="60">
        <f>VLOOKUP($A23,'Occupancy Raw Data'!$B$8:$BE$45,'Occupancy Raw Data'!N$3,FALSE)</f>
        <v>68.283999593123696</v>
      </c>
      <c r="I23" s="60">
        <f>VLOOKUP($A23,'Occupancy Raw Data'!$B$8:$BE$45,'Occupancy Raw Data'!O$3,FALSE)</f>
        <v>78.939070287864894</v>
      </c>
      <c r="J23" s="61">
        <f>VLOOKUP($A23,'Occupancy Raw Data'!$B$8:$BE$45,'Occupancy Raw Data'!P$3,FALSE)</f>
        <v>73.611534940494295</v>
      </c>
      <c r="K23" s="62">
        <f>VLOOKUP($A23,'Occupancy Raw Data'!$B$8:$BE$45,'Occupancy Raw Data'!R$3,FALSE)</f>
        <v>59.561590885972898</v>
      </c>
      <c r="L23" s="63"/>
      <c r="M23" s="59">
        <f>VLOOKUP($A23,'Occupancy Raw Data'!$B$8:$BE$45,'Occupancy Raw Data'!T$3,FALSE)</f>
        <v>-2.6925319382366202</v>
      </c>
      <c r="N23" s="60">
        <f>VLOOKUP($A23,'Occupancy Raw Data'!$B$8:$BE$45,'Occupancy Raw Data'!U$3,FALSE)</f>
        <v>0.31849348297319002</v>
      </c>
      <c r="O23" s="60">
        <f>VLOOKUP($A23,'Occupancy Raw Data'!$B$8:$BE$45,'Occupancy Raw Data'!V$3,FALSE)</f>
        <v>10.293488648697499</v>
      </c>
      <c r="P23" s="60">
        <f>VLOOKUP($A23,'Occupancy Raw Data'!$B$8:$BE$45,'Occupancy Raw Data'!W$3,FALSE)</f>
        <v>6.26753812337365</v>
      </c>
      <c r="Q23" s="60">
        <f>VLOOKUP($A23,'Occupancy Raw Data'!$B$8:$BE$45,'Occupancy Raw Data'!X$3,FALSE)</f>
        <v>-0.48891079892089401</v>
      </c>
      <c r="R23" s="61">
        <f>VLOOKUP($A23,'Occupancy Raw Data'!$B$8:$BE$45,'Occupancy Raw Data'!Y$3,FALSE)</f>
        <v>2.8133676982106302</v>
      </c>
      <c r="S23" s="60">
        <f>VLOOKUP($A23,'Occupancy Raw Data'!$B$8:$BE$45,'Occupancy Raw Data'!AA$3,FALSE)</f>
        <v>-9.8791492833604995</v>
      </c>
      <c r="T23" s="60">
        <f>VLOOKUP($A23,'Occupancy Raw Data'!$B$8:$BE$45,'Occupancy Raw Data'!AB$3,FALSE)</f>
        <v>-4.3493762082450802</v>
      </c>
      <c r="U23" s="61">
        <f>VLOOKUP($A23,'Occupancy Raw Data'!$B$8:$BE$45,'Occupancy Raw Data'!AC$3,FALSE)</f>
        <v>-6.9962045770256598</v>
      </c>
      <c r="V23" s="62">
        <f>VLOOKUP($A23,'Occupancy Raw Data'!$B$8:$BE$45,'Occupancy Raw Data'!AE$3,FALSE)</f>
        <v>-0.87835801902562305</v>
      </c>
      <c r="W23" s="63"/>
      <c r="X23" s="64">
        <f>VLOOKUP($A23,'ADR Raw Data'!$B$6:$BE$43,'ADR Raw Data'!G$1,FALSE)</f>
        <v>106.52723901098901</v>
      </c>
      <c r="Y23" s="65">
        <f>VLOOKUP($A23,'ADR Raw Data'!$B$6:$BE$43,'ADR Raw Data'!H$1,FALSE)</f>
        <v>104.41081399700499</v>
      </c>
      <c r="Z23" s="65">
        <f>VLOOKUP($A23,'ADR Raw Data'!$B$6:$BE$43,'ADR Raw Data'!I$1,FALSE)</f>
        <v>103.441695079939</v>
      </c>
      <c r="AA23" s="65">
        <f>VLOOKUP($A23,'ADR Raw Data'!$B$6:$BE$43,'ADR Raw Data'!J$1,FALSE)</f>
        <v>101.253970918229</v>
      </c>
      <c r="AB23" s="65">
        <f>VLOOKUP($A23,'ADR Raw Data'!$B$6:$BE$43,'ADR Raw Data'!K$1,FALSE)</f>
        <v>108.100248564249</v>
      </c>
      <c r="AC23" s="66">
        <f>VLOOKUP($A23,'ADR Raw Data'!$B$6:$BE$43,'ADR Raw Data'!L$1,FALSE)</f>
        <v>104.664677163869</v>
      </c>
      <c r="AD23" s="65">
        <f>VLOOKUP($A23,'ADR Raw Data'!$B$6:$BE$43,'ADR Raw Data'!N$1,FALSE)</f>
        <v>140.541960375391</v>
      </c>
      <c r="AE23" s="65">
        <f>VLOOKUP($A23,'ADR Raw Data'!$B$6:$BE$43,'ADR Raw Data'!O$1,FALSE)</f>
        <v>148.57546614264501</v>
      </c>
      <c r="AF23" s="66">
        <f>VLOOKUP($A23,'ADR Raw Data'!$B$6:$BE$43,'ADR Raw Data'!P$1,FALSE)</f>
        <v>144.84942031989399</v>
      </c>
      <c r="AG23" s="67">
        <f>VLOOKUP($A23,'ADR Raw Data'!$B$6:$BE$43,'ADR Raw Data'!R$1,FALSE)</f>
        <v>118.854361589226</v>
      </c>
      <c r="AH23" s="63"/>
      <c r="AI23" s="59">
        <f>VLOOKUP($A23,'ADR Raw Data'!$B$6:$BE$43,'ADR Raw Data'!T$1,FALSE)</f>
        <v>4.8870244968009597</v>
      </c>
      <c r="AJ23" s="60">
        <f>VLOOKUP($A23,'ADR Raw Data'!$B$6:$BE$43,'ADR Raw Data'!U$1,FALSE)</f>
        <v>7.54177038437631</v>
      </c>
      <c r="AK23" s="60">
        <f>VLOOKUP($A23,'ADR Raw Data'!$B$6:$BE$43,'ADR Raw Data'!V$1,FALSE)</f>
        <v>5.4871936829469004</v>
      </c>
      <c r="AL23" s="60">
        <f>VLOOKUP($A23,'ADR Raw Data'!$B$6:$BE$43,'ADR Raw Data'!W$1,FALSE)</f>
        <v>8.6193898900547605</v>
      </c>
      <c r="AM23" s="60">
        <f>VLOOKUP($A23,'ADR Raw Data'!$B$6:$BE$43,'ADR Raw Data'!X$1,FALSE)</f>
        <v>7.32727603627053</v>
      </c>
      <c r="AN23" s="61">
        <f>VLOOKUP($A23,'ADR Raw Data'!$B$6:$BE$43,'ADR Raw Data'!Y$1,FALSE)</f>
        <v>6.7320711315169</v>
      </c>
      <c r="AO23" s="60">
        <f>VLOOKUP($A23,'ADR Raw Data'!$B$6:$BE$43,'ADR Raw Data'!AA$1,FALSE)</f>
        <v>5.2628359868707602</v>
      </c>
      <c r="AP23" s="60">
        <f>VLOOKUP($A23,'ADR Raw Data'!$B$6:$BE$43,'ADR Raw Data'!AB$1,FALSE)</f>
        <v>6.0249025595702097</v>
      </c>
      <c r="AQ23" s="61">
        <f>VLOOKUP($A23,'ADR Raw Data'!$B$6:$BE$43,'ADR Raw Data'!AC$1,FALSE)</f>
        <v>5.7563528778600404</v>
      </c>
      <c r="AR23" s="62">
        <f>VLOOKUP($A23,'ADR Raw Data'!$B$6:$BE$43,'ADR Raw Data'!AE$1,FALSE)</f>
        <v>5.4576257198107703</v>
      </c>
      <c r="AS23" s="50"/>
      <c r="AT23" s="64">
        <f>VLOOKUP($A23,'RevPAR Raw Data'!$B$6:$BE$43,'RevPAR Raw Data'!G$1,FALSE)</f>
        <v>47.330991760756703</v>
      </c>
      <c r="AU23" s="65">
        <f>VLOOKUP($A23,'RevPAR Raw Data'!$B$6:$BE$43,'RevPAR Raw Data'!H$1,FALSE)</f>
        <v>56.756320821889901</v>
      </c>
      <c r="AV23" s="65">
        <f>VLOOKUP($A23,'RevPAR Raw Data'!$B$6:$BE$43,'RevPAR Raw Data'!I$1,FALSE)</f>
        <v>59.559730953107497</v>
      </c>
      <c r="AW23" s="65">
        <f>VLOOKUP($A23,'RevPAR Raw Data'!$B$6:$BE$43,'RevPAR Raw Data'!J$1,FALSE)</f>
        <v>57.373130403824597</v>
      </c>
      <c r="AX23" s="65">
        <f>VLOOKUP($A23,'RevPAR Raw Data'!$B$6:$BE$43,'RevPAR Raw Data'!K$1,FALSE)</f>
        <v>61.268902960024398</v>
      </c>
      <c r="AY23" s="66">
        <f>VLOOKUP($A23,'RevPAR Raw Data'!$B$6:$BE$43,'RevPAR Raw Data'!L$1,FALSE)</f>
        <v>56.457815379920604</v>
      </c>
      <c r="AZ23" s="65">
        <f>VLOOKUP($A23,'RevPAR Raw Data'!$B$6:$BE$43,'RevPAR Raw Data'!N$1,FALSE)</f>
        <v>95.967671650900201</v>
      </c>
      <c r="BA23" s="65">
        <f>VLOOKUP($A23,'RevPAR Raw Data'!$B$6:$BE$43,'RevPAR Raw Data'!O$1,FALSE)</f>
        <v>117.284091648865</v>
      </c>
      <c r="BB23" s="66">
        <f>VLOOKUP($A23,'RevPAR Raw Data'!$B$6:$BE$43,'RevPAR Raw Data'!P$1,FALSE)</f>
        <v>106.625881649883</v>
      </c>
      <c r="BC23" s="67">
        <f>VLOOKUP($A23,'RevPAR Raw Data'!$B$6:$BE$43,'RevPAR Raw Data'!R$1,FALSE)</f>
        <v>70.791548599909902</v>
      </c>
      <c r="BD23" s="63"/>
      <c r="BE23" s="59">
        <f>VLOOKUP($A23,'RevPAR Raw Data'!$B$6:$BE$43,'RevPAR Raw Data'!T$1,FALSE)</f>
        <v>2.0629078631585198</v>
      </c>
      <c r="BF23" s="60">
        <f>VLOOKUP($A23,'RevPAR Raw Data'!$B$6:$BE$43,'RevPAR Raw Data'!U$1,FALSE)</f>
        <v>7.8842839145245396</v>
      </c>
      <c r="BG23" s="60">
        <f>VLOOKUP($A23,'RevPAR Raw Data'!$B$6:$BE$43,'RevPAR Raw Data'!V$1,FALSE)</f>
        <v>16.345505990530601</v>
      </c>
      <c r="BH23" s="60">
        <f>VLOOKUP($A23,'RevPAR Raw Data'!$B$6:$BE$43,'RevPAR Raw Data'!W$1,FALSE)</f>
        <v>15.427151560789801</v>
      </c>
      <c r="BI23" s="60">
        <f>VLOOKUP($A23,'RevPAR Raw Data'!$B$6:$BE$43,'RevPAR Raw Data'!X$1,FALSE)</f>
        <v>6.8025413935415697</v>
      </c>
      <c r="BJ23" s="61">
        <f>VLOOKUP($A23,'RevPAR Raw Data'!$B$6:$BE$43,'RevPAR Raw Data'!Y$1,FALSE)</f>
        <v>9.7348367443621893</v>
      </c>
      <c r="BK23" s="60">
        <f>VLOOKUP($A23,'RevPAR Raw Data'!$B$6:$BE$43,'RevPAR Raw Data'!AA$1,FALSE)</f>
        <v>-5.1362367201711203</v>
      </c>
      <c r="BL23" s="60">
        <f>VLOOKUP($A23,'RevPAR Raw Data'!$B$6:$BE$43,'RevPAR Raw Data'!AB$1,FALSE)</f>
        <v>1.41348067282923</v>
      </c>
      <c r="BM23" s="61">
        <f>VLOOKUP($A23,'RevPAR Raw Data'!$B$6:$BE$43,'RevPAR Raw Data'!AC$1,FALSE)</f>
        <v>-1.6425779226762101</v>
      </c>
      <c r="BN23" s="62">
        <f>VLOOKUP($A23,'RevPAR Raw Data'!$B$6:$BE$43,'RevPAR Raw Data'!AE$1,FALSE)</f>
        <v>4.5313302076267901</v>
      </c>
    </row>
    <row r="24" spans="1:66" x14ac:dyDescent="0.35">
      <c r="A24" s="78" t="s">
        <v>53</v>
      </c>
      <c r="B24" s="59">
        <f>VLOOKUP($A24,'Occupancy Raw Data'!$B$8:$BE$45,'Occupancy Raw Data'!G$3,FALSE)</f>
        <v>36.999674585095903</v>
      </c>
      <c r="C24" s="60">
        <f>VLOOKUP($A24,'Occupancy Raw Data'!$B$8:$BE$45,'Occupancy Raw Data'!H$3,FALSE)</f>
        <v>55.9713634884477</v>
      </c>
      <c r="D24" s="60">
        <f>VLOOKUP($A24,'Occupancy Raw Data'!$B$8:$BE$45,'Occupancy Raw Data'!I$3,FALSE)</f>
        <v>57.012691181256102</v>
      </c>
      <c r="E24" s="60">
        <f>VLOOKUP($A24,'Occupancy Raw Data'!$B$8:$BE$45,'Occupancy Raw Data'!J$3,FALSE)</f>
        <v>57.663520989261301</v>
      </c>
      <c r="F24" s="60">
        <f>VLOOKUP($A24,'Occupancy Raw Data'!$B$8:$BE$45,'Occupancy Raw Data'!K$3,FALSE)</f>
        <v>52.945004881223497</v>
      </c>
      <c r="G24" s="61">
        <f>VLOOKUP($A24,'Occupancy Raw Data'!$B$8:$BE$45,'Occupancy Raw Data'!L$3,FALSE)</f>
        <v>52.118451025056899</v>
      </c>
      <c r="H24" s="60">
        <f>VLOOKUP($A24,'Occupancy Raw Data'!$B$8:$BE$45,'Occupancy Raw Data'!N$3,FALSE)</f>
        <v>65.082980800520602</v>
      </c>
      <c r="I24" s="60">
        <f>VLOOKUP($A24,'Occupancy Raw Data'!$B$8:$BE$45,'Occupancy Raw Data'!O$3,FALSE)</f>
        <v>73.511226814188007</v>
      </c>
      <c r="J24" s="61">
        <f>VLOOKUP($A24,'Occupancy Raw Data'!$B$8:$BE$45,'Occupancy Raw Data'!P$3,FALSE)</f>
        <v>69.297103807354304</v>
      </c>
      <c r="K24" s="62">
        <f>VLOOKUP($A24,'Occupancy Raw Data'!$B$8:$BE$45,'Occupancy Raw Data'!R$3,FALSE)</f>
        <v>57.026637534284703</v>
      </c>
      <c r="L24" s="63"/>
      <c r="M24" s="59">
        <f>VLOOKUP($A24,'Occupancy Raw Data'!$B$8:$BE$45,'Occupancy Raw Data'!T$3,FALSE)</f>
        <v>-3.3751861056475301</v>
      </c>
      <c r="N24" s="60">
        <f>VLOOKUP($A24,'Occupancy Raw Data'!$B$8:$BE$45,'Occupancy Raw Data'!U$3,FALSE)</f>
        <v>13.989988719399101</v>
      </c>
      <c r="O24" s="60">
        <f>VLOOKUP($A24,'Occupancy Raw Data'!$B$8:$BE$45,'Occupancy Raw Data'!V$3,FALSE)</f>
        <v>7.2303707303293496</v>
      </c>
      <c r="P24" s="60">
        <f>VLOOKUP($A24,'Occupancy Raw Data'!$B$8:$BE$45,'Occupancy Raw Data'!W$3,FALSE)</f>
        <v>16.951924700556699</v>
      </c>
      <c r="Q24" s="60">
        <f>VLOOKUP($A24,'Occupancy Raw Data'!$B$8:$BE$45,'Occupancy Raw Data'!X$3,FALSE)</f>
        <v>11.5208489682303</v>
      </c>
      <c r="R24" s="61">
        <f>VLOOKUP($A24,'Occupancy Raw Data'!$B$8:$BE$45,'Occupancy Raw Data'!Y$3,FALSE)</f>
        <v>9.7955089769724797</v>
      </c>
      <c r="S24" s="60">
        <f>VLOOKUP($A24,'Occupancy Raw Data'!$B$8:$BE$45,'Occupancy Raw Data'!AA$3,FALSE)</f>
        <v>-2.1600222402768798</v>
      </c>
      <c r="T24" s="60">
        <f>VLOOKUP($A24,'Occupancy Raw Data'!$B$8:$BE$45,'Occupancy Raw Data'!AB$3,FALSE)</f>
        <v>-6.2120059106489096</v>
      </c>
      <c r="U24" s="61">
        <f>VLOOKUP($A24,'Occupancy Raw Data'!$B$8:$BE$45,'Occupancy Raw Data'!AC$3,FALSE)</f>
        <v>-4.3518459609435096</v>
      </c>
      <c r="V24" s="62">
        <f>VLOOKUP($A24,'Occupancy Raw Data'!$B$8:$BE$45,'Occupancy Raw Data'!AE$3,FALSE)</f>
        <v>4.4325577611454596</v>
      </c>
      <c r="W24" s="63"/>
      <c r="X24" s="64">
        <f>VLOOKUP($A24,'ADR Raw Data'!$B$6:$BE$43,'ADR Raw Data'!G$1,FALSE)</f>
        <v>94.8996306068601</v>
      </c>
      <c r="Y24" s="65">
        <f>VLOOKUP($A24,'ADR Raw Data'!$B$6:$BE$43,'ADR Raw Data'!H$1,FALSE)</f>
        <v>102.78026744186</v>
      </c>
      <c r="Z24" s="65">
        <f>VLOOKUP($A24,'ADR Raw Data'!$B$6:$BE$43,'ADR Raw Data'!I$1,FALSE)</f>
        <v>105.181015981735</v>
      </c>
      <c r="AA24" s="65">
        <f>VLOOKUP($A24,'ADR Raw Data'!$B$6:$BE$43,'ADR Raw Data'!J$1,FALSE)</f>
        <v>100.62434537246</v>
      </c>
      <c r="AB24" s="65">
        <f>VLOOKUP($A24,'ADR Raw Data'!$B$6:$BE$43,'ADR Raw Data'!K$1,FALSE)</f>
        <v>100.58321450522401</v>
      </c>
      <c r="AC24" s="66">
        <f>VLOOKUP($A24,'ADR Raw Data'!$B$6:$BE$43,'ADR Raw Data'!L$1,FALSE)</f>
        <v>101.26315059940001</v>
      </c>
      <c r="AD24" s="65">
        <f>VLOOKUP($A24,'ADR Raw Data'!$B$6:$BE$43,'ADR Raw Data'!N$1,FALSE)</f>
        <v>121.65945499999999</v>
      </c>
      <c r="AE24" s="65">
        <f>VLOOKUP($A24,'ADR Raw Data'!$B$6:$BE$43,'ADR Raw Data'!O$1,FALSE)</f>
        <v>122.537171314741</v>
      </c>
      <c r="AF24" s="66">
        <f>VLOOKUP($A24,'ADR Raw Data'!$B$6:$BE$43,'ADR Raw Data'!P$1,FALSE)</f>
        <v>122.125001173984</v>
      </c>
      <c r="AG24" s="67">
        <f>VLOOKUP($A24,'ADR Raw Data'!$B$6:$BE$43,'ADR Raw Data'!R$1,FALSE)</f>
        <v>108.506210972527</v>
      </c>
      <c r="AH24" s="63"/>
      <c r="AI24" s="59">
        <f>VLOOKUP($A24,'ADR Raw Data'!$B$6:$BE$43,'ADR Raw Data'!T$1,FALSE)</f>
        <v>-0.24297935664161699</v>
      </c>
      <c r="AJ24" s="60">
        <f>VLOOKUP($A24,'ADR Raw Data'!$B$6:$BE$43,'ADR Raw Data'!U$1,FALSE)</f>
        <v>7.5544762942502199</v>
      </c>
      <c r="AK24" s="60">
        <f>VLOOKUP($A24,'ADR Raw Data'!$B$6:$BE$43,'ADR Raw Data'!V$1,FALSE)</f>
        <v>9.6998455733241808</v>
      </c>
      <c r="AL24" s="60">
        <f>VLOOKUP($A24,'ADR Raw Data'!$B$6:$BE$43,'ADR Raw Data'!W$1,FALSE)</f>
        <v>4.9610999669936504</v>
      </c>
      <c r="AM24" s="60">
        <f>VLOOKUP($A24,'ADR Raw Data'!$B$6:$BE$43,'ADR Raw Data'!X$1,FALSE)</f>
        <v>5.6055063498530497</v>
      </c>
      <c r="AN24" s="61">
        <f>VLOOKUP($A24,'ADR Raw Data'!$B$6:$BE$43,'ADR Raw Data'!Y$1,FALSE)</f>
        <v>5.9640195068120496</v>
      </c>
      <c r="AO24" s="60">
        <f>VLOOKUP($A24,'ADR Raw Data'!$B$6:$BE$43,'ADR Raw Data'!AA$1,FALSE)</f>
        <v>3.1218677528788699</v>
      </c>
      <c r="AP24" s="60">
        <f>VLOOKUP($A24,'ADR Raw Data'!$B$6:$BE$43,'ADR Raw Data'!AB$1,FALSE)</f>
        <v>-5.1835161107108298</v>
      </c>
      <c r="AQ24" s="61">
        <f>VLOOKUP($A24,'ADR Raw Data'!$B$6:$BE$43,'ADR Raw Data'!AC$1,FALSE)</f>
        <v>-1.56535060941867</v>
      </c>
      <c r="AR24" s="62">
        <f>VLOOKUP($A24,'ADR Raw Data'!$B$6:$BE$43,'ADR Raw Data'!AE$1,FALSE)</f>
        <v>2.0095160901253202</v>
      </c>
      <c r="AS24" s="50"/>
      <c r="AT24" s="64">
        <f>VLOOKUP($A24,'RevPAR Raw Data'!$B$6:$BE$43,'RevPAR Raw Data'!G$1,FALSE)</f>
        <v>35.112554506996403</v>
      </c>
      <c r="AU24" s="65">
        <f>VLOOKUP($A24,'RevPAR Raw Data'!$B$6:$BE$43,'RevPAR Raw Data'!H$1,FALSE)</f>
        <v>57.527517084282401</v>
      </c>
      <c r="AV24" s="65">
        <f>VLOOKUP($A24,'RevPAR Raw Data'!$B$6:$BE$43,'RevPAR Raw Data'!I$1,FALSE)</f>
        <v>59.9665278229742</v>
      </c>
      <c r="AW24" s="65">
        <f>VLOOKUP($A24,'RevPAR Raw Data'!$B$6:$BE$43,'RevPAR Raw Data'!J$1,FALSE)</f>
        <v>58.023540514155499</v>
      </c>
      <c r="AX24" s="65">
        <f>VLOOKUP($A24,'RevPAR Raw Data'!$B$6:$BE$43,'RevPAR Raw Data'!K$1,FALSE)</f>
        <v>53.253787829482498</v>
      </c>
      <c r="AY24" s="66">
        <f>VLOOKUP($A24,'RevPAR Raw Data'!$B$6:$BE$43,'RevPAR Raw Data'!L$1,FALSE)</f>
        <v>52.7767855515782</v>
      </c>
      <c r="AZ24" s="65">
        <f>VLOOKUP($A24,'RevPAR Raw Data'!$B$6:$BE$43,'RevPAR Raw Data'!N$1,FALSE)</f>
        <v>79.179599739668006</v>
      </c>
      <c r="BA24" s="65">
        <f>VLOOKUP($A24,'RevPAR Raw Data'!$B$6:$BE$43,'RevPAR Raw Data'!O$1,FALSE)</f>
        <v>90.078577936869493</v>
      </c>
      <c r="BB24" s="66">
        <f>VLOOKUP($A24,'RevPAR Raw Data'!$B$6:$BE$43,'RevPAR Raw Data'!P$1,FALSE)</f>
        <v>84.6290888382687</v>
      </c>
      <c r="BC24" s="67">
        <f>VLOOKUP($A24,'RevPAR Raw Data'!$B$6:$BE$43,'RevPAR Raw Data'!R$1,FALSE)</f>
        <v>61.877443633489797</v>
      </c>
      <c r="BD24" s="63"/>
      <c r="BE24" s="59">
        <f>VLOOKUP($A24,'RevPAR Raw Data'!$B$6:$BE$43,'RevPAR Raw Data'!T$1,FALSE)</f>
        <v>-3.6099644568041902</v>
      </c>
      <c r="BF24" s="60">
        <f>VLOOKUP($A24,'RevPAR Raw Data'!$B$6:$BE$43,'RevPAR Raw Data'!U$1,FALSE)</f>
        <v>22.601335395024599</v>
      </c>
      <c r="BG24" s="60">
        <f>VLOOKUP($A24,'RevPAR Raw Data'!$B$6:$BE$43,'RevPAR Raw Data'!V$1,FALSE)</f>
        <v>17.631551098874301</v>
      </c>
      <c r="BH24" s="60">
        <f>VLOOKUP($A24,'RevPAR Raw Data'!$B$6:$BE$43,'RevPAR Raw Data'!W$1,FALSE)</f>
        <v>22.7540265982745</v>
      </c>
      <c r="BI24" s="60">
        <f>VLOOKUP($A24,'RevPAR Raw Data'!$B$6:$BE$43,'RevPAR Raw Data'!X$1,FALSE)</f>
        <v>17.772157238554499</v>
      </c>
      <c r="BJ24" s="61">
        <f>VLOOKUP($A24,'RevPAR Raw Data'!$B$6:$BE$43,'RevPAR Raw Data'!Y$1,FALSE)</f>
        <v>16.343734549962601</v>
      </c>
      <c r="BK24" s="60">
        <f>VLOOKUP($A24,'RevPAR Raw Data'!$B$6:$BE$43,'RevPAR Raw Data'!AA$1,FALSE)</f>
        <v>0.89441247482777797</v>
      </c>
      <c r="BL24" s="60">
        <f>VLOOKUP($A24,'RevPAR Raw Data'!$B$6:$BE$43,'RevPAR Raw Data'!AB$1,FALSE)</f>
        <v>-11.073521694182901</v>
      </c>
      <c r="BM24" s="61">
        <f>VLOOKUP($A24,'RevPAR Raw Data'!$B$6:$BE$43,'RevPAR Raw Data'!AC$1,FALSE)</f>
        <v>-5.8490749230915897</v>
      </c>
      <c r="BN24" s="62">
        <f>VLOOKUP($A24,'RevPAR Raw Data'!$B$6:$BE$43,'RevPAR Raw Data'!AE$1,FALSE)</f>
        <v>6.5311468126851002</v>
      </c>
    </row>
    <row r="25" spans="1:66" x14ac:dyDescent="0.35">
      <c r="A25" s="78" t="s">
        <v>52</v>
      </c>
      <c r="B25" s="59">
        <f>VLOOKUP($A25,'Occupancy Raw Data'!$B$8:$BE$45,'Occupancy Raw Data'!G$3,FALSE)</f>
        <v>37.443989869471999</v>
      </c>
      <c r="C25" s="60">
        <f>VLOOKUP($A25,'Occupancy Raw Data'!$B$8:$BE$45,'Occupancy Raw Data'!H$3,FALSE)</f>
        <v>51.607247223845697</v>
      </c>
      <c r="D25" s="60">
        <f>VLOOKUP($A25,'Occupancy Raw Data'!$B$8:$BE$45,'Occupancy Raw Data'!I$3,FALSE)</f>
        <v>52.9125267874537</v>
      </c>
      <c r="E25" s="60">
        <f>VLOOKUP($A25,'Occupancy Raw Data'!$B$8:$BE$45,'Occupancy Raw Data'!J$3,FALSE)</f>
        <v>55.406195207480998</v>
      </c>
      <c r="F25" s="60">
        <f>VLOOKUP($A25,'Occupancy Raw Data'!$B$8:$BE$45,'Occupancy Raw Data'!K$3,FALSE)</f>
        <v>59.536333528151097</v>
      </c>
      <c r="G25" s="61">
        <f>VLOOKUP($A25,'Occupancy Raw Data'!$B$8:$BE$45,'Occupancy Raw Data'!L$3,FALSE)</f>
        <v>51.3812585232807</v>
      </c>
      <c r="H25" s="60">
        <f>VLOOKUP($A25,'Occupancy Raw Data'!$B$8:$BE$45,'Occupancy Raw Data'!N$3,FALSE)</f>
        <v>69.530488992791703</v>
      </c>
      <c r="I25" s="60">
        <f>VLOOKUP($A25,'Occupancy Raw Data'!$B$8:$BE$45,'Occupancy Raw Data'!O$3,FALSE)</f>
        <v>70.699396064679505</v>
      </c>
      <c r="J25" s="61">
        <f>VLOOKUP($A25,'Occupancy Raw Data'!$B$8:$BE$45,'Occupancy Raw Data'!P$3,FALSE)</f>
        <v>70.114942528735597</v>
      </c>
      <c r="K25" s="62">
        <f>VLOOKUP($A25,'Occupancy Raw Data'!$B$8:$BE$45,'Occupancy Raw Data'!R$3,FALSE)</f>
        <v>56.733739667696398</v>
      </c>
      <c r="L25" s="63"/>
      <c r="M25" s="59">
        <f>VLOOKUP($A25,'Occupancy Raw Data'!$B$8:$BE$45,'Occupancy Raw Data'!T$3,FALSE)</f>
        <v>0.470465237846314</v>
      </c>
      <c r="N25" s="60">
        <f>VLOOKUP($A25,'Occupancy Raw Data'!$B$8:$BE$45,'Occupancy Raw Data'!U$3,FALSE)</f>
        <v>9.6894409937888106</v>
      </c>
      <c r="O25" s="60">
        <f>VLOOKUP($A25,'Occupancy Raw Data'!$B$8:$BE$45,'Occupancy Raw Data'!V$3,FALSE)</f>
        <v>18.292682926829201</v>
      </c>
      <c r="P25" s="60">
        <f>VLOOKUP($A25,'Occupancy Raw Data'!$B$8:$BE$45,'Occupancy Raw Data'!W$3,FALSE)</f>
        <v>17.520661157024701</v>
      </c>
      <c r="Q25" s="60">
        <f>VLOOKUP($A25,'Occupancy Raw Data'!$B$8:$BE$45,'Occupancy Raw Data'!X$3,FALSE)</f>
        <v>-8.4481725584182108</v>
      </c>
      <c r="R25" s="61">
        <f>VLOOKUP($A25,'Occupancy Raw Data'!$B$8:$BE$45,'Occupancy Raw Data'!Y$3,FALSE)</f>
        <v>6.5013729607494701</v>
      </c>
      <c r="S25" s="60">
        <f>VLOOKUP($A25,'Occupancy Raw Data'!$B$8:$BE$45,'Occupancy Raw Data'!AA$3,FALSE)</f>
        <v>-22.006118881118802</v>
      </c>
      <c r="T25" s="60">
        <f>VLOOKUP($A25,'Occupancy Raw Data'!$B$8:$BE$45,'Occupancy Raw Data'!AB$3,FALSE)</f>
        <v>9.30722891566265</v>
      </c>
      <c r="U25" s="61">
        <f>VLOOKUP($A25,'Occupancy Raw Data'!$B$8:$BE$45,'Occupancy Raw Data'!AC$3,FALSE)</f>
        <v>-8.8399189463019194</v>
      </c>
      <c r="V25" s="62">
        <f>VLOOKUP($A25,'Occupancy Raw Data'!$B$8:$BE$45,'Occupancy Raw Data'!AE$3,FALSE)</f>
        <v>0.52766545024164102</v>
      </c>
      <c r="W25" s="63"/>
      <c r="X25" s="64">
        <f>VLOOKUP($A25,'ADR Raw Data'!$B$6:$BE$43,'ADR Raw Data'!G$1,FALSE)</f>
        <v>85.146971904266294</v>
      </c>
      <c r="Y25" s="65">
        <f>VLOOKUP($A25,'ADR Raw Data'!$B$6:$BE$43,'ADR Raw Data'!H$1,FALSE)</f>
        <v>88.110083050207606</v>
      </c>
      <c r="Z25" s="65">
        <f>VLOOKUP($A25,'ADR Raw Data'!$B$6:$BE$43,'ADR Raw Data'!I$1,FALSE)</f>
        <v>88.690949926362194</v>
      </c>
      <c r="AA25" s="65">
        <f>VLOOKUP($A25,'ADR Raw Data'!$B$6:$BE$43,'ADR Raw Data'!J$1,FALSE)</f>
        <v>89.619177215189794</v>
      </c>
      <c r="AB25" s="65">
        <f>VLOOKUP($A25,'ADR Raw Data'!$B$6:$BE$43,'ADR Raw Data'!K$1,FALSE)</f>
        <v>90.967477094240806</v>
      </c>
      <c r="AC25" s="66">
        <f>VLOOKUP($A25,'ADR Raw Data'!$B$6:$BE$43,'ADR Raw Data'!L$1,FALSE)</f>
        <v>88.785490255554706</v>
      </c>
      <c r="AD25" s="65">
        <f>VLOOKUP($A25,'ADR Raw Data'!$B$6:$BE$43,'ADR Raw Data'!N$1,FALSE)</f>
        <v>112.286189408797</v>
      </c>
      <c r="AE25" s="65">
        <f>VLOOKUP($A25,'ADR Raw Data'!$B$6:$BE$43,'ADR Raw Data'!O$1,FALSE)</f>
        <v>113.712347754202</v>
      </c>
      <c r="AF25" s="66">
        <f>VLOOKUP($A25,'ADR Raw Data'!$B$6:$BE$43,'ADR Raw Data'!P$1,FALSE)</f>
        <v>113.005212559044</v>
      </c>
      <c r="AG25" s="67">
        <f>VLOOKUP($A25,'ADR Raw Data'!$B$6:$BE$43,'ADR Raw Data'!R$1,FALSE)</f>
        <v>97.337541329408793</v>
      </c>
      <c r="AH25" s="63"/>
      <c r="AI25" s="59">
        <f>VLOOKUP($A25,'ADR Raw Data'!$B$6:$BE$43,'ADR Raw Data'!T$1,FALSE)</f>
        <v>-0.28659953313658498</v>
      </c>
      <c r="AJ25" s="60">
        <f>VLOOKUP($A25,'ADR Raw Data'!$B$6:$BE$43,'ADR Raw Data'!U$1,FALSE)</f>
        <v>4.8956551905019996</v>
      </c>
      <c r="AK25" s="60">
        <f>VLOOKUP($A25,'ADR Raw Data'!$B$6:$BE$43,'ADR Raw Data'!V$1,FALSE)</f>
        <v>4.9456995388518301</v>
      </c>
      <c r="AL25" s="60">
        <f>VLOOKUP($A25,'ADR Raw Data'!$B$6:$BE$43,'ADR Raw Data'!W$1,FALSE)</f>
        <v>3.89854302818582</v>
      </c>
      <c r="AM25" s="60">
        <f>VLOOKUP($A25,'ADR Raw Data'!$B$6:$BE$43,'ADR Raw Data'!X$1,FALSE)</f>
        <v>-30.108294953802599</v>
      </c>
      <c r="AN25" s="61">
        <f>VLOOKUP($A25,'ADR Raw Data'!$B$6:$BE$43,'ADR Raw Data'!Y$1,FALSE)</f>
        <v>-8.65039190600538</v>
      </c>
      <c r="AO25" s="60">
        <f>VLOOKUP($A25,'ADR Raw Data'!$B$6:$BE$43,'ADR Raw Data'!AA$1,FALSE)</f>
        <v>-38.192818609323297</v>
      </c>
      <c r="AP25" s="60">
        <f>VLOOKUP($A25,'ADR Raw Data'!$B$6:$BE$43,'ADR Raw Data'!AB$1,FALSE)</f>
        <v>-17.0540197216725</v>
      </c>
      <c r="AQ25" s="61">
        <f>VLOOKUP($A25,'ADR Raw Data'!$B$6:$BE$43,'ADR Raw Data'!AC$1,FALSE)</f>
        <v>-30.6407996479481</v>
      </c>
      <c r="AR25" s="62">
        <f>VLOOKUP($A25,'ADR Raw Data'!$B$6:$BE$43,'ADR Raw Data'!AE$1,FALSE)</f>
        <v>-20.727954041501899</v>
      </c>
      <c r="AS25" s="50"/>
      <c r="AT25" s="64">
        <f>VLOOKUP($A25,'RevPAR Raw Data'!$B$6:$BE$43,'RevPAR Raw Data'!G$1,FALSE)</f>
        <v>31.882423533995699</v>
      </c>
      <c r="AU25" s="65">
        <f>VLOOKUP($A25,'RevPAR Raw Data'!$B$6:$BE$43,'RevPAR Raw Data'!H$1,FALSE)</f>
        <v>45.471188388856397</v>
      </c>
      <c r="AV25" s="65">
        <f>VLOOKUP($A25,'RevPAR Raw Data'!$B$6:$BE$43,'RevPAR Raw Data'!I$1,FALSE)</f>
        <v>46.928622637833598</v>
      </c>
      <c r="AW25" s="65">
        <f>VLOOKUP($A25,'RevPAR Raw Data'!$B$6:$BE$43,'RevPAR Raw Data'!J$1,FALSE)</f>
        <v>49.6545762711864</v>
      </c>
      <c r="AX25" s="65">
        <f>VLOOKUP($A25,'RevPAR Raw Data'!$B$6:$BE$43,'RevPAR Raw Data'!K$1,FALSE)</f>
        <v>54.158700564971703</v>
      </c>
      <c r="AY25" s="66">
        <f>VLOOKUP($A25,'RevPAR Raw Data'!$B$6:$BE$43,'RevPAR Raw Data'!L$1,FALSE)</f>
        <v>45.619102279368697</v>
      </c>
      <c r="AZ25" s="65">
        <f>VLOOKUP($A25,'RevPAR Raw Data'!$B$6:$BE$43,'RevPAR Raw Data'!N$1,FALSE)</f>
        <v>78.073136567309504</v>
      </c>
      <c r="BA25" s="65">
        <f>VLOOKUP($A25,'RevPAR Raw Data'!$B$6:$BE$43,'RevPAR Raw Data'!O$1,FALSE)</f>
        <v>80.393943113189096</v>
      </c>
      <c r="BB25" s="66">
        <f>VLOOKUP($A25,'RevPAR Raw Data'!$B$6:$BE$43,'RevPAR Raw Data'!P$1,FALSE)</f>
        <v>79.233539840249307</v>
      </c>
      <c r="BC25" s="67">
        <f>VLOOKUP($A25,'RevPAR Raw Data'!$B$6:$BE$43,'RevPAR Raw Data'!R$1,FALSE)</f>
        <v>55.223227296763199</v>
      </c>
      <c r="BD25" s="63"/>
      <c r="BE25" s="59">
        <f>VLOOKUP($A25,'RevPAR Raw Data'!$B$6:$BE$43,'RevPAR Raw Data'!T$1,FALSE)</f>
        <v>0.182517353534491</v>
      </c>
      <c r="BF25" s="60">
        <f>VLOOKUP($A25,'RevPAR Raw Data'!$B$6:$BE$43,'RevPAR Raw Data'!U$1,FALSE)</f>
        <v>15.0594578052338</v>
      </c>
      <c r="BG25" s="60">
        <f>VLOOKUP($A25,'RevPAR Raw Data'!$B$6:$BE$43,'RevPAR Raw Data'!V$1,FALSE)</f>
        <v>24.143083600836899</v>
      </c>
      <c r="BH25" s="60">
        <f>VLOOKUP($A25,'RevPAR Raw Data'!$B$6:$BE$43,'RevPAR Raw Data'!W$1,FALSE)</f>
        <v>22.102254699239801</v>
      </c>
      <c r="BI25" s="60">
        <f>VLOOKUP($A25,'RevPAR Raw Data'!$B$6:$BE$43,'RevPAR Raw Data'!X$1,FALSE)</f>
        <v>-36.012866800126098</v>
      </c>
      <c r="BJ25" s="61">
        <f>VLOOKUP($A25,'RevPAR Raw Data'!$B$6:$BE$43,'RevPAR Raw Data'!Y$1,FALSE)</f>
        <v>-2.7114131856318</v>
      </c>
      <c r="BK25" s="60">
        <f>VLOOKUP($A25,'RevPAR Raw Data'!$B$6:$BE$43,'RevPAR Raw Data'!AA$1,FALSE)</f>
        <v>-51.794180423224397</v>
      </c>
      <c r="BL25" s="60">
        <f>VLOOKUP($A25,'RevPAR Raw Data'!$B$6:$BE$43,'RevPAR Raw Data'!AB$1,FALSE)</f>
        <v>-9.3340474608282307</v>
      </c>
      <c r="BM25" s="61">
        <f>VLOOKUP($A25,'RevPAR Raw Data'!$B$6:$BE$43,'RevPAR Raw Data'!AC$1,FALSE)</f>
        <v>-36.772096740872698</v>
      </c>
      <c r="BN25" s="62">
        <f>VLOOKUP($A25,'RevPAR Raw Data'!$B$6:$BE$43,'RevPAR Raw Data'!AE$1,FALSE)</f>
        <v>-20.309662843279199</v>
      </c>
    </row>
    <row r="26" spans="1:66" x14ac:dyDescent="0.35">
      <c r="A26" s="78" t="s">
        <v>51</v>
      </c>
      <c r="B26" s="59">
        <f>VLOOKUP($A26,'Occupancy Raw Data'!$B$8:$BE$45,'Occupancy Raw Data'!G$3,FALSE)</f>
        <v>47.116516280894402</v>
      </c>
      <c r="C26" s="60">
        <f>VLOOKUP($A26,'Occupancy Raw Data'!$B$8:$BE$45,'Occupancy Raw Data'!H$3,FALSE)</f>
        <v>58.218909376225902</v>
      </c>
      <c r="D26" s="60">
        <f>VLOOKUP($A26,'Occupancy Raw Data'!$B$8:$BE$45,'Occupancy Raw Data'!I$3,FALSE)</f>
        <v>60.513927030207903</v>
      </c>
      <c r="E26" s="60">
        <f>VLOOKUP($A26,'Occupancy Raw Data'!$B$8:$BE$45,'Occupancy Raw Data'!J$3,FALSE)</f>
        <v>63.907414672420501</v>
      </c>
      <c r="F26" s="60">
        <f>VLOOKUP($A26,'Occupancy Raw Data'!$B$8:$BE$45,'Occupancy Raw Data'!K$3,FALSE)</f>
        <v>63.103177716751603</v>
      </c>
      <c r="G26" s="61">
        <f>VLOOKUP($A26,'Occupancy Raw Data'!$B$8:$BE$45,'Occupancy Raw Data'!L$3,FALSE)</f>
        <v>58.571989015300097</v>
      </c>
      <c r="H26" s="60">
        <f>VLOOKUP($A26,'Occupancy Raw Data'!$B$8:$BE$45,'Occupancy Raw Data'!N$3,FALSE)</f>
        <v>73.107100823852406</v>
      </c>
      <c r="I26" s="60">
        <f>VLOOKUP($A26,'Occupancy Raw Data'!$B$8:$BE$45,'Occupancy Raw Data'!O$3,FALSE)</f>
        <v>89.780306002353797</v>
      </c>
      <c r="J26" s="61">
        <f>VLOOKUP($A26,'Occupancy Raw Data'!$B$8:$BE$45,'Occupancy Raw Data'!P$3,FALSE)</f>
        <v>81.443703413103094</v>
      </c>
      <c r="K26" s="62">
        <f>VLOOKUP($A26,'Occupancy Raw Data'!$B$8:$BE$45,'Occupancy Raw Data'!R$3,FALSE)</f>
        <v>65.106764557529502</v>
      </c>
      <c r="L26" s="63"/>
      <c r="M26" s="59">
        <f>VLOOKUP($A26,'Occupancy Raw Data'!$B$8:$BE$45,'Occupancy Raw Data'!T$3,FALSE)</f>
        <v>1.4290850043375101</v>
      </c>
      <c r="N26" s="60">
        <f>VLOOKUP($A26,'Occupancy Raw Data'!$B$8:$BE$45,'Occupancy Raw Data'!U$3,FALSE)</f>
        <v>1.4423533163951601</v>
      </c>
      <c r="O26" s="60">
        <f>VLOOKUP($A26,'Occupancy Raw Data'!$B$8:$BE$45,'Occupancy Raw Data'!V$3,FALSE)</f>
        <v>10.934639094732701</v>
      </c>
      <c r="P26" s="60">
        <f>VLOOKUP($A26,'Occupancy Raw Data'!$B$8:$BE$45,'Occupancy Raw Data'!W$3,FALSE)</f>
        <v>26.543293040176899</v>
      </c>
      <c r="Q26" s="60">
        <f>VLOOKUP($A26,'Occupancy Raw Data'!$B$8:$BE$45,'Occupancy Raw Data'!X$3,FALSE)</f>
        <v>5.4757851254807797</v>
      </c>
      <c r="R26" s="61">
        <f>VLOOKUP($A26,'Occupancy Raw Data'!$B$8:$BE$45,'Occupancy Raw Data'!Y$3,FALSE)</f>
        <v>8.9623955202663197</v>
      </c>
      <c r="S26" s="60">
        <f>VLOOKUP($A26,'Occupancy Raw Data'!$B$8:$BE$45,'Occupancy Raw Data'!AA$3,FALSE)</f>
        <v>-13.0126892158082</v>
      </c>
      <c r="T26" s="60">
        <f>VLOOKUP($A26,'Occupancy Raw Data'!$B$8:$BE$45,'Occupancy Raw Data'!AB$3,FALSE)</f>
        <v>-1.5759412496777201</v>
      </c>
      <c r="U26" s="61">
        <f>VLOOKUP($A26,'Occupancy Raw Data'!$B$8:$BE$45,'Occupancy Raw Data'!AC$3,FALSE)</f>
        <v>-7.0602297480560896</v>
      </c>
      <c r="V26" s="62">
        <f>VLOOKUP($A26,'Occupancy Raw Data'!$B$8:$BE$45,'Occupancy Raw Data'!AE$3,FALSE)</f>
        <v>2.5228435242599301</v>
      </c>
      <c r="W26" s="63"/>
      <c r="X26" s="64">
        <f>VLOOKUP($A26,'ADR Raw Data'!$B$6:$BE$43,'ADR Raw Data'!G$1,FALSE)</f>
        <v>85.749741881765104</v>
      </c>
      <c r="Y26" s="65">
        <f>VLOOKUP($A26,'ADR Raw Data'!$B$6:$BE$43,'ADR Raw Data'!H$1,FALSE)</f>
        <v>88.370916442048497</v>
      </c>
      <c r="Z26" s="65">
        <f>VLOOKUP($A26,'ADR Raw Data'!$B$6:$BE$43,'ADR Raw Data'!I$1,FALSE)</f>
        <v>88.705092382495906</v>
      </c>
      <c r="AA26" s="65">
        <f>VLOOKUP($A26,'ADR Raw Data'!$B$6:$BE$43,'ADR Raw Data'!J$1,FALSE)</f>
        <v>90.946141804788198</v>
      </c>
      <c r="AB26" s="65">
        <f>VLOOKUP($A26,'ADR Raw Data'!$B$6:$BE$43,'ADR Raw Data'!K$1,FALSE)</f>
        <v>92.076425240907597</v>
      </c>
      <c r="AC26" s="66">
        <f>VLOOKUP($A26,'ADR Raw Data'!$B$6:$BE$43,'ADR Raw Data'!L$1,FALSE)</f>
        <v>89.3786577361018</v>
      </c>
      <c r="AD26" s="65">
        <f>VLOOKUP($A26,'ADR Raw Data'!$B$6:$BE$43,'ADR Raw Data'!N$1,FALSE)</f>
        <v>123.765199892675</v>
      </c>
      <c r="AE26" s="65">
        <f>VLOOKUP($A26,'ADR Raw Data'!$B$6:$BE$43,'ADR Raw Data'!O$1,FALSE)</f>
        <v>146.53982739785801</v>
      </c>
      <c r="AF26" s="66">
        <f>VLOOKUP($A26,'ADR Raw Data'!$B$6:$BE$43,'ADR Raw Data'!P$1,FALSE)</f>
        <v>136.31812259152201</v>
      </c>
      <c r="AG26" s="67">
        <f>VLOOKUP($A26,'ADR Raw Data'!$B$6:$BE$43,'ADR Raw Data'!R$1,FALSE)</f>
        <v>106.155162692605</v>
      </c>
      <c r="AH26" s="63"/>
      <c r="AI26" s="59">
        <f>VLOOKUP($A26,'ADR Raw Data'!$B$6:$BE$43,'ADR Raw Data'!T$1,FALSE)</f>
        <v>-0.37198840190585403</v>
      </c>
      <c r="AJ26" s="60">
        <f>VLOOKUP($A26,'ADR Raw Data'!$B$6:$BE$43,'ADR Raw Data'!U$1,FALSE)</f>
        <v>-1.17109470745748</v>
      </c>
      <c r="AK26" s="60">
        <f>VLOOKUP($A26,'ADR Raw Data'!$B$6:$BE$43,'ADR Raw Data'!V$1,FALSE)</f>
        <v>-0.88306766904699896</v>
      </c>
      <c r="AL26" s="60">
        <f>VLOOKUP($A26,'ADR Raw Data'!$B$6:$BE$43,'ADR Raw Data'!W$1,FALSE)</f>
        <v>2.7276502052474001</v>
      </c>
      <c r="AM26" s="60">
        <f>VLOOKUP($A26,'ADR Raw Data'!$B$6:$BE$43,'ADR Raw Data'!X$1,FALSE)</f>
        <v>-3.43203216822435</v>
      </c>
      <c r="AN26" s="61">
        <f>VLOOKUP($A26,'ADR Raw Data'!$B$6:$BE$43,'ADR Raw Data'!Y$1,FALSE)</f>
        <v>-0.71736418907544897</v>
      </c>
      <c r="AO26" s="60">
        <f>VLOOKUP($A26,'ADR Raw Data'!$B$6:$BE$43,'ADR Raw Data'!AA$1,FALSE)</f>
        <v>-6.0326150853834202</v>
      </c>
      <c r="AP26" s="60">
        <f>VLOOKUP($A26,'ADR Raw Data'!$B$6:$BE$43,'ADR Raw Data'!AB$1,FALSE)</f>
        <v>1.4192097303998099</v>
      </c>
      <c r="AQ26" s="61">
        <f>VLOOKUP($A26,'ADR Raw Data'!$B$6:$BE$43,'ADR Raw Data'!AC$1,FALSE)</f>
        <v>-1.4768827414583501</v>
      </c>
      <c r="AR26" s="62">
        <f>VLOOKUP($A26,'ADR Raw Data'!$B$6:$BE$43,'ADR Raw Data'!AE$1,FALSE)</f>
        <v>-2.8082290917567301</v>
      </c>
      <c r="AS26" s="50"/>
      <c r="AT26" s="64">
        <f>VLOOKUP($A26,'RevPAR Raw Data'!$B$6:$BE$43,'RevPAR Raw Data'!G$1,FALSE)</f>
        <v>40.402291094546797</v>
      </c>
      <c r="AU26" s="65">
        <f>VLOOKUP($A26,'RevPAR Raw Data'!$B$6:$BE$43,'RevPAR Raw Data'!H$1,FALSE)</f>
        <v>51.448583758336603</v>
      </c>
      <c r="AV26" s="65">
        <f>VLOOKUP($A26,'RevPAR Raw Data'!$B$6:$BE$43,'RevPAR Raw Data'!I$1,FALSE)</f>
        <v>53.678934876422097</v>
      </c>
      <c r="AW26" s="65">
        <f>VLOOKUP($A26,'RevPAR Raw Data'!$B$6:$BE$43,'RevPAR Raw Data'!J$1,FALSE)</f>
        <v>58.121327971753601</v>
      </c>
      <c r="AX26" s="65">
        <f>VLOOKUP($A26,'RevPAR Raw Data'!$B$6:$BE$43,'RevPAR Raw Data'!K$1,FALSE)</f>
        <v>58.1031502550019</v>
      </c>
      <c r="AY26" s="66">
        <f>VLOOKUP($A26,'RevPAR Raw Data'!$B$6:$BE$43,'RevPAR Raw Data'!L$1,FALSE)</f>
        <v>52.350857591212197</v>
      </c>
      <c r="AZ26" s="65">
        <f>VLOOKUP($A26,'RevPAR Raw Data'!$B$6:$BE$43,'RevPAR Raw Data'!N$1,FALSE)</f>
        <v>90.481149470380501</v>
      </c>
      <c r="BA26" s="65">
        <f>VLOOKUP($A26,'RevPAR Raw Data'!$B$6:$BE$43,'RevPAR Raw Data'!O$1,FALSE)</f>
        <v>131.563905453118</v>
      </c>
      <c r="BB26" s="66">
        <f>VLOOKUP($A26,'RevPAR Raw Data'!$B$6:$BE$43,'RevPAR Raw Data'!P$1,FALSE)</f>
        <v>111.02252746174899</v>
      </c>
      <c r="BC26" s="67">
        <f>VLOOKUP($A26,'RevPAR Raw Data'!$B$6:$BE$43,'RevPAR Raw Data'!R$1,FALSE)</f>
        <v>69.114191839937206</v>
      </c>
      <c r="BD26" s="63"/>
      <c r="BE26" s="59">
        <f>VLOOKUP($A26,'RevPAR Raw Data'!$B$6:$BE$43,'RevPAR Raw Data'!T$1,FALSE)</f>
        <v>1.05178057196215</v>
      </c>
      <c r="BF26" s="60">
        <f>VLOOKUP($A26,'RevPAR Raw Data'!$B$6:$BE$43,'RevPAR Raw Data'!U$1,FALSE)</f>
        <v>0.25436728558654098</v>
      </c>
      <c r="BG26" s="60">
        <f>VLOOKUP($A26,'RevPAR Raw Data'!$B$6:$BE$43,'RevPAR Raw Data'!V$1,FALSE)</f>
        <v>9.9550111631131806</v>
      </c>
      <c r="BH26" s="60">
        <f>VLOOKUP($A26,'RevPAR Raw Data'!$B$6:$BE$43,'RevPAR Raw Data'!W$1,FALSE)</f>
        <v>29.9949514325141</v>
      </c>
      <c r="BI26" s="60">
        <f>VLOOKUP($A26,'RevPAR Raw Data'!$B$6:$BE$43,'RevPAR Raw Data'!X$1,FALSE)</f>
        <v>1.85582225028708</v>
      </c>
      <c r="BJ26" s="61">
        <f>VLOOKUP($A26,'RevPAR Raw Data'!$B$6:$BE$43,'RevPAR Raw Data'!Y$1,FALSE)</f>
        <v>8.1807383152451791</v>
      </c>
      <c r="BK26" s="60">
        <f>VLOOKUP($A26,'RevPAR Raw Data'!$B$6:$BE$43,'RevPAR Raw Data'!AA$1,FALSE)</f>
        <v>-18.2602988485447</v>
      </c>
      <c r="BL26" s="60">
        <f>VLOOKUP($A26,'RevPAR Raw Data'!$B$6:$BE$43,'RevPAR Raw Data'!AB$1,FALSE)</f>
        <v>-0.17909743083871599</v>
      </c>
      <c r="BM26" s="61">
        <f>VLOOKUP($A26,'RevPAR Raw Data'!$B$6:$BE$43,'RevPAR Raw Data'!AC$1,FALSE)</f>
        <v>-8.4328411748580905</v>
      </c>
      <c r="BN26" s="62">
        <f>VLOOKUP($A26,'RevPAR Raw Data'!$B$6:$BE$43,'RevPAR Raw Data'!AE$1,FALSE)</f>
        <v>-0.35623279328456903</v>
      </c>
    </row>
    <row r="27" spans="1:66" x14ac:dyDescent="0.35">
      <c r="A27" s="78" t="s">
        <v>48</v>
      </c>
      <c r="B27" s="59">
        <f>VLOOKUP($A27,'Occupancy Raw Data'!$B$8:$BE$45,'Occupancy Raw Data'!G$3,FALSE)</f>
        <v>43.738882959800698</v>
      </c>
      <c r="C27" s="60">
        <f>VLOOKUP($A27,'Occupancy Raw Data'!$B$8:$BE$45,'Occupancy Raw Data'!H$3,FALSE)</f>
        <v>55.087157595161798</v>
      </c>
      <c r="D27" s="60">
        <f>VLOOKUP($A27,'Occupancy Raw Data'!$B$8:$BE$45,'Occupancy Raw Data'!I$3,FALSE)</f>
        <v>56.7057986481679</v>
      </c>
      <c r="E27" s="60">
        <f>VLOOKUP($A27,'Occupancy Raw Data'!$B$8:$BE$45,'Occupancy Raw Data'!J$3,FALSE)</f>
        <v>57.381714692280298</v>
      </c>
      <c r="F27" s="60">
        <f>VLOOKUP($A27,'Occupancy Raw Data'!$B$8:$BE$45,'Occupancy Raw Data'!K$3,FALSE)</f>
        <v>54.205443371378401</v>
      </c>
      <c r="G27" s="61">
        <f>VLOOKUP($A27,'Occupancy Raw Data'!$B$8:$BE$45,'Occupancy Raw Data'!L$3,FALSE)</f>
        <v>53.425824078345101</v>
      </c>
      <c r="H27" s="60">
        <f>VLOOKUP($A27,'Occupancy Raw Data'!$B$8:$BE$45,'Occupancy Raw Data'!N$3,FALSE)</f>
        <v>62.949956101843703</v>
      </c>
      <c r="I27" s="60">
        <f>VLOOKUP($A27,'Occupancy Raw Data'!$B$8:$BE$45,'Occupancy Raw Data'!O$3,FALSE)</f>
        <v>66.567164179104395</v>
      </c>
      <c r="J27" s="61">
        <f>VLOOKUP($A27,'Occupancy Raw Data'!$B$8:$BE$45,'Occupancy Raw Data'!P$3,FALSE)</f>
        <v>64.758560140474103</v>
      </c>
      <c r="K27" s="62">
        <f>VLOOKUP($A27,'Occupancy Raw Data'!$B$8:$BE$45,'Occupancy Raw Data'!R$3,FALSE)</f>
        <v>56.687640563010099</v>
      </c>
      <c r="L27" s="63"/>
      <c r="M27" s="59">
        <f>VLOOKUP($A27,'Occupancy Raw Data'!$B$8:$BE$45,'Occupancy Raw Data'!T$3,FALSE)</f>
        <v>-14.436830585934301</v>
      </c>
      <c r="N27" s="60">
        <f>VLOOKUP($A27,'Occupancy Raw Data'!$B$8:$BE$45,'Occupancy Raw Data'!U$3,FALSE)</f>
        <v>1.1715398331022999</v>
      </c>
      <c r="O27" s="60">
        <f>VLOOKUP($A27,'Occupancy Raw Data'!$B$8:$BE$45,'Occupancy Raw Data'!V$3,FALSE)</f>
        <v>2.5114233950103499</v>
      </c>
      <c r="P27" s="60">
        <f>VLOOKUP($A27,'Occupancy Raw Data'!$B$8:$BE$45,'Occupancy Raw Data'!W$3,FALSE)</f>
        <v>4.4539264922627302</v>
      </c>
      <c r="Q27" s="60">
        <f>VLOOKUP($A27,'Occupancy Raw Data'!$B$8:$BE$45,'Occupancy Raw Data'!X$3,FALSE)</f>
        <v>-18.6424418026564</v>
      </c>
      <c r="R27" s="61">
        <f>VLOOKUP($A27,'Occupancy Raw Data'!$B$8:$BE$45,'Occupancy Raw Data'!Y$3,FALSE)</f>
        <v>-5.4228717645214299</v>
      </c>
      <c r="S27" s="60">
        <f>VLOOKUP($A27,'Occupancy Raw Data'!$B$8:$BE$45,'Occupancy Raw Data'!AA$3,FALSE)</f>
        <v>-26.596582336745701</v>
      </c>
      <c r="T27" s="60">
        <f>VLOOKUP($A27,'Occupancy Raw Data'!$B$8:$BE$45,'Occupancy Raw Data'!AB$3,FALSE)</f>
        <v>-16.282787632518001</v>
      </c>
      <c r="U27" s="61">
        <f>VLOOKUP($A27,'Occupancy Raw Data'!$B$8:$BE$45,'Occupancy Raw Data'!AC$3,FALSE)</f>
        <v>-21.634529972747</v>
      </c>
      <c r="V27" s="62">
        <f>VLOOKUP($A27,'Occupancy Raw Data'!$B$8:$BE$45,'Occupancy Raw Data'!AE$3,FALSE)</f>
        <v>-11.369968814835699</v>
      </c>
      <c r="W27" s="63"/>
      <c r="X27" s="64">
        <f>VLOOKUP($A27,'ADR Raw Data'!$B$6:$BE$43,'ADR Raw Data'!G$1,FALSE)</f>
        <v>91.1859943066287</v>
      </c>
      <c r="Y27" s="65">
        <f>VLOOKUP($A27,'ADR Raw Data'!$B$6:$BE$43,'ADR Raw Data'!H$1,FALSE)</f>
        <v>98.188001291572405</v>
      </c>
      <c r="Z27" s="65">
        <f>VLOOKUP($A27,'ADR Raw Data'!$B$6:$BE$43,'ADR Raw Data'!I$1,FALSE)</f>
        <v>98.449818067753995</v>
      </c>
      <c r="AA27" s="65">
        <f>VLOOKUP($A27,'ADR Raw Data'!$B$6:$BE$43,'ADR Raw Data'!J$1,FALSE)</f>
        <v>97.987523248605001</v>
      </c>
      <c r="AB27" s="65">
        <f>VLOOKUP($A27,'ADR Raw Data'!$B$6:$BE$43,'ADR Raw Data'!K$1,FALSE)</f>
        <v>95.384373177842505</v>
      </c>
      <c r="AC27" s="66">
        <f>VLOOKUP($A27,'ADR Raw Data'!$B$6:$BE$43,'ADR Raw Data'!L$1,FALSE)</f>
        <v>96.482163113501997</v>
      </c>
      <c r="AD27" s="65">
        <f>VLOOKUP($A27,'ADR Raw Data'!$B$6:$BE$43,'ADR Raw Data'!N$1,FALSE)</f>
        <v>107.93986610878601</v>
      </c>
      <c r="AE27" s="65">
        <f>VLOOKUP($A27,'ADR Raw Data'!$B$6:$BE$43,'ADR Raw Data'!O$1,FALSE)</f>
        <v>114.164795568451</v>
      </c>
      <c r="AF27" s="66">
        <f>VLOOKUP($A27,'ADR Raw Data'!$B$6:$BE$43,'ADR Raw Data'!P$1,FALSE)</f>
        <v>111.139257049891</v>
      </c>
      <c r="AG27" s="67">
        <f>VLOOKUP($A27,'ADR Raw Data'!$B$6:$BE$43,'ADR Raw Data'!R$1,FALSE)</f>
        <v>101.301434939597</v>
      </c>
      <c r="AH27" s="63"/>
      <c r="AI27" s="59">
        <f>VLOOKUP($A27,'ADR Raw Data'!$B$6:$BE$43,'ADR Raw Data'!T$1,FALSE)</f>
        <v>14.0185178213267</v>
      </c>
      <c r="AJ27" s="60">
        <f>VLOOKUP($A27,'ADR Raw Data'!$B$6:$BE$43,'ADR Raw Data'!U$1,FALSE)</f>
        <v>17.348061110669001</v>
      </c>
      <c r="AK27" s="60">
        <f>VLOOKUP($A27,'ADR Raw Data'!$B$6:$BE$43,'ADR Raw Data'!V$1,FALSE)</f>
        <v>17.8981071981583</v>
      </c>
      <c r="AL27" s="60">
        <f>VLOOKUP($A27,'ADR Raw Data'!$B$6:$BE$43,'ADR Raw Data'!W$1,FALSE)</f>
        <v>19.973238597100298</v>
      </c>
      <c r="AM27" s="60">
        <f>VLOOKUP($A27,'ADR Raw Data'!$B$6:$BE$43,'ADR Raw Data'!X$1,FALSE)</f>
        <v>3.6377975915322902</v>
      </c>
      <c r="AN27" s="61">
        <f>VLOOKUP($A27,'ADR Raw Data'!$B$6:$BE$43,'ADR Raw Data'!Y$1,FALSE)</f>
        <v>14.106346243941999</v>
      </c>
      <c r="AO27" s="60">
        <f>VLOOKUP($A27,'ADR Raw Data'!$B$6:$BE$43,'ADR Raw Data'!AA$1,FALSE)</f>
        <v>-13.7362789651811</v>
      </c>
      <c r="AP27" s="60">
        <f>VLOOKUP($A27,'ADR Raw Data'!$B$6:$BE$43,'ADR Raw Data'!AB$1,FALSE)</f>
        <v>-0.23374881697310801</v>
      </c>
      <c r="AQ27" s="61">
        <f>VLOOKUP($A27,'ADR Raw Data'!$B$6:$BE$43,'ADR Raw Data'!AC$1,FALSE)</f>
        <v>-7.37011825169325</v>
      </c>
      <c r="AR27" s="62">
        <f>VLOOKUP($A27,'ADR Raw Data'!$B$6:$BE$43,'ADR Raw Data'!AE$1,FALSE)</f>
        <v>3.7579316072909901</v>
      </c>
      <c r="AS27" s="50"/>
      <c r="AT27" s="64">
        <f>VLOOKUP($A27,'RevPAR Raw Data'!$B$6:$BE$43,'RevPAR Raw Data'!G$1,FALSE)</f>
        <v>39.883735325506898</v>
      </c>
      <c r="AU27" s="65">
        <f>VLOOKUP($A27,'RevPAR Raw Data'!$B$6:$BE$43,'RevPAR Raw Data'!H$1,FALSE)</f>
        <v>54.088979011028101</v>
      </c>
      <c r="AV27" s="65">
        <f>VLOOKUP($A27,'RevPAR Raw Data'!$B$6:$BE$43,'RevPAR Raw Data'!I$1,FALSE)</f>
        <v>55.8267556029882</v>
      </c>
      <c r="AW27" s="65">
        <f>VLOOKUP($A27,'RevPAR Raw Data'!$B$6:$BE$43,'RevPAR Raw Data'!J$1,FALSE)</f>
        <v>56.2269210245464</v>
      </c>
      <c r="AX27" s="65">
        <f>VLOOKUP($A27,'RevPAR Raw Data'!$B$6:$BE$43,'RevPAR Raw Data'!K$1,FALSE)</f>
        <v>51.703522388059703</v>
      </c>
      <c r="AY27" s="66">
        <f>VLOOKUP($A27,'RevPAR Raw Data'!$B$6:$BE$43,'RevPAR Raw Data'!L$1,FALSE)</f>
        <v>51.546390732001498</v>
      </c>
      <c r="AZ27" s="65">
        <f>VLOOKUP($A27,'RevPAR Raw Data'!$B$6:$BE$43,'RevPAR Raw Data'!N$1,FALSE)</f>
        <v>67.94809833187</v>
      </c>
      <c r="BA27" s="65">
        <f>VLOOKUP($A27,'RevPAR Raw Data'!$B$6:$BE$43,'RevPAR Raw Data'!O$1,FALSE)</f>
        <v>75.996266900790104</v>
      </c>
      <c r="BB27" s="66">
        <f>VLOOKUP($A27,'RevPAR Raw Data'!$B$6:$BE$43,'RevPAR Raw Data'!P$1,FALSE)</f>
        <v>71.972182616330102</v>
      </c>
      <c r="BC27" s="67">
        <f>VLOOKUP($A27,'RevPAR Raw Data'!$B$6:$BE$43,'RevPAR Raw Data'!R$1,FALSE)</f>
        <v>57.425393323730802</v>
      </c>
      <c r="BD27" s="63"/>
      <c r="BE27" s="59">
        <f>VLOOKUP($A27,'RevPAR Raw Data'!$B$6:$BE$43,'RevPAR Raw Data'!T$1,FALSE)</f>
        <v>-2.4421424331315502</v>
      </c>
      <c r="BF27" s="60">
        <f>VLOOKUP($A27,'RevPAR Raw Data'!$B$6:$BE$43,'RevPAR Raw Data'!U$1,FALSE)</f>
        <v>18.722840389953699</v>
      </c>
      <c r="BG27" s="60">
        <f>VLOOKUP($A27,'RevPAR Raw Data'!$B$6:$BE$43,'RevPAR Raw Data'!V$1,FALSE)</f>
        <v>20.859027844607201</v>
      </c>
      <c r="BH27" s="60">
        <f>VLOOKUP($A27,'RevPAR Raw Data'!$B$6:$BE$43,'RevPAR Raw Data'!W$1,FALSE)</f>
        <v>25.316758454602098</v>
      </c>
      <c r="BI27" s="60">
        <f>VLOOKUP($A27,'RevPAR Raw Data'!$B$6:$BE$43,'RevPAR Raw Data'!X$1,FALSE)</f>
        <v>-15.682818510023999</v>
      </c>
      <c r="BJ27" s="61">
        <f>VLOOKUP($A27,'RevPAR Raw Data'!$B$6:$BE$43,'RevPAR Raw Data'!Y$1,FALSE)</f>
        <v>7.9185054119522098</v>
      </c>
      <c r="BK27" s="60">
        <f>VLOOKUP($A27,'RevPAR Raw Data'!$B$6:$BE$43,'RevPAR Raw Data'!AA$1,FALSE)</f>
        <v>-36.679480556947397</v>
      </c>
      <c r="BL27" s="60">
        <f>VLOOKUP($A27,'RevPAR Raw Data'!$B$6:$BE$43,'RevPAR Raw Data'!AB$1,FALSE)</f>
        <v>-16.478475626029802</v>
      </c>
      <c r="BM27" s="61">
        <f>VLOOKUP($A27,'RevPAR Raw Data'!$B$6:$BE$43,'RevPAR Raw Data'!AC$1,FALSE)</f>
        <v>-27.410157782250799</v>
      </c>
      <c r="BN27" s="62">
        <f>VLOOKUP($A27,'RevPAR Raw Data'!$B$6:$BE$43,'RevPAR Raw Data'!AE$1,FALSE)</f>
        <v>-8.0393128593766097</v>
      </c>
    </row>
    <row r="28" spans="1:66" x14ac:dyDescent="0.35">
      <c r="A28" s="78" t="s">
        <v>49</v>
      </c>
      <c r="B28" s="59">
        <f>VLOOKUP($A28,'Occupancy Raw Data'!$B$8:$BE$45,'Occupancy Raw Data'!G$3,FALSE)</f>
        <v>47.2783456144521</v>
      </c>
      <c r="C28" s="60">
        <f>VLOOKUP($A28,'Occupancy Raw Data'!$B$8:$BE$45,'Occupancy Raw Data'!H$3,FALSE)</f>
        <v>58.212502971238401</v>
      </c>
      <c r="D28" s="60">
        <f>VLOOKUP($A28,'Occupancy Raw Data'!$B$8:$BE$45,'Occupancy Raw Data'!I$3,FALSE)</f>
        <v>62.609935821250197</v>
      </c>
      <c r="E28" s="60">
        <f>VLOOKUP($A28,'Occupancy Raw Data'!$B$8:$BE$45,'Occupancy Raw Data'!J$3,FALSE)</f>
        <v>55.954361777989</v>
      </c>
      <c r="F28" s="60">
        <f>VLOOKUP($A28,'Occupancy Raw Data'!$B$8:$BE$45,'Occupancy Raw Data'!K$3,FALSE)</f>
        <v>53.815070121226498</v>
      </c>
      <c r="G28" s="61">
        <f>VLOOKUP($A28,'Occupancy Raw Data'!$B$8:$BE$45,'Occupancy Raw Data'!L$3,FALSE)</f>
        <v>55.574043261231203</v>
      </c>
      <c r="H28" s="60">
        <f>VLOOKUP($A28,'Occupancy Raw Data'!$B$8:$BE$45,'Occupancy Raw Data'!N$3,FALSE)</f>
        <v>72.712146422628905</v>
      </c>
      <c r="I28" s="60">
        <f>VLOOKUP($A28,'Occupancy Raw Data'!$B$8:$BE$45,'Occupancy Raw Data'!O$3,FALSE)</f>
        <v>89.636320418350294</v>
      </c>
      <c r="J28" s="61">
        <f>VLOOKUP($A28,'Occupancy Raw Data'!$B$8:$BE$45,'Occupancy Raw Data'!P$3,FALSE)</f>
        <v>81.1742334204896</v>
      </c>
      <c r="K28" s="62">
        <f>VLOOKUP($A28,'Occupancy Raw Data'!$B$8:$BE$45,'Occupancy Raw Data'!R$3,FALSE)</f>
        <v>62.888383306733601</v>
      </c>
      <c r="L28" s="63"/>
      <c r="M28" s="59">
        <f>VLOOKUP($A28,'Occupancy Raw Data'!$B$8:$BE$45,'Occupancy Raw Data'!T$3,FALSE)</f>
        <v>0.36729461519583001</v>
      </c>
      <c r="N28" s="60">
        <f>VLOOKUP($A28,'Occupancy Raw Data'!$B$8:$BE$45,'Occupancy Raw Data'!U$3,FALSE)</f>
        <v>13.3885862643943</v>
      </c>
      <c r="O28" s="60">
        <f>VLOOKUP($A28,'Occupancy Raw Data'!$B$8:$BE$45,'Occupancy Raw Data'!V$3,FALSE)</f>
        <v>20.0457498069058</v>
      </c>
      <c r="P28" s="60">
        <f>VLOOKUP($A28,'Occupancy Raw Data'!$B$8:$BE$45,'Occupancy Raw Data'!W$3,FALSE)</f>
        <v>6.8145338517502996</v>
      </c>
      <c r="Q28" s="60">
        <f>VLOOKUP($A28,'Occupancy Raw Data'!$B$8:$BE$45,'Occupancy Raw Data'!X$3,FALSE)</f>
        <v>-7.0854733838268498</v>
      </c>
      <c r="R28" s="61">
        <f>VLOOKUP($A28,'Occupancy Raw Data'!$B$8:$BE$45,'Occupancy Raw Data'!Y$3,FALSE)</f>
        <v>6.5033351062012903</v>
      </c>
      <c r="S28" s="60">
        <f>VLOOKUP($A28,'Occupancy Raw Data'!$B$8:$BE$45,'Occupancy Raw Data'!AA$3,FALSE)</f>
        <v>-9.5768074458838797</v>
      </c>
      <c r="T28" s="60">
        <f>VLOOKUP($A28,'Occupancy Raw Data'!$B$8:$BE$45,'Occupancy Raw Data'!AB$3,FALSE)</f>
        <v>-5.9250502247452301</v>
      </c>
      <c r="U28" s="61">
        <f>VLOOKUP($A28,'Occupancy Raw Data'!$B$8:$BE$45,'Occupancy Raw Data'!AC$3,FALSE)</f>
        <v>-7.5964089877369796</v>
      </c>
      <c r="V28" s="62">
        <f>VLOOKUP($A28,'Occupancy Raw Data'!$B$8:$BE$45,'Occupancy Raw Data'!AE$3,FALSE)</f>
        <v>0.82933913312221397</v>
      </c>
      <c r="W28" s="63"/>
      <c r="X28" s="64">
        <f>VLOOKUP($A28,'ADR Raw Data'!$B$6:$BE$43,'ADR Raw Data'!G$1,FALSE)</f>
        <v>131.265178481649</v>
      </c>
      <c r="Y28" s="65">
        <f>VLOOKUP($A28,'ADR Raw Data'!$B$6:$BE$43,'ADR Raw Data'!H$1,FALSE)</f>
        <v>122.697125357288</v>
      </c>
      <c r="Z28" s="65">
        <f>VLOOKUP($A28,'ADR Raw Data'!$B$6:$BE$43,'ADR Raw Data'!I$1,FALSE)</f>
        <v>123.39682611996901</v>
      </c>
      <c r="AA28" s="65">
        <f>VLOOKUP($A28,'ADR Raw Data'!$B$6:$BE$43,'ADR Raw Data'!J$1,FALSE)</f>
        <v>116.63302888699999</v>
      </c>
      <c r="AB28" s="65">
        <f>VLOOKUP($A28,'ADR Raw Data'!$B$6:$BE$43,'ADR Raw Data'!K$1,FALSE)</f>
        <v>125.112729681978</v>
      </c>
      <c r="AC28" s="66">
        <f>VLOOKUP($A28,'ADR Raw Data'!$B$6:$BE$43,'ADR Raw Data'!L$1,FALSE)</f>
        <v>123.559307955517</v>
      </c>
      <c r="AD28" s="65">
        <f>VLOOKUP($A28,'ADR Raw Data'!$B$6:$BE$43,'ADR Raw Data'!N$1,FALSE)</f>
        <v>213.32269695978999</v>
      </c>
      <c r="AE28" s="65">
        <f>VLOOKUP($A28,'ADR Raw Data'!$B$6:$BE$43,'ADR Raw Data'!O$1,FALSE)</f>
        <v>242.394168655529</v>
      </c>
      <c r="AF28" s="66">
        <f>VLOOKUP($A28,'ADR Raw Data'!$B$6:$BE$43,'ADR Raw Data'!P$1,FALSE)</f>
        <v>229.37372474377699</v>
      </c>
      <c r="AG28" s="67">
        <f>VLOOKUP($A28,'ADR Raw Data'!$B$6:$BE$43,'ADR Raw Data'!R$1,FALSE)</f>
        <v>162.582659287257</v>
      </c>
      <c r="AH28" s="63"/>
      <c r="AI28" s="59">
        <f>VLOOKUP($A28,'ADR Raw Data'!$B$6:$BE$43,'ADR Raw Data'!T$1,FALSE)</f>
        <v>6.3557003158890897</v>
      </c>
      <c r="AJ28" s="60">
        <f>VLOOKUP($A28,'ADR Raw Data'!$B$6:$BE$43,'ADR Raw Data'!U$1,FALSE)</f>
        <v>9.2798602857248298</v>
      </c>
      <c r="AK28" s="60">
        <f>VLOOKUP($A28,'ADR Raw Data'!$B$6:$BE$43,'ADR Raw Data'!V$1,FALSE)</f>
        <v>7.0988572053648404</v>
      </c>
      <c r="AL28" s="60">
        <f>VLOOKUP($A28,'ADR Raw Data'!$B$6:$BE$43,'ADR Raw Data'!W$1,FALSE)</f>
        <v>5.2018030196105602</v>
      </c>
      <c r="AM28" s="60">
        <f>VLOOKUP($A28,'ADR Raw Data'!$B$6:$BE$43,'ADR Raw Data'!X$1,FALSE)</f>
        <v>-0.92779170154427903</v>
      </c>
      <c r="AN28" s="61">
        <f>VLOOKUP($A28,'ADR Raw Data'!$B$6:$BE$43,'ADR Raw Data'!Y$1,FALSE)</f>
        <v>4.9752422160786001</v>
      </c>
      <c r="AO28" s="60">
        <f>VLOOKUP($A28,'ADR Raw Data'!$B$6:$BE$43,'ADR Raw Data'!AA$1,FALSE)</f>
        <v>7.9252895107735997</v>
      </c>
      <c r="AP28" s="60">
        <f>VLOOKUP($A28,'ADR Raw Data'!$B$6:$BE$43,'ADR Raw Data'!AB$1,FALSE)</f>
        <v>7.21961426935174</v>
      </c>
      <c r="AQ28" s="61">
        <f>VLOOKUP($A28,'ADR Raw Data'!$B$6:$BE$43,'ADR Raw Data'!AC$1,FALSE)</f>
        <v>7.6530717853734203</v>
      </c>
      <c r="AR28" s="62">
        <f>VLOOKUP($A28,'ADR Raw Data'!$B$6:$BE$43,'ADR Raw Data'!AE$1,FALSE)</f>
        <v>4.1665002981519903</v>
      </c>
      <c r="AS28" s="50"/>
      <c r="AT28" s="64">
        <f>VLOOKUP($A28,'RevPAR Raw Data'!$B$6:$BE$43,'RevPAR Raw Data'!G$1,FALSE)</f>
        <v>62.060004753981403</v>
      </c>
      <c r="AU28" s="65">
        <f>VLOOKUP($A28,'RevPAR Raw Data'!$B$6:$BE$43,'RevPAR Raw Data'!H$1,FALSE)</f>
        <v>71.425067744235704</v>
      </c>
      <c r="AV28" s="65">
        <f>VLOOKUP($A28,'RevPAR Raw Data'!$B$6:$BE$43,'RevPAR Raw Data'!I$1,FALSE)</f>
        <v>77.258673639172798</v>
      </c>
      <c r="AW28" s="65">
        <f>VLOOKUP($A28,'RevPAR Raw Data'!$B$6:$BE$43,'RevPAR Raw Data'!J$1,FALSE)</f>
        <v>65.261266936058902</v>
      </c>
      <c r="AX28" s="65">
        <f>VLOOKUP($A28,'RevPAR Raw Data'!$B$6:$BE$43,'RevPAR Raw Data'!K$1,FALSE)</f>
        <v>67.329503208937396</v>
      </c>
      <c r="AY28" s="66">
        <f>VLOOKUP($A28,'RevPAR Raw Data'!$B$6:$BE$43,'RevPAR Raw Data'!L$1,FALSE)</f>
        <v>68.666903256477198</v>
      </c>
      <c r="AZ28" s="65">
        <f>VLOOKUP($A28,'RevPAR Raw Data'!$B$6:$BE$43,'RevPAR Raw Data'!N$1,FALSE)</f>
        <v>155.111511766104</v>
      </c>
      <c r="BA28" s="65">
        <f>VLOOKUP($A28,'RevPAR Raw Data'!$B$6:$BE$43,'RevPAR Raw Data'!O$1,FALSE)</f>
        <v>217.273213691466</v>
      </c>
      <c r="BB28" s="66">
        <f>VLOOKUP($A28,'RevPAR Raw Data'!$B$6:$BE$43,'RevPAR Raw Data'!P$1,FALSE)</f>
        <v>186.19236272878501</v>
      </c>
      <c r="BC28" s="67">
        <f>VLOOKUP($A28,'RevPAR Raw Data'!$B$6:$BE$43,'RevPAR Raw Data'!R$1,FALSE)</f>
        <v>102.245605962851</v>
      </c>
      <c r="BD28" s="63"/>
      <c r="BE28" s="59">
        <f>VLOOKUP($A28,'RevPAR Raw Data'!$B$6:$BE$43,'RevPAR Raw Data'!T$1,FALSE)</f>
        <v>6.7463390761031699</v>
      </c>
      <c r="BF28" s="60">
        <f>VLOOKUP($A28,'RevPAR Raw Data'!$B$6:$BE$43,'RevPAR Raw Data'!U$1,FALSE)</f>
        <v>23.910888649688701</v>
      </c>
      <c r="BG28" s="60">
        <f>VLOOKUP($A28,'RevPAR Raw Data'!$B$6:$BE$43,'RevPAR Raw Data'!V$1,FALSE)</f>
        <v>28.567626166807599</v>
      </c>
      <c r="BH28" s="60">
        <f>VLOOKUP($A28,'RevPAR Raw Data'!$B$6:$BE$43,'RevPAR Raw Data'!W$1,FALSE)</f>
        <v>12.370815499033601</v>
      </c>
      <c r="BI28" s="60">
        <f>VLOOKUP($A28,'RevPAR Raw Data'!$B$6:$BE$43,'RevPAR Raw Data'!X$1,FALSE)</f>
        <v>-7.9475266513008602</v>
      </c>
      <c r="BJ28" s="61">
        <f>VLOOKUP($A28,'RevPAR Raw Data'!$B$6:$BE$43,'RevPAR Raw Data'!Y$1,FALSE)</f>
        <v>11.8021339959366</v>
      </c>
      <c r="BK28" s="60">
        <f>VLOOKUP($A28,'RevPAR Raw Data'!$B$6:$BE$43,'RevPAR Raw Data'!AA$1,FALSE)</f>
        <v>-2.41050765108589</v>
      </c>
      <c r="BL28" s="60">
        <f>VLOOKUP($A28,'RevPAR Raw Data'!$B$6:$BE$43,'RevPAR Raw Data'!AB$1,FALSE)</f>
        <v>0.86679827311454005</v>
      </c>
      <c r="BM28" s="61">
        <f>VLOOKUP($A28,'RevPAR Raw Data'!$B$6:$BE$43,'RevPAR Raw Data'!AC$1,FALSE)</f>
        <v>-0.52469583530563002</v>
      </c>
      <c r="BN28" s="62">
        <f>VLOOKUP($A28,'RevPAR Raw Data'!$B$6:$BE$43,'RevPAR Raw Data'!AE$1,FALSE)</f>
        <v>5.0303938487284396</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52.252118329121402</v>
      </c>
      <c r="C30" s="60">
        <f>VLOOKUP($A30,'Occupancy Raw Data'!$B$8:$BE$45,'Occupancy Raw Data'!H$3,FALSE)</f>
        <v>67.548684406124494</v>
      </c>
      <c r="D30" s="60">
        <f>VLOOKUP($A30,'Occupancy Raw Data'!$B$8:$BE$45,'Occupancy Raw Data'!I$3,FALSE)</f>
        <v>71.056934740597498</v>
      </c>
      <c r="E30" s="60">
        <f>VLOOKUP($A30,'Occupancy Raw Data'!$B$8:$BE$45,'Occupancy Raw Data'!J$3,FALSE)</f>
        <v>71.711015311431495</v>
      </c>
      <c r="F30" s="60">
        <f>VLOOKUP($A30,'Occupancy Raw Data'!$B$8:$BE$45,'Occupancy Raw Data'!K$3,FALSE)</f>
        <v>70.313661364649903</v>
      </c>
      <c r="G30" s="61">
        <f>VLOOKUP($A30,'Occupancy Raw Data'!$B$8:$BE$45,'Occupancy Raw Data'!L$3,FALSE)</f>
        <v>66.576482830385004</v>
      </c>
      <c r="H30" s="60">
        <f>VLOOKUP($A30,'Occupancy Raw Data'!$B$8:$BE$45,'Occupancy Raw Data'!N$3,FALSE)</f>
        <v>88.880630295822797</v>
      </c>
      <c r="I30" s="60">
        <f>VLOOKUP($A30,'Occupancy Raw Data'!$B$8:$BE$45,'Occupancy Raw Data'!O$3,FALSE)</f>
        <v>94.633566225657702</v>
      </c>
      <c r="J30" s="61">
        <f>VLOOKUP($A30,'Occupancy Raw Data'!$B$8:$BE$45,'Occupancy Raw Data'!P$3,FALSE)</f>
        <v>91.757098260740307</v>
      </c>
      <c r="K30" s="62">
        <f>VLOOKUP($A30,'Occupancy Raw Data'!$B$8:$BE$45,'Occupancy Raw Data'!R$3,FALSE)</f>
        <v>73.770944381915001</v>
      </c>
      <c r="L30" s="63"/>
      <c r="M30" s="59">
        <f>VLOOKUP($A30,'Occupancy Raw Data'!$B$8:$BE$45,'Occupancy Raw Data'!T$3,FALSE)</f>
        <v>22.757934223461302</v>
      </c>
      <c r="N30" s="60">
        <f>VLOOKUP($A30,'Occupancy Raw Data'!$B$8:$BE$45,'Occupancy Raw Data'!U$3,FALSE)</f>
        <v>37.624839200408303</v>
      </c>
      <c r="O30" s="60">
        <f>VLOOKUP($A30,'Occupancy Raw Data'!$B$8:$BE$45,'Occupancy Raw Data'!V$3,FALSE)</f>
        <v>47.714416061734802</v>
      </c>
      <c r="P30" s="60">
        <f>VLOOKUP($A30,'Occupancy Raw Data'!$B$8:$BE$45,'Occupancy Raw Data'!W$3,FALSE)</f>
        <v>35.778414649745301</v>
      </c>
      <c r="Q30" s="60">
        <f>VLOOKUP($A30,'Occupancy Raw Data'!$B$8:$BE$45,'Occupancy Raw Data'!X$3,FALSE)</f>
        <v>28.576237987390499</v>
      </c>
      <c r="R30" s="61">
        <f>VLOOKUP($A30,'Occupancy Raw Data'!$B$8:$BE$45,'Occupancy Raw Data'!Y$3,FALSE)</f>
        <v>34.572692897681897</v>
      </c>
      <c r="S30" s="60">
        <f>VLOOKUP($A30,'Occupancy Raw Data'!$B$8:$BE$45,'Occupancy Raw Data'!AA$3,FALSE)</f>
        <v>32.864400129646299</v>
      </c>
      <c r="T30" s="60">
        <f>VLOOKUP($A30,'Occupancy Raw Data'!$B$8:$BE$45,'Occupancy Raw Data'!AB$3,FALSE)</f>
        <v>28.259801707743399</v>
      </c>
      <c r="U30" s="61">
        <f>VLOOKUP($A30,'Occupancy Raw Data'!$B$8:$BE$45,'Occupancy Raw Data'!AC$3,FALSE)</f>
        <v>30.4493909167868</v>
      </c>
      <c r="V30" s="62">
        <f>VLOOKUP($A30,'Occupancy Raw Data'!$B$8:$BE$45,'Occupancy Raw Data'!AE$3,FALSE)</f>
        <v>32.999439733111402</v>
      </c>
      <c r="W30" s="63"/>
      <c r="X30" s="64">
        <f>VLOOKUP($A30,'ADR Raw Data'!$B$6:$BE$43,'ADR Raw Data'!G$1,FALSE)</f>
        <v>86.956688477951602</v>
      </c>
      <c r="Y30" s="65">
        <f>VLOOKUP($A30,'ADR Raw Data'!$B$6:$BE$43,'ADR Raw Data'!H$1,FALSE)</f>
        <v>93.862654049295699</v>
      </c>
      <c r="Z30" s="65">
        <f>VLOOKUP($A30,'ADR Raw Data'!$B$6:$BE$43,'ADR Raw Data'!I$1,FALSE)</f>
        <v>94.877364016736394</v>
      </c>
      <c r="AA30" s="65">
        <f>VLOOKUP($A30,'ADR Raw Data'!$B$6:$BE$43,'ADR Raw Data'!J$1,FALSE)</f>
        <v>95.091616915422804</v>
      </c>
      <c r="AB30" s="65">
        <f>VLOOKUP($A30,'ADR Raw Data'!$B$6:$BE$43,'ADR Raw Data'!K$1,FALSE)</f>
        <v>94.255279069767397</v>
      </c>
      <c r="AC30" s="66">
        <f>VLOOKUP($A30,'ADR Raw Data'!$B$6:$BE$43,'ADR Raw Data'!L$1,FALSE)</f>
        <v>93.342914750145098</v>
      </c>
      <c r="AD30" s="65">
        <f>VLOOKUP($A30,'ADR Raw Data'!$B$6:$BE$43,'ADR Raw Data'!N$1,FALSE)</f>
        <v>116.631043652784</v>
      </c>
      <c r="AE30" s="65">
        <f>VLOOKUP($A30,'ADR Raw Data'!$B$6:$BE$43,'ADR Raw Data'!O$1,FALSE)</f>
        <v>123.76964498900401</v>
      </c>
      <c r="AF30" s="66">
        <f>VLOOKUP($A30,'ADR Raw Data'!$B$6:$BE$43,'ADR Raw Data'!P$1,FALSE)</f>
        <v>120.312237343053</v>
      </c>
      <c r="AG30" s="67">
        <f>VLOOKUP($A30,'ADR Raw Data'!$B$6:$BE$43,'ADR Raw Data'!R$1,FALSE)</f>
        <v>102.92712476250701</v>
      </c>
      <c r="AH30" s="80"/>
      <c r="AI30" s="59">
        <f>VLOOKUP($A30,'ADR Raw Data'!$B$6:$BE$43,'ADR Raw Data'!T$1,FALSE)</f>
        <v>6.29945334056689</v>
      </c>
      <c r="AJ30" s="60">
        <f>VLOOKUP($A30,'ADR Raw Data'!$B$6:$BE$43,'ADR Raw Data'!U$1,FALSE)</f>
        <v>10.8536838720461</v>
      </c>
      <c r="AK30" s="60">
        <f>VLOOKUP($A30,'ADR Raw Data'!$B$6:$BE$43,'ADR Raw Data'!V$1,FALSE)</f>
        <v>8.6387571331199702</v>
      </c>
      <c r="AL30" s="60">
        <f>VLOOKUP($A30,'ADR Raw Data'!$B$6:$BE$43,'ADR Raw Data'!W$1,FALSE)</f>
        <v>12.096255820974999</v>
      </c>
      <c r="AM30" s="60">
        <f>VLOOKUP($A30,'ADR Raw Data'!$B$6:$BE$43,'ADR Raw Data'!X$1,FALSE)</f>
        <v>10.6037771511284</v>
      </c>
      <c r="AN30" s="61">
        <f>VLOOKUP($A30,'ADR Raw Data'!$B$6:$BE$43,'ADR Raw Data'!Y$1,FALSE)</f>
        <v>10.0070682665735</v>
      </c>
      <c r="AO30" s="60">
        <f>VLOOKUP($A30,'ADR Raw Data'!$B$6:$BE$43,'ADR Raw Data'!AA$1,FALSE)</f>
        <v>21.2526073208792</v>
      </c>
      <c r="AP30" s="60">
        <f>VLOOKUP($A30,'ADR Raw Data'!$B$6:$BE$43,'ADR Raw Data'!AB$1,FALSE)</f>
        <v>21.9527519971511</v>
      </c>
      <c r="AQ30" s="61">
        <f>VLOOKUP($A30,'ADR Raw Data'!$B$6:$BE$43,'ADR Raw Data'!AC$1,FALSE)</f>
        <v>21.5656728056621</v>
      </c>
      <c r="AR30" s="62">
        <f>VLOOKUP($A30,'ADR Raw Data'!$B$6:$BE$43,'ADR Raw Data'!AE$1,FALSE)</f>
        <v>14.370157156542099</v>
      </c>
      <c r="AS30" s="50"/>
      <c r="AT30" s="64">
        <f>VLOOKUP($A30,'RevPAR Raw Data'!$B$6:$BE$43,'RevPAR Raw Data'!G$1,FALSE)</f>
        <v>45.436711758584799</v>
      </c>
      <c r="AU30" s="65">
        <f>VLOOKUP($A30,'RevPAR Raw Data'!$B$6:$BE$43,'RevPAR Raw Data'!H$1,FALSE)</f>
        <v>63.402987958971302</v>
      </c>
      <c r="AV30" s="65">
        <f>VLOOKUP($A30,'RevPAR Raw Data'!$B$6:$BE$43,'RevPAR Raw Data'!I$1,FALSE)</f>
        <v>67.416946632971602</v>
      </c>
      <c r="AW30" s="65">
        <f>VLOOKUP($A30,'RevPAR Raw Data'!$B$6:$BE$43,'RevPAR Raw Data'!J$1,FALSE)</f>
        <v>68.1911639661067</v>
      </c>
      <c r="AX30" s="65">
        <f>VLOOKUP($A30,'RevPAR Raw Data'!$B$6:$BE$43,'RevPAR Raw Data'!K$1,FALSE)</f>
        <v>66.274337743421995</v>
      </c>
      <c r="AY30" s="66">
        <f>VLOOKUP($A30,'RevPAR Raw Data'!$B$6:$BE$43,'RevPAR Raw Data'!L$1,FALSE)</f>
        <v>62.144429612011201</v>
      </c>
      <c r="AZ30" s="65">
        <f>VLOOKUP($A30,'RevPAR Raw Data'!$B$6:$BE$43,'RevPAR Raw Data'!N$1,FALSE)</f>
        <v>103.662406719191</v>
      </c>
      <c r="BA30" s="65">
        <f>VLOOKUP($A30,'RevPAR Raw Data'!$B$6:$BE$43,'RevPAR Raw Data'!O$1,FALSE)</f>
        <v>117.12762895793</v>
      </c>
      <c r="BB30" s="66">
        <f>VLOOKUP($A30,'RevPAR Raw Data'!$B$6:$BE$43,'RevPAR Raw Data'!P$1,FALSE)</f>
        <v>110.395017838561</v>
      </c>
      <c r="BC30" s="67">
        <f>VLOOKUP($A30,'RevPAR Raw Data'!$B$6:$BE$43,'RevPAR Raw Data'!R$1,FALSE)</f>
        <v>75.930311962453999</v>
      </c>
      <c r="BD30" s="63"/>
      <c r="BE30" s="59">
        <f>VLOOKUP($A30,'RevPAR Raw Data'!$B$6:$BE$43,'RevPAR Raw Data'!T$1,FALSE)</f>
        <v>30.491013011712099</v>
      </c>
      <c r="BF30" s="60">
        <f>VLOOKUP($A30,'RevPAR Raw Data'!$B$6:$BE$43,'RevPAR Raw Data'!U$1,FALSE)</f>
        <v>52.562204176632498</v>
      </c>
      <c r="BG30" s="60">
        <f>VLOOKUP($A30,'RevPAR Raw Data'!$B$6:$BE$43,'RevPAR Raw Data'!V$1,FALSE)</f>
        <v>60.475105715914502</v>
      </c>
      <c r="BH30" s="60">
        <f>VLOOKUP($A30,'RevPAR Raw Data'!$B$6:$BE$43,'RevPAR Raw Data'!W$1,FALSE)</f>
        <v>52.202519035442698</v>
      </c>
      <c r="BI30" s="60">
        <f>VLOOKUP($A30,'RevPAR Raw Data'!$B$6:$BE$43,'RevPAR Raw Data'!X$1,FALSE)</f>
        <v>42.210175732878</v>
      </c>
      <c r="BJ30" s="61">
        <f>VLOOKUP($A30,'RevPAR Raw Data'!$B$6:$BE$43,'RevPAR Raw Data'!Y$1,FALSE)</f>
        <v>48.039474144119303</v>
      </c>
      <c r="BK30" s="60">
        <f>VLOOKUP($A30,'RevPAR Raw Data'!$B$6:$BE$43,'RevPAR Raw Data'!AA$1,FALSE)</f>
        <v>61.101549358441801</v>
      </c>
      <c r="BL30" s="60">
        <f>VLOOKUP($A30,'RevPAR Raw Data'!$B$6:$BE$43,'RevPAR Raw Data'!AB$1,FALSE)</f>
        <v>56.416357888682199</v>
      </c>
      <c r="BM30" s="61">
        <f>VLOOKUP($A30,'RevPAR Raw Data'!$B$6:$BE$43,'RevPAR Raw Data'!AC$1,FALSE)</f>
        <v>58.581679738880197</v>
      </c>
      <c r="BN30" s="62">
        <f>VLOOKUP($A30,'RevPAR Raw Data'!$B$6:$BE$43,'RevPAR Raw Data'!AE$1,FALSE)</f>
        <v>52.1116682400801</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50.263288176785601</v>
      </c>
      <c r="C32" s="60">
        <f>VLOOKUP($A32,'Occupancy Raw Data'!$B$8:$BE$45,'Occupancy Raw Data'!H$3,FALSE)</f>
        <v>61.987488185786901</v>
      </c>
      <c r="D32" s="60">
        <f>VLOOKUP($A32,'Occupancy Raw Data'!$B$8:$BE$45,'Occupancy Raw Data'!I$3,FALSE)</f>
        <v>65.808542238624597</v>
      </c>
      <c r="E32" s="60">
        <f>VLOOKUP($A32,'Occupancy Raw Data'!$B$8:$BE$45,'Occupancy Raw Data'!J$3,FALSE)</f>
        <v>62.5455691075205</v>
      </c>
      <c r="F32" s="60">
        <f>VLOOKUP($A32,'Occupancy Raw Data'!$B$8:$BE$45,'Occupancy Raw Data'!K$3,FALSE)</f>
        <v>57.5543453800801</v>
      </c>
      <c r="G32" s="61">
        <f>VLOOKUP($A32,'Occupancy Raw Data'!$B$8:$BE$45,'Occupancy Raw Data'!L$3,FALSE)</f>
        <v>59.6318466177595</v>
      </c>
      <c r="H32" s="60">
        <f>VLOOKUP($A32,'Occupancy Raw Data'!$B$8:$BE$45,'Occupancy Raw Data'!N$3,FALSE)</f>
        <v>65.835546154192301</v>
      </c>
      <c r="I32" s="60">
        <f>VLOOKUP($A32,'Occupancy Raw Data'!$B$8:$BE$45,'Occupancy Raw Data'!O$3,FALSE)</f>
        <v>75.471443359286994</v>
      </c>
      <c r="J32" s="61">
        <f>VLOOKUP($A32,'Occupancy Raw Data'!$B$8:$BE$45,'Occupancy Raw Data'!P$3,FALSE)</f>
        <v>70.653494756739704</v>
      </c>
      <c r="K32" s="62">
        <f>VLOOKUP($A32,'Occupancy Raw Data'!$B$8:$BE$45,'Occupancy Raw Data'!R$3,FALSE)</f>
        <v>62.780888943182397</v>
      </c>
      <c r="L32" s="63"/>
      <c r="M32" s="59">
        <f>VLOOKUP($A32,'Occupancy Raw Data'!$B$8:$BE$45,'Occupancy Raw Data'!T$3,FALSE)</f>
        <v>-10.5554436667448</v>
      </c>
      <c r="N32" s="60">
        <f>VLOOKUP($A32,'Occupancy Raw Data'!$B$8:$BE$45,'Occupancy Raw Data'!U$3,FALSE)</f>
        <v>-3.0643103743433602</v>
      </c>
      <c r="O32" s="60">
        <f>VLOOKUP($A32,'Occupancy Raw Data'!$B$8:$BE$45,'Occupancy Raw Data'!V$3,FALSE)</f>
        <v>-2.86767874001209E-2</v>
      </c>
      <c r="P32" s="60">
        <f>VLOOKUP($A32,'Occupancy Raw Data'!$B$8:$BE$45,'Occupancy Raw Data'!W$3,FALSE)</f>
        <v>-3.84325049578332</v>
      </c>
      <c r="Q32" s="60">
        <f>VLOOKUP($A32,'Occupancy Raw Data'!$B$8:$BE$45,'Occupancy Raw Data'!X$3,FALSE)</f>
        <v>-7.5930921806000198</v>
      </c>
      <c r="R32" s="61">
        <f>VLOOKUP($A32,'Occupancy Raw Data'!$B$8:$BE$45,'Occupancy Raw Data'!Y$3,FALSE)</f>
        <v>-4.8321808425289499</v>
      </c>
      <c r="S32" s="60">
        <f>VLOOKUP($A32,'Occupancy Raw Data'!$B$8:$BE$45,'Occupancy Raw Data'!AA$3,FALSE)</f>
        <v>-10.733035819490199</v>
      </c>
      <c r="T32" s="60">
        <f>VLOOKUP($A32,'Occupancy Raw Data'!$B$8:$BE$45,'Occupancy Raw Data'!AB$3,FALSE)</f>
        <v>-9.7727780903805197</v>
      </c>
      <c r="U32" s="61">
        <f>VLOOKUP($A32,'Occupancy Raw Data'!$B$8:$BE$45,'Occupancy Raw Data'!AC$3,FALSE)</f>
        <v>-10.222723959486901</v>
      </c>
      <c r="V32" s="62">
        <f>VLOOKUP($A32,'Occupancy Raw Data'!$B$8:$BE$45,'Occupancy Raw Data'!AE$3,FALSE)</f>
        <v>-6.6347401122596104</v>
      </c>
      <c r="W32" s="63"/>
      <c r="X32" s="64">
        <f>VLOOKUP($A32,'ADR Raw Data'!$B$6:$BE$43,'ADR Raw Data'!G$1,FALSE)</f>
        <v>91.647929951647498</v>
      </c>
      <c r="Y32" s="65">
        <f>VLOOKUP($A32,'ADR Raw Data'!$B$6:$BE$43,'ADR Raw Data'!H$1,FALSE)</f>
        <v>97.179054345458496</v>
      </c>
      <c r="Z32" s="65">
        <f>VLOOKUP($A32,'ADR Raw Data'!$B$6:$BE$43,'ADR Raw Data'!I$1,FALSE)</f>
        <v>101.03426352072201</v>
      </c>
      <c r="AA32" s="65">
        <f>VLOOKUP($A32,'ADR Raw Data'!$B$6:$BE$43,'ADR Raw Data'!J$1,FALSE)</f>
        <v>98.895831668705398</v>
      </c>
      <c r="AB32" s="65">
        <f>VLOOKUP($A32,'ADR Raw Data'!$B$6:$BE$43,'ADR Raw Data'!K$1,FALSE)</f>
        <v>94.3387792618079</v>
      </c>
      <c r="AC32" s="66">
        <f>VLOOKUP($A32,'ADR Raw Data'!$B$6:$BE$43,'ADR Raw Data'!L$1,FALSE)</f>
        <v>96.909399231674897</v>
      </c>
      <c r="AD32" s="65">
        <f>VLOOKUP($A32,'ADR Raw Data'!$B$6:$BE$43,'ADR Raw Data'!N$1,FALSE)</f>
        <v>104.553881583264</v>
      </c>
      <c r="AE32" s="65">
        <f>VLOOKUP($A32,'ADR Raw Data'!$B$6:$BE$43,'ADR Raw Data'!O$1,FALSE)</f>
        <v>112.353127198998</v>
      </c>
      <c r="AF32" s="66">
        <f>VLOOKUP($A32,'ADR Raw Data'!$B$6:$BE$43,'ADR Raw Data'!P$1,FALSE)</f>
        <v>108.719424460935</v>
      </c>
      <c r="AG32" s="67">
        <f>VLOOKUP($A32,'ADR Raw Data'!$B$6:$BE$43,'ADR Raw Data'!R$1,FALSE)</f>
        <v>100.706822162937</v>
      </c>
      <c r="AH32" s="63"/>
      <c r="AI32" s="59">
        <f>VLOOKUP($A32,'ADR Raw Data'!$B$6:$BE$43,'ADR Raw Data'!T$1,FALSE)</f>
        <v>3.2893633736408101</v>
      </c>
      <c r="AJ32" s="60">
        <f>VLOOKUP($A32,'ADR Raw Data'!$B$6:$BE$43,'ADR Raw Data'!U$1,FALSE)</f>
        <v>5.2966252220779797</v>
      </c>
      <c r="AK32" s="60">
        <f>VLOOKUP($A32,'ADR Raw Data'!$B$6:$BE$43,'ADR Raw Data'!V$1,FALSE)</f>
        <v>8.02846072636709</v>
      </c>
      <c r="AL32" s="60">
        <f>VLOOKUP($A32,'ADR Raw Data'!$B$6:$BE$43,'ADR Raw Data'!W$1,FALSE)</f>
        <v>7.7789039177293997</v>
      </c>
      <c r="AM32" s="60">
        <f>VLOOKUP($A32,'ADR Raw Data'!$B$6:$BE$43,'ADR Raw Data'!X$1,FALSE)</f>
        <v>5.00587848879655</v>
      </c>
      <c r="AN32" s="61">
        <f>VLOOKUP($A32,'ADR Raw Data'!$B$6:$BE$43,'ADR Raw Data'!Y$1,FALSE)</f>
        <v>6.1277780536064501</v>
      </c>
      <c r="AO32" s="60">
        <f>VLOOKUP($A32,'ADR Raw Data'!$B$6:$BE$43,'ADR Raw Data'!AA$1,FALSE)</f>
        <v>0.46816851045930102</v>
      </c>
      <c r="AP32" s="60">
        <f>VLOOKUP($A32,'ADR Raw Data'!$B$6:$BE$43,'ADR Raw Data'!AB$1,FALSE)</f>
        <v>0.136203357353362</v>
      </c>
      <c r="AQ32" s="61">
        <f>VLOOKUP($A32,'ADR Raw Data'!$B$6:$BE$43,'ADR Raw Data'!AC$1,FALSE)</f>
        <v>0.30471339068299103</v>
      </c>
      <c r="AR32" s="62">
        <f>VLOOKUP($A32,'ADR Raw Data'!$B$6:$BE$43,'ADR Raw Data'!AE$1,FALSE)</f>
        <v>3.79607054995087</v>
      </c>
      <c r="AS32" s="50"/>
      <c r="AT32" s="64">
        <f>VLOOKUP($A32,'RevPAR Raw Data'!$B$6:$BE$43,'RevPAR Raw Data'!G$1,FALSE)</f>
        <v>46.065263139655201</v>
      </c>
      <c r="AU32" s="65">
        <f>VLOOKUP($A32,'RevPAR Raw Data'!$B$6:$BE$43,'RevPAR Raw Data'!H$1,FALSE)</f>
        <v>60.238854831450503</v>
      </c>
      <c r="AV32" s="65">
        <f>VLOOKUP($A32,'RevPAR Raw Data'!$B$6:$BE$43,'RevPAR Raw Data'!I$1,FALSE)</f>
        <v>66.489175984517701</v>
      </c>
      <c r="AW32" s="65">
        <f>VLOOKUP($A32,'RevPAR Raw Data'!$B$6:$BE$43,'RevPAR Raw Data'!J$1,FALSE)</f>
        <v>61.8549607408074</v>
      </c>
      <c r="AX32" s="65">
        <f>VLOOKUP($A32,'RevPAR Raw Data'!$B$6:$BE$43,'RevPAR Raw Data'!K$1,FALSE)</f>
        <v>54.296066843692302</v>
      </c>
      <c r="AY32" s="66">
        <f>VLOOKUP($A32,'RevPAR Raw Data'!$B$6:$BE$43,'RevPAR Raw Data'!L$1,FALSE)</f>
        <v>57.7888643080246</v>
      </c>
      <c r="AZ32" s="65">
        <f>VLOOKUP($A32,'RevPAR Raw Data'!$B$6:$BE$43,'RevPAR Raw Data'!N$1,FALSE)</f>
        <v>68.833618965750006</v>
      </c>
      <c r="BA32" s="65">
        <f>VLOOKUP($A32,'RevPAR Raw Data'!$B$6:$BE$43,'RevPAR Raw Data'!O$1,FALSE)</f>
        <v>84.794526756379597</v>
      </c>
      <c r="BB32" s="66">
        <f>VLOOKUP($A32,'RevPAR Raw Data'!$B$6:$BE$43,'RevPAR Raw Data'!P$1,FALSE)</f>
        <v>76.814072861064801</v>
      </c>
      <c r="BC32" s="67">
        <f>VLOOKUP($A32,'RevPAR Raw Data'!$B$6:$BE$43,'RevPAR Raw Data'!R$1,FALSE)</f>
        <v>63.224638180321797</v>
      </c>
      <c r="BD32" s="80"/>
      <c r="BE32" s="59">
        <f>VLOOKUP($A32,'RevPAR Raw Data'!$B$6:$BE$43,'RevPAR Raw Data'!T$1,FALSE)</f>
        <v>-7.6132871910031801</v>
      </c>
      <c r="BF32" s="60">
        <f>VLOOKUP($A32,'RevPAR Raw Data'!$B$6:$BE$43,'RevPAR Raw Data'!U$1,FALSE)</f>
        <v>2.0700098115643901</v>
      </c>
      <c r="BG32" s="60">
        <f>VLOOKUP($A32,'RevPAR Raw Data'!$B$6:$BE$43,'RevPAR Raw Data'!V$1,FALSE)</f>
        <v>7.9974816343529698</v>
      </c>
      <c r="BH32" s="60">
        <f>VLOOKUP($A32,'RevPAR Raw Data'!$B$6:$BE$43,'RevPAR Raw Data'!W$1,FALSE)</f>
        <v>3.63669065856143</v>
      </c>
      <c r="BI32" s="60">
        <f>VLOOKUP($A32,'RevPAR Raw Data'!$B$6:$BE$43,'RevPAR Raw Data'!X$1,FALSE)</f>
        <v>-2.96731465990662</v>
      </c>
      <c r="BJ32" s="61">
        <f>VLOOKUP($A32,'RevPAR Raw Data'!$B$6:$BE$43,'RevPAR Raw Data'!Y$1,FALSE)</f>
        <v>0.99949189389842996</v>
      </c>
      <c r="BK32" s="60">
        <f>VLOOKUP($A32,'RevPAR Raw Data'!$B$6:$BE$43,'RevPAR Raw Data'!AA$1,FALSE)</f>
        <v>-10.315116002953999</v>
      </c>
      <c r="BL32" s="60">
        <f>VLOOKUP($A32,'RevPAR Raw Data'!$B$6:$BE$43,'RevPAR Raw Data'!AB$1,FALSE)</f>
        <v>-9.6498855848929495</v>
      </c>
      <c r="BM32" s="61">
        <f>VLOOKUP($A32,'RevPAR Raw Data'!$B$6:$BE$43,'RevPAR Raw Data'!AC$1,FALSE)</f>
        <v>-9.9491605776010399</v>
      </c>
      <c r="BN32" s="62">
        <f>VLOOKUP($A32,'RevPAR Raw Data'!$B$6:$BE$43,'RevPAR Raw Data'!AE$1,FALSE)</f>
        <v>-3.0905289777760001</v>
      </c>
    </row>
    <row r="33" spans="1:66" x14ac:dyDescent="0.35">
      <c r="A33" s="78" t="s">
        <v>46</v>
      </c>
      <c r="B33" s="59">
        <f>VLOOKUP($A33,'Occupancy Raw Data'!$B$8:$BE$45,'Occupancy Raw Data'!G$3,FALSE)</f>
        <v>61.985196431960503</v>
      </c>
      <c r="C33" s="60">
        <f>VLOOKUP($A33,'Occupancy Raw Data'!$B$8:$BE$45,'Occupancy Raw Data'!H$3,FALSE)</f>
        <v>70.829379388878294</v>
      </c>
      <c r="D33" s="60">
        <f>VLOOKUP($A33,'Occupancy Raw Data'!$B$8:$BE$45,'Occupancy Raw Data'!I$3,FALSE)</f>
        <v>72.499525526665394</v>
      </c>
      <c r="E33" s="60">
        <f>VLOOKUP($A33,'Occupancy Raw Data'!$B$8:$BE$45,'Occupancy Raw Data'!J$3,FALSE)</f>
        <v>71.702410324539699</v>
      </c>
      <c r="F33" s="60">
        <f>VLOOKUP($A33,'Occupancy Raw Data'!$B$8:$BE$45,'Occupancy Raw Data'!K$3,FALSE)</f>
        <v>66.369330043651502</v>
      </c>
      <c r="G33" s="61">
        <f>VLOOKUP($A33,'Occupancy Raw Data'!$B$8:$BE$45,'Occupancy Raw Data'!L$3,FALSE)</f>
        <v>68.677168343139101</v>
      </c>
      <c r="H33" s="60">
        <f>VLOOKUP($A33,'Occupancy Raw Data'!$B$8:$BE$45,'Occupancy Raw Data'!N$3,FALSE)</f>
        <v>69.2731068513949</v>
      </c>
      <c r="I33" s="60">
        <f>VLOOKUP($A33,'Occupancy Raw Data'!$B$8:$BE$45,'Occupancy Raw Data'!O$3,FALSE)</f>
        <v>73.011956728031805</v>
      </c>
      <c r="J33" s="61">
        <f>VLOOKUP($A33,'Occupancy Raw Data'!$B$8:$BE$45,'Occupancy Raw Data'!P$3,FALSE)</f>
        <v>71.142531789713402</v>
      </c>
      <c r="K33" s="62">
        <f>VLOOKUP($A33,'Occupancy Raw Data'!$B$8:$BE$45,'Occupancy Raw Data'!R$3,FALSE)</f>
        <v>69.381557899303203</v>
      </c>
      <c r="L33" s="63"/>
      <c r="M33" s="59">
        <f>VLOOKUP($A33,'Occupancy Raw Data'!$B$8:$BE$45,'Occupancy Raw Data'!T$3,FALSE)</f>
        <v>-16.4822497289788</v>
      </c>
      <c r="N33" s="60">
        <f>VLOOKUP($A33,'Occupancy Raw Data'!$B$8:$BE$45,'Occupancy Raw Data'!U$3,FALSE)</f>
        <v>-15.2385920217259</v>
      </c>
      <c r="O33" s="60">
        <f>VLOOKUP($A33,'Occupancy Raw Data'!$B$8:$BE$45,'Occupancy Raw Data'!V$3,FALSE)</f>
        <v>-13.4010076849044</v>
      </c>
      <c r="P33" s="60">
        <f>VLOOKUP($A33,'Occupancy Raw Data'!$B$8:$BE$45,'Occupancy Raw Data'!W$3,FALSE)</f>
        <v>-14.945308610185201</v>
      </c>
      <c r="Q33" s="60">
        <f>VLOOKUP($A33,'Occupancy Raw Data'!$B$8:$BE$45,'Occupancy Raw Data'!X$3,FALSE)</f>
        <v>-19.433268458803099</v>
      </c>
      <c r="R33" s="61">
        <f>VLOOKUP($A33,'Occupancy Raw Data'!$B$8:$BE$45,'Occupancy Raw Data'!Y$3,FALSE)</f>
        <v>-15.8738194435391</v>
      </c>
      <c r="S33" s="60">
        <f>VLOOKUP($A33,'Occupancy Raw Data'!$B$8:$BE$45,'Occupancy Raw Data'!AA$3,FALSE)</f>
        <v>-15.329213734473999</v>
      </c>
      <c r="T33" s="60">
        <f>VLOOKUP($A33,'Occupancy Raw Data'!$B$8:$BE$45,'Occupancy Raw Data'!AB$3,FALSE)</f>
        <v>-12.6267051199302</v>
      </c>
      <c r="U33" s="61">
        <f>VLOOKUP($A33,'Occupancy Raw Data'!$B$8:$BE$45,'Occupancy Raw Data'!AC$3,FALSE)</f>
        <v>-13.9636721988592</v>
      </c>
      <c r="V33" s="62">
        <f>VLOOKUP($A33,'Occupancy Raw Data'!$B$8:$BE$45,'Occupancy Raw Data'!AE$3,FALSE)</f>
        <v>-15.323053095965699</v>
      </c>
      <c r="W33" s="63"/>
      <c r="X33" s="64">
        <f>VLOOKUP($A33,'ADR Raw Data'!$B$6:$BE$43,'ADR Raw Data'!G$1,FALSE)</f>
        <v>81.974669473361899</v>
      </c>
      <c r="Y33" s="65">
        <f>VLOOKUP($A33,'ADR Raw Data'!$B$6:$BE$43,'ADR Raw Data'!H$1,FALSE)</f>
        <v>85.519486843515494</v>
      </c>
      <c r="Z33" s="65">
        <f>VLOOKUP($A33,'ADR Raw Data'!$B$6:$BE$43,'ADR Raw Data'!I$1,FALSE)</f>
        <v>88.054080994764306</v>
      </c>
      <c r="AA33" s="65">
        <f>VLOOKUP($A33,'ADR Raw Data'!$B$6:$BE$43,'ADR Raw Data'!J$1,FALSE)</f>
        <v>86.335633642138603</v>
      </c>
      <c r="AB33" s="65">
        <f>VLOOKUP($A33,'ADR Raw Data'!$B$6:$BE$43,'ADR Raw Data'!K$1,FALSE)</f>
        <v>84.811703774663897</v>
      </c>
      <c r="AC33" s="66">
        <f>VLOOKUP($A33,'ADR Raw Data'!$B$6:$BE$43,'ADR Raw Data'!L$1,FALSE)</f>
        <v>85.448357751616598</v>
      </c>
      <c r="AD33" s="65">
        <f>VLOOKUP($A33,'ADR Raw Data'!$B$6:$BE$43,'ADR Raw Data'!N$1,FALSE)</f>
        <v>87.645581835616397</v>
      </c>
      <c r="AE33" s="65">
        <f>VLOOKUP($A33,'ADR Raw Data'!$B$6:$BE$43,'ADR Raw Data'!O$1,FALSE)</f>
        <v>89.171076605146794</v>
      </c>
      <c r="AF33" s="66">
        <f>VLOOKUP($A33,'ADR Raw Data'!$B$6:$BE$43,'ADR Raw Data'!P$1,FALSE)</f>
        <v>88.4283720688275</v>
      </c>
      <c r="AG33" s="67">
        <f>VLOOKUP($A33,'ADR Raw Data'!$B$6:$BE$43,'ADR Raw Data'!R$1,FALSE)</f>
        <v>86.321400633059696</v>
      </c>
      <c r="AH33" s="63"/>
      <c r="AI33" s="59">
        <f>VLOOKUP($A33,'ADR Raw Data'!$B$6:$BE$43,'ADR Raw Data'!T$1,FALSE)</f>
        <v>0.214091841637334</v>
      </c>
      <c r="AJ33" s="60">
        <f>VLOOKUP($A33,'ADR Raw Data'!$B$6:$BE$43,'ADR Raw Data'!U$1,FALSE)</f>
        <v>0.51081972288295996</v>
      </c>
      <c r="AK33" s="60">
        <f>VLOOKUP($A33,'ADR Raw Data'!$B$6:$BE$43,'ADR Raw Data'!V$1,FALSE)</f>
        <v>5.2831452004166302</v>
      </c>
      <c r="AL33" s="60">
        <f>VLOOKUP($A33,'ADR Raw Data'!$B$6:$BE$43,'ADR Raw Data'!W$1,FALSE)</f>
        <v>1.2372403453001699</v>
      </c>
      <c r="AM33" s="60">
        <f>VLOOKUP($A33,'ADR Raw Data'!$B$6:$BE$43,'ADR Raw Data'!X$1,FALSE)</f>
        <v>-0.25727457375805102</v>
      </c>
      <c r="AN33" s="61">
        <f>VLOOKUP($A33,'ADR Raw Data'!$B$6:$BE$43,'ADR Raw Data'!Y$1,FALSE)</f>
        <v>1.45891794156921</v>
      </c>
      <c r="AO33" s="60">
        <f>VLOOKUP($A33,'ADR Raw Data'!$B$6:$BE$43,'ADR Raw Data'!AA$1,FALSE)</f>
        <v>-1.20161200572874E-2</v>
      </c>
      <c r="AP33" s="60">
        <f>VLOOKUP($A33,'ADR Raw Data'!$B$6:$BE$43,'ADR Raw Data'!AB$1,FALSE)</f>
        <v>-1.1679037400706</v>
      </c>
      <c r="AQ33" s="61">
        <f>VLOOKUP($A33,'ADR Raw Data'!$B$6:$BE$43,'ADR Raw Data'!AC$1,FALSE)</f>
        <v>-0.59094885996729596</v>
      </c>
      <c r="AR33" s="62">
        <f>VLOOKUP($A33,'ADR Raw Data'!$B$6:$BE$43,'ADR Raw Data'!AE$1,FALSE)</f>
        <v>0.860714337792583</v>
      </c>
      <c r="AS33" s="50"/>
      <c r="AT33" s="64">
        <f>VLOOKUP($A33,'RevPAR Raw Data'!$B$6:$BE$43,'RevPAR Raw Data'!G$1,FALSE)</f>
        <v>50.812159897513702</v>
      </c>
      <c r="AU33" s="65">
        <f>VLOOKUP($A33,'RevPAR Raw Data'!$B$6:$BE$43,'RevPAR Raw Data'!H$1,FALSE)</f>
        <v>60.572921787815503</v>
      </c>
      <c r="AV33" s="65">
        <f>VLOOKUP($A33,'RevPAR Raw Data'!$B$6:$BE$43,'RevPAR Raw Data'!I$1,FALSE)</f>
        <v>63.838790928069798</v>
      </c>
      <c r="AW33" s="65">
        <f>VLOOKUP($A33,'RevPAR Raw Data'!$B$6:$BE$43,'RevPAR Raw Data'!J$1,FALSE)</f>
        <v>61.9047302903776</v>
      </c>
      <c r="AX33" s="65">
        <f>VLOOKUP($A33,'RevPAR Raw Data'!$B$6:$BE$43,'RevPAR Raw Data'!K$1,FALSE)</f>
        <v>56.288959593850798</v>
      </c>
      <c r="AY33" s="66">
        <f>VLOOKUP($A33,'RevPAR Raw Data'!$B$6:$BE$43,'RevPAR Raw Data'!L$1,FALSE)</f>
        <v>58.683512499525499</v>
      </c>
      <c r="AZ33" s="65">
        <f>VLOOKUP($A33,'RevPAR Raw Data'!$B$6:$BE$43,'RevPAR Raw Data'!N$1,FALSE)</f>
        <v>60.714817555513299</v>
      </c>
      <c r="BA33" s="65">
        <f>VLOOKUP($A33,'RevPAR Raw Data'!$B$6:$BE$43,'RevPAR Raw Data'!O$1,FALSE)</f>
        <v>65.105547864869905</v>
      </c>
      <c r="BB33" s="66">
        <f>VLOOKUP($A33,'RevPAR Raw Data'!$B$6:$BE$43,'RevPAR Raw Data'!P$1,FALSE)</f>
        <v>62.910182710191599</v>
      </c>
      <c r="BC33" s="67">
        <f>VLOOKUP($A33,'RevPAR Raw Data'!$B$6:$BE$43,'RevPAR Raw Data'!R$1,FALSE)</f>
        <v>59.8911325597158</v>
      </c>
      <c r="BD33" s="63"/>
      <c r="BE33" s="59">
        <f>VLOOKUP($A33,'RevPAR Raw Data'!$B$6:$BE$43,'RevPAR Raw Data'!T$1,FALSE)</f>
        <v>-16.3034450393295</v>
      </c>
      <c r="BF33" s="60">
        <f>VLOOKUP($A33,'RevPAR Raw Data'!$B$6:$BE$43,'RevPAR Raw Data'!U$1,FALSE)</f>
        <v>-14.8056140323795</v>
      </c>
      <c r="BG33" s="60">
        <f>VLOOKUP($A33,'RevPAR Raw Data'!$B$6:$BE$43,'RevPAR Raw Data'!V$1,FALSE)</f>
        <v>-8.8258571788002804</v>
      </c>
      <c r="BH33" s="60">
        <f>VLOOKUP($A33,'RevPAR Raw Data'!$B$6:$BE$43,'RevPAR Raw Data'!W$1,FALSE)</f>
        <v>-13.8929776527399</v>
      </c>
      <c r="BI33" s="60">
        <f>VLOOKUP($A33,'RevPAR Raw Data'!$B$6:$BE$43,'RevPAR Raw Data'!X$1,FALSE)</f>
        <v>-19.640546173966499</v>
      </c>
      <c r="BJ33" s="61">
        <f>VLOOKUP($A33,'RevPAR Raw Data'!$B$6:$BE$43,'RevPAR Raw Data'!Y$1,FALSE)</f>
        <v>-14.646487501844</v>
      </c>
      <c r="BK33" s="60">
        <f>VLOOKUP($A33,'RevPAR Raw Data'!$B$6:$BE$43,'RevPAR Raw Data'!AA$1,FALSE)</f>
        <v>-15.3393878778051</v>
      </c>
      <c r="BL33" s="60">
        <f>VLOOKUP($A33,'RevPAR Raw Data'!$B$6:$BE$43,'RevPAR Raw Data'!AB$1,FALSE)</f>
        <v>-13.6471410986574</v>
      </c>
      <c r="BM33" s="61">
        <f>VLOOKUP($A33,'RevPAR Raw Data'!$B$6:$BE$43,'RevPAR Raw Data'!AC$1,FALSE)</f>
        <v>-14.4721028971578</v>
      </c>
      <c r="BN33" s="62">
        <f>VLOOKUP($A33,'RevPAR Raw Data'!$B$6:$BE$43,'RevPAR Raw Data'!AE$1,FALSE)</f>
        <v>-14.5942264731577</v>
      </c>
    </row>
    <row r="34" spans="1:66" x14ac:dyDescent="0.35">
      <c r="A34" s="78" t="s">
        <v>95</v>
      </c>
      <c r="B34" s="59">
        <f>VLOOKUP($A34,'Occupancy Raw Data'!$B$8:$BE$45,'Occupancy Raw Data'!G$3,FALSE)</f>
        <v>43.962372816279498</v>
      </c>
      <c r="C34" s="60">
        <f>VLOOKUP($A34,'Occupancy Raw Data'!$B$8:$BE$45,'Occupancy Raw Data'!H$3,FALSE)</f>
        <v>59.857938183912403</v>
      </c>
      <c r="D34" s="60">
        <f>VLOOKUP($A34,'Occupancy Raw Data'!$B$8:$BE$45,'Occupancy Raw Data'!I$3,FALSE)</f>
        <v>65.175657515837898</v>
      </c>
      <c r="E34" s="60">
        <f>VLOOKUP($A34,'Occupancy Raw Data'!$B$8:$BE$45,'Occupancy Raw Data'!J$3,FALSE)</f>
        <v>58.398924937607902</v>
      </c>
      <c r="F34" s="60">
        <f>VLOOKUP($A34,'Occupancy Raw Data'!$B$8:$BE$45,'Occupancy Raw Data'!K$3,FALSE)</f>
        <v>51.794970243808699</v>
      </c>
      <c r="G34" s="61">
        <f>VLOOKUP($A34,'Occupancy Raw Data'!$B$8:$BE$45,'Occupancy Raw Data'!L$3,FALSE)</f>
        <v>55.837972739489302</v>
      </c>
      <c r="H34" s="60">
        <f>VLOOKUP($A34,'Occupancy Raw Data'!$B$8:$BE$45,'Occupancy Raw Data'!N$3,FALSE)</f>
        <v>60.894605490497199</v>
      </c>
      <c r="I34" s="60">
        <f>VLOOKUP($A34,'Occupancy Raw Data'!$B$8:$BE$45,'Occupancy Raw Data'!O$3,FALSE)</f>
        <v>73.603378767517697</v>
      </c>
      <c r="J34" s="61">
        <f>VLOOKUP($A34,'Occupancy Raw Data'!$B$8:$BE$45,'Occupancy Raw Data'!P$3,FALSE)</f>
        <v>67.248992129007405</v>
      </c>
      <c r="K34" s="62">
        <f>VLOOKUP($A34,'Occupancy Raw Data'!$B$8:$BE$45,'Occupancy Raw Data'!R$3,FALSE)</f>
        <v>59.098263993637303</v>
      </c>
      <c r="L34" s="63"/>
      <c r="M34" s="59">
        <f>VLOOKUP($A34,'Occupancy Raw Data'!$B$8:$BE$45,'Occupancy Raw Data'!T$3,FALSE)</f>
        <v>-4.4067662431992201</v>
      </c>
      <c r="N34" s="60">
        <f>VLOOKUP($A34,'Occupancy Raw Data'!$B$8:$BE$45,'Occupancy Raw Data'!U$3,FALSE)</f>
        <v>10.9033408446136</v>
      </c>
      <c r="O34" s="60">
        <f>VLOOKUP($A34,'Occupancy Raw Data'!$B$8:$BE$45,'Occupancy Raw Data'!V$3,FALSE)</f>
        <v>10.7545092107681</v>
      </c>
      <c r="P34" s="60">
        <f>VLOOKUP($A34,'Occupancy Raw Data'!$B$8:$BE$45,'Occupancy Raw Data'!W$3,FALSE)</f>
        <v>8.5051202241039103</v>
      </c>
      <c r="Q34" s="60">
        <f>VLOOKUP($A34,'Occupancy Raw Data'!$B$8:$BE$45,'Occupancy Raw Data'!X$3,FALSE)</f>
        <v>4.4815907022202603</v>
      </c>
      <c r="R34" s="61">
        <f>VLOOKUP($A34,'Occupancy Raw Data'!$B$8:$BE$45,'Occupancy Raw Data'!Y$3,FALSE)</f>
        <v>6.4782403642873199</v>
      </c>
      <c r="S34" s="60">
        <f>VLOOKUP($A34,'Occupancy Raw Data'!$B$8:$BE$45,'Occupancy Raw Data'!AA$3,FALSE)</f>
        <v>-9.1148443953037503</v>
      </c>
      <c r="T34" s="60">
        <f>VLOOKUP($A34,'Occupancy Raw Data'!$B$8:$BE$45,'Occupancy Raw Data'!AB$3,FALSE)</f>
        <v>-7.8559790500661997</v>
      </c>
      <c r="U34" s="61">
        <f>VLOOKUP($A34,'Occupancy Raw Data'!$B$8:$BE$45,'Occupancy Raw Data'!AC$3,FALSE)</f>
        <v>-8.4302296975451299</v>
      </c>
      <c r="V34" s="62">
        <f>VLOOKUP($A34,'Occupancy Raw Data'!$B$8:$BE$45,'Occupancy Raw Data'!AE$3,FALSE)</f>
        <v>1.1254008747461599</v>
      </c>
      <c r="W34" s="63"/>
      <c r="X34" s="64">
        <f>VLOOKUP($A34,'ADR Raw Data'!$B$6:$BE$43,'ADR Raw Data'!G$1,FALSE)</f>
        <v>114.405681222707</v>
      </c>
      <c r="Y34" s="65">
        <f>VLOOKUP($A34,'ADR Raw Data'!$B$6:$BE$43,'ADR Raw Data'!H$1,FALSE)</f>
        <v>121.684762668377</v>
      </c>
      <c r="Z34" s="65">
        <f>VLOOKUP($A34,'ADR Raw Data'!$B$6:$BE$43,'ADR Raw Data'!I$1,FALSE)</f>
        <v>128.03184683357799</v>
      </c>
      <c r="AA34" s="65">
        <f>VLOOKUP($A34,'ADR Raw Data'!$B$6:$BE$43,'ADR Raw Data'!J$1,FALSE)</f>
        <v>123.941955950032</v>
      </c>
      <c r="AB34" s="65">
        <f>VLOOKUP($A34,'ADR Raw Data'!$B$6:$BE$43,'ADR Raw Data'!K$1,FALSE)</f>
        <v>118.195459599703</v>
      </c>
      <c r="AC34" s="66">
        <f>VLOOKUP($A34,'ADR Raw Data'!$B$6:$BE$43,'ADR Raw Data'!L$1,FALSE)</f>
        <v>121.845080107268</v>
      </c>
      <c r="AD34" s="65">
        <f>VLOOKUP($A34,'ADR Raw Data'!$B$6:$BE$43,'ADR Raw Data'!N$1,FALSE)</f>
        <v>125.03937263556099</v>
      </c>
      <c r="AE34" s="65">
        <f>VLOOKUP($A34,'ADR Raw Data'!$B$6:$BE$43,'ADR Raw Data'!O$1,FALSE)</f>
        <v>137.78022952529901</v>
      </c>
      <c r="AF34" s="66">
        <f>VLOOKUP($A34,'ADR Raw Data'!$B$6:$BE$43,'ADR Raw Data'!P$1,FALSE)</f>
        <v>132.011745646588</v>
      </c>
      <c r="AG34" s="67">
        <f>VLOOKUP($A34,'ADR Raw Data'!$B$6:$BE$43,'ADR Raw Data'!R$1,FALSE)</f>
        <v>125.150461274305</v>
      </c>
      <c r="AH34" s="63"/>
      <c r="AI34" s="59">
        <f>VLOOKUP($A34,'ADR Raw Data'!$B$6:$BE$43,'ADR Raw Data'!T$1,FALSE)</f>
        <v>2.4812919481953601</v>
      </c>
      <c r="AJ34" s="60">
        <f>VLOOKUP($A34,'ADR Raw Data'!$B$6:$BE$43,'ADR Raw Data'!U$1,FALSE)</f>
        <v>4.6716794548847203</v>
      </c>
      <c r="AK34" s="60">
        <f>VLOOKUP($A34,'ADR Raw Data'!$B$6:$BE$43,'ADR Raw Data'!V$1,FALSE)</f>
        <v>6.8125250036524196</v>
      </c>
      <c r="AL34" s="60">
        <f>VLOOKUP($A34,'ADR Raw Data'!$B$6:$BE$43,'ADR Raw Data'!W$1,FALSE)</f>
        <v>9.3233276365186306</v>
      </c>
      <c r="AM34" s="60">
        <f>VLOOKUP($A34,'ADR Raw Data'!$B$6:$BE$43,'ADR Raw Data'!X$1,FALSE)</f>
        <v>7.9805756312509804</v>
      </c>
      <c r="AN34" s="61">
        <f>VLOOKUP($A34,'ADR Raw Data'!$B$6:$BE$43,'ADR Raw Data'!Y$1,FALSE)</f>
        <v>6.5280002143857496</v>
      </c>
      <c r="AO34" s="60">
        <f>VLOOKUP($A34,'ADR Raw Data'!$B$6:$BE$43,'ADR Raw Data'!AA$1,FALSE)</f>
        <v>-5.1422482612678104</v>
      </c>
      <c r="AP34" s="60">
        <f>VLOOKUP($A34,'ADR Raw Data'!$B$6:$BE$43,'ADR Raw Data'!AB$1,FALSE)</f>
        <v>-4.0689458194969399</v>
      </c>
      <c r="AQ34" s="61">
        <f>VLOOKUP($A34,'ADR Raw Data'!$B$6:$BE$43,'ADR Raw Data'!AC$1,FALSE)</f>
        <v>-4.5043755329362103</v>
      </c>
      <c r="AR34" s="62">
        <f>VLOOKUP($A34,'ADR Raw Data'!$B$6:$BE$43,'ADR Raw Data'!AE$1,FALSE)</f>
        <v>1.79357930729374</v>
      </c>
      <c r="AS34" s="50"/>
      <c r="AT34" s="64">
        <f>VLOOKUP($A34,'RevPAR Raw Data'!$B$6:$BE$43,'RevPAR Raw Data'!G$1,FALSE)</f>
        <v>50.295452102130902</v>
      </c>
      <c r="AU34" s="65">
        <f>VLOOKUP($A34,'RevPAR Raw Data'!$B$6:$BE$43,'RevPAR Raw Data'!H$1,FALSE)</f>
        <v>72.837990017277704</v>
      </c>
      <c r="AV34" s="65">
        <f>VLOOKUP($A34,'RevPAR Raw Data'!$B$6:$BE$43,'RevPAR Raw Data'!I$1,FALSE)</f>
        <v>83.445598003455501</v>
      </c>
      <c r="AW34" s="65">
        <f>VLOOKUP($A34,'RevPAR Raw Data'!$B$6:$BE$43,'RevPAR Raw Data'!J$1,FALSE)</f>
        <v>72.380769821462806</v>
      </c>
      <c r="AX34" s="65">
        <f>VLOOKUP($A34,'RevPAR Raw Data'!$B$6:$BE$43,'RevPAR Raw Data'!K$1,FALSE)</f>
        <v>61.219303129199403</v>
      </c>
      <c r="AY34" s="66">
        <f>VLOOKUP($A34,'RevPAR Raw Data'!$B$6:$BE$43,'RevPAR Raw Data'!L$1,FALSE)</f>
        <v>68.035822614705296</v>
      </c>
      <c r="AZ34" s="65">
        <f>VLOOKUP($A34,'RevPAR Raw Data'!$B$6:$BE$43,'RevPAR Raw Data'!N$1,FALSE)</f>
        <v>76.142232674217695</v>
      </c>
      <c r="BA34" s="65">
        <f>VLOOKUP($A34,'RevPAR Raw Data'!$B$6:$BE$43,'RevPAR Raw Data'!O$1,FALSE)</f>
        <v>101.410904204261</v>
      </c>
      <c r="BB34" s="66">
        <f>VLOOKUP($A34,'RevPAR Raw Data'!$B$6:$BE$43,'RevPAR Raw Data'!P$1,FALSE)</f>
        <v>88.776568439239696</v>
      </c>
      <c r="BC34" s="67">
        <f>VLOOKUP($A34,'RevPAR Raw Data'!$B$6:$BE$43,'RevPAR Raw Data'!R$1,FALSE)</f>
        <v>73.961749993143698</v>
      </c>
      <c r="BD34" s="63"/>
      <c r="BE34" s="59">
        <f>VLOOKUP($A34,'RevPAR Raw Data'!$B$6:$BE$43,'RevPAR Raw Data'!T$1,FALSE)</f>
        <v>-2.0348190309721401</v>
      </c>
      <c r="BF34" s="60">
        <f>VLOOKUP($A34,'RevPAR Raw Data'!$B$6:$BE$43,'RevPAR Raw Data'!U$1,FALSE)</f>
        <v>16.0843894336322</v>
      </c>
      <c r="BG34" s="60">
        <f>VLOOKUP($A34,'RevPAR Raw Data'!$B$6:$BE$43,'RevPAR Raw Data'!V$1,FALSE)</f>
        <v>18.299687843424199</v>
      </c>
      <c r="BH34" s="60">
        <f>VLOOKUP($A34,'RevPAR Raw Data'!$B$6:$BE$43,'RevPAR Raw Data'!W$1,FALSE)</f>
        <v>18.621408084995501</v>
      </c>
      <c r="BI34" s="60">
        <f>VLOOKUP($A34,'RevPAR Raw Data'!$B$6:$BE$43,'RevPAR Raw Data'!X$1,FALSE)</f>
        <v>12.819823068945</v>
      </c>
      <c r="BJ34" s="61">
        <f>VLOOKUP($A34,'RevPAR Raw Data'!$B$6:$BE$43,'RevPAR Raw Data'!Y$1,FALSE)</f>
        <v>13.4291401235421</v>
      </c>
      <c r="BK34" s="60">
        <f>VLOOKUP($A34,'RevPAR Raw Data'!$B$6:$BE$43,'RevPAR Raw Data'!AA$1,FALSE)</f>
        <v>-13.7883847291367</v>
      </c>
      <c r="BL34" s="60">
        <f>VLOOKUP($A34,'RevPAR Raw Data'!$B$6:$BE$43,'RevPAR Raw Data'!AB$1,FALSE)</f>
        <v>-11.6052693384249</v>
      </c>
      <c r="BM34" s="61">
        <f>VLOOKUP($A34,'RevPAR Raw Data'!$B$6:$BE$43,'RevPAR Raw Data'!AC$1,FALSE)</f>
        <v>-12.5548760266147</v>
      </c>
      <c r="BN34" s="62">
        <f>VLOOKUP($A34,'RevPAR Raw Data'!$B$6:$BE$43,'RevPAR Raw Data'!AE$1,FALSE)</f>
        <v>2.9391651392534599</v>
      </c>
    </row>
    <row r="35" spans="1:66" x14ac:dyDescent="0.35">
      <c r="A35" s="78" t="s">
        <v>96</v>
      </c>
      <c r="B35" s="59">
        <f>VLOOKUP($A35,'Occupancy Raw Data'!$B$8:$BE$45,'Occupancy Raw Data'!G$3,FALSE)</f>
        <v>46.725383920505799</v>
      </c>
      <c r="C35" s="60">
        <f>VLOOKUP($A35,'Occupancy Raw Data'!$B$8:$BE$45,'Occupancy Raw Data'!H$3,FALSE)</f>
        <v>57.407407407407398</v>
      </c>
      <c r="D35" s="60">
        <f>VLOOKUP($A35,'Occupancy Raw Data'!$B$8:$BE$45,'Occupancy Raw Data'!I$3,FALSE)</f>
        <v>62.658084914182403</v>
      </c>
      <c r="E35" s="60">
        <f>VLOOKUP($A35,'Occupancy Raw Data'!$B$8:$BE$45,'Occupancy Raw Data'!J$3,FALSE)</f>
        <v>59.304426377597103</v>
      </c>
      <c r="F35" s="60">
        <f>VLOOKUP($A35,'Occupancy Raw Data'!$B$8:$BE$45,'Occupancy Raw Data'!K$3,FALSE)</f>
        <v>56.289521228545603</v>
      </c>
      <c r="G35" s="61">
        <f>VLOOKUP($A35,'Occupancy Raw Data'!$B$8:$BE$45,'Occupancy Raw Data'!L$3,FALSE)</f>
        <v>56.476964769647601</v>
      </c>
      <c r="H35" s="60">
        <f>VLOOKUP($A35,'Occupancy Raw Data'!$B$8:$BE$45,'Occupancy Raw Data'!N$3,FALSE)</f>
        <v>66.158536585365795</v>
      </c>
      <c r="I35" s="60">
        <f>VLOOKUP($A35,'Occupancy Raw Data'!$B$8:$BE$45,'Occupancy Raw Data'!O$3,FALSE)</f>
        <v>75.666214995483202</v>
      </c>
      <c r="J35" s="61">
        <f>VLOOKUP($A35,'Occupancy Raw Data'!$B$8:$BE$45,'Occupancy Raw Data'!P$3,FALSE)</f>
        <v>70.912375790424505</v>
      </c>
      <c r="K35" s="62">
        <f>VLOOKUP($A35,'Occupancy Raw Data'!$B$8:$BE$45,'Occupancy Raw Data'!R$3,FALSE)</f>
        <v>60.601367918440999</v>
      </c>
      <c r="L35" s="63"/>
      <c r="M35" s="59">
        <f>VLOOKUP($A35,'Occupancy Raw Data'!$B$8:$BE$45,'Occupancy Raw Data'!T$3,FALSE)</f>
        <v>-8.5812213421298402</v>
      </c>
      <c r="N35" s="60">
        <f>VLOOKUP($A35,'Occupancy Raw Data'!$B$8:$BE$45,'Occupancy Raw Data'!U$3,FALSE)</f>
        <v>-0.37029747716620298</v>
      </c>
      <c r="O35" s="60">
        <f>VLOOKUP($A35,'Occupancy Raw Data'!$B$8:$BE$45,'Occupancy Raw Data'!V$3,FALSE)</f>
        <v>6.3968790243136997</v>
      </c>
      <c r="P35" s="60">
        <f>VLOOKUP($A35,'Occupancy Raw Data'!$B$8:$BE$45,'Occupancy Raw Data'!W$3,FALSE)</f>
        <v>2.8009142626493799E-2</v>
      </c>
      <c r="Q35" s="60">
        <f>VLOOKUP($A35,'Occupancy Raw Data'!$B$8:$BE$45,'Occupancy Raw Data'!X$3,FALSE)</f>
        <v>-2.21414535198674</v>
      </c>
      <c r="R35" s="61">
        <f>VLOOKUP($A35,'Occupancy Raw Data'!$B$8:$BE$45,'Occupancy Raw Data'!Y$3,FALSE)</f>
        <v>-0.73472686092218698</v>
      </c>
      <c r="S35" s="60">
        <f>VLOOKUP($A35,'Occupancy Raw Data'!$B$8:$BE$45,'Occupancy Raw Data'!AA$3,FALSE)</f>
        <v>-7.7942191228455604</v>
      </c>
      <c r="T35" s="60">
        <f>VLOOKUP($A35,'Occupancy Raw Data'!$B$8:$BE$45,'Occupancy Raw Data'!AB$3,FALSE)</f>
        <v>-9.7735383596792893</v>
      </c>
      <c r="U35" s="61">
        <f>VLOOKUP($A35,'Occupancy Raw Data'!$B$8:$BE$45,'Occupancy Raw Data'!AC$3,FALSE)</f>
        <v>-8.8609051566879593</v>
      </c>
      <c r="V35" s="62">
        <f>VLOOKUP($A35,'Occupancy Raw Data'!$B$8:$BE$45,'Occupancy Raw Data'!AE$3,FALSE)</f>
        <v>-3.60811100745497</v>
      </c>
      <c r="W35" s="63"/>
      <c r="X35" s="64">
        <f>VLOOKUP($A35,'ADR Raw Data'!$B$6:$BE$43,'ADR Raw Data'!G$1,FALSE)</f>
        <v>89.281469308844805</v>
      </c>
      <c r="Y35" s="65">
        <f>VLOOKUP($A35,'ADR Raw Data'!$B$6:$BE$43,'ADR Raw Data'!H$1,FALSE)</f>
        <v>93.857806845003907</v>
      </c>
      <c r="Z35" s="65">
        <f>VLOOKUP($A35,'ADR Raw Data'!$B$6:$BE$43,'ADR Raw Data'!I$1,FALSE)</f>
        <v>97.328143809695405</v>
      </c>
      <c r="AA35" s="65">
        <f>VLOOKUP($A35,'ADR Raw Data'!$B$6:$BE$43,'ADR Raw Data'!J$1,FALSE)</f>
        <v>96.835072353389094</v>
      </c>
      <c r="AB35" s="65">
        <f>VLOOKUP($A35,'ADR Raw Data'!$B$6:$BE$43,'ADR Raw Data'!K$1,FALSE)</f>
        <v>91.146609829488398</v>
      </c>
      <c r="AC35" s="66">
        <f>VLOOKUP($A35,'ADR Raw Data'!$B$6:$BE$43,'ADR Raw Data'!L$1,FALSE)</f>
        <v>93.955427463211706</v>
      </c>
      <c r="AD35" s="65">
        <f>VLOOKUP($A35,'ADR Raw Data'!$B$6:$BE$43,'ADR Raw Data'!N$1,FALSE)</f>
        <v>105.41520395972</v>
      </c>
      <c r="AE35" s="65">
        <f>VLOOKUP($A35,'ADR Raw Data'!$B$6:$BE$43,'ADR Raw Data'!O$1,FALSE)</f>
        <v>112.45316072228</v>
      </c>
      <c r="AF35" s="66">
        <f>VLOOKUP($A35,'ADR Raw Data'!$B$6:$BE$43,'ADR Raw Data'!P$1,FALSE)</f>
        <v>109.170088375796</v>
      </c>
      <c r="AG35" s="67">
        <f>VLOOKUP($A35,'ADR Raw Data'!$B$6:$BE$43,'ADR Raw Data'!R$1,FALSE)</f>
        <v>99.042100724020401</v>
      </c>
      <c r="AH35" s="63"/>
      <c r="AI35" s="59">
        <f>VLOOKUP($A35,'ADR Raw Data'!$B$6:$BE$43,'ADR Raw Data'!T$1,FALSE)</f>
        <v>6.5325532248825704</v>
      </c>
      <c r="AJ35" s="60">
        <f>VLOOKUP($A35,'ADR Raw Data'!$B$6:$BE$43,'ADR Raw Data'!U$1,FALSE)</f>
        <v>7.9343737781267398</v>
      </c>
      <c r="AK35" s="60">
        <f>VLOOKUP($A35,'ADR Raw Data'!$B$6:$BE$43,'ADR Raw Data'!V$1,FALSE)</f>
        <v>10.0443513590208</v>
      </c>
      <c r="AL35" s="60">
        <f>VLOOKUP($A35,'ADR Raw Data'!$B$6:$BE$43,'ADR Raw Data'!W$1,FALSE)</f>
        <v>10.8329094833786</v>
      </c>
      <c r="AM35" s="60">
        <f>VLOOKUP($A35,'ADR Raw Data'!$B$6:$BE$43,'ADR Raw Data'!X$1,FALSE)</f>
        <v>6.0349947181878001</v>
      </c>
      <c r="AN35" s="61">
        <f>VLOOKUP($A35,'ADR Raw Data'!$B$6:$BE$43,'ADR Raw Data'!Y$1,FALSE)</f>
        <v>8.5144084427389206</v>
      </c>
      <c r="AO35" s="60">
        <f>VLOOKUP($A35,'ADR Raw Data'!$B$6:$BE$43,'ADR Raw Data'!AA$1,FALSE)</f>
        <v>3.1778647752760998</v>
      </c>
      <c r="AP35" s="60">
        <f>VLOOKUP($A35,'ADR Raw Data'!$B$6:$BE$43,'ADR Raw Data'!AB$1,FALSE)</f>
        <v>2.2409502565742199</v>
      </c>
      <c r="AQ35" s="61">
        <f>VLOOKUP($A35,'ADR Raw Data'!$B$6:$BE$43,'ADR Raw Data'!AC$1,FALSE)</f>
        <v>2.6201320014796901</v>
      </c>
      <c r="AR35" s="62">
        <f>VLOOKUP($A35,'ADR Raw Data'!$B$6:$BE$43,'ADR Raw Data'!AE$1,FALSE)</f>
        <v>5.8319181953878401</v>
      </c>
      <c r="AS35" s="50"/>
      <c r="AT35" s="64">
        <f>VLOOKUP($A35,'RevPAR Raw Data'!$B$6:$BE$43,'RevPAR Raw Data'!G$1,FALSE)</f>
        <v>41.717109304426302</v>
      </c>
      <c r="AU35" s="65">
        <f>VLOOKUP($A35,'RevPAR Raw Data'!$B$6:$BE$43,'RevPAR Raw Data'!H$1,FALSE)</f>
        <v>53.881333559168901</v>
      </c>
      <c r="AV35" s="65">
        <f>VLOOKUP($A35,'RevPAR Raw Data'!$B$6:$BE$43,'RevPAR Raw Data'!I$1,FALSE)</f>
        <v>60.983950993676601</v>
      </c>
      <c r="AW35" s="65">
        <f>VLOOKUP($A35,'RevPAR Raw Data'!$B$6:$BE$43,'RevPAR Raw Data'!J$1,FALSE)</f>
        <v>57.427484191508498</v>
      </c>
      <c r="AX35" s="65">
        <f>VLOOKUP($A35,'RevPAR Raw Data'!$B$6:$BE$43,'RevPAR Raw Data'!K$1,FALSE)</f>
        <v>51.305990289069499</v>
      </c>
      <c r="AY35" s="66">
        <f>VLOOKUP($A35,'RevPAR Raw Data'!$B$6:$BE$43,'RevPAR Raw Data'!L$1,FALSE)</f>
        <v>53.063173667569998</v>
      </c>
      <c r="AZ35" s="65">
        <f>VLOOKUP($A35,'RevPAR Raw Data'!$B$6:$BE$43,'RevPAR Raw Data'!N$1,FALSE)</f>
        <v>69.741156278229397</v>
      </c>
      <c r="BA35" s="65">
        <f>VLOOKUP($A35,'RevPAR Raw Data'!$B$6:$BE$43,'RevPAR Raw Data'!O$1,FALSE)</f>
        <v>85.089050361336902</v>
      </c>
      <c r="BB35" s="66">
        <f>VLOOKUP($A35,'RevPAR Raw Data'!$B$6:$BE$43,'RevPAR Raw Data'!P$1,FALSE)</f>
        <v>77.4151033197831</v>
      </c>
      <c r="BC35" s="67">
        <f>VLOOKUP($A35,'RevPAR Raw Data'!$B$6:$BE$43,'RevPAR Raw Data'!R$1,FALSE)</f>
        <v>60.020867853916599</v>
      </c>
      <c r="BD35" s="63"/>
      <c r="BE35" s="59">
        <f>VLOOKUP($A35,'RevPAR Raw Data'!$B$6:$BE$43,'RevPAR Raw Data'!T$1,FALSE)</f>
        <v>-2.60924096876689</v>
      </c>
      <c r="BF35" s="60">
        <f>VLOOKUP($A35,'RevPAR Raw Data'!$B$6:$BE$43,'RevPAR Raw Data'!U$1,FALSE)</f>
        <v>7.5346955150312001</v>
      </c>
      <c r="BG35" s="60">
        <f>VLOOKUP($A35,'RevPAR Raw Data'!$B$6:$BE$43,'RevPAR Raw Data'!V$1,FALSE)</f>
        <v>17.083755388548099</v>
      </c>
      <c r="BH35" s="60">
        <f>VLOOKUP($A35,'RevPAR Raw Data'!$B$6:$BE$43,'RevPAR Raw Data'!W$1,FALSE)</f>
        <v>10.863952831072901</v>
      </c>
      <c r="BI35" s="60">
        <f>VLOOKUP($A35,'RevPAR Raw Data'!$B$6:$BE$43,'RevPAR Raw Data'!X$1,FALSE)</f>
        <v>3.68722581115565</v>
      </c>
      <c r="BJ35" s="61">
        <f>VLOOKUP($A35,'RevPAR Raw Data'!$B$6:$BE$43,'RevPAR Raw Data'!Y$1,FALSE)</f>
        <v>7.7171239359393002</v>
      </c>
      <c r="BK35" s="60">
        <f>VLOOKUP($A35,'RevPAR Raw Data'!$B$6:$BE$43,'RevPAR Raw Data'!AA$1,FALSE)</f>
        <v>-4.8640440915822003</v>
      </c>
      <c r="BL35" s="60">
        <f>VLOOKUP($A35,'RevPAR Raw Data'!$B$6:$BE$43,'RevPAR Raw Data'!AB$1,FALSE)</f>
        <v>-7.7516082360526699</v>
      </c>
      <c r="BM35" s="61">
        <f>VLOOKUP($A35,'RevPAR Raw Data'!$B$6:$BE$43,'RevPAR Raw Data'!AC$1,FALSE)</f>
        <v>-6.4729405668394104</v>
      </c>
      <c r="BN35" s="62">
        <f>VLOOKUP($A35,'RevPAR Raw Data'!$B$6:$BE$43,'RevPAR Raw Data'!AE$1,FALSE)</f>
        <v>2.0133851055792999</v>
      </c>
    </row>
    <row r="36" spans="1:66" x14ac:dyDescent="0.35">
      <c r="A36" s="78" t="s">
        <v>45</v>
      </c>
      <c r="B36" s="59">
        <f>VLOOKUP($A36,'Occupancy Raw Data'!$B$8:$BE$45,'Occupancy Raw Data'!G$3,FALSE)</f>
        <v>51.091854419410701</v>
      </c>
      <c r="C36" s="60">
        <f>VLOOKUP($A36,'Occupancy Raw Data'!$B$8:$BE$45,'Occupancy Raw Data'!H$3,FALSE)</f>
        <v>63.743500866551102</v>
      </c>
      <c r="D36" s="60">
        <f>VLOOKUP($A36,'Occupancy Raw Data'!$B$8:$BE$45,'Occupancy Raw Data'!I$3,FALSE)</f>
        <v>64.402079722703604</v>
      </c>
      <c r="E36" s="60">
        <f>VLOOKUP($A36,'Occupancy Raw Data'!$B$8:$BE$45,'Occupancy Raw Data'!J$3,FALSE)</f>
        <v>63.258232235701897</v>
      </c>
      <c r="F36" s="60">
        <f>VLOOKUP($A36,'Occupancy Raw Data'!$B$8:$BE$45,'Occupancy Raw Data'!K$3,FALSE)</f>
        <v>55.736568457538901</v>
      </c>
      <c r="G36" s="61">
        <f>VLOOKUP($A36,'Occupancy Raw Data'!$B$8:$BE$45,'Occupancy Raw Data'!L$3,FALSE)</f>
        <v>59.646447140381198</v>
      </c>
      <c r="H36" s="60">
        <f>VLOOKUP($A36,'Occupancy Raw Data'!$B$8:$BE$45,'Occupancy Raw Data'!N$3,FALSE)</f>
        <v>67.487001733102204</v>
      </c>
      <c r="I36" s="60">
        <f>VLOOKUP($A36,'Occupancy Raw Data'!$B$8:$BE$45,'Occupancy Raw Data'!O$3,FALSE)</f>
        <v>82.738301559792006</v>
      </c>
      <c r="J36" s="61">
        <f>VLOOKUP($A36,'Occupancy Raw Data'!$B$8:$BE$45,'Occupancy Raw Data'!P$3,FALSE)</f>
        <v>75.112651646447105</v>
      </c>
      <c r="K36" s="62">
        <f>VLOOKUP($A36,'Occupancy Raw Data'!$B$8:$BE$45,'Occupancy Raw Data'!R$3,FALSE)</f>
        <v>64.065362713542896</v>
      </c>
      <c r="L36" s="63"/>
      <c r="M36" s="59">
        <f>VLOOKUP($A36,'Occupancy Raw Data'!$B$8:$BE$45,'Occupancy Raw Data'!T$3,FALSE)</f>
        <v>-12.261904761904701</v>
      </c>
      <c r="N36" s="60">
        <f>VLOOKUP($A36,'Occupancy Raw Data'!$B$8:$BE$45,'Occupancy Raw Data'!U$3,FALSE)</f>
        <v>-4.1688379364252199</v>
      </c>
      <c r="O36" s="60">
        <f>VLOOKUP($A36,'Occupancy Raw Data'!$B$8:$BE$45,'Occupancy Raw Data'!V$3,FALSE)</f>
        <v>-5.1072522982635302</v>
      </c>
      <c r="P36" s="60">
        <f>VLOOKUP($A36,'Occupancy Raw Data'!$B$8:$BE$45,'Occupancy Raw Data'!W$3,FALSE)</f>
        <v>-8.0604534005037696</v>
      </c>
      <c r="Q36" s="60">
        <f>VLOOKUP($A36,'Occupancy Raw Data'!$B$8:$BE$45,'Occupancy Raw Data'!X$3,FALSE)</f>
        <v>-13.0340724716062</v>
      </c>
      <c r="R36" s="61">
        <f>VLOOKUP($A36,'Occupancy Raw Data'!$B$8:$BE$45,'Occupancy Raw Data'!Y$3,FALSE)</f>
        <v>-8.3803641784687404</v>
      </c>
      <c r="S36" s="60">
        <f>VLOOKUP($A36,'Occupancy Raw Data'!$B$8:$BE$45,'Occupancy Raw Data'!AA$3,FALSE)</f>
        <v>-13.2739420935412</v>
      </c>
      <c r="T36" s="60">
        <f>VLOOKUP($A36,'Occupancy Raw Data'!$B$8:$BE$45,'Occupancy Raw Data'!AB$3,FALSE)</f>
        <v>-8.0862533692722298</v>
      </c>
      <c r="U36" s="61">
        <f>VLOOKUP($A36,'Occupancy Raw Data'!$B$8:$BE$45,'Occupancy Raw Data'!AC$3,FALSE)</f>
        <v>-10.491532424617899</v>
      </c>
      <c r="V36" s="62">
        <f>VLOOKUP($A36,'Occupancy Raw Data'!$B$8:$BE$45,'Occupancy Raw Data'!AE$3,FALSE)</f>
        <v>-9.0985737370898594</v>
      </c>
      <c r="W36" s="63"/>
      <c r="X36" s="64">
        <f>VLOOKUP($A36,'ADR Raw Data'!$B$6:$BE$43,'ADR Raw Data'!G$1,FALSE)</f>
        <v>84.368440434192607</v>
      </c>
      <c r="Y36" s="65">
        <f>VLOOKUP($A36,'ADR Raw Data'!$B$6:$BE$43,'ADR Raw Data'!H$1,FALSE)</f>
        <v>88.473197716149997</v>
      </c>
      <c r="Z36" s="65">
        <f>VLOOKUP($A36,'ADR Raw Data'!$B$6:$BE$43,'ADR Raw Data'!I$1,FALSE)</f>
        <v>89.458784607104405</v>
      </c>
      <c r="AA36" s="65">
        <f>VLOOKUP($A36,'ADR Raw Data'!$B$6:$BE$43,'ADR Raw Data'!J$1,FALSE)</f>
        <v>89.079517150684893</v>
      </c>
      <c r="AB36" s="65">
        <f>VLOOKUP($A36,'ADR Raw Data'!$B$6:$BE$43,'ADR Raw Data'!K$1,FALSE)</f>
        <v>84.925734514925296</v>
      </c>
      <c r="AC36" s="66">
        <f>VLOOKUP($A36,'ADR Raw Data'!$B$6:$BE$43,'ADR Raw Data'!L$1,FALSE)</f>
        <v>87.448444153881894</v>
      </c>
      <c r="AD36" s="65">
        <f>VLOOKUP($A36,'ADR Raw Data'!$B$6:$BE$43,'ADR Raw Data'!N$1,FALSE)</f>
        <v>100.285175192604</v>
      </c>
      <c r="AE36" s="65">
        <f>VLOOKUP($A36,'ADR Raw Data'!$B$6:$BE$43,'ADR Raw Data'!O$1,FALSE)</f>
        <v>108.592554796816</v>
      </c>
      <c r="AF36" s="66">
        <f>VLOOKUP($A36,'ADR Raw Data'!$B$6:$BE$43,'ADR Raw Data'!P$1,FALSE)</f>
        <v>104.86055939086199</v>
      </c>
      <c r="AG36" s="67">
        <f>VLOOKUP($A36,'ADR Raw Data'!$B$6:$BE$43,'ADR Raw Data'!R$1,FALSE)</f>
        <v>93.281193221517995</v>
      </c>
      <c r="AH36" s="63"/>
      <c r="AI36" s="59">
        <f>VLOOKUP($A36,'ADR Raw Data'!$B$6:$BE$43,'ADR Raw Data'!T$1,FALSE)</f>
        <v>-0.30659808118003101</v>
      </c>
      <c r="AJ36" s="60">
        <f>VLOOKUP($A36,'ADR Raw Data'!$B$6:$BE$43,'ADR Raw Data'!U$1,FALSE)</f>
        <v>1.6680614575250701</v>
      </c>
      <c r="AK36" s="60">
        <f>VLOOKUP($A36,'ADR Raw Data'!$B$6:$BE$43,'ADR Raw Data'!V$1,FALSE)</f>
        <v>2.7985804833335099</v>
      </c>
      <c r="AL36" s="60">
        <f>VLOOKUP($A36,'ADR Raw Data'!$B$6:$BE$43,'ADR Raw Data'!W$1,FALSE)</f>
        <v>2.8968268329117999</v>
      </c>
      <c r="AM36" s="60">
        <f>VLOOKUP($A36,'ADR Raw Data'!$B$6:$BE$43,'ADR Raw Data'!X$1,FALSE)</f>
        <v>1.3475686759032499</v>
      </c>
      <c r="AN36" s="61">
        <f>VLOOKUP($A36,'ADR Raw Data'!$B$6:$BE$43,'ADR Raw Data'!Y$1,FALSE)</f>
        <v>1.8456909285143499</v>
      </c>
      <c r="AO36" s="60">
        <f>VLOOKUP($A36,'ADR Raw Data'!$B$6:$BE$43,'ADR Raw Data'!AA$1,FALSE)</f>
        <v>3.8948267087267499</v>
      </c>
      <c r="AP36" s="60">
        <f>VLOOKUP($A36,'ADR Raw Data'!$B$6:$BE$43,'ADR Raw Data'!AB$1,FALSE)</f>
        <v>4.4884628280624401</v>
      </c>
      <c r="AQ36" s="61">
        <f>VLOOKUP($A36,'ADR Raw Data'!$B$6:$BE$43,'ADR Raw Data'!AC$1,FALSE)</f>
        <v>4.3432380292922099</v>
      </c>
      <c r="AR36" s="62">
        <f>VLOOKUP($A36,'ADR Raw Data'!$B$6:$BE$43,'ADR Raw Data'!AE$1,FALSE)</f>
        <v>2.6857207785556199</v>
      </c>
      <c r="AS36" s="50"/>
      <c r="AT36" s="64">
        <f>VLOOKUP($A36,'RevPAR Raw Data'!$B$6:$BE$43,'RevPAR Raw Data'!G$1,FALSE)</f>
        <v>43.105400762564898</v>
      </c>
      <c r="AU36" s="65">
        <f>VLOOKUP($A36,'RevPAR Raw Data'!$B$6:$BE$43,'RevPAR Raw Data'!H$1,FALSE)</f>
        <v>56.395913552859597</v>
      </c>
      <c r="AV36" s="65">
        <f>VLOOKUP($A36,'RevPAR Raw Data'!$B$6:$BE$43,'RevPAR Raw Data'!I$1,FALSE)</f>
        <v>57.6133177816291</v>
      </c>
      <c r="AW36" s="65">
        <f>VLOOKUP($A36,'RevPAR Raw Data'!$B$6:$BE$43,'RevPAR Raw Data'!J$1,FALSE)</f>
        <v>56.350127833622103</v>
      </c>
      <c r="AX36" s="65">
        <f>VLOOKUP($A36,'RevPAR Raw Data'!$B$6:$BE$43,'RevPAR Raw Data'!K$1,FALSE)</f>
        <v>47.334690155979203</v>
      </c>
      <c r="AY36" s="66">
        <f>VLOOKUP($A36,'RevPAR Raw Data'!$B$6:$BE$43,'RevPAR Raw Data'!L$1,FALSE)</f>
        <v>52.159890017331001</v>
      </c>
      <c r="AZ36" s="65">
        <f>VLOOKUP($A36,'RevPAR Raw Data'!$B$6:$BE$43,'RevPAR Raw Data'!N$1,FALSE)</f>
        <v>67.679457920277201</v>
      </c>
      <c r="BA36" s="65">
        <f>VLOOKUP($A36,'RevPAR Raw Data'!$B$6:$BE$43,'RevPAR Raw Data'!O$1,FALSE)</f>
        <v>89.847635459271999</v>
      </c>
      <c r="BB36" s="66">
        <f>VLOOKUP($A36,'RevPAR Raw Data'!$B$6:$BE$43,'RevPAR Raw Data'!P$1,FALSE)</f>
        <v>78.7635466897746</v>
      </c>
      <c r="BC36" s="67">
        <f>VLOOKUP($A36,'RevPAR Raw Data'!$B$6:$BE$43,'RevPAR Raw Data'!R$1,FALSE)</f>
        <v>59.760934780886302</v>
      </c>
      <c r="BD36" s="63"/>
      <c r="BE36" s="59">
        <f>VLOOKUP($A36,'RevPAR Raw Data'!$B$6:$BE$43,'RevPAR Raw Data'!T$1,FALSE)</f>
        <v>-12.530908078368601</v>
      </c>
      <c r="BF36" s="60">
        <f>VLOOKUP($A36,'RevPAR Raw Data'!$B$6:$BE$43,'RevPAR Raw Data'!U$1,FALSE)</f>
        <v>-2.5703152577443298</v>
      </c>
      <c r="BG36" s="60">
        <f>VLOOKUP($A36,'RevPAR Raw Data'!$B$6:$BE$43,'RevPAR Raw Data'!V$1,FALSE)</f>
        <v>-2.4516023809838199</v>
      </c>
      <c r="BH36" s="60">
        <f>VLOOKUP($A36,'RevPAR Raw Data'!$B$6:$BE$43,'RevPAR Raw Data'!W$1,FALSE)</f>
        <v>-5.39712394455211</v>
      </c>
      <c r="BI36" s="60">
        <f>VLOOKUP($A36,'RevPAR Raw Data'!$B$6:$BE$43,'RevPAR Raw Data'!X$1,FALSE)</f>
        <v>-11.8621468735249</v>
      </c>
      <c r="BJ36" s="61">
        <f>VLOOKUP($A36,'RevPAR Raw Data'!$B$6:$BE$43,'RevPAR Raw Data'!Y$1,FALSE)</f>
        <v>-6.6893488713728502</v>
      </c>
      <c r="BK36" s="60">
        <f>VLOOKUP($A36,'RevPAR Raw Data'!$B$6:$BE$43,'RevPAR Raw Data'!AA$1,FALSE)</f>
        <v>-9.8961124267746108</v>
      </c>
      <c r="BL36" s="60">
        <f>VLOOKUP($A36,'RevPAR Raw Data'!$B$6:$BE$43,'RevPAR Raw Data'!AB$1,FALSE)</f>
        <v>-3.9607390178725201</v>
      </c>
      <c r="BM36" s="61">
        <f>VLOOKUP($A36,'RevPAR Raw Data'!$B$6:$BE$43,'RevPAR Raw Data'!AC$1,FALSE)</f>
        <v>-6.6039666214472401</v>
      </c>
      <c r="BN36" s="62">
        <f>VLOOKUP($A36,'RevPAR Raw Data'!$B$6:$BE$43,'RevPAR Raw Data'!AE$1,FALSE)</f>
        <v>-6.65721524394346</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48.491902834008002</v>
      </c>
      <c r="C39" s="60">
        <f>VLOOKUP($A39,'Occupancy Raw Data'!$B$8:$BE$45,'Occupancy Raw Data'!H$3,FALSE)</f>
        <v>60.897435897435798</v>
      </c>
      <c r="D39" s="60">
        <f>VLOOKUP($A39,'Occupancy Raw Data'!$B$8:$BE$45,'Occupancy Raw Data'!I$3,FALSE)</f>
        <v>64.426450742240206</v>
      </c>
      <c r="E39" s="60">
        <f>VLOOKUP($A39,'Occupancy Raw Data'!$B$8:$BE$45,'Occupancy Raw Data'!J$3,FALSE)</f>
        <v>61.0222672064777</v>
      </c>
      <c r="F39" s="60">
        <f>VLOOKUP($A39,'Occupancy Raw Data'!$B$8:$BE$45,'Occupancy Raw Data'!K$3,FALSE)</f>
        <v>56.622807017543799</v>
      </c>
      <c r="G39" s="61">
        <f>VLOOKUP($A39,'Occupancy Raw Data'!$B$8:$BE$45,'Occupancy Raw Data'!L$3,FALSE)</f>
        <v>58.292172739541101</v>
      </c>
      <c r="H39" s="60">
        <f>VLOOKUP($A39,'Occupancy Raw Data'!$B$8:$BE$45,'Occupancy Raw Data'!N$3,FALSE)</f>
        <v>67.341430499325199</v>
      </c>
      <c r="I39" s="60">
        <f>VLOOKUP($A39,'Occupancy Raw Data'!$B$8:$BE$45,'Occupancy Raw Data'!O$3,FALSE)</f>
        <v>77.871120107962199</v>
      </c>
      <c r="J39" s="61">
        <f>VLOOKUP($A39,'Occupancy Raw Data'!$B$8:$BE$45,'Occupancy Raw Data'!P$3,FALSE)</f>
        <v>72.606275303643699</v>
      </c>
      <c r="K39" s="62">
        <f>VLOOKUP($A39,'Occupancy Raw Data'!$B$8:$BE$45,'Occupancy Raw Data'!R$3,FALSE)</f>
        <v>62.381916329284699</v>
      </c>
      <c r="L39" s="63"/>
      <c r="M39" s="59">
        <f>VLOOKUP($A39,'Occupancy Raw Data'!$B$8:$BE$45,'Occupancy Raw Data'!T$3,FALSE)</f>
        <v>-8.4678922920765203</v>
      </c>
      <c r="N39" s="60">
        <f>VLOOKUP($A39,'Occupancy Raw Data'!$B$8:$BE$45,'Occupancy Raw Data'!U$3,FALSE)</f>
        <v>-0.18063604160683</v>
      </c>
      <c r="O39" s="60">
        <f>VLOOKUP($A39,'Occupancy Raw Data'!$B$8:$BE$45,'Occupancy Raw Data'!V$3,FALSE)</f>
        <v>2.8645455183909099</v>
      </c>
      <c r="P39" s="60">
        <f>VLOOKUP($A39,'Occupancy Raw Data'!$B$8:$BE$45,'Occupancy Raw Data'!W$3,FALSE)</f>
        <v>-1.089389116155</v>
      </c>
      <c r="Q39" s="60">
        <f>VLOOKUP($A39,'Occupancy Raw Data'!$B$8:$BE$45,'Occupancy Raw Data'!X$3,FALSE)</f>
        <v>-6.1984442237669599</v>
      </c>
      <c r="R39" s="61">
        <f>VLOOKUP($A39,'Occupancy Raw Data'!$B$8:$BE$45,'Occupancy Raw Data'!Y$3,FALSE)</f>
        <v>-2.4159699520652098</v>
      </c>
      <c r="S39" s="60">
        <f>VLOOKUP($A39,'Occupancy Raw Data'!$B$8:$BE$45,'Occupancy Raw Data'!AA$3,FALSE)</f>
        <v>-9.9540253856279008</v>
      </c>
      <c r="T39" s="60">
        <f>VLOOKUP($A39,'Occupancy Raw Data'!$B$8:$BE$45,'Occupancy Raw Data'!AB$3,FALSE)</f>
        <v>-8.6490086272296107</v>
      </c>
      <c r="U39" s="61">
        <f>VLOOKUP($A39,'Occupancy Raw Data'!$B$8:$BE$45,'Occupancy Raw Data'!AC$3,FALSE)</f>
        <v>-9.2588742206994592</v>
      </c>
      <c r="V39" s="62">
        <f>VLOOKUP($A39,'Occupancy Raw Data'!$B$8:$BE$45,'Occupancy Raw Data'!AE$3,FALSE)</f>
        <v>-4.8032631737224802</v>
      </c>
      <c r="W39" s="63"/>
      <c r="X39" s="64">
        <f>VLOOKUP($A39,'ADR Raw Data'!$B$6:$BE$43,'ADR Raw Data'!G$1,FALSE)</f>
        <v>97.732366938008695</v>
      </c>
      <c r="Y39" s="65">
        <f>VLOOKUP($A39,'ADR Raw Data'!$B$6:$BE$43,'ADR Raw Data'!H$1,FALSE)</f>
        <v>101.24703434903</v>
      </c>
      <c r="Z39" s="65">
        <f>VLOOKUP($A39,'ADR Raw Data'!$B$6:$BE$43,'ADR Raw Data'!I$1,FALSE)</f>
        <v>104.35217480100501</v>
      </c>
      <c r="AA39" s="65">
        <f>VLOOKUP($A39,'ADR Raw Data'!$B$6:$BE$43,'ADR Raw Data'!J$1,FALSE)</f>
        <v>101.431607784596</v>
      </c>
      <c r="AB39" s="65">
        <f>VLOOKUP($A39,'ADR Raw Data'!$B$6:$BE$43,'ADR Raw Data'!K$1,FALSE)</f>
        <v>100.042855866054</v>
      </c>
      <c r="AC39" s="66">
        <f>VLOOKUP($A39,'ADR Raw Data'!$B$6:$BE$43,'ADR Raw Data'!L$1,FALSE)</f>
        <v>101.153366169303</v>
      </c>
      <c r="AD39" s="65">
        <f>VLOOKUP($A39,'ADR Raw Data'!$B$6:$BE$43,'ADR Raw Data'!N$1,FALSE)</f>
        <v>125.06901553106201</v>
      </c>
      <c r="AE39" s="65">
        <f>VLOOKUP($A39,'ADR Raw Data'!$B$6:$BE$43,'ADR Raw Data'!O$1,FALSE)</f>
        <v>136.510809323686</v>
      </c>
      <c r="AF39" s="66">
        <f>VLOOKUP($A39,'ADR Raw Data'!$B$6:$BE$43,'ADR Raw Data'!P$1,FALSE)</f>
        <v>131.20474756627399</v>
      </c>
      <c r="AG39" s="67">
        <f>VLOOKUP($A39,'ADR Raw Data'!$B$6:$BE$43,'ADR Raw Data'!R$1,FALSE)</f>
        <v>111.146733292127</v>
      </c>
      <c r="AH39" s="63"/>
      <c r="AI39" s="59">
        <f>VLOOKUP($A39,'ADR Raw Data'!$B$6:$BE$43,'ADR Raw Data'!T$1,FALSE)</f>
        <v>4.0853693210978204</v>
      </c>
      <c r="AJ39" s="60">
        <f>VLOOKUP($A39,'ADR Raw Data'!$B$6:$BE$43,'ADR Raw Data'!U$1,FALSE)</f>
        <v>6.2770889365024098</v>
      </c>
      <c r="AK39" s="60">
        <f>VLOOKUP($A39,'ADR Raw Data'!$B$6:$BE$43,'ADR Raw Data'!V$1,FALSE)</f>
        <v>7.7366885578843796</v>
      </c>
      <c r="AL39" s="60">
        <f>VLOOKUP($A39,'ADR Raw Data'!$B$6:$BE$43,'ADR Raw Data'!W$1,FALSE)</f>
        <v>7.1834929250843302</v>
      </c>
      <c r="AM39" s="60">
        <f>VLOOKUP($A39,'ADR Raw Data'!$B$6:$BE$43,'ADR Raw Data'!X$1,FALSE)</f>
        <v>4.5146678897824701</v>
      </c>
      <c r="AN39" s="61">
        <f>VLOOKUP($A39,'ADR Raw Data'!$B$6:$BE$43,'ADR Raw Data'!Y$1,FALSE)</f>
        <v>6.12130020662139</v>
      </c>
      <c r="AO39" s="60">
        <f>VLOOKUP($A39,'ADR Raw Data'!$B$6:$BE$43,'ADR Raw Data'!AA$1,FALSE)</f>
        <v>3.6054893167231401</v>
      </c>
      <c r="AP39" s="60">
        <f>VLOOKUP($A39,'ADR Raw Data'!$B$6:$BE$43,'ADR Raw Data'!AB$1,FALSE)</f>
        <v>2.9355789349781398</v>
      </c>
      <c r="AQ39" s="61">
        <f>VLOOKUP($A39,'ADR Raw Data'!$B$6:$BE$43,'ADR Raw Data'!AC$1,FALSE)</f>
        <v>3.26526353704753</v>
      </c>
      <c r="AR39" s="62">
        <f>VLOOKUP($A39,'ADR Raw Data'!$B$6:$BE$43,'ADR Raw Data'!AE$1,FALSE)</f>
        <v>4.47015187924546</v>
      </c>
      <c r="AS39" s="50"/>
      <c r="AT39" s="64">
        <f>VLOOKUP($A39,'RevPAR Raw Data'!$B$6:$BE$43,'RevPAR Raw Data'!G$1,FALSE)</f>
        <v>47.392284412955398</v>
      </c>
      <c r="AU39" s="65">
        <f>VLOOKUP($A39,'RevPAR Raw Data'!$B$6:$BE$43,'RevPAR Raw Data'!H$1,FALSE)</f>
        <v>61.656847840755702</v>
      </c>
      <c r="AV39" s="65">
        <f>VLOOKUP($A39,'RevPAR Raw Data'!$B$6:$BE$43,'RevPAR Raw Data'!I$1,FALSE)</f>
        <v>67.230402496626098</v>
      </c>
      <c r="AW39" s="65">
        <f>VLOOKUP($A39,'RevPAR Raw Data'!$B$6:$BE$43,'RevPAR Raw Data'!J$1,FALSE)</f>
        <v>61.895866734142999</v>
      </c>
      <c r="AX39" s="65">
        <f>VLOOKUP($A39,'RevPAR Raw Data'!$B$6:$BE$43,'RevPAR Raw Data'!K$1,FALSE)</f>
        <v>56.647073211875799</v>
      </c>
      <c r="AY39" s="66">
        <f>VLOOKUP($A39,'RevPAR Raw Data'!$B$6:$BE$43,'RevPAR Raw Data'!L$1,FALSE)</f>
        <v>58.964494939271198</v>
      </c>
      <c r="AZ39" s="65">
        <f>VLOOKUP($A39,'RevPAR Raw Data'!$B$6:$BE$43,'RevPAR Raw Data'!N$1,FALSE)</f>
        <v>84.223264170040395</v>
      </c>
      <c r="BA39" s="65">
        <f>VLOOKUP($A39,'RevPAR Raw Data'!$B$6:$BE$43,'RevPAR Raw Data'!O$1,FALSE)</f>
        <v>106.302496288798</v>
      </c>
      <c r="BB39" s="66">
        <f>VLOOKUP($A39,'RevPAR Raw Data'!$B$6:$BE$43,'RevPAR Raw Data'!P$1,FALSE)</f>
        <v>95.262880229419693</v>
      </c>
      <c r="BC39" s="67">
        <f>VLOOKUP($A39,'RevPAR Raw Data'!$B$6:$BE$43,'RevPAR Raw Data'!R$1,FALSE)</f>
        <v>69.335462165027906</v>
      </c>
      <c r="BD39" s="63"/>
      <c r="BE39" s="59">
        <f>VLOOKUP($A39,'RevPAR Raw Data'!$B$6:$BE$43,'RevPAR Raw Data'!T$1,FALSE)</f>
        <v>-4.7284676448227998</v>
      </c>
      <c r="BF39" s="60">
        <f>VLOOKUP($A39,'RevPAR Raw Data'!$B$6:$BE$43,'RevPAR Raw Data'!U$1,FALSE)</f>
        <v>6.0851142099125397</v>
      </c>
      <c r="BG39" s="60">
        <f>VLOOKUP($A39,'RevPAR Raw Data'!$B$6:$BE$43,'RevPAR Raw Data'!V$1,FALSE)</f>
        <v>10.822855041632</v>
      </c>
      <c r="BH39" s="60">
        <f>VLOOKUP($A39,'RevPAR Raw Data'!$B$6:$BE$43,'RevPAR Raw Data'!W$1,FALSE)</f>
        <v>6.01584761884369</v>
      </c>
      <c r="BI39" s="60">
        <f>VLOOKUP($A39,'RevPAR Raw Data'!$B$6:$BE$43,'RevPAR Raw Data'!X$1,FALSE)</f>
        <v>-1.96361550502097</v>
      </c>
      <c r="BJ39" s="61">
        <f>VLOOKUP($A39,'RevPAR Raw Data'!$B$6:$BE$43,'RevPAR Raw Data'!Y$1,FALSE)</f>
        <v>3.5574414808885</v>
      </c>
      <c r="BK39" s="60">
        <f>VLOOKUP($A39,'RevPAR Raw Data'!$B$6:$BE$43,'RevPAR Raw Data'!AA$1,FALSE)</f>
        <v>-6.7074273907674904</v>
      </c>
      <c r="BL39" s="60">
        <f>VLOOKUP($A39,'RevPAR Raw Data'!$B$6:$BE$43,'RevPAR Raw Data'!AB$1,FALSE)</f>
        <v>-5.9673281675968601</v>
      </c>
      <c r="BM39" s="61">
        <f>VLOOKUP($A39,'RevPAR Raw Data'!$B$6:$BE$43,'RevPAR Raw Data'!AC$1,FALSE)</f>
        <v>-6.2959373275215302</v>
      </c>
      <c r="BN39" s="62">
        <f>VLOOKUP($A39,'RevPAR Raw Data'!$B$6:$BE$43,'RevPAR Raw Data'!AE$1,FALSE)</f>
        <v>-0.54782445350228604</v>
      </c>
    </row>
    <row r="40" spans="1:66" x14ac:dyDescent="0.35">
      <c r="A40" s="81" t="s">
        <v>79</v>
      </c>
      <c r="B40" s="59">
        <f>VLOOKUP($A40,'Occupancy Raw Data'!$B$8:$BE$45,'Occupancy Raw Data'!G$3,FALSE)</f>
        <v>49.348230912476701</v>
      </c>
      <c r="C40" s="60">
        <f>VLOOKUP($A40,'Occupancy Raw Data'!$B$8:$BE$45,'Occupancy Raw Data'!H$3,FALSE)</f>
        <v>63.873370577281101</v>
      </c>
      <c r="D40" s="60">
        <f>VLOOKUP($A40,'Occupancy Raw Data'!$B$8:$BE$45,'Occupancy Raw Data'!I$3,FALSE)</f>
        <v>68.156424581005496</v>
      </c>
      <c r="E40" s="60">
        <f>VLOOKUP($A40,'Occupancy Raw Data'!$B$8:$BE$45,'Occupancy Raw Data'!J$3,FALSE)</f>
        <v>65.5493482309124</v>
      </c>
      <c r="F40" s="60">
        <f>VLOOKUP($A40,'Occupancy Raw Data'!$B$8:$BE$45,'Occupancy Raw Data'!K$3,FALSE)</f>
        <v>58.845437616387301</v>
      </c>
      <c r="G40" s="61">
        <f>VLOOKUP($A40,'Occupancy Raw Data'!$B$8:$BE$45,'Occupancy Raw Data'!L$3,FALSE)</f>
        <v>61.1545623836126</v>
      </c>
      <c r="H40" s="60">
        <f>VLOOKUP($A40,'Occupancy Raw Data'!$B$8:$BE$45,'Occupancy Raw Data'!N$3,FALSE)</f>
        <v>70.949720670391002</v>
      </c>
      <c r="I40" s="60">
        <f>VLOOKUP($A40,'Occupancy Raw Data'!$B$8:$BE$45,'Occupancy Raw Data'!O$3,FALSE)</f>
        <v>84.264432029795103</v>
      </c>
      <c r="J40" s="61">
        <f>VLOOKUP($A40,'Occupancy Raw Data'!$B$8:$BE$45,'Occupancy Raw Data'!P$3,FALSE)</f>
        <v>77.607076350093095</v>
      </c>
      <c r="K40" s="62">
        <f>VLOOKUP($A40,'Occupancy Raw Data'!$B$8:$BE$45,'Occupancy Raw Data'!R$3,FALSE)</f>
        <v>65.855280659749894</v>
      </c>
      <c r="L40" s="63"/>
      <c r="M40" s="59">
        <f>VLOOKUP($A40,'Occupancy Raw Data'!$B$8:$BE$45,'Occupancy Raw Data'!T$3,FALSE)</f>
        <v>9.5041322314049506</v>
      </c>
      <c r="N40" s="60">
        <f>VLOOKUP($A40,'Occupancy Raw Data'!$B$8:$BE$45,'Occupancy Raw Data'!U$3,FALSE)</f>
        <v>13.953488372093</v>
      </c>
      <c r="O40" s="60">
        <f>VLOOKUP($A40,'Occupancy Raw Data'!$B$8:$BE$45,'Occupancy Raw Data'!V$3,FALSE)</f>
        <v>10.741301059001501</v>
      </c>
      <c r="P40" s="60">
        <f>VLOOKUP($A40,'Occupancy Raw Data'!$B$8:$BE$45,'Occupancy Raw Data'!W$3,FALSE)</f>
        <v>6.8285280728376296</v>
      </c>
      <c r="Q40" s="60">
        <f>VLOOKUP($A40,'Occupancy Raw Data'!$B$8:$BE$45,'Occupancy Raw Data'!X$3,FALSE)</f>
        <v>2.2653721682847801</v>
      </c>
      <c r="R40" s="61">
        <f>VLOOKUP($A40,'Occupancy Raw Data'!$B$8:$BE$45,'Occupancy Raw Data'!Y$3,FALSE)</f>
        <v>8.5978835978835892</v>
      </c>
      <c r="S40" s="60">
        <f>VLOOKUP($A40,'Occupancy Raw Data'!$B$8:$BE$45,'Occupancy Raw Data'!AA$3,FALSE)</f>
        <v>-6.2730627306273004</v>
      </c>
      <c r="T40" s="60">
        <f>VLOOKUP($A40,'Occupancy Raw Data'!$B$8:$BE$45,'Occupancy Raw Data'!AB$3,FALSE)</f>
        <v>0.55555555555555503</v>
      </c>
      <c r="U40" s="61">
        <f>VLOOKUP($A40,'Occupancy Raw Data'!$B$8:$BE$45,'Occupancy Raw Data'!AC$3,FALSE)</f>
        <v>-2.6853473438412099</v>
      </c>
      <c r="V40" s="62">
        <f>VLOOKUP($A40,'Occupancy Raw Data'!$B$8:$BE$45,'Occupancy Raw Data'!AE$3,FALSE)</f>
        <v>4.5176271902047702</v>
      </c>
      <c r="W40" s="63"/>
      <c r="X40" s="64">
        <f>VLOOKUP($A40,'ADR Raw Data'!$B$6:$BE$43,'ADR Raw Data'!G$1,FALSE)</f>
        <v>114.51503773584901</v>
      </c>
      <c r="Y40" s="65">
        <f>VLOOKUP($A40,'ADR Raw Data'!$B$6:$BE$43,'ADR Raw Data'!H$1,FALSE)</f>
        <v>110.52371720116599</v>
      </c>
      <c r="Z40" s="65">
        <f>VLOOKUP($A40,'ADR Raw Data'!$B$6:$BE$43,'ADR Raw Data'!I$1,FALSE)</f>
        <v>108.387404371584</v>
      </c>
      <c r="AA40" s="65">
        <f>VLOOKUP($A40,'ADR Raw Data'!$B$6:$BE$43,'ADR Raw Data'!J$1,FALSE)</f>
        <v>98.7814488636363</v>
      </c>
      <c r="AB40" s="65">
        <f>VLOOKUP($A40,'ADR Raw Data'!$B$6:$BE$43,'ADR Raw Data'!K$1,FALSE)</f>
        <v>102.72199367088599</v>
      </c>
      <c r="AC40" s="66">
        <f>VLOOKUP($A40,'ADR Raw Data'!$B$6:$BE$43,'ADR Raw Data'!L$1,FALSE)</f>
        <v>106.673038976857</v>
      </c>
      <c r="AD40" s="65">
        <f>VLOOKUP($A40,'ADR Raw Data'!$B$6:$BE$43,'ADR Raw Data'!N$1,FALSE)</f>
        <v>150.67354330708599</v>
      </c>
      <c r="AE40" s="65">
        <f>VLOOKUP($A40,'ADR Raw Data'!$B$6:$BE$43,'ADR Raw Data'!O$1,FALSE)</f>
        <v>167.635370165745</v>
      </c>
      <c r="AF40" s="66">
        <f>VLOOKUP($A40,'ADR Raw Data'!$B$6:$BE$43,'ADR Raw Data'!P$1,FALSE)</f>
        <v>159.88197360527801</v>
      </c>
      <c r="AG40" s="67">
        <f>VLOOKUP($A40,'ADR Raw Data'!$B$6:$BE$43,'ADR Raw Data'!R$1,FALSE)</f>
        <v>124.58846899616201</v>
      </c>
      <c r="AH40" s="63"/>
      <c r="AI40" s="59">
        <f>VLOOKUP($A40,'ADR Raw Data'!$B$6:$BE$43,'ADR Raw Data'!T$1,FALSE)</f>
        <v>-2.8716579358478702</v>
      </c>
      <c r="AJ40" s="60">
        <f>VLOOKUP($A40,'ADR Raw Data'!$B$6:$BE$43,'ADR Raw Data'!U$1,FALSE)</f>
        <v>3.0434635392475502</v>
      </c>
      <c r="AK40" s="60">
        <f>VLOOKUP($A40,'ADR Raw Data'!$B$6:$BE$43,'ADR Raw Data'!V$1,FALSE)</f>
        <v>-3.14558295889438</v>
      </c>
      <c r="AL40" s="60">
        <f>VLOOKUP($A40,'ADR Raw Data'!$B$6:$BE$43,'ADR Raw Data'!W$1,FALSE)</f>
        <v>-3.7690651785168798</v>
      </c>
      <c r="AM40" s="60">
        <f>VLOOKUP($A40,'ADR Raw Data'!$B$6:$BE$43,'ADR Raw Data'!X$1,FALSE)</f>
        <v>-7.6338777451053703</v>
      </c>
      <c r="AN40" s="61">
        <f>VLOOKUP($A40,'ADR Raw Data'!$B$6:$BE$43,'ADR Raw Data'!Y$1,FALSE)</f>
        <v>-2.8318475181243099</v>
      </c>
      <c r="AO40" s="60">
        <f>VLOOKUP($A40,'ADR Raw Data'!$B$6:$BE$43,'ADR Raw Data'!AA$1,FALSE)</f>
        <v>-6.0432766976672996</v>
      </c>
      <c r="AP40" s="60">
        <f>VLOOKUP($A40,'ADR Raw Data'!$B$6:$BE$43,'ADR Raw Data'!AB$1,FALSE)</f>
        <v>1.4098419177575101</v>
      </c>
      <c r="AQ40" s="61">
        <f>VLOOKUP($A40,'ADR Raw Data'!$B$6:$BE$43,'ADR Raw Data'!AC$1,FALSE)</f>
        <v>-1.8889919684163601</v>
      </c>
      <c r="AR40" s="62">
        <f>VLOOKUP($A40,'ADR Raw Data'!$B$6:$BE$43,'ADR Raw Data'!AE$1,FALSE)</f>
        <v>-3.4290223055592399</v>
      </c>
      <c r="AS40" s="50"/>
      <c r="AT40" s="64">
        <f>VLOOKUP($A40,'RevPAR Raw Data'!$B$6:$BE$43,'RevPAR Raw Data'!G$1,FALSE)</f>
        <v>56.511145251396599</v>
      </c>
      <c r="AU40" s="65">
        <f>VLOOKUP($A40,'RevPAR Raw Data'!$B$6:$BE$43,'RevPAR Raw Data'!H$1,FALSE)</f>
        <v>70.595223463687105</v>
      </c>
      <c r="AV40" s="65">
        <f>VLOOKUP($A40,'RevPAR Raw Data'!$B$6:$BE$43,'RevPAR Raw Data'!I$1,FALSE)</f>
        <v>73.872979515828604</v>
      </c>
      <c r="AW40" s="65">
        <f>VLOOKUP($A40,'RevPAR Raw Data'!$B$6:$BE$43,'RevPAR Raw Data'!J$1,FALSE)</f>
        <v>64.750595903165703</v>
      </c>
      <c r="AX40" s="65">
        <f>VLOOKUP($A40,'RevPAR Raw Data'!$B$6:$BE$43,'RevPAR Raw Data'!K$1,FALSE)</f>
        <v>60.447206703910602</v>
      </c>
      <c r="AY40" s="66">
        <f>VLOOKUP($A40,'RevPAR Raw Data'!$B$6:$BE$43,'RevPAR Raw Data'!L$1,FALSE)</f>
        <v>65.235430167597698</v>
      </c>
      <c r="AZ40" s="65">
        <f>VLOOKUP($A40,'RevPAR Raw Data'!$B$6:$BE$43,'RevPAR Raw Data'!N$1,FALSE)</f>
        <v>106.90245810055799</v>
      </c>
      <c r="BA40" s="65">
        <f>VLOOKUP($A40,'RevPAR Raw Data'!$B$6:$BE$43,'RevPAR Raw Data'!O$1,FALSE)</f>
        <v>141.25699255121</v>
      </c>
      <c r="BB40" s="66">
        <f>VLOOKUP($A40,'RevPAR Raw Data'!$B$6:$BE$43,'RevPAR Raw Data'!P$1,FALSE)</f>
        <v>124.079725325884</v>
      </c>
      <c r="BC40" s="67">
        <f>VLOOKUP($A40,'RevPAR Raw Data'!$B$6:$BE$43,'RevPAR Raw Data'!R$1,FALSE)</f>
        <v>82.048085927108204</v>
      </c>
      <c r="BD40" s="63"/>
      <c r="BE40" s="59">
        <f>VLOOKUP($A40,'RevPAR Raw Data'!$B$6:$BE$43,'RevPAR Raw Data'!T$1,FALSE)</f>
        <v>6.3595481281004602</v>
      </c>
      <c r="BF40" s="60">
        <f>VLOOKUP($A40,'RevPAR Raw Data'!$B$6:$BE$43,'RevPAR Raw Data'!U$1,FALSE)</f>
        <v>17.421621242398299</v>
      </c>
      <c r="BG40" s="60">
        <f>VLOOKUP($A40,'RevPAR Raw Data'!$B$6:$BE$43,'RevPAR Raw Data'!V$1,FALSE)</f>
        <v>7.2578415644316197</v>
      </c>
      <c r="BH40" s="60">
        <f>VLOOKUP($A40,'RevPAR Raw Data'!$B$6:$BE$43,'RevPAR Raw Data'!W$1,FALSE)</f>
        <v>2.8020912205221702</v>
      </c>
      <c r="BI40" s="60">
        <f>VLOOKUP($A40,'RevPAR Raw Data'!$B$6:$BE$43,'RevPAR Raw Data'!X$1,FALSE)</f>
        <v>-5.5414413186190803</v>
      </c>
      <c r="BJ40" s="61">
        <f>VLOOKUP($A40,'RevPAR Raw Data'!$B$6:$BE$43,'RevPAR Raw Data'!Y$1,FALSE)</f>
        <v>5.5225571264813897</v>
      </c>
      <c r="BK40" s="60">
        <f>VLOOKUP($A40,'RevPAR Raw Data'!$B$6:$BE$43,'RevPAR Raw Data'!AA$1,FALSE)</f>
        <v>-11.9372408900645</v>
      </c>
      <c r="BL40" s="60">
        <f>VLOOKUP($A40,'RevPAR Raw Data'!$B$6:$BE$43,'RevPAR Raw Data'!AB$1,FALSE)</f>
        <v>1.9732299284117101</v>
      </c>
      <c r="BM40" s="61">
        <f>VLOOKUP($A40,'RevPAR Raw Data'!$B$6:$BE$43,'RevPAR Raw Data'!AC$1,FALSE)</f>
        <v>-4.5236133166083299</v>
      </c>
      <c r="BN40" s="62">
        <f>VLOOKUP($A40,'RevPAR Raw Data'!$B$6:$BE$43,'RevPAR Raw Data'!AE$1,FALSE)</f>
        <v>0.93369444061138895</v>
      </c>
    </row>
    <row r="41" spans="1:66" x14ac:dyDescent="0.35">
      <c r="A41" s="81" t="s">
        <v>80</v>
      </c>
      <c r="B41" s="59">
        <f>VLOOKUP($A41,'Occupancy Raw Data'!$B$8:$BE$45,'Occupancy Raw Data'!G$3,FALSE)</f>
        <v>46.872803935347797</v>
      </c>
      <c r="C41" s="60">
        <f>VLOOKUP($A41,'Occupancy Raw Data'!$B$8:$BE$45,'Occupancy Raw Data'!H$3,FALSE)</f>
        <v>58.678847505270497</v>
      </c>
      <c r="D41" s="60">
        <f>VLOOKUP($A41,'Occupancy Raw Data'!$B$8:$BE$45,'Occupancy Raw Data'!I$3,FALSE)</f>
        <v>61.700632466619801</v>
      </c>
      <c r="E41" s="60">
        <f>VLOOKUP($A41,'Occupancy Raw Data'!$B$8:$BE$45,'Occupancy Raw Data'!J$3,FALSE)</f>
        <v>57.6247364722417</v>
      </c>
      <c r="F41" s="60">
        <f>VLOOKUP($A41,'Occupancy Raw Data'!$B$8:$BE$45,'Occupancy Raw Data'!K$3,FALSE)</f>
        <v>56.430077301475698</v>
      </c>
      <c r="G41" s="61">
        <f>VLOOKUP($A41,'Occupancy Raw Data'!$B$8:$BE$45,'Occupancy Raw Data'!L$3,FALSE)</f>
        <v>56.261419536191099</v>
      </c>
      <c r="H41" s="60">
        <f>VLOOKUP($A41,'Occupancy Raw Data'!$B$8:$BE$45,'Occupancy Raw Data'!N$3,FALSE)</f>
        <v>72.452565003513698</v>
      </c>
      <c r="I41" s="60">
        <f>VLOOKUP($A41,'Occupancy Raw Data'!$B$8:$BE$45,'Occupancy Raw Data'!O$3,FALSE)</f>
        <v>86.929023190442706</v>
      </c>
      <c r="J41" s="61">
        <f>VLOOKUP($A41,'Occupancy Raw Data'!$B$8:$BE$45,'Occupancy Raw Data'!P$3,FALSE)</f>
        <v>79.690794096978195</v>
      </c>
      <c r="K41" s="62">
        <f>VLOOKUP($A41,'Occupancy Raw Data'!$B$8:$BE$45,'Occupancy Raw Data'!R$3,FALSE)</f>
        <v>62.955526553558798</v>
      </c>
      <c r="L41" s="63"/>
      <c r="M41" s="59">
        <f>VLOOKUP($A41,'Occupancy Raw Data'!$B$8:$BE$45,'Occupancy Raw Data'!T$3,FALSE)</f>
        <v>2.40834670688464</v>
      </c>
      <c r="N41" s="60">
        <f>VLOOKUP($A41,'Occupancy Raw Data'!$B$8:$BE$45,'Occupancy Raw Data'!U$3,FALSE)</f>
        <v>12.8439375101356</v>
      </c>
      <c r="O41" s="60">
        <f>VLOOKUP($A41,'Occupancy Raw Data'!$B$8:$BE$45,'Occupancy Raw Data'!V$3,FALSE)</f>
        <v>23.158984962820899</v>
      </c>
      <c r="P41" s="60">
        <f>VLOOKUP($A41,'Occupancy Raw Data'!$B$8:$BE$45,'Occupancy Raw Data'!W$3,FALSE)</f>
        <v>14.722876135990401</v>
      </c>
      <c r="Q41" s="60">
        <f>VLOOKUP($A41,'Occupancy Raw Data'!$B$8:$BE$45,'Occupancy Raw Data'!X$3,FALSE)</f>
        <v>6.1108112019118703</v>
      </c>
      <c r="R41" s="61">
        <f>VLOOKUP($A41,'Occupancy Raw Data'!$B$8:$BE$45,'Occupancy Raw Data'!Y$3,FALSE)</f>
        <v>11.9502411178124</v>
      </c>
      <c r="S41" s="60">
        <f>VLOOKUP($A41,'Occupancy Raw Data'!$B$8:$BE$45,'Occupancy Raw Data'!AA$3,FALSE)</f>
        <v>-1.7865229952369699</v>
      </c>
      <c r="T41" s="60">
        <f>VLOOKUP($A41,'Occupancy Raw Data'!$B$8:$BE$45,'Occupancy Raw Data'!AB$3,FALSE)</f>
        <v>2.5264968023396399</v>
      </c>
      <c r="U41" s="61">
        <f>VLOOKUP($A41,'Occupancy Raw Data'!$B$8:$BE$45,'Occupancy Raw Data'!AC$3,FALSE)</f>
        <v>0.51981885681702</v>
      </c>
      <c r="V41" s="62">
        <f>VLOOKUP($A41,'Occupancy Raw Data'!$B$8:$BE$45,'Occupancy Raw Data'!AE$3,FALSE)</f>
        <v>7.5280393534785599</v>
      </c>
      <c r="W41" s="63"/>
      <c r="X41" s="64">
        <f>VLOOKUP($A41,'ADR Raw Data'!$B$6:$BE$43,'ADR Raw Data'!G$1,FALSE)</f>
        <v>145.991634182908</v>
      </c>
      <c r="Y41" s="65">
        <f>VLOOKUP($A41,'ADR Raw Data'!$B$6:$BE$43,'ADR Raw Data'!H$1,FALSE)</f>
        <v>144.12919760478999</v>
      </c>
      <c r="Z41" s="65">
        <f>VLOOKUP($A41,'ADR Raw Data'!$B$6:$BE$43,'ADR Raw Data'!I$1,FALSE)</f>
        <v>141.880546697038</v>
      </c>
      <c r="AA41" s="65">
        <f>VLOOKUP($A41,'ADR Raw Data'!$B$6:$BE$43,'ADR Raw Data'!J$1,FALSE)</f>
        <v>138.83430487804799</v>
      </c>
      <c r="AB41" s="65">
        <f>VLOOKUP($A41,'ADR Raw Data'!$B$6:$BE$43,'ADR Raw Data'!K$1,FALSE)</f>
        <v>135.19302615193001</v>
      </c>
      <c r="AC41" s="66">
        <f>VLOOKUP($A41,'ADR Raw Data'!$B$6:$BE$43,'ADR Raw Data'!L$1,FALSE)</f>
        <v>141.06908568573499</v>
      </c>
      <c r="AD41" s="65">
        <f>VLOOKUP($A41,'ADR Raw Data'!$B$6:$BE$43,'ADR Raw Data'!N$1,FALSE)</f>
        <v>187.09838021338501</v>
      </c>
      <c r="AE41" s="65">
        <f>VLOOKUP($A41,'ADR Raw Data'!$B$6:$BE$43,'ADR Raw Data'!O$1,FALSE)</f>
        <v>208.87831042845499</v>
      </c>
      <c r="AF41" s="66">
        <f>VLOOKUP($A41,'ADR Raw Data'!$B$6:$BE$43,'ADR Raw Data'!P$1,FALSE)</f>
        <v>198.97746913580201</v>
      </c>
      <c r="AG41" s="67">
        <f>VLOOKUP($A41,'ADR Raw Data'!$B$6:$BE$43,'ADR Raw Data'!R$1,FALSE)</f>
        <v>162.012509966512</v>
      </c>
      <c r="AH41" s="63"/>
      <c r="AI41" s="59">
        <f>VLOOKUP($A41,'ADR Raw Data'!$B$6:$BE$43,'ADR Raw Data'!T$1,FALSE)</f>
        <v>2.5210185359606299</v>
      </c>
      <c r="AJ41" s="60">
        <f>VLOOKUP($A41,'ADR Raw Data'!$B$6:$BE$43,'ADR Raw Data'!U$1,FALSE)</f>
        <v>6.6330204663221997</v>
      </c>
      <c r="AK41" s="60">
        <f>VLOOKUP($A41,'ADR Raw Data'!$B$6:$BE$43,'ADR Raw Data'!V$1,FALSE)</f>
        <v>5.4427998167901297</v>
      </c>
      <c r="AL41" s="60">
        <f>VLOOKUP($A41,'ADR Raw Data'!$B$6:$BE$43,'ADR Raw Data'!W$1,FALSE)</f>
        <v>19.187318004969502</v>
      </c>
      <c r="AM41" s="60">
        <f>VLOOKUP($A41,'ADR Raw Data'!$B$6:$BE$43,'ADR Raw Data'!X$1,FALSE)</f>
        <v>11.0855564662762</v>
      </c>
      <c r="AN41" s="61">
        <f>VLOOKUP($A41,'ADR Raw Data'!$B$6:$BE$43,'ADR Raw Data'!Y$1,FALSE)</f>
        <v>8.7002393434020195</v>
      </c>
      <c r="AO41" s="60">
        <f>VLOOKUP($A41,'ADR Raw Data'!$B$6:$BE$43,'ADR Raw Data'!AA$1,FALSE)</f>
        <v>4.0255680812906602</v>
      </c>
      <c r="AP41" s="60">
        <f>VLOOKUP($A41,'ADR Raw Data'!$B$6:$BE$43,'ADR Raw Data'!AB$1,FALSE)</f>
        <v>7.1528487601919997</v>
      </c>
      <c r="AQ41" s="61">
        <f>VLOOKUP($A41,'ADR Raw Data'!$B$6:$BE$43,'ADR Raw Data'!AC$1,FALSE)</f>
        <v>5.8839942621178896</v>
      </c>
      <c r="AR41" s="62">
        <f>VLOOKUP($A41,'ADR Raw Data'!$B$6:$BE$43,'ADR Raw Data'!AE$1,FALSE)</f>
        <v>6.39669616438721</v>
      </c>
      <c r="AS41" s="50"/>
      <c r="AT41" s="64">
        <f>VLOOKUP($A41,'RevPAR Raw Data'!$B$6:$BE$43,'RevPAR Raw Data'!G$1,FALSE)</f>
        <v>68.430372452564995</v>
      </c>
      <c r="AU41" s="65">
        <f>VLOOKUP($A41,'RevPAR Raw Data'!$B$6:$BE$43,'RevPAR Raw Data'!H$1,FALSE)</f>
        <v>84.573352073085005</v>
      </c>
      <c r="AV41" s="65">
        <f>VLOOKUP($A41,'RevPAR Raw Data'!$B$6:$BE$43,'RevPAR Raw Data'!I$1,FALSE)</f>
        <v>87.541194659170699</v>
      </c>
      <c r="AW41" s="65">
        <f>VLOOKUP($A41,'RevPAR Raw Data'!$B$6:$BE$43,'RevPAR Raw Data'!J$1,FALSE)</f>
        <v>80.002902319044196</v>
      </c>
      <c r="AX41" s="65">
        <f>VLOOKUP($A41,'RevPAR Raw Data'!$B$6:$BE$43,'RevPAR Raw Data'!K$1,FALSE)</f>
        <v>76.289529163738507</v>
      </c>
      <c r="AY41" s="66">
        <f>VLOOKUP($A41,'RevPAR Raw Data'!$B$6:$BE$43,'RevPAR Raw Data'!L$1,FALSE)</f>
        <v>79.367470133520698</v>
      </c>
      <c r="AZ41" s="65">
        <f>VLOOKUP($A41,'RevPAR Raw Data'!$B$6:$BE$43,'RevPAR Raw Data'!N$1,FALSE)</f>
        <v>135.557575544624</v>
      </c>
      <c r="BA41" s="65">
        <f>VLOOKUP($A41,'RevPAR Raw Data'!$B$6:$BE$43,'RevPAR Raw Data'!O$1,FALSE)</f>
        <v>181.57587491215699</v>
      </c>
      <c r="BB41" s="66">
        <f>VLOOKUP($A41,'RevPAR Raw Data'!$B$6:$BE$43,'RevPAR Raw Data'!P$1,FALSE)</f>
        <v>158.56672522839</v>
      </c>
      <c r="BC41" s="67">
        <f>VLOOKUP($A41,'RevPAR Raw Data'!$B$6:$BE$43,'RevPAR Raw Data'!R$1,FALSE)</f>
        <v>101.995828732055</v>
      </c>
      <c r="BD41" s="63"/>
      <c r="BE41" s="59">
        <f>VLOOKUP($A41,'RevPAR Raw Data'!$B$6:$BE$43,'RevPAR Raw Data'!T$1,FALSE)</f>
        <v>4.9900801097360397</v>
      </c>
      <c r="BF41" s="60">
        <f>VLOOKUP($A41,'RevPAR Raw Data'!$B$6:$BE$43,'RevPAR Raw Data'!U$1,FALSE)</f>
        <v>20.3288989801868</v>
      </c>
      <c r="BG41" s="60">
        <f>VLOOKUP($A41,'RevPAR Raw Data'!$B$6:$BE$43,'RevPAR Raw Data'!V$1,FALSE)</f>
        <v>29.8622819707379</v>
      </c>
      <c r="BH41" s="60">
        <f>VLOOKUP($A41,'RevPAR Raw Data'!$B$6:$BE$43,'RevPAR Raw Data'!W$1,FALSE)</f>
        <v>36.735119204650204</v>
      </c>
      <c r="BI41" s="60">
        <f>VLOOKUP($A41,'RevPAR Raw Data'!$B$6:$BE$43,'RevPAR Raw Data'!X$1,FALSE)</f>
        <v>17.873785094523502</v>
      </c>
      <c r="BJ41" s="61">
        <f>VLOOKUP($A41,'RevPAR Raw Data'!$B$6:$BE$43,'RevPAR Raw Data'!Y$1,FALSE)</f>
        <v>21.6901800405778</v>
      </c>
      <c r="BK41" s="60">
        <f>VLOOKUP($A41,'RevPAR Raw Data'!$B$6:$BE$43,'RevPAR Raw Data'!AA$1,FALSE)</f>
        <v>2.1671273865925</v>
      </c>
      <c r="BL41" s="60">
        <f>VLOOKUP($A41,'RevPAR Raw Data'!$B$6:$BE$43,'RevPAR Raw Data'!AB$1,FALSE)</f>
        <v>9.8600620577340798</v>
      </c>
      <c r="BM41" s="61">
        <f>VLOOKUP($A41,'RevPAR Raw Data'!$B$6:$BE$43,'RevPAR Raw Data'!AC$1,FALSE)</f>
        <v>6.4343992306434297</v>
      </c>
      <c r="BN41" s="62">
        <f>VLOOKUP($A41,'RevPAR Raw Data'!$B$6:$BE$43,'RevPAR Raw Data'!AE$1,FALSE)</f>
        <v>14.4062813224433</v>
      </c>
    </row>
    <row r="42" spans="1:66" x14ac:dyDescent="0.35">
      <c r="A42" s="81" t="s">
        <v>81</v>
      </c>
      <c r="B42" s="59">
        <f>VLOOKUP($A42,'Occupancy Raw Data'!$B$8:$BE$45,'Occupancy Raw Data'!G$3,FALSE)</f>
        <v>51.753042637220901</v>
      </c>
      <c r="C42" s="60">
        <f>VLOOKUP($A42,'Occupancy Raw Data'!$B$8:$BE$45,'Occupancy Raw Data'!H$3,FALSE)</f>
        <v>55.968404932699201</v>
      </c>
      <c r="D42" s="60">
        <f>VLOOKUP($A42,'Occupancy Raw Data'!$B$8:$BE$45,'Occupancy Raw Data'!I$3,FALSE)</f>
        <v>57.865183632895402</v>
      </c>
      <c r="E42" s="60">
        <f>VLOOKUP($A42,'Occupancy Raw Data'!$B$8:$BE$45,'Occupancy Raw Data'!J$3,FALSE)</f>
        <v>57.343972488648802</v>
      </c>
      <c r="F42" s="60">
        <f>VLOOKUP($A42,'Occupancy Raw Data'!$B$8:$BE$45,'Occupancy Raw Data'!K$3,FALSE)</f>
        <v>57.384272319389503</v>
      </c>
      <c r="G42" s="61">
        <f>VLOOKUP($A42,'Occupancy Raw Data'!$B$8:$BE$45,'Occupancy Raw Data'!L$3,FALSE)</f>
        <v>56.062975202170797</v>
      </c>
      <c r="H42" s="60">
        <f>VLOOKUP($A42,'Occupancy Raw Data'!$B$8:$BE$45,'Occupancy Raw Data'!N$3,FALSE)</f>
        <v>74.748126057870493</v>
      </c>
      <c r="I42" s="60">
        <f>VLOOKUP($A42,'Occupancy Raw Data'!$B$8:$BE$45,'Occupancy Raw Data'!O$3,FALSE)</f>
        <v>89.651003465785394</v>
      </c>
      <c r="J42" s="61">
        <f>VLOOKUP($A42,'Occupancy Raw Data'!$B$8:$BE$45,'Occupancy Raw Data'!P$3,FALSE)</f>
        <v>82.199564761828</v>
      </c>
      <c r="K42" s="62">
        <f>VLOOKUP($A42,'Occupancy Raw Data'!$B$8:$BE$45,'Occupancy Raw Data'!R$3,FALSE)</f>
        <v>63.530572219215699</v>
      </c>
      <c r="L42" s="63"/>
      <c r="M42" s="59">
        <f>VLOOKUP($A42,'Occupancy Raw Data'!$B$8:$BE$45,'Occupancy Raw Data'!T$3,FALSE)</f>
        <v>-0.22427211900820501</v>
      </c>
      <c r="N42" s="60">
        <f>VLOOKUP($A42,'Occupancy Raw Data'!$B$8:$BE$45,'Occupancy Raw Data'!U$3,FALSE)</f>
        <v>5.4097918349443503</v>
      </c>
      <c r="O42" s="60">
        <f>VLOOKUP($A42,'Occupancy Raw Data'!$B$8:$BE$45,'Occupancy Raw Data'!V$3,FALSE)</f>
        <v>7.5369906312050299</v>
      </c>
      <c r="P42" s="60">
        <f>VLOOKUP($A42,'Occupancy Raw Data'!$B$8:$BE$45,'Occupancy Raw Data'!W$3,FALSE)</f>
        <v>10.5033528969385</v>
      </c>
      <c r="Q42" s="60">
        <f>VLOOKUP($A42,'Occupancy Raw Data'!$B$8:$BE$45,'Occupancy Raw Data'!X$3,FALSE)</f>
        <v>5.46991924550513</v>
      </c>
      <c r="R42" s="61">
        <f>VLOOKUP($A42,'Occupancy Raw Data'!$B$8:$BE$45,'Occupancy Raw Data'!Y$3,FALSE)</f>
        <v>5.7486449651690101</v>
      </c>
      <c r="S42" s="60">
        <f>VLOOKUP($A42,'Occupancy Raw Data'!$B$8:$BE$45,'Occupancy Raw Data'!AA$3,FALSE)</f>
        <v>0.55725791693181204</v>
      </c>
      <c r="T42" s="60">
        <f>VLOOKUP($A42,'Occupancy Raw Data'!$B$8:$BE$45,'Occupancy Raw Data'!AB$3,FALSE)</f>
        <v>-0.69121081449894795</v>
      </c>
      <c r="U42" s="61">
        <f>VLOOKUP($A42,'Occupancy Raw Data'!$B$8:$BE$45,'Occupancy Raw Data'!AC$3,FALSE)</f>
        <v>-0.12742872561597701</v>
      </c>
      <c r="V42" s="62">
        <f>VLOOKUP($A42,'Occupancy Raw Data'!$B$8:$BE$45,'Occupancy Raw Data'!AE$3,FALSE)</f>
        <v>3.4975704864652699</v>
      </c>
      <c r="W42" s="63"/>
      <c r="X42" s="64">
        <f>VLOOKUP($A42,'ADR Raw Data'!$B$6:$BE$43,'ADR Raw Data'!G$1,FALSE)</f>
        <v>122.307628095312</v>
      </c>
      <c r="Y42" s="65">
        <f>VLOOKUP($A42,'ADR Raw Data'!$B$6:$BE$43,'ADR Raw Data'!H$1,FALSE)</f>
        <v>117.02695228494601</v>
      </c>
      <c r="Z42" s="65">
        <f>VLOOKUP($A42,'ADR Raw Data'!$B$6:$BE$43,'ADR Raw Data'!I$1,FALSE)</f>
        <v>117.20033289999</v>
      </c>
      <c r="AA42" s="65">
        <f>VLOOKUP($A42,'ADR Raw Data'!$B$6:$BE$43,'ADR Raw Data'!J$1,FALSE)</f>
        <v>117.43547788605601</v>
      </c>
      <c r="AB42" s="65">
        <f>VLOOKUP($A42,'ADR Raw Data'!$B$6:$BE$43,'ADR Raw Data'!K$1,FALSE)</f>
        <v>115.34654337749799</v>
      </c>
      <c r="AC42" s="66">
        <f>VLOOKUP($A42,'ADR Raw Data'!$B$6:$BE$43,'ADR Raw Data'!L$1,FALSE)</f>
        <v>117.77725559730101</v>
      </c>
      <c r="AD42" s="65">
        <f>VLOOKUP($A42,'ADR Raw Data'!$B$6:$BE$43,'ADR Raw Data'!N$1,FALSE)</f>
        <v>167.41698727625601</v>
      </c>
      <c r="AE42" s="65">
        <f>VLOOKUP($A42,'ADR Raw Data'!$B$6:$BE$43,'ADR Raw Data'!O$1,FALSE)</f>
        <v>189.678477628937</v>
      </c>
      <c r="AF42" s="66">
        <f>VLOOKUP($A42,'ADR Raw Data'!$B$6:$BE$43,'ADR Raw Data'!P$1,FALSE)</f>
        <v>179.55674102400599</v>
      </c>
      <c r="AG42" s="67">
        <f>VLOOKUP($A42,'ADR Raw Data'!$B$6:$BE$43,'ADR Raw Data'!R$1,FALSE)</f>
        <v>140.61551456862</v>
      </c>
      <c r="AH42" s="63"/>
      <c r="AI42" s="59">
        <f>VLOOKUP($A42,'ADR Raw Data'!$B$6:$BE$43,'ADR Raw Data'!T$1,FALSE)</f>
        <v>0.14533197589035199</v>
      </c>
      <c r="AJ42" s="60">
        <f>VLOOKUP($A42,'ADR Raw Data'!$B$6:$BE$43,'ADR Raw Data'!U$1,FALSE)</f>
        <v>2.5738651439112399</v>
      </c>
      <c r="AK42" s="60">
        <f>VLOOKUP($A42,'ADR Raw Data'!$B$6:$BE$43,'ADR Raw Data'!V$1,FALSE)</f>
        <v>2.0947262762758698</v>
      </c>
      <c r="AL42" s="60">
        <f>VLOOKUP($A42,'ADR Raw Data'!$B$6:$BE$43,'ADR Raw Data'!W$1,FALSE)</f>
        <v>9.9181359266983193</v>
      </c>
      <c r="AM42" s="60">
        <f>VLOOKUP($A42,'ADR Raw Data'!$B$6:$BE$43,'ADR Raw Data'!X$1,FALSE)</f>
        <v>2.4423112678816898</v>
      </c>
      <c r="AN42" s="61">
        <f>VLOOKUP($A42,'ADR Raw Data'!$B$6:$BE$43,'ADR Raw Data'!Y$1,FALSE)</f>
        <v>3.2404182897795</v>
      </c>
      <c r="AO42" s="60">
        <f>VLOOKUP($A42,'ADR Raw Data'!$B$6:$BE$43,'ADR Raw Data'!AA$1,FALSE)</f>
        <v>-1.0587109185667101</v>
      </c>
      <c r="AP42" s="60">
        <f>VLOOKUP($A42,'ADR Raw Data'!$B$6:$BE$43,'ADR Raw Data'!AB$1,FALSE)</f>
        <v>-4.6182960980847598</v>
      </c>
      <c r="AQ42" s="61">
        <f>VLOOKUP($A42,'ADR Raw Data'!$B$6:$BE$43,'ADR Raw Data'!AC$1,FALSE)</f>
        <v>-3.18896789889153</v>
      </c>
      <c r="AR42" s="62">
        <f>VLOOKUP($A42,'ADR Raw Data'!$B$6:$BE$43,'ADR Raw Data'!AE$1,FALSE)</f>
        <v>-0.57573976806135796</v>
      </c>
      <c r="AS42" s="50"/>
      <c r="AT42" s="64">
        <f>VLOOKUP($A42,'RevPAR Raw Data'!$B$6:$BE$43,'RevPAR Raw Data'!G$1,FALSE)</f>
        <v>63.2979189167405</v>
      </c>
      <c r="AU42" s="65">
        <f>VLOOKUP($A42,'RevPAR Raw Data'!$B$6:$BE$43,'RevPAR Raw Data'!H$1,FALSE)</f>
        <v>65.498118535235406</v>
      </c>
      <c r="AV42" s="65">
        <f>VLOOKUP($A42,'RevPAR Raw Data'!$B$6:$BE$43,'RevPAR Raw Data'!I$1,FALSE)</f>
        <v>67.818187850944298</v>
      </c>
      <c r="AW42" s="65">
        <f>VLOOKUP($A42,'RevPAR Raw Data'!$B$6:$BE$43,'RevPAR Raw Data'!J$1,FALSE)</f>
        <v>67.342168130893796</v>
      </c>
      <c r="AX42" s="65">
        <f>VLOOKUP($A42,'RevPAR Raw Data'!$B$6:$BE$43,'RevPAR Raw Data'!K$1,FALSE)</f>
        <v>66.190774562746796</v>
      </c>
      <c r="AY42" s="66">
        <f>VLOOKUP($A42,'RevPAR Raw Data'!$B$6:$BE$43,'RevPAR Raw Data'!L$1,FALSE)</f>
        <v>66.029433599312199</v>
      </c>
      <c r="AZ42" s="65">
        <f>VLOOKUP($A42,'RevPAR Raw Data'!$B$6:$BE$43,'RevPAR Raw Data'!N$1,FALSE)</f>
        <v>125.14106069154499</v>
      </c>
      <c r="BA42" s="65">
        <f>VLOOKUP($A42,'RevPAR Raw Data'!$B$6:$BE$43,'RevPAR Raw Data'!O$1,FALSE)</f>
        <v>170.048658552967</v>
      </c>
      <c r="BB42" s="66">
        <f>VLOOKUP($A42,'RevPAR Raw Data'!$B$6:$BE$43,'RevPAR Raw Data'!P$1,FALSE)</f>
        <v>147.594859622256</v>
      </c>
      <c r="BC42" s="67">
        <f>VLOOKUP($A42,'RevPAR Raw Data'!$B$6:$BE$43,'RevPAR Raw Data'!R$1,FALSE)</f>
        <v>89.333841034439004</v>
      </c>
      <c r="BD42" s="63"/>
      <c r="BE42" s="59">
        <f>VLOOKUP($A42,'RevPAR Raw Data'!$B$6:$BE$43,'RevPAR Raw Data'!T$1,FALSE)</f>
        <v>-7.9266082219778405E-2</v>
      </c>
      <c r="BF42" s="60">
        <f>VLOOKUP($A42,'RevPAR Raw Data'!$B$6:$BE$43,'RevPAR Raw Data'!U$1,FALSE)</f>
        <v>8.1228977252533792</v>
      </c>
      <c r="BG42" s="60">
        <f>VLOOKUP($A42,'RevPAR Raw Data'!$B$6:$BE$43,'RevPAR Raw Data'!V$1,FALSE)</f>
        <v>9.7895962306731992</v>
      </c>
      <c r="BH42" s="60">
        <f>VLOOKUP($A42,'RevPAR Raw Data'!$B$6:$BE$43,'RevPAR Raw Data'!W$1,FALSE)</f>
        <v>21.463225640815999</v>
      </c>
      <c r="BI42" s="60">
        <f>VLOOKUP($A42,'RevPAR Raw Data'!$B$6:$BE$43,'RevPAR Raw Data'!X$1,FALSE)</f>
        <v>8.0458229674638293</v>
      </c>
      <c r="BJ42" s="61">
        <f>VLOOKUP($A42,'RevPAR Raw Data'!$B$6:$BE$43,'RevPAR Raw Data'!Y$1,FALSE)</f>
        <v>9.1753433978143395</v>
      </c>
      <c r="BK42" s="60">
        <f>VLOOKUP($A42,'RevPAR Raw Data'!$B$6:$BE$43,'RevPAR Raw Data'!AA$1,FALSE)</f>
        <v>-0.50735275204603103</v>
      </c>
      <c r="BL42" s="60">
        <f>VLOOKUP($A42,'RevPAR Raw Data'!$B$6:$BE$43,'RevPAR Raw Data'!AB$1,FALSE)</f>
        <v>-5.2775847505081597</v>
      </c>
      <c r="BM42" s="61">
        <f>VLOOKUP($A42,'RevPAR Raw Data'!$B$6:$BE$43,'RevPAR Raw Data'!AC$1,FALSE)</f>
        <v>-3.3123329633536498</v>
      </c>
      <c r="BN42" s="62">
        <f>VLOOKUP($A42,'RevPAR Raw Data'!$B$6:$BE$43,'RevPAR Raw Data'!AE$1,FALSE)</f>
        <v>2.9016938141973601</v>
      </c>
    </row>
    <row r="43" spans="1:66" x14ac:dyDescent="0.35">
      <c r="A43" s="82" t="s">
        <v>82</v>
      </c>
      <c r="B43" s="59">
        <f>VLOOKUP($A43,'Occupancy Raw Data'!$B$8:$BE$45,'Occupancy Raw Data'!G$3,FALSE)</f>
        <v>47.887409200968499</v>
      </c>
      <c r="C43" s="60">
        <f>VLOOKUP($A43,'Occupancy Raw Data'!$B$8:$BE$45,'Occupancy Raw Data'!H$3,FALSE)</f>
        <v>58.686440677966097</v>
      </c>
      <c r="D43" s="60">
        <f>VLOOKUP($A43,'Occupancy Raw Data'!$B$8:$BE$45,'Occupancy Raw Data'!I$3,FALSE)</f>
        <v>63.567393058918398</v>
      </c>
      <c r="E43" s="60">
        <f>VLOOKUP($A43,'Occupancy Raw Data'!$B$8:$BE$45,'Occupancy Raw Data'!J$3,FALSE)</f>
        <v>59.654963680387397</v>
      </c>
      <c r="F43" s="60">
        <f>VLOOKUP($A43,'Occupancy Raw Data'!$B$8:$BE$45,'Occupancy Raw Data'!K$3,FALSE)</f>
        <v>54.650928167877296</v>
      </c>
      <c r="G43" s="61">
        <f>VLOOKUP($A43,'Occupancy Raw Data'!$B$8:$BE$45,'Occupancy Raw Data'!L$3,FALSE)</f>
        <v>56.889426957223499</v>
      </c>
      <c r="H43" s="60">
        <f>VLOOKUP($A43,'Occupancy Raw Data'!$B$8:$BE$45,'Occupancy Raw Data'!N$3,FALSE)</f>
        <v>63.410008071024997</v>
      </c>
      <c r="I43" s="60">
        <f>VLOOKUP($A43,'Occupancy Raw Data'!$B$8:$BE$45,'Occupancy Raw Data'!O$3,FALSE)</f>
        <v>72.701775625504396</v>
      </c>
      <c r="J43" s="61">
        <f>VLOOKUP($A43,'Occupancy Raw Data'!$B$8:$BE$45,'Occupancy Raw Data'!P$3,FALSE)</f>
        <v>68.055891848264693</v>
      </c>
      <c r="K43" s="62">
        <f>VLOOKUP($A43,'Occupancy Raw Data'!$B$8:$BE$45,'Occupancy Raw Data'!R$3,FALSE)</f>
        <v>60.079845497520999</v>
      </c>
      <c r="L43" s="63"/>
      <c r="M43" s="59">
        <f>VLOOKUP($A43,'Occupancy Raw Data'!$B$8:$BE$45,'Occupancy Raw Data'!T$3,FALSE)</f>
        <v>-7.4217909162660495E-2</v>
      </c>
      <c r="N43" s="60">
        <f>VLOOKUP($A43,'Occupancy Raw Data'!$B$8:$BE$45,'Occupancy Raw Data'!U$3,FALSE)</f>
        <v>12.561555034047601</v>
      </c>
      <c r="O43" s="60">
        <f>VLOOKUP($A43,'Occupancy Raw Data'!$B$8:$BE$45,'Occupancy Raw Data'!V$3,FALSE)</f>
        <v>19.9300806415281</v>
      </c>
      <c r="P43" s="60">
        <f>VLOOKUP($A43,'Occupancy Raw Data'!$B$8:$BE$45,'Occupancy Raw Data'!W$3,FALSE)</f>
        <v>10.7005985595837</v>
      </c>
      <c r="Q43" s="60">
        <f>VLOOKUP($A43,'Occupancy Raw Data'!$B$8:$BE$45,'Occupancy Raw Data'!X$3,FALSE)</f>
        <v>4.8967703212961204</v>
      </c>
      <c r="R43" s="61">
        <f>VLOOKUP($A43,'Occupancy Raw Data'!$B$8:$BE$45,'Occupancy Raw Data'!Y$3,FALSE)</f>
        <v>9.8062135773196601</v>
      </c>
      <c r="S43" s="60">
        <f>VLOOKUP($A43,'Occupancy Raw Data'!$B$8:$BE$45,'Occupancy Raw Data'!AA$3,FALSE)</f>
        <v>-3.0044885621062298</v>
      </c>
      <c r="T43" s="60">
        <f>VLOOKUP($A43,'Occupancy Raw Data'!$B$8:$BE$45,'Occupancy Raw Data'!AB$3,FALSE)</f>
        <v>-4.3455431732316496</v>
      </c>
      <c r="U43" s="61">
        <f>VLOOKUP($A43,'Occupancy Raw Data'!$B$8:$BE$45,'Occupancy Raw Data'!AC$3,FALSE)</f>
        <v>-3.7254335354403598</v>
      </c>
      <c r="V43" s="62">
        <f>VLOOKUP($A43,'Occupancy Raw Data'!$B$8:$BE$45,'Occupancy Raw Data'!AE$3,FALSE)</f>
        <v>5.0420309700565502</v>
      </c>
      <c r="W43" s="63"/>
      <c r="X43" s="64">
        <f>VLOOKUP($A43,'ADR Raw Data'!$B$6:$BE$43,'ADR Raw Data'!G$1,FALSE)</f>
        <v>113.157599966291</v>
      </c>
      <c r="Y43" s="65">
        <f>VLOOKUP($A43,'ADR Raw Data'!$B$6:$BE$43,'ADR Raw Data'!H$1,FALSE)</f>
        <v>124.118229327832</v>
      </c>
      <c r="Z43" s="65">
        <f>VLOOKUP($A43,'ADR Raw Data'!$B$6:$BE$43,'ADR Raw Data'!I$1,FALSE)</f>
        <v>126.156029075672</v>
      </c>
      <c r="AA43" s="65">
        <f>VLOOKUP($A43,'ADR Raw Data'!$B$6:$BE$43,'ADR Raw Data'!J$1,FALSE)</f>
        <v>121.94426382546899</v>
      </c>
      <c r="AB43" s="65">
        <f>VLOOKUP($A43,'ADR Raw Data'!$B$6:$BE$43,'ADR Raw Data'!K$1,FALSE)</f>
        <v>116.805429204356</v>
      </c>
      <c r="AC43" s="66">
        <f>VLOOKUP($A43,'ADR Raw Data'!$B$6:$BE$43,'ADR Raw Data'!L$1,FALSE)</f>
        <v>120.86744012995401</v>
      </c>
      <c r="AD43" s="65">
        <f>VLOOKUP($A43,'ADR Raw Data'!$B$6:$BE$43,'ADR Raw Data'!N$1,FALSE)</f>
        <v>117.727292051167</v>
      </c>
      <c r="AE43" s="65">
        <f>VLOOKUP($A43,'ADR Raw Data'!$B$6:$BE$43,'ADR Raw Data'!O$1,FALSE)</f>
        <v>122.18127612333799</v>
      </c>
      <c r="AF43" s="66">
        <f>VLOOKUP($A43,'ADR Raw Data'!$B$6:$BE$43,'ADR Raw Data'!P$1,FALSE)</f>
        <v>120.106311279778</v>
      </c>
      <c r="AG43" s="67">
        <f>VLOOKUP($A43,'ADR Raw Data'!$B$6:$BE$43,'ADR Raw Data'!R$1,FALSE)</f>
        <v>120.621104596769</v>
      </c>
      <c r="AH43" s="63"/>
      <c r="AI43" s="59">
        <f>VLOOKUP($A43,'ADR Raw Data'!$B$6:$BE$43,'ADR Raw Data'!T$1,FALSE)</f>
        <v>12.628518872144801</v>
      </c>
      <c r="AJ43" s="60">
        <f>VLOOKUP($A43,'ADR Raw Data'!$B$6:$BE$43,'ADR Raw Data'!U$1,FALSE)</f>
        <v>20.5392595118789</v>
      </c>
      <c r="AK43" s="60">
        <f>VLOOKUP($A43,'ADR Raw Data'!$B$6:$BE$43,'ADR Raw Data'!V$1,FALSE)</f>
        <v>18.529068591134699</v>
      </c>
      <c r="AL43" s="60">
        <f>VLOOKUP($A43,'ADR Raw Data'!$B$6:$BE$43,'ADR Raw Data'!W$1,FALSE)</f>
        <v>14.856818434628501</v>
      </c>
      <c r="AM43" s="60">
        <f>VLOOKUP($A43,'ADR Raw Data'!$B$6:$BE$43,'ADR Raw Data'!X$1,FALSE)</f>
        <v>13.9378148046154</v>
      </c>
      <c r="AN43" s="61">
        <f>VLOOKUP($A43,'ADR Raw Data'!$B$6:$BE$43,'ADR Raw Data'!Y$1,FALSE)</f>
        <v>16.453723217217501</v>
      </c>
      <c r="AO43" s="60">
        <f>VLOOKUP($A43,'ADR Raw Data'!$B$6:$BE$43,'ADR Raw Data'!AA$1,FALSE)</f>
        <v>10.222922359782901</v>
      </c>
      <c r="AP43" s="60">
        <f>VLOOKUP($A43,'ADR Raw Data'!$B$6:$BE$43,'ADR Raw Data'!AB$1,FALSE)</f>
        <v>10.011412974871799</v>
      </c>
      <c r="AQ43" s="61">
        <f>VLOOKUP($A43,'ADR Raw Data'!$B$6:$BE$43,'ADR Raw Data'!AC$1,FALSE)</f>
        <v>10.0930287093211</v>
      </c>
      <c r="AR43" s="62">
        <f>VLOOKUP($A43,'ADR Raw Data'!$B$6:$BE$43,'ADR Raw Data'!AE$1,FALSE)</f>
        <v>14.158679247825001</v>
      </c>
      <c r="AS43" s="50"/>
      <c r="AT43" s="64">
        <f>VLOOKUP($A43,'RevPAR Raw Data'!$B$6:$BE$43,'RevPAR Raw Data'!G$1,FALSE)</f>
        <v>54.188242937853097</v>
      </c>
      <c r="AU43" s="65">
        <f>VLOOKUP($A43,'RevPAR Raw Data'!$B$6:$BE$43,'RevPAR Raw Data'!H$1,FALSE)</f>
        <v>72.840571025020097</v>
      </c>
      <c r="AV43" s="65">
        <f>VLOOKUP($A43,'RevPAR Raw Data'!$B$6:$BE$43,'RevPAR Raw Data'!I$1,FALSE)</f>
        <v>80.194098870056393</v>
      </c>
      <c r="AW43" s="65">
        <f>VLOOKUP($A43,'RevPAR Raw Data'!$B$6:$BE$43,'RevPAR Raw Data'!J$1,FALSE)</f>
        <v>72.745806295399504</v>
      </c>
      <c r="AX43" s="65">
        <f>VLOOKUP($A43,'RevPAR Raw Data'!$B$6:$BE$43,'RevPAR Raw Data'!K$1,FALSE)</f>
        <v>63.835251210653702</v>
      </c>
      <c r="AY43" s="66">
        <f>VLOOKUP($A43,'RevPAR Raw Data'!$B$6:$BE$43,'RevPAR Raw Data'!L$1,FALSE)</f>
        <v>68.760794067796596</v>
      </c>
      <c r="AZ43" s="65">
        <f>VLOOKUP($A43,'RevPAR Raw Data'!$B$6:$BE$43,'RevPAR Raw Data'!N$1,FALSE)</f>
        <v>74.650885391444703</v>
      </c>
      <c r="BA43" s="65">
        <f>VLOOKUP($A43,'RevPAR Raw Data'!$B$6:$BE$43,'RevPAR Raw Data'!O$1,FALSE)</f>
        <v>88.827957223567296</v>
      </c>
      <c r="BB43" s="66">
        <f>VLOOKUP($A43,'RevPAR Raw Data'!$B$6:$BE$43,'RevPAR Raw Data'!P$1,FALSE)</f>
        <v>81.739421307506007</v>
      </c>
      <c r="BC43" s="67">
        <f>VLOOKUP($A43,'RevPAR Raw Data'!$B$6:$BE$43,'RevPAR Raw Data'!R$1,FALSE)</f>
        <v>72.468973279142105</v>
      </c>
      <c r="BD43" s="63"/>
      <c r="BE43" s="59">
        <f>VLOOKUP($A43,'RevPAR Raw Data'!$B$6:$BE$43,'RevPAR Raw Data'!T$1,FALSE)</f>
        <v>12.544928340317</v>
      </c>
      <c r="BF43" s="60">
        <f>VLOOKUP($A43,'RevPAR Raw Data'!$B$6:$BE$43,'RevPAR Raw Data'!U$1,FALSE)</f>
        <v>35.680864933096998</v>
      </c>
      <c r="BG43" s="60">
        <f>VLOOKUP($A43,'RevPAR Raw Data'!$B$6:$BE$43,'RevPAR Raw Data'!V$1,FALSE)</f>
        <v>42.152007545000103</v>
      </c>
      <c r="BH43" s="60">
        <f>VLOOKUP($A43,'RevPAR Raw Data'!$B$6:$BE$43,'RevPAR Raw Data'!W$1,FALSE)</f>
        <v>27.1471854936282</v>
      </c>
      <c r="BI43" s="60">
        <f>VLOOKUP($A43,'RevPAR Raw Data'!$B$6:$BE$43,'RevPAR Raw Data'!X$1,FALSE)</f>
        <v>19.517087904701199</v>
      </c>
      <c r="BJ43" s="61">
        <f>VLOOKUP($A43,'RevPAR Raw Data'!$B$6:$BE$43,'RevPAR Raw Data'!Y$1,FALSE)</f>
        <v>27.8734240346386</v>
      </c>
      <c r="BK43" s="60">
        <f>VLOOKUP($A43,'RevPAR Raw Data'!$B$6:$BE$43,'RevPAR Raw Data'!AA$1,FALSE)</f>
        <v>6.9112872646640602</v>
      </c>
      <c r="BL43" s="60">
        <f>VLOOKUP($A43,'RevPAR Raw Data'!$B$6:$BE$43,'RevPAR Raw Data'!AB$1,FALSE)</f>
        <v>5.2308195285665997</v>
      </c>
      <c r="BM43" s="61">
        <f>VLOOKUP($A43,'RevPAR Raw Data'!$B$6:$BE$43,'RevPAR Raw Data'!AC$1,FALSE)</f>
        <v>5.9915860976020898</v>
      </c>
      <c r="BN43" s="62">
        <f>VLOOKUP($A43,'RevPAR Raw Data'!$B$6:$BE$43,'RevPAR Raw Data'!AE$1,FALSE)</f>
        <v>19.914595210507802</v>
      </c>
    </row>
    <row r="44" spans="1:66" x14ac:dyDescent="0.35">
      <c r="A44" s="81" t="s">
        <v>83</v>
      </c>
      <c r="B44" s="59">
        <f>VLOOKUP($A44,'Occupancy Raw Data'!$B$8:$BE$45,'Occupancy Raw Data'!G$3,FALSE)</f>
        <v>44.891871737509298</v>
      </c>
      <c r="C44" s="60">
        <f>VLOOKUP($A44,'Occupancy Raw Data'!$B$8:$BE$45,'Occupancy Raw Data'!H$3,FALSE)</f>
        <v>54.4835943325876</v>
      </c>
      <c r="D44" s="60">
        <f>VLOOKUP($A44,'Occupancy Raw Data'!$B$8:$BE$45,'Occupancy Raw Data'!I$3,FALSE)</f>
        <v>57.680835197613703</v>
      </c>
      <c r="E44" s="60">
        <f>VLOOKUP($A44,'Occupancy Raw Data'!$B$8:$BE$45,'Occupancy Raw Data'!J$3,FALSE)</f>
        <v>58.603653989560001</v>
      </c>
      <c r="F44" s="60">
        <f>VLOOKUP($A44,'Occupancy Raw Data'!$B$8:$BE$45,'Occupancy Raw Data'!K$3,FALSE)</f>
        <v>60.281506338553299</v>
      </c>
      <c r="G44" s="61">
        <f>VLOOKUP($A44,'Occupancy Raw Data'!$B$8:$BE$45,'Occupancy Raw Data'!L$3,FALSE)</f>
        <v>55.188292319164802</v>
      </c>
      <c r="H44" s="60">
        <f>VLOOKUP($A44,'Occupancy Raw Data'!$B$8:$BE$45,'Occupancy Raw Data'!N$3,FALSE)</f>
        <v>71.700223713646494</v>
      </c>
      <c r="I44" s="60">
        <f>VLOOKUP($A44,'Occupancy Raw Data'!$B$8:$BE$45,'Occupancy Raw Data'!O$3,FALSE)</f>
        <v>86.3534675615212</v>
      </c>
      <c r="J44" s="61">
        <f>VLOOKUP($A44,'Occupancy Raw Data'!$B$8:$BE$45,'Occupancy Raw Data'!P$3,FALSE)</f>
        <v>79.026845637583804</v>
      </c>
      <c r="K44" s="62">
        <f>VLOOKUP($A44,'Occupancy Raw Data'!$B$8:$BE$45,'Occupancy Raw Data'!R$3,FALSE)</f>
        <v>61.9993075529988</v>
      </c>
      <c r="L44" s="63"/>
      <c r="M44" s="59">
        <f>VLOOKUP($A44,'Occupancy Raw Data'!$B$8:$BE$45,'Occupancy Raw Data'!T$3,FALSE)</f>
        <v>-6.3216867073198202</v>
      </c>
      <c r="N44" s="60">
        <f>VLOOKUP($A44,'Occupancy Raw Data'!$B$8:$BE$45,'Occupancy Raw Data'!U$3,FALSE)</f>
        <v>0.51621512206201003</v>
      </c>
      <c r="O44" s="60">
        <f>VLOOKUP($A44,'Occupancy Raw Data'!$B$8:$BE$45,'Occupancy Raw Data'!V$3,FALSE)</f>
        <v>11.8130383323413</v>
      </c>
      <c r="P44" s="60">
        <f>VLOOKUP($A44,'Occupancy Raw Data'!$B$8:$BE$45,'Occupancy Raw Data'!W$3,FALSE)</f>
        <v>12.758120243220899</v>
      </c>
      <c r="Q44" s="60">
        <f>VLOOKUP($A44,'Occupancy Raw Data'!$B$8:$BE$45,'Occupancy Raw Data'!X$3,FALSE)</f>
        <v>0.29226209029313999</v>
      </c>
      <c r="R44" s="61">
        <f>VLOOKUP($A44,'Occupancy Raw Data'!$B$8:$BE$45,'Occupancy Raw Data'!Y$3,FALSE)</f>
        <v>3.8201322542746099</v>
      </c>
      <c r="S44" s="60">
        <f>VLOOKUP($A44,'Occupancy Raw Data'!$B$8:$BE$45,'Occupancy Raw Data'!AA$3,FALSE)</f>
        <v>-12.190664056886</v>
      </c>
      <c r="T44" s="60">
        <f>VLOOKUP($A44,'Occupancy Raw Data'!$B$8:$BE$45,'Occupancy Raw Data'!AB$3,FALSE)</f>
        <v>-3.1938801930531402</v>
      </c>
      <c r="U44" s="61">
        <f>VLOOKUP($A44,'Occupancy Raw Data'!$B$8:$BE$45,'Occupancy Raw Data'!AC$3,FALSE)</f>
        <v>-7.4935440566846498</v>
      </c>
      <c r="V44" s="62">
        <f>VLOOKUP($A44,'Occupancy Raw Data'!$B$8:$BE$45,'Occupancy Raw Data'!AE$3,FALSE)</f>
        <v>-0.60392905489598703</v>
      </c>
      <c r="W44" s="63"/>
      <c r="X44" s="64">
        <f>VLOOKUP($A44,'ADR Raw Data'!$B$6:$BE$43,'ADR Raw Data'!G$1,FALSE)</f>
        <v>90.837857142857104</v>
      </c>
      <c r="Y44" s="65">
        <f>VLOOKUP($A44,'ADR Raw Data'!$B$6:$BE$43,'ADR Raw Data'!H$1,FALSE)</f>
        <v>91.328807527801501</v>
      </c>
      <c r="Z44" s="65">
        <f>VLOOKUP($A44,'ADR Raw Data'!$B$6:$BE$43,'ADR Raw Data'!I$1,FALSE)</f>
        <v>93.550583387201002</v>
      </c>
      <c r="AA44" s="65">
        <f>VLOOKUP($A44,'ADR Raw Data'!$B$6:$BE$43,'ADR Raw Data'!J$1,FALSE)</f>
        <v>93.224932400190795</v>
      </c>
      <c r="AB44" s="65">
        <f>VLOOKUP($A44,'ADR Raw Data'!$B$6:$BE$43,'ADR Raw Data'!K$1,FALSE)</f>
        <v>95.804819854646595</v>
      </c>
      <c r="AC44" s="66">
        <f>VLOOKUP($A44,'ADR Raw Data'!$B$6:$BE$43,'ADR Raw Data'!L$1,FALSE)</f>
        <v>93.093873256088898</v>
      </c>
      <c r="AD44" s="65">
        <f>VLOOKUP($A44,'ADR Raw Data'!$B$6:$BE$43,'ADR Raw Data'!N$1,FALSE)</f>
        <v>124.165475819032</v>
      </c>
      <c r="AE44" s="65">
        <f>VLOOKUP($A44,'ADR Raw Data'!$B$6:$BE$43,'ADR Raw Data'!O$1,FALSE)</f>
        <v>139.083737046632</v>
      </c>
      <c r="AF44" s="66">
        <f>VLOOKUP($A44,'ADR Raw Data'!$B$6:$BE$43,'ADR Raw Data'!P$1,FALSE)</f>
        <v>132.31614649681501</v>
      </c>
      <c r="AG44" s="67">
        <f>VLOOKUP($A44,'ADR Raw Data'!$B$6:$BE$43,'ADR Raw Data'!R$1,FALSE)</f>
        <v>107.3779615112</v>
      </c>
      <c r="AH44" s="63"/>
      <c r="AI44" s="59">
        <f>VLOOKUP($A44,'ADR Raw Data'!$B$6:$BE$43,'ADR Raw Data'!T$1,FALSE)</f>
        <v>2.4551569136639699</v>
      </c>
      <c r="AJ44" s="60">
        <f>VLOOKUP($A44,'ADR Raw Data'!$B$6:$BE$43,'ADR Raw Data'!U$1,FALSE)</f>
        <v>2.5913514253768799</v>
      </c>
      <c r="AK44" s="60">
        <f>VLOOKUP($A44,'ADR Raw Data'!$B$6:$BE$43,'ADR Raw Data'!V$1,FALSE)</f>
        <v>3.1379139111521201</v>
      </c>
      <c r="AL44" s="60">
        <f>VLOOKUP($A44,'ADR Raw Data'!$B$6:$BE$43,'ADR Raw Data'!W$1,FALSE)</f>
        <v>4.3319229126517103</v>
      </c>
      <c r="AM44" s="60">
        <f>VLOOKUP($A44,'ADR Raw Data'!$B$6:$BE$43,'ADR Raw Data'!X$1,FALSE)</f>
        <v>7.2055211229445207E-2</v>
      </c>
      <c r="AN44" s="61">
        <f>VLOOKUP($A44,'ADR Raw Data'!$B$6:$BE$43,'ADR Raw Data'!Y$1,FALSE)</f>
        <v>2.4514981501511</v>
      </c>
      <c r="AO44" s="60">
        <f>VLOOKUP($A44,'ADR Raw Data'!$B$6:$BE$43,'ADR Raw Data'!AA$1,FALSE)</f>
        <v>-0.42571826057485501</v>
      </c>
      <c r="AP44" s="60">
        <f>VLOOKUP($A44,'ADR Raw Data'!$B$6:$BE$43,'ADR Raw Data'!AB$1,FALSE)</f>
        <v>2.86163209977529</v>
      </c>
      <c r="AQ44" s="61">
        <f>VLOOKUP($A44,'ADR Raw Data'!$B$6:$BE$43,'ADR Raw Data'!AC$1,FALSE)</f>
        <v>1.6349090842953899</v>
      </c>
      <c r="AR44" s="62">
        <f>VLOOKUP($A44,'ADR Raw Data'!$B$6:$BE$43,'ADR Raw Data'!AE$1,FALSE)</f>
        <v>1.06166259944879</v>
      </c>
      <c r="AS44" s="50"/>
      <c r="AT44" s="64">
        <f>VLOOKUP($A44,'RevPAR Raw Data'!$B$6:$BE$43,'RevPAR Raw Data'!G$1,FALSE)</f>
        <v>40.778814317673302</v>
      </c>
      <c r="AU44" s="65">
        <f>VLOOKUP($A44,'RevPAR Raw Data'!$B$6:$BE$43,'RevPAR Raw Data'!H$1,FALSE)</f>
        <v>49.759217002237101</v>
      </c>
      <c r="AV44" s="65">
        <f>VLOOKUP($A44,'RevPAR Raw Data'!$B$6:$BE$43,'RevPAR Raw Data'!I$1,FALSE)</f>
        <v>53.960757829977602</v>
      </c>
      <c r="AW44" s="65">
        <f>VLOOKUP($A44,'RevPAR Raw Data'!$B$6:$BE$43,'RevPAR Raw Data'!J$1,FALSE)</f>
        <v>54.633216815809</v>
      </c>
      <c r="AX44" s="65">
        <f>VLOOKUP($A44,'RevPAR Raw Data'!$B$6:$BE$43,'RevPAR Raw Data'!K$1,FALSE)</f>
        <v>57.752588553318397</v>
      </c>
      <c r="AY44" s="66">
        <f>VLOOKUP($A44,'RevPAR Raw Data'!$B$6:$BE$43,'RevPAR Raw Data'!L$1,FALSE)</f>
        <v>51.376918903803102</v>
      </c>
      <c r="AZ44" s="65">
        <f>VLOOKUP($A44,'RevPAR Raw Data'!$B$6:$BE$43,'RevPAR Raw Data'!N$1,FALSE)</f>
        <v>89.026923937360095</v>
      </c>
      <c r="BA44" s="65">
        <f>VLOOKUP($A44,'RevPAR Raw Data'!$B$6:$BE$43,'RevPAR Raw Data'!O$1,FALSE)</f>
        <v>120.10362975391401</v>
      </c>
      <c r="BB44" s="66">
        <f>VLOOKUP($A44,'RevPAR Raw Data'!$B$6:$BE$43,'RevPAR Raw Data'!P$1,FALSE)</f>
        <v>104.565276845637</v>
      </c>
      <c r="BC44" s="67">
        <f>VLOOKUP($A44,'RevPAR Raw Data'!$B$6:$BE$43,'RevPAR Raw Data'!R$1,FALSE)</f>
        <v>66.573592601470096</v>
      </c>
      <c r="BD44" s="63"/>
      <c r="BE44" s="59">
        <f>VLOOKUP($A44,'RevPAR Raw Data'!$B$6:$BE$43,'RevPAR Raw Data'!T$1,FALSE)</f>
        <v>-4.02173712191078</v>
      </c>
      <c r="BF44" s="60">
        <f>VLOOKUP($A44,'RevPAR Raw Data'!$B$6:$BE$43,'RevPAR Raw Data'!U$1,FALSE)</f>
        <v>3.1209434953624502</v>
      </c>
      <c r="BG44" s="60">
        <f>VLOOKUP($A44,'RevPAR Raw Data'!$B$6:$BE$43,'RevPAR Raw Data'!V$1,FALSE)</f>
        <v>15.3216352166537</v>
      </c>
      <c r="BH44" s="60">
        <f>VLOOKUP($A44,'RevPAR Raw Data'!$B$6:$BE$43,'RevPAR Raw Data'!W$1,FALSE)</f>
        <v>17.6427150899124</v>
      </c>
      <c r="BI44" s="60">
        <f>VLOOKUP($A44,'RevPAR Raw Data'!$B$6:$BE$43,'RevPAR Raw Data'!X$1,FALSE)</f>
        <v>0.36452789158908999</v>
      </c>
      <c r="BJ44" s="61">
        <f>VLOOKUP($A44,'RevPAR Raw Data'!$B$6:$BE$43,'RevPAR Raw Data'!Y$1,FALSE)</f>
        <v>6.3652808759725898</v>
      </c>
      <c r="BK44" s="60">
        <f>VLOOKUP($A44,'RevPAR Raw Data'!$B$6:$BE$43,'RevPAR Raw Data'!AA$1,FALSE)</f>
        <v>-12.564484434485401</v>
      </c>
      <c r="BL44" s="60">
        <f>VLOOKUP($A44,'RevPAR Raw Data'!$B$6:$BE$43,'RevPAR Raw Data'!AB$1,FALSE)</f>
        <v>-0.42364519411062401</v>
      </c>
      <c r="BM44" s="61">
        <f>VLOOKUP($A44,'RevPAR Raw Data'!$B$6:$BE$43,'RevPAR Raw Data'!AC$1,FALSE)</f>
        <v>-5.9811476049076697</v>
      </c>
      <c r="BN44" s="62">
        <f>VLOOKUP($A44,'RevPAR Raw Data'!$B$6:$BE$43,'RevPAR Raw Data'!AE$1,FALSE)</f>
        <v>0.45132185564977301</v>
      </c>
    </row>
    <row r="45" spans="1:66" x14ac:dyDescent="0.35">
      <c r="A45" s="83" t="s">
        <v>84</v>
      </c>
      <c r="B45" s="59">
        <f>VLOOKUP($A45,'Occupancy Raw Data'!$B$8:$BE$45,'Occupancy Raw Data'!G$3,FALSE)</f>
        <v>47.448206164729598</v>
      </c>
      <c r="C45" s="60">
        <f>VLOOKUP($A45,'Occupancy Raw Data'!$B$8:$BE$45,'Occupancy Raw Data'!H$3,FALSE)</f>
        <v>58.337544214249597</v>
      </c>
      <c r="D45" s="60">
        <f>VLOOKUP($A45,'Occupancy Raw Data'!$B$8:$BE$45,'Occupancy Raw Data'!I$3,FALSE)</f>
        <v>62.481051035876703</v>
      </c>
      <c r="E45" s="60">
        <f>VLOOKUP($A45,'Occupancy Raw Data'!$B$8:$BE$45,'Occupancy Raw Data'!J$3,FALSE)</f>
        <v>59.701869631126797</v>
      </c>
      <c r="F45" s="60">
        <f>VLOOKUP($A45,'Occupancy Raw Data'!$B$8:$BE$45,'Occupancy Raw Data'!K$3,FALSE)</f>
        <v>58.084891359272298</v>
      </c>
      <c r="G45" s="61">
        <f>VLOOKUP($A45,'Occupancy Raw Data'!$B$8:$BE$45,'Occupancy Raw Data'!L$3,FALSE)</f>
        <v>57.210712481050997</v>
      </c>
      <c r="H45" s="60">
        <f>VLOOKUP($A45,'Occupancy Raw Data'!$B$8:$BE$45,'Occupancy Raw Data'!N$3,FALSE)</f>
        <v>65.664477008590097</v>
      </c>
      <c r="I45" s="60">
        <f>VLOOKUP($A45,'Occupancy Raw Data'!$B$8:$BE$45,'Occupancy Raw Data'!O$3,FALSE)</f>
        <v>71.349166245578502</v>
      </c>
      <c r="J45" s="61">
        <f>VLOOKUP($A45,'Occupancy Raw Data'!$B$8:$BE$45,'Occupancy Raw Data'!P$3,FALSE)</f>
        <v>68.506821627084307</v>
      </c>
      <c r="K45" s="62">
        <f>VLOOKUP($A45,'Occupancy Raw Data'!$B$8:$BE$45,'Occupancy Raw Data'!R$3,FALSE)</f>
        <v>60.438172237060499</v>
      </c>
      <c r="L45" s="63"/>
      <c r="M45" s="59">
        <f>VLOOKUP($A45,'Occupancy Raw Data'!$B$8:$BE$45,'Occupancy Raw Data'!T$3,FALSE)</f>
        <v>-2.51818982555021</v>
      </c>
      <c r="N45" s="60">
        <f>VLOOKUP($A45,'Occupancy Raw Data'!$B$8:$BE$45,'Occupancy Raw Data'!U$3,FALSE)</f>
        <v>-0.70578781418131997</v>
      </c>
      <c r="O45" s="60">
        <f>VLOOKUP($A45,'Occupancy Raw Data'!$B$8:$BE$45,'Occupancy Raw Data'!V$3,FALSE)</f>
        <v>9.8900404491496499</v>
      </c>
      <c r="P45" s="60">
        <f>VLOOKUP($A45,'Occupancy Raw Data'!$B$8:$BE$45,'Occupancy Raw Data'!W$3,FALSE)</f>
        <v>2.9889768495124698</v>
      </c>
      <c r="Q45" s="60">
        <f>VLOOKUP($A45,'Occupancy Raw Data'!$B$8:$BE$45,'Occupancy Raw Data'!X$3,FALSE)</f>
        <v>-2.0621444244636802</v>
      </c>
      <c r="R45" s="61">
        <f>VLOOKUP($A45,'Occupancy Raw Data'!$B$8:$BE$45,'Occupancy Raw Data'!Y$3,FALSE)</f>
        <v>1.5955910614878599</v>
      </c>
      <c r="S45" s="60">
        <f>VLOOKUP($A45,'Occupancy Raw Data'!$B$8:$BE$45,'Occupancy Raw Data'!AA$3,FALSE)</f>
        <v>-12.292285938930901</v>
      </c>
      <c r="T45" s="60">
        <f>VLOOKUP($A45,'Occupancy Raw Data'!$B$8:$BE$45,'Occupancy Raw Data'!AB$3,FALSE)</f>
        <v>-12.112212456052999</v>
      </c>
      <c r="U45" s="61">
        <f>VLOOKUP($A45,'Occupancy Raw Data'!$B$8:$BE$45,'Occupancy Raw Data'!AC$3,FALSE)</f>
        <v>-12.198605755381299</v>
      </c>
      <c r="V45" s="62">
        <f>VLOOKUP($A45,'Occupancy Raw Data'!$B$8:$BE$45,'Occupancy Raw Data'!AE$3,FALSE)</f>
        <v>-3.3233438842332199</v>
      </c>
      <c r="W45" s="63"/>
      <c r="X45" s="64">
        <f>VLOOKUP($A45,'ADR Raw Data'!$B$6:$BE$43,'ADR Raw Data'!G$1,FALSE)</f>
        <v>95.165644302449394</v>
      </c>
      <c r="Y45" s="65">
        <f>VLOOKUP($A45,'ADR Raw Data'!$B$6:$BE$43,'ADR Raw Data'!H$1,FALSE)</f>
        <v>90.688813339107796</v>
      </c>
      <c r="Z45" s="65">
        <f>VLOOKUP($A45,'ADR Raw Data'!$B$6:$BE$43,'ADR Raw Data'!I$1,FALSE)</f>
        <v>91.716328346138198</v>
      </c>
      <c r="AA45" s="65">
        <f>VLOOKUP($A45,'ADR Raw Data'!$B$6:$BE$43,'ADR Raw Data'!J$1,FALSE)</f>
        <v>89.182082099026601</v>
      </c>
      <c r="AB45" s="65">
        <f>VLOOKUP($A45,'ADR Raw Data'!$B$6:$BE$43,'ADR Raw Data'!K$1,FALSE)</f>
        <v>94.411391909525804</v>
      </c>
      <c r="AC45" s="66">
        <f>VLOOKUP($A45,'ADR Raw Data'!$B$6:$BE$43,'ADR Raw Data'!L$1,FALSE)</f>
        <v>92.097251369016007</v>
      </c>
      <c r="AD45" s="65">
        <f>VLOOKUP($A45,'ADR Raw Data'!$B$6:$BE$43,'ADR Raw Data'!N$1,FALSE)</f>
        <v>110.058637937668</v>
      </c>
      <c r="AE45" s="65">
        <f>VLOOKUP($A45,'ADR Raw Data'!$B$6:$BE$43,'ADR Raw Data'!O$1,FALSE)</f>
        <v>116.17263101983001</v>
      </c>
      <c r="AF45" s="66">
        <f>VLOOKUP($A45,'ADR Raw Data'!$B$6:$BE$43,'ADR Raw Data'!P$1,FALSE)</f>
        <v>113.242469113037</v>
      </c>
      <c r="AG45" s="67">
        <f>VLOOKUP($A45,'ADR Raw Data'!$B$6:$BE$43,'ADR Raw Data'!R$1,FALSE)</f>
        <v>98.945296506419794</v>
      </c>
      <c r="AH45" s="63"/>
      <c r="AI45" s="59">
        <f>VLOOKUP($A45,'ADR Raw Data'!$B$6:$BE$43,'ADR Raw Data'!T$1,FALSE)</f>
        <v>15.012765115553901</v>
      </c>
      <c r="AJ45" s="60">
        <f>VLOOKUP($A45,'ADR Raw Data'!$B$6:$BE$43,'ADR Raw Data'!U$1,FALSE)</f>
        <v>6.71348566319329</v>
      </c>
      <c r="AK45" s="60">
        <f>VLOOKUP($A45,'ADR Raw Data'!$B$6:$BE$43,'ADR Raw Data'!V$1,FALSE)</f>
        <v>9.5148338567398607</v>
      </c>
      <c r="AL45" s="60">
        <f>VLOOKUP($A45,'ADR Raw Data'!$B$6:$BE$43,'ADR Raw Data'!W$1,FALSE)</f>
        <v>6.4837358056716496</v>
      </c>
      <c r="AM45" s="60">
        <f>VLOOKUP($A45,'ADR Raw Data'!$B$6:$BE$43,'ADR Raw Data'!X$1,FALSE)</f>
        <v>8.8837325832264895</v>
      </c>
      <c r="AN45" s="61">
        <f>VLOOKUP($A45,'ADR Raw Data'!$B$6:$BE$43,'ADR Raw Data'!Y$1,FALSE)</f>
        <v>9.0469591555661601</v>
      </c>
      <c r="AO45" s="60">
        <f>VLOOKUP($A45,'ADR Raw Data'!$B$6:$BE$43,'ADR Raw Data'!AA$1,FALSE)</f>
        <v>6.3989831685851604</v>
      </c>
      <c r="AP45" s="60">
        <f>VLOOKUP($A45,'ADR Raw Data'!$B$6:$BE$43,'ADR Raw Data'!AB$1,FALSE)</f>
        <v>7.5027855705272799</v>
      </c>
      <c r="AQ45" s="61">
        <f>VLOOKUP($A45,'ADR Raw Data'!$B$6:$BE$43,'ADR Raw Data'!AC$1,FALSE)</f>
        <v>6.9882131745476004</v>
      </c>
      <c r="AR45" s="62">
        <f>VLOOKUP($A45,'ADR Raw Data'!$B$6:$BE$43,'ADR Raw Data'!AE$1,FALSE)</f>
        <v>7.4513722716523896</v>
      </c>
      <c r="AS45" s="50"/>
      <c r="AT45" s="64">
        <f>VLOOKUP($A45,'RevPAR Raw Data'!$B$6:$BE$43,'RevPAR Raw Data'!G$1,FALSE)</f>
        <v>45.154391106619499</v>
      </c>
      <c r="AU45" s="65">
        <f>VLOOKUP($A45,'RevPAR Raw Data'!$B$6:$BE$43,'RevPAR Raw Data'!H$1,FALSE)</f>
        <v>52.905626579080298</v>
      </c>
      <c r="AV45" s="65">
        <f>VLOOKUP($A45,'RevPAR Raw Data'!$B$6:$BE$43,'RevPAR Raw Data'!I$1,FALSE)</f>
        <v>57.305325922182902</v>
      </c>
      <c r="AW45" s="65">
        <f>VLOOKUP($A45,'RevPAR Raw Data'!$B$6:$BE$43,'RevPAR Raw Data'!J$1,FALSE)</f>
        <v>53.2433703890853</v>
      </c>
      <c r="AX45" s="65">
        <f>VLOOKUP($A45,'RevPAR Raw Data'!$B$6:$BE$43,'RevPAR Raw Data'!K$1,FALSE)</f>
        <v>54.838754421424902</v>
      </c>
      <c r="AY45" s="66">
        <f>VLOOKUP($A45,'RevPAR Raw Data'!$B$6:$BE$43,'RevPAR Raw Data'!L$1,FALSE)</f>
        <v>52.689493683678599</v>
      </c>
      <c r="AZ45" s="65">
        <f>VLOOKUP($A45,'RevPAR Raw Data'!$B$6:$BE$43,'RevPAR Raw Data'!N$1,FALSE)</f>
        <v>72.269429004547703</v>
      </c>
      <c r="BA45" s="65">
        <f>VLOOKUP($A45,'RevPAR Raw Data'!$B$6:$BE$43,'RevPAR Raw Data'!O$1,FALSE)</f>
        <v>82.888203638201105</v>
      </c>
      <c r="BB45" s="66">
        <f>VLOOKUP($A45,'RevPAR Raw Data'!$B$6:$BE$43,'RevPAR Raw Data'!P$1,FALSE)</f>
        <v>77.578816321374404</v>
      </c>
      <c r="BC45" s="67">
        <f>VLOOKUP($A45,'RevPAR Raw Data'!$B$6:$BE$43,'RevPAR Raw Data'!R$1,FALSE)</f>
        <v>59.8007287230202</v>
      </c>
      <c r="BD45" s="63"/>
      <c r="BE45" s="59">
        <f>VLOOKUP($A45,'RevPAR Raw Data'!$B$6:$BE$43,'RevPAR Raw Data'!T$1,FALSE)</f>
        <v>12.11652536633</v>
      </c>
      <c r="BF45" s="60">
        <f>VLOOKUP($A45,'RevPAR Raw Data'!$B$6:$BE$43,'RevPAR Raw Data'!U$1,FALSE)</f>
        <v>5.9603148852943404</v>
      </c>
      <c r="BG45" s="60">
        <f>VLOOKUP($A45,'RevPAR Raw Data'!$B$6:$BE$43,'RevPAR Raw Data'!V$1,FALSE)</f>
        <v>20.3458952229904</v>
      </c>
      <c r="BH45" s="60">
        <f>VLOOKUP($A45,'RevPAR Raw Data'!$B$6:$BE$43,'RevPAR Raw Data'!W$1,FALSE)</f>
        <v>9.6665100173991991</v>
      </c>
      <c r="BI45" s="60">
        <f>VLOOKUP($A45,'RevPAR Raw Data'!$B$6:$BE$43,'RevPAR Raw Data'!X$1,FALSE)</f>
        <v>6.6383927626135399</v>
      </c>
      <c r="BJ45" s="61">
        <f>VLOOKUP($A45,'RevPAR Raw Data'!$B$6:$BE$43,'RevPAR Raw Data'!Y$1,FALSE)</f>
        <v>10.786902688676699</v>
      </c>
      <c r="BK45" s="60">
        <f>VLOOKUP($A45,'RevPAR Raw Data'!$B$6:$BE$43,'RevPAR Raw Data'!AA$1,FALSE)</f>
        <v>-6.6798840786123597</v>
      </c>
      <c r="BL45" s="60">
        <f>VLOOKUP($A45,'RevPAR Raw Data'!$B$6:$BE$43,'RevPAR Raw Data'!AB$1,FALSE)</f>
        <v>-5.5181802139500897</v>
      </c>
      <c r="BM45" s="61">
        <f>VLOOKUP($A45,'RevPAR Raw Data'!$B$6:$BE$43,'RevPAR Raw Data'!AC$1,FALSE)</f>
        <v>-6.0628571553423898</v>
      </c>
      <c r="BN45" s="62">
        <f>VLOOKUP($A45,'RevPAR Raw Data'!$B$6:$BE$43,'RevPAR Raw Data'!AE$1,FALSE)</f>
        <v>3.88039366273776</v>
      </c>
    </row>
    <row r="46" spans="1:66" x14ac:dyDescent="0.35">
      <c r="A46" s="84" t="s">
        <v>85</v>
      </c>
      <c r="B46" s="59">
        <f>VLOOKUP($A46,'Occupancy Raw Data'!$B$8:$BE$45,'Occupancy Raw Data'!G$3,FALSE)</f>
        <v>39.878772572294402</v>
      </c>
      <c r="C46" s="60">
        <f>VLOOKUP($A46,'Occupancy Raw Data'!$B$8:$BE$45,'Occupancy Raw Data'!H$3,FALSE)</f>
        <v>51.597423917161201</v>
      </c>
      <c r="D46" s="60">
        <f>VLOOKUP($A46,'Occupancy Raw Data'!$B$8:$BE$45,'Occupancy Raw Data'!I$3,FALSE)</f>
        <v>53.100138906427503</v>
      </c>
      <c r="E46" s="60">
        <f>VLOOKUP($A46,'Occupancy Raw Data'!$B$8:$BE$45,'Occupancy Raw Data'!J$3,FALSE)</f>
        <v>56.749589594645698</v>
      </c>
      <c r="F46" s="60">
        <f>VLOOKUP($A46,'Occupancy Raw Data'!$B$8:$BE$45,'Occupancy Raw Data'!K$3,FALSE)</f>
        <v>60.979921707286202</v>
      </c>
      <c r="G46" s="61">
        <f>VLOOKUP($A46,'Occupancy Raw Data'!$B$8:$BE$45,'Occupancy Raw Data'!L$3,FALSE)</f>
        <v>52.461169339563</v>
      </c>
      <c r="H46" s="60">
        <f>VLOOKUP($A46,'Occupancy Raw Data'!$B$8:$BE$45,'Occupancy Raw Data'!N$3,FALSE)</f>
        <v>76.512185882055803</v>
      </c>
      <c r="I46" s="60">
        <f>VLOOKUP($A46,'Occupancy Raw Data'!$B$8:$BE$45,'Occupancy Raw Data'!O$3,FALSE)</f>
        <v>79.050385149640107</v>
      </c>
      <c r="J46" s="61">
        <f>VLOOKUP($A46,'Occupancy Raw Data'!$B$8:$BE$45,'Occupancy Raw Data'!P$3,FALSE)</f>
        <v>77.781285515847898</v>
      </c>
      <c r="K46" s="62">
        <f>VLOOKUP($A46,'Occupancy Raw Data'!$B$8:$BE$45,'Occupancy Raw Data'!R$3,FALSE)</f>
        <v>59.695488247073001</v>
      </c>
      <c r="L46" s="63"/>
      <c r="M46" s="59">
        <f>VLOOKUP($A46,'Occupancy Raw Data'!$B$8:$BE$45,'Occupancy Raw Data'!T$3,FALSE)</f>
        <v>2.7325959661678501</v>
      </c>
      <c r="N46" s="60">
        <f>VLOOKUP($A46,'Occupancy Raw Data'!$B$8:$BE$45,'Occupancy Raw Data'!U$3,FALSE)</f>
        <v>8.6413187981919695</v>
      </c>
      <c r="O46" s="60">
        <f>VLOOKUP($A46,'Occupancy Raw Data'!$B$8:$BE$45,'Occupancy Raw Data'!V$3,FALSE)</f>
        <v>15.8402203856749</v>
      </c>
      <c r="P46" s="60">
        <f>VLOOKUP($A46,'Occupancy Raw Data'!$B$8:$BE$45,'Occupancy Raw Data'!W$3,FALSE)</f>
        <v>16.004130098089799</v>
      </c>
      <c r="Q46" s="60">
        <f>VLOOKUP($A46,'Occupancy Raw Data'!$B$8:$BE$45,'Occupancy Raw Data'!X$3,FALSE)</f>
        <v>-3.1682374172849399</v>
      </c>
      <c r="R46" s="61">
        <f>VLOOKUP($A46,'Occupancy Raw Data'!$B$8:$BE$45,'Occupancy Raw Data'!Y$3,FALSE)</f>
        <v>7.4821484011176604</v>
      </c>
      <c r="S46" s="60">
        <f>VLOOKUP($A46,'Occupancy Raw Data'!$B$8:$BE$45,'Occupancy Raw Data'!AA$3,FALSE)</f>
        <v>-8.3497201633640898</v>
      </c>
      <c r="T46" s="60">
        <f>VLOOKUP($A46,'Occupancy Raw Data'!$B$8:$BE$45,'Occupancy Raw Data'!AB$3,FALSE)</f>
        <v>15.1158514159617</v>
      </c>
      <c r="U46" s="61">
        <f>VLOOKUP($A46,'Occupancy Raw Data'!$B$8:$BE$45,'Occupancy Raw Data'!AC$3,FALSE)</f>
        <v>2.2408498630591702</v>
      </c>
      <c r="V46" s="62">
        <f>VLOOKUP($A46,'Occupancy Raw Data'!$B$8:$BE$45,'Occupancy Raw Data'!AE$3,FALSE)</f>
        <v>5.4693227091633396</v>
      </c>
      <c r="W46" s="63"/>
      <c r="X46" s="64">
        <f>VLOOKUP($A46,'ADR Raw Data'!$B$6:$BE$43,'ADR Raw Data'!G$1,FALSE)</f>
        <v>97.089461684610498</v>
      </c>
      <c r="Y46" s="65">
        <f>VLOOKUP($A46,'ADR Raw Data'!$B$6:$BE$43,'ADR Raw Data'!H$1,FALSE)</f>
        <v>98.474084679393002</v>
      </c>
      <c r="Z46" s="65">
        <f>VLOOKUP($A46,'ADR Raw Data'!$B$6:$BE$43,'ADR Raw Data'!I$1,FALSE)</f>
        <v>99.100594530321004</v>
      </c>
      <c r="AA46" s="65">
        <f>VLOOKUP($A46,'ADR Raw Data'!$B$6:$BE$43,'ADR Raw Data'!J$1,FALSE)</f>
        <v>98.559381397418704</v>
      </c>
      <c r="AB46" s="65">
        <f>VLOOKUP($A46,'ADR Raw Data'!$B$6:$BE$43,'ADR Raw Data'!K$1,FALSE)</f>
        <v>102.969881963139</v>
      </c>
      <c r="AC46" s="66">
        <f>VLOOKUP($A46,'ADR Raw Data'!$B$6:$BE$43,'ADR Raw Data'!L$1,FALSE)</f>
        <v>99.454027055651807</v>
      </c>
      <c r="AD46" s="65">
        <f>VLOOKUP($A46,'ADR Raw Data'!$B$6:$BE$43,'ADR Raw Data'!N$1,FALSE)</f>
        <v>129.25257303185299</v>
      </c>
      <c r="AE46" s="65">
        <f>VLOOKUP($A46,'ADR Raw Data'!$B$6:$BE$43,'ADR Raw Data'!O$1,FALSE)</f>
        <v>133.22651757188399</v>
      </c>
      <c r="AF46" s="66">
        <f>VLOOKUP($A46,'ADR Raw Data'!$B$6:$BE$43,'ADR Raw Data'!P$1,FALSE)</f>
        <v>131.27196525692</v>
      </c>
      <c r="AG46" s="67">
        <f>VLOOKUP($A46,'ADR Raw Data'!$B$6:$BE$43,'ADR Raw Data'!R$1,FALSE)</f>
        <v>111.29909612885599</v>
      </c>
      <c r="AH46" s="63"/>
      <c r="AI46" s="59">
        <f>VLOOKUP($A46,'ADR Raw Data'!$B$6:$BE$43,'ADR Raw Data'!T$1,FALSE)</f>
        <v>4.03956887667076</v>
      </c>
      <c r="AJ46" s="60">
        <f>VLOOKUP($A46,'ADR Raw Data'!$B$6:$BE$43,'ADR Raw Data'!U$1,FALSE)</f>
        <v>8.60848348458223</v>
      </c>
      <c r="AK46" s="60">
        <f>VLOOKUP($A46,'ADR Raw Data'!$B$6:$BE$43,'ADR Raw Data'!V$1,FALSE)</f>
        <v>3.3179774451255901</v>
      </c>
      <c r="AL46" s="60">
        <f>VLOOKUP($A46,'ADR Raw Data'!$B$6:$BE$43,'ADR Raw Data'!W$1,FALSE)</f>
        <v>5.54560695471615</v>
      </c>
      <c r="AM46" s="60">
        <f>VLOOKUP($A46,'ADR Raw Data'!$B$6:$BE$43,'ADR Raw Data'!X$1,FALSE)</f>
        <v>-15.970471491110899</v>
      </c>
      <c r="AN46" s="61">
        <f>VLOOKUP($A46,'ADR Raw Data'!$B$6:$BE$43,'ADR Raw Data'!Y$1,FALSE)</f>
        <v>-1.37868770501042</v>
      </c>
      <c r="AO46" s="60">
        <f>VLOOKUP($A46,'ADR Raw Data'!$B$6:$BE$43,'ADR Raw Data'!AA$1,FALSE)</f>
        <v>-22.4500782657733</v>
      </c>
      <c r="AP46" s="60">
        <f>VLOOKUP($A46,'ADR Raw Data'!$B$6:$BE$43,'ADR Raw Data'!AB$1,FALSE)</f>
        <v>-4.0628805580762197</v>
      </c>
      <c r="AQ46" s="61">
        <f>VLOOKUP($A46,'ADR Raw Data'!$B$6:$BE$43,'ADR Raw Data'!AC$1,FALSE)</f>
        <v>-14.826295225606399</v>
      </c>
      <c r="AR46" s="62">
        <f>VLOOKUP($A46,'ADR Raw Data'!$B$6:$BE$43,'ADR Raw Data'!AE$1,FALSE)</f>
        <v>-8.2484869600833495</v>
      </c>
      <c r="AS46" s="50"/>
      <c r="AT46" s="64">
        <f>VLOOKUP($A46,'RevPAR Raw Data'!$B$6:$BE$43,'RevPAR Raw Data'!G$1,FALSE)</f>
        <v>38.718085616870802</v>
      </c>
      <c r="AU46" s="65">
        <f>VLOOKUP($A46,'RevPAR Raw Data'!$B$6:$BE$43,'RevPAR Raw Data'!H$1,FALSE)</f>
        <v>50.810090920570701</v>
      </c>
      <c r="AV46" s="65">
        <f>VLOOKUP($A46,'RevPAR Raw Data'!$B$6:$BE$43,'RevPAR Raw Data'!I$1,FALSE)</f>
        <v>52.622553352696002</v>
      </c>
      <c r="AW46" s="65">
        <f>VLOOKUP($A46,'RevPAR Raw Data'!$B$6:$BE$43,'RevPAR Raw Data'!J$1,FALSE)</f>
        <v>55.9320444500568</v>
      </c>
      <c r="AX46" s="65">
        <f>VLOOKUP($A46,'RevPAR Raw Data'!$B$6:$BE$43,'RevPAR Raw Data'!K$1,FALSE)</f>
        <v>62.790953403207403</v>
      </c>
      <c r="AY46" s="66">
        <f>VLOOKUP($A46,'RevPAR Raw Data'!$B$6:$BE$43,'RevPAR Raw Data'!L$1,FALSE)</f>
        <v>52.174745548680299</v>
      </c>
      <c r="AZ46" s="65">
        <f>VLOOKUP($A46,'RevPAR Raw Data'!$B$6:$BE$43,'RevPAR Raw Data'!N$1,FALSE)</f>
        <v>98.893968935471605</v>
      </c>
      <c r="BA46" s="65">
        <f>VLOOKUP($A46,'RevPAR Raw Data'!$B$6:$BE$43,'RevPAR Raw Data'!O$1,FALSE)</f>
        <v>105.31607526202799</v>
      </c>
      <c r="BB46" s="66">
        <f>VLOOKUP($A46,'RevPAR Raw Data'!$B$6:$BE$43,'RevPAR Raw Data'!P$1,FALSE)</f>
        <v>102.105022098749</v>
      </c>
      <c r="BC46" s="67">
        <f>VLOOKUP($A46,'RevPAR Raw Data'!$B$6:$BE$43,'RevPAR Raw Data'!R$1,FALSE)</f>
        <v>66.4405388487002</v>
      </c>
      <c r="BD46" s="63"/>
      <c r="BE46" s="59">
        <f>VLOOKUP($A46,'RevPAR Raw Data'!$B$6:$BE$43,'RevPAR Raw Data'!T$1,FALSE)</f>
        <v>6.8825499390131002</v>
      </c>
      <c r="BF46" s="60">
        <f>VLOOKUP($A46,'RevPAR Raw Data'!$B$6:$BE$43,'RevPAR Raw Data'!U$1,FALSE)</f>
        <v>17.993688784366601</v>
      </c>
      <c r="BG46" s="60">
        <f>VLOOKUP($A46,'RevPAR Raw Data'!$B$6:$BE$43,'RevPAR Raw Data'!V$1,FALSE)</f>
        <v>19.683772770455398</v>
      </c>
      <c r="BH46" s="60">
        <f>VLOOKUP($A46,'RevPAR Raw Data'!$B$6:$BE$43,'RevPAR Raw Data'!W$1,FALSE)</f>
        <v>22.437263204567401</v>
      </c>
      <c r="BI46" s="60">
        <f>VLOOKUP($A46,'RevPAR Raw Data'!$B$6:$BE$43,'RevPAR Raw Data'!X$1,FALSE)</f>
        <v>-18.6327264548977</v>
      </c>
      <c r="BJ46" s="61">
        <f>VLOOKUP($A46,'RevPAR Raw Data'!$B$6:$BE$43,'RevPAR Raw Data'!Y$1,FALSE)</f>
        <v>6.0003052360303997</v>
      </c>
      <c r="BK46" s="60">
        <f>VLOOKUP($A46,'RevPAR Raw Data'!$B$6:$BE$43,'RevPAR Raw Data'!AA$1,FALSE)</f>
        <v>-28.925279717489101</v>
      </c>
      <c r="BL46" s="60">
        <f>VLOOKUP($A46,'RevPAR Raw Data'!$B$6:$BE$43,'RevPAR Raw Data'!AB$1,FALSE)</f>
        <v>10.438831869518699</v>
      </c>
      <c r="BM46" s="61">
        <f>VLOOKUP($A46,'RevPAR Raw Data'!$B$6:$BE$43,'RevPAR Raw Data'!AC$1,FALSE)</f>
        <v>-12.917680378807001</v>
      </c>
      <c r="BN46" s="62">
        <f>VLOOKUP($A46,'RevPAR Raw Data'!$B$6:$BE$43,'RevPAR Raw Data'!AE$1,FALSE)</f>
        <v>-3.2303006213902199</v>
      </c>
    </row>
    <row r="47" spans="1:66" x14ac:dyDescent="0.35">
      <c r="A47" s="81" t="s">
        <v>86</v>
      </c>
      <c r="B47" s="59">
        <f>VLOOKUP($A47,'Occupancy Raw Data'!$B$8:$BE$45,'Occupancy Raw Data'!G$3,FALSE)</f>
        <v>51.942067149440398</v>
      </c>
      <c r="C47" s="60">
        <f>VLOOKUP($A47,'Occupancy Raw Data'!$B$8:$BE$45,'Occupancy Raw Data'!H$3,FALSE)</f>
        <v>65.701119157340301</v>
      </c>
      <c r="D47" s="60">
        <f>VLOOKUP($A47,'Occupancy Raw Data'!$B$8:$BE$45,'Occupancy Raw Data'!I$3,FALSE)</f>
        <v>69.585253456221096</v>
      </c>
      <c r="E47" s="60">
        <f>VLOOKUP($A47,'Occupancy Raw Data'!$B$8:$BE$45,'Occupancy Raw Data'!J$3,FALSE)</f>
        <v>69.124423963133594</v>
      </c>
      <c r="F47" s="60">
        <f>VLOOKUP($A47,'Occupancy Raw Data'!$B$8:$BE$45,'Occupancy Raw Data'!K$3,FALSE)</f>
        <v>63.660302830809698</v>
      </c>
      <c r="G47" s="61">
        <f>VLOOKUP($A47,'Occupancy Raw Data'!$B$8:$BE$45,'Occupancy Raw Data'!L$3,FALSE)</f>
        <v>64.002633311389005</v>
      </c>
      <c r="H47" s="60">
        <f>VLOOKUP($A47,'Occupancy Raw Data'!$B$8:$BE$45,'Occupancy Raw Data'!N$3,FALSE)</f>
        <v>76.497695852534505</v>
      </c>
      <c r="I47" s="60">
        <f>VLOOKUP($A47,'Occupancy Raw Data'!$B$8:$BE$45,'Occupancy Raw Data'!O$3,FALSE)</f>
        <v>82.554312047399605</v>
      </c>
      <c r="J47" s="61">
        <f>VLOOKUP($A47,'Occupancy Raw Data'!$B$8:$BE$45,'Occupancy Raw Data'!P$3,FALSE)</f>
        <v>79.526003949967006</v>
      </c>
      <c r="K47" s="62">
        <f>VLOOKUP($A47,'Occupancy Raw Data'!$B$8:$BE$45,'Occupancy Raw Data'!R$3,FALSE)</f>
        <v>68.437882065268496</v>
      </c>
      <c r="L47" s="63"/>
      <c r="M47" s="59">
        <f>VLOOKUP($A47,'Occupancy Raw Data'!$B$8:$BE$45,'Occupancy Raw Data'!T$3,FALSE)</f>
        <v>31.281198003327699</v>
      </c>
      <c r="N47" s="60">
        <f>VLOOKUP($A47,'Occupancy Raw Data'!$B$8:$BE$45,'Occupancy Raw Data'!U$3,FALSE)</f>
        <v>17.966903073286002</v>
      </c>
      <c r="O47" s="60">
        <f>VLOOKUP($A47,'Occupancy Raw Data'!$B$8:$BE$45,'Occupancy Raw Data'!V$3,FALSE)</f>
        <v>28.745432399512701</v>
      </c>
      <c r="P47" s="60">
        <f>VLOOKUP($A47,'Occupancy Raw Data'!$B$8:$BE$45,'Occupancy Raw Data'!W$3,FALSE)</f>
        <v>24.851367419738398</v>
      </c>
      <c r="Q47" s="60">
        <f>VLOOKUP($A47,'Occupancy Raw Data'!$B$8:$BE$45,'Occupancy Raw Data'!X$3,FALSE)</f>
        <v>22.095959595959499</v>
      </c>
      <c r="R47" s="61">
        <f>VLOOKUP($A47,'Occupancy Raw Data'!$B$8:$BE$45,'Occupancy Raw Data'!Y$3,FALSE)</f>
        <v>24.609074596257301</v>
      </c>
      <c r="S47" s="60">
        <f>VLOOKUP($A47,'Occupancy Raw Data'!$B$8:$BE$45,'Occupancy Raw Data'!AA$3,FALSE)</f>
        <v>8.8014981273408193</v>
      </c>
      <c r="T47" s="60">
        <f>VLOOKUP($A47,'Occupancy Raw Data'!$B$8:$BE$45,'Occupancy Raw Data'!AB$3,FALSE)</f>
        <v>7.73195876288659</v>
      </c>
      <c r="U47" s="61">
        <f>VLOOKUP($A47,'Occupancy Raw Data'!$B$8:$BE$45,'Occupancy Raw Data'!AC$3,FALSE)</f>
        <v>8.2437275985663003</v>
      </c>
      <c r="V47" s="62">
        <f>VLOOKUP($A47,'Occupancy Raw Data'!$B$8:$BE$45,'Occupancy Raw Data'!AE$3,FALSE)</f>
        <v>18.653187673243099</v>
      </c>
      <c r="W47" s="63"/>
      <c r="X47" s="64">
        <f>VLOOKUP($A47,'ADR Raw Data'!$B$6:$BE$43,'ADR Raw Data'!G$1,FALSE)</f>
        <v>80.356185044359904</v>
      </c>
      <c r="Y47" s="65">
        <f>VLOOKUP($A47,'ADR Raw Data'!$B$6:$BE$43,'ADR Raw Data'!H$1,FALSE)</f>
        <v>83.444689378757502</v>
      </c>
      <c r="Z47" s="65">
        <f>VLOOKUP($A47,'ADR Raw Data'!$B$6:$BE$43,'ADR Raw Data'!I$1,FALSE)</f>
        <v>84.440482497634804</v>
      </c>
      <c r="AA47" s="65">
        <f>VLOOKUP($A47,'ADR Raw Data'!$B$6:$BE$43,'ADR Raw Data'!J$1,FALSE)</f>
        <v>85.389619047618993</v>
      </c>
      <c r="AB47" s="65">
        <f>VLOOKUP($A47,'ADR Raw Data'!$B$6:$BE$43,'ADR Raw Data'!K$1,FALSE)</f>
        <v>85.824250258531507</v>
      </c>
      <c r="AC47" s="66">
        <f>VLOOKUP($A47,'ADR Raw Data'!$B$6:$BE$43,'ADR Raw Data'!L$1,FALSE)</f>
        <v>84.053398477679394</v>
      </c>
      <c r="AD47" s="65">
        <f>VLOOKUP($A47,'ADR Raw Data'!$B$6:$BE$43,'ADR Raw Data'!N$1,FALSE)</f>
        <v>98.847986230636806</v>
      </c>
      <c r="AE47" s="65">
        <f>VLOOKUP($A47,'ADR Raw Data'!$B$6:$BE$43,'ADR Raw Data'!O$1,FALSE)</f>
        <v>104.893277511961</v>
      </c>
      <c r="AF47" s="66">
        <f>VLOOKUP($A47,'ADR Raw Data'!$B$6:$BE$43,'ADR Raw Data'!P$1,FALSE)</f>
        <v>101.98573261589399</v>
      </c>
      <c r="AG47" s="67">
        <f>VLOOKUP($A47,'ADR Raw Data'!$B$6:$BE$43,'ADR Raw Data'!R$1,FALSE)</f>
        <v>90.007022124501802</v>
      </c>
      <c r="AH47" s="63"/>
      <c r="AI47" s="59">
        <f>VLOOKUP($A47,'ADR Raw Data'!$B$6:$BE$43,'ADR Raw Data'!T$1,FALSE)</f>
        <v>3.5862561508631301</v>
      </c>
      <c r="AJ47" s="60">
        <f>VLOOKUP($A47,'ADR Raw Data'!$B$6:$BE$43,'ADR Raw Data'!U$1,FALSE)</f>
        <v>2.9429475953030999</v>
      </c>
      <c r="AK47" s="60">
        <f>VLOOKUP($A47,'ADR Raw Data'!$B$6:$BE$43,'ADR Raw Data'!V$1,FALSE)</f>
        <v>4.9492223467326699</v>
      </c>
      <c r="AL47" s="60">
        <f>VLOOKUP($A47,'ADR Raw Data'!$B$6:$BE$43,'ADR Raw Data'!W$1,FALSE)</f>
        <v>6.6766614358486702</v>
      </c>
      <c r="AM47" s="60">
        <f>VLOOKUP($A47,'ADR Raw Data'!$B$6:$BE$43,'ADR Raw Data'!X$1,FALSE)</f>
        <v>5.1171979834120203</v>
      </c>
      <c r="AN47" s="61">
        <f>VLOOKUP($A47,'ADR Raw Data'!$B$6:$BE$43,'ADR Raw Data'!Y$1,FALSE)</f>
        <v>4.6788680783314103</v>
      </c>
      <c r="AO47" s="60">
        <f>VLOOKUP($A47,'ADR Raw Data'!$B$6:$BE$43,'ADR Raw Data'!AA$1,FALSE)</f>
        <v>-0.10388086468659199</v>
      </c>
      <c r="AP47" s="60">
        <f>VLOOKUP($A47,'ADR Raw Data'!$B$6:$BE$43,'ADR Raw Data'!AB$1,FALSE)</f>
        <v>3.3348389968230299</v>
      </c>
      <c r="AQ47" s="61">
        <f>VLOOKUP($A47,'ADR Raw Data'!$B$6:$BE$43,'ADR Raw Data'!AC$1,FALSE)</f>
        <v>1.6964490475035801</v>
      </c>
      <c r="AR47" s="62">
        <f>VLOOKUP($A47,'ADR Raw Data'!$B$6:$BE$43,'ADR Raw Data'!AE$1,FALSE)</f>
        <v>2.78208250740076</v>
      </c>
      <c r="AS47" s="50"/>
      <c r="AT47" s="64">
        <f>VLOOKUP($A47,'RevPAR Raw Data'!$B$6:$BE$43,'RevPAR Raw Data'!G$1,FALSE)</f>
        <v>41.738663594469998</v>
      </c>
      <c r="AU47" s="65">
        <f>VLOOKUP($A47,'RevPAR Raw Data'!$B$6:$BE$43,'RevPAR Raw Data'!H$1,FALSE)</f>
        <v>54.824094799210002</v>
      </c>
      <c r="AV47" s="65">
        <f>VLOOKUP($A47,'RevPAR Raw Data'!$B$6:$BE$43,'RevPAR Raw Data'!I$1,FALSE)</f>
        <v>58.758123765635197</v>
      </c>
      <c r="AW47" s="65">
        <f>VLOOKUP($A47,'RevPAR Raw Data'!$B$6:$BE$43,'RevPAR Raw Data'!J$1,FALSE)</f>
        <v>59.025082290980897</v>
      </c>
      <c r="AX47" s="65">
        <f>VLOOKUP($A47,'RevPAR Raw Data'!$B$6:$BE$43,'RevPAR Raw Data'!K$1,FALSE)</f>
        <v>54.635977616853097</v>
      </c>
      <c r="AY47" s="66">
        <f>VLOOKUP($A47,'RevPAR Raw Data'!$B$6:$BE$43,'RevPAR Raw Data'!L$1,FALSE)</f>
        <v>53.796388413429803</v>
      </c>
      <c r="AZ47" s="65">
        <f>VLOOKUP($A47,'RevPAR Raw Data'!$B$6:$BE$43,'RevPAR Raw Data'!N$1,FALSE)</f>
        <v>75.616431863067803</v>
      </c>
      <c r="BA47" s="65">
        <f>VLOOKUP($A47,'RevPAR Raw Data'!$B$6:$BE$43,'RevPAR Raw Data'!O$1,FALSE)</f>
        <v>86.593923633969695</v>
      </c>
      <c r="BB47" s="66">
        <f>VLOOKUP($A47,'RevPAR Raw Data'!$B$6:$BE$43,'RevPAR Raw Data'!P$1,FALSE)</f>
        <v>81.105177748518699</v>
      </c>
      <c r="BC47" s="67">
        <f>VLOOKUP($A47,'RevPAR Raw Data'!$B$6:$BE$43,'RevPAR Raw Data'!R$1,FALSE)</f>
        <v>61.598899652026702</v>
      </c>
      <c r="BD47" s="63"/>
      <c r="BE47" s="59">
        <f>VLOOKUP($A47,'RevPAR Raw Data'!$B$6:$BE$43,'RevPAR Raw Data'!T$1,FALSE)</f>
        <v>35.989278041648902</v>
      </c>
      <c r="BF47" s="60">
        <f>VLOOKUP($A47,'RevPAR Raw Data'!$B$6:$BE$43,'RevPAR Raw Data'!U$1,FALSE)</f>
        <v>21.438607210534801</v>
      </c>
      <c r="BG47" s="60">
        <f>VLOOKUP($A47,'RevPAR Raw Data'!$B$6:$BE$43,'RevPAR Raw Data'!V$1,FALSE)</f>
        <v>35.117330110227002</v>
      </c>
      <c r="BH47" s="60">
        <f>VLOOKUP($A47,'RevPAR Raw Data'!$B$6:$BE$43,'RevPAR Raw Data'!W$1,FALSE)</f>
        <v>33.187270520381801</v>
      </c>
      <c r="BI47" s="60">
        <f>VLOOKUP($A47,'RevPAR Raw Data'!$B$6:$BE$43,'RevPAR Raw Data'!X$1,FALSE)</f>
        <v>28.3438515782316</v>
      </c>
      <c r="BJ47" s="61">
        <f>VLOOKUP($A47,'RevPAR Raw Data'!$B$6:$BE$43,'RevPAR Raw Data'!Y$1,FALSE)</f>
        <v>30.439368810245799</v>
      </c>
      <c r="BK47" s="60">
        <f>VLOOKUP($A47,'RevPAR Raw Data'!$B$6:$BE$43,'RevPAR Raw Data'!AA$1,FALSE)</f>
        <v>8.6884741902941691</v>
      </c>
      <c r="BL47" s="60">
        <f>VLOOKUP($A47,'RevPAR Raw Data'!$B$6:$BE$43,'RevPAR Raw Data'!AB$1,FALSE)</f>
        <v>11.3246461357526</v>
      </c>
      <c r="BM47" s="61">
        <f>VLOOKUP($A47,'RevPAR Raw Data'!$B$6:$BE$43,'RevPAR Raw Data'!AC$1,FALSE)</f>
        <v>10.0800272843945</v>
      </c>
      <c r="BN47" s="62">
        <f>VLOOKUP($A47,'RevPAR Raw Data'!$B$6:$BE$43,'RevPAR Raw Data'!AE$1,FALSE)</f>
        <v>21.954217251973802</v>
      </c>
    </row>
    <row r="48" spans="1:66" ht="15.6" thickBot="1" x14ac:dyDescent="0.4">
      <c r="A48" s="81" t="s">
        <v>87</v>
      </c>
      <c r="B48" s="85">
        <f>VLOOKUP($A48,'Occupancy Raw Data'!$B$8:$BE$45,'Occupancy Raw Data'!G$3,FALSE)</f>
        <v>40.631491483174003</v>
      </c>
      <c r="C48" s="86">
        <f>VLOOKUP($A48,'Occupancy Raw Data'!$B$8:$BE$45,'Occupancy Raw Data'!H$3,FALSE)</f>
        <v>51.211743525827401</v>
      </c>
      <c r="D48" s="86">
        <f>VLOOKUP($A48,'Occupancy Raw Data'!$B$8:$BE$45,'Occupancy Raw Data'!I$3,FALSE)</f>
        <v>52.5827447721922</v>
      </c>
      <c r="E48" s="86">
        <f>VLOOKUP($A48,'Occupancy Raw Data'!$B$8:$BE$45,'Occupancy Raw Data'!J$3,FALSE)</f>
        <v>53.261321146655497</v>
      </c>
      <c r="F48" s="86">
        <f>VLOOKUP($A48,'Occupancy Raw Data'!$B$8:$BE$45,'Occupancy Raw Data'!K$3,FALSE)</f>
        <v>50.4362276692978</v>
      </c>
      <c r="G48" s="87">
        <f>VLOOKUP($A48,'Occupancy Raw Data'!$B$8:$BE$45,'Occupancy Raw Data'!L$3,FALSE)</f>
        <v>49.6247057194294</v>
      </c>
      <c r="H48" s="86">
        <f>VLOOKUP($A48,'Occupancy Raw Data'!$B$8:$BE$45,'Occupancy Raw Data'!N$3,FALSE)</f>
        <v>61.238055670959703</v>
      </c>
      <c r="I48" s="86">
        <f>VLOOKUP($A48,'Occupancy Raw Data'!$B$8:$BE$45,'Occupancy Raw Data'!O$3,FALSE)</f>
        <v>66.209666251211701</v>
      </c>
      <c r="J48" s="87">
        <f>VLOOKUP($A48,'Occupancy Raw Data'!$B$8:$BE$45,'Occupancy Raw Data'!P$3,FALSE)</f>
        <v>63.723860961085698</v>
      </c>
      <c r="K48" s="88">
        <f>VLOOKUP($A48,'Occupancy Raw Data'!$B$8:$BE$45,'Occupancy Raw Data'!R$3,FALSE)</f>
        <v>53.653035788474</v>
      </c>
      <c r="L48" s="63"/>
      <c r="M48" s="85">
        <f>VLOOKUP($A48,'Occupancy Raw Data'!$B$8:$BE$45,'Occupancy Raw Data'!T$3,FALSE)</f>
        <v>-16.922711184623601</v>
      </c>
      <c r="N48" s="86">
        <f>VLOOKUP($A48,'Occupancy Raw Data'!$B$8:$BE$45,'Occupancy Raw Data'!U$3,FALSE)</f>
        <v>-2.5676549180333401</v>
      </c>
      <c r="O48" s="86">
        <f>VLOOKUP($A48,'Occupancy Raw Data'!$B$8:$BE$45,'Occupancy Raw Data'!V$3,FALSE)</f>
        <v>0.349575693368115</v>
      </c>
      <c r="P48" s="86">
        <f>VLOOKUP($A48,'Occupancy Raw Data'!$B$8:$BE$45,'Occupancy Raw Data'!W$3,FALSE)</f>
        <v>2.5681412943642599</v>
      </c>
      <c r="Q48" s="86">
        <f>VLOOKUP($A48,'Occupancy Raw Data'!$B$8:$BE$45,'Occupancy Raw Data'!X$3,FALSE)</f>
        <v>-17.043029523092699</v>
      </c>
      <c r="R48" s="87">
        <f>VLOOKUP($A48,'Occupancy Raw Data'!$B$8:$BE$45,'Occupancy Raw Data'!Y$3,FALSE)</f>
        <v>-6.9285833771420897</v>
      </c>
      <c r="S48" s="86">
        <f>VLOOKUP($A48,'Occupancy Raw Data'!$B$8:$BE$45,'Occupancy Raw Data'!AA$3,FALSE)</f>
        <v>-22.599438240385201</v>
      </c>
      <c r="T48" s="86">
        <f>VLOOKUP($A48,'Occupancy Raw Data'!$B$8:$BE$45,'Occupancy Raw Data'!AB$3,FALSE)</f>
        <v>-13.849622127435699</v>
      </c>
      <c r="U48" s="61">
        <f>VLOOKUP($A48,'Occupancy Raw Data'!$B$8:$BE$45,'Occupancy Raw Data'!AC$3,FALSE)</f>
        <v>-18.288055210141</v>
      </c>
      <c r="V48" s="88">
        <f>VLOOKUP($A48,'Occupancy Raw Data'!$B$8:$BE$45,'Occupancy Raw Data'!AE$3,FALSE)</f>
        <v>-11.1214337921168</v>
      </c>
      <c r="W48" s="63"/>
      <c r="X48" s="89">
        <f>VLOOKUP($A48,'ADR Raw Data'!$B$6:$BE$43,'ADR Raw Data'!G$1,FALSE)</f>
        <v>98.952453987729996</v>
      </c>
      <c r="Y48" s="90">
        <f>VLOOKUP($A48,'ADR Raw Data'!$B$6:$BE$43,'ADR Raw Data'!H$1,FALSE)</f>
        <v>105.580997836668</v>
      </c>
      <c r="Z48" s="90">
        <f>VLOOKUP($A48,'ADR Raw Data'!$B$6:$BE$43,'ADR Raw Data'!I$1,FALSE)</f>
        <v>103.40484593099799</v>
      </c>
      <c r="AA48" s="90">
        <f>VLOOKUP($A48,'ADR Raw Data'!$B$6:$BE$43,'ADR Raw Data'!J$1,FALSE)</f>
        <v>101.66612584503299</v>
      </c>
      <c r="AB48" s="90">
        <f>VLOOKUP($A48,'ADR Raw Data'!$B$6:$BE$43,'ADR Raw Data'!K$1,FALSE)</f>
        <v>103.656455244371</v>
      </c>
      <c r="AC48" s="91">
        <f>VLOOKUP($A48,'ADR Raw Data'!$B$6:$BE$43,'ADR Raw Data'!L$1,FALSE)</f>
        <v>102.80281073840401</v>
      </c>
      <c r="AD48" s="90">
        <f>VLOOKUP($A48,'ADR Raw Data'!$B$6:$BE$43,'ADR Raw Data'!N$1,FALSE)</f>
        <v>134.22760289461701</v>
      </c>
      <c r="AE48" s="90">
        <f>VLOOKUP($A48,'ADR Raw Data'!$B$6:$BE$43,'ADR Raw Data'!O$1,FALSE)</f>
        <v>139.012152269399</v>
      </c>
      <c r="AF48" s="91">
        <f>VLOOKUP($A48,'ADR Raw Data'!$B$6:$BE$43,'ADR Raw Data'!P$1,FALSE)</f>
        <v>136.71319787025899</v>
      </c>
      <c r="AG48" s="92">
        <f>VLOOKUP($A48,'ADR Raw Data'!$B$6:$BE$43,'ADR Raw Data'!R$1,FALSE)</f>
        <v>114.310085545722</v>
      </c>
      <c r="AH48" s="63"/>
      <c r="AI48" s="85">
        <f>VLOOKUP($A48,'ADR Raw Data'!$B$6:$BE$43,'ADR Raw Data'!T$1,FALSE)</f>
        <v>4.6045327122529098</v>
      </c>
      <c r="AJ48" s="86">
        <f>VLOOKUP($A48,'ADR Raw Data'!$B$6:$BE$43,'ADR Raw Data'!U$1,FALSE)</f>
        <v>14.9786714711838</v>
      </c>
      <c r="AK48" s="86">
        <f>VLOOKUP($A48,'ADR Raw Data'!$B$6:$BE$43,'ADR Raw Data'!V$1,FALSE)</f>
        <v>17.5101136188302</v>
      </c>
      <c r="AL48" s="86">
        <f>VLOOKUP($A48,'ADR Raw Data'!$B$6:$BE$43,'ADR Raw Data'!W$1,FALSE)</f>
        <v>21.694636742302201</v>
      </c>
      <c r="AM48" s="86">
        <f>VLOOKUP($A48,'ADR Raw Data'!$B$6:$BE$43,'ADR Raw Data'!X$1,FALSE)</f>
        <v>6.8536637581881203</v>
      </c>
      <c r="AN48" s="87">
        <f>VLOOKUP($A48,'ADR Raw Data'!$B$6:$BE$43,'ADR Raw Data'!Y$1,FALSE)</f>
        <v>12.7843268945159</v>
      </c>
      <c r="AO48" s="86">
        <f>VLOOKUP($A48,'ADR Raw Data'!$B$6:$BE$43,'ADR Raw Data'!AA$1,FALSE)</f>
        <v>-2.6720065377417699</v>
      </c>
      <c r="AP48" s="86">
        <f>VLOOKUP($A48,'ADR Raw Data'!$B$6:$BE$43,'ADR Raw Data'!AB$1,FALSE)</f>
        <v>3.3918338118354399</v>
      </c>
      <c r="AQ48" s="87">
        <f>VLOOKUP($A48,'ADR Raw Data'!$B$6:$BE$43,'ADR Raw Data'!AC$1,FALSE)</f>
        <v>0.37139472443794402</v>
      </c>
      <c r="AR48" s="88">
        <f>VLOOKUP($A48,'ADR Raw Data'!$B$6:$BE$43,'ADR Raw Data'!AE$1,FALSE)</f>
        <v>6.0578531081118099</v>
      </c>
      <c r="AS48" s="50"/>
      <c r="AT48" s="89">
        <f>VLOOKUP($A48,'RevPAR Raw Data'!$B$6:$BE$43,'RevPAR Raw Data'!G$1,FALSE)</f>
        <v>40.2058579144162</v>
      </c>
      <c r="AU48" s="90">
        <f>VLOOKUP($A48,'RevPAR Raw Data'!$B$6:$BE$43,'RevPAR Raw Data'!H$1,FALSE)</f>
        <v>54.069869824123998</v>
      </c>
      <c r="AV48" s="90">
        <f>VLOOKUP($A48,'RevPAR Raw Data'!$B$6:$BE$43,'RevPAR Raw Data'!I$1,FALSE)</f>
        <v>54.373106217975298</v>
      </c>
      <c r="AW48" s="90">
        <f>VLOOKUP($A48,'RevPAR Raw Data'!$B$6:$BE$43,'RevPAR Raw Data'!J$1,FALSE)</f>
        <v>54.148721783686398</v>
      </c>
      <c r="AX48" s="90">
        <f>VLOOKUP($A48,'RevPAR Raw Data'!$B$6:$BE$43,'RevPAR Raw Data'!K$1,FALSE)</f>
        <v>52.280405760974901</v>
      </c>
      <c r="AY48" s="91">
        <f>VLOOKUP($A48,'RevPAR Raw Data'!$B$6:$BE$43,'RevPAR Raw Data'!L$1,FALSE)</f>
        <v>51.015592300235397</v>
      </c>
      <c r="AZ48" s="90">
        <f>VLOOKUP($A48,'RevPAR Raw Data'!$B$6:$BE$43,'RevPAR Raw Data'!N$1,FALSE)</f>
        <v>82.198374186400699</v>
      </c>
      <c r="BA48" s="90">
        <f>VLOOKUP($A48,'RevPAR Raw Data'!$B$6:$BE$43,'RevPAR Raw Data'!O$1,FALSE)</f>
        <v>92.039482066195802</v>
      </c>
      <c r="BB48" s="91">
        <f>VLOOKUP($A48,'RevPAR Raw Data'!$B$6:$BE$43,'RevPAR Raw Data'!P$1,FALSE)</f>
        <v>87.118928126298201</v>
      </c>
      <c r="BC48" s="92">
        <f>VLOOKUP($A48,'RevPAR Raw Data'!$B$6:$BE$43,'RevPAR Raw Data'!R$1,FALSE)</f>
        <v>61.330831107681902</v>
      </c>
      <c r="BD48" s="63"/>
      <c r="BE48" s="85">
        <f>VLOOKUP($A48,'RevPAR Raw Data'!$B$6:$BE$43,'RevPAR Raw Data'!T$1,FALSE)</f>
        <v>-13.0973902446668</v>
      </c>
      <c r="BF48" s="86">
        <f>VLOOKUP($A48,'RevPAR Raw Data'!$B$6:$BE$43,'RevPAR Raw Data'!U$1,FALSE)</f>
        <v>12.0264159584646</v>
      </c>
      <c r="BG48" s="86">
        <f>VLOOKUP($A48,'RevPAR Raw Data'!$B$6:$BE$43,'RevPAR Raw Data'!V$1,FALSE)</f>
        <v>17.920900413290902</v>
      </c>
      <c r="BH48" s="86">
        <f>VLOOKUP($A48,'RevPAR Raw Data'!$B$6:$BE$43,'RevPAR Raw Data'!W$1,FALSE)</f>
        <v>24.8199269615079</v>
      </c>
      <c r="BI48" s="86">
        <f>VLOOKUP($A48,'RevPAR Raw Data'!$B$6:$BE$43,'RevPAR Raw Data'!X$1,FALSE)</f>
        <v>-11.3574377026261</v>
      </c>
      <c r="BJ48" s="87">
        <f>VLOOKUP($A48,'RevPAR Raw Data'!$B$6:$BE$43,'RevPAR Raw Data'!Y$1,FALSE)</f>
        <v>4.9699707692809296</v>
      </c>
      <c r="BK48" s="86">
        <f>VLOOKUP($A48,'RevPAR Raw Data'!$B$6:$BE$43,'RevPAR Raw Data'!AA$1,FALSE)</f>
        <v>-24.667586310851</v>
      </c>
      <c r="BL48" s="86">
        <f>VLOOKUP($A48,'RevPAR Raw Data'!$B$6:$BE$43,'RevPAR Raw Data'!AB$1,FALSE)</f>
        <v>-10.9275444817301</v>
      </c>
      <c r="BM48" s="87">
        <f>VLOOKUP($A48,'RevPAR Raw Data'!$B$6:$BE$43,'RevPAR Raw Data'!AC$1,FALSE)</f>
        <v>-17.9845813579558</v>
      </c>
      <c r="BN48" s="88">
        <f>VLOOKUP($A48,'RevPAR Raw Data'!$B$6:$BE$43,'RevPAR Raw Data'!AE$1,FALSE)</f>
        <v>-5.7373008066473599</v>
      </c>
    </row>
    <row r="49" spans="1:45" ht="14.25" customHeight="1" x14ac:dyDescent="0.35">
      <c r="A49" s="188" t="s">
        <v>109</v>
      </c>
      <c r="B49" s="188"/>
      <c r="C49" s="188"/>
      <c r="D49" s="188"/>
      <c r="E49" s="188"/>
      <c r="F49" s="188"/>
      <c r="G49" s="188"/>
      <c r="H49" s="188"/>
      <c r="I49" s="188"/>
      <c r="J49" s="188"/>
      <c r="K49" s="188"/>
      <c r="AS49" s="50"/>
    </row>
    <row r="50" spans="1:45" x14ac:dyDescent="0.35">
      <c r="A50" s="188"/>
      <c r="B50" s="188"/>
      <c r="C50" s="188"/>
      <c r="D50" s="188"/>
      <c r="E50" s="188"/>
      <c r="F50" s="188"/>
      <c r="G50" s="188"/>
      <c r="H50" s="188"/>
      <c r="I50" s="188"/>
      <c r="J50" s="188"/>
      <c r="K50" s="188"/>
      <c r="AS50" s="50"/>
    </row>
    <row r="51" spans="1:45" x14ac:dyDescent="0.35">
      <c r="A51" s="188"/>
      <c r="B51" s="188"/>
      <c r="C51" s="188"/>
      <c r="D51" s="188"/>
      <c r="E51" s="188"/>
      <c r="F51" s="188"/>
      <c r="G51" s="188"/>
      <c r="H51" s="188"/>
      <c r="I51" s="188"/>
      <c r="J51" s="188"/>
      <c r="K51" s="188"/>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DRivCfL1s+55YlWN9N1I/yNsTqISPA9/EReScbKhMas2c1npmsmeHWEgQXVNM1vdeEEOBVqZUUrUjnlWae0DUQ==" saltValue="fKePmhZdRHsS5j/EykmR4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August 07, 2022 - September 03,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3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3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Data'!$B$8:$BE$45,'Occupancy Raw Data'!AG$3,FALSE)</f>
        <v>54.694740354193797</v>
      </c>
      <c r="C4" s="60">
        <f>VLOOKUP($A4,'Occupancy Raw Data'!$B$8:$BE$45,'Occupancy Raw Data'!AH$3,FALSE)</f>
        <v>62.553715218475297</v>
      </c>
      <c r="D4" s="60">
        <f>VLOOKUP($A4,'Occupancy Raw Data'!$B$8:$BE$45,'Occupancy Raw Data'!AI$3,FALSE)</f>
        <v>66.045194345463898</v>
      </c>
      <c r="E4" s="60">
        <f>VLOOKUP($A4,'Occupancy Raw Data'!$B$8:$BE$45,'Occupancy Raw Data'!AJ$3,FALSE)</f>
        <v>66.090625255148296</v>
      </c>
      <c r="F4" s="60">
        <f>VLOOKUP($A4,'Occupancy Raw Data'!$B$8:$BE$45,'Occupancy Raw Data'!AK$3,FALSE)</f>
        <v>64.382894880498498</v>
      </c>
      <c r="G4" s="61">
        <f>VLOOKUP($A4,'Occupancy Raw Data'!$B$8:$BE$45,'Occupancy Raw Data'!AL$3,FALSE)</f>
        <v>62.753420514981102</v>
      </c>
      <c r="H4" s="60">
        <f>VLOOKUP($A4,'Occupancy Raw Data'!$B$8:$BE$45,'Occupancy Raw Data'!AN$3,FALSE)</f>
        <v>71.139450007271407</v>
      </c>
      <c r="I4" s="60">
        <f>VLOOKUP($A4,'Occupancy Raw Data'!$B$8:$BE$45,'Occupancy Raw Data'!AO$3,FALSE)</f>
        <v>76.271197141107905</v>
      </c>
      <c r="J4" s="61">
        <f>VLOOKUP($A4,'Occupancy Raw Data'!$B$8:$BE$45,'Occupancy Raw Data'!AP$3,FALSE)</f>
        <v>73.705323516746404</v>
      </c>
      <c r="K4" s="62">
        <f>VLOOKUP($A4,'Occupancy Raw Data'!$B$8:$BE$45,'Occupancy Raw Data'!AR$3,FALSE)</f>
        <v>65.882462494878794</v>
      </c>
      <c r="M4" s="59">
        <f>VLOOKUP($A4,'Occupancy Raw Data'!$B$8:$BE$45,'Occupancy Raw Data'!AT$3,FALSE)</f>
        <v>2.7601041391290102</v>
      </c>
      <c r="N4" s="60">
        <f>VLOOKUP($A4,'Occupancy Raw Data'!$B$8:$BE$45,'Occupancy Raw Data'!AU$3,FALSE)</f>
        <v>8.5436860160895094</v>
      </c>
      <c r="O4" s="60">
        <f>VLOOKUP($A4,'Occupancy Raw Data'!$B$8:$BE$45,'Occupancy Raw Data'!AV$3,FALSE)</f>
        <v>10.1633861816173</v>
      </c>
      <c r="P4" s="60">
        <f>VLOOKUP($A4,'Occupancy Raw Data'!$B$8:$BE$45,'Occupancy Raw Data'!AW$3,FALSE)</f>
        <v>8.7985058634873603</v>
      </c>
      <c r="Q4" s="60">
        <f>VLOOKUP($A4,'Occupancy Raw Data'!$B$8:$BE$45,'Occupancy Raw Data'!AX$3,FALSE)</f>
        <v>5.0915872599553804</v>
      </c>
      <c r="R4" s="61">
        <f>VLOOKUP($A4,'Occupancy Raw Data'!$B$8:$BE$45,'Occupancy Raw Data'!AY$3,FALSE)</f>
        <v>7.1540499871099597</v>
      </c>
      <c r="S4" s="60">
        <f>VLOOKUP($A4,'Occupancy Raw Data'!$B$8:$BE$45,'Occupancy Raw Data'!BA$3,FALSE)</f>
        <v>0.99532432069866394</v>
      </c>
      <c r="T4" s="60">
        <f>VLOOKUP($A4,'Occupancy Raw Data'!$B$8:$BE$45,'Occupancy Raw Data'!BB$3,FALSE)</f>
        <v>-4.4093013286432503E-2</v>
      </c>
      <c r="U4" s="61">
        <f>VLOOKUP($A4,'Occupancy Raw Data'!$B$8:$BE$45,'Occupancy Raw Data'!BC$3,FALSE)</f>
        <v>0.45483872384241902</v>
      </c>
      <c r="V4" s="62">
        <f>VLOOKUP($A4,'Occupancy Raw Data'!$B$8:$BE$45,'Occupancy Raw Data'!BE$3,FALSE)</f>
        <v>4.9165702330388701</v>
      </c>
      <c r="X4" s="64">
        <f>VLOOKUP($A4,'ADR Raw Data'!$B$6:$BE$43,'ADR Raw Data'!AG$1,FALSE)</f>
        <v>140.59593819086001</v>
      </c>
      <c r="Y4" s="65">
        <f>VLOOKUP($A4,'ADR Raw Data'!$B$6:$BE$43,'ADR Raw Data'!AH$1,FALSE)</f>
        <v>141.35599996096201</v>
      </c>
      <c r="Z4" s="65">
        <f>VLOOKUP($A4,'ADR Raw Data'!$B$6:$BE$43,'ADR Raw Data'!AI$1,FALSE)</f>
        <v>143.65268119957699</v>
      </c>
      <c r="AA4" s="65">
        <f>VLOOKUP($A4,'ADR Raw Data'!$B$6:$BE$43,'ADR Raw Data'!AJ$1,FALSE)</f>
        <v>143.008494184629</v>
      </c>
      <c r="AB4" s="65">
        <f>VLOOKUP($A4,'ADR Raw Data'!$B$6:$BE$43,'ADR Raw Data'!AK$1,FALSE)</f>
        <v>142.86211289775801</v>
      </c>
      <c r="AC4" s="66">
        <f>VLOOKUP($A4,'ADR Raw Data'!$B$6:$BE$43,'ADR Raw Data'!AL$1,FALSE)</f>
        <v>142.36405399050301</v>
      </c>
      <c r="AD4" s="65">
        <f>VLOOKUP($A4,'ADR Raw Data'!$B$6:$BE$43,'ADR Raw Data'!AN$1,FALSE)</f>
        <v>161.60227095307201</v>
      </c>
      <c r="AE4" s="65">
        <f>VLOOKUP($A4,'ADR Raw Data'!$B$6:$BE$43,'ADR Raw Data'!AO$1,FALSE)</f>
        <v>168.54619228758699</v>
      </c>
      <c r="AF4" s="66">
        <f>VLOOKUP($A4,'ADR Raw Data'!$B$6:$BE$43,'ADR Raw Data'!AP$1,FALSE)</f>
        <v>165.19509950269401</v>
      </c>
      <c r="AG4" s="67">
        <f>VLOOKUP($A4,'ADR Raw Data'!$B$6:$BE$43,'ADR Raw Data'!AR$1,FALSE)</f>
        <v>149.66159651122999</v>
      </c>
      <c r="AI4" s="59">
        <f>VLOOKUP($A4,'ADR Raw Data'!$B$6:$BE$43,'ADR Raw Data'!AT$1,FALSE)</f>
        <v>9.7982967493979096</v>
      </c>
      <c r="AJ4" s="60">
        <f>VLOOKUP($A4,'ADR Raw Data'!$B$6:$BE$43,'ADR Raw Data'!AU$1,FALSE)</f>
        <v>12.0841419240791</v>
      </c>
      <c r="AK4" s="60">
        <f>VLOOKUP($A4,'ADR Raw Data'!$B$6:$BE$43,'ADR Raw Data'!AV$1,FALSE)</f>
        <v>12.993485457401199</v>
      </c>
      <c r="AL4" s="60">
        <f>VLOOKUP($A4,'ADR Raw Data'!$B$6:$BE$43,'ADR Raw Data'!AW$1,FALSE)</f>
        <v>12.518951304805199</v>
      </c>
      <c r="AM4" s="60">
        <f>VLOOKUP($A4,'ADR Raw Data'!$B$6:$BE$43,'ADR Raw Data'!AX$1,FALSE)</f>
        <v>10.4457272005648</v>
      </c>
      <c r="AN4" s="61">
        <f>VLOOKUP($A4,'ADR Raw Data'!$B$6:$BE$43,'ADR Raw Data'!AY$1,FALSE)</f>
        <v>11.6089473386004</v>
      </c>
      <c r="AO4" s="60">
        <f>VLOOKUP($A4,'ADR Raw Data'!$B$6:$BE$43,'ADR Raw Data'!BA$1,FALSE)</f>
        <v>8.2034874622887006</v>
      </c>
      <c r="AP4" s="60">
        <f>VLOOKUP($A4,'ADR Raw Data'!$B$6:$BE$43,'ADR Raw Data'!BB$1,FALSE)</f>
        <v>7.8179251996338897</v>
      </c>
      <c r="AQ4" s="61">
        <f>VLOOKUP($A4,'ADR Raw Data'!$B$6:$BE$43,'ADR Raw Data'!BC$1,FALSE)</f>
        <v>7.9868885847122</v>
      </c>
      <c r="AR4" s="62">
        <f>VLOOKUP($A4,'ADR Raw Data'!$B$6:$BE$43,'ADR Raw Data'!BE$1,FALSE)</f>
        <v>10.0099973791477</v>
      </c>
      <c r="AT4" s="64">
        <f>VLOOKUP($A4,'RevPAR Raw Data'!$B$6:$BE$43,'RevPAR Raw Data'!AG$1,FALSE)</f>
        <v>76.8985833420342</v>
      </c>
      <c r="AU4" s="65">
        <f>VLOOKUP($A4,'RevPAR Raw Data'!$B$6:$BE$43,'RevPAR Raw Data'!AH$1,FALSE)</f>
        <v>88.423429659808605</v>
      </c>
      <c r="AV4" s="65">
        <f>VLOOKUP($A4,'RevPAR Raw Data'!$B$6:$BE$43,'RevPAR Raw Data'!AI$1,FALSE)</f>
        <v>94.875692480730805</v>
      </c>
      <c r="AW4" s="65">
        <f>VLOOKUP($A4,'RevPAR Raw Data'!$B$6:$BE$43,'RevPAR Raw Data'!AJ$1,FALSE)</f>
        <v>94.515207974594105</v>
      </c>
      <c r="AX4" s="65">
        <f>VLOOKUP($A4,'RevPAR Raw Data'!$B$6:$BE$43,'RevPAR Raw Data'!AK$1,FALSE)</f>
        <v>91.978763971022701</v>
      </c>
      <c r="AY4" s="66">
        <f>VLOOKUP($A4,'RevPAR Raw Data'!$B$6:$BE$43,'RevPAR Raw Data'!AL$1,FALSE)</f>
        <v>89.338313462835501</v>
      </c>
      <c r="AZ4" s="65">
        <f>VLOOKUP($A4,'RevPAR Raw Data'!$B$6:$BE$43,'RevPAR Raw Data'!AN$1,FALSE)</f>
        <v>114.962966755276</v>
      </c>
      <c r="BA4" s="65">
        <f>VLOOKUP($A4,'RevPAR Raw Data'!$B$6:$BE$43,'RevPAR Raw Data'!AO$1,FALSE)</f>
        <v>128.552198593496</v>
      </c>
      <c r="BB4" s="66">
        <f>VLOOKUP($A4,'RevPAR Raw Data'!$B$6:$BE$43,'RevPAR Raw Data'!AP$1,FALSE)</f>
        <v>121.757582522272</v>
      </c>
      <c r="BC4" s="67">
        <f>VLOOKUP($A4,'RevPAR Raw Data'!$B$6:$BE$43,'RevPAR Raw Data'!AR$1,FALSE)</f>
        <v>98.600745190748498</v>
      </c>
      <c r="BE4" s="59">
        <f>VLOOKUP($A4,'RevPAR Raw Data'!$B$6:$BE$43,'RevPAR Raw Data'!AT$1,FALSE)</f>
        <v>12.8288440826712</v>
      </c>
      <c r="BF4" s="60">
        <f>VLOOKUP($A4,'RevPAR Raw Data'!$B$6:$BE$43,'RevPAR Raw Data'!AU$1,FALSE)</f>
        <v>21.660259083900598</v>
      </c>
      <c r="BG4" s="60">
        <f>VLOOKUP($A4,'RevPAR Raw Data'!$B$6:$BE$43,'RevPAR Raw Data'!AV$1,FALSE)</f>
        <v>24.477449744506501</v>
      </c>
      <c r="BH4" s="60">
        <f>VLOOKUP($A4,'RevPAR Raw Data'!$B$6:$BE$43,'RevPAR Raw Data'!AW$1,FALSE)</f>
        <v>22.418937832893</v>
      </c>
      <c r="BI4" s="60">
        <f>VLOOKUP($A4,'RevPAR Raw Data'!$B$6:$BE$43,'RevPAR Raw Data'!AX$1,FALSE)</f>
        <v>16.069167775873801</v>
      </c>
      <c r="BJ4" s="61">
        <f>VLOOKUP($A4,'RevPAR Raw Data'!$B$6:$BE$43,'RevPAR Raw Data'!AY$1,FALSE)</f>
        <v>19.593507221291102</v>
      </c>
      <c r="BK4" s="60">
        <f>VLOOKUP($A4,'RevPAR Raw Data'!$B$6:$BE$43,'RevPAR Raw Data'!BA$1,FALSE)</f>
        <v>9.2804630888449893</v>
      </c>
      <c r="BL4" s="60">
        <f>VLOOKUP($A4,'RevPAR Raw Data'!$B$6:$BE$43,'RevPAR Raw Data'!BB$1,FALSE)</f>
        <v>7.7703850275504598</v>
      </c>
      <c r="BM4" s="61">
        <f>VLOOKUP($A4,'RevPAR Raw Data'!$B$6:$BE$43,'RevPAR Raw Data'!BC$1,FALSE)</f>
        <v>8.4780547706680398</v>
      </c>
      <c r="BN4" s="62">
        <f>VLOOKUP($A4,'RevPAR Raw Data'!$B$6:$BE$43,'RevPAR Raw Data'!BE$1,FALSE)</f>
        <v>15.418716163657701</v>
      </c>
    </row>
    <row r="5" spans="1:66" x14ac:dyDescent="0.35">
      <c r="A5" s="58" t="s">
        <v>70</v>
      </c>
      <c r="B5" s="59">
        <f>VLOOKUP($A5,'Occupancy Raw Data'!$B$8:$BE$45,'Occupancy Raw Data'!AG$3,FALSE)</f>
        <v>54.935046136569298</v>
      </c>
      <c r="C5" s="60">
        <f>VLOOKUP($A5,'Occupancy Raw Data'!$B$8:$BE$45,'Occupancy Raw Data'!AH$3,FALSE)</f>
        <v>63.5978411807653</v>
      </c>
      <c r="D5" s="60">
        <f>VLOOKUP($A5,'Occupancy Raw Data'!$B$8:$BE$45,'Occupancy Raw Data'!AI$3,FALSE)</f>
        <v>67.237388993075896</v>
      </c>
      <c r="E5" s="60">
        <f>VLOOKUP($A5,'Occupancy Raw Data'!$B$8:$BE$45,'Occupancy Raw Data'!AJ$3,FALSE)</f>
        <v>67.510343149184706</v>
      </c>
      <c r="F5" s="60">
        <f>VLOOKUP($A5,'Occupancy Raw Data'!$B$8:$BE$45,'Occupancy Raw Data'!AK$3,FALSE)</f>
        <v>64.780540406425999</v>
      </c>
      <c r="G5" s="61">
        <f>VLOOKUP($A5,'Occupancy Raw Data'!$B$8:$BE$45,'Occupancy Raw Data'!AL$3,FALSE)</f>
        <v>63.612258732980898</v>
      </c>
      <c r="H5" s="60">
        <f>VLOOKUP($A5,'Occupancy Raw Data'!$B$8:$BE$45,'Occupancy Raw Data'!AN$3,FALSE)</f>
        <v>72.272719320428294</v>
      </c>
      <c r="I5" s="60">
        <f>VLOOKUP($A5,'Occupancy Raw Data'!$B$8:$BE$45,'Occupancy Raw Data'!AO$3,FALSE)</f>
        <v>76.447040074815206</v>
      </c>
      <c r="J5" s="61">
        <f>VLOOKUP($A5,'Occupancy Raw Data'!$B$8:$BE$45,'Occupancy Raw Data'!AP$3,FALSE)</f>
        <v>74.359879697621693</v>
      </c>
      <c r="K5" s="62">
        <f>VLOOKUP($A5,'Occupancy Raw Data'!$B$8:$BE$45,'Occupancy Raw Data'!AR$3,FALSE)</f>
        <v>66.683208530875604</v>
      </c>
      <c r="M5" s="59">
        <f>VLOOKUP($A5,'Occupancy Raw Data'!$B$8:$BE$45,'Occupancy Raw Data'!AT$3,FALSE)</f>
        <v>-0.55753231528383096</v>
      </c>
      <c r="N5" s="60">
        <f>VLOOKUP($A5,'Occupancy Raw Data'!$B$8:$BE$45,'Occupancy Raw Data'!AU$3,FALSE)</f>
        <v>5.0388932377080398</v>
      </c>
      <c r="O5" s="60">
        <f>VLOOKUP($A5,'Occupancy Raw Data'!$B$8:$BE$45,'Occupancy Raw Data'!AV$3,FALSE)</f>
        <v>6.6506739793335399</v>
      </c>
      <c r="P5" s="60">
        <f>VLOOKUP($A5,'Occupancy Raw Data'!$B$8:$BE$45,'Occupancy Raw Data'!AW$3,FALSE)</f>
        <v>5.92743686410771</v>
      </c>
      <c r="Q5" s="60">
        <f>VLOOKUP($A5,'Occupancy Raw Data'!$B$8:$BE$45,'Occupancy Raw Data'!AX$3,FALSE)</f>
        <v>2.14412110451716</v>
      </c>
      <c r="R5" s="61">
        <f>VLOOKUP($A5,'Occupancy Raw Data'!$B$8:$BE$45,'Occupancy Raw Data'!AY$3,FALSE)</f>
        <v>3.94445037597893</v>
      </c>
      <c r="S5" s="60">
        <f>VLOOKUP($A5,'Occupancy Raw Data'!$B$8:$BE$45,'Occupancy Raw Data'!BA$3,FALSE)</f>
        <v>-3.4053463692855601</v>
      </c>
      <c r="T5" s="60">
        <f>VLOOKUP($A5,'Occupancy Raw Data'!$B$8:$BE$45,'Occupancy Raw Data'!BB$3,FALSE)</f>
        <v>-3.85733444241224</v>
      </c>
      <c r="U5" s="61">
        <f>VLOOKUP($A5,'Occupancy Raw Data'!$B$8:$BE$45,'Occupancy Raw Data'!BC$3,FALSE)</f>
        <v>-3.6382132153321298</v>
      </c>
      <c r="V5" s="62">
        <f>VLOOKUP($A5,'Occupancy Raw Data'!$B$8:$BE$45,'Occupancy Raw Data'!BE$3,FALSE)</f>
        <v>1.4001163222142801</v>
      </c>
      <c r="X5" s="64">
        <f>VLOOKUP($A5,'ADR Raw Data'!$B$6:$BE$43,'ADR Raw Data'!AG$1,FALSE)</f>
        <v>117.447149281337</v>
      </c>
      <c r="Y5" s="65">
        <f>VLOOKUP($A5,'ADR Raw Data'!$B$6:$BE$43,'ADR Raw Data'!AH$1,FALSE)</f>
        <v>120.87240472006501</v>
      </c>
      <c r="Z5" s="65">
        <f>VLOOKUP($A5,'ADR Raw Data'!$B$6:$BE$43,'ADR Raw Data'!AI$1,FALSE)</f>
        <v>122.97166650224899</v>
      </c>
      <c r="AA5" s="65">
        <f>VLOOKUP($A5,'ADR Raw Data'!$B$6:$BE$43,'ADR Raw Data'!AJ$1,FALSE)</f>
        <v>122.30892163954699</v>
      </c>
      <c r="AB5" s="65">
        <f>VLOOKUP($A5,'ADR Raw Data'!$B$6:$BE$43,'ADR Raw Data'!AK$1,FALSE)</f>
        <v>121.532058668031</v>
      </c>
      <c r="AC5" s="66">
        <f>VLOOKUP($A5,'ADR Raw Data'!$B$6:$BE$43,'ADR Raw Data'!AL$1,FALSE)</f>
        <v>121.16385035491599</v>
      </c>
      <c r="AD5" s="65">
        <f>VLOOKUP($A5,'ADR Raw Data'!$B$6:$BE$43,'ADR Raw Data'!AN$1,FALSE)</f>
        <v>140.46425804574599</v>
      </c>
      <c r="AE5" s="65">
        <f>VLOOKUP($A5,'ADR Raw Data'!$B$6:$BE$43,'ADR Raw Data'!AO$1,FALSE)</f>
        <v>145.54861731390099</v>
      </c>
      <c r="AF5" s="66">
        <f>VLOOKUP($A5,'ADR Raw Data'!$B$6:$BE$43,'ADR Raw Data'!AP$1,FALSE)</f>
        <v>143.07779251021799</v>
      </c>
      <c r="AG5" s="67">
        <f>VLOOKUP($A5,'ADR Raw Data'!$B$6:$BE$43,'ADR Raw Data'!AR$1,FALSE)</f>
        <v>128.14622385533301</v>
      </c>
      <c r="AI5" s="59">
        <f>VLOOKUP($A5,'ADR Raw Data'!$B$6:$BE$43,'ADR Raw Data'!AT$1,FALSE)</f>
        <v>5.7488400246188096</v>
      </c>
      <c r="AJ5" s="60">
        <f>VLOOKUP($A5,'ADR Raw Data'!$B$6:$BE$43,'ADR Raw Data'!AU$1,FALSE)</f>
        <v>8.1254888310528202</v>
      </c>
      <c r="AK5" s="60">
        <f>VLOOKUP($A5,'ADR Raw Data'!$B$6:$BE$43,'ADR Raw Data'!AV$1,FALSE)</f>
        <v>8.2365762498424697</v>
      </c>
      <c r="AL5" s="60">
        <f>VLOOKUP($A5,'ADR Raw Data'!$B$6:$BE$43,'ADR Raw Data'!AW$1,FALSE)</f>
        <v>8.8666247122617197</v>
      </c>
      <c r="AM5" s="60">
        <f>VLOOKUP($A5,'ADR Raw Data'!$B$6:$BE$43,'ADR Raw Data'!AX$1,FALSE)</f>
        <v>7.0981942906981397</v>
      </c>
      <c r="AN5" s="61">
        <f>VLOOKUP($A5,'ADR Raw Data'!$B$6:$BE$43,'ADR Raw Data'!AY$1,FALSE)</f>
        <v>7.7010540651644597</v>
      </c>
      <c r="AO5" s="60">
        <f>VLOOKUP($A5,'ADR Raw Data'!$B$6:$BE$43,'ADR Raw Data'!BA$1,FALSE)</f>
        <v>4.6893026974004801</v>
      </c>
      <c r="AP5" s="60">
        <f>VLOOKUP($A5,'ADR Raw Data'!$B$6:$BE$43,'ADR Raw Data'!BB$1,FALSE)</f>
        <v>4.3638936784648203</v>
      </c>
      <c r="AQ5" s="61">
        <f>VLOOKUP($A5,'ADR Raw Data'!$B$6:$BE$43,'ADR Raw Data'!BC$1,FALSE)</f>
        <v>4.5141582355205303</v>
      </c>
      <c r="AR5" s="62">
        <f>VLOOKUP($A5,'ADR Raw Data'!$B$6:$BE$43,'ADR Raw Data'!BE$1,FALSE)</f>
        <v>6.1844572013881596</v>
      </c>
      <c r="AT5" s="64">
        <f>VLOOKUP($A5,'RevPAR Raw Data'!$B$6:$BE$43,'RevPAR Raw Data'!AG$1,FALSE)</f>
        <v>64.519645643788394</v>
      </c>
      <c r="AU5" s="65">
        <f>VLOOKUP($A5,'RevPAR Raw Data'!$B$6:$BE$43,'RevPAR Raw Data'!AH$1,FALSE)</f>
        <v>76.872239985238807</v>
      </c>
      <c r="AV5" s="65">
        <f>VLOOKUP($A5,'RevPAR Raw Data'!$B$6:$BE$43,'RevPAR Raw Data'!AI$1,FALSE)</f>
        <v>82.682937757385702</v>
      </c>
      <c r="AW5" s="65">
        <f>VLOOKUP($A5,'RevPAR Raw Data'!$B$6:$BE$43,'RevPAR Raw Data'!AJ$1,FALSE)</f>
        <v>82.571172700925899</v>
      </c>
      <c r="AX5" s="65">
        <f>VLOOKUP($A5,'RevPAR Raw Data'!$B$6:$BE$43,'RevPAR Raw Data'!AK$1,FALSE)</f>
        <v>78.729124372205703</v>
      </c>
      <c r="AY5" s="66">
        <f>VLOOKUP($A5,'RevPAR Raw Data'!$B$6:$BE$43,'RevPAR Raw Data'!AL$1,FALSE)</f>
        <v>77.075061978611402</v>
      </c>
      <c r="AZ5" s="65">
        <f>VLOOKUP($A5,'RevPAR Raw Data'!$B$6:$BE$43,'RevPAR Raw Data'!AN$1,FALSE)</f>
        <v>101.517338962924</v>
      </c>
      <c r="BA5" s="65">
        <f>VLOOKUP($A5,'RevPAR Raw Data'!$B$6:$BE$43,'RevPAR Raw Data'!AO$1,FALSE)</f>
        <v>111.267609806297</v>
      </c>
      <c r="BB5" s="66">
        <f>VLOOKUP($A5,'RevPAR Raw Data'!$B$6:$BE$43,'RevPAR Raw Data'!AP$1,FALSE)</f>
        <v>106.39247438461101</v>
      </c>
      <c r="BC5" s="67">
        <f>VLOOKUP($A5,'RevPAR Raw Data'!$B$6:$BE$43,'RevPAR Raw Data'!AR$1,FALSE)</f>
        <v>85.452013677894897</v>
      </c>
      <c r="BE5" s="59">
        <f>VLOOKUP($A5,'RevPAR Raw Data'!$B$6:$BE$43,'RevPAR Raw Data'!AT$1,FALSE)</f>
        <v>5.1592560684437601</v>
      </c>
      <c r="BF5" s="60">
        <f>VLOOKUP($A5,'RevPAR Raw Data'!$B$6:$BE$43,'RevPAR Raw Data'!AU$1,FALSE)</f>
        <v>13.5738167759995</v>
      </c>
      <c r="BG5" s="60">
        <f>VLOOKUP($A5,'RevPAR Raw Data'!$B$6:$BE$43,'RevPAR Raw Data'!AV$1,FALSE)</f>
        <v>15.4350380626122</v>
      </c>
      <c r="BH5" s="60">
        <f>VLOOKUP($A5,'RevPAR Raw Data'!$B$6:$BE$43,'RevPAR Raw Data'!AW$1,FALSE)</f>
        <v>15.319625158166099</v>
      </c>
      <c r="BI5" s="60">
        <f>VLOOKUP($A5,'RevPAR Raw Data'!$B$6:$BE$43,'RevPAR Raw Data'!AX$1,FALSE)</f>
        <v>9.3945092770418004</v>
      </c>
      <c r="BJ5" s="61">
        <f>VLOOKUP($A5,'RevPAR Raw Data'!$B$6:$BE$43,'RevPAR Raw Data'!AY$1,FALSE)</f>
        <v>11.9492686971711</v>
      </c>
      <c r="BK5" s="60">
        <f>VLOOKUP($A5,'RevPAR Raw Data'!$B$6:$BE$43,'RevPAR Raw Data'!BA$1,FALSE)</f>
        <v>1.1242693289641801</v>
      </c>
      <c r="BL5" s="60">
        <f>VLOOKUP($A5,'RevPAR Raw Data'!$B$6:$BE$43,'RevPAR Raw Data'!BB$1,FALSE)</f>
        <v>0.338229262162907</v>
      </c>
      <c r="BM5" s="61">
        <f>VLOOKUP($A5,'RevPAR Raw Data'!$B$6:$BE$43,'RevPAR Raw Data'!BC$1,FALSE)</f>
        <v>0.71171031870268398</v>
      </c>
      <c r="BN5" s="62">
        <f>VLOOKUP($A5,'RevPAR Raw Data'!$B$6:$BE$43,'RevPAR Raw Data'!BE$1,FALSE)</f>
        <v>7.6711631183194404</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53.580216452643903</v>
      </c>
      <c r="C7" s="60">
        <f>VLOOKUP($A7,'Occupancy Raw Data'!$B$8:$BE$45,'Occupancy Raw Data'!AH$3,FALSE)</f>
        <v>61.1713116133011</v>
      </c>
      <c r="D7" s="60">
        <f>VLOOKUP($A7,'Occupancy Raw Data'!$B$8:$BE$45,'Occupancy Raw Data'!AI$3,FALSE)</f>
        <v>64.449279425783601</v>
      </c>
      <c r="E7" s="60">
        <f>VLOOKUP($A7,'Occupancy Raw Data'!$B$8:$BE$45,'Occupancy Raw Data'!AJ$3,FALSE)</f>
        <v>63.685302529019197</v>
      </c>
      <c r="F7" s="60">
        <f>VLOOKUP($A7,'Occupancy Raw Data'!$B$8:$BE$45,'Occupancy Raw Data'!AK$3,FALSE)</f>
        <v>59.892693080677503</v>
      </c>
      <c r="G7" s="61">
        <f>VLOOKUP($A7,'Occupancy Raw Data'!$B$8:$BE$45,'Occupancy Raw Data'!AL$3,FALSE)</f>
        <v>60.555760917741601</v>
      </c>
      <c r="H7" s="60">
        <f>VLOOKUP($A7,'Occupancy Raw Data'!$B$8:$BE$45,'Occupancy Raw Data'!AN$3,FALSE)</f>
        <v>67.202528351995397</v>
      </c>
      <c r="I7" s="60">
        <f>VLOOKUP($A7,'Occupancy Raw Data'!$B$8:$BE$45,'Occupancy Raw Data'!AO$3,FALSE)</f>
        <v>72.533107235142097</v>
      </c>
      <c r="J7" s="61">
        <f>VLOOKUP($A7,'Occupancy Raw Data'!$B$8:$BE$45,'Occupancy Raw Data'!AP$3,FALSE)</f>
        <v>69.867817793568705</v>
      </c>
      <c r="K7" s="62">
        <f>VLOOKUP($A7,'Occupancy Raw Data'!$B$8:$BE$45,'Occupancy Raw Data'!AR$3,FALSE)</f>
        <v>63.2163451863833</v>
      </c>
      <c r="M7" s="59">
        <f>VLOOKUP($A7,'Occupancy Raw Data'!$B$8:$BE$45,'Occupancy Raw Data'!AT$3,FALSE)</f>
        <v>16.163869430996801</v>
      </c>
      <c r="N7" s="60">
        <f>VLOOKUP($A7,'Occupancy Raw Data'!$B$8:$BE$45,'Occupancy Raw Data'!AU$3,FALSE)</f>
        <v>29.717676552039698</v>
      </c>
      <c r="O7" s="60">
        <f>VLOOKUP($A7,'Occupancy Raw Data'!$B$8:$BE$45,'Occupancy Raw Data'!AV$3,FALSE)</f>
        <v>30.734338006692099</v>
      </c>
      <c r="P7" s="60">
        <f>VLOOKUP($A7,'Occupancy Raw Data'!$B$8:$BE$45,'Occupancy Raw Data'!AW$3,FALSE)</f>
        <v>27.460928144003201</v>
      </c>
      <c r="Q7" s="60">
        <f>VLOOKUP($A7,'Occupancy Raw Data'!$B$8:$BE$45,'Occupancy Raw Data'!AX$3,FALSE)</f>
        <v>18.760924695587899</v>
      </c>
      <c r="R7" s="61">
        <f>VLOOKUP($A7,'Occupancy Raw Data'!$B$8:$BE$45,'Occupancy Raw Data'!AY$3,FALSE)</f>
        <v>24.611582489784499</v>
      </c>
      <c r="S7" s="60">
        <f>VLOOKUP($A7,'Occupancy Raw Data'!$B$8:$BE$45,'Occupancy Raw Data'!BA$3,FALSE)</f>
        <v>5.8789778350203603</v>
      </c>
      <c r="T7" s="60">
        <f>VLOOKUP($A7,'Occupancy Raw Data'!$B$8:$BE$45,'Occupancy Raw Data'!BB$3,FALSE)</f>
        <v>2.3569592943458302</v>
      </c>
      <c r="U7" s="61">
        <f>VLOOKUP($A7,'Occupancy Raw Data'!$B$8:$BE$45,'Occupancy Raw Data'!BC$3,FALSE)</f>
        <v>4.0210678126290302</v>
      </c>
      <c r="V7" s="62">
        <f>VLOOKUP($A7,'Occupancy Raw Data'!$B$8:$BE$45,'Occupancy Raw Data'!BE$3,FALSE)</f>
        <v>17.277161412851299</v>
      </c>
      <c r="X7" s="64">
        <f>VLOOKUP($A7,'ADR Raw Data'!$B$6:$BE$43,'ADR Raw Data'!AG$1,FALSE)</f>
        <v>137.719112921456</v>
      </c>
      <c r="Y7" s="65">
        <f>VLOOKUP($A7,'ADR Raw Data'!$B$6:$BE$43,'ADR Raw Data'!AH$1,FALSE)</f>
        <v>145.809622539115</v>
      </c>
      <c r="Z7" s="65">
        <f>VLOOKUP($A7,'ADR Raw Data'!$B$6:$BE$43,'ADR Raw Data'!AI$1,FALSE)</f>
        <v>147.951625198812</v>
      </c>
      <c r="AA7" s="65">
        <f>VLOOKUP($A7,'ADR Raw Data'!$B$6:$BE$43,'ADR Raw Data'!AJ$1,FALSE)</f>
        <v>145.420585647618</v>
      </c>
      <c r="AB7" s="65">
        <f>VLOOKUP($A7,'ADR Raw Data'!$B$6:$BE$43,'ADR Raw Data'!AK$1,FALSE)</f>
        <v>140.61543162207499</v>
      </c>
      <c r="AC7" s="66">
        <f>VLOOKUP($A7,'ADR Raw Data'!$B$6:$BE$43,'ADR Raw Data'!AL$1,FALSE)</f>
        <v>143.72456797467501</v>
      </c>
      <c r="AD7" s="65">
        <f>VLOOKUP($A7,'ADR Raw Data'!$B$6:$BE$43,'ADR Raw Data'!AN$1,FALSE)</f>
        <v>141.26696280102101</v>
      </c>
      <c r="AE7" s="65">
        <f>VLOOKUP($A7,'ADR Raw Data'!$B$6:$BE$43,'ADR Raw Data'!AO$1,FALSE)</f>
        <v>144.86910872993701</v>
      </c>
      <c r="AF7" s="66">
        <f>VLOOKUP($A7,'ADR Raw Data'!$B$6:$BE$43,'ADR Raw Data'!AP$1,FALSE)</f>
        <v>143.136742373289</v>
      </c>
      <c r="AG7" s="67">
        <f>VLOOKUP($A7,'ADR Raw Data'!$B$6:$BE$43,'ADR Raw Data'!AR$1,FALSE)</f>
        <v>143.53894672547801</v>
      </c>
      <c r="AI7" s="59">
        <f>VLOOKUP($A7,'ADR Raw Data'!$B$6:$BE$43,'ADR Raw Data'!AT$1,FALSE)</f>
        <v>15.8719254252319</v>
      </c>
      <c r="AJ7" s="60">
        <f>VLOOKUP($A7,'ADR Raw Data'!$B$6:$BE$43,'ADR Raw Data'!AU$1,FALSE)</f>
        <v>21.315267888742099</v>
      </c>
      <c r="AK7" s="60">
        <f>VLOOKUP($A7,'ADR Raw Data'!$B$6:$BE$43,'ADR Raw Data'!AV$1,FALSE)</f>
        <v>21.2193904961368</v>
      </c>
      <c r="AL7" s="60">
        <f>VLOOKUP($A7,'ADR Raw Data'!$B$6:$BE$43,'ADR Raw Data'!AW$1,FALSE)</f>
        <v>20.2507972812373</v>
      </c>
      <c r="AM7" s="60">
        <f>VLOOKUP($A7,'ADR Raw Data'!$B$6:$BE$43,'ADR Raw Data'!AX$1,FALSE)</f>
        <v>16.865299027354801</v>
      </c>
      <c r="AN7" s="61">
        <f>VLOOKUP($A7,'ADR Raw Data'!$B$6:$BE$43,'ADR Raw Data'!AY$1,FALSE)</f>
        <v>19.278911808217501</v>
      </c>
      <c r="AO7" s="60">
        <f>VLOOKUP($A7,'ADR Raw Data'!$B$6:$BE$43,'ADR Raw Data'!BA$1,FALSE)</f>
        <v>12.557135362730101</v>
      </c>
      <c r="AP7" s="60">
        <f>VLOOKUP($A7,'ADR Raw Data'!$B$6:$BE$43,'ADR Raw Data'!BB$1,FALSE)</f>
        <v>11.0985059964421</v>
      </c>
      <c r="AQ7" s="61">
        <f>VLOOKUP($A7,'ADR Raw Data'!$B$6:$BE$43,'ADR Raw Data'!BC$1,FALSE)</f>
        <v>11.7500769328818</v>
      </c>
      <c r="AR7" s="62">
        <f>VLOOKUP($A7,'ADR Raw Data'!$B$6:$BE$43,'ADR Raw Data'!BE$1,FALSE)</f>
        <v>16.510544623900401</v>
      </c>
      <c r="AT7" s="64">
        <f>VLOOKUP($A7,'RevPAR Raw Data'!$B$6:$BE$43,'RevPAR Raw Data'!AG$1,FALSE)</f>
        <v>73.790198799977503</v>
      </c>
      <c r="AU7" s="65">
        <f>VLOOKUP($A7,'RevPAR Raw Data'!$B$6:$BE$43,'RevPAR Raw Data'!AH$1,FALSE)</f>
        <v>89.193658565580606</v>
      </c>
      <c r="AV7" s="65">
        <f>VLOOKUP($A7,'RevPAR Raw Data'!$B$6:$BE$43,'RevPAR Raw Data'!AI$1,FALSE)</f>
        <v>95.353756339370804</v>
      </c>
      <c r="AW7" s="65">
        <f>VLOOKUP($A7,'RevPAR Raw Data'!$B$6:$BE$43,'RevPAR Raw Data'!AJ$1,FALSE)</f>
        <v>92.611539909157102</v>
      </c>
      <c r="AX7" s="65">
        <f>VLOOKUP($A7,'RevPAR Raw Data'!$B$6:$BE$43,'RevPAR Raw Data'!AK$1,FALSE)</f>
        <v>84.218368885479407</v>
      </c>
      <c r="AY7" s="66">
        <f>VLOOKUP($A7,'RevPAR Raw Data'!$B$6:$BE$43,'RevPAR Raw Data'!AL$1,FALSE)</f>
        <v>87.033505762801795</v>
      </c>
      <c r="AZ7" s="65">
        <f>VLOOKUP($A7,'RevPAR Raw Data'!$B$6:$BE$43,'RevPAR Raw Data'!AN$1,FALSE)</f>
        <v>94.934970728359104</v>
      </c>
      <c r="BA7" s="65">
        <f>VLOOKUP($A7,'RevPAR Raw Data'!$B$6:$BE$43,'RevPAR Raw Data'!AO$1,FALSE)</f>
        <v>105.07806598568</v>
      </c>
      <c r="BB7" s="66">
        <f>VLOOKUP($A7,'RevPAR Raw Data'!$B$6:$BE$43,'RevPAR Raw Data'!AP$1,FALSE)</f>
        <v>100.006518357019</v>
      </c>
      <c r="BC7" s="67">
        <f>VLOOKUP($A7,'RevPAR Raw Data'!$B$6:$BE$43,'RevPAR Raw Data'!AR$1,FALSE)</f>
        <v>90.740076038877504</v>
      </c>
      <c r="BE7" s="59">
        <f>VLOOKUP($A7,'RevPAR Raw Data'!$B$6:$BE$43,'RevPAR Raw Data'!AT$1,FALSE)</f>
        <v>34.601312158148403</v>
      </c>
      <c r="BF7" s="60">
        <f>VLOOKUP($A7,'RevPAR Raw Data'!$B$6:$BE$43,'RevPAR Raw Data'!AU$1,FALSE)</f>
        <v>57.367346808159098</v>
      </c>
      <c r="BG7" s="60">
        <f>VLOOKUP($A7,'RevPAR Raw Data'!$B$6:$BE$43,'RevPAR Raw Data'!AV$1,FALSE)</f>
        <v>58.475367700871601</v>
      </c>
      <c r="BH7" s="60">
        <f>VLOOKUP($A7,'RevPAR Raw Data'!$B$6:$BE$43,'RevPAR Raw Data'!AW$1,FALSE)</f>
        <v>53.272782315229001</v>
      </c>
      <c r="BI7" s="60">
        <f>VLOOKUP($A7,'RevPAR Raw Data'!$B$6:$BE$43,'RevPAR Raw Data'!AX$1,FALSE)</f>
        <v>38.790309773150597</v>
      </c>
      <c r="BJ7" s="61">
        <f>VLOOKUP($A7,'RevPAR Raw Data'!$B$6:$BE$43,'RevPAR Raw Data'!AY$1,FALSE)</f>
        <v>48.635339580814303</v>
      </c>
      <c r="BK7" s="60">
        <f>VLOOKUP($A7,'RevPAR Raw Data'!$B$6:$BE$43,'RevPAR Raw Data'!BA$1,FALSE)</f>
        <v>19.174344402438798</v>
      </c>
      <c r="BL7" s="60">
        <f>VLOOKUP($A7,'RevPAR Raw Data'!$B$6:$BE$43,'RevPAR Raw Data'!BB$1,FALSE)</f>
        <v>13.7170525594046</v>
      </c>
      <c r="BM7" s="61">
        <f>VLOOKUP($A7,'RevPAR Raw Data'!$B$6:$BE$43,'RevPAR Raw Data'!BC$1,FALSE)</f>
        <v>16.243623307018101</v>
      </c>
      <c r="BN7" s="62">
        <f>VLOOKUP($A7,'RevPAR Raw Data'!$B$6:$BE$43,'RevPAR Raw Data'!BE$1,FALSE)</f>
        <v>36.640259481563803</v>
      </c>
    </row>
    <row r="8" spans="1:66" x14ac:dyDescent="0.35">
      <c r="A8" s="76" t="s">
        <v>89</v>
      </c>
      <c r="B8" s="59">
        <f>VLOOKUP($A8,'Occupancy Raw Data'!$B$8:$BE$45,'Occupancy Raw Data'!AG$3,FALSE)</f>
        <v>51.4358196464065</v>
      </c>
      <c r="C8" s="60">
        <f>VLOOKUP($A8,'Occupancy Raw Data'!$B$8:$BE$45,'Occupancy Raw Data'!AH$3,FALSE)</f>
        <v>61.729783450151601</v>
      </c>
      <c r="D8" s="60">
        <f>VLOOKUP($A8,'Occupancy Raw Data'!$B$8:$BE$45,'Occupancy Raw Data'!AI$3,FALSE)</f>
        <v>66.832304634375902</v>
      </c>
      <c r="E8" s="60">
        <f>VLOOKUP($A8,'Occupancy Raw Data'!$B$8:$BE$45,'Occupancy Raw Data'!AJ$3,FALSE)</f>
        <v>70.198242493984694</v>
      </c>
      <c r="F8" s="60">
        <f>VLOOKUP($A8,'Occupancy Raw Data'!$B$8:$BE$45,'Occupancy Raw Data'!AK$3,FALSE)</f>
        <v>60.579035463960601</v>
      </c>
      <c r="G8" s="61">
        <f>VLOOKUP($A8,'Occupancy Raw Data'!$B$8:$BE$45,'Occupancy Raw Data'!AL$3,FALSE)</f>
        <v>62.155037137775899</v>
      </c>
      <c r="H8" s="60">
        <f>VLOOKUP($A8,'Occupancy Raw Data'!$B$8:$BE$45,'Occupancy Raw Data'!AN$3,FALSE)</f>
        <v>66.175855214980601</v>
      </c>
      <c r="I8" s="60">
        <f>VLOOKUP($A8,'Occupancy Raw Data'!$B$8:$BE$45,'Occupancy Raw Data'!AO$3,FALSE)</f>
        <v>68.466889842033595</v>
      </c>
      <c r="J8" s="61">
        <f>VLOOKUP($A8,'Occupancy Raw Data'!$B$8:$BE$45,'Occupancy Raw Data'!AP$3,FALSE)</f>
        <v>67.321372528507098</v>
      </c>
      <c r="K8" s="62">
        <f>VLOOKUP($A8,'Occupancy Raw Data'!$B$8:$BE$45,'Occupancy Raw Data'!AR$3,FALSE)</f>
        <v>63.631132963699102</v>
      </c>
      <c r="M8" s="59">
        <f>VLOOKUP($A8,'Occupancy Raw Data'!$B$8:$BE$45,'Occupancy Raw Data'!AT$3,FALSE)</f>
        <v>22.296770460176599</v>
      </c>
      <c r="N8" s="60">
        <f>VLOOKUP($A8,'Occupancy Raw Data'!$B$8:$BE$45,'Occupancy Raw Data'!AU$3,FALSE)</f>
        <v>44.455794007483803</v>
      </c>
      <c r="O8" s="60">
        <f>VLOOKUP($A8,'Occupancy Raw Data'!$B$8:$BE$45,'Occupancy Raw Data'!AV$3,FALSE)</f>
        <v>43.3470919361584</v>
      </c>
      <c r="P8" s="60">
        <f>VLOOKUP($A8,'Occupancy Raw Data'!$B$8:$BE$45,'Occupancy Raw Data'!AW$3,FALSE)</f>
        <v>48.632264619056002</v>
      </c>
      <c r="Q8" s="60">
        <f>VLOOKUP($A8,'Occupancy Raw Data'!$B$8:$BE$45,'Occupancy Raw Data'!AX$3,FALSE)</f>
        <v>26.660291911471901</v>
      </c>
      <c r="R8" s="61">
        <f>VLOOKUP($A8,'Occupancy Raw Data'!$B$8:$BE$45,'Occupancy Raw Data'!AY$3,FALSE)</f>
        <v>37.2357776906941</v>
      </c>
      <c r="S8" s="60">
        <f>VLOOKUP($A8,'Occupancy Raw Data'!$B$8:$BE$45,'Occupancy Raw Data'!BA$3,FALSE)</f>
        <v>6.1683753892482098</v>
      </c>
      <c r="T8" s="60">
        <f>VLOOKUP($A8,'Occupancy Raw Data'!$B$8:$BE$45,'Occupancy Raw Data'!BB$3,FALSE)</f>
        <v>1.9890777856193</v>
      </c>
      <c r="U8" s="61">
        <f>VLOOKUP($A8,'Occupancy Raw Data'!$B$8:$BE$45,'Occupancy Raw Data'!BC$3,FALSE)</f>
        <v>4.0012412260924499</v>
      </c>
      <c r="V8" s="62">
        <f>VLOOKUP($A8,'Occupancy Raw Data'!$B$8:$BE$45,'Occupancy Raw Data'!BE$3,FALSE)</f>
        <v>25.169884105115599</v>
      </c>
      <c r="X8" s="64">
        <f>VLOOKUP($A8,'ADR Raw Data'!$B$6:$BE$43,'ADR Raw Data'!AG$1,FALSE)</f>
        <v>136.63114913306501</v>
      </c>
      <c r="Y8" s="65">
        <f>VLOOKUP($A8,'ADR Raw Data'!$B$6:$BE$43,'ADR Raw Data'!AH$1,FALSE)</f>
        <v>151.75604329958</v>
      </c>
      <c r="Z8" s="65">
        <f>VLOOKUP($A8,'ADR Raw Data'!$B$6:$BE$43,'ADR Raw Data'!AI$1,FALSE)</f>
        <v>155.366262424669</v>
      </c>
      <c r="AA8" s="65">
        <f>VLOOKUP($A8,'ADR Raw Data'!$B$6:$BE$43,'ADR Raw Data'!AJ$1,FALSE)</f>
        <v>153.417870794679</v>
      </c>
      <c r="AB8" s="65">
        <f>VLOOKUP($A8,'ADR Raw Data'!$B$6:$BE$43,'ADR Raw Data'!AK$1,FALSE)</f>
        <v>142.562472909381</v>
      </c>
      <c r="AC8" s="66">
        <f>VLOOKUP($A8,'ADR Raw Data'!$B$6:$BE$43,'ADR Raw Data'!AL$1,FALSE)</f>
        <v>148.61241289931601</v>
      </c>
      <c r="AD8" s="65">
        <f>VLOOKUP($A8,'ADR Raw Data'!$B$6:$BE$43,'ADR Raw Data'!AN$1,FALSE)</f>
        <v>128.36993162866</v>
      </c>
      <c r="AE8" s="65">
        <f>VLOOKUP($A8,'ADR Raw Data'!$B$6:$BE$43,'ADR Raw Data'!AO$1,FALSE)</f>
        <v>127.044612857633</v>
      </c>
      <c r="AF8" s="66">
        <f>VLOOKUP($A8,'ADR Raw Data'!$B$6:$BE$43,'ADR Raw Data'!AP$1,FALSE)</f>
        <v>127.69599665902599</v>
      </c>
      <c r="AG8" s="67">
        <f>VLOOKUP($A8,'ADR Raw Data'!$B$6:$BE$43,'ADR Raw Data'!AR$1,FALSE)</f>
        <v>142.289713463683</v>
      </c>
      <c r="AI8" s="59">
        <f>VLOOKUP($A8,'ADR Raw Data'!$B$6:$BE$43,'ADR Raw Data'!AT$1,FALSE)</f>
        <v>16.605356425815501</v>
      </c>
      <c r="AJ8" s="60">
        <f>VLOOKUP($A8,'ADR Raw Data'!$B$6:$BE$43,'ADR Raw Data'!AU$1,FALSE)</f>
        <v>18.0934966243132</v>
      </c>
      <c r="AK8" s="60">
        <f>VLOOKUP($A8,'ADR Raw Data'!$B$6:$BE$43,'ADR Raw Data'!AV$1,FALSE)</f>
        <v>19.270953330335999</v>
      </c>
      <c r="AL8" s="60">
        <f>VLOOKUP($A8,'ADR Raw Data'!$B$6:$BE$43,'ADR Raw Data'!AW$1,FALSE)</f>
        <v>18.278831124891099</v>
      </c>
      <c r="AM8" s="60">
        <f>VLOOKUP($A8,'ADR Raw Data'!$B$6:$BE$43,'ADR Raw Data'!AX$1,FALSE)</f>
        <v>16.287848819916299</v>
      </c>
      <c r="AN8" s="61">
        <f>VLOOKUP($A8,'ADR Raw Data'!$B$6:$BE$43,'ADR Raw Data'!AY$1,FALSE)</f>
        <v>18.166882600393599</v>
      </c>
      <c r="AO8" s="60">
        <f>VLOOKUP($A8,'ADR Raw Data'!$B$6:$BE$43,'ADR Raw Data'!BA$1,FALSE)</f>
        <v>16.209084706527499</v>
      </c>
      <c r="AP8" s="60">
        <f>VLOOKUP($A8,'ADR Raw Data'!$B$6:$BE$43,'ADR Raw Data'!BB$1,FALSE)</f>
        <v>14.428378003976</v>
      </c>
      <c r="AQ8" s="61">
        <f>VLOOKUP($A8,'ADR Raw Data'!$B$6:$BE$43,'ADR Raw Data'!BC$1,FALSE)</f>
        <v>15.2954704843019</v>
      </c>
      <c r="AR8" s="62">
        <f>VLOOKUP($A8,'ADR Raw Data'!$B$6:$BE$43,'ADR Raw Data'!BE$1,FALSE)</f>
        <v>18.265852726312001</v>
      </c>
      <c r="AT8" s="64">
        <f>VLOOKUP($A8,'RevPAR Raw Data'!$B$6:$BE$43,'RevPAR Raw Data'!AG$1,FALSE)</f>
        <v>70.277351448896297</v>
      </c>
      <c r="AU8" s="65">
        <f>VLOOKUP($A8,'RevPAR Raw Data'!$B$6:$BE$43,'RevPAR Raw Data'!AH$1,FALSE)</f>
        <v>93.678676901349505</v>
      </c>
      <c r="AV8" s="65">
        <f>VLOOKUP($A8,'RevPAR Raw Data'!$B$6:$BE$43,'RevPAR Raw Data'!AI$1,FALSE)</f>
        <v>103.834853802699</v>
      </c>
      <c r="AW8" s="65">
        <f>VLOOKUP($A8,'RevPAR Raw Data'!$B$6:$BE$43,'RevPAR Raw Data'!AJ$1,FALSE)</f>
        <v>107.696648969557</v>
      </c>
      <c r="AX8" s="65">
        <f>VLOOKUP($A8,'RevPAR Raw Data'!$B$6:$BE$43,'RevPAR Raw Data'!AK$1,FALSE)</f>
        <v>86.362971022073395</v>
      </c>
      <c r="AY8" s="66">
        <f>VLOOKUP($A8,'RevPAR Raw Data'!$B$6:$BE$43,'RevPAR Raw Data'!AL$1,FALSE)</f>
        <v>92.370100428915094</v>
      </c>
      <c r="AZ8" s="65">
        <f>VLOOKUP($A8,'RevPAR Raw Data'!$B$6:$BE$43,'RevPAR Raw Data'!AN$1,FALSE)</f>
        <v>84.949900094152099</v>
      </c>
      <c r="BA8" s="65">
        <f>VLOOKUP($A8,'RevPAR Raw Data'!$B$6:$BE$43,'RevPAR Raw Data'!AO$1,FALSE)</f>
        <v>86.983495135474399</v>
      </c>
      <c r="BB8" s="66">
        <f>VLOOKUP($A8,'RevPAR Raw Data'!$B$6:$BE$43,'RevPAR Raw Data'!AP$1,FALSE)</f>
        <v>85.966697614813199</v>
      </c>
      <c r="BC8" s="67">
        <f>VLOOKUP($A8,'RevPAR Raw Data'!$B$6:$BE$43,'RevPAR Raw Data'!AR$1,FALSE)</f>
        <v>90.540556767743098</v>
      </c>
      <c r="BE8" s="59">
        <f>VLOOKUP($A8,'RevPAR Raw Data'!$B$6:$BE$43,'RevPAR Raw Data'!AT$1,FALSE)</f>
        <v>42.604585092350398</v>
      </c>
      <c r="BF8" s="60">
        <f>VLOOKUP($A8,'RevPAR Raw Data'!$B$6:$BE$43,'RevPAR Raw Data'!AU$1,FALSE)</f>
        <v>70.592898219852898</v>
      </c>
      <c r="BG8" s="60">
        <f>VLOOKUP($A8,'RevPAR Raw Data'!$B$6:$BE$43,'RevPAR Raw Data'!AV$1,FALSE)</f>
        <v>70.971443123569301</v>
      </c>
      <c r="BH8" s="60">
        <f>VLOOKUP($A8,'RevPAR Raw Data'!$B$6:$BE$43,'RevPAR Raw Data'!AW$1,FALSE)</f>
        <v>75.800505265874705</v>
      </c>
      <c r="BI8" s="60">
        <f>VLOOKUP($A8,'RevPAR Raw Data'!$B$6:$BE$43,'RevPAR Raw Data'!AX$1,FALSE)</f>
        <v>47.290528772877202</v>
      </c>
      <c r="BJ8" s="61">
        <f>VLOOKUP($A8,'RevPAR Raw Data'!$B$6:$BE$43,'RevPAR Raw Data'!AY$1,FALSE)</f>
        <v>62.167240309499803</v>
      </c>
      <c r="BK8" s="60">
        <f>VLOOKUP($A8,'RevPAR Raw Data'!$B$6:$BE$43,'RevPAR Raw Data'!BA$1,FALSE)</f>
        <v>23.3772972876355</v>
      </c>
      <c r="BL8" s="60">
        <f>VLOOKUP($A8,'RevPAR Raw Data'!$B$6:$BE$43,'RevPAR Raw Data'!BB$1,FALSE)</f>
        <v>16.7044474512976</v>
      </c>
      <c r="BM8" s="61">
        <f>VLOOKUP($A8,'RevPAR Raw Data'!$B$6:$BE$43,'RevPAR Raw Data'!BC$1,FALSE)</f>
        <v>19.908720381137002</v>
      </c>
      <c r="BN8" s="62">
        <f>VLOOKUP($A8,'RevPAR Raw Data'!$B$6:$BE$43,'RevPAR Raw Data'!BE$1,FALSE)</f>
        <v>48.033230793451501</v>
      </c>
    </row>
    <row r="9" spans="1:66" x14ac:dyDescent="0.35">
      <c r="A9" s="76" t="s">
        <v>90</v>
      </c>
      <c r="B9" s="59">
        <f>VLOOKUP($A9,'Occupancy Raw Data'!$B$8:$BE$45,'Occupancy Raw Data'!AG$3,FALSE)</f>
        <v>50.483639837592499</v>
      </c>
      <c r="C9" s="60">
        <f>VLOOKUP($A9,'Occupancy Raw Data'!$B$8:$BE$45,'Occupancy Raw Data'!AH$3,FALSE)</f>
        <v>57.621805588727</v>
      </c>
      <c r="D9" s="60">
        <f>VLOOKUP($A9,'Occupancy Raw Data'!$B$8:$BE$45,'Occupancy Raw Data'!AI$3,FALSE)</f>
        <v>61.705875328397397</v>
      </c>
      <c r="E9" s="60">
        <f>VLOOKUP($A9,'Occupancy Raw Data'!$B$8:$BE$45,'Occupancy Raw Data'!AJ$3,FALSE)</f>
        <v>62.514927155481203</v>
      </c>
      <c r="F9" s="60">
        <f>VLOOKUP($A9,'Occupancy Raw Data'!$B$8:$BE$45,'Occupancy Raw Data'!AK$3,FALSE)</f>
        <v>58.592070695008303</v>
      </c>
      <c r="G9" s="61">
        <f>VLOOKUP($A9,'Occupancy Raw Data'!$B$8:$BE$45,'Occupancy Raw Data'!AL$3,FALSE)</f>
        <v>58.183663721041299</v>
      </c>
      <c r="H9" s="60">
        <f>VLOOKUP($A9,'Occupancy Raw Data'!$B$8:$BE$45,'Occupancy Raw Data'!AN$3,FALSE)</f>
        <v>64.694291855743899</v>
      </c>
      <c r="I9" s="60">
        <f>VLOOKUP($A9,'Occupancy Raw Data'!$B$8:$BE$45,'Occupancy Raw Data'!AO$3,FALSE)</f>
        <v>71.080128970623306</v>
      </c>
      <c r="J9" s="61">
        <f>VLOOKUP($A9,'Occupancy Raw Data'!$B$8:$BE$45,'Occupancy Raw Data'!AP$3,FALSE)</f>
        <v>67.887210413183595</v>
      </c>
      <c r="K9" s="62">
        <f>VLOOKUP($A9,'Occupancy Raw Data'!$B$8:$BE$45,'Occupancy Raw Data'!AR$3,FALSE)</f>
        <v>60.956105633081897</v>
      </c>
      <c r="M9" s="59">
        <f>VLOOKUP($A9,'Occupancy Raw Data'!$B$8:$BE$45,'Occupancy Raw Data'!AT$3,FALSE)</f>
        <v>4.7058697974619301</v>
      </c>
      <c r="N9" s="60">
        <f>VLOOKUP($A9,'Occupancy Raw Data'!$B$8:$BE$45,'Occupancy Raw Data'!AU$3,FALSE)</f>
        <v>15.020864405427</v>
      </c>
      <c r="O9" s="60">
        <f>VLOOKUP($A9,'Occupancy Raw Data'!$B$8:$BE$45,'Occupancy Raw Data'!AV$3,FALSE)</f>
        <v>17.9169519979691</v>
      </c>
      <c r="P9" s="60">
        <f>VLOOKUP($A9,'Occupancy Raw Data'!$B$8:$BE$45,'Occupancy Raw Data'!AW$3,FALSE)</f>
        <v>21.407610779475998</v>
      </c>
      <c r="Q9" s="60">
        <f>VLOOKUP($A9,'Occupancy Raw Data'!$B$8:$BE$45,'Occupancy Raw Data'!AX$3,FALSE)</f>
        <v>16.018619073015898</v>
      </c>
      <c r="R9" s="61">
        <f>VLOOKUP($A9,'Occupancy Raw Data'!$B$8:$BE$45,'Occupancy Raw Data'!AY$3,FALSE)</f>
        <v>15.153352975349</v>
      </c>
      <c r="S9" s="60">
        <f>VLOOKUP($A9,'Occupancy Raw Data'!$B$8:$BE$45,'Occupancy Raw Data'!BA$3,FALSE)</f>
        <v>3.1463217507056398</v>
      </c>
      <c r="T9" s="60">
        <f>VLOOKUP($A9,'Occupancy Raw Data'!$B$8:$BE$45,'Occupancy Raw Data'!BB$3,FALSE)</f>
        <v>0.17724006231228301</v>
      </c>
      <c r="U9" s="61">
        <f>VLOOKUP($A9,'Occupancy Raw Data'!$B$8:$BE$45,'Occupancy Raw Data'!BC$3,FALSE)</f>
        <v>1.57034337935548</v>
      </c>
      <c r="V9" s="62">
        <f>VLOOKUP($A9,'Occupancy Raw Data'!$B$8:$BE$45,'Occupancy Raw Data'!BE$3,FALSE)</f>
        <v>10.4532197005878</v>
      </c>
      <c r="X9" s="64">
        <f>VLOOKUP($A9,'ADR Raw Data'!$B$6:$BE$43,'ADR Raw Data'!AG$1,FALSE)</f>
        <v>118.58865464222301</v>
      </c>
      <c r="Y9" s="65">
        <f>VLOOKUP($A9,'ADR Raw Data'!$B$6:$BE$43,'ADR Raw Data'!AH$1,FALSE)</f>
        <v>127.5472219056</v>
      </c>
      <c r="Z9" s="65">
        <f>VLOOKUP($A9,'ADR Raw Data'!$B$6:$BE$43,'ADR Raw Data'!AI$1,FALSE)</f>
        <v>130.41507813633899</v>
      </c>
      <c r="AA9" s="65">
        <f>VLOOKUP($A9,'ADR Raw Data'!$B$6:$BE$43,'ADR Raw Data'!AJ$1,FALSE)</f>
        <v>129.02784622731599</v>
      </c>
      <c r="AB9" s="65">
        <f>VLOOKUP($A9,'ADR Raw Data'!$B$6:$BE$43,'ADR Raw Data'!AK$1,FALSE)</f>
        <v>124.91670182411001</v>
      </c>
      <c r="AC9" s="66">
        <f>VLOOKUP($A9,'ADR Raw Data'!$B$6:$BE$43,'ADR Raw Data'!AL$1,FALSE)</f>
        <v>126.38928863165199</v>
      </c>
      <c r="AD9" s="65">
        <f>VLOOKUP($A9,'ADR Raw Data'!$B$6:$BE$43,'ADR Raw Data'!AN$1,FALSE)</f>
        <v>122.85997738809399</v>
      </c>
      <c r="AE9" s="65">
        <f>VLOOKUP($A9,'ADR Raw Data'!$B$6:$BE$43,'ADR Raw Data'!AO$1,FALSE)</f>
        <v>124.113714141711</v>
      </c>
      <c r="AF9" s="66">
        <f>VLOOKUP($A9,'ADR Raw Data'!$B$6:$BE$43,'ADR Raw Data'!AP$1,FALSE)</f>
        <v>123.516329074957</v>
      </c>
      <c r="AG9" s="67">
        <f>VLOOKUP($A9,'ADR Raw Data'!$B$6:$BE$43,'ADR Raw Data'!AR$1,FALSE)</f>
        <v>125.47510757390199</v>
      </c>
      <c r="AI9" s="59">
        <f>VLOOKUP($A9,'ADR Raw Data'!$B$6:$BE$43,'ADR Raw Data'!AT$1,FALSE)</f>
        <v>7.6382814025989703</v>
      </c>
      <c r="AJ9" s="60">
        <f>VLOOKUP($A9,'ADR Raw Data'!$B$6:$BE$43,'ADR Raw Data'!AU$1,FALSE)</f>
        <v>11.6006946378052</v>
      </c>
      <c r="AK9" s="60">
        <f>VLOOKUP($A9,'ADR Raw Data'!$B$6:$BE$43,'ADR Raw Data'!AV$1,FALSE)</f>
        <v>12.0489413920841</v>
      </c>
      <c r="AL9" s="60">
        <f>VLOOKUP($A9,'ADR Raw Data'!$B$6:$BE$43,'ADR Raw Data'!AW$1,FALSE)</f>
        <v>14.7191624599502</v>
      </c>
      <c r="AM9" s="60">
        <f>VLOOKUP($A9,'ADR Raw Data'!$B$6:$BE$43,'ADR Raw Data'!AX$1,FALSE)</f>
        <v>13.893071294659199</v>
      </c>
      <c r="AN9" s="61">
        <f>VLOOKUP($A9,'ADR Raw Data'!$B$6:$BE$43,'ADR Raw Data'!AY$1,FALSE)</f>
        <v>12.1992137485363</v>
      </c>
      <c r="AO9" s="60">
        <f>VLOOKUP($A9,'ADR Raw Data'!$B$6:$BE$43,'ADR Raw Data'!BA$1,FALSE)</f>
        <v>12.2133626878923</v>
      </c>
      <c r="AP9" s="60">
        <f>VLOOKUP($A9,'ADR Raw Data'!$B$6:$BE$43,'ADR Raw Data'!BB$1,FALSE)</f>
        <v>7.7851940292008699</v>
      </c>
      <c r="AQ9" s="61">
        <f>VLOOKUP($A9,'ADR Raw Data'!$B$6:$BE$43,'ADR Raw Data'!BC$1,FALSE)</f>
        <v>9.79929062689523</v>
      </c>
      <c r="AR9" s="62">
        <f>VLOOKUP($A9,'ADR Raw Data'!$B$6:$BE$43,'ADR Raw Data'!BE$1,FALSE)</f>
        <v>11.440519761931901</v>
      </c>
      <c r="AT9" s="64">
        <f>VLOOKUP($A9,'RevPAR Raw Data'!$B$6:$BE$43,'RevPAR Raw Data'!AG$1,FALSE)</f>
        <v>59.867869297826601</v>
      </c>
      <c r="AU9" s="65">
        <f>VLOOKUP($A9,'RevPAR Raw Data'!$B$6:$BE$43,'RevPAR Raw Data'!AH$1,FALSE)</f>
        <v>73.4950122402674</v>
      </c>
      <c r="AV9" s="65">
        <f>VLOOKUP($A9,'RevPAR Raw Data'!$B$6:$BE$43,'RevPAR Raw Data'!AI$1,FALSE)</f>
        <v>80.473765524241699</v>
      </c>
      <c r="AW9" s="65">
        <f>VLOOKUP($A9,'RevPAR Raw Data'!$B$6:$BE$43,'RevPAR Raw Data'!AJ$1,FALSE)</f>
        <v>80.661664079293004</v>
      </c>
      <c r="AX9" s="65">
        <f>VLOOKUP($A9,'RevPAR Raw Data'!$B$6:$BE$43,'RevPAR Raw Data'!AK$1,FALSE)</f>
        <v>73.191282242655802</v>
      </c>
      <c r="AY9" s="66">
        <f>VLOOKUP($A9,'RevPAR Raw Data'!$B$6:$BE$43,'RevPAR Raw Data'!AL$1,FALSE)</f>
        <v>73.537918676856904</v>
      </c>
      <c r="AZ9" s="65">
        <f>VLOOKUP($A9,'RevPAR Raw Data'!$B$6:$BE$43,'RevPAR Raw Data'!AN$1,FALSE)</f>
        <v>79.483392345354602</v>
      </c>
      <c r="BA9" s="65">
        <f>VLOOKUP($A9,'RevPAR Raw Data'!$B$6:$BE$43,'RevPAR Raw Data'!AO$1,FALSE)</f>
        <v>88.220188082158998</v>
      </c>
      <c r="BB9" s="66">
        <f>VLOOKUP($A9,'RevPAR Raw Data'!$B$6:$BE$43,'RevPAR Raw Data'!AP$1,FALSE)</f>
        <v>83.8517902137568</v>
      </c>
      <c r="BC9" s="67">
        <f>VLOOKUP($A9,'RevPAR Raw Data'!$B$6:$BE$43,'RevPAR Raw Data'!AR$1,FALSE)</f>
        <v>76.484739115971195</v>
      </c>
      <c r="BE9" s="59">
        <f>VLOOKUP($A9,'RevPAR Raw Data'!$B$6:$BE$43,'RevPAR Raw Data'!AT$1,FALSE)</f>
        <v>12.7035987776309</v>
      </c>
      <c r="BF9" s="60">
        <f>VLOOKUP($A9,'RevPAR Raw Data'!$B$6:$BE$43,'RevPAR Raw Data'!AU$1,FALSE)</f>
        <v>28.364083654864601</v>
      </c>
      <c r="BG9" s="60">
        <f>VLOOKUP($A9,'RevPAR Raw Data'!$B$6:$BE$43,'RevPAR Raw Data'!AV$1,FALSE)</f>
        <v>32.1246964355364</v>
      </c>
      <c r="BH9" s="60">
        <f>VLOOKUP($A9,'RevPAR Raw Data'!$B$6:$BE$43,'RevPAR Raw Data'!AW$1,FALSE)</f>
        <v>39.277794248851201</v>
      </c>
      <c r="BI9" s="60">
        <f>VLOOKUP($A9,'RevPAR Raw Data'!$B$6:$BE$43,'RevPAR Raw Data'!AX$1,FALSE)</f>
        <v>32.137168535909097</v>
      </c>
      <c r="BJ9" s="61">
        <f>VLOOKUP($A9,'RevPAR Raw Data'!$B$6:$BE$43,'RevPAR Raw Data'!AY$1,FALSE)</f>
        <v>29.2011566434184</v>
      </c>
      <c r="BK9" s="60">
        <f>VLOOKUP($A9,'RevPAR Raw Data'!$B$6:$BE$43,'RevPAR Raw Data'!BA$1,FALSE)</f>
        <v>15.7439561253397</v>
      </c>
      <c r="BL9" s="60">
        <f>VLOOKUP($A9,'RevPAR Raw Data'!$B$6:$BE$43,'RevPAR Raw Data'!BB$1,FALSE)</f>
        <v>7.9762325742616396</v>
      </c>
      <c r="BM9" s="61">
        <f>VLOOKUP($A9,'RevPAR Raw Data'!$B$6:$BE$43,'RevPAR Raw Data'!BC$1,FALSE)</f>
        <v>11.523516517833899</v>
      </c>
      <c r="BN9" s="62">
        <f>VLOOKUP($A9,'RevPAR Raw Data'!$B$6:$BE$43,'RevPAR Raw Data'!BE$1,FALSE)</f>
        <v>23.0896421281237</v>
      </c>
    </row>
    <row r="10" spans="1:66" x14ac:dyDescent="0.35">
      <c r="A10" s="76" t="s">
        <v>26</v>
      </c>
      <c r="B10" s="59">
        <f>VLOOKUP($A10,'Occupancy Raw Data'!$B$8:$BE$45,'Occupancy Raw Data'!AG$3,FALSE)</f>
        <v>48.8239324046585</v>
      </c>
      <c r="C10" s="60">
        <f>VLOOKUP($A10,'Occupancy Raw Data'!$B$8:$BE$45,'Occupancy Raw Data'!AH$3,FALSE)</f>
        <v>57.8813656085864</v>
      </c>
      <c r="D10" s="60">
        <f>VLOOKUP($A10,'Occupancy Raw Data'!$B$8:$BE$45,'Occupancy Raw Data'!AI$3,FALSE)</f>
        <v>63.544759077414902</v>
      </c>
      <c r="E10" s="60">
        <f>VLOOKUP($A10,'Occupancy Raw Data'!$B$8:$BE$45,'Occupancy Raw Data'!AJ$3,FALSE)</f>
        <v>62.408654944051101</v>
      </c>
      <c r="F10" s="60">
        <f>VLOOKUP($A10,'Occupancy Raw Data'!$B$8:$BE$45,'Occupancy Raw Data'!AK$3,FALSE)</f>
        <v>55.817538250742103</v>
      </c>
      <c r="G10" s="61">
        <f>VLOOKUP($A10,'Occupancy Raw Data'!$B$8:$BE$45,'Occupancy Raw Data'!AL$3,FALSE)</f>
        <v>57.695250057090597</v>
      </c>
      <c r="H10" s="60">
        <f>VLOOKUP($A10,'Occupancy Raw Data'!$B$8:$BE$45,'Occupancy Raw Data'!AN$3,FALSE)</f>
        <v>61.3239324046585</v>
      </c>
      <c r="I10" s="60">
        <f>VLOOKUP($A10,'Occupancy Raw Data'!$B$8:$BE$45,'Occupancy Raw Data'!AO$3,FALSE)</f>
        <v>65.7884220141584</v>
      </c>
      <c r="J10" s="61">
        <f>VLOOKUP($A10,'Occupancy Raw Data'!$B$8:$BE$45,'Occupancy Raw Data'!AP$3,FALSE)</f>
        <v>63.556177209408503</v>
      </c>
      <c r="K10" s="62">
        <f>VLOOKUP($A10,'Occupancy Raw Data'!$B$8:$BE$45,'Occupancy Raw Data'!AR$3,FALSE)</f>
        <v>59.3698006720386</v>
      </c>
      <c r="M10" s="59">
        <f>VLOOKUP($A10,'Occupancy Raw Data'!$B$8:$BE$45,'Occupancy Raw Data'!AT$3,FALSE)</f>
        <v>6.0811190069970698</v>
      </c>
      <c r="N10" s="60">
        <f>VLOOKUP($A10,'Occupancy Raw Data'!$B$8:$BE$45,'Occupancy Raw Data'!AU$3,FALSE)</f>
        <v>12.740673983109099</v>
      </c>
      <c r="O10" s="60">
        <f>VLOOKUP($A10,'Occupancy Raw Data'!$B$8:$BE$45,'Occupancy Raw Data'!AV$3,FALSE)</f>
        <v>16.914915361441199</v>
      </c>
      <c r="P10" s="60">
        <f>VLOOKUP($A10,'Occupancy Raw Data'!$B$8:$BE$45,'Occupancy Raw Data'!AW$3,FALSE)</f>
        <v>13.8316838459127</v>
      </c>
      <c r="Q10" s="60">
        <f>VLOOKUP($A10,'Occupancy Raw Data'!$B$8:$BE$45,'Occupancy Raw Data'!AX$3,FALSE)</f>
        <v>7.5795125155841099</v>
      </c>
      <c r="R10" s="61">
        <f>VLOOKUP($A10,'Occupancy Raw Data'!$B$8:$BE$45,'Occupancy Raw Data'!AY$3,FALSE)</f>
        <v>11.6068042745538</v>
      </c>
      <c r="S10" s="60">
        <f>VLOOKUP($A10,'Occupancy Raw Data'!$B$8:$BE$45,'Occupancy Raw Data'!BA$3,FALSE)</f>
        <v>2.0516411881390102</v>
      </c>
      <c r="T10" s="60">
        <f>VLOOKUP($A10,'Occupancy Raw Data'!$B$8:$BE$45,'Occupancy Raw Data'!BB$3,FALSE)</f>
        <v>0.80930251608054904</v>
      </c>
      <c r="U10" s="61">
        <f>VLOOKUP($A10,'Occupancy Raw Data'!$B$8:$BE$45,'Occupancy Raw Data'!BC$3,FALSE)</f>
        <v>1.4048563136160299</v>
      </c>
      <c r="V10" s="62">
        <f>VLOOKUP($A10,'Occupancy Raw Data'!$B$8:$BE$45,'Occupancy Raw Data'!BE$3,FALSE)</f>
        <v>8.2365220395524599</v>
      </c>
      <c r="X10" s="64">
        <f>VLOOKUP($A10,'ADR Raw Data'!$B$6:$BE$43,'ADR Raw Data'!AG$1,FALSE)</f>
        <v>130.70056068755801</v>
      </c>
      <c r="Y10" s="65">
        <f>VLOOKUP($A10,'ADR Raw Data'!$B$6:$BE$43,'ADR Raw Data'!AH$1,FALSE)</f>
        <v>147.906392957538</v>
      </c>
      <c r="Z10" s="65">
        <f>VLOOKUP($A10,'ADR Raw Data'!$B$6:$BE$43,'ADR Raw Data'!AI$1,FALSE)</f>
        <v>151.81254795382</v>
      </c>
      <c r="AA10" s="65">
        <f>VLOOKUP($A10,'ADR Raw Data'!$B$6:$BE$43,'ADR Raw Data'!AJ$1,FALSE)</f>
        <v>149.49814435347301</v>
      </c>
      <c r="AB10" s="65">
        <f>VLOOKUP($A10,'ADR Raw Data'!$B$6:$BE$43,'ADR Raw Data'!AK$1,FALSE)</f>
        <v>138.77270481742801</v>
      </c>
      <c r="AC10" s="66">
        <f>VLOOKUP($A10,'ADR Raw Data'!$B$6:$BE$43,'ADR Raw Data'!AL$1,FALSE)</f>
        <v>144.431855153919</v>
      </c>
      <c r="AD10" s="65">
        <f>VLOOKUP($A10,'ADR Raw Data'!$B$6:$BE$43,'ADR Raw Data'!AN$1,FALSE)</f>
        <v>121.854525904203</v>
      </c>
      <c r="AE10" s="65">
        <f>VLOOKUP($A10,'ADR Raw Data'!$B$6:$BE$43,'ADR Raw Data'!AO$1,FALSE)</f>
        <v>121.444391027031</v>
      </c>
      <c r="AF10" s="66">
        <f>VLOOKUP($A10,'ADR Raw Data'!$B$6:$BE$43,'ADR Raw Data'!AP$1,FALSE)</f>
        <v>121.64225600718601</v>
      </c>
      <c r="AG10" s="67">
        <f>VLOOKUP($A10,'ADR Raw Data'!$B$6:$BE$43,'ADR Raw Data'!AR$1,FALSE)</f>
        <v>137.46140511989199</v>
      </c>
      <c r="AI10" s="59">
        <f>VLOOKUP($A10,'ADR Raw Data'!$B$6:$BE$43,'ADR Raw Data'!AT$1,FALSE)</f>
        <v>18.099526512138901</v>
      </c>
      <c r="AJ10" s="60">
        <f>VLOOKUP($A10,'ADR Raw Data'!$B$6:$BE$43,'ADR Raw Data'!AU$1,FALSE)</f>
        <v>24.455358975706499</v>
      </c>
      <c r="AK10" s="60">
        <f>VLOOKUP($A10,'ADR Raw Data'!$B$6:$BE$43,'ADR Raw Data'!AV$1,FALSE)</f>
        <v>26.686474653447501</v>
      </c>
      <c r="AL10" s="60">
        <f>VLOOKUP($A10,'ADR Raw Data'!$B$6:$BE$43,'ADR Raw Data'!AW$1,FALSE)</f>
        <v>22.8548387028323</v>
      </c>
      <c r="AM10" s="60">
        <f>VLOOKUP($A10,'ADR Raw Data'!$B$6:$BE$43,'ADR Raw Data'!AX$1,FALSE)</f>
        <v>20.426873871806698</v>
      </c>
      <c r="AN10" s="61">
        <f>VLOOKUP($A10,'ADR Raw Data'!$B$6:$BE$43,'ADR Raw Data'!AY$1,FALSE)</f>
        <v>22.940791362417801</v>
      </c>
      <c r="AO10" s="60">
        <f>VLOOKUP($A10,'ADR Raw Data'!$B$6:$BE$43,'ADR Raw Data'!BA$1,FALSE)</f>
        <v>11.258514065037</v>
      </c>
      <c r="AP10" s="60">
        <f>VLOOKUP($A10,'ADR Raw Data'!$B$6:$BE$43,'ADR Raw Data'!BB$1,FALSE)</f>
        <v>11.637877682961699</v>
      </c>
      <c r="AQ10" s="61">
        <f>VLOOKUP($A10,'ADR Raw Data'!$B$6:$BE$43,'ADR Raw Data'!BC$1,FALSE)</f>
        <v>11.4565253447304</v>
      </c>
      <c r="AR10" s="62">
        <f>VLOOKUP($A10,'ADR Raw Data'!$B$6:$BE$43,'ADR Raw Data'!BE$1,FALSE)</f>
        <v>19.802011521488701</v>
      </c>
      <c r="AT10" s="64">
        <f>VLOOKUP($A10,'RevPAR Raw Data'!$B$6:$BE$43,'RevPAR Raw Data'!AG$1,FALSE)</f>
        <v>63.813153402603298</v>
      </c>
      <c r="AU10" s="65">
        <f>VLOOKUP($A10,'RevPAR Raw Data'!$B$6:$BE$43,'RevPAR Raw Data'!AH$1,FALSE)</f>
        <v>85.610240066225103</v>
      </c>
      <c r="AV10" s="65">
        <f>VLOOKUP($A10,'RevPAR Raw Data'!$B$6:$BE$43,'RevPAR Raw Data'!AI$1,FALSE)</f>
        <v>96.468917846540293</v>
      </c>
      <c r="AW10" s="65">
        <f>VLOOKUP($A10,'RevPAR Raw Data'!$B$6:$BE$43,'RevPAR Raw Data'!AJ$1,FALSE)</f>
        <v>93.299781057318995</v>
      </c>
      <c r="AX10" s="65">
        <f>VLOOKUP($A10,'RevPAR Raw Data'!$B$6:$BE$43,'RevPAR Raw Data'!AK$1,FALSE)</f>
        <v>77.459507593057694</v>
      </c>
      <c r="AY10" s="66">
        <f>VLOOKUP($A10,'RevPAR Raw Data'!$B$6:$BE$43,'RevPAR Raw Data'!AL$1,FALSE)</f>
        <v>83.330319993149104</v>
      </c>
      <c r="AZ10" s="65">
        <f>VLOOKUP($A10,'RevPAR Raw Data'!$B$6:$BE$43,'RevPAR Raw Data'!AN$1,FALSE)</f>
        <v>74.725987097510796</v>
      </c>
      <c r="BA10" s="65">
        <f>VLOOKUP($A10,'RevPAR Raw Data'!$B$6:$BE$43,'RevPAR Raw Data'!AO$1,FALSE)</f>
        <v>79.896348481388401</v>
      </c>
      <c r="BB10" s="66">
        <f>VLOOKUP($A10,'RevPAR Raw Data'!$B$6:$BE$43,'RevPAR Raw Data'!AP$1,FALSE)</f>
        <v>77.311167789449598</v>
      </c>
      <c r="BC10" s="67">
        <f>VLOOKUP($A10,'RevPAR Raw Data'!$B$6:$BE$43,'RevPAR Raw Data'!AR$1,FALSE)</f>
        <v>81.610562220663496</v>
      </c>
      <c r="BE10" s="59">
        <f>VLOOKUP($A10,'RevPAR Raw Data'!$B$6:$BE$43,'RevPAR Raw Data'!AT$1,FALSE)</f>
        <v>25.281299266042101</v>
      </c>
      <c r="BF10" s="60">
        <f>VLOOKUP($A10,'RevPAR Raw Data'!$B$6:$BE$43,'RevPAR Raw Data'!AU$1,FALSE)</f>
        <v>40.311810517309297</v>
      </c>
      <c r="BG10" s="60">
        <f>VLOOKUP($A10,'RevPAR Raw Data'!$B$6:$BE$43,'RevPAR Raw Data'!AV$1,FALSE)</f>
        <v>48.115384615472003</v>
      </c>
      <c r="BH10" s="60">
        <f>VLOOKUP($A10,'RevPAR Raw Data'!$B$6:$BE$43,'RevPAR Raw Data'!AW$1,FALSE)</f>
        <v>39.847731581614099</v>
      </c>
      <c r="BI10" s="60">
        <f>VLOOKUP($A10,'RevPAR Raw Data'!$B$6:$BE$43,'RevPAR Raw Data'!AX$1,FALSE)</f>
        <v>29.554643849047</v>
      </c>
      <c r="BJ10" s="61">
        <f>VLOOKUP($A10,'RevPAR Raw Data'!$B$6:$BE$43,'RevPAR Raw Data'!AY$1,FALSE)</f>
        <v>37.210288389441203</v>
      </c>
      <c r="BK10" s="60">
        <f>VLOOKUP($A10,'RevPAR Raw Data'!$B$6:$BE$43,'RevPAR Raw Data'!BA$1,FALSE)</f>
        <v>13.5411395649067</v>
      </c>
      <c r="BL10" s="60">
        <f>VLOOKUP($A10,'RevPAR Raw Data'!$B$6:$BE$43,'RevPAR Raw Data'!BB$1,FALSE)</f>
        <v>12.541365835948801</v>
      </c>
      <c r="BM10" s="61">
        <f>VLOOKUP($A10,'RevPAR Raw Data'!$B$6:$BE$43,'RevPAR Raw Data'!BC$1,FALSE)</f>
        <v>13.022329377972801</v>
      </c>
      <c r="BN10" s="62">
        <f>VLOOKUP($A10,'RevPAR Raw Data'!$B$6:$BE$43,'RevPAR Raw Data'!BE$1,FALSE)</f>
        <v>29.669530604283299</v>
      </c>
    </row>
    <row r="11" spans="1:66" x14ac:dyDescent="0.35">
      <c r="A11" s="76" t="s">
        <v>24</v>
      </c>
      <c r="B11" s="59">
        <f>VLOOKUP($A11,'Occupancy Raw Data'!$B$8:$BE$45,'Occupancy Raw Data'!AG$3,FALSE)</f>
        <v>55.689316299311997</v>
      </c>
      <c r="C11" s="60">
        <f>VLOOKUP($A11,'Occupancy Raw Data'!$B$8:$BE$45,'Occupancy Raw Data'!AH$3,FALSE)</f>
        <v>65.993963217745303</v>
      </c>
      <c r="D11" s="60">
        <f>VLOOKUP($A11,'Occupancy Raw Data'!$B$8:$BE$45,'Occupancy Raw Data'!AI$3,FALSE)</f>
        <v>69.121156815948297</v>
      </c>
      <c r="E11" s="60">
        <f>VLOOKUP($A11,'Occupancy Raw Data'!$B$8:$BE$45,'Occupancy Raw Data'!AJ$3,FALSE)</f>
        <v>69.552856942299499</v>
      </c>
      <c r="F11" s="60">
        <f>VLOOKUP($A11,'Occupancy Raw Data'!$B$8:$BE$45,'Occupancy Raw Data'!AK$3,FALSE)</f>
        <v>68.833356731714105</v>
      </c>
      <c r="G11" s="61">
        <f>VLOOKUP($A11,'Occupancy Raw Data'!$B$8:$BE$45,'Occupancy Raw Data'!AL$3,FALSE)</f>
        <v>65.838130001403897</v>
      </c>
      <c r="H11" s="60">
        <f>VLOOKUP($A11,'Occupancy Raw Data'!$B$8:$BE$45,'Occupancy Raw Data'!AN$3,FALSE)</f>
        <v>78.4149936824371</v>
      </c>
      <c r="I11" s="60">
        <f>VLOOKUP($A11,'Occupancy Raw Data'!$B$8:$BE$45,'Occupancy Raw Data'!AO$3,FALSE)</f>
        <v>82.170433805980593</v>
      </c>
      <c r="J11" s="61">
        <f>VLOOKUP($A11,'Occupancy Raw Data'!$B$8:$BE$45,'Occupancy Raw Data'!AP$3,FALSE)</f>
        <v>80.292713744208896</v>
      </c>
      <c r="K11" s="62">
        <f>VLOOKUP($A11,'Occupancy Raw Data'!$B$8:$BE$45,'Occupancy Raw Data'!AR$3,FALSE)</f>
        <v>69.968011070776697</v>
      </c>
      <c r="M11" s="59">
        <f>VLOOKUP($A11,'Occupancy Raw Data'!$B$8:$BE$45,'Occupancy Raw Data'!AT$3,FALSE)</f>
        <v>4.0399038938534302</v>
      </c>
      <c r="N11" s="60">
        <f>VLOOKUP($A11,'Occupancy Raw Data'!$B$8:$BE$45,'Occupancy Raw Data'!AU$3,FALSE)</f>
        <v>10.226985977915101</v>
      </c>
      <c r="O11" s="60">
        <f>VLOOKUP($A11,'Occupancy Raw Data'!$B$8:$BE$45,'Occupancy Raw Data'!AV$3,FALSE)</f>
        <v>11.8932564644594</v>
      </c>
      <c r="P11" s="60">
        <f>VLOOKUP($A11,'Occupancy Raw Data'!$B$8:$BE$45,'Occupancy Raw Data'!AW$3,FALSE)</f>
        <v>7.11070865431134</v>
      </c>
      <c r="Q11" s="60">
        <f>VLOOKUP($A11,'Occupancy Raw Data'!$B$8:$BE$45,'Occupancy Raw Data'!AX$3,FALSE)</f>
        <v>9.9662535968177508</v>
      </c>
      <c r="R11" s="61">
        <f>VLOOKUP($A11,'Occupancy Raw Data'!$B$8:$BE$45,'Occupancy Raw Data'!AY$3,FALSE)</f>
        <v>8.7505521964127695</v>
      </c>
      <c r="S11" s="60">
        <f>VLOOKUP($A11,'Occupancy Raw Data'!$B$8:$BE$45,'Occupancy Raw Data'!BA$3,FALSE)</f>
        <v>5.1210034470496399</v>
      </c>
      <c r="T11" s="60">
        <f>VLOOKUP($A11,'Occupancy Raw Data'!$B$8:$BE$45,'Occupancy Raw Data'!BB$3,FALSE)</f>
        <v>-3.3044369991623599</v>
      </c>
      <c r="U11" s="61">
        <f>VLOOKUP($A11,'Occupancy Raw Data'!$B$8:$BE$45,'Occupancy Raw Data'!BC$3,FALSE)</f>
        <v>0.63415976565792898</v>
      </c>
      <c r="V11" s="62">
        <f>VLOOKUP($A11,'Occupancy Raw Data'!$B$8:$BE$45,'Occupancy Raw Data'!BE$3,FALSE)</f>
        <v>5.9488471573770099</v>
      </c>
      <c r="X11" s="64">
        <f>VLOOKUP($A11,'ADR Raw Data'!$B$6:$BE$43,'ADR Raw Data'!AG$1,FALSE)</f>
        <v>117.114552845528</v>
      </c>
      <c r="Y11" s="65">
        <f>VLOOKUP($A11,'ADR Raw Data'!$B$6:$BE$43,'ADR Raw Data'!AH$1,FALSE)</f>
        <v>116.311292878795</v>
      </c>
      <c r="Z11" s="65">
        <f>VLOOKUP($A11,'ADR Raw Data'!$B$6:$BE$43,'ADR Raw Data'!AI$1,FALSE)</f>
        <v>117.18097948613701</v>
      </c>
      <c r="AA11" s="65">
        <f>VLOOKUP($A11,'ADR Raw Data'!$B$6:$BE$43,'ADR Raw Data'!AJ$1,FALSE)</f>
        <v>117.707305848513</v>
      </c>
      <c r="AB11" s="65">
        <f>VLOOKUP($A11,'ADR Raw Data'!$B$6:$BE$43,'ADR Raw Data'!AK$1,FALSE)</f>
        <v>123.840912706506</v>
      </c>
      <c r="AC11" s="66">
        <f>VLOOKUP($A11,'ADR Raw Data'!$B$6:$BE$43,'ADR Raw Data'!AL$1,FALSE)</f>
        <v>118.499181388803</v>
      </c>
      <c r="AD11" s="65">
        <f>VLOOKUP($A11,'ADR Raw Data'!$B$6:$BE$43,'ADR Raw Data'!AN$1,FALSE)</f>
        <v>154.36837480977499</v>
      </c>
      <c r="AE11" s="65">
        <f>VLOOKUP($A11,'ADR Raw Data'!$B$6:$BE$43,'ADR Raw Data'!AO$1,FALSE)</f>
        <v>162.688860413463</v>
      </c>
      <c r="AF11" s="66">
        <f>VLOOKUP($A11,'ADR Raw Data'!$B$6:$BE$43,'ADR Raw Data'!AP$1,FALSE)</f>
        <v>158.625908773003</v>
      </c>
      <c r="AG11" s="67">
        <f>VLOOKUP($A11,'ADR Raw Data'!$B$6:$BE$43,'ADR Raw Data'!AR$1,FALSE)</f>
        <v>131.65574000157599</v>
      </c>
      <c r="AI11" s="59">
        <f>VLOOKUP($A11,'ADR Raw Data'!$B$6:$BE$43,'ADR Raw Data'!AT$1,FALSE)</f>
        <v>1.98296584253726</v>
      </c>
      <c r="AJ11" s="60">
        <f>VLOOKUP($A11,'ADR Raw Data'!$B$6:$BE$43,'ADR Raw Data'!AU$1,FALSE)</f>
        <v>2.4556720939497998</v>
      </c>
      <c r="AK11" s="60">
        <f>VLOOKUP($A11,'ADR Raw Data'!$B$6:$BE$43,'ADR Raw Data'!AV$1,FALSE)</f>
        <v>3.1478326585965299</v>
      </c>
      <c r="AL11" s="60">
        <f>VLOOKUP($A11,'ADR Raw Data'!$B$6:$BE$43,'ADR Raw Data'!AW$1,FALSE)</f>
        <v>4.1510099354161296</v>
      </c>
      <c r="AM11" s="60">
        <f>VLOOKUP($A11,'ADR Raw Data'!$B$6:$BE$43,'ADR Raw Data'!AX$1,FALSE)</f>
        <v>5.3646042985012397</v>
      </c>
      <c r="AN11" s="61">
        <f>VLOOKUP($A11,'ADR Raw Data'!$B$6:$BE$43,'ADR Raw Data'!AY$1,FALSE)</f>
        <v>3.4988574423975898</v>
      </c>
      <c r="AO11" s="60">
        <f>VLOOKUP($A11,'ADR Raw Data'!$B$6:$BE$43,'ADR Raw Data'!BA$1,FALSE)</f>
        <v>9.5293935585173895</v>
      </c>
      <c r="AP11" s="60">
        <f>VLOOKUP($A11,'ADR Raw Data'!$B$6:$BE$43,'ADR Raw Data'!BB$1,FALSE)</f>
        <v>7.948625837192</v>
      </c>
      <c r="AQ11" s="61">
        <f>VLOOKUP($A11,'ADR Raw Data'!$B$6:$BE$43,'ADR Raw Data'!BC$1,FALSE)</f>
        <v>8.5426026423171209</v>
      </c>
      <c r="AR11" s="62">
        <f>VLOOKUP($A11,'ADR Raw Data'!$B$6:$BE$43,'ADR Raw Data'!BE$1,FALSE)</f>
        <v>4.9735922140327098</v>
      </c>
      <c r="AT11" s="64">
        <f>VLOOKUP($A11,'RevPAR Raw Data'!$B$6:$BE$43,'RevPAR Raw Data'!AG$1,FALSE)</f>
        <v>65.220293766671304</v>
      </c>
      <c r="AU11" s="65">
        <f>VLOOKUP($A11,'RevPAR Raw Data'!$B$6:$BE$43,'RevPAR Raw Data'!AH$1,FALSE)</f>
        <v>76.758431840516593</v>
      </c>
      <c r="AV11" s="65">
        <f>VLOOKUP($A11,'RevPAR Raw Data'!$B$6:$BE$43,'RevPAR Raw Data'!AI$1,FALSE)</f>
        <v>80.996848589077601</v>
      </c>
      <c r="AW11" s="65">
        <f>VLOOKUP($A11,'RevPAR Raw Data'!$B$6:$BE$43,'RevPAR Raw Data'!AJ$1,FALSE)</f>
        <v>81.8687940474519</v>
      </c>
      <c r="AX11" s="65">
        <f>VLOOKUP($A11,'RevPAR Raw Data'!$B$6:$BE$43,'RevPAR Raw Data'!AK$1,FALSE)</f>
        <v>85.243857223080099</v>
      </c>
      <c r="AY11" s="66">
        <f>VLOOKUP($A11,'RevPAR Raw Data'!$B$6:$BE$43,'RevPAR Raw Data'!AL$1,FALSE)</f>
        <v>78.017645093359505</v>
      </c>
      <c r="AZ11" s="65">
        <f>VLOOKUP($A11,'RevPAR Raw Data'!$B$6:$BE$43,'RevPAR Raw Data'!AN$1,FALSE)</f>
        <v>121.047951354766</v>
      </c>
      <c r="BA11" s="65">
        <f>VLOOKUP($A11,'RevPAR Raw Data'!$B$6:$BE$43,'RevPAR Raw Data'!AO$1,FALSE)</f>
        <v>133.682142355748</v>
      </c>
      <c r="BB11" s="66">
        <f>VLOOKUP($A11,'RevPAR Raw Data'!$B$6:$BE$43,'RevPAR Raw Data'!AP$1,FALSE)</f>
        <v>127.36504685525701</v>
      </c>
      <c r="BC11" s="67">
        <f>VLOOKUP($A11,'RevPAR Raw Data'!$B$6:$BE$43,'RevPAR Raw Data'!AR$1,FALSE)</f>
        <v>92.116902739616094</v>
      </c>
      <c r="BE11" s="59">
        <f>VLOOKUP($A11,'RevPAR Raw Data'!$B$6:$BE$43,'RevPAR Raw Data'!AT$1,FALSE)</f>
        <v>6.1029796506771401</v>
      </c>
      <c r="BF11" s="60">
        <f>VLOOKUP($A11,'RevPAR Raw Data'!$B$6:$BE$43,'RevPAR Raw Data'!AU$1,FALSE)</f>
        <v>12.933799312576699</v>
      </c>
      <c r="BG11" s="60">
        <f>VLOOKUP($A11,'RevPAR Raw Data'!$B$6:$BE$43,'RevPAR Raw Data'!AV$1,FALSE)</f>
        <v>15.4154689342148</v>
      </c>
      <c r="BH11" s="60">
        <f>VLOOKUP($A11,'RevPAR Raw Data'!$B$6:$BE$43,'RevPAR Raw Data'!AW$1,FALSE)</f>
        <v>11.5568848124464</v>
      </c>
      <c r="BI11" s="60">
        <f>VLOOKUP($A11,'RevPAR Raw Data'!$B$6:$BE$43,'RevPAR Raw Data'!AX$1,FALSE)</f>
        <v>15.8655079641734</v>
      </c>
      <c r="BJ11" s="61">
        <f>VLOOKUP($A11,'RevPAR Raw Data'!$B$6:$BE$43,'RevPAR Raw Data'!AY$1,FALSE)</f>
        <v>12.555578985585401</v>
      </c>
      <c r="BK11" s="60">
        <f>VLOOKUP($A11,'RevPAR Raw Data'!$B$6:$BE$43,'RevPAR Raw Data'!BA$1,FALSE)</f>
        <v>15.1383975781816</v>
      </c>
      <c r="BL11" s="60">
        <f>VLOOKUP($A11,'RevPAR Raw Data'!$B$6:$BE$43,'RevPAR Raw Data'!BB$1,FALSE)</f>
        <v>4.3815315049404804</v>
      </c>
      <c r="BM11" s="61">
        <f>VLOOKUP($A11,'RevPAR Raw Data'!$B$6:$BE$43,'RevPAR Raw Data'!BC$1,FALSE)</f>
        <v>9.2309361568726498</v>
      </c>
      <c r="BN11" s="62">
        <f>VLOOKUP($A11,'RevPAR Raw Data'!$B$6:$BE$43,'RevPAR Raw Data'!BE$1,FALSE)</f>
        <v>11.2183107704537</v>
      </c>
    </row>
    <row r="12" spans="1:66" x14ac:dyDescent="0.35">
      <c r="A12" s="76" t="s">
        <v>27</v>
      </c>
      <c r="B12" s="59">
        <f>VLOOKUP($A12,'Occupancy Raw Data'!$B$8:$BE$45,'Occupancy Raw Data'!AG$3,FALSE)</f>
        <v>56.642636457260501</v>
      </c>
      <c r="C12" s="60">
        <f>VLOOKUP($A12,'Occupancy Raw Data'!$B$8:$BE$45,'Occupancy Raw Data'!AH$3,FALSE)</f>
        <v>61.362365749595398</v>
      </c>
      <c r="D12" s="60">
        <f>VLOOKUP($A12,'Occupancy Raw Data'!$B$8:$BE$45,'Occupancy Raw Data'!AI$3,FALSE)</f>
        <v>63.669265852582001</v>
      </c>
      <c r="E12" s="60">
        <f>VLOOKUP($A12,'Occupancy Raw Data'!$B$8:$BE$45,'Occupancy Raw Data'!AJ$3,FALSE)</f>
        <v>64.5049286449904</v>
      </c>
      <c r="F12" s="60">
        <f>VLOOKUP($A12,'Occupancy Raw Data'!$B$8:$BE$45,'Occupancy Raw Data'!AK$3,FALSE)</f>
        <v>63.279778719397299</v>
      </c>
      <c r="G12" s="61">
        <f>VLOOKUP($A12,'Occupancy Raw Data'!$B$8:$BE$45,'Occupancy Raw Data'!AL$3,FALSE)</f>
        <v>61.891786916503797</v>
      </c>
      <c r="H12" s="60">
        <f>VLOOKUP($A12,'Occupancy Raw Data'!$B$8:$BE$45,'Occupancy Raw Data'!AN$3,FALSE)</f>
        <v>72.5253060263653</v>
      </c>
      <c r="I12" s="60">
        <f>VLOOKUP($A12,'Occupancy Raw Data'!$B$8:$BE$45,'Occupancy Raw Data'!AO$3,FALSE)</f>
        <v>75.556144067796595</v>
      </c>
      <c r="J12" s="61">
        <f>VLOOKUP($A12,'Occupancy Raw Data'!$B$8:$BE$45,'Occupancy Raw Data'!AP$3,FALSE)</f>
        <v>74.040725047080898</v>
      </c>
      <c r="K12" s="62">
        <f>VLOOKUP($A12,'Occupancy Raw Data'!$B$8:$BE$45,'Occupancy Raw Data'!AR$3,FALSE)</f>
        <v>65.362853731945506</v>
      </c>
      <c r="M12" s="59">
        <f>VLOOKUP($A12,'Occupancy Raw Data'!$B$8:$BE$45,'Occupancy Raw Data'!AT$3,FALSE)</f>
        <v>-0.85220999829760202</v>
      </c>
      <c r="N12" s="60">
        <f>VLOOKUP($A12,'Occupancy Raw Data'!$B$8:$BE$45,'Occupancy Raw Data'!AU$3,FALSE)</f>
        <v>3.6762245958803899</v>
      </c>
      <c r="O12" s="60">
        <f>VLOOKUP($A12,'Occupancy Raw Data'!$B$8:$BE$45,'Occupancy Raw Data'!AV$3,FALSE)</f>
        <v>4.9875670700441797</v>
      </c>
      <c r="P12" s="60">
        <f>VLOOKUP($A12,'Occupancy Raw Data'!$B$8:$BE$45,'Occupancy Raw Data'!AW$3,FALSE)</f>
        <v>3.5133956933279098</v>
      </c>
      <c r="Q12" s="60">
        <f>VLOOKUP($A12,'Occupancy Raw Data'!$B$8:$BE$45,'Occupancy Raw Data'!AX$3,FALSE)</f>
        <v>0.86624004641563002</v>
      </c>
      <c r="R12" s="61">
        <f>VLOOKUP($A12,'Occupancy Raw Data'!$B$8:$BE$45,'Occupancy Raw Data'!AY$3,FALSE)</f>
        <v>2.4657374578464801</v>
      </c>
      <c r="S12" s="60">
        <f>VLOOKUP($A12,'Occupancy Raw Data'!$B$8:$BE$45,'Occupancy Raw Data'!BA$3,FALSE)</f>
        <v>-6.2907873313857401</v>
      </c>
      <c r="T12" s="60">
        <f>VLOOKUP($A12,'Occupancy Raw Data'!$B$8:$BE$45,'Occupancy Raw Data'!BB$3,FALSE)</f>
        <v>-6.4338566206822101</v>
      </c>
      <c r="U12" s="61">
        <f>VLOOKUP($A12,'Occupancy Raw Data'!$B$8:$BE$45,'Occupancy Raw Data'!BC$3,FALSE)</f>
        <v>-6.3638407274281397</v>
      </c>
      <c r="V12" s="62">
        <f>VLOOKUP($A12,'Occupancy Raw Data'!$B$8:$BE$45,'Occupancy Raw Data'!BE$3,FALSE)</f>
        <v>-0.56857052115904905</v>
      </c>
      <c r="X12" s="64">
        <f>VLOOKUP($A12,'ADR Raw Data'!$B$6:$BE$43,'ADR Raw Data'!AG$1,FALSE)</f>
        <v>89.493918441558407</v>
      </c>
      <c r="Y12" s="65">
        <f>VLOOKUP($A12,'ADR Raw Data'!$B$6:$BE$43,'ADR Raw Data'!AH$1,FALSE)</f>
        <v>90.0424566030497</v>
      </c>
      <c r="Z12" s="65">
        <f>VLOOKUP($A12,'ADR Raw Data'!$B$6:$BE$43,'ADR Raw Data'!AI$1,FALSE)</f>
        <v>90.847485904427302</v>
      </c>
      <c r="AA12" s="65">
        <f>VLOOKUP($A12,'ADR Raw Data'!$B$6:$BE$43,'ADR Raw Data'!AJ$1,FALSE)</f>
        <v>90.940314296140798</v>
      </c>
      <c r="AB12" s="65">
        <f>VLOOKUP($A12,'ADR Raw Data'!$B$6:$BE$43,'ADR Raw Data'!AK$1,FALSE)</f>
        <v>91.586416647291301</v>
      </c>
      <c r="AC12" s="66">
        <f>VLOOKUP($A12,'ADR Raw Data'!$B$6:$BE$43,'ADR Raw Data'!AL$1,FALSE)</f>
        <v>90.610547594823501</v>
      </c>
      <c r="AD12" s="65">
        <f>VLOOKUP($A12,'ADR Raw Data'!$B$6:$BE$43,'ADR Raw Data'!AN$1,FALSE)</f>
        <v>102.946858846918</v>
      </c>
      <c r="AE12" s="65">
        <f>VLOOKUP($A12,'ADR Raw Data'!$B$6:$BE$43,'ADR Raw Data'!AO$1,FALSE)</f>
        <v>104.989736339915</v>
      </c>
      <c r="AF12" s="66">
        <f>VLOOKUP($A12,'ADR Raw Data'!$B$6:$BE$43,'ADR Raw Data'!AP$1,FALSE)</f>
        <v>103.98920375963699</v>
      </c>
      <c r="AG12" s="67">
        <f>VLOOKUP($A12,'ADR Raw Data'!$B$6:$BE$43,'ADR Raw Data'!AR$1,FALSE)</f>
        <v>94.9404369971638</v>
      </c>
      <c r="AI12" s="59">
        <f>VLOOKUP($A12,'ADR Raw Data'!$B$6:$BE$43,'ADR Raw Data'!AT$1,FALSE)</f>
        <v>8.7336647215025494</v>
      </c>
      <c r="AJ12" s="60">
        <f>VLOOKUP($A12,'ADR Raw Data'!$B$6:$BE$43,'ADR Raw Data'!AU$1,FALSE)</f>
        <v>9.1963503615804392</v>
      </c>
      <c r="AK12" s="60">
        <f>VLOOKUP($A12,'ADR Raw Data'!$B$6:$BE$43,'ADR Raw Data'!AV$1,FALSE)</f>
        <v>9.51428462887149</v>
      </c>
      <c r="AL12" s="60">
        <f>VLOOKUP($A12,'ADR Raw Data'!$B$6:$BE$43,'ADR Raw Data'!AW$1,FALSE)</f>
        <v>9.43353234220797</v>
      </c>
      <c r="AM12" s="60">
        <f>VLOOKUP($A12,'ADR Raw Data'!$B$6:$BE$43,'ADR Raw Data'!AX$1,FALSE)</f>
        <v>9.6830543941087193</v>
      </c>
      <c r="AN12" s="61">
        <f>VLOOKUP($A12,'ADR Raw Data'!$B$6:$BE$43,'ADR Raw Data'!AY$1,FALSE)</f>
        <v>9.3293774206065905</v>
      </c>
      <c r="AO12" s="60">
        <f>VLOOKUP($A12,'ADR Raw Data'!$B$6:$BE$43,'ADR Raw Data'!BA$1,FALSE)</f>
        <v>9.4529579797546699</v>
      </c>
      <c r="AP12" s="60">
        <f>VLOOKUP($A12,'ADR Raw Data'!$B$6:$BE$43,'ADR Raw Data'!BB$1,FALSE)</f>
        <v>8.8709388198405197</v>
      </c>
      <c r="AQ12" s="61">
        <f>VLOOKUP($A12,'ADR Raw Data'!$B$6:$BE$43,'ADR Raw Data'!BC$1,FALSE)</f>
        <v>9.1513191465416401</v>
      </c>
      <c r="AR12" s="62">
        <f>VLOOKUP($A12,'ADR Raw Data'!$B$6:$BE$43,'ADR Raw Data'!BE$1,FALSE)</f>
        <v>8.9550418211928502</v>
      </c>
      <c r="AT12" s="64">
        <f>VLOOKUP($A12,'RevPAR Raw Data'!$B$6:$BE$43,'RevPAR Raw Data'!AG$1,FALSE)</f>
        <v>50.691714874209197</v>
      </c>
      <c r="AU12" s="65">
        <f>VLOOKUP($A12,'RevPAR Raw Data'!$B$6:$BE$43,'RevPAR Raw Data'!AH$1,FALSE)</f>
        <v>55.252181550684099</v>
      </c>
      <c r="AV12" s="65">
        <f>VLOOKUP($A12,'RevPAR Raw Data'!$B$6:$BE$43,'RevPAR Raw Data'!AI$1,FALSE)</f>
        <v>57.841927320876799</v>
      </c>
      <c r="AW12" s="65">
        <f>VLOOKUP($A12,'RevPAR Raw Data'!$B$6:$BE$43,'RevPAR Raw Data'!AJ$1,FALSE)</f>
        <v>58.660984846255701</v>
      </c>
      <c r="AX12" s="65">
        <f>VLOOKUP($A12,'RevPAR Raw Data'!$B$6:$BE$43,'RevPAR Raw Data'!AK$1,FALSE)</f>
        <v>57.955681791431203</v>
      </c>
      <c r="AY12" s="66">
        <f>VLOOKUP($A12,'RevPAR Raw Data'!$B$6:$BE$43,'RevPAR Raw Data'!AL$1,FALSE)</f>
        <v>56.080487041265499</v>
      </c>
      <c r="AZ12" s="65">
        <f>VLOOKUP($A12,'RevPAR Raw Data'!$B$6:$BE$43,'RevPAR Raw Data'!AN$1,FALSE)</f>
        <v>74.662524423258006</v>
      </c>
      <c r="BA12" s="65">
        <f>VLOOKUP($A12,'RevPAR Raw Data'!$B$6:$BE$43,'RevPAR Raw Data'!AO$1,FALSE)</f>
        <v>79.326196445386003</v>
      </c>
      <c r="BB12" s="66">
        <f>VLOOKUP($A12,'RevPAR Raw Data'!$B$6:$BE$43,'RevPAR Raw Data'!AP$1,FALSE)</f>
        <v>76.994360434322004</v>
      </c>
      <c r="BC12" s="67">
        <f>VLOOKUP($A12,'RevPAR Raw Data'!$B$6:$BE$43,'RevPAR Raw Data'!AR$1,FALSE)</f>
        <v>62.055778966926098</v>
      </c>
      <c r="BE12" s="59">
        <f>VLOOKUP($A12,'RevPAR Raw Data'!$B$6:$BE$43,'RevPAR Raw Data'!AT$1,FALSE)</f>
        <v>7.80702555923052</v>
      </c>
      <c r="BF12" s="60">
        <f>VLOOKUP($A12,'RevPAR Raw Data'!$B$6:$BE$43,'RevPAR Raw Data'!AU$1,FALSE)</f>
        <v>13.210653451376499</v>
      </c>
      <c r="BG12" s="60">
        <f>VLOOKUP($A12,'RevPAR Raw Data'!$B$6:$BE$43,'RevPAR Raw Data'!AV$1,FALSE)</f>
        <v>14.976383026015499</v>
      </c>
      <c r="BH12" s="60">
        <f>VLOOKUP($A12,'RevPAR Raw Data'!$B$6:$BE$43,'RevPAR Raw Data'!AW$1,FALSE)</f>
        <v>13.278365354575699</v>
      </c>
      <c r="BI12" s="60">
        <f>VLOOKUP($A12,'RevPAR Raw Data'!$B$6:$BE$43,'RevPAR Raw Data'!AX$1,FALSE)</f>
        <v>10.6331729354023</v>
      </c>
      <c r="BJ12" s="61">
        <f>VLOOKUP($A12,'RevPAR Raw Data'!$B$6:$BE$43,'RevPAR Raw Data'!AY$1,FALSE)</f>
        <v>12.025152832096801</v>
      </c>
      <c r="BK12" s="60">
        <f>VLOOKUP($A12,'RevPAR Raw Data'!$B$6:$BE$43,'RevPAR Raw Data'!BA$1,FALSE)</f>
        <v>2.5675051653373</v>
      </c>
      <c r="BL12" s="60">
        <f>VLOOKUP($A12,'RevPAR Raw Data'!$B$6:$BE$43,'RevPAR Raw Data'!BB$1,FALSE)</f>
        <v>1.8663387145813399</v>
      </c>
      <c r="BM12" s="61">
        <f>VLOOKUP($A12,'RevPAR Raw Data'!$B$6:$BE$43,'RevPAR Raw Data'!BC$1,FALSE)</f>
        <v>2.2051030441689501</v>
      </c>
      <c r="BN12" s="62">
        <f>VLOOKUP($A12,'RevPAR Raw Data'!$B$6:$BE$43,'RevPAR Raw Data'!BE$1,FALSE)</f>
        <v>8.3355555720810397</v>
      </c>
    </row>
    <row r="13" spans="1:66" x14ac:dyDescent="0.35">
      <c r="A13" s="76" t="s">
        <v>91</v>
      </c>
      <c r="B13" s="59">
        <f>VLOOKUP($A13,'Occupancy Raw Data'!$B$8:$BE$45,'Occupancy Raw Data'!AG$3,FALSE)</f>
        <v>60.856676003734798</v>
      </c>
      <c r="C13" s="60">
        <f>VLOOKUP($A13,'Occupancy Raw Data'!$B$8:$BE$45,'Occupancy Raw Data'!AH$3,FALSE)</f>
        <v>74.645191409897194</v>
      </c>
      <c r="D13" s="60">
        <f>VLOOKUP($A13,'Occupancy Raw Data'!$B$8:$BE$45,'Occupancy Raw Data'!AI$3,FALSE)</f>
        <v>80.310457516339795</v>
      </c>
      <c r="E13" s="60">
        <f>VLOOKUP($A13,'Occupancy Raw Data'!$B$8:$BE$45,'Occupancy Raw Data'!AJ$3,FALSE)</f>
        <v>79.495798319327704</v>
      </c>
      <c r="F13" s="60">
        <f>VLOOKUP($A13,'Occupancy Raw Data'!$B$8:$BE$45,'Occupancy Raw Data'!AK$3,FALSE)</f>
        <v>71.953781512605005</v>
      </c>
      <c r="G13" s="61">
        <f>VLOOKUP($A13,'Occupancy Raw Data'!$B$8:$BE$45,'Occupancy Raw Data'!AL$3,FALSE)</f>
        <v>73.452380952380906</v>
      </c>
      <c r="H13" s="60">
        <f>VLOOKUP($A13,'Occupancy Raw Data'!$B$8:$BE$45,'Occupancy Raw Data'!AN$3,FALSE)</f>
        <v>69.108309990662903</v>
      </c>
      <c r="I13" s="60">
        <f>VLOOKUP($A13,'Occupancy Raw Data'!$B$8:$BE$45,'Occupancy Raw Data'!AO$3,FALSE)</f>
        <v>70.616246498599395</v>
      </c>
      <c r="J13" s="61">
        <f>VLOOKUP($A13,'Occupancy Raw Data'!$B$8:$BE$45,'Occupancy Raw Data'!AP$3,FALSE)</f>
        <v>69.862278244631099</v>
      </c>
      <c r="K13" s="62">
        <f>VLOOKUP($A13,'Occupancy Raw Data'!$B$8:$BE$45,'Occupancy Raw Data'!AR$3,FALSE)</f>
        <v>72.426637321595294</v>
      </c>
      <c r="M13" s="59">
        <f>VLOOKUP($A13,'Occupancy Raw Data'!$B$8:$BE$45,'Occupancy Raw Data'!AT$3,FALSE)</f>
        <v>5.2634513521048198</v>
      </c>
      <c r="N13" s="60">
        <f>VLOOKUP($A13,'Occupancy Raw Data'!$B$8:$BE$45,'Occupancy Raw Data'!AU$3,FALSE)</f>
        <v>15.2718885110126</v>
      </c>
      <c r="O13" s="60">
        <f>VLOOKUP($A13,'Occupancy Raw Data'!$B$8:$BE$45,'Occupancy Raw Data'!AV$3,FALSE)</f>
        <v>19.227952779456601</v>
      </c>
      <c r="P13" s="60">
        <f>VLOOKUP($A13,'Occupancy Raw Data'!$B$8:$BE$45,'Occupancy Raw Data'!AW$3,FALSE)</f>
        <v>11.070067576880501</v>
      </c>
      <c r="Q13" s="60">
        <f>VLOOKUP($A13,'Occupancy Raw Data'!$B$8:$BE$45,'Occupancy Raw Data'!AX$3,FALSE)</f>
        <v>9.2898250679025196</v>
      </c>
      <c r="R13" s="61">
        <f>VLOOKUP($A13,'Occupancy Raw Data'!$B$8:$BE$45,'Occupancy Raw Data'!AY$3,FALSE)</f>
        <v>12.1963891414469</v>
      </c>
      <c r="S13" s="60">
        <f>VLOOKUP($A13,'Occupancy Raw Data'!$B$8:$BE$45,'Occupancy Raw Data'!BA$3,FALSE)</f>
        <v>-2.73049596845952</v>
      </c>
      <c r="T13" s="60">
        <f>VLOOKUP($A13,'Occupancy Raw Data'!$B$8:$BE$45,'Occupancy Raw Data'!BB$3,FALSE)</f>
        <v>-5.79753555064576</v>
      </c>
      <c r="U13" s="61">
        <f>VLOOKUP($A13,'Occupancy Raw Data'!$B$8:$BE$45,'Occupancy Raw Data'!BC$3,FALSE)</f>
        <v>-4.3051229712948</v>
      </c>
      <c r="V13" s="62">
        <f>VLOOKUP($A13,'Occupancy Raw Data'!$B$8:$BE$45,'Occupancy Raw Data'!BE$3,FALSE)</f>
        <v>7.1062881356976897</v>
      </c>
      <c r="X13" s="64">
        <f>VLOOKUP($A13,'ADR Raw Data'!$B$6:$BE$43,'ADR Raw Data'!AG$1,FALSE)</f>
        <v>112.421593724828</v>
      </c>
      <c r="Y13" s="65">
        <f>VLOOKUP($A13,'ADR Raw Data'!$B$6:$BE$43,'ADR Raw Data'!AH$1,FALSE)</f>
        <v>124.234994683845</v>
      </c>
      <c r="Z13" s="65">
        <f>VLOOKUP($A13,'ADR Raw Data'!$B$6:$BE$43,'ADR Raw Data'!AI$1,FALSE)</f>
        <v>128.257411422758</v>
      </c>
      <c r="AA13" s="65">
        <f>VLOOKUP($A13,'ADR Raw Data'!$B$6:$BE$43,'ADR Raw Data'!AJ$1,FALSE)</f>
        <v>127.10123561193301</v>
      </c>
      <c r="AB13" s="65">
        <f>VLOOKUP($A13,'ADR Raw Data'!$B$6:$BE$43,'ADR Raw Data'!AK$1,FALSE)</f>
        <v>119.304218004866</v>
      </c>
      <c r="AC13" s="66">
        <f>VLOOKUP($A13,'ADR Raw Data'!$B$6:$BE$43,'ADR Raw Data'!AL$1,FALSE)</f>
        <v>122.81144354403</v>
      </c>
      <c r="AD13" s="65">
        <f>VLOOKUP($A13,'ADR Raw Data'!$B$6:$BE$43,'ADR Raw Data'!AN$1,FALSE)</f>
        <v>108.568321961764</v>
      </c>
      <c r="AE13" s="65">
        <f>VLOOKUP($A13,'ADR Raw Data'!$B$6:$BE$43,'ADR Raw Data'!AO$1,FALSE)</f>
        <v>108.571682863942</v>
      </c>
      <c r="AF13" s="66">
        <f>VLOOKUP($A13,'ADR Raw Data'!$B$6:$BE$43,'ADR Raw Data'!AP$1,FALSE)</f>
        <v>108.57002054863101</v>
      </c>
      <c r="AG13" s="67">
        <f>VLOOKUP($A13,'ADR Raw Data'!$B$6:$BE$43,'ADR Raw Data'!AR$1,FALSE)</f>
        <v>118.88653299139401</v>
      </c>
      <c r="AI13" s="59">
        <f>VLOOKUP($A13,'ADR Raw Data'!$B$6:$BE$43,'ADR Raw Data'!AT$1,FALSE)</f>
        <v>19.319931561226699</v>
      </c>
      <c r="AJ13" s="60">
        <f>VLOOKUP($A13,'ADR Raw Data'!$B$6:$BE$43,'ADR Raw Data'!AU$1,FALSE)</f>
        <v>24.393475101947399</v>
      </c>
      <c r="AK13" s="60">
        <f>VLOOKUP($A13,'ADR Raw Data'!$B$6:$BE$43,'ADR Raw Data'!AV$1,FALSE)</f>
        <v>24.4434685061855</v>
      </c>
      <c r="AL13" s="60">
        <f>VLOOKUP($A13,'ADR Raw Data'!$B$6:$BE$43,'ADR Raw Data'!AW$1,FALSE)</f>
        <v>23.8867061455304</v>
      </c>
      <c r="AM13" s="60">
        <f>VLOOKUP($A13,'ADR Raw Data'!$B$6:$BE$43,'ADR Raw Data'!AX$1,FALSE)</f>
        <v>21.486795650636601</v>
      </c>
      <c r="AN13" s="61">
        <f>VLOOKUP($A13,'ADR Raw Data'!$B$6:$BE$43,'ADR Raw Data'!AY$1,FALSE)</f>
        <v>23.069436893812298</v>
      </c>
      <c r="AO13" s="60">
        <f>VLOOKUP($A13,'ADR Raw Data'!$B$6:$BE$43,'ADR Raw Data'!BA$1,FALSE)</f>
        <v>13.412072039276101</v>
      </c>
      <c r="AP13" s="60">
        <f>VLOOKUP($A13,'ADR Raw Data'!$B$6:$BE$43,'ADR Raw Data'!BB$1,FALSE)</f>
        <v>13.959430957873501</v>
      </c>
      <c r="AQ13" s="61">
        <f>VLOOKUP($A13,'ADR Raw Data'!$B$6:$BE$43,'ADR Raw Data'!BC$1,FALSE)</f>
        <v>13.6924053402499</v>
      </c>
      <c r="AR13" s="62">
        <f>VLOOKUP($A13,'ADR Raw Data'!$B$6:$BE$43,'ADR Raw Data'!BE$1,FALSE)</f>
        <v>20.739571602380899</v>
      </c>
      <c r="AT13" s="64">
        <f>VLOOKUP($A13,'RevPAR Raw Data'!$B$6:$BE$43,'RevPAR Raw Data'!AG$1,FALSE)</f>
        <v>68.416045051353805</v>
      </c>
      <c r="AU13" s="65">
        <f>VLOOKUP($A13,'RevPAR Raw Data'!$B$6:$BE$43,'RevPAR Raw Data'!AH$1,FALSE)</f>
        <v>92.735449579831894</v>
      </c>
      <c r="AV13" s="65">
        <f>VLOOKUP($A13,'RevPAR Raw Data'!$B$6:$BE$43,'RevPAR Raw Data'!AI$1,FALSE)</f>
        <v>103.00411391223101</v>
      </c>
      <c r="AW13" s="65">
        <f>VLOOKUP($A13,'RevPAR Raw Data'!$B$6:$BE$43,'RevPAR Raw Data'!AJ$1,FALSE)</f>
        <v>101.040141923436</v>
      </c>
      <c r="AX13" s="65">
        <f>VLOOKUP($A13,'RevPAR Raw Data'!$B$6:$BE$43,'RevPAR Raw Data'!AK$1,FALSE)</f>
        <v>85.843896358543404</v>
      </c>
      <c r="AY13" s="66">
        <f>VLOOKUP($A13,'RevPAR Raw Data'!$B$6:$BE$43,'RevPAR Raw Data'!AL$1,FALSE)</f>
        <v>90.207929365079295</v>
      </c>
      <c r="AZ13" s="65">
        <f>VLOOKUP($A13,'RevPAR Raw Data'!$B$6:$BE$43,'RevPAR Raw Data'!AN$1,FALSE)</f>
        <v>75.029732492997098</v>
      </c>
      <c r="BA13" s="65">
        <f>VLOOKUP($A13,'RevPAR Raw Data'!$B$6:$BE$43,'RevPAR Raw Data'!AO$1,FALSE)</f>
        <v>76.669247198879503</v>
      </c>
      <c r="BB13" s="66">
        <f>VLOOKUP($A13,'RevPAR Raw Data'!$B$6:$BE$43,'RevPAR Raw Data'!AP$1,FALSE)</f>
        <v>75.849489845938294</v>
      </c>
      <c r="BC13" s="67">
        <f>VLOOKUP($A13,'RevPAR Raw Data'!$B$6:$BE$43,'RevPAR Raw Data'!AR$1,FALSE)</f>
        <v>86.105518073896206</v>
      </c>
      <c r="BE13" s="59">
        <f>VLOOKUP($A13,'RevPAR Raw Data'!$B$6:$BE$43,'RevPAR Raw Data'!AT$1,FALSE)</f>
        <v>25.600278112316602</v>
      </c>
      <c r="BF13" s="60">
        <f>VLOOKUP($A13,'RevPAR Raw Data'!$B$6:$BE$43,'RevPAR Raw Data'!AU$1,FALSE)</f>
        <v>43.390707934491097</v>
      </c>
      <c r="BG13" s="60">
        <f>VLOOKUP($A13,'RevPAR Raw Data'!$B$6:$BE$43,'RevPAR Raw Data'!AV$1,FALSE)</f>
        <v>48.3713998676728</v>
      </c>
      <c r="BH13" s="60">
        <f>VLOOKUP($A13,'RevPAR Raw Data'!$B$6:$BE$43,'RevPAR Raw Data'!AW$1,FALSE)</f>
        <v>37.601048234612101</v>
      </c>
      <c r="BI13" s="60">
        <f>VLOOKUP($A13,'RevPAR Raw Data'!$B$6:$BE$43,'RevPAR Raw Data'!AX$1,FALSE)</f>
        <v>32.772706447180902</v>
      </c>
      <c r="BJ13" s="61">
        <f>VLOOKUP($A13,'RevPAR Raw Data'!$B$6:$BE$43,'RevPAR Raw Data'!AY$1,FALSE)</f>
        <v>38.079464331569099</v>
      </c>
      <c r="BK13" s="60">
        <f>VLOOKUP($A13,'RevPAR Raw Data'!$B$6:$BE$43,'RevPAR Raw Data'!BA$1,FALSE)</f>
        <v>10.315359984497199</v>
      </c>
      <c r="BL13" s="60">
        <f>VLOOKUP($A13,'RevPAR Raw Data'!$B$6:$BE$43,'RevPAR Raw Data'!BB$1,FALSE)</f>
        <v>7.3525924347771703</v>
      </c>
      <c r="BM13" s="61">
        <f>VLOOKUP($A13,'RevPAR Raw Data'!$B$6:$BE$43,'RevPAR Raw Data'!BC$1,FALSE)</f>
        <v>8.7978074813292508</v>
      </c>
      <c r="BN13" s="62">
        <f>VLOOKUP($A13,'RevPAR Raw Data'!$B$6:$BE$43,'RevPAR Raw Data'!BE$1,FALSE)</f>
        <v>29.319673454253198</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63.099790466212603</v>
      </c>
      <c r="C15" s="60">
        <f>VLOOKUP($A15,'Occupancy Raw Data'!$B$8:$BE$45,'Occupancy Raw Data'!AH$3,FALSE)</f>
        <v>68.2320586694604</v>
      </c>
      <c r="D15" s="60">
        <f>VLOOKUP($A15,'Occupancy Raw Data'!$B$8:$BE$45,'Occupancy Raw Data'!AI$3,FALSE)</f>
        <v>70.322812991094807</v>
      </c>
      <c r="E15" s="60">
        <f>VLOOKUP($A15,'Occupancy Raw Data'!$B$8:$BE$45,'Occupancy Raw Data'!AJ$3,FALSE)</f>
        <v>69.992142482975297</v>
      </c>
      <c r="F15" s="60">
        <f>VLOOKUP($A15,'Occupancy Raw Data'!$B$8:$BE$45,'Occupancy Raw Data'!AK$3,FALSE)</f>
        <v>70.319539025667794</v>
      </c>
      <c r="G15" s="61">
        <f>VLOOKUP($A15,'Occupancy Raw Data'!$B$8:$BE$45,'Occupancy Raw Data'!AL$3,FALSE)</f>
        <v>68.393268727082202</v>
      </c>
      <c r="H15" s="60">
        <f>VLOOKUP($A15,'Occupancy Raw Data'!$B$8:$BE$45,'Occupancy Raw Data'!AN$3,FALSE)</f>
        <v>81.235594552121498</v>
      </c>
      <c r="I15" s="60">
        <f>VLOOKUP($A15,'Occupancy Raw Data'!$B$8:$BE$45,'Occupancy Raw Data'!AO$3,FALSE)</f>
        <v>86.7574646411733</v>
      </c>
      <c r="J15" s="61">
        <f>VLOOKUP($A15,'Occupancy Raw Data'!$B$8:$BE$45,'Occupancy Raw Data'!AP$3,FALSE)</f>
        <v>83.996529596647406</v>
      </c>
      <c r="K15" s="62">
        <f>VLOOKUP($A15,'Occupancy Raw Data'!$B$8:$BE$45,'Occupancy Raw Data'!AR$3,FALSE)</f>
        <v>72.851343261243699</v>
      </c>
      <c r="M15" s="59">
        <f>VLOOKUP($A15,'Occupancy Raw Data'!$B$8:$BE$45,'Occupancy Raw Data'!AT$3,FALSE)</f>
        <v>2.0114646123688702E-3</v>
      </c>
      <c r="N15" s="60">
        <f>VLOOKUP($A15,'Occupancy Raw Data'!$B$8:$BE$45,'Occupancy Raw Data'!AU$3,FALSE)</f>
        <v>2.7976403673130301</v>
      </c>
      <c r="O15" s="60">
        <f>VLOOKUP($A15,'Occupancy Raw Data'!$B$8:$BE$45,'Occupancy Raw Data'!AV$3,FALSE)</f>
        <v>2.7053640473729201</v>
      </c>
      <c r="P15" s="60">
        <f>VLOOKUP($A15,'Occupancy Raw Data'!$B$8:$BE$45,'Occupancy Raw Data'!AW$3,FALSE)</f>
        <v>2.85568653823865</v>
      </c>
      <c r="Q15" s="60">
        <f>VLOOKUP($A15,'Occupancy Raw Data'!$B$8:$BE$45,'Occupancy Raw Data'!AX$3,FALSE)</f>
        <v>0.96450614037234705</v>
      </c>
      <c r="R15" s="61">
        <f>VLOOKUP($A15,'Occupancy Raw Data'!$B$8:$BE$45,'Occupancy Raw Data'!AY$3,FALSE)</f>
        <v>1.88463438596595</v>
      </c>
      <c r="S15" s="60">
        <f>VLOOKUP($A15,'Occupancy Raw Data'!$B$8:$BE$45,'Occupancy Raw Data'!BA$3,FALSE)</f>
        <v>-0.353342095045733</v>
      </c>
      <c r="T15" s="60">
        <f>VLOOKUP($A15,'Occupancy Raw Data'!$B$8:$BE$45,'Occupancy Raw Data'!BB$3,FALSE)</f>
        <v>-1.2484188113638099</v>
      </c>
      <c r="U15" s="61">
        <f>VLOOKUP($A15,'Occupancy Raw Data'!$B$8:$BE$45,'Occupancy Raw Data'!BC$3,FALSE)</f>
        <v>-0.81760747021593505</v>
      </c>
      <c r="V15" s="62">
        <f>VLOOKUP($A15,'Occupancy Raw Data'!$B$8:$BE$45,'Occupancy Raw Data'!BE$3,FALSE)</f>
        <v>0.97833108905999999</v>
      </c>
      <c r="X15" s="64">
        <f>VLOOKUP($A15,'ADR Raw Data'!$B$6:$BE$43,'ADR Raw Data'!AG$1,FALSE)</f>
        <v>138.47219950189901</v>
      </c>
      <c r="Y15" s="65">
        <f>VLOOKUP($A15,'ADR Raw Data'!$B$6:$BE$43,'ADR Raw Data'!AH$1,FALSE)</f>
        <v>136.82821403208999</v>
      </c>
      <c r="Z15" s="65">
        <f>VLOOKUP($A15,'ADR Raw Data'!$B$6:$BE$43,'ADR Raw Data'!AI$1,FALSE)</f>
        <v>137.39833225136601</v>
      </c>
      <c r="AA15" s="65">
        <f>VLOOKUP($A15,'ADR Raw Data'!$B$6:$BE$43,'ADR Raw Data'!AJ$1,FALSE)</f>
        <v>137.30994087396601</v>
      </c>
      <c r="AB15" s="65">
        <f>VLOOKUP($A15,'ADR Raw Data'!$B$6:$BE$43,'ADR Raw Data'!AK$1,FALSE)</f>
        <v>138.473485988714</v>
      </c>
      <c r="AC15" s="66">
        <f>VLOOKUP($A15,'ADR Raw Data'!$B$6:$BE$43,'ADR Raw Data'!AL$1,FALSE)</f>
        <v>137.68572331733199</v>
      </c>
      <c r="AD15" s="65">
        <f>VLOOKUP($A15,'ADR Raw Data'!$B$6:$BE$43,'ADR Raw Data'!AN$1,FALSE)</f>
        <v>180.146793659672</v>
      </c>
      <c r="AE15" s="65">
        <f>VLOOKUP($A15,'ADR Raw Data'!$B$6:$BE$43,'ADR Raw Data'!AO$1,FALSE)</f>
        <v>191.70626211508201</v>
      </c>
      <c r="AF15" s="66">
        <f>VLOOKUP($A15,'ADR Raw Data'!$B$6:$BE$43,'ADR Raw Data'!AP$1,FALSE)</f>
        <v>186.11650562638599</v>
      </c>
      <c r="AG15" s="67">
        <f>VLOOKUP($A15,'ADR Raw Data'!$B$6:$BE$43,'ADR Raw Data'!AR$1,FALSE)</f>
        <v>153.640003666105</v>
      </c>
      <c r="AI15" s="59">
        <f>VLOOKUP($A15,'ADR Raw Data'!$B$6:$BE$43,'ADR Raw Data'!AT$1,FALSE)</f>
        <v>-0.93137615428018705</v>
      </c>
      <c r="AJ15" s="60">
        <f>VLOOKUP($A15,'ADR Raw Data'!$B$6:$BE$43,'ADR Raw Data'!AU$1,FALSE)</f>
        <v>0.65437999364935795</v>
      </c>
      <c r="AK15" s="60">
        <f>VLOOKUP($A15,'ADR Raw Data'!$B$6:$BE$43,'ADR Raw Data'!AV$1,FALSE)</f>
        <v>-0.34134769853743102</v>
      </c>
      <c r="AL15" s="60">
        <f>VLOOKUP($A15,'ADR Raw Data'!$B$6:$BE$43,'ADR Raw Data'!AW$1,FALSE)</f>
        <v>1.66553711591738</v>
      </c>
      <c r="AM15" s="60">
        <f>VLOOKUP($A15,'ADR Raw Data'!$B$6:$BE$43,'ADR Raw Data'!AX$1,FALSE)</f>
        <v>-0.58594690062458199</v>
      </c>
      <c r="AN15" s="61">
        <f>VLOOKUP($A15,'ADR Raw Data'!$B$6:$BE$43,'ADR Raw Data'!AY$1,FALSE)</f>
        <v>8.3562134130425306E-2</v>
      </c>
      <c r="AO15" s="60">
        <f>VLOOKUP($A15,'ADR Raw Data'!$B$6:$BE$43,'ADR Raw Data'!BA$1,FALSE)</f>
        <v>-1.4458531602164799</v>
      </c>
      <c r="AP15" s="60">
        <f>VLOOKUP($A15,'ADR Raw Data'!$B$6:$BE$43,'ADR Raw Data'!BB$1,FALSE)</f>
        <v>-1.5190370863429401</v>
      </c>
      <c r="AQ15" s="61">
        <f>VLOOKUP($A15,'ADR Raw Data'!$B$6:$BE$43,'ADR Raw Data'!BC$1,FALSE)</f>
        <v>-1.4987441958763801</v>
      </c>
      <c r="AR15" s="62">
        <f>VLOOKUP($A15,'ADR Raw Data'!$B$6:$BE$43,'ADR Raw Data'!BE$1,FALSE)</f>
        <v>-0.75080472705171297</v>
      </c>
      <c r="AT15" s="64">
        <f>VLOOKUP($A15,'RevPAR Raw Data'!$B$6:$BE$43,'RevPAR Raw Data'!AG$1,FALSE)</f>
        <v>87.375667739654205</v>
      </c>
      <c r="AU15" s="65">
        <f>VLOOKUP($A15,'RevPAR Raw Data'!$B$6:$BE$43,'RevPAR Raw Data'!AH$1,FALSE)</f>
        <v>93.360707274751107</v>
      </c>
      <c r="AV15" s="65">
        <f>VLOOKUP($A15,'RevPAR Raw Data'!$B$6:$BE$43,'RevPAR Raw Data'!AI$1,FALSE)</f>
        <v>96.622372242011494</v>
      </c>
      <c r="AW15" s="65">
        <f>VLOOKUP($A15,'RevPAR Raw Data'!$B$6:$BE$43,'RevPAR Raw Data'!AJ$1,FALSE)</f>
        <v>96.106169459795694</v>
      </c>
      <c r="AX15" s="65">
        <f>VLOOKUP($A15,'RevPAR Raw Data'!$B$6:$BE$43,'RevPAR Raw Data'!AK$1,FALSE)</f>
        <v>97.3739170200366</v>
      </c>
      <c r="AY15" s="66">
        <f>VLOOKUP($A15,'RevPAR Raw Data'!$B$6:$BE$43,'RevPAR Raw Data'!AL$1,FALSE)</f>
        <v>94.1677667472498</v>
      </c>
      <c r="AZ15" s="65">
        <f>VLOOKUP($A15,'RevPAR Raw Data'!$B$6:$BE$43,'RevPAR Raw Data'!AN$1,FALSE)</f>
        <v>146.34331889601799</v>
      </c>
      <c r="BA15" s="65">
        <f>VLOOKUP($A15,'RevPAR Raw Data'!$B$6:$BE$43,'RevPAR Raw Data'!AO$1,FALSE)</f>
        <v>166.319492569408</v>
      </c>
      <c r="BB15" s="66">
        <f>VLOOKUP($A15,'RevPAR Raw Data'!$B$6:$BE$43,'RevPAR Raw Data'!AP$1,FALSE)</f>
        <v>156.33140573271299</v>
      </c>
      <c r="BC15" s="67">
        <f>VLOOKUP($A15,'RevPAR Raw Data'!$B$6:$BE$43,'RevPAR Raw Data'!AR$1,FALSE)</f>
        <v>111.928806457382</v>
      </c>
      <c r="BE15" s="59">
        <f>VLOOKUP($A15,'RevPAR Raw Data'!$B$6:$BE$43,'RevPAR Raw Data'!AT$1,FALSE)</f>
        <v>-0.92938342396956997</v>
      </c>
      <c r="BF15" s="60">
        <f>VLOOKUP($A15,'RevPAR Raw Data'!$B$6:$BE$43,'RevPAR Raw Data'!AU$1,FALSE)</f>
        <v>3.47032755982034</v>
      </c>
      <c r="BG15" s="60">
        <f>VLOOKUP($A15,'RevPAR Raw Data'!$B$6:$BE$43,'RevPAR Raw Data'!AV$1,FALSE)</f>
        <v>2.3547816509227202</v>
      </c>
      <c r="BH15" s="60">
        <f>VLOOKUP($A15,'RevPAR Raw Data'!$B$6:$BE$43,'RevPAR Raw Data'!AW$1,FALSE)</f>
        <v>4.5687861733646598</v>
      </c>
      <c r="BI15" s="60">
        <f>VLOOKUP($A15,'RevPAR Raw Data'!$B$6:$BE$43,'RevPAR Raw Data'!AX$1,FALSE)</f>
        <v>0.372907745911919</v>
      </c>
      <c r="BJ15" s="61">
        <f>VLOOKUP($A15,'RevPAR Raw Data'!$B$6:$BE$43,'RevPAR Raw Data'!AY$1,FALSE)</f>
        <v>1.9697713608098499</v>
      </c>
      <c r="BK15" s="60">
        <f>VLOOKUP($A15,'RevPAR Raw Data'!$B$6:$BE$43,'RevPAR Raw Data'!BA$1,FALSE)</f>
        <v>-1.7940864474146201</v>
      </c>
      <c r="BL15" s="60">
        <f>VLOOKUP($A15,'RevPAR Raw Data'!$B$6:$BE$43,'RevPAR Raw Data'!BB$1,FALSE)</f>
        <v>-2.74849195296926</v>
      </c>
      <c r="BM15" s="61">
        <f>VLOOKUP($A15,'RevPAR Raw Data'!$B$6:$BE$43,'RevPAR Raw Data'!BC$1,FALSE)</f>
        <v>-2.3040978215874</v>
      </c>
      <c r="BN15" s="62">
        <f>VLOOKUP($A15,'RevPAR Raw Data'!$B$6:$BE$43,'RevPAR Raw Data'!BE$1,FALSE)</f>
        <v>0.22018100594540799</v>
      </c>
    </row>
    <row r="16" spans="1:66" x14ac:dyDescent="0.35">
      <c r="A16" s="76" t="s">
        <v>92</v>
      </c>
      <c r="B16" s="59">
        <f>VLOOKUP($A16,'Occupancy Raw Data'!$B$8:$BE$45,'Occupancy Raw Data'!AG$3,FALSE)</f>
        <v>68.489082969432303</v>
      </c>
      <c r="C16" s="60">
        <f>VLOOKUP($A16,'Occupancy Raw Data'!$B$8:$BE$45,'Occupancy Raw Data'!AH$3,FALSE)</f>
        <v>81.375545851528301</v>
      </c>
      <c r="D16" s="60">
        <f>VLOOKUP($A16,'Occupancy Raw Data'!$B$8:$BE$45,'Occupancy Raw Data'!AI$3,FALSE)</f>
        <v>84.379912663755405</v>
      </c>
      <c r="E16" s="60">
        <f>VLOOKUP($A16,'Occupancy Raw Data'!$B$8:$BE$45,'Occupancy Raw Data'!AJ$3,FALSE)</f>
        <v>83.995633187772896</v>
      </c>
      <c r="F16" s="60">
        <f>VLOOKUP($A16,'Occupancy Raw Data'!$B$8:$BE$45,'Occupancy Raw Data'!AK$3,FALSE)</f>
        <v>78.344978165938798</v>
      </c>
      <c r="G16" s="61">
        <f>VLOOKUP($A16,'Occupancy Raw Data'!$B$8:$BE$45,'Occupancy Raw Data'!AL$3,FALSE)</f>
        <v>79.317030567685507</v>
      </c>
      <c r="H16" s="60">
        <f>VLOOKUP($A16,'Occupancy Raw Data'!$B$8:$BE$45,'Occupancy Raw Data'!AN$3,FALSE)</f>
        <v>82.532751091703005</v>
      </c>
      <c r="I16" s="60">
        <f>VLOOKUP($A16,'Occupancy Raw Data'!$B$8:$BE$45,'Occupancy Raw Data'!AO$3,FALSE)</f>
        <v>85.960698689956303</v>
      </c>
      <c r="J16" s="61">
        <f>VLOOKUP($A16,'Occupancy Raw Data'!$B$8:$BE$45,'Occupancy Raw Data'!AP$3,FALSE)</f>
        <v>84.246724890829597</v>
      </c>
      <c r="K16" s="62">
        <f>VLOOKUP($A16,'Occupancy Raw Data'!$B$8:$BE$45,'Occupancy Raw Data'!AR$3,FALSE)</f>
        <v>80.725514660012394</v>
      </c>
      <c r="M16" s="59">
        <f>VLOOKUP($A16,'Occupancy Raw Data'!$B$8:$BE$45,'Occupancy Raw Data'!AT$3,FALSE)</f>
        <v>-5.4782137045742099</v>
      </c>
      <c r="N16" s="60">
        <f>VLOOKUP($A16,'Occupancy Raw Data'!$B$8:$BE$45,'Occupancy Raw Data'!AU$3,FALSE)</f>
        <v>0.539519827353655</v>
      </c>
      <c r="O16" s="60">
        <f>VLOOKUP($A16,'Occupancy Raw Data'!$B$8:$BE$45,'Occupancy Raw Data'!AV$3,FALSE)</f>
        <v>0.80863939899833004</v>
      </c>
      <c r="P16" s="60">
        <f>VLOOKUP($A16,'Occupancy Raw Data'!$B$8:$BE$45,'Occupancy Raw Data'!AW$3,FALSE)</f>
        <v>0.29721555949525402</v>
      </c>
      <c r="Q16" s="60">
        <f>VLOOKUP($A16,'Occupancy Raw Data'!$B$8:$BE$45,'Occupancy Raw Data'!AX$3,FALSE)</f>
        <v>-1.87059016572772</v>
      </c>
      <c r="R16" s="61">
        <f>VLOOKUP($A16,'Occupancy Raw Data'!$B$8:$BE$45,'Occupancy Raw Data'!AY$3,FALSE)</f>
        <v>-1.02335516636332</v>
      </c>
      <c r="S16" s="60">
        <f>VLOOKUP($A16,'Occupancy Raw Data'!$B$8:$BE$45,'Occupancy Raw Data'!BA$3,FALSE)</f>
        <v>-2.3306289080667599</v>
      </c>
      <c r="T16" s="60">
        <f>VLOOKUP($A16,'Occupancy Raw Data'!$B$8:$BE$45,'Occupancy Raw Data'!BB$3,FALSE)</f>
        <v>-4.4602989710735699</v>
      </c>
      <c r="U16" s="61">
        <f>VLOOKUP($A16,'Occupancy Raw Data'!$B$8:$BE$45,'Occupancy Raw Data'!BC$3,FALSE)</f>
        <v>-3.4288574646477201</v>
      </c>
      <c r="V16" s="62">
        <f>VLOOKUP($A16,'Occupancy Raw Data'!$B$8:$BE$45,'Occupancy Raw Data'!BE$3,FALSE)</f>
        <v>-1.7530672983479101</v>
      </c>
      <c r="X16" s="64">
        <f>VLOOKUP($A16,'ADR Raw Data'!$B$6:$BE$43,'ADR Raw Data'!AG$1,FALSE)</f>
        <v>95.818777907421506</v>
      </c>
      <c r="Y16" s="65">
        <f>VLOOKUP($A16,'ADR Raw Data'!$B$6:$BE$43,'ADR Raw Data'!AH$1,FALSE)</f>
        <v>100.19556747518099</v>
      </c>
      <c r="Z16" s="65">
        <f>VLOOKUP($A16,'ADR Raw Data'!$B$6:$BE$43,'ADR Raw Data'!AI$1,FALSE)</f>
        <v>102.481525213476</v>
      </c>
      <c r="AA16" s="65">
        <f>VLOOKUP($A16,'ADR Raw Data'!$B$6:$BE$43,'ADR Raw Data'!AJ$1,FALSE)</f>
        <v>102.070625375617</v>
      </c>
      <c r="AB16" s="65">
        <f>VLOOKUP($A16,'ADR Raw Data'!$B$6:$BE$43,'ADR Raw Data'!AK$1,FALSE)</f>
        <v>98.393936530851093</v>
      </c>
      <c r="AC16" s="66">
        <f>VLOOKUP($A16,'ADR Raw Data'!$B$6:$BE$43,'ADR Raw Data'!AL$1,FALSE)</f>
        <v>99.967305145455697</v>
      </c>
      <c r="AD16" s="65">
        <f>VLOOKUP($A16,'ADR Raw Data'!$B$6:$BE$43,'ADR Raw Data'!AN$1,FALSE)</f>
        <v>120.051109756613</v>
      </c>
      <c r="AE16" s="65">
        <f>VLOOKUP($A16,'ADR Raw Data'!$B$6:$BE$43,'ADR Raw Data'!AO$1,FALSE)</f>
        <v>126.72318912369801</v>
      </c>
      <c r="AF16" s="66">
        <f>VLOOKUP($A16,'ADR Raw Data'!$B$6:$BE$43,'ADR Raw Data'!AP$1,FALSE)</f>
        <v>123.455020145134</v>
      </c>
      <c r="AG16" s="67">
        <f>VLOOKUP($A16,'ADR Raw Data'!$B$6:$BE$43,'ADR Raw Data'!AR$1,FALSE)</f>
        <v>106.970801843852</v>
      </c>
      <c r="AI16" s="59">
        <f>VLOOKUP($A16,'ADR Raw Data'!$B$6:$BE$43,'ADR Raw Data'!AT$1,FALSE)</f>
        <v>5.9821048267863697</v>
      </c>
      <c r="AJ16" s="60">
        <f>VLOOKUP($A16,'ADR Raw Data'!$B$6:$BE$43,'ADR Raw Data'!AU$1,FALSE)</f>
        <v>9.7785423867806003</v>
      </c>
      <c r="AK16" s="60">
        <f>VLOOKUP($A16,'ADR Raw Data'!$B$6:$BE$43,'ADR Raw Data'!AV$1,FALSE)</f>
        <v>9.1353335869955998</v>
      </c>
      <c r="AL16" s="60">
        <f>VLOOKUP($A16,'ADR Raw Data'!$B$6:$BE$43,'ADR Raw Data'!AW$1,FALSE)</f>
        <v>10.3506018751673</v>
      </c>
      <c r="AM16" s="60">
        <f>VLOOKUP($A16,'ADR Raw Data'!$B$6:$BE$43,'ADR Raw Data'!AX$1,FALSE)</f>
        <v>6.4318769090507804</v>
      </c>
      <c r="AN16" s="61">
        <f>VLOOKUP($A16,'ADR Raw Data'!$B$6:$BE$43,'ADR Raw Data'!AY$1,FALSE)</f>
        <v>8.4764101409328099</v>
      </c>
      <c r="AO16" s="60">
        <f>VLOOKUP($A16,'ADR Raw Data'!$B$6:$BE$43,'ADR Raw Data'!BA$1,FALSE)</f>
        <v>0.21495513179136599</v>
      </c>
      <c r="AP16" s="60">
        <f>VLOOKUP($A16,'ADR Raw Data'!$B$6:$BE$43,'ADR Raw Data'!BB$1,FALSE)</f>
        <v>-1.15656056978232</v>
      </c>
      <c r="AQ16" s="61">
        <f>VLOOKUP($A16,'ADR Raw Data'!$B$6:$BE$43,'ADR Raw Data'!BC$1,FALSE)</f>
        <v>-0.54512660250161704</v>
      </c>
      <c r="AR16" s="62">
        <f>VLOOKUP($A16,'ADR Raw Data'!$B$6:$BE$43,'ADR Raw Data'!BE$1,FALSE)</f>
        <v>5.0218805850931396</v>
      </c>
      <c r="AT16" s="64">
        <f>VLOOKUP($A16,'RevPAR Raw Data'!$B$6:$BE$43,'RevPAR Raw Data'!AG$1,FALSE)</f>
        <v>65.625402301310004</v>
      </c>
      <c r="AU16" s="65">
        <f>VLOOKUP($A16,'RevPAR Raw Data'!$B$6:$BE$43,'RevPAR Raw Data'!AH$1,FALSE)</f>
        <v>81.534689951965007</v>
      </c>
      <c r="AV16" s="65">
        <f>VLOOKUP($A16,'RevPAR Raw Data'!$B$6:$BE$43,'RevPAR Raw Data'!AI$1,FALSE)</f>
        <v>86.473821471615693</v>
      </c>
      <c r="AW16" s="65">
        <f>VLOOKUP($A16,'RevPAR Raw Data'!$B$6:$BE$43,'RevPAR Raw Data'!AJ$1,FALSE)</f>
        <v>85.734868082969399</v>
      </c>
      <c r="AX16" s="65">
        <f>VLOOKUP($A16,'RevPAR Raw Data'!$B$6:$BE$43,'RevPAR Raw Data'!AK$1,FALSE)</f>
        <v>77.086708091703002</v>
      </c>
      <c r="AY16" s="66">
        <f>VLOOKUP($A16,'RevPAR Raw Data'!$B$6:$BE$43,'RevPAR Raw Data'!AL$1,FALSE)</f>
        <v>79.291097979912607</v>
      </c>
      <c r="AZ16" s="65">
        <f>VLOOKUP($A16,'RevPAR Raw Data'!$B$6:$BE$43,'RevPAR Raw Data'!AN$1,FALSE)</f>
        <v>99.0814835982532</v>
      </c>
      <c r="BA16" s="65">
        <f>VLOOKUP($A16,'RevPAR Raw Data'!$B$6:$BE$43,'RevPAR Raw Data'!AO$1,FALSE)</f>
        <v>108.932138772925</v>
      </c>
      <c r="BB16" s="66">
        <f>VLOOKUP($A16,'RevPAR Raw Data'!$B$6:$BE$43,'RevPAR Raw Data'!AP$1,FALSE)</f>
        <v>104.006811185589</v>
      </c>
      <c r="BC16" s="67">
        <f>VLOOKUP($A16,'RevPAR Raw Data'!$B$6:$BE$43,'RevPAR Raw Data'!AR$1,FALSE)</f>
        <v>86.3527303243917</v>
      </c>
      <c r="BE16" s="59">
        <f>VLOOKUP($A16,'RevPAR Raw Data'!$B$6:$BE$43,'RevPAR Raw Data'!AT$1,FALSE)</f>
        <v>0.176178635769146</v>
      </c>
      <c r="BF16" s="60">
        <f>VLOOKUP($A16,'RevPAR Raw Data'!$B$6:$BE$43,'RevPAR Raw Data'!AU$1,FALSE)</f>
        <v>10.3708193891371</v>
      </c>
      <c r="BG16" s="60">
        <f>VLOOKUP($A16,'RevPAR Raw Data'!$B$6:$BE$43,'RevPAR Raw Data'!AV$1,FALSE)</f>
        <v>10.0178448926083</v>
      </c>
      <c r="BH16" s="60">
        <f>VLOOKUP($A16,'RevPAR Raw Data'!$B$6:$BE$43,'RevPAR Raw Data'!AW$1,FALSE)</f>
        <v>10.678581033937</v>
      </c>
      <c r="BI16" s="60">
        <f>VLOOKUP($A16,'RevPAR Raw Data'!$B$6:$BE$43,'RevPAR Raw Data'!AX$1,FALSE)</f>
        <v>4.4409726863906398</v>
      </c>
      <c r="BJ16" s="61">
        <f>VLOOKUP($A16,'RevPAR Raw Data'!$B$6:$BE$43,'RevPAR Raw Data'!AY$1,FALSE)</f>
        <v>7.3663111934701</v>
      </c>
      <c r="BK16" s="60">
        <f>VLOOKUP($A16,'RevPAR Raw Data'!$B$6:$BE$43,'RevPAR Raw Data'!BA$1,FALSE)</f>
        <v>-2.1206835827163002</v>
      </c>
      <c r="BL16" s="60">
        <f>VLOOKUP($A16,'RevPAR Raw Data'!$B$6:$BE$43,'RevPAR Raw Data'!BB$1,FALSE)</f>
        <v>-5.5652734816620599</v>
      </c>
      <c r="BM16" s="61">
        <f>VLOOKUP($A16,'RevPAR Raw Data'!$B$6:$BE$43,'RevPAR Raw Data'!BC$1,FALSE)</f>
        <v>-3.9552924529476798</v>
      </c>
      <c r="BN16" s="62">
        <f>VLOOKUP($A16,'RevPAR Raw Data'!$B$6:$BE$43,'RevPAR Raw Data'!BE$1,FALSE)</f>
        <v>3.1807763404458802</v>
      </c>
    </row>
    <row r="17" spans="1:66" x14ac:dyDescent="0.35">
      <c r="A17" s="78" t="s">
        <v>32</v>
      </c>
      <c r="B17" s="59">
        <f>VLOOKUP($A17,'Occupancy Raw Data'!$B$8:$BE$45,'Occupancy Raw Data'!AG$3,FALSE)</f>
        <v>60.276294906939803</v>
      </c>
      <c r="C17" s="60">
        <f>VLOOKUP($A17,'Occupancy Raw Data'!$B$8:$BE$45,'Occupancy Raw Data'!AH$3,FALSE)</f>
        <v>67.345981820804994</v>
      </c>
      <c r="D17" s="60">
        <f>VLOOKUP($A17,'Occupancy Raw Data'!$B$8:$BE$45,'Occupancy Raw Data'!AI$3,FALSE)</f>
        <v>70.173856586351107</v>
      </c>
      <c r="E17" s="60">
        <f>VLOOKUP($A17,'Occupancy Raw Data'!$B$8:$BE$45,'Occupancy Raw Data'!AJ$3,FALSE)</f>
        <v>70.6607993074592</v>
      </c>
      <c r="F17" s="60">
        <f>VLOOKUP($A17,'Occupancy Raw Data'!$B$8:$BE$45,'Occupancy Raw Data'!AK$3,FALSE)</f>
        <v>72.1540903188573</v>
      </c>
      <c r="G17" s="61">
        <f>VLOOKUP($A17,'Occupancy Raw Data'!$B$8:$BE$45,'Occupancy Raw Data'!AL$3,FALSE)</f>
        <v>68.122204588082496</v>
      </c>
      <c r="H17" s="60">
        <f>VLOOKUP($A17,'Occupancy Raw Data'!$B$8:$BE$45,'Occupancy Raw Data'!AN$3,FALSE)</f>
        <v>80.446544510171606</v>
      </c>
      <c r="I17" s="60">
        <f>VLOOKUP($A17,'Occupancy Raw Data'!$B$8:$BE$45,'Occupancy Raw Data'!AO$3,FALSE)</f>
        <v>85.334006636848898</v>
      </c>
      <c r="J17" s="61">
        <f>VLOOKUP($A17,'Occupancy Raw Data'!$B$8:$BE$45,'Occupancy Raw Data'!AP$3,FALSE)</f>
        <v>82.890275573510294</v>
      </c>
      <c r="K17" s="62">
        <f>VLOOKUP($A17,'Occupancy Raw Data'!$B$8:$BE$45,'Occupancy Raw Data'!AR$3,FALSE)</f>
        <v>72.341653441061794</v>
      </c>
      <c r="M17" s="59">
        <f>VLOOKUP($A17,'Occupancy Raw Data'!$B$8:$BE$45,'Occupancy Raw Data'!AT$3,FALSE)</f>
        <v>-3.9260276597783301</v>
      </c>
      <c r="N17" s="60">
        <f>VLOOKUP($A17,'Occupancy Raw Data'!$B$8:$BE$45,'Occupancy Raw Data'!AU$3,FALSE)</f>
        <v>0.77229724837315805</v>
      </c>
      <c r="O17" s="60">
        <f>VLOOKUP($A17,'Occupancy Raw Data'!$B$8:$BE$45,'Occupancy Raw Data'!AV$3,FALSE)</f>
        <v>1.0348692132019</v>
      </c>
      <c r="P17" s="60">
        <f>VLOOKUP($A17,'Occupancy Raw Data'!$B$8:$BE$45,'Occupancy Raw Data'!AW$3,FALSE)</f>
        <v>1.1675442339831901</v>
      </c>
      <c r="Q17" s="60">
        <f>VLOOKUP($A17,'Occupancy Raw Data'!$B$8:$BE$45,'Occupancy Raw Data'!AX$3,FALSE)</f>
        <v>1.0472723523424901</v>
      </c>
      <c r="R17" s="61">
        <f>VLOOKUP($A17,'Occupancy Raw Data'!$B$8:$BE$45,'Occupancy Raw Data'!AY$3,FALSE)</f>
        <v>9.8455066821850803E-2</v>
      </c>
      <c r="S17" s="60">
        <f>VLOOKUP($A17,'Occupancy Raw Data'!$B$8:$BE$45,'Occupancy Raw Data'!BA$3,FALSE)</f>
        <v>-1.40322637276752</v>
      </c>
      <c r="T17" s="60">
        <f>VLOOKUP($A17,'Occupancy Raw Data'!$B$8:$BE$45,'Occupancy Raw Data'!BB$3,FALSE)</f>
        <v>-0.75115616935559004</v>
      </c>
      <c r="U17" s="61">
        <f>VLOOKUP($A17,'Occupancy Raw Data'!$B$8:$BE$45,'Occupancy Raw Data'!BC$3,FALSE)</f>
        <v>-1.0686529960364599</v>
      </c>
      <c r="V17" s="62">
        <f>VLOOKUP($A17,'Occupancy Raw Data'!$B$8:$BE$45,'Occupancy Raw Data'!BE$3,FALSE)</f>
        <v>-0.28664852480881098</v>
      </c>
      <c r="X17" s="64">
        <f>VLOOKUP($A17,'ADR Raw Data'!$B$6:$BE$43,'ADR Raw Data'!AG$1,FALSE)</f>
        <v>79.242518299323706</v>
      </c>
      <c r="Y17" s="65">
        <f>VLOOKUP($A17,'ADR Raw Data'!$B$6:$BE$43,'ADR Raw Data'!AH$1,FALSE)</f>
        <v>80.837105088104494</v>
      </c>
      <c r="Z17" s="65">
        <f>VLOOKUP($A17,'ADR Raw Data'!$B$6:$BE$43,'ADR Raw Data'!AI$1,FALSE)</f>
        <v>82.460667756360806</v>
      </c>
      <c r="AA17" s="65">
        <f>VLOOKUP($A17,'ADR Raw Data'!$B$6:$BE$43,'ADR Raw Data'!AJ$1,FALSE)</f>
        <v>84.015534379785606</v>
      </c>
      <c r="AB17" s="65">
        <f>VLOOKUP($A17,'ADR Raw Data'!$B$6:$BE$43,'ADR Raw Data'!AK$1,FALSE)</f>
        <v>85.104283423315294</v>
      </c>
      <c r="AC17" s="66">
        <f>VLOOKUP($A17,'ADR Raw Data'!$B$6:$BE$43,'ADR Raw Data'!AL$1,FALSE)</f>
        <v>82.452732764664106</v>
      </c>
      <c r="AD17" s="65">
        <f>VLOOKUP($A17,'ADR Raw Data'!$B$6:$BE$43,'ADR Raw Data'!AN$1,FALSE)</f>
        <v>107.021059310406</v>
      </c>
      <c r="AE17" s="65">
        <f>VLOOKUP($A17,'ADR Raw Data'!$B$6:$BE$43,'ADR Raw Data'!AO$1,FALSE)</f>
        <v>111.869908656691</v>
      </c>
      <c r="AF17" s="66">
        <f>VLOOKUP($A17,'ADR Raw Data'!$B$6:$BE$43,'ADR Raw Data'!AP$1,FALSE)</f>
        <v>109.516959700615</v>
      </c>
      <c r="AG17" s="67">
        <f>VLOOKUP($A17,'ADR Raw Data'!$B$6:$BE$43,'ADR Raw Data'!AR$1,FALSE)</f>
        <v>91.312916636987794</v>
      </c>
      <c r="AI17" s="59">
        <f>VLOOKUP($A17,'ADR Raw Data'!$B$6:$BE$43,'ADR Raw Data'!AT$1,FALSE)</f>
        <v>2.3633556109523202</v>
      </c>
      <c r="AJ17" s="60">
        <f>VLOOKUP($A17,'ADR Raw Data'!$B$6:$BE$43,'ADR Raw Data'!AU$1,FALSE)</f>
        <v>4.8447330384607197</v>
      </c>
      <c r="AK17" s="60">
        <f>VLOOKUP($A17,'ADR Raw Data'!$B$6:$BE$43,'ADR Raw Data'!AV$1,FALSE)</f>
        <v>3.87026772045312</v>
      </c>
      <c r="AL17" s="60">
        <f>VLOOKUP($A17,'ADR Raw Data'!$B$6:$BE$43,'ADR Raw Data'!AW$1,FALSE)</f>
        <v>5.0770720397391402</v>
      </c>
      <c r="AM17" s="60">
        <f>VLOOKUP($A17,'ADR Raw Data'!$B$6:$BE$43,'ADR Raw Data'!AX$1,FALSE)</f>
        <v>3.3787997931493101</v>
      </c>
      <c r="AN17" s="61">
        <f>VLOOKUP($A17,'ADR Raw Data'!$B$6:$BE$43,'ADR Raw Data'!AY$1,FALSE)</f>
        <v>3.9661075759615398</v>
      </c>
      <c r="AO17" s="60">
        <f>VLOOKUP($A17,'ADR Raw Data'!$B$6:$BE$43,'ADR Raw Data'!BA$1,FALSE)</f>
        <v>2.5377905763208899</v>
      </c>
      <c r="AP17" s="60">
        <f>VLOOKUP($A17,'ADR Raw Data'!$B$6:$BE$43,'ADR Raw Data'!BB$1,FALSE)</f>
        <v>1.5695499729198601</v>
      </c>
      <c r="AQ17" s="61">
        <f>VLOOKUP($A17,'ADR Raw Data'!$B$6:$BE$43,'ADR Raw Data'!BC$1,FALSE)</f>
        <v>2.0354296786277599</v>
      </c>
      <c r="AR17" s="62">
        <f>VLOOKUP($A17,'ADR Raw Data'!$B$6:$BE$43,'ADR Raw Data'!BE$1,FALSE)</f>
        <v>3.1148805844556402</v>
      </c>
      <c r="AT17" s="64">
        <f>VLOOKUP($A17,'RevPAR Raw Data'!$B$6:$BE$43,'RevPAR Raw Data'!AG$1,FALSE)</f>
        <v>47.764454021786101</v>
      </c>
      <c r="AU17" s="65">
        <f>VLOOKUP($A17,'RevPAR Raw Data'!$B$6:$BE$43,'RevPAR Raw Data'!AH$1,FALSE)</f>
        <v>54.4405420970999</v>
      </c>
      <c r="AV17" s="65">
        <f>VLOOKUP($A17,'RevPAR Raw Data'!$B$6:$BE$43,'RevPAR Raw Data'!AI$1,FALSE)</f>
        <v>57.865830731496104</v>
      </c>
      <c r="AW17" s="65">
        <f>VLOOKUP($A17,'RevPAR Raw Data'!$B$6:$BE$43,'RevPAR Raw Data'!AJ$1,FALSE)</f>
        <v>59.3660481351897</v>
      </c>
      <c r="AX17" s="65">
        <f>VLOOKUP($A17,'RevPAR Raw Data'!$B$6:$BE$43,'RevPAR Raw Data'!AK$1,FALSE)</f>
        <v>61.4062215264752</v>
      </c>
      <c r="AY17" s="66">
        <f>VLOOKUP($A17,'RevPAR Raw Data'!$B$6:$BE$43,'RevPAR Raw Data'!AL$1,FALSE)</f>
        <v>56.168619302409397</v>
      </c>
      <c r="AZ17" s="65">
        <f>VLOOKUP($A17,'RevPAR Raw Data'!$B$6:$BE$43,'RevPAR Raw Data'!AN$1,FALSE)</f>
        <v>86.094744113403493</v>
      </c>
      <c r="BA17" s="65">
        <f>VLOOKUP($A17,'RevPAR Raw Data'!$B$6:$BE$43,'RevPAR Raw Data'!AO$1,FALSE)</f>
        <v>95.463075277737701</v>
      </c>
      <c r="BB17" s="66">
        <f>VLOOKUP($A17,'RevPAR Raw Data'!$B$6:$BE$43,'RevPAR Raw Data'!AP$1,FALSE)</f>
        <v>90.778909695570604</v>
      </c>
      <c r="BC17" s="67">
        <f>VLOOKUP($A17,'RevPAR Raw Data'!$B$6:$BE$43,'RevPAR Raw Data'!AR$1,FALSE)</f>
        <v>66.057273700455497</v>
      </c>
      <c r="BE17" s="59">
        <f>VLOOKUP($A17,'RevPAR Raw Data'!$B$6:$BE$43,'RevPAR Raw Data'!AT$1,FALSE)</f>
        <v>-1.6554580438109201</v>
      </c>
      <c r="BF17" s="60">
        <f>VLOOKUP($A17,'RevPAR Raw Data'!$B$6:$BE$43,'RevPAR Raw Data'!AU$1,FALSE)</f>
        <v>5.6544460267809402</v>
      </c>
      <c r="BG17" s="60">
        <f>VLOOKUP($A17,'RevPAR Raw Data'!$B$6:$BE$43,'RevPAR Raw Data'!AV$1,FALSE)</f>
        <v>4.9451891427624801</v>
      </c>
      <c r="BH17" s="60">
        <f>VLOOKUP($A17,'RevPAR Raw Data'!$B$6:$BE$43,'RevPAR Raw Data'!AW$1,FALSE)</f>
        <v>6.30389333557748</v>
      </c>
      <c r="BI17" s="60">
        <f>VLOOKUP($A17,'RevPAR Raw Data'!$B$6:$BE$43,'RevPAR Raw Data'!AX$1,FALSE)</f>
        <v>4.4614573815664604</v>
      </c>
      <c r="BJ17" s="61">
        <f>VLOOKUP($A17,'RevPAR Raw Data'!$B$6:$BE$43,'RevPAR Raw Data'!AY$1,FALSE)</f>
        <v>4.0684674766475304</v>
      </c>
      <c r="BK17" s="60">
        <f>VLOOKUP($A17,'RevPAR Raw Data'!$B$6:$BE$43,'RevPAR Raw Data'!BA$1,FALSE)</f>
        <v>1.09895325690082</v>
      </c>
      <c r="BL17" s="60">
        <f>VLOOKUP($A17,'RevPAR Raw Data'!$B$6:$BE$43,'RevPAR Raw Data'!BB$1,FALSE)</f>
        <v>0.80660403211156595</v>
      </c>
      <c r="BM17" s="61">
        <f>VLOOKUP($A17,'RevPAR Raw Data'!$B$6:$BE$43,'RevPAR Raw Data'!BC$1,FALSE)</f>
        <v>0.94502500234842601</v>
      </c>
      <c r="BN17" s="62">
        <f>VLOOKUP($A17,'RevPAR Raw Data'!$B$6:$BE$43,'RevPAR Raw Data'!BE$1,FALSE)</f>
        <v>2.8193033004019301</v>
      </c>
    </row>
    <row r="18" spans="1:66" x14ac:dyDescent="0.35">
      <c r="A18" s="78" t="s">
        <v>93</v>
      </c>
      <c r="B18" s="59">
        <f>VLOOKUP($A18,'Occupancy Raw Data'!$B$8:$BE$45,'Occupancy Raw Data'!AG$3,FALSE)</f>
        <v>64.158903146422901</v>
      </c>
      <c r="C18" s="60">
        <f>VLOOKUP($A18,'Occupancy Raw Data'!$B$8:$BE$45,'Occupancy Raw Data'!AH$3,FALSE)</f>
        <v>70.9087713130602</v>
      </c>
      <c r="D18" s="60">
        <f>VLOOKUP($A18,'Occupancy Raw Data'!$B$8:$BE$45,'Occupancy Raw Data'!AI$3,FALSE)</f>
        <v>74.582527685006099</v>
      </c>
      <c r="E18" s="60">
        <f>VLOOKUP($A18,'Occupancy Raw Data'!$B$8:$BE$45,'Occupancy Raw Data'!AJ$3,FALSE)</f>
        <v>72.719282826507197</v>
      </c>
      <c r="F18" s="60">
        <f>VLOOKUP($A18,'Occupancy Raw Data'!$B$8:$BE$45,'Occupancy Raw Data'!AK$3,FALSE)</f>
        <v>70.016698892599706</v>
      </c>
      <c r="G18" s="61">
        <f>VLOOKUP($A18,'Occupancy Raw Data'!$B$8:$BE$45,'Occupancy Raw Data'!AL$3,FALSE)</f>
        <v>70.477236772719195</v>
      </c>
      <c r="H18" s="60">
        <f>VLOOKUP($A18,'Occupancy Raw Data'!$B$8:$BE$45,'Occupancy Raw Data'!AN$3,FALSE)</f>
        <v>79.965723325716198</v>
      </c>
      <c r="I18" s="60">
        <f>VLOOKUP($A18,'Occupancy Raw Data'!$B$8:$BE$45,'Occupancy Raw Data'!AO$3,FALSE)</f>
        <v>85.116013359114007</v>
      </c>
      <c r="J18" s="61">
        <f>VLOOKUP($A18,'Occupancy Raw Data'!$B$8:$BE$45,'Occupancy Raw Data'!AP$3,FALSE)</f>
        <v>82.540868342415095</v>
      </c>
      <c r="K18" s="62">
        <f>VLOOKUP($A18,'Occupancy Raw Data'!$B$8:$BE$45,'Occupancy Raw Data'!AR$3,FALSE)</f>
        <v>73.923988649775197</v>
      </c>
      <c r="M18" s="59">
        <f>VLOOKUP($A18,'Occupancy Raw Data'!$B$8:$BE$45,'Occupancy Raw Data'!AT$3,FALSE)</f>
        <v>-2.6666666666666599</v>
      </c>
      <c r="N18" s="60">
        <f>VLOOKUP($A18,'Occupancy Raw Data'!$B$8:$BE$45,'Occupancy Raw Data'!AU$3,FALSE)</f>
        <v>4.7316154994483002</v>
      </c>
      <c r="O18" s="60">
        <f>VLOOKUP($A18,'Occupancy Raw Data'!$B$8:$BE$45,'Occupancy Raw Data'!AV$3,FALSE)</f>
        <v>3.5762236055168999</v>
      </c>
      <c r="P18" s="60">
        <f>VLOOKUP($A18,'Occupancy Raw Data'!$B$8:$BE$45,'Occupancy Raw Data'!AW$3,FALSE)</f>
        <v>0.92090016466426705</v>
      </c>
      <c r="Q18" s="60">
        <f>VLOOKUP($A18,'Occupancy Raw Data'!$B$8:$BE$45,'Occupancy Raw Data'!AX$3,FALSE)</f>
        <v>-5.04201680672268</v>
      </c>
      <c r="R18" s="61">
        <f>VLOOKUP($A18,'Occupancy Raw Data'!$B$8:$BE$45,'Occupancy Raw Data'!AY$3,FALSE)</f>
        <v>0.275106603808975</v>
      </c>
      <c r="S18" s="60">
        <f>VLOOKUP($A18,'Occupancy Raw Data'!$B$8:$BE$45,'Occupancy Raw Data'!BA$3,FALSE)</f>
        <v>-2.82494926839688</v>
      </c>
      <c r="T18" s="60">
        <f>VLOOKUP($A18,'Occupancy Raw Data'!$B$8:$BE$45,'Occupancy Raw Data'!BB$3,FALSE)</f>
        <v>-4.8673870333988196</v>
      </c>
      <c r="U18" s="61">
        <f>VLOOKUP($A18,'Occupancy Raw Data'!$B$8:$BE$45,'Occupancy Raw Data'!BC$3,FALSE)</f>
        <v>-3.8888604615463298</v>
      </c>
      <c r="V18" s="62">
        <f>VLOOKUP($A18,'Occupancy Raw Data'!$B$8:$BE$45,'Occupancy Raw Data'!BE$3,FALSE)</f>
        <v>-1.09193230019738</v>
      </c>
      <c r="X18" s="64">
        <f>VLOOKUP($A18,'ADR Raw Data'!$B$6:$BE$43,'ADR Raw Data'!AG$1,FALSE)</f>
        <v>109.59543603424601</v>
      </c>
      <c r="Y18" s="65">
        <f>VLOOKUP($A18,'ADR Raw Data'!$B$6:$BE$43,'ADR Raw Data'!AH$1,FALSE)</f>
        <v>113.07075431953299</v>
      </c>
      <c r="Z18" s="65">
        <f>VLOOKUP($A18,'ADR Raw Data'!$B$6:$BE$43,'ADR Raw Data'!AI$1,FALSE)</f>
        <v>116.575412491161</v>
      </c>
      <c r="AA18" s="65">
        <f>VLOOKUP($A18,'ADR Raw Data'!$B$6:$BE$43,'ADR Raw Data'!AJ$1,FALSE)</f>
        <v>114.636577181532</v>
      </c>
      <c r="AB18" s="65">
        <f>VLOOKUP($A18,'ADR Raw Data'!$B$6:$BE$43,'ADR Raw Data'!AK$1,FALSE)</f>
        <v>111.037370978472</v>
      </c>
      <c r="AC18" s="66">
        <f>VLOOKUP($A18,'ADR Raw Data'!$B$6:$BE$43,'ADR Raw Data'!AL$1,FALSE)</f>
        <v>113.09887228422799</v>
      </c>
      <c r="AD18" s="65">
        <f>VLOOKUP($A18,'ADR Raw Data'!$B$6:$BE$43,'ADR Raw Data'!AN$1,FALSE)</f>
        <v>144.178840160466</v>
      </c>
      <c r="AE18" s="65">
        <f>VLOOKUP($A18,'ADR Raw Data'!$B$6:$BE$43,'ADR Raw Data'!AO$1,FALSE)</f>
        <v>151.777986116991</v>
      </c>
      <c r="AF18" s="66">
        <f>VLOOKUP($A18,'ADR Raw Data'!$B$6:$BE$43,'ADR Raw Data'!AP$1,FALSE)</f>
        <v>148.09695382792901</v>
      </c>
      <c r="AG18" s="67">
        <f>VLOOKUP($A18,'ADR Raw Data'!$B$6:$BE$43,'ADR Raw Data'!AR$1,FALSE)</f>
        <v>124.263900786378</v>
      </c>
      <c r="AI18" s="59">
        <f>VLOOKUP($A18,'ADR Raw Data'!$B$6:$BE$43,'ADR Raw Data'!AT$1,FALSE)</f>
        <v>3.85781978143239</v>
      </c>
      <c r="AJ18" s="60">
        <f>VLOOKUP($A18,'ADR Raw Data'!$B$6:$BE$43,'ADR Raw Data'!AU$1,FALSE)</f>
        <v>7.9647731562800699</v>
      </c>
      <c r="AK18" s="60">
        <f>VLOOKUP($A18,'ADR Raw Data'!$B$6:$BE$43,'ADR Raw Data'!AV$1,FALSE)</f>
        <v>9.7238939072496695</v>
      </c>
      <c r="AL18" s="60">
        <f>VLOOKUP($A18,'ADR Raw Data'!$B$6:$BE$43,'ADR Raw Data'!AW$1,FALSE)</f>
        <v>7.7374227104320399</v>
      </c>
      <c r="AM18" s="60">
        <f>VLOOKUP($A18,'ADR Raw Data'!$B$6:$BE$43,'ADR Raw Data'!AX$1,FALSE)</f>
        <v>2.85398625614696</v>
      </c>
      <c r="AN18" s="61">
        <f>VLOOKUP($A18,'ADR Raw Data'!$B$6:$BE$43,'ADR Raw Data'!AY$1,FALSE)</f>
        <v>6.4867906765862102</v>
      </c>
      <c r="AO18" s="60">
        <f>VLOOKUP($A18,'ADR Raw Data'!$B$6:$BE$43,'ADR Raw Data'!BA$1,FALSE)</f>
        <v>-0.38746786571041097</v>
      </c>
      <c r="AP18" s="60">
        <f>VLOOKUP($A18,'ADR Raw Data'!$B$6:$BE$43,'ADR Raw Data'!BB$1,FALSE)</f>
        <v>-2.5697267057027702</v>
      </c>
      <c r="AQ18" s="61">
        <f>VLOOKUP($A18,'ADR Raw Data'!$B$6:$BE$43,'ADR Raw Data'!BC$1,FALSE)</f>
        <v>-1.5909500336961699</v>
      </c>
      <c r="AR18" s="62">
        <f>VLOOKUP($A18,'ADR Raw Data'!$B$6:$BE$43,'ADR Raw Data'!BE$1,FALSE)</f>
        <v>2.9125049490961099</v>
      </c>
      <c r="AT18" s="64">
        <f>VLOOKUP($A18,'RevPAR Raw Data'!$B$6:$BE$43,'RevPAR Raw Data'!AG$1,FALSE)</f>
        <v>70.315229658112102</v>
      </c>
      <c r="AU18" s="65">
        <f>VLOOKUP($A18,'RevPAR Raw Data'!$B$6:$BE$43,'RevPAR Raw Data'!AH$1,FALSE)</f>
        <v>80.177082602390499</v>
      </c>
      <c r="AV18" s="65">
        <f>VLOOKUP($A18,'RevPAR Raw Data'!$B$6:$BE$43,'RevPAR Raw Data'!AI$1,FALSE)</f>
        <v>86.944889295130906</v>
      </c>
      <c r="AW18" s="65">
        <f>VLOOKUP($A18,'RevPAR Raw Data'!$B$6:$BE$43,'RevPAR Raw Data'!AJ$1,FALSE)</f>
        <v>83.362896783265896</v>
      </c>
      <c r="AX18" s="65">
        <f>VLOOKUP($A18,'RevPAR Raw Data'!$B$6:$BE$43,'RevPAR Raw Data'!AK$1,FALSE)</f>
        <v>77.744701696255902</v>
      </c>
      <c r="AY18" s="66">
        <f>VLOOKUP($A18,'RevPAR Raw Data'!$B$6:$BE$43,'RevPAR Raw Data'!AL$1,FALSE)</f>
        <v>79.708960007031095</v>
      </c>
      <c r="AZ18" s="65">
        <f>VLOOKUP($A18,'RevPAR Raw Data'!$B$6:$BE$43,'RevPAR Raw Data'!AN$1,FALSE)</f>
        <v>115.293652416944</v>
      </c>
      <c r="BA18" s="65">
        <f>VLOOKUP($A18,'RevPAR Raw Data'!$B$6:$BE$43,'RevPAR Raw Data'!AO$1,FALSE)</f>
        <v>129.187370939532</v>
      </c>
      <c r="BB18" s="66">
        <f>VLOOKUP($A18,'RevPAR Raw Data'!$B$6:$BE$43,'RevPAR Raw Data'!AP$1,FALSE)</f>
        <v>122.24051167823799</v>
      </c>
      <c r="BC18" s="67">
        <f>VLOOKUP($A18,'RevPAR Raw Data'!$B$6:$BE$43,'RevPAR Raw Data'!AR$1,FALSE)</f>
        <v>91.860831913090394</v>
      </c>
      <c r="BE18" s="59">
        <f>VLOOKUP($A18,'RevPAR Raw Data'!$B$6:$BE$43,'RevPAR Raw Data'!AT$1,FALSE)</f>
        <v>1.0882779205941899</v>
      </c>
      <c r="BF18" s="60">
        <f>VLOOKUP($A18,'RevPAR Raw Data'!$B$6:$BE$43,'RevPAR Raw Data'!AU$1,FALSE)</f>
        <v>13.0732510968868</v>
      </c>
      <c r="BG18" s="60">
        <f>VLOOKUP($A18,'RevPAR Raw Data'!$B$6:$BE$43,'RevPAR Raw Data'!AV$1,FALSE)</f>
        <v>13.647865702053</v>
      </c>
      <c r="BH18" s="60">
        <f>VLOOKUP($A18,'RevPAR Raw Data'!$B$6:$BE$43,'RevPAR Raw Data'!AW$1,FALSE)</f>
        <v>8.7295768135774505</v>
      </c>
      <c r="BI18" s="60">
        <f>VLOOKUP($A18,'RevPAR Raw Data'!$B$6:$BE$43,'RevPAR Raw Data'!AX$1,FALSE)</f>
        <v>-2.33192901727221</v>
      </c>
      <c r="BJ18" s="61">
        <f>VLOOKUP($A18,'RevPAR Raw Data'!$B$6:$BE$43,'RevPAR Raw Data'!AY$1,FALSE)</f>
        <v>6.7797428699217397</v>
      </c>
      <c r="BK18" s="60">
        <f>VLOOKUP($A18,'RevPAR Raw Data'!$B$6:$BE$43,'RevPAR Raw Data'!BA$1,FALSE)</f>
        <v>-3.2014713634696301</v>
      </c>
      <c r="BL18" s="60">
        <f>VLOOKUP($A18,'RevPAR Raw Data'!$B$6:$BE$43,'RevPAR Raw Data'!BB$1,FALSE)</f>
        <v>-7.3120351946344302</v>
      </c>
      <c r="BM18" s="61">
        <f>VLOOKUP($A18,'RevPAR Raw Data'!$B$6:$BE$43,'RevPAR Raw Data'!BC$1,FALSE)</f>
        <v>-5.4179406684191296</v>
      </c>
      <c r="BN18" s="62">
        <f>VLOOKUP($A18,'RevPAR Raw Data'!$B$6:$BE$43,'RevPAR Raw Data'!BE$1,FALSE)</f>
        <v>1.7887700666146999</v>
      </c>
    </row>
    <row r="19" spans="1:66" x14ac:dyDescent="0.35">
      <c r="A19" s="78" t="s">
        <v>94</v>
      </c>
      <c r="B19" s="59">
        <f>VLOOKUP($A19,'Occupancy Raw Data'!$B$8:$BE$45,'Occupancy Raw Data'!AG$3,FALSE)</f>
        <v>68.3075802928565</v>
      </c>
      <c r="C19" s="60">
        <f>VLOOKUP($A19,'Occupancy Raw Data'!$B$8:$BE$45,'Occupancy Raw Data'!AH$3,FALSE)</f>
        <v>70.277485640320293</v>
      </c>
      <c r="D19" s="60">
        <f>VLOOKUP($A19,'Occupancy Raw Data'!$B$8:$BE$45,'Occupancy Raw Data'!AI$3,FALSE)</f>
        <v>71.725588544616102</v>
      </c>
      <c r="E19" s="60">
        <f>VLOOKUP($A19,'Occupancy Raw Data'!$B$8:$BE$45,'Occupancy Raw Data'!AJ$3,FALSE)</f>
        <v>71.007604562737598</v>
      </c>
      <c r="F19" s="60">
        <f>VLOOKUP($A19,'Occupancy Raw Data'!$B$8:$BE$45,'Occupancy Raw Data'!AK$3,FALSE)</f>
        <v>72.463797427392606</v>
      </c>
      <c r="G19" s="61">
        <f>VLOOKUP($A19,'Occupancy Raw Data'!$B$8:$BE$45,'Occupancy Raw Data'!AL$3,FALSE)</f>
        <v>70.756411293584605</v>
      </c>
      <c r="H19" s="60">
        <f>VLOOKUP($A19,'Occupancy Raw Data'!$B$8:$BE$45,'Occupancy Raw Data'!AN$3,FALSE)</f>
        <v>84.879864088665897</v>
      </c>
      <c r="I19" s="60">
        <f>VLOOKUP($A19,'Occupancy Raw Data'!$B$8:$BE$45,'Occupancy Raw Data'!AO$3,FALSE)</f>
        <v>92.611843701965796</v>
      </c>
      <c r="J19" s="61">
        <f>VLOOKUP($A19,'Occupancy Raw Data'!$B$8:$BE$45,'Occupancy Raw Data'!AP$3,FALSE)</f>
        <v>88.745853895315904</v>
      </c>
      <c r="K19" s="62">
        <f>VLOOKUP($A19,'Occupancy Raw Data'!$B$8:$BE$45,'Occupancy Raw Data'!AR$3,FALSE)</f>
        <v>75.896252036936403</v>
      </c>
      <c r="M19" s="59">
        <f>VLOOKUP($A19,'Occupancy Raw Data'!$B$8:$BE$45,'Occupancy Raw Data'!AT$3,FALSE)</f>
        <v>1.42304157358829</v>
      </c>
      <c r="N19" s="60">
        <f>VLOOKUP($A19,'Occupancy Raw Data'!$B$8:$BE$45,'Occupancy Raw Data'!AU$3,FALSE)</f>
        <v>2.22179729501143</v>
      </c>
      <c r="O19" s="60">
        <f>VLOOKUP($A19,'Occupancy Raw Data'!$B$8:$BE$45,'Occupancy Raw Data'!AV$3,FALSE)</f>
        <v>1.74438703280834</v>
      </c>
      <c r="P19" s="60">
        <f>VLOOKUP($A19,'Occupancy Raw Data'!$B$8:$BE$45,'Occupancy Raw Data'!AW$3,FALSE)</f>
        <v>3.2155467710755201</v>
      </c>
      <c r="Q19" s="60">
        <f>VLOOKUP($A19,'Occupancy Raw Data'!$B$8:$BE$45,'Occupancy Raw Data'!AX$3,FALSE)</f>
        <v>2.5451083412023299</v>
      </c>
      <c r="R19" s="61">
        <f>VLOOKUP($A19,'Occupancy Raw Data'!$B$8:$BE$45,'Occupancy Raw Data'!AY$3,FALSE)</f>
        <v>2.2326664301215402</v>
      </c>
      <c r="S19" s="60">
        <f>VLOOKUP($A19,'Occupancy Raw Data'!$B$8:$BE$45,'Occupancy Raw Data'!BA$3,FALSE)</f>
        <v>6.7847758840374403E-2</v>
      </c>
      <c r="T19" s="60">
        <f>VLOOKUP($A19,'Occupancy Raw Data'!$B$8:$BE$45,'Occupancy Raw Data'!BB$3,FALSE)</f>
        <v>-0.56758573258323697</v>
      </c>
      <c r="U19" s="61">
        <f>VLOOKUP($A19,'Occupancy Raw Data'!$B$8:$BE$45,'Occupancy Raw Data'!BC$3,FALSE)</f>
        <v>-0.264719424773255</v>
      </c>
      <c r="V19" s="62">
        <f>VLOOKUP($A19,'Occupancy Raw Data'!$B$8:$BE$45,'Occupancy Raw Data'!BE$3,FALSE)</f>
        <v>1.3845251458415699</v>
      </c>
      <c r="X19" s="64">
        <f>VLOOKUP($A19,'ADR Raw Data'!$B$6:$BE$43,'ADR Raw Data'!AG$1,FALSE)</f>
        <v>202.210900547758</v>
      </c>
      <c r="Y19" s="65">
        <f>VLOOKUP($A19,'ADR Raw Data'!$B$6:$BE$43,'ADR Raw Data'!AH$1,FALSE)</f>
        <v>198.84717089616601</v>
      </c>
      <c r="Z19" s="65">
        <f>VLOOKUP($A19,'ADR Raw Data'!$B$6:$BE$43,'ADR Raw Data'!AI$1,FALSE)</f>
        <v>198.456646884164</v>
      </c>
      <c r="AA19" s="65">
        <f>VLOOKUP($A19,'ADR Raw Data'!$B$6:$BE$43,'ADR Raw Data'!AJ$1,FALSE)</f>
        <v>199.27743436440699</v>
      </c>
      <c r="AB19" s="65">
        <f>VLOOKUP($A19,'ADR Raw Data'!$B$6:$BE$43,'ADR Raw Data'!AK$1,FALSE)</f>
        <v>200.935423667978</v>
      </c>
      <c r="AC19" s="66">
        <f>VLOOKUP($A19,'ADR Raw Data'!$B$6:$BE$43,'ADR Raw Data'!AL$1,FALSE)</f>
        <v>199.931545769591</v>
      </c>
      <c r="AD19" s="65">
        <f>VLOOKUP($A19,'ADR Raw Data'!$B$6:$BE$43,'ADR Raw Data'!AN$1,FALSE)</f>
        <v>262.49963846740297</v>
      </c>
      <c r="AE19" s="65">
        <f>VLOOKUP($A19,'ADR Raw Data'!$B$6:$BE$43,'ADR Raw Data'!AO$1,FALSE)</f>
        <v>281.85119641851003</v>
      </c>
      <c r="AF19" s="66">
        <f>VLOOKUP($A19,'ADR Raw Data'!$B$6:$BE$43,'ADR Raw Data'!AP$1,FALSE)</f>
        <v>272.596918406089</v>
      </c>
      <c r="AG19" s="67">
        <f>VLOOKUP($A19,'ADR Raw Data'!$B$6:$BE$43,'ADR Raw Data'!AR$1,FALSE)</f>
        <v>224.20810891683101</v>
      </c>
      <c r="AI19" s="59">
        <f>VLOOKUP($A19,'ADR Raw Data'!$B$6:$BE$43,'ADR Raw Data'!AT$1,FALSE)</f>
        <v>-4.6977426868433696</v>
      </c>
      <c r="AJ19" s="60">
        <f>VLOOKUP($A19,'ADR Raw Data'!$B$6:$BE$43,'ADR Raw Data'!AU$1,FALSE)</f>
        <v>-3.0552152314798802</v>
      </c>
      <c r="AK19" s="60">
        <f>VLOOKUP($A19,'ADR Raw Data'!$B$6:$BE$43,'ADR Raw Data'!AV$1,FALSE)</f>
        <v>-4.3630515887103902</v>
      </c>
      <c r="AL19" s="60">
        <f>VLOOKUP($A19,'ADR Raw Data'!$B$6:$BE$43,'ADR Raw Data'!AW$1,FALSE)</f>
        <v>-1.0133676219047401</v>
      </c>
      <c r="AM19" s="60">
        <f>VLOOKUP($A19,'ADR Raw Data'!$B$6:$BE$43,'ADR Raw Data'!AX$1,FALSE)</f>
        <v>-3.8419112933073598</v>
      </c>
      <c r="AN19" s="61">
        <f>VLOOKUP($A19,'ADR Raw Data'!$B$6:$BE$43,'ADR Raw Data'!AY$1,FALSE)</f>
        <v>-3.4186340807853801</v>
      </c>
      <c r="AO19" s="60">
        <f>VLOOKUP($A19,'ADR Raw Data'!$B$6:$BE$43,'ADR Raw Data'!BA$1,FALSE)</f>
        <v>-3.6027452925594701</v>
      </c>
      <c r="AP19" s="60">
        <f>VLOOKUP($A19,'ADR Raw Data'!$B$6:$BE$43,'ADR Raw Data'!BB$1,FALSE)</f>
        <v>-1.4714358308978901</v>
      </c>
      <c r="AQ19" s="61">
        <f>VLOOKUP($A19,'ADR Raw Data'!$B$6:$BE$43,'ADR Raw Data'!BC$1,FALSE)</f>
        <v>-2.4721295227416098</v>
      </c>
      <c r="AR19" s="62">
        <f>VLOOKUP($A19,'ADR Raw Data'!$B$6:$BE$43,'ADR Raw Data'!BE$1,FALSE)</f>
        <v>-3.2040610661861399</v>
      </c>
      <c r="AT19" s="64">
        <f>VLOOKUP($A19,'RevPAR Raw Data'!$B$6:$BE$43,'RevPAR Raw Data'!AG$1,FALSE)</f>
        <v>138.12537325256801</v>
      </c>
      <c r="AU19" s="65">
        <f>VLOOKUP($A19,'RevPAR Raw Data'!$B$6:$BE$43,'RevPAR Raw Data'!AH$1,FALSE)</f>
        <v>139.74479197273601</v>
      </c>
      <c r="AV19" s="65">
        <f>VLOOKUP($A19,'RevPAR Raw Data'!$B$6:$BE$43,'RevPAR Raw Data'!AI$1,FALSE)</f>
        <v>142.344197983577</v>
      </c>
      <c r="AW19" s="65">
        <f>VLOOKUP($A19,'RevPAR Raw Data'!$B$6:$BE$43,'RevPAR Raw Data'!AJ$1,FALSE)</f>
        <v>141.50213257624699</v>
      </c>
      <c r="AX19" s="65">
        <f>VLOOKUP($A19,'RevPAR Raw Data'!$B$6:$BE$43,'RevPAR Raw Data'!AK$1,FALSE)</f>
        <v>145.605438366637</v>
      </c>
      <c r="AY19" s="66">
        <f>VLOOKUP($A19,'RevPAR Raw Data'!$B$6:$BE$43,'RevPAR Raw Data'!AL$1,FALSE)</f>
        <v>141.46438683035299</v>
      </c>
      <c r="AZ19" s="65">
        <f>VLOOKUP($A19,'RevPAR Raw Data'!$B$6:$BE$43,'RevPAR Raw Data'!AN$1,FALSE)</f>
        <v>222.80933636437101</v>
      </c>
      <c r="BA19" s="65">
        <f>VLOOKUP($A19,'RevPAR Raw Data'!$B$6:$BE$43,'RevPAR Raw Data'!AO$1,FALSE)</f>
        <v>261.027589499231</v>
      </c>
      <c r="BB19" s="66">
        <f>VLOOKUP($A19,'RevPAR Raw Data'!$B$6:$BE$43,'RevPAR Raw Data'!AP$1,FALSE)</f>
        <v>241.918462931801</v>
      </c>
      <c r="BC19" s="67">
        <f>VLOOKUP($A19,'RevPAR Raw Data'!$B$6:$BE$43,'RevPAR Raw Data'!AR$1,FALSE)</f>
        <v>170.16555143076701</v>
      </c>
      <c r="BE19" s="59">
        <f>VLOOKUP($A19,'RevPAR Raw Data'!$B$6:$BE$43,'RevPAR Raw Data'!AT$1,FALSE)</f>
        <v>-3.3415519447090598</v>
      </c>
      <c r="BF19" s="60">
        <f>VLOOKUP($A19,'RevPAR Raw Data'!$B$6:$BE$43,'RevPAR Raw Data'!AU$1,FALSE)</f>
        <v>-0.90129862583824505</v>
      </c>
      <c r="BG19" s="60">
        <f>VLOOKUP($A19,'RevPAR Raw Data'!$B$6:$BE$43,'RevPAR Raw Data'!AV$1,FALSE)</f>
        <v>-2.6947730620502499</v>
      </c>
      <c r="BH19" s="60">
        <f>VLOOKUP($A19,'RevPAR Raw Data'!$B$6:$BE$43,'RevPAR Raw Data'!AW$1,FALSE)</f>
        <v>2.1695938393255001</v>
      </c>
      <c r="BI19" s="60">
        <f>VLOOKUP($A19,'RevPAR Raw Data'!$B$6:$BE$43,'RevPAR Raw Data'!AX$1,FALSE)</f>
        <v>-1.3945837568925901</v>
      </c>
      <c r="BJ19" s="61">
        <f>VLOOKUP($A19,'RevPAR Raw Data'!$B$6:$BE$43,'RevPAR Raw Data'!AY$1,FALSE)</f>
        <v>-1.26229434615423</v>
      </c>
      <c r="BK19" s="60">
        <f>VLOOKUP($A19,'RevPAR Raw Data'!$B$6:$BE$43,'RevPAR Raw Data'!BA$1,FALSE)</f>
        <v>-3.53734191565683</v>
      </c>
      <c r="BL19" s="60">
        <f>VLOOKUP($A19,'RevPAR Raw Data'!$B$6:$BE$43,'RevPAR Raw Data'!BB$1,FALSE)</f>
        <v>-2.0306699036408302</v>
      </c>
      <c r="BM19" s="61">
        <f>VLOOKUP($A19,'RevPAR Raw Data'!$B$6:$BE$43,'RevPAR Raw Data'!BC$1,FALSE)</f>
        <v>-2.7303047404626102</v>
      </c>
      <c r="BN19" s="62">
        <f>VLOOKUP($A19,'RevPAR Raw Data'!$B$6:$BE$43,'RevPAR Raw Data'!BE$1,FALSE)</f>
        <v>-1.86389695149404</v>
      </c>
    </row>
    <row r="20" spans="1:66" x14ac:dyDescent="0.35">
      <c r="A20" s="78" t="s">
        <v>29</v>
      </c>
      <c r="B20" s="59">
        <f>VLOOKUP($A20,'Occupancy Raw Data'!$B$8:$BE$45,'Occupancy Raw Data'!AG$3,FALSE)</f>
        <v>52.170858977789599</v>
      </c>
      <c r="C20" s="60">
        <f>VLOOKUP($A20,'Occupancy Raw Data'!$B$8:$BE$45,'Occupancy Raw Data'!AH$3,FALSE)</f>
        <v>53.5656944072785</v>
      </c>
      <c r="D20" s="60">
        <f>VLOOKUP($A20,'Occupancy Raw Data'!$B$8:$BE$45,'Occupancy Raw Data'!AI$3,FALSE)</f>
        <v>54.1309874230666</v>
      </c>
      <c r="E20" s="60">
        <f>VLOOKUP($A20,'Occupancy Raw Data'!$B$8:$BE$45,'Occupancy Raw Data'!AJ$3,FALSE)</f>
        <v>54.8902863259298</v>
      </c>
      <c r="F20" s="60">
        <f>VLOOKUP($A20,'Occupancy Raw Data'!$B$8:$BE$45,'Occupancy Raw Data'!AK$3,FALSE)</f>
        <v>59.155070912496598</v>
      </c>
      <c r="G20" s="61">
        <f>VLOOKUP($A20,'Occupancy Raw Data'!$B$8:$BE$45,'Occupancy Raw Data'!AL$3,FALSE)</f>
        <v>54.782579609312201</v>
      </c>
      <c r="H20" s="60">
        <f>VLOOKUP($A20,'Occupancy Raw Data'!$B$8:$BE$45,'Occupancy Raw Data'!AN$3,FALSE)</f>
        <v>75.913165640888394</v>
      </c>
      <c r="I20" s="60">
        <f>VLOOKUP($A20,'Occupancy Raw Data'!$B$8:$BE$45,'Occupancy Raw Data'!AO$3,FALSE)</f>
        <v>80.254883596467707</v>
      </c>
      <c r="J20" s="61">
        <f>VLOOKUP($A20,'Occupancy Raw Data'!$B$8:$BE$45,'Occupancy Raw Data'!AP$3,FALSE)</f>
        <v>78.084024618678001</v>
      </c>
      <c r="K20" s="62">
        <f>VLOOKUP($A20,'Occupancy Raw Data'!$B$8:$BE$45,'Occupancy Raw Data'!AR$3,FALSE)</f>
        <v>61.440135326273897</v>
      </c>
      <c r="M20" s="59">
        <f>VLOOKUP($A20,'Occupancy Raw Data'!$B$8:$BE$45,'Occupancy Raw Data'!AT$3,FALSE)</f>
        <v>10.2489605854577</v>
      </c>
      <c r="N20" s="60">
        <f>VLOOKUP($A20,'Occupancy Raw Data'!$B$8:$BE$45,'Occupancy Raw Data'!AU$3,FALSE)</f>
        <v>7.0957472586270702</v>
      </c>
      <c r="O20" s="60">
        <f>VLOOKUP($A20,'Occupancy Raw Data'!$B$8:$BE$45,'Occupancy Raw Data'!AV$3,FALSE)</f>
        <v>8.2691812612864304</v>
      </c>
      <c r="P20" s="60">
        <f>VLOOKUP($A20,'Occupancy Raw Data'!$B$8:$BE$45,'Occupancy Raw Data'!AW$3,FALSE)</f>
        <v>9.4236929291807403</v>
      </c>
      <c r="Q20" s="60">
        <f>VLOOKUP($A20,'Occupancy Raw Data'!$B$8:$BE$45,'Occupancy Raw Data'!AX$3,FALSE)</f>
        <v>6.5898039565063202</v>
      </c>
      <c r="R20" s="61">
        <f>VLOOKUP($A20,'Occupancy Raw Data'!$B$8:$BE$45,'Occupancy Raw Data'!AY$3,FALSE)</f>
        <v>8.2680184228239497</v>
      </c>
      <c r="S20" s="60">
        <f>VLOOKUP($A20,'Occupancy Raw Data'!$B$8:$BE$45,'Occupancy Raw Data'!BA$3,FALSE)</f>
        <v>3.5705957672273398</v>
      </c>
      <c r="T20" s="60">
        <f>VLOOKUP($A20,'Occupancy Raw Data'!$B$8:$BE$45,'Occupancy Raw Data'!BB$3,FALSE)</f>
        <v>2.5515093475085302</v>
      </c>
      <c r="U20" s="61">
        <f>VLOOKUP($A20,'Occupancy Raw Data'!$B$8:$BE$45,'Occupancy Raw Data'!BC$3,FALSE)</f>
        <v>3.04436951808511</v>
      </c>
      <c r="V20" s="62">
        <f>VLOOKUP($A20,'Occupancy Raw Data'!$B$8:$BE$45,'Occupancy Raw Data'!BE$3,FALSE)</f>
        <v>6.3111106868858302</v>
      </c>
      <c r="X20" s="64">
        <f>VLOOKUP($A20,'ADR Raw Data'!$B$6:$BE$43,'ADR Raw Data'!AG$1,FALSE)</f>
        <v>133.83370007052599</v>
      </c>
      <c r="Y20" s="65">
        <f>VLOOKUP($A20,'ADR Raw Data'!$B$6:$BE$43,'ADR Raw Data'!AH$1,FALSE)</f>
        <v>134.10403646808999</v>
      </c>
      <c r="Z20" s="65">
        <f>VLOOKUP($A20,'ADR Raw Data'!$B$6:$BE$43,'ADR Raw Data'!AI$1,FALSE)</f>
        <v>133.168229623679</v>
      </c>
      <c r="AA20" s="65">
        <f>VLOOKUP($A20,'ADR Raw Data'!$B$6:$BE$43,'ADR Raw Data'!AJ$1,FALSE)</f>
        <v>132.523088360755</v>
      </c>
      <c r="AB20" s="65">
        <f>VLOOKUP($A20,'ADR Raw Data'!$B$6:$BE$43,'ADR Raw Data'!AK$1,FALSE)</f>
        <v>137.67368843652801</v>
      </c>
      <c r="AC20" s="66">
        <f>VLOOKUP($A20,'ADR Raw Data'!$B$6:$BE$43,'ADR Raw Data'!AL$1,FALSE)</f>
        <v>134.321713294825</v>
      </c>
      <c r="AD20" s="65">
        <f>VLOOKUP($A20,'ADR Raw Data'!$B$6:$BE$43,'ADR Raw Data'!AN$1,FALSE)</f>
        <v>178.607086142322</v>
      </c>
      <c r="AE20" s="65">
        <f>VLOOKUP($A20,'ADR Raw Data'!$B$6:$BE$43,'ADR Raw Data'!AO$1,FALSE)</f>
        <v>183.93334222481499</v>
      </c>
      <c r="AF20" s="66">
        <f>VLOOKUP($A20,'ADR Raw Data'!$B$6:$BE$43,'ADR Raw Data'!AP$1,FALSE)</f>
        <v>181.34425334132899</v>
      </c>
      <c r="AG20" s="67">
        <f>VLOOKUP($A20,'ADR Raw Data'!$B$6:$BE$43,'ADR Raw Data'!AR$1,FALSE)</f>
        <v>151.39621611952299</v>
      </c>
      <c r="AI20" s="59">
        <f>VLOOKUP($A20,'ADR Raw Data'!$B$6:$BE$43,'ADR Raw Data'!AT$1,FALSE)</f>
        <v>-7.7551533876512302</v>
      </c>
      <c r="AJ20" s="60">
        <f>VLOOKUP($A20,'ADR Raw Data'!$B$6:$BE$43,'ADR Raw Data'!AU$1,FALSE)</f>
        <v>-6.6209227584418899</v>
      </c>
      <c r="AK20" s="60">
        <f>VLOOKUP($A20,'ADR Raw Data'!$B$6:$BE$43,'ADR Raw Data'!AV$1,FALSE)</f>
        <v>-9.1019406747329992</v>
      </c>
      <c r="AL20" s="60">
        <f>VLOOKUP($A20,'ADR Raw Data'!$B$6:$BE$43,'ADR Raw Data'!AW$1,FALSE)</f>
        <v>-9.2313862755280205</v>
      </c>
      <c r="AM20" s="60">
        <f>VLOOKUP($A20,'ADR Raw Data'!$B$6:$BE$43,'ADR Raw Data'!AX$1,FALSE)</f>
        <v>-6.9975104100974299</v>
      </c>
      <c r="AN20" s="61">
        <f>VLOOKUP($A20,'ADR Raw Data'!$B$6:$BE$43,'ADR Raw Data'!AY$1,FALSE)</f>
        <v>-7.9372069516226</v>
      </c>
      <c r="AO20" s="60">
        <f>VLOOKUP($A20,'ADR Raw Data'!$B$6:$BE$43,'ADR Raw Data'!BA$1,FALSE)</f>
        <v>-3.7208009833172602</v>
      </c>
      <c r="AP20" s="60">
        <f>VLOOKUP($A20,'ADR Raw Data'!$B$6:$BE$43,'ADR Raw Data'!BB$1,FALSE)</f>
        <v>-7.3185237409524602</v>
      </c>
      <c r="AQ20" s="61">
        <f>VLOOKUP($A20,'ADR Raw Data'!$B$6:$BE$43,'ADR Raw Data'!BC$1,FALSE)</f>
        <v>-5.6459322464785098</v>
      </c>
      <c r="AR20" s="62">
        <f>VLOOKUP($A20,'ADR Raw Data'!$B$6:$BE$43,'ADR Raw Data'!BE$1,FALSE)</f>
        <v>-7.2581999900058696</v>
      </c>
      <c r="AT20" s="64">
        <f>VLOOKUP($A20,'RevPAR Raw Data'!$B$6:$BE$43,'RevPAR Raw Data'!AG$1,FALSE)</f>
        <v>69.822190928552303</v>
      </c>
      <c r="AU20" s="65">
        <f>VLOOKUP($A20,'RevPAR Raw Data'!$B$6:$BE$43,'RevPAR Raw Data'!AH$1,FALSE)</f>
        <v>71.833758362322698</v>
      </c>
      <c r="AV20" s="65">
        <f>VLOOKUP($A20,'RevPAR Raw Data'!$B$6:$BE$43,'RevPAR Raw Data'!AI$1,FALSE)</f>
        <v>72.085277629114202</v>
      </c>
      <c r="AW20" s="65">
        <f>VLOOKUP($A20,'RevPAR Raw Data'!$B$6:$BE$43,'RevPAR Raw Data'!AJ$1,FALSE)</f>
        <v>72.742302649183799</v>
      </c>
      <c r="AX20" s="65">
        <f>VLOOKUP($A20,'RevPAR Raw Data'!$B$6:$BE$43,'RevPAR Raw Data'!AK$1,FALSE)</f>
        <v>81.440968022477904</v>
      </c>
      <c r="AY20" s="66">
        <f>VLOOKUP($A20,'RevPAR Raw Data'!$B$6:$BE$43,'RevPAR Raw Data'!AL$1,FALSE)</f>
        <v>73.584899518330204</v>
      </c>
      <c r="AZ20" s="65">
        <f>VLOOKUP($A20,'RevPAR Raw Data'!$B$6:$BE$43,'RevPAR Raw Data'!AN$1,FALSE)</f>
        <v>135.586293149585</v>
      </c>
      <c r="BA20" s="65">
        <f>VLOOKUP($A20,'RevPAR Raw Data'!$B$6:$BE$43,'RevPAR Raw Data'!AO$1,FALSE)</f>
        <v>147.61548969761799</v>
      </c>
      <c r="BB20" s="66">
        <f>VLOOKUP($A20,'RevPAR Raw Data'!$B$6:$BE$43,'RevPAR Raw Data'!AP$1,FALSE)</f>
        <v>141.60089142360101</v>
      </c>
      <c r="BC20" s="67">
        <f>VLOOKUP($A20,'RevPAR Raw Data'!$B$6:$BE$43,'RevPAR Raw Data'!AR$1,FALSE)</f>
        <v>93.018040062693501</v>
      </c>
      <c r="BE20" s="59">
        <f>VLOOKUP($A20,'RevPAR Raw Data'!$B$6:$BE$43,'RevPAR Raw Data'!AT$1,FALSE)</f>
        <v>1.69898458376437</v>
      </c>
      <c r="BF20" s="60">
        <f>VLOOKUP($A20,'RevPAR Raw Data'!$B$6:$BE$43,'RevPAR Raw Data'!AU$1,FALSE)</f>
        <v>5.0205550572278001E-3</v>
      </c>
      <c r="BG20" s="60">
        <f>VLOOKUP($A20,'RevPAR Raw Data'!$B$6:$BE$43,'RevPAR Raw Data'!AV$1,FALSE)</f>
        <v>-1.585415386135</v>
      </c>
      <c r="BH20" s="60">
        <f>VLOOKUP($A20,'RevPAR Raw Data'!$B$6:$BE$43,'RevPAR Raw Data'!AW$1,FALSE)</f>
        <v>-0.67763084205957802</v>
      </c>
      <c r="BI20" s="60">
        <f>VLOOKUP($A20,'RevPAR Raw Data'!$B$6:$BE$43,'RevPAR Raw Data'!AX$1,FALSE)</f>
        <v>-0.86882867145265397</v>
      </c>
      <c r="BJ20" s="61">
        <f>VLOOKUP($A20,'RevPAR Raw Data'!$B$6:$BE$43,'RevPAR Raw Data'!AY$1,FALSE)</f>
        <v>-0.32543826181646401</v>
      </c>
      <c r="BK20" s="60">
        <f>VLOOKUP($A20,'RevPAR Raw Data'!$B$6:$BE$43,'RevPAR Raw Data'!BA$1,FALSE)</f>
        <v>-0.28305997850720399</v>
      </c>
      <c r="BL20" s="60">
        <f>VLOOKUP($A20,'RevPAR Raw Data'!$B$6:$BE$43,'RevPAR Raw Data'!BB$1,FALSE)</f>
        <v>-4.95374721079396</v>
      </c>
      <c r="BM20" s="61">
        <f>VLOOKUP($A20,'RevPAR Raw Data'!$B$6:$BE$43,'RevPAR Raw Data'!BC$1,FALSE)</f>
        <v>-2.7734457687169201</v>
      </c>
      <c r="BN20" s="62">
        <f>VLOOKUP($A20,'RevPAR Raw Data'!$B$6:$BE$43,'RevPAR Raw Data'!BE$1,FALSE)</f>
        <v>-1.4051623383648399</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48.537796471550401</v>
      </c>
      <c r="C22" s="60">
        <f>VLOOKUP($A22,'Occupancy Raw Data'!$B$8:$BE$45,'Occupancy Raw Data'!AH$3,FALSE)</f>
        <v>59.282626475055402</v>
      </c>
      <c r="D22" s="60">
        <f>VLOOKUP($A22,'Occupancy Raw Data'!$B$8:$BE$45,'Occupancy Raw Data'!AI$3,FALSE)</f>
        <v>62.986330178759196</v>
      </c>
      <c r="E22" s="60">
        <f>VLOOKUP($A22,'Occupancy Raw Data'!$B$8:$BE$45,'Occupancy Raw Data'!AJ$3,FALSE)</f>
        <v>63.923355532188303</v>
      </c>
      <c r="F22" s="60">
        <f>VLOOKUP($A22,'Occupancy Raw Data'!$B$8:$BE$45,'Occupancy Raw Data'!AK$3,FALSE)</f>
        <v>62.393651498075897</v>
      </c>
      <c r="G22" s="61">
        <f>VLOOKUP($A22,'Occupancy Raw Data'!$B$8:$BE$45,'Occupancy Raw Data'!AL$3,FALSE)</f>
        <v>59.425005227968597</v>
      </c>
      <c r="H22" s="60">
        <f>VLOOKUP($A22,'Occupancy Raw Data'!$B$8:$BE$45,'Occupancy Raw Data'!AN$3,FALSE)</f>
        <v>69.919943008297594</v>
      </c>
      <c r="I22" s="60">
        <f>VLOOKUP($A22,'Occupancy Raw Data'!$B$8:$BE$45,'Occupancy Raw Data'!AO$3,FALSE)</f>
        <v>73.065581332881706</v>
      </c>
      <c r="J22" s="61">
        <f>VLOOKUP($A22,'Occupancy Raw Data'!$B$8:$BE$45,'Occupancy Raw Data'!AP$3,FALSE)</f>
        <v>71.4927621705897</v>
      </c>
      <c r="K22" s="62">
        <f>VLOOKUP($A22,'Occupancy Raw Data'!$B$8:$BE$45,'Occupancy Raw Data'!AR$3,FALSE)</f>
        <v>62.8737758442158</v>
      </c>
      <c r="M22" s="59">
        <f>VLOOKUP($A22,'Occupancy Raw Data'!$B$8:$BE$45,'Occupancy Raw Data'!AT$3,FALSE)</f>
        <v>-5.3528391872569401</v>
      </c>
      <c r="N22" s="60">
        <f>VLOOKUP($A22,'Occupancy Raw Data'!$B$8:$BE$45,'Occupancy Raw Data'!AU$3,FALSE)</f>
        <v>1.02020542162231</v>
      </c>
      <c r="O22" s="60">
        <f>VLOOKUP($A22,'Occupancy Raw Data'!$B$8:$BE$45,'Occupancy Raw Data'!AV$3,FALSE)</f>
        <v>3.6293476935197599</v>
      </c>
      <c r="P22" s="60">
        <f>VLOOKUP($A22,'Occupancy Raw Data'!$B$8:$BE$45,'Occupancy Raw Data'!AW$3,FALSE)</f>
        <v>3.79914565961416</v>
      </c>
      <c r="Q22" s="60">
        <f>VLOOKUP($A22,'Occupancy Raw Data'!$B$8:$BE$45,'Occupancy Raw Data'!AX$3,FALSE)</f>
        <v>-0.831613005566748</v>
      </c>
      <c r="R22" s="61">
        <f>VLOOKUP($A22,'Occupancy Raw Data'!$B$8:$BE$45,'Occupancy Raw Data'!AY$3,FALSE)</f>
        <v>0.63471758155390301</v>
      </c>
      <c r="S22" s="60">
        <f>VLOOKUP($A22,'Occupancy Raw Data'!$B$8:$BE$45,'Occupancy Raw Data'!BA$3,FALSE)</f>
        <v>-8.3484762267213704</v>
      </c>
      <c r="T22" s="60">
        <f>VLOOKUP($A22,'Occupancy Raw Data'!$B$8:$BE$45,'Occupancy Raw Data'!BB$3,FALSE)</f>
        <v>-7.1188116504639902</v>
      </c>
      <c r="U22" s="61">
        <f>VLOOKUP($A22,'Occupancy Raw Data'!$B$8:$BE$45,'Occupancy Raw Data'!BC$3,FALSE)</f>
        <v>-7.7242134693007296</v>
      </c>
      <c r="V22" s="62">
        <f>VLOOKUP($A22,'Occupancy Raw Data'!$B$8:$BE$45,'Occupancy Raw Data'!BE$3,FALSE)</f>
        <v>-2.2427319455997501</v>
      </c>
      <c r="X22" s="64">
        <f>VLOOKUP($A22,'ADR Raw Data'!$B$6:$BE$43,'ADR Raw Data'!AG$1,FALSE)</f>
        <v>107.423079904196</v>
      </c>
      <c r="Y22" s="65">
        <f>VLOOKUP($A22,'ADR Raw Data'!$B$6:$BE$43,'ADR Raw Data'!AH$1,FALSE)</f>
        <v>109.623023354355</v>
      </c>
      <c r="Z22" s="65">
        <f>VLOOKUP($A22,'ADR Raw Data'!$B$6:$BE$43,'ADR Raw Data'!AI$1,FALSE)</f>
        <v>111.479006464477</v>
      </c>
      <c r="AA22" s="65">
        <f>VLOOKUP($A22,'ADR Raw Data'!$B$6:$BE$43,'ADR Raw Data'!AJ$1,FALSE)</f>
        <v>110.931591579543</v>
      </c>
      <c r="AB22" s="65">
        <f>VLOOKUP($A22,'ADR Raw Data'!$B$6:$BE$43,'ADR Raw Data'!AK$1,FALSE)</f>
        <v>115.288346547996</v>
      </c>
      <c r="AC22" s="66">
        <f>VLOOKUP($A22,'ADR Raw Data'!$B$6:$BE$43,'ADR Raw Data'!AL$1,FALSE)</f>
        <v>111.12865895427601</v>
      </c>
      <c r="AD22" s="65">
        <f>VLOOKUP($A22,'ADR Raw Data'!$B$6:$BE$43,'ADR Raw Data'!AN$1,FALSE)</f>
        <v>138.483464673459</v>
      </c>
      <c r="AE22" s="65">
        <f>VLOOKUP($A22,'ADR Raw Data'!$B$6:$BE$43,'ADR Raw Data'!AO$1,FALSE)</f>
        <v>140.477659977462</v>
      </c>
      <c r="AF22" s="66">
        <f>VLOOKUP($A22,'ADR Raw Data'!$B$6:$BE$43,'ADR Raw Data'!AP$1,FALSE)</f>
        <v>139.502498172477</v>
      </c>
      <c r="AG22" s="67">
        <f>VLOOKUP($A22,'ADR Raw Data'!$B$6:$BE$43,'ADR Raw Data'!AR$1,FALSE)</f>
        <v>120.349029886042</v>
      </c>
      <c r="AH22" s="94"/>
      <c r="AI22" s="59">
        <f>VLOOKUP($A22,'ADR Raw Data'!$B$6:$BE$43,'ADR Raw Data'!AT$1,FALSE)</f>
        <v>5.4215255876921802</v>
      </c>
      <c r="AJ22" s="60">
        <f>VLOOKUP($A22,'ADR Raw Data'!$B$6:$BE$43,'ADR Raw Data'!AU$1,FALSE)</f>
        <v>7.3513408561417002</v>
      </c>
      <c r="AK22" s="60">
        <f>VLOOKUP($A22,'ADR Raw Data'!$B$6:$BE$43,'ADR Raw Data'!AV$1,FALSE)</f>
        <v>7.8229550435669699</v>
      </c>
      <c r="AL22" s="60">
        <f>VLOOKUP($A22,'ADR Raw Data'!$B$6:$BE$43,'ADR Raw Data'!AW$1,FALSE)</f>
        <v>7.67526002723584</v>
      </c>
      <c r="AM22" s="60">
        <f>VLOOKUP($A22,'ADR Raw Data'!$B$6:$BE$43,'ADR Raw Data'!AX$1,FALSE)</f>
        <v>7.1105731808737698</v>
      </c>
      <c r="AN22" s="61">
        <f>VLOOKUP($A22,'ADR Raw Data'!$B$6:$BE$43,'ADR Raw Data'!AY$1,FALSE)</f>
        <v>7.1568339939165204</v>
      </c>
      <c r="AO22" s="60">
        <f>VLOOKUP($A22,'ADR Raw Data'!$B$6:$BE$43,'ADR Raw Data'!BA$1,FALSE)</f>
        <v>4.95740838042002</v>
      </c>
      <c r="AP22" s="60">
        <f>VLOOKUP($A22,'ADR Raw Data'!$B$6:$BE$43,'ADR Raw Data'!BB$1,FALSE)</f>
        <v>5.3663320472044198</v>
      </c>
      <c r="AQ22" s="61">
        <f>VLOOKUP($A22,'ADR Raw Data'!$B$6:$BE$43,'ADR Raw Data'!BC$1,FALSE)</f>
        <v>5.1710775600305601</v>
      </c>
      <c r="AR22" s="62">
        <f>VLOOKUP($A22,'ADR Raw Data'!$B$6:$BE$43,'ADR Raw Data'!BE$1,FALSE)</f>
        <v>5.8774914462610601</v>
      </c>
      <c r="AT22" s="64">
        <f>VLOOKUP($A22,'RevPAR Raw Data'!$B$6:$BE$43,'RevPAR Raw Data'!AG$1,FALSE)</f>
        <v>52.140795887369997</v>
      </c>
      <c r="AU22" s="65">
        <f>VLOOKUP($A22,'RevPAR Raw Data'!$B$6:$BE$43,'RevPAR Raw Data'!AH$1,FALSE)</f>
        <v>64.987407465825399</v>
      </c>
      <c r="AV22" s="65">
        <f>VLOOKUP($A22,'RevPAR Raw Data'!$B$6:$BE$43,'RevPAR Raw Data'!AI$1,FALSE)</f>
        <v>70.216535091716295</v>
      </c>
      <c r="AW22" s="65">
        <f>VLOOKUP($A22,'RevPAR Raw Data'!$B$6:$BE$43,'RevPAR Raw Data'!AJ$1,FALSE)</f>
        <v>70.911195682906794</v>
      </c>
      <c r="AX22" s="65">
        <f>VLOOKUP($A22,'RevPAR Raw Data'!$B$6:$BE$43,'RevPAR Raw Data'!AK$1,FALSE)</f>
        <v>71.932609163051097</v>
      </c>
      <c r="AY22" s="66">
        <f>VLOOKUP($A22,'RevPAR Raw Data'!$B$6:$BE$43,'RevPAR Raw Data'!AL$1,FALSE)</f>
        <v>66.038211393349997</v>
      </c>
      <c r="AZ22" s="65">
        <f>VLOOKUP($A22,'RevPAR Raw Data'!$B$6:$BE$43,'RevPAR Raw Data'!AN$1,FALSE)</f>
        <v>96.827559575598599</v>
      </c>
      <c r="BA22" s="65">
        <f>VLOOKUP($A22,'RevPAR Raw Data'!$B$6:$BE$43,'RevPAR Raw Data'!AO$1,FALSE)</f>
        <v>102.640818905362</v>
      </c>
      <c r="BB22" s="66">
        <f>VLOOKUP($A22,'RevPAR Raw Data'!$B$6:$BE$43,'RevPAR Raw Data'!AP$1,FALSE)</f>
        <v>99.734189240480404</v>
      </c>
      <c r="BC22" s="67">
        <f>VLOOKUP($A22,'RevPAR Raw Data'!$B$6:$BE$43,'RevPAR Raw Data'!AR$1,FALSE)</f>
        <v>75.6679792812389</v>
      </c>
      <c r="BE22" s="59">
        <f>VLOOKUP($A22,'RevPAR Raw Data'!$B$6:$BE$43,'RevPAR Raw Data'!AT$1,FALSE)</f>
        <v>-0.221519145769909</v>
      </c>
      <c r="BF22" s="60">
        <f>VLOOKUP($A22,'RevPAR Raw Data'!$B$6:$BE$43,'RevPAR Raw Data'!AU$1,FALSE)</f>
        <v>8.4465450557402999</v>
      </c>
      <c r="BG22" s="60">
        <f>VLOOKUP($A22,'RevPAR Raw Data'!$B$6:$BE$43,'RevPAR Raw Data'!AV$1,FALSE)</f>
        <v>11.7362249755255</v>
      </c>
      <c r="BH22" s="60">
        <f>VLOOKUP($A22,'RevPAR Raw Data'!$B$6:$BE$43,'RevPAR Raw Data'!AW$1,FALSE)</f>
        <v>11.765999995038801</v>
      </c>
      <c r="BI22" s="60">
        <f>VLOOKUP($A22,'RevPAR Raw Data'!$B$6:$BE$43,'RevPAR Raw Data'!AX$1,FALSE)</f>
        <v>6.2198277239645297</v>
      </c>
      <c r="BJ22" s="61">
        <f>VLOOKUP($A22,'RevPAR Raw Data'!$B$6:$BE$43,'RevPAR Raw Data'!AY$1,FALSE)</f>
        <v>7.83697725911244</v>
      </c>
      <c r="BK22" s="60">
        <f>VLOOKUP($A22,'RevPAR Raw Data'!$B$6:$BE$43,'RevPAR Raw Data'!BA$1,FALSE)</f>
        <v>-3.8049359064021999</v>
      </c>
      <c r="BL22" s="60">
        <f>VLOOKUP($A22,'RevPAR Raw Data'!$B$6:$BE$43,'RevPAR Raw Data'!BB$1,FALSE)</f>
        <v>-2.1344986742385399</v>
      </c>
      <c r="BM22" s="61">
        <f>VLOOKUP($A22,'RevPAR Raw Data'!$B$6:$BE$43,'RevPAR Raw Data'!BC$1,FALSE)</f>
        <v>-2.95256097867003</v>
      </c>
      <c r="BN22" s="62">
        <f>VLOOKUP($A22,'RevPAR Raw Data'!$B$6:$BE$43,'RevPAR Raw Data'!BE$1,FALSE)</f>
        <v>3.50294312239612</v>
      </c>
    </row>
    <row r="23" spans="1:66" x14ac:dyDescent="0.35">
      <c r="A23" s="78" t="s">
        <v>71</v>
      </c>
      <c r="B23" s="59">
        <f>VLOOKUP($A23,'Occupancy Raw Data'!$B$8:$BE$45,'Occupancy Raw Data'!AG$3,FALSE)</f>
        <v>47.183653748346998</v>
      </c>
      <c r="C23" s="60">
        <f>VLOOKUP($A23,'Occupancy Raw Data'!$B$8:$BE$45,'Occupancy Raw Data'!AH$3,FALSE)</f>
        <v>56.935967856779499</v>
      </c>
      <c r="D23" s="60">
        <f>VLOOKUP($A23,'Occupancy Raw Data'!$B$8:$BE$45,'Occupancy Raw Data'!AI$3,FALSE)</f>
        <v>60.652527718441597</v>
      </c>
      <c r="E23" s="60">
        <f>VLOOKUP($A23,'Occupancy Raw Data'!$B$8:$BE$45,'Occupancy Raw Data'!AJ$3,FALSE)</f>
        <v>61.2768283999593</v>
      </c>
      <c r="F23" s="60">
        <f>VLOOKUP($A23,'Occupancy Raw Data'!$B$8:$BE$45,'Occupancy Raw Data'!AK$3,FALSE)</f>
        <v>60.445275150035599</v>
      </c>
      <c r="G23" s="61">
        <f>VLOOKUP($A23,'Occupancy Raw Data'!$B$8:$BE$45,'Occupancy Raw Data'!AL$3,FALSE)</f>
        <v>57.298850574712603</v>
      </c>
      <c r="H23" s="60">
        <f>VLOOKUP($A23,'Occupancy Raw Data'!$B$8:$BE$45,'Occupancy Raw Data'!AN$3,FALSE)</f>
        <v>69.294832672159401</v>
      </c>
      <c r="I23" s="60">
        <f>VLOOKUP($A23,'Occupancy Raw Data'!$B$8:$BE$45,'Occupancy Raw Data'!AO$3,FALSE)</f>
        <v>73.433526599532001</v>
      </c>
      <c r="J23" s="61">
        <f>VLOOKUP($A23,'Occupancy Raw Data'!$B$8:$BE$45,'Occupancy Raw Data'!AP$3,FALSE)</f>
        <v>71.364179635845701</v>
      </c>
      <c r="K23" s="62">
        <f>VLOOKUP($A23,'Occupancy Raw Data'!$B$8:$BE$45,'Occupancy Raw Data'!AR$3,FALSE)</f>
        <v>61.317516020750602</v>
      </c>
      <c r="M23" s="59">
        <f>VLOOKUP($A23,'Occupancy Raw Data'!$B$8:$BE$45,'Occupancy Raw Data'!AT$3,FALSE)</f>
        <v>-4.82367669767393</v>
      </c>
      <c r="N23" s="60">
        <f>VLOOKUP($A23,'Occupancy Raw Data'!$B$8:$BE$45,'Occupancy Raw Data'!AU$3,FALSE)</f>
        <v>-1.08508884662856</v>
      </c>
      <c r="O23" s="60">
        <f>VLOOKUP($A23,'Occupancy Raw Data'!$B$8:$BE$45,'Occupancy Raw Data'!AV$3,FALSE)</f>
        <v>3.32874305397223</v>
      </c>
      <c r="P23" s="60">
        <f>VLOOKUP($A23,'Occupancy Raw Data'!$B$8:$BE$45,'Occupancy Raw Data'!AW$3,FALSE)</f>
        <v>3.65535692178742</v>
      </c>
      <c r="Q23" s="60">
        <f>VLOOKUP($A23,'Occupancy Raw Data'!$B$8:$BE$45,'Occupancy Raw Data'!AX$3,FALSE)</f>
        <v>0.46903235568613</v>
      </c>
      <c r="R23" s="61">
        <f>VLOOKUP($A23,'Occupancy Raw Data'!$B$8:$BE$45,'Occupancy Raw Data'!AY$3,FALSE)</f>
        <v>0.48439988268295098</v>
      </c>
      <c r="S23" s="60">
        <f>VLOOKUP($A23,'Occupancy Raw Data'!$B$8:$BE$45,'Occupancy Raw Data'!BA$3,FALSE)</f>
        <v>-6.3229414886748696</v>
      </c>
      <c r="T23" s="60">
        <f>VLOOKUP($A23,'Occupancy Raw Data'!$B$8:$BE$45,'Occupancy Raw Data'!BB$3,FALSE)</f>
        <v>-5.3394715449256704</v>
      </c>
      <c r="U23" s="61">
        <f>VLOOKUP($A23,'Occupancy Raw Data'!$B$8:$BE$45,'Occupancy Raw Data'!BC$3,FALSE)</f>
        <v>-5.8195136728461003</v>
      </c>
      <c r="V23" s="62">
        <f>VLOOKUP($A23,'Occupancy Raw Data'!$B$8:$BE$45,'Occupancy Raw Data'!BE$3,FALSE)</f>
        <v>-1.70343894102431</v>
      </c>
      <c r="X23" s="64">
        <f>VLOOKUP($A23,'ADR Raw Data'!$B$6:$BE$43,'ADR Raw Data'!AG$1,FALSE)</f>
        <v>109.77625373898501</v>
      </c>
      <c r="Y23" s="65">
        <f>VLOOKUP($A23,'ADR Raw Data'!$B$6:$BE$43,'ADR Raw Data'!AH$1,FALSE)</f>
        <v>110.688818419348</v>
      </c>
      <c r="Z23" s="65">
        <f>VLOOKUP($A23,'ADR Raw Data'!$B$6:$BE$43,'ADR Raw Data'!AI$1,FALSE)</f>
        <v>110.440525973753</v>
      </c>
      <c r="AA23" s="65">
        <f>VLOOKUP($A23,'ADR Raw Data'!$B$6:$BE$43,'ADR Raw Data'!AJ$1,FALSE)</f>
        <v>108.87051231506599</v>
      </c>
      <c r="AB23" s="65">
        <f>VLOOKUP($A23,'ADR Raw Data'!$B$6:$BE$43,'ADR Raw Data'!AK$1,FALSE)</f>
        <v>114.28004059824499</v>
      </c>
      <c r="AC23" s="66">
        <f>VLOOKUP($A23,'ADR Raw Data'!$B$6:$BE$43,'ADR Raw Data'!AL$1,FALSE)</f>
        <v>110.854736865463</v>
      </c>
      <c r="AD23" s="65">
        <f>VLOOKUP($A23,'ADR Raw Data'!$B$6:$BE$43,'ADR Raw Data'!AN$1,FALSE)</f>
        <v>139.419919081084</v>
      </c>
      <c r="AE23" s="65">
        <f>VLOOKUP($A23,'ADR Raw Data'!$B$6:$BE$43,'ADR Raw Data'!AO$1,FALSE)</f>
        <v>141.90991775461401</v>
      </c>
      <c r="AF23" s="66">
        <f>VLOOKUP($A23,'ADR Raw Data'!$B$6:$BE$43,'ADR Raw Data'!AP$1,FALSE)</f>
        <v>140.70101966094401</v>
      </c>
      <c r="AG23" s="67">
        <f>VLOOKUP($A23,'ADR Raw Data'!$B$6:$BE$43,'ADR Raw Data'!AR$1,FALSE)</f>
        <v>120.779449248315</v>
      </c>
      <c r="AH23" s="94"/>
      <c r="AI23" s="59">
        <f>VLOOKUP($A23,'ADR Raw Data'!$B$6:$BE$43,'ADR Raw Data'!AT$1,FALSE)</f>
        <v>3.71930707109806</v>
      </c>
      <c r="AJ23" s="60">
        <f>VLOOKUP($A23,'ADR Raw Data'!$B$6:$BE$43,'ADR Raw Data'!AU$1,FALSE)</f>
        <v>4.35737343789408</v>
      </c>
      <c r="AK23" s="60">
        <f>VLOOKUP($A23,'ADR Raw Data'!$B$6:$BE$43,'ADR Raw Data'!AV$1,FALSE)</f>
        <v>4.3013090247857297</v>
      </c>
      <c r="AL23" s="60">
        <f>VLOOKUP($A23,'ADR Raw Data'!$B$6:$BE$43,'ADR Raw Data'!AW$1,FALSE)</f>
        <v>5.1692526527417204</v>
      </c>
      <c r="AM23" s="60">
        <f>VLOOKUP($A23,'ADR Raw Data'!$B$6:$BE$43,'ADR Raw Data'!AX$1,FALSE)</f>
        <v>5.8882378891467804</v>
      </c>
      <c r="AN23" s="61">
        <f>VLOOKUP($A23,'ADR Raw Data'!$B$6:$BE$43,'ADR Raw Data'!AY$1,FALSE)</f>
        <v>4.7240783766091203</v>
      </c>
      <c r="AO23" s="60">
        <f>VLOOKUP($A23,'ADR Raw Data'!$B$6:$BE$43,'ADR Raw Data'!BA$1,FALSE)</f>
        <v>8.0184460951540704</v>
      </c>
      <c r="AP23" s="60">
        <f>VLOOKUP($A23,'ADR Raw Data'!$B$6:$BE$43,'ADR Raw Data'!BB$1,FALSE)</f>
        <v>8.0754888895634505</v>
      </c>
      <c r="AQ23" s="61">
        <f>VLOOKUP($A23,'ADR Raw Data'!$B$6:$BE$43,'ADR Raw Data'!BC$1,FALSE)</f>
        <v>8.0528796376673899</v>
      </c>
      <c r="AR23" s="62">
        <f>VLOOKUP($A23,'ADR Raw Data'!$B$6:$BE$43,'ADR Raw Data'!BE$1,FALSE)</f>
        <v>5.6606785588162198</v>
      </c>
      <c r="AT23" s="64">
        <f>VLOOKUP($A23,'RevPAR Raw Data'!$B$6:$BE$43,'RevPAR Raw Data'!AG$1,FALSE)</f>
        <v>51.796447462109597</v>
      </c>
      <c r="AU23" s="65">
        <f>VLOOKUP($A23,'RevPAR Raw Data'!$B$6:$BE$43,'RevPAR Raw Data'!AH$1,FALSE)</f>
        <v>63.021750076289202</v>
      </c>
      <c r="AV23" s="65">
        <f>VLOOKUP($A23,'RevPAR Raw Data'!$B$6:$BE$43,'RevPAR Raw Data'!AI$1,FALSE)</f>
        <v>66.984970628623699</v>
      </c>
      <c r="AW23" s="65">
        <f>VLOOKUP($A23,'RevPAR Raw Data'!$B$6:$BE$43,'RevPAR Raw Data'!AJ$1,FALSE)</f>
        <v>66.712397009459806</v>
      </c>
      <c r="AX23" s="65">
        <f>VLOOKUP($A23,'RevPAR Raw Data'!$B$6:$BE$43,'RevPAR Raw Data'!AK$1,FALSE)</f>
        <v>69.076884981181905</v>
      </c>
      <c r="AY23" s="66">
        <f>VLOOKUP($A23,'RevPAR Raw Data'!$B$6:$BE$43,'RevPAR Raw Data'!AL$1,FALSE)</f>
        <v>63.518490031532899</v>
      </c>
      <c r="AZ23" s="65">
        <f>VLOOKUP($A23,'RevPAR Raw Data'!$B$6:$BE$43,'RevPAR Raw Data'!AN$1,FALSE)</f>
        <v>96.610799638897305</v>
      </c>
      <c r="BA23" s="65">
        <f>VLOOKUP($A23,'RevPAR Raw Data'!$B$6:$BE$43,'RevPAR Raw Data'!AO$1,FALSE)</f>
        <v>104.20945720170801</v>
      </c>
      <c r="BB23" s="66">
        <f>VLOOKUP($A23,'RevPAR Raw Data'!$B$6:$BE$43,'RevPAR Raw Data'!AP$1,FALSE)</f>
        <v>100.410128420303</v>
      </c>
      <c r="BC23" s="67">
        <f>VLOOKUP($A23,'RevPAR Raw Data'!$B$6:$BE$43,'RevPAR Raw Data'!AR$1,FALSE)</f>
        <v>74.058958142610095</v>
      </c>
      <c r="BE23" s="59">
        <f>VLOOKUP($A23,'RevPAR Raw Data'!$B$6:$BE$43,'RevPAR Raw Data'!AT$1,FALSE)</f>
        <v>-1.2837769750793599</v>
      </c>
      <c r="BF23" s="60">
        <f>VLOOKUP($A23,'RevPAR Raw Data'!$B$6:$BE$43,'RevPAR Raw Data'!AU$1,FALSE)</f>
        <v>3.2250032180849701</v>
      </c>
      <c r="BG23" s="60">
        <f>VLOOKUP($A23,'RevPAR Raw Data'!$B$6:$BE$43,'RevPAR Raw Data'!AV$1,FALSE)</f>
        <v>7.7732316041504097</v>
      </c>
      <c r="BH23" s="60">
        <f>VLOOKUP($A23,'RevPAR Raw Data'!$B$6:$BE$43,'RevPAR Raw Data'!AW$1,FALSE)</f>
        <v>9.0135642091758292</v>
      </c>
      <c r="BI23" s="60">
        <f>VLOOKUP($A23,'RevPAR Raw Data'!$B$6:$BE$43,'RevPAR Raw Data'!AX$1,FALSE)</f>
        <v>6.3848879857127798</v>
      </c>
      <c r="BJ23" s="61">
        <f>VLOOKUP($A23,'RevPAR Raw Data'!$B$6:$BE$43,'RevPAR Raw Data'!AY$1,FALSE)</f>
        <v>5.23136168940621</v>
      </c>
      <c r="BK23" s="60">
        <f>VLOOKUP($A23,'RevPAR Raw Data'!$B$6:$BE$43,'RevPAR Raw Data'!BA$1,FALSE)</f>
        <v>1.1885029515816701</v>
      </c>
      <c r="BL23" s="60">
        <f>VLOOKUP($A23,'RevPAR Raw Data'!$B$6:$BE$43,'RevPAR Raw Data'!BB$1,FALSE)</f>
        <v>2.3048289132658999</v>
      </c>
      <c r="BM23" s="61">
        <f>VLOOKUP($A23,'RevPAR Raw Data'!$B$6:$BE$43,'RevPAR Raw Data'!BC$1,FALSE)</f>
        <v>1.7647275332493999</v>
      </c>
      <c r="BN23" s="62">
        <f>VLOOKUP($A23,'RevPAR Raw Data'!$B$6:$BE$43,'RevPAR Raw Data'!BE$1,FALSE)</f>
        <v>3.8608134148948201</v>
      </c>
    </row>
    <row r="24" spans="1:66" x14ac:dyDescent="0.35">
      <c r="A24" s="78" t="s">
        <v>53</v>
      </c>
      <c r="B24" s="59">
        <f>VLOOKUP($A24,'Occupancy Raw Data'!$B$8:$BE$45,'Occupancy Raw Data'!AG$3,FALSE)</f>
        <v>45.460462089163599</v>
      </c>
      <c r="C24" s="60">
        <f>VLOOKUP($A24,'Occupancy Raw Data'!$B$8:$BE$45,'Occupancy Raw Data'!AH$3,FALSE)</f>
        <v>60.413276928083299</v>
      </c>
      <c r="D24" s="60">
        <f>VLOOKUP($A24,'Occupancy Raw Data'!$B$8:$BE$45,'Occupancy Raw Data'!AI$3,FALSE)</f>
        <v>68.6950862349495</v>
      </c>
      <c r="E24" s="60">
        <f>VLOOKUP($A24,'Occupancy Raw Data'!$B$8:$BE$45,'Occupancy Raw Data'!AJ$3,FALSE)</f>
        <v>69.061178001952399</v>
      </c>
      <c r="F24" s="60">
        <f>VLOOKUP($A24,'Occupancy Raw Data'!$B$8:$BE$45,'Occupancy Raw Data'!AK$3,FALSE)</f>
        <v>62.796941099902298</v>
      </c>
      <c r="G24" s="61">
        <f>VLOOKUP($A24,'Occupancy Raw Data'!$B$8:$BE$45,'Occupancy Raw Data'!AL$3,FALSE)</f>
        <v>61.285388870810202</v>
      </c>
      <c r="H24" s="60">
        <f>VLOOKUP($A24,'Occupancy Raw Data'!$B$8:$BE$45,'Occupancy Raw Data'!AN$3,FALSE)</f>
        <v>69.712007809957598</v>
      </c>
      <c r="I24" s="60">
        <f>VLOOKUP($A24,'Occupancy Raw Data'!$B$8:$BE$45,'Occupancy Raw Data'!AO$3,FALSE)</f>
        <v>71.314676212170497</v>
      </c>
      <c r="J24" s="61">
        <f>VLOOKUP($A24,'Occupancy Raw Data'!$B$8:$BE$45,'Occupancy Raw Data'!AP$3,FALSE)</f>
        <v>70.513342011064097</v>
      </c>
      <c r="K24" s="62">
        <f>VLOOKUP($A24,'Occupancy Raw Data'!$B$8:$BE$45,'Occupancy Raw Data'!AR$3,FALSE)</f>
        <v>63.921946910882802</v>
      </c>
      <c r="M24" s="59">
        <f>VLOOKUP($A24,'Occupancy Raw Data'!$B$8:$BE$45,'Occupancy Raw Data'!AT$3,FALSE)</f>
        <v>2.7211513209203901</v>
      </c>
      <c r="N24" s="60">
        <f>VLOOKUP($A24,'Occupancy Raw Data'!$B$8:$BE$45,'Occupancy Raw Data'!AU$3,FALSE)</f>
        <v>10.784266095866901</v>
      </c>
      <c r="O24" s="60">
        <f>VLOOKUP($A24,'Occupancy Raw Data'!$B$8:$BE$45,'Occupancy Raw Data'!AV$3,FALSE)</f>
        <v>7.8293614251788002</v>
      </c>
      <c r="P24" s="60">
        <f>VLOOKUP($A24,'Occupancy Raw Data'!$B$8:$BE$45,'Occupancy Raw Data'!AW$3,FALSE)</f>
        <v>6.68736358265242</v>
      </c>
      <c r="Q24" s="60">
        <f>VLOOKUP($A24,'Occupancy Raw Data'!$B$8:$BE$45,'Occupancy Raw Data'!AX$3,FALSE)</f>
        <v>2.7095874661559698</v>
      </c>
      <c r="R24" s="61">
        <f>VLOOKUP($A24,'Occupancy Raw Data'!$B$8:$BE$45,'Occupancy Raw Data'!AY$3,FALSE)</f>
        <v>6.2623358839925602</v>
      </c>
      <c r="S24" s="60">
        <f>VLOOKUP($A24,'Occupancy Raw Data'!$B$8:$BE$45,'Occupancy Raw Data'!BA$3,FALSE)</f>
        <v>-0.78604531122008103</v>
      </c>
      <c r="T24" s="60">
        <f>VLOOKUP($A24,'Occupancy Raw Data'!$B$8:$BE$45,'Occupancy Raw Data'!BB$3,FALSE)</f>
        <v>-1.8196363414437999</v>
      </c>
      <c r="U24" s="61">
        <f>VLOOKUP($A24,'Occupancy Raw Data'!$B$8:$BE$45,'Occupancy Raw Data'!BC$3,FALSE)</f>
        <v>-1.3114193622716701</v>
      </c>
      <c r="V24" s="62">
        <f>VLOOKUP($A24,'Occupancy Raw Data'!$B$8:$BE$45,'Occupancy Raw Data'!BE$3,FALSE)</f>
        <v>3.7527772084865401</v>
      </c>
      <c r="X24" s="64">
        <f>VLOOKUP($A24,'ADR Raw Data'!$B$6:$BE$43,'ADR Raw Data'!AG$1,FALSE)</f>
        <v>99.6682444523979</v>
      </c>
      <c r="Y24" s="65">
        <f>VLOOKUP($A24,'ADR Raw Data'!$B$6:$BE$43,'ADR Raw Data'!AH$1,FALSE)</f>
        <v>105.482507406409</v>
      </c>
      <c r="Z24" s="65">
        <f>VLOOKUP($A24,'ADR Raw Data'!$B$6:$BE$43,'ADR Raw Data'!AI$1,FALSE)</f>
        <v>119.361971814306</v>
      </c>
      <c r="AA24" s="65">
        <f>VLOOKUP($A24,'ADR Raw Data'!$B$6:$BE$43,'ADR Raw Data'!AJ$1,FALSE)</f>
        <v>122.02394274944</v>
      </c>
      <c r="AB24" s="65">
        <f>VLOOKUP($A24,'ADR Raw Data'!$B$6:$BE$43,'ADR Raw Data'!AK$1,FALSE)</f>
        <v>120.652732219199</v>
      </c>
      <c r="AC24" s="66">
        <f>VLOOKUP($A24,'ADR Raw Data'!$B$6:$BE$43,'ADR Raw Data'!AL$1,FALSE)</f>
        <v>114.56834890883</v>
      </c>
      <c r="AD24" s="65">
        <f>VLOOKUP($A24,'ADR Raw Data'!$B$6:$BE$43,'ADR Raw Data'!AN$1,FALSE)</f>
        <v>129.890844906056</v>
      </c>
      <c r="AE24" s="65">
        <f>VLOOKUP($A24,'ADR Raw Data'!$B$6:$BE$43,'ADR Raw Data'!AO$1,FALSE)</f>
        <v>124.350817932922</v>
      </c>
      <c r="AF24" s="66">
        <f>VLOOKUP($A24,'ADR Raw Data'!$B$6:$BE$43,'ADR Raw Data'!AP$1,FALSE)</f>
        <v>127.089352177675</v>
      </c>
      <c r="AG24" s="67">
        <f>VLOOKUP($A24,'ADR Raw Data'!$B$6:$BE$43,'ADR Raw Data'!AR$1,FALSE)</f>
        <v>118.514669733277</v>
      </c>
      <c r="AH24" s="94"/>
      <c r="AI24" s="59">
        <f>VLOOKUP($A24,'ADR Raw Data'!$B$6:$BE$43,'ADR Raw Data'!AT$1,FALSE)</f>
        <v>0.46425831041510401</v>
      </c>
      <c r="AJ24" s="60">
        <f>VLOOKUP($A24,'ADR Raw Data'!$B$6:$BE$43,'ADR Raw Data'!AU$1,FALSE)</f>
        <v>5.0127170210156997</v>
      </c>
      <c r="AK24" s="60">
        <f>VLOOKUP($A24,'ADR Raw Data'!$B$6:$BE$43,'ADR Raw Data'!AV$1,FALSE)</f>
        <v>9.80798229359843</v>
      </c>
      <c r="AL24" s="60">
        <f>VLOOKUP($A24,'ADR Raw Data'!$B$6:$BE$43,'ADR Raw Data'!AW$1,FALSE)</f>
        <v>9.7954652620244396</v>
      </c>
      <c r="AM24" s="60">
        <f>VLOOKUP($A24,'ADR Raw Data'!$B$6:$BE$43,'ADR Raw Data'!AX$1,FALSE)</f>
        <v>9.6636462362533901</v>
      </c>
      <c r="AN24" s="61">
        <f>VLOOKUP($A24,'ADR Raw Data'!$B$6:$BE$43,'ADR Raw Data'!AY$1,FALSE)</f>
        <v>7.5659146741959802</v>
      </c>
      <c r="AO24" s="60">
        <f>VLOOKUP($A24,'ADR Raw Data'!$B$6:$BE$43,'ADR Raw Data'!BA$1,FALSE)</f>
        <v>6.8599024403932498</v>
      </c>
      <c r="AP24" s="60">
        <f>VLOOKUP($A24,'ADR Raw Data'!$B$6:$BE$43,'ADR Raw Data'!BB$1,FALSE)</f>
        <v>1.88568410067482</v>
      </c>
      <c r="AQ24" s="61">
        <f>VLOOKUP($A24,'ADR Raw Data'!$B$6:$BE$43,'ADR Raw Data'!BC$1,FALSE)</f>
        <v>4.3383425614646596</v>
      </c>
      <c r="AR24" s="62">
        <f>VLOOKUP($A24,'ADR Raw Data'!$B$6:$BE$43,'ADR Raw Data'!BE$1,FALSE)</f>
        <v>6.21694387219814</v>
      </c>
      <c r="AT24" s="64">
        <f>VLOOKUP($A24,'RevPAR Raw Data'!$B$6:$BE$43,'RevPAR Raw Data'!AG$1,FALSE)</f>
        <v>45.309644484217301</v>
      </c>
      <c r="AU24" s="65">
        <f>VLOOKUP($A24,'RevPAR Raw Data'!$B$6:$BE$43,'RevPAR Raw Data'!AH$1,FALSE)</f>
        <v>63.7254393101204</v>
      </c>
      <c r="AV24" s="65">
        <f>VLOOKUP($A24,'RevPAR Raw Data'!$B$6:$BE$43,'RevPAR Raw Data'!AI$1,FALSE)</f>
        <v>81.9958094695737</v>
      </c>
      <c r="AW24" s="65">
        <f>VLOOKUP($A24,'RevPAR Raw Data'!$B$6:$BE$43,'RevPAR Raw Data'!AJ$1,FALSE)</f>
        <v>84.271172307191605</v>
      </c>
      <c r="AX24" s="65">
        <f>VLOOKUP($A24,'RevPAR Raw Data'!$B$6:$BE$43,'RevPAR Raw Data'!AK$1,FALSE)</f>
        <v>75.766225187113506</v>
      </c>
      <c r="AY24" s="66">
        <f>VLOOKUP($A24,'RevPAR Raw Data'!$B$6:$BE$43,'RevPAR Raw Data'!AL$1,FALSE)</f>
        <v>70.213658151643301</v>
      </c>
      <c r="AZ24" s="65">
        <f>VLOOKUP($A24,'RevPAR Raw Data'!$B$6:$BE$43,'RevPAR Raw Data'!AN$1,FALSE)</f>
        <v>90.549515945330199</v>
      </c>
      <c r="BA24" s="65">
        <f>VLOOKUP($A24,'RevPAR Raw Data'!$B$6:$BE$43,'RevPAR Raw Data'!AO$1,FALSE)</f>
        <v>88.680383176049403</v>
      </c>
      <c r="BB24" s="66">
        <f>VLOOKUP($A24,'RevPAR Raw Data'!$B$6:$BE$43,'RevPAR Raw Data'!AP$1,FALSE)</f>
        <v>89.614949560689794</v>
      </c>
      <c r="BC24" s="67">
        <f>VLOOKUP($A24,'RevPAR Raw Data'!$B$6:$BE$43,'RevPAR Raw Data'!AR$1,FALSE)</f>
        <v>75.756884268513701</v>
      </c>
      <c r="BE24" s="59">
        <f>VLOOKUP($A24,'RevPAR Raw Data'!$B$6:$BE$43,'RevPAR Raw Data'!AT$1,FALSE)</f>
        <v>3.1980428024818299</v>
      </c>
      <c r="BF24" s="60">
        <f>VLOOKUP($A24,'RevPAR Raw Data'!$B$6:$BE$43,'RevPAR Raw Data'!AU$1,FALSE)</f>
        <v>16.3375678590617</v>
      </c>
      <c r="BG24" s="60">
        <f>VLOOKUP($A24,'RevPAR Raw Data'!$B$6:$BE$43,'RevPAR Raw Data'!AV$1,FALSE)</f>
        <v>18.405246101060602</v>
      </c>
      <c r="BH24" s="60">
        <f>VLOOKUP($A24,'RevPAR Raw Data'!$B$6:$BE$43,'RevPAR Raw Data'!AW$1,FALSE)</f>
        <v>17.137887221360799</v>
      </c>
      <c r="BI24" s="60">
        <f>VLOOKUP($A24,'RevPAR Raw Data'!$B$6:$BE$43,'RevPAR Raw Data'!AX$1,FALSE)</f>
        <v>12.6350786496005</v>
      </c>
      <c r="BJ24" s="61">
        <f>VLOOKUP($A24,'RevPAR Raw Data'!$B$6:$BE$43,'RevPAR Raw Data'!AY$1,FALSE)</f>
        <v>14.302053547782901</v>
      </c>
      <c r="BK24" s="60">
        <f>VLOOKUP($A24,'RevPAR Raw Data'!$B$6:$BE$43,'RevPAR Raw Data'!BA$1,FALSE)</f>
        <v>6.0199351876861797</v>
      </c>
      <c r="BL24" s="60">
        <f>VLOOKUP($A24,'RevPAR Raw Data'!$B$6:$BE$43,'RevPAR Raw Data'!BB$1,FALSE)</f>
        <v>3.1735166050308398E-2</v>
      </c>
      <c r="BM24" s="61">
        <f>VLOOKUP($A24,'RevPAR Raw Data'!$B$6:$BE$43,'RevPAR Raw Data'!BC$1,FALSE)</f>
        <v>2.9700293348402602</v>
      </c>
      <c r="BN24" s="62">
        <f>VLOOKUP($A24,'RevPAR Raw Data'!$B$6:$BE$43,'RevPAR Raw Data'!BE$1,FALSE)</f>
        <v>10.2030291333849</v>
      </c>
    </row>
    <row r="25" spans="1:66" x14ac:dyDescent="0.35">
      <c r="A25" s="78" t="s">
        <v>52</v>
      </c>
      <c r="B25" s="59">
        <f>VLOOKUP($A25,'Occupancy Raw Data'!$B$8:$BE$45,'Occupancy Raw Data'!AG$3,FALSE)</f>
        <v>46.80498733684</v>
      </c>
      <c r="C25" s="60">
        <f>VLOOKUP($A25,'Occupancy Raw Data'!$B$8:$BE$45,'Occupancy Raw Data'!AH$3,FALSE)</f>
        <v>57.860900058445303</v>
      </c>
      <c r="D25" s="60">
        <f>VLOOKUP($A25,'Occupancy Raw Data'!$B$8:$BE$45,'Occupancy Raw Data'!AI$3,FALSE)</f>
        <v>60.442236508864198</v>
      </c>
      <c r="E25" s="60">
        <f>VLOOKUP($A25,'Occupancy Raw Data'!$B$8:$BE$45,'Occupancy Raw Data'!AJ$3,FALSE)</f>
        <v>61.138710305864002</v>
      </c>
      <c r="F25" s="60">
        <f>VLOOKUP($A25,'Occupancy Raw Data'!$B$8:$BE$45,'Occupancy Raw Data'!AK$3,FALSE)</f>
        <v>59.833430742255899</v>
      </c>
      <c r="G25" s="61">
        <f>VLOOKUP($A25,'Occupancy Raw Data'!$B$8:$BE$45,'Occupancy Raw Data'!AL$3,FALSE)</f>
        <v>57.216052990453903</v>
      </c>
      <c r="H25" s="60">
        <f>VLOOKUP($A25,'Occupancy Raw Data'!$B$8:$BE$45,'Occupancy Raw Data'!AN$3,FALSE)</f>
        <v>67.226767971946202</v>
      </c>
      <c r="I25" s="60">
        <f>VLOOKUP($A25,'Occupancy Raw Data'!$B$8:$BE$45,'Occupancy Raw Data'!AO$3,FALSE)</f>
        <v>65.132476134813899</v>
      </c>
      <c r="J25" s="61">
        <f>VLOOKUP($A25,'Occupancy Raw Data'!$B$8:$BE$45,'Occupancy Raw Data'!AP$3,FALSE)</f>
        <v>66.179622053380001</v>
      </c>
      <c r="K25" s="62">
        <f>VLOOKUP($A25,'Occupancy Raw Data'!$B$8:$BE$45,'Occupancy Raw Data'!AR$3,FALSE)</f>
        <v>59.777072722718501</v>
      </c>
      <c r="M25" s="59">
        <f>VLOOKUP($A25,'Occupancy Raw Data'!$B$8:$BE$45,'Occupancy Raw Data'!AT$3,FALSE)</f>
        <v>-5.4133858267716501</v>
      </c>
      <c r="N25" s="60">
        <f>VLOOKUP($A25,'Occupancy Raw Data'!$B$8:$BE$45,'Occupancy Raw Data'!AU$3,FALSE)</f>
        <v>0.49911175027493399</v>
      </c>
      <c r="O25" s="60">
        <f>VLOOKUP($A25,'Occupancy Raw Data'!$B$8:$BE$45,'Occupancy Raw Data'!AV$3,FALSE)</f>
        <v>4.5845272206303704</v>
      </c>
      <c r="P25" s="60">
        <f>VLOOKUP($A25,'Occupancy Raw Data'!$B$8:$BE$45,'Occupancy Raw Data'!AW$3,FALSE)</f>
        <v>6.1026117826050204</v>
      </c>
      <c r="Q25" s="60">
        <f>VLOOKUP($A25,'Occupancy Raw Data'!$B$8:$BE$45,'Occupancy Raw Data'!AX$3,FALSE)</f>
        <v>-2.0803443328550899</v>
      </c>
      <c r="R25" s="61">
        <f>VLOOKUP($A25,'Occupancy Raw Data'!$B$8:$BE$45,'Occupancy Raw Data'!AY$3,FALSE)</f>
        <v>0.88279747183292101</v>
      </c>
      <c r="S25" s="60">
        <f>VLOOKUP($A25,'Occupancy Raw Data'!$B$8:$BE$45,'Occupancy Raw Data'!BA$3,FALSE)</f>
        <v>-12.7662263793212</v>
      </c>
      <c r="T25" s="60">
        <f>VLOOKUP($A25,'Occupancy Raw Data'!$B$8:$BE$45,'Occupancy Raw Data'!BB$3,FALSE)</f>
        <v>-9.35402968887683</v>
      </c>
      <c r="U25" s="61">
        <f>VLOOKUP($A25,'Occupancy Raw Data'!$B$8:$BE$45,'Occupancy Raw Data'!BC$3,FALSE)</f>
        <v>-11.119832548403901</v>
      </c>
      <c r="V25" s="62">
        <f>VLOOKUP($A25,'Occupancy Raw Data'!$B$8:$BE$45,'Occupancy Raw Data'!BE$3,FALSE)</f>
        <v>-3.25</v>
      </c>
      <c r="X25" s="64">
        <f>VLOOKUP($A25,'ADR Raw Data'!$B$6:$BE$43,'ADR Raw Data'!AG$1,FALSE)</f>
        <v>111.638640998959</v>
      </c>
      <c r="Y25" s="65">
        <f>VLOOKUP($A25,'ADR Raw Data'!$B$6:$BE$43,'ADR Raw Data'!AH$1,FALSE)</f>
        <v>118.711811447811</v>
      </c>
      <c r="Z25" s="65">
        <f>VLOOKUP($A25,'ADR Raw Data'!$B$6:$BE$43,'ADR Raw Data'!AI$1,FALSE)</f>
        <v>118.989730620467</v>
      </c>
      <c r="AA25" s="65">
        <f>VLOOKUP($A25,'ADR Raw Data'!$B$6:$BE$43,'ADR Raw Data'!AJ$1,FALSE)</f>
        <v>113.89794128893401</v>
      </c>
      <c r="AB25" s="65">
        <f>VLOOKUP($A25,'ADR Raw Data'!$B$6:$BE$43,'ADR Raw Data'!AK$1,FALSE)</f>
        <v>113.125503215303</v>
      </c>
      <c r="AC25" s="66">
        <f>VLOOKUP($A25,'ADR Raw Data'!$B$6:$BE$43,'ADR Raw Data'!AL$1,FALSE)</f>
        <v>115.41615106064199</v>
      </c>
      <c r="AD25" s="65">
        <f>VLOOKUP($A25,'ADR Raw Data'!$B$6:$BE$43,'ADR Raw Data'!AN$1,FALSE)</f>
        <v>131.067360718684</v>
      </c>
      <c r="AE25" s="65">
        <f>VLOOKUP($A25,'ADR Raw Data'!$B$6:$BE$43,'ADR Raw Data'!AO$1,FALSE)</f>
        <v>126.157038061766</v>
      </c>
      <c r="AF25" s="66">
        <f>VLOOKUP($A25,'ADR Raw Data'!$B$6:$BE$43,'ADR Raw Data'!AP$1,FALSE)</f>
        <v>128.65104687959899</v>
      </c>
      <c r="AG25" s="67">
        <f>VLOOKUP($A25,'ADR Raw Data'!$B$6:$BE$43,'ADR Raw Data'!AR$1,FALSE)</f>
        <v>119.602564552925</v>
      </c>
      <c r="AI25" s="59">
        <f>VLOOKUP($A25,'ADR Raw Data'!$B$6:$BE$43,'ADR Raw Data'!AT$1,FALSE)</f>
        <v>4.5567431600564703</v>
      </c>
      <c r="AJ25" s="60">
        <f>VLOOKUP($A25,'ADR Raw Data'!$B$6:$BE$43,'ADR Raw Data'!AU$1,FALSE)</f>
        <v>15.643523935025801</v>
      </c>
      <c r="AK25" s="60">
        <f>VLOOKUP($A25,'ADR Raw Data'!$B$6:$BE$43,'ADR Raw Data'!AV$1,FALSE)</f>
        <v>15.5787547478969</v>
      </c>
      <c r="AL25" s="60">
        <f>VLOOKUP($A25,'ADR Raw Data'!$B$6:$BE$43,'ADR Raw Data'!AW$1,FALSE)</f>
        <v>14.7822850960012</v>
      </c>
      <c r="AM25" s="60">
        <f>VLOOKUP($A25,'ADR Raw Data'!$B$6:$BE$43,'ADR Raw Data'!AX$1,FALSE)</f>
        <v>2.19623510829887</v>
      </c>
      <c r="AN25" s="61">
        <f>VLOOKUP($A25,'ADR Raw Data'!$B$6:$BE$43,'ADR Raw Data'!AY$1,FALSE)</f>
        <v>10.4778921977996</v>
      </c>
      <c r="AO25" s="60">
        <f>VLOOKUP($A25,'ADR Raw Data'!$B$6:$BE$43,'ADR Raw Data'!BA$1,FALSE)</f>
        <v>-11.247385697584701</v>
      </c>
      <c r="AP25" s="60">
        <f>VLOOKUP($A25,'ADR Raw Data'!$B$6:$BE$43,'ADR Raw Data'!BB$1,FALSE)</f>
        <v>-9.0173265262428508</v>
      </c>
      <c r="AQ25" s="61">
        <f>VLOOKUP($A25,'ADR Raw Data'!$B$6:$BE$43,'ADR Raw Data'!BC$1,FALSE)</f>
        <v>-10.2392478946051</v>
      </c>
      <c r="AR25" s="62">
        <f>VLOOKUP($A25,'ADR Raw Data'!$B$6:$BE$43,'ADR Raw Data'!BE$1,FALSE)</f>
        <v>1.48778944473105</v>
      </c>
      <c r="AT25" s="64">
        <f>VLOOKUP($A25,'RevPAR Raw Data'!$B$6:$BE$43,'RevPAR Raw Data'!AG$1,FALSE)</f>
        <v>52.252451782583201</v>
      </c>
      <c r="AU25" s="65">
        <f>VLOOKUP($A25,'RevPAR Raw Data'!$B$6:$BE$43,'RevPAR Raw Data'!AH$1,FALSE)</f>
        <v>68.687722579388193</v>
      </c>
      <c r="AV25" s="65">
        <f>VLOOKUP($A25,'RevPAR Raw Data'!$B$6:$BE$43,'RevPAR Raw Data'!AI$1,FALSE)</f>
        <v>71.920054402883295</v>
      </c>
      <c r="AW25" s="65">
        <f>VLOOKUP($A25,'RevPAR Raw Data'!$B$6:$BE$43,'RevPAR Raw Data'!AJ$1,FALSE)</f>
        <v>69.635732368984904</v>
      </c>
      <c r="AX25" s="65">
        <f>VLOOKUP($A25,'RevPAR Raw Data'!$B$6:$BE$43,'RevPAR Raw Data'!AK$1,FALSE)</f>
        <v>67.686869618157004</v>
      </c>
      <c r="AY25" s="66">
        <f>VLOOKUP($A25,'RevPAR Raw Data'!$B$6:$BE$43,'RevPAR Raw Data'!AL$1,FALSE)</f>
        <v>66.036566150399295</v>
      </c>
      <c r="AZ25" s="65">
        <f>VLOOKUP($A25,'RevPAR Raw Data'!$B$6:$BE$43,'RevPAR Raw Data'!AN$1,FALSE)</f>
        <v>88.112350477303707</v>
      </c>
      <c r="BA25" s="65">
        <f>VLOOKUP($A25,'RevPAR Raw Data'!$B$6:$BE$43,'RevPAR Raw Data'!AO$1,FALSE)</f>
        <v>82.169202707967997</v>
      </c>
      <c r="BB25" s="66">
        <f>VLOOKUP($A25,'RevPAR Raw Data'!$B$6:$BE$43,'RevPAR Raw Data'!AP$1,FALSE)</f>
        <v>85.140776592635802</v>
      </c>
      <c r="BC25" s="67">
        <f>VLOOKUP($A25,'RevPAR Raw Data'!$B$6:$BE$43,'RevPAR Raw Data'!AR$1,FALSE)</f>
        <v>71.494911991038293</v>
      </c>
      <c r="BE25" s="59">
        <f>VLOOKUP($A25,'RevPAR Raw Data'!$B$6:$BE$43,'RevPAR Raw Data'!AT$1,FALSE)</f>
        <v>-1.1033167551040599</v>
      </c>
      <c r="BF25" s="60">
        <f>VLOOKUP($A25,'RevPAR Raw Data'!$B$6:$BE$43,'RevPAR Raw Data'!AU$1,FALSE)</f>
        <v>16.220714351417499</v>
      </c>
      <c r="BG25" s="60">
        <f>VLOOKUP($A25,'RevPAR Raw Data'!$B$6:$BE$43,'RevPAR Raw Data'!AV$1,FALSE)</f>
        <v>20.877494220579798</v>
      </c>
      <c r="BH25" s="60">
        <f>VLOOKUP($A25,'RevPAR Raw Data'!$B$6:$BE$43,'RevPAR Raw Data'!AW$1,FALSE)</f>
        <v>21.787002350613101</v>
      </c>
      <c r="BI25" s="60">
        <f>VLOOKUP($A25,'RevPAR Raw Data'!$B$6:$BE$43,'RevPAR Raw Data'!AX$1,FALSE)</f>
        <v>7.0201522832114199E-2</v>
      </c>
      <c r="BJ25" s="61">
        <f>VLOOKUP($A25,'RevPAR Raw Data'!$B$6:$BE$43,'RevPAR Raw Data'!AY$1,FALSE)</f>
        <v>11.4531882370561</v>
      </c>
      <c r="BK25" s="60">
        <f>VLOOKUP($A25,'RevPAR Raw Data'!$B$6:$BE$43,'RevPAR Raw Data'!BA$1,FALSE)</f>
        <v>-22.5777453569969</v>
      </c>
      <c r="BL25" s="60">
        <f>VLOOKUP($A25,'RevPAR Raw Data'!$B$6:$BE$43,'RevPAR Raw Data'!BB$1,FALSE)</f>
        <v>-17.527872814711898</v>
      </c>
      <c r="BM25" s="61">
        <f>VLOOKUP($A25,'RevPAR Raw Data'!$B$6:$BE$43,'RevPAR Raw Data'!BC$1,FALSE)</f>
        <v>-20.220493222912999</v>
      </c>
      <c r="BN25" s="62">
        <f>VLOOKUP($A25,'RevPAR Raw Data'!$B$6:$BE$43,'RevPAR Raw Data'!BE$1,FALSE)</f>
        <v>-1.8105637122227001</v>
      </c>
    </row>
    <row r="26" spans="1:66" x14ac:dyDescent="0.35">
      <c r="A26" s="78" t="s">
        <v>51</v>
      </c>
      <c r="B26" s="59">
        <f>VLOOKUP($A26,'Occupancy Raw Data'!$B$8:$BE$45,'Occupancy Raw Data'!AG$3,FALSE)</f>
        <v>53.589642997253797</v>
      </c>
      <c r="C26" s="60">
        <f>VLOOKUP($A26,'Occupancy Raw Data'!$B$8:$BE$45,'Occupancy Raw Data'!AH$3,FALSE)</f>
        <v>64.260494311494696</v>
      </c>
      <c r="D26" s="60">
        <f>VLOOKUP($A26,'Occupancy Raw Data'!$B$8:$BE$45,'Occupancy Raw Data'!AI$3,FALSE)</f>
        <v>66.128874068261993</v>
      </c>
      <c r="E26" s="60">
        <f>VLOOKUP($A26,'Occupancy Raw Data'!$B$8:$BE$45,'Occupancy Raw Data'!AJ$3,FALSE)</f>
        <v>69.473322871714302</v>
      </c>
      <c r="F26" s="60">
        <f>VLOOKUP($A26,'Occupancy Raw Data'!$B$8:$BE$45,'Occupancy Raw Data'!AK$3,FALSE)</f>
        <v>68.159081992938397</v>
      </c>
      <c r="G26" s="61">
        <f>VLOOKUP($A26,'Occupancy Raw Data'!$B$8:$BE$45,'Occupancy Raw Data'!AL$3,FALSE)</f>
        <v>64.322283248332596</v>
      </c>
      <c r="H26" s="60">
        <f>VLOOKUP($A26,'Occupancy Raw Data'!$B$8:$BE$45,'Occupancy Raw Data'!AN$3,FALSE)</f>
        <v>75.063750490388301</v>
      </c>
      <c r="I26" s="60">
        <f>VLOOKUP($A26,'Occupancy Raw Data'!$B$8:$BE$45,'Occupancy Raw Data'!AO$3,FALSE)</f>
        <v>79.933307179285904</v>
      </c>
      <c r="J26" s="61">
        <f>VLOOKUP($A26,'Occupancy Raw Data'!$B$8:$BE$45,'Occupancy Raw Data'!AP$3,FALSE)</f>
        <v>77.498528834837103</v>
      </c>
      <c r="K26" s="62">
        <f>VLOOKUP($A26,'Occupancy Raw Data'!$B$8:$BE$45,'Occupancy Raw Data'!AR$3,FALSE)</f>
        <v>68.086924844476798</v>
      </c>
      <c r="M26" s="59">
        <f>VLOOKUP($A26,'Occupancy Raw Data'!$B$8:$BE$45,'Occupancy Raw Data'!AT$3,FALSE)</f>
        <v>-1.7406020995057301</v>
      </c>
      <c r="N26" s="60">
        <f>VLOOKUP($A26,'Occupancy Raw Data'!$B$8:$BE$45,'Occupancy Raw Data'!AU$3,FALSE)</f>
        <v>3.9431426796264799</v>
      </c>
      <c r="O26" s="60">
        <f>VLOOKUP($A26,'Occupancy Raw Data'!$B$8:$BE$45,'Occupancy Raw Data'!AV$3,FALSE)</f>
        <v>6.8592791171618899</v>
      </c>
      <c r="P26" s="60">
        <f>VLOOKUP($A26,'Occupancy Raw Data'!$B$8:$BE$45,'Occupancy Raw Data'!AW$3,FALSE)</f>
        <v>11.253571402307699</v>
      </c>
      <c r="Q26" s="60">
        <f>VLOOKUP($A26,'Occupancy Raw Data'!$B$8:$BE$45,'Occupancy Raw Data'!AX$3,FALSE)</f>
        <v>3.49751175264658</v>
      </c>
      <c r="R26" s="61">
        <f>VLOOKUP($A26,'Occupancy Raw Data'!$B$8:$BE$45,'Occupancy Raw Data'!AY$3,FALSE)</f>
        <v>4.9056378866235999</v>
      </c>
      <c r="S26" s="60">
        <f>VLOOKUP($A26,'Occupancy Raw Data'!$B$8:$BE$45,'Occupancy Raw Data'!BA$3,FALSE)</f>
        <v>-7.9608341101003699</v>
      </c>
      <c r="T26" s="60">
        <f>VLOOKUP($A26,'Occupancy Raw Data'!$B$8:$BE$45,'Occupancy Raw Data'!BB$3,FALSE)</f>
        <v>-7.2511188871034298</v>
      </c>
      <c r="U26" s="61">
        <f>VLOOKUP($A26,'Occupancy Raw Data'!$B$8:$BE$45,'Occupancy Raw Data'!BC$3,FALSE)</f>
        <v>-7.5961896249451701</v>
      </c>
      <c r="V26" s="62">
        <f>VLOOKUP($A26,'Occupancy Raw Data'!$B$8:$BE$45,'Occupancy Raw Data'!BE$3,FALSE)</f>
        <v>0.46665167021565102</v>
      </c>
      <c r="X26" s="64">
        <f>VLOOKUP($A26,'ADR Raw Data'!$B$6:$BE$43,'ADR Raw Data'!AG$1,FALSE)</f>
        <v>89.856144765739302</v>
      </c>
      <c r="Y26" s="65">
        <f>VLOOKUP($A26,'ADR Raw Data'!$B$6:$BE$43,'ADR Raw Data'!AH$1,FALSE)</f>
        <v>91.599479548229496</v>
      </c>
      <c r="Z26" s="65">
        <f>VLOOKUP($A26,'ADR Raw Data'!$B$6:$BE$43,'ADR Raw Data'!AI$1,FALSE)</f>
        <v>92.484126807563896</v>
      </c>
      <c r="AA26" s="65">
        <f>VLOOKUP($A26,'ADR Raw Data'!$B$6:$BE$43,'ADR Raw Data'!AJ$1,FALSE)</f>
        <v>93.8157337474412</v>
      </c>
      <c r="AB26" s="65">
        <f>VLOOKUP($A26,'ADR Raw Data'!$B$6:$BE$43,'ADR Raw Data'!AK$1,FALSE)</f>
        <v>99.476745809050996</v>
      </c>
      <c r="AC26" s="66">
        <f>VLOOKUP($A26,'ADR Raw Data'!$B$6:$BE$43,'ADR Raw Data'!AL$1,FALSE)</f>
        <v>93.639064544165393</v>
      </c>
      <c r="AD26" s="65">
        <f>VLOOKUP($A26,'ADR Raw Data'!$B$6:$BE$43,'ADR Raw Data'!AN$1,FALSE)</f>
        <v>122.608413144313</v>
      </c>
      <c r="AE26" s="65">
        <f>VLOOKUP($A26,'ADR Raw Data'!$B$6:$BE$43,'ADR Raw Data'!AO$1,FALSE)</f>
        <v>126.90171595092001</v>
      </c>
      <c r="AF26" s="66">
        <f>VLOOKUP($A26,'ADR Raw Data'!$B$6:$BE$43,'ADR Raw Data'!AP$1,FALSE)</f>
        <v>124.822506090423</v>
      </c>
      <c r="AG26" s="67">
        <f>VLOOKUP($A26,'ADR Raw Data'!$B$6:$BE$43,'ADR Raw Data'!AR$1,FALSE)</f>
        <v>103.78018026545899</v>
      </c>
      <c r="AI26" s="59">
        <f>VLOOKUP($A26,'ADR Raw Data'!$B$6:$BE$43,'ADR Raw Data'!AT$1,FALSE)</f>
        <v>-0.50093351225145599</v>
      </c>
      <c r="AJ26" s="60">
        <f>VLOOKUP($A26,'ADR Raw Data'!$B$6:$BE$43,'ADR Raw Data'!AU$1,FALSE)</f>
        <v>0.29331087877915202</v>
      </c>
      <c r="AK26" s="60">
        <f>VLOOKUP($A26,'ADR Raw Data'!$B$6:$BE$43,'ADR Raw Data'!AV$1,FALSE)</f>
        <v>-0.18280328955543201</v>
      </c>
      <c r="AL26" s="60">
        <f>VLOOKUP($A26,'ADR Raw Data'!$B$6:$BE$43,'ADR Raw Data'!AW$1,FALSE)</f>
        <v>1.29312539583973</v>
      </c>
      <c r="AM26" s="60">
        <f>VLOOKUP($A26,'ADR Raw Data'!$B$6:$BE$43,'ADR Raw Data'!AX$1,FALSE)</f>
        <v>3.5694578132776802</v>
      </c>
      <c r="AN26" s="61">
        <f>VLOOKUP($A26,'ADR Raw Data'!$B$6:$BE$43,'ADR Raw Data'!AY$1,FALSE)</f>
        <v>1.0186122041611501</v>
      </c>
      <c r="AO26" s="60">
        <f>VLOOKUP($A26,'ADR Raw Data'!$B$6:$BE$43,'ADR Raw Data'!BA$1,FALSE)</f>
        <v>1.30441723585184</v>
      </c>
      <c r="AP26" s="60">
        <f>VLOOKUP($A26,'ADR Raw Data'!$B$6:$BE$43,'ADR Raw Data'!BB$1,FALSE)</f>
        <v>0.64998897289241198</v>
      </c>
      <c r="AQ26" s="61">
        <f>VLOOKUP($A26,'ADR Raw Data'!$B$6:$BE$43,'ADR Raw Data'!BC$1,FALSE)</f>
        <v>0.96816044187629602</v>
      </c>
      <c r="AR26" s="62">
        <f>VLOOKUP($A26,'ADR Raw Data'!$B$6:$BE$43,'ADR Raw Data'!BE$1,FALSE)</f>
        <v>0.123834445307569</v>
      </c>
      <c r="AT26" s="64">
        <f>VLOOKUP($A26,'RevPAR Raw Data'!$B$6:$BE$43,'RevPAR Raw Data'!AG$1,FALSE)</f>
        <v>48.153587191055301</v>
      </c>
      <c r="AU26" s="65">
        <f>VLOOKUP($A26,'RevPAR Raw Data'!$B$6:$BE$43,'RevPAR Raw Data'!AH$1,FALSE)</f>
        <v>58.862278344448796</v>
      </c>
      <c r="AV26" s="65">
        <f>VLOOKUP($A26,'RevPAR Raw Data'!$B$6:$BE$43,'RevPAR Raw Data'!AI$1,FALSE)</f>
        <v>61.158711749705702</v>
      </c>
      <c r="AW26" s="65">
        <f>VLOOKUP($A26,'RevPAR Raw Data'!$B$6:$BE$43,'RevPAR Raw Data'!AJ$1,FALSE)</f>
        <v>65.176907610827698</v>
      </c>
      <c r="AX26" s="65">
        <f>VLOOKUP($A26,'RevPAR Raw Data'!$B$6:$BE$43,'RevPAR Raw Data'!AK$1,FALSE)</f>
        <v>67.8024367398979</v>
      </c>
      <c r="AY26" s="66">
        <f>VLOOKUP($A26,'RevPAR Raw Data'!$B$6:$BE$43,'RevPAR Raw Data'!AL$1,FALSE)</f>
        <v>60.230784327187102</v>
      </c>
      <c r="AZ26" s="65">
        <f>VLOOKUP($A26,'RevPAR Raw Data'!$B$6:$BE$43,'RevPAR Raw Data'!AN$1,FALSE)</f>
        <v>92.034473322871705</v>
      </c>
      <c r="BA26" s="65">
        <f>VLOOKUP($A26,'RevPAR Raw Data'!$B$6:$BE$43,'RevPAR Raw Data'!AO$1,FALSE)</f>
        <v>101.436738426834</v>
      </c>
      <c r="BB26" s="66">
        <f>VLOOKUP($A26,'RevPAR Raw Data'!$B$6:$BE$43,'RevPAR Raw Data'!AP$1,FALSE)</f>
        <v>96.735605874852794</v>
      </c>
      <c r="BC26" s="67">
        <f>VLOOKUP($A26,'RevPAR Raw Data'!$B$6:$BE$43,'RevPAR Raw Data'!AR$1,FALSE)</f>
        <v>70.660733340805905</v>
      </c>
      <c r="BE26" s="59">
        <f>VLOOKUP($A26,'RevPAR Raw Data'!$B$6:$BE$43,'RevPAR Raw Data'!AT$1,FALSE)</f>
        <v>-2.23281635252581</v>
      </c>
      <c r="BF26" s="60">
        <f>VLOOKUP($A26,'RevPAR Raw Data'!$B$6:$BE$43,'RevPAR Raw Data'!AU$1,FALSE)</f>
        <v>4.2480192248507702</v>
      </c>
      <c r="BG26" s="60">
        <f>VLOOKUP($A26,'RevPAR Raw Data'!$B$6:$BE$43,'RevPAR Raw Data'!AV$1,FALSE)</f>
        <v>6.6639368397404901</v>
      </c>
      <c r="BH26" s="60">
        <f>VLOOKUP($A26,'RevPAR Raw Data'!$B$6:$BE$43,'RevPAR Raw Data'!AW$1,FALSE)</f>
        <v>12.6922195878896</v>
      </c>
      <c r="BI26" s="60">
        <f>VLOOKUP($A26,'RevPAR Raw Data'!$B$6:$BE$43,'RevPAR Raw Data'!AX$1,FALSE)</f>
        <v>7.1918117724494097</v>
      </c>
      <c r="BJ26" s="61">
        <f>VLOOKUP($A26,'RevPAR Raw Data'!$B$6:$BE$43,'RevPAR Raw Data'!AY$1,FALSE)</f>
        <v>5.9742195169898498</v>
      </c>
      <c r="BK26" s="60">
        <f>VLOOKUP($A26,'RevPAR Raw Data'!$B$6:$BE$43,'RevPAR Raw Data'!BA$1,FALSE)</f>
        <v>-6.76025936649825</v>
      </c>
      <c r="BL26" s="60">
        <f>VLOOKUP($A26,'RevPAR Raw Data'!$B$6:$BE$43,'RevPAR Raw Data'!BB$1,FALSE)</f>
        <v>-6.6482613873884997</v>
      </c>
      <c r="BM26" s="61">
        <f>VLOOKUP($A26,'RevPAR Raw Data'!$B$6:$BE$43,'RevPAR Raw Data'!BC$1,FALSE)</f>
        <v>-6.7015724861075103</v>
      </c>
      <c r="BN26" s="62">
        <f>VLOOKUP($A26,'RevPAR Raw Data'!$B$6:$BE$43,'RevPAR Raw Data'!BE$1,FALSE)</f>
        <v>0.59106399103055096</v>
      </c>
    </row>
    <row r="27" spans="1:66" x14ac:dyDescent="0.35">
      <c r="A27" s="78" t="s">
        <v>48</v>
      </c>
      <c r="B27" s="59">
        <f>VLOOKUP($A27,'Occupancy Raw Data'!$B$8:$BE$45,'Occupancy Raw Data'!AG$3,FALSE)</f>
        <v>48.154571326929897</v>
      </c>
      <c r="C27" s="60">
        <f>VLOOKUP($A27,'Occupancy Raw Data'!$B$8:$BE$45,'Occupancy Raw Data'!AH$3,FALSE)</f>
        <v>60.138740661686199</v>
      </c>
      <c r="D27" s="60">
        <f>VLOOKUP($A27,'Occupancy Raw Data'!$B$8:$BE$45,'Occupancy Raw Data'!AI$3,FALSE)</f>
        <v>63.255958733546699</v>
      </c>
      <c r="E27" s="60">
        <f>VLOOKUP($A27,'Occupancy Raw Data'!$B$8:$BE$45,'Occupancy Raw Data'!AJ$3,FALSE)</f>
        <v>64.198683742440394</v>
      </c>
      <c r="F27" s="60">
        <f>VLOOKUP($A27,'Occupancy Raw Data'!$B$8:$BE$45,'Occupancy Raw Data'!AK$3,FALSE)</f>
        <v>61.978635698772202</v>
      </c>
      <c r="G27" s="61">
        <f>VLOOKUP($A27,'Occupancy Raw Data'!$B$8:$BE$45,'Occupancy Raw Data'!AL$3,FALSE)</f>
        <v>59.546896803035999</v>
      </c>
      <c r="H27" s="60">
        <f>VLOOKUP($A27,'Occupancy Raw Data'!$B$8:$BE$45,'Occupancy Raw Data'!AN$3,FALSE)</f>
        <v>66.783387261202904</v>
      </c>
      <c r="I27" s="60">
        <f>VLOOKUP($A27,'Occupancy Raw Data'!$B$8:$BE$45,'Occupancy Raw Data'!AO$3,FALSE)</f>
        <v>69.190195470058896</v>
      </c>
      <c r="J27" s="61">
        <f>VLOOKUP($A27,'Occupancy Raw Data'!$B$8:$BE$45,'Occupancy Raw Data'!AP$3,FALSE)</f>
        <v>67.986791365630907</v>
      </c>
      <c r="K27" s="62">
        <f>VLOOKUP($A27,'Occupancy Raw Data'!$B$8:$BE$45,'Occupancy Raw Data'!AR$3,FALSE)</f>
        <v>61.9627620769499</v>
      </c>
      <c r="M27" s="59">
        <f>VLOOKUP($A27,'Occupancy Raw Data'!$B$8:$BE$45,'Occupancy Raw Data'!AT$3,FALSE)</f>
        <v>-12.3840606912573</v>
      </c>
      <c r="N27" s="60">
        <f>VLOOKUP($A27,'Occupancy Raw Data'!$B$8:$BE$45,'Occupancy Raw Data'!AU$3,FALSE)</f>
        <v>-0.15124489462995699</v>
      </c>
      <c r="O27" s="60">
        <f>VLOOKUP($A27,'Occupancy Raw Data'!$B$8:$BE$45,'Occupancy Raw Data'!AV$3,FALSE)</f>
        <v>-1.31368592141338</v>
      </c>
      <c r="P27" s="60">
        <f>VLOOKUP($A27,'Occupancy Raw Data'!$B$8:$BE$45,'Occupancy Raw Data'!AW$3,FALSE)</f>
        <v>-3.0820525629672</v>
      </c>
      <c r="Q27" s="60">
        <f>VLOOKUP($A27,'Occupancy Raw Data'!$B$8:$BE$45,'Occupancy Raw Data'!AX$3,FALSE)</f>
        <v>-5.7548737742375602</v>
      </c>
      <c r="R27" s="61">
        <f>VLOOKUP($A27,'Occupancy Raw Data'!$B$8:$BE$45,'Occupancy Raw Data'!AY$3,FALSE)</f>
        <v>-4.3553270730237701</v>
      </c>
      <c r="S27" s="60">
        <f>VLOOKUP($A27,'Occupancy Raw Data'!$B$8:$BE$45,'Occupancy Raw Data'!BA$3,FALSE)</f>
        <v>-15.6520478560992</v>
      </c>
      <c r="T27" s="60">
        <f>VLOOKUP($A27,'Occupancy Raw Data'!$B$8:$BE$45,'Occupancy Raw Data'!BB$3,FALSE)</f>
        <v>-14.4627723401297</v>
      </c>
      <c r="U27" s="61">
        <f>VLOOKUP($A27,'Occupancy Raw Data'!$B$8:$BE$45,'Occupancy Raw Data'!BC$3,FALSE)</f>
        <v>-15.0510466315488</v>
      </c>
      <c r="V27" s="62">
        <f>VLOOKUP($A27,'Occupancy Raw Data'!$B$8:$BE$45,'Occupancy Raw Data'!BE$3,FALSE)</f>
        <v>-7.9807805836399499</v>
      </c>
      <c r="X27" s="64">
        <f>VLOOKUP($A27,'ADR Raw Data'!$B$6:$BE$43,'ADR Raw Data'!AG$1,FALSE)</f>
        <v>92.2879499492104</v>
      </c>
      <c r="Y27" s="65">
        <f>VLOOKUP($A27,'ADR Raw Data'!$B$6:$BE$43,'ADR Raw Data'!AH$1,FALSE)</f>
        <v>99.590664004732304</v>
      </c>
      <c r="Z27" s="65">
        <f>VLOOKUP($A27,'ADR Raw Data'!$B$6:$BE$43,'ADR Raw Data'!AI$1,FALSE)</f>
        <v>101.681500878734</v>
      </c>
      <c r="AA27" s="65">
        <f>VLOOKUP($A27,'ADR Raw Data'!$B$6:$BE$43,'ADR Raw Data'!AJ$1,FALSE)</f>
        <v>102.392168040451</v>
      </c>
      <c r="AB27" s="65">
        <f>VLOOKUP($A27,'ADR Raw Data'!$B$6:$BE$43,'ADR Raw Data'!AK$1,FALSE)</f>
        <v>100.30259314882299</v>
      </c>
      <c r="AC27" s="66">
        <f>VLOOKUP($A27,'ADR Raw Data'!$B$6:$BE$43,'ADR Raw Data'!AL$1,FALSE)</f>
        <v>99.606504522522997</v>
      </c>
      <c r="AD27" s="65">
        <f>VLOOKUP($A27,'ADR Raw Data'!$B$6:$BE$43,'ADR Raw Data'!AN$1,FALSE)</f>
        <v>109.288413088206</v>
      </c>
      <c r="AE27" s="65">
        <f>VLOOKUP($A27,'ADR Raw Data'!$B$6:$BE$43,'ADR Raw Data'!AO$1,FALSE)</f>
        <v>113.00565919282499</v>
      </c>
      <c r="AF27" s="66">
        <f>VLOOKUP($A27,'ADR Raw Data'!$B$6:$BE$43,'ADR Raw Data'!AP$1,FALSE)</f>
        <v>111.17993480457601</v>
      </c>
      <c r="AG27" s="67">
        <f>VLOOKUP($A27,'ADR Raw Data'!$B$6:$BE$43,'ADR Raw Data'!AR$1,FALSE)</f>
        <v>103.241396979779</v>
      </c>
      <c r="AI27" s="59">
        <f>VLOOKUP($A27,'ADR Raw Data'!$B$6:$BE$43,'ADR Raw Data'!AT$1,FALSE)</f>
        <v>12.3601253295907</v>
      </c>
      <c r="AJ27" s="60">
        <f>VLOOKUP($A27,'ADR Raw Data'!$B$6:$BE$43,'ADR Raw Data'!AU$1,FALSE)</f>
        <v>14.710657710064</v>
      </c>
      <c r="AK27" s="60">
        <f>VLOOKUP($A27,'ADR Raw Data'!$B$6:$BE$43,'ADR Raw Data'!AV$1,FALSE)</f>
        <v>14.923032868504</v>
      </c>
      <c r="AL27" s="60">
        <f>VLOOKUP($A27,'ADR Raw Data'!$B$6:$BE$43,'ADR Raw Data'!AW$1,FALSE)</f>
        <v>13.9173425746585</v>
      </c>
      <c r="AM27" s="60">
        <f>VLOOKUP($A27,'ADR Raw Data'!$B$6:$BE$43,'ADR Raw Data'!AX$1,FALSE)</f>
        <v>12.6785405259381</v>
      </c>
      <c r="AN27" s="61">
        <f>VLOOKUP($A27,'ADR Raw Data'!$B$6:$BE$43,'ADR Raw Data'!AY$1,FALSE)</f>
        <v>13.901133964298801</v>
      </c>
      <c r="AO27" s="60">
        <f>VLOOKUP($A27,'ADR Raw Data'!$B$6:$BE$43,'ADR Raw Data'!BA$1,FALSE)</f>
        <v>2.1369351465600102</v>
      </c>
      <c r="AP27" s="60">
        <f>VLOOKUP($A27,'ADR Raw Data'!$B$6:$BE$43,'ADR Raw Data'!BB$1,FALSE)</f>
        <v>6.32323074533815</v>
      </c>
      <c r="AQ27" s="61">
        <f>VLOOKUP($A27,'ADR Raw Data'!$B$6:$BE$43,'ADR Raw Data'!BC$1,FALSE)</f>
        <v>4.2576470535533</v>
      </c>
      <c r="AR27" s="62">
        <f>VLOOKUP($A27,'ADR Raw Data'!$B$6:$BE$43,'ADR Raw Data'!BE$1,FALSE)</f>
        <v>9.8704948179614007</v>
      </c>
      <c r="AT27" s="64">
        <f>VLOOKUP($A27,'RevPAR Raw Data'!$B$6:$BE$43,'RevPAR Raw Data'!AG$1,FALSE)</f>
        <v>44.440866684453901</v>
      </c>
      <c r="AU27" s="65">
        <f>VLOOKUP($A27,'RevPAR Raw Data'!$B$6:$BE$43,'RevPAR Raw Data'!AH$1,FALSE)</f>
        <v>59.892571149057197</v>
      </c>
      <c r="AV27" s="65">
        <f>VLOOKUP($A27,'RevPAR Raw Data'!$B$6:$BE$43,'RevPAR Raw Data'!AI$1,FALSE)</f>
        <v>64.319608235503296</v>
      </c>
      <c r="AW27" s="65">
        <f>VLOOKUP($A27,'RevPAR Raw Data'!$B$6:$BE$43,'RevPAR Raw Data'!AJ$1,FALSE)</f>
        <v>65.734424137317603</v>
      </c>
      <c r="AX27" s="65">
        <f>VLOOKUP($A27,'RevPAR Raw Data'!$B$6:$BE$43,'RevPAR Raw Data'!AK$1,FALSE)</f>
        <v>62.166178804131</v>
      </c>
      <c r="AY27" s="66">
        <f>VLOOKUP($A27,'RevPAR Raw Data'!$B$6:$BE$43,'RevPAR Raw Data'!AL$1,FALSE)</f>
        <v>59.312582457138198</v>
      </c>
      <c r="AZ27" s="65">
        <f>VLOOKUP($A27,'RevPAR Raw Data'!$B$6:$BE$43,'RevPAR Raw Data'!AN$1,FALSE)</f>
        <v>72.986504144319795</v>
      </c>
      <c r="BA27" s="65">
        <f>VLOOKUP($A27,'RevPAR Raw Data'!$B$6:$BE$43,'RevPAR Raw Data'!AO$1,FALSE)</f>
        <v>78.188836487744297</v>
      </c>
      <c r="BB27" s="66">
        <f>VLOOKUP($A27,'RevPAR Raw Data'!$B$6:$BE$43,'RevPAR Raw Data'!AP$1,FALSE)</f>
        <v>75.587670316032003</v>
      </c>
      <c r="BC27" s="67">
        <f>VLOOKUP($A27,'RevPAR Raw Data'!$B$6:$BE$43,'RevPAR Raw Data'!AR$1,FALSE)</f>
        <v>63.971221175500297</v>
      </c>
      <c r="BE27" s="59">
        <f>VLOOKUP($A27,'RevPAR Raw Data'!$B$6:$BE$43,'RevPAR Raw Data'!AT$1,FALSE)</f>
        <v>-1.5546207839986601</v>
      </c>
      <c r="BF27" s="60">
        <f>VLOOKUP($A27,'RevPAR Raw Data'!$B$6:$BE$43,'RevPAR Raw Data'!AU$1,FALSE)</f>
        <v>14.5371636966811</v>
      </c>
      <c r="BG27" s="60">
        <f>VLOOKUP($A27,'RevPAR Raw Data'!$B$6:$BE$43,'RevPAR Raw Data'!AV$1,FALSE)</f>
        <v>13.4133051652492</v>
      </c>
      <c r="BH27" s="60">
        <f>VLOOKUP($A27,'RevPAR Raw Data'!$B$6:$BE$43,'RevPAR Raw Data'!AW$1,FALSE)</f>
        <v>10.406350198172101</v>
      </c>
      <c r="BI27" s="60">
        <f>VLOOKUP($A27,'RevPAR Raw Data'!$B$6:$BE$43,'RevPAR Raw Data'!AX$1,FALSE)</f>
        <v>6.1940327480172899</v>
      </c>
      <c r="BJ27" s="61">
        <f>VLOOKUP($A27,'RevPAR Raw Data'!$B$6:$BE$43,'RevPAR Raw Data'!AY$1,FALSE)</f>
        <v>8.9403670402706901</v>
      </c>
      <c r="BK27" s="60">
        <f>VLOOKUP($A27,'RevPAR Raw Data'!$B$6:$BE$43,'RevPAR Raw Data'!BA$1,FALSE)</f>
        <v>-13.849586821332499</v>
      </c>
      <c r="BL27" s="60">
        <f>VLOOKUP($A27,'RevPAR Raw Data'!$B$6:$BE$43,'RevPAR Raw Data'!BB$1,FALSE)</f>
        <v>-9.0540560620309591</v>
      </c>
      <c r="BM27" s="61">
        <f>VLOOKUP($A27,'RevPAR Raw Data'!$B$6:$BE$43,'RevPAR Raw Data'!BC$1,FALSE)</f>
        <v>-11.4342200214326</v>
      </c>
      <c r="BN27" s="62">
        <f>VLOOKUP($A27,'RevPAR Raw Data'!$B$6:$BE$43,'RevPAR Raw Data'!BE$1,FALSE)</f>
        <v>1.1019717003803999</v>
      </c>
    </row>
    <row r="28" spans="1:66" x14ac:dyDescent="0.35">
      <c r="A28" s="78" t="s">
        <v>49</v>
      </c>
      <c r="B28" s="59">
        <f>VLOOKUP($A28,'Occupancy Raw Data'!$B$8:$BE$45,'Occupancy Raw Data'!AG$3,FALSE)</f>
        <v>53.618968386023198</v>
      </c>
      <c r="C28" s="60">
        <f>VLOOKUP($A28,'Occupancy Raw Data'!$B$8:$BE$45,'Occupancy Raw Data'!AH$3,FALSE)</f>
        <v>63.982647967672897</v>
      </c>
      <c r="D28" s="60">
        <f>VLOOKUP($A28,'Occupancy Raw Data'!$B$8:$BE$45,'Occupancy Raw Data'!AI$3,FALSE)</f>
        <v>68.659377228428795</v>
      </c>
      <c r="E28" s="60">
        <f>VLOOKUP($A28,'Occupancy Raw Data'!$B$8:$BE$45,'Occupancy Raw Data'!AJ$3,FALSE)</f>
        <v>68.843594009983306</v>
      </c>
      <c r="F28" s="60">
        <f>VLOOKUP($A28,'Occupancy Raw Data'!$B$8:$BE$45,'Occupancy Raw Data'!AK$3,FALSE)</f>
        <v>67.898740194913202</v>
      </c>
      <c r="G28" s="61">
        <f>VLOOKUP($A28,'Occupancy Raw Data'!$B$8:$BE$45,'Occupancy Raw Data'!AL$3,FALSE)</f>
        <v>64.600665557404298</v>
      </c>
      <c r="H28" s="60">
        <f>VLOOKUP($A28,'Occupancy Raw Data'!$B$8:$BE$45,'Occupancy Raw Data'!AN$3,FALSE)</f>
        <v>74.251247920133096</v>
      </c>
      <c r="I28" s="60">
        <f>VLOOKUP($A28,'Occupancy Raw Data'!$B$8:$BE$45,'Occupancy Raw Data'!AO$3,FALSE)</f>
        <v>79.177561207511204</v>
      </c>
      <c r="J28" s="61">
        <f>VLOOKUP($A28,'Occupancy Raw Data'!$B$8:$BE$45,'Occupancy Raw Data'!AP$3,FALSE)</f>
        <v>76.7144045638222</v>
      </c>
      <c r="K28" s="62">
        <f>VLOOKUP($A28,'Occupancy Raw Data'!$B$8:$BE$45,'Occupancy Raw Data'!AR$3,FALSE)</f>
        <v>68.061733844952201</v>
      </c>
      <c r="M28" s="59">
        <f>VLOOKUP($A28,'Occupancy Raw Data'!$B$8:$BE$45,'Occupancy Raw Data'!AT$3,FALSE)</f>
        <v>-7.4953360283368804</v>
      </c>
      <c r="N28" s="60">
        <f>VLOOKUP($A28,'Occupancy Raw Data'!$B$8:$BE$45,'Occupancy Raw Data'!AU$3,FALSE)</f>
        <v>2.0962306160323698</v>
      </c>
      <c r="O28" s="60">
        <f>VLOOKUP($A28,'Occupancy Raw Data'!$B$8:$BE$45,'Occupancy Raw Data'!AV$3,FALSE)</f>
        <v>3.0876577111504302</v>
      </c>
      <c r="P28" s="60">
        <f>VLOOKUP($A28,'Occupancy Raw Data'!$B$8:$BE$45,'Occupancy Raw Data'!AW$3,FALSE)</f>
        <v>0.115246031764398</v>
      </c>
      <c r="Q28" s="60">
        <f>VLOOKUP($A28,'Occupancy Raw Data'!$B$8:$BE$45,'Occupancy Raw Data'!AX$3,FALSE)</f>
        <v>-6.3144329007636699</v>
      </c>
      <c r="R28" s="61">
        <f>VLOOKUP($A28,'Occupancy Raw Data'!$B$8:$BE$45,'Occupancy Raw Data'!AY$3,FALSE)</f>
        <v>-1.66574414745045</v>
      </c>
      <c r="S28" s="60">
        <f>VLOOKUP($A28,'Occupancy Raw Data'!$B$8:$BE$45,'Occupancy Raw Data'!BA$3,FALSE)</f>
        <v>-7.7652009837345304</v>
      </c>
      <c r="T28" s="60">
        <f>VLOOKUP($A28,'Occupancy Raw Data'!$B$8:$BE$45,'Occupancy Raw Data'!BB$3,FALSE)</f>
        <v>-6.7001600316598697</v>
      </c>
      <c r="U28" s="61">
        <f>VLOOKUP($A28,'Occupancy Raw Data'!$B$8:$BE$45,'Occupancy Raw Data'!BC$3,FALSE)</f>
        <v>-7.2186365531317502</v>
      </c>
      <c r="V28" s="62">
        <f>VLOOKUP($A28,'Occupancy Raw Data'!$B$8:$BE$45,'Occupancy Raw Data'!BE$3,FALSE)</f>
        <v>-3.52516803044875</v>
      </c>
      <c r="X28" s="64">
        <f>VLOOKUP($A28,'ADR Raw Data'!$B$6:$BE$43,'ADR Raw Data'!AG$1,FALSE)</f>
        <v>137.49825889393699</v>
      </c>
      <c r="Y28" s="65">
        <f>VLOOKUP($A28,'ADR Raw Data'!$B$6:$BE$43,'ADR Raw Data'!AH$1,FALSE)</f>
        <v>132.554719977709</v>
      </c>
      <c r="Z28" s="65">
        <f>VLOOKUP($A28,'ADR Raw Data'!$B$6:$BE$43,'ADR Raw Data'!AI$1,FALSE)</f>
        <v>136.17012809416599</v>
      </c>
      <c r="AA28" s="65">
        <f>VLOOKUP($A28,'ADR Raw Data'!$B$6:$BE$43,'ADR Raw Data'!AJ$1,FALSE)</f>
        <v>139.735566681053</v>
      </c>
      <c r="AB28" s="65">
        <f>VLOOKUP($A28,'ADR Raw Data'!$B$6:$BE$43,'ADR Raw Data'!AK$1,FALSE)</f>
        <v>155.75814545772701</v>
      </c>
      <c r="AC28" s="66">
        <f>VLOOKUP($A28,'ADR Raw Data'!$B$6:$BE$43,'ADR Raw Data'!AL$1,FALSE)</f>
        <v>140.55196817220099</v>
      </c>
      <c r="AD28" s="65">
        <f>VLOOKUP($A28,'ADR Raw Data'!$B$6:$BE$43,'ADR Raw Data'!AN$1,FALSE)</f>
        <v>203.13653141256501</v>
      </c>
      <c r="AE28" s="65">
        <f>VLOOKUP($A28,'ADR Raw Data'!$B$6:$BE$43,'ADR Raw Data'!AO$1,FALSE)</f>
        <v>208.04631642149499</v>
      </c>
      <c r="AF28" s="66">
        <f>VLOOKUP($A28,'ADR Raw Data'!$B$6:$BE$43,'ADR Raw Data'!AP$1,FALSE)</f>
        <v>205.67024594290999</v>
      </c>
      <c r="AG28" s="67">
        <f>VLOOKUP($A28,'ADR Raw Data'!$B$6:$BE$43,'ADR Raw Data'!AR$1,FALSE)</f>
        <v>161.522467508169</v>
      </c>
      <c r="AI28" s="59">
        <f>VLOOKUP($A28,'ADR Raw Data'!$B$6:$BE$43,'ADR Raw Data'!AT$1,FALSE)</f>
        <v>12.368645904030799</v>
      </c>
      <c r="AJ28" s="60">
        <f>VLOOKUP($A28,'ADR Raw Data'!$B$6:$BE$43,'ADR Raw Data'!AU$1,FALSE)</f>
        <v>11.040188142783601</v>
      </c>
      <c r="AK28" s="60">
        <f>VLOOKUP($A28,'ADR Raw Data'!$B$6:$BE$43,'ADR Raw Data'!AV$1,FALSE)</f>
        <v>11.0135223455523</v>
      </c>
      <c r="AL28" s="60">
        <f>VLOOKUP($A28,'ADR Raw Data'!$B$6:$BE$43,'ADR Raw Data'!AW$1,FALSE)</f>
        <v>7.6793156117620098</v>
      </c>
      <c r="AM28" s="60">
        <f>VLOOKUP($A28,'ADR Raw Data'!$B$6:$BE$43,'ADR Raw Data'!AX$1,FALSE)</f>
        <v>11.5967901434894</v>
      </c>
      <c r="AN28" s="61">
        <f>VLOOKUP($A28,'ADR Raw Data'!$B$6:$BE$43,'ADR Raw Data'!AY$1,FALSE)</f>
        <v>10.495781193353499</v>
      </c>
      <c r="AO28" s="60">
        <f>VLOOKUP($A28,'ADR Raw Data'!$B$6:$BE$43,'ADR Raw Data'!BA$1,FALSE)</f>
        <v>11.546249078500001</v>
      </c>
      <c r="AP28" s="60">
        <f>VLOOKUP($A28,'ADR Raw Data'!$B$6:$BE$43,'ADR Raw Data'!BB$1,FALSE)</f>
        <v>8.9498795398258597</v>
      </c>
      <c r="AQ28" s="61">
        <f>VLOOKUP($A28,'ADR Raw Data'!$B$6:$BE$43,'ADR Raw Data'!BC$1,FALSE)</f>
        <v>10.1906289188274</v>
      </c>
      <c r="AR28" s="62">
        <f>VLOOKUP($A28,'ADR Raw Data'!$B$6:$BE$43,'ADR Raw Data'!BE$1,FALSE)</f>
        <v>9.7986582285871702</v>
      </c>
      <c r="AT28" s="64">
        <f>VLOOKUP($A28,'RevPAR Raw Data'!$B$6:$BE$43,'RevPAR Raw Data'!AG$1,FALSE)</f>
        <v>73.725147967672896</v>
      </c>
      <c r="AU28" s="65">
        <f>VLOOKUP($A28,'RevPAR Raw Data'!$B$6:$BE$43,'RevPAR Raw Data'!AH$1,FALSE)</f>
        <v>84.812019847872506</v>
      </c>
      <c r="AV28" s="65">
        <f>VLOOKUP($A28,'RevPAR Raw Data'!$B$6:$BE$43,'RevPAR Raw Data'!AI$1,FALSE)</f>
        <v>93.493561920608499</v>
      </c>
      <c r="AW28" s="65">
        <f>VLOOKUP($A28,'RevPAR Raw Data'!$B$6:$BE$43,'RevPAR Raw Data'!AJ$1,FALSE)</f>
        <v>96.198986213453693</v>
      </c>
      <c r="AX28" s="65">
        <f>VLOOKUP($A28,'RevPAR Raw Data'!$B$6:$BE$43,'RevPAR Raw Data'!AK$1,FALSE)</f>
        <v>105.757818516757</v>
      </c>
      <c r="AY28" s="66">
        <f>VLOOKUP($A28,'RevPAR Raw Data'!$B$6:$BE$43,'RevPAR Raw Data'!AL$1,FALSE)</f>
        <v>90.797506893273095</v>
      </c>
      <c r="AZ28" s="65">
        <f>VLOOKUP($A28,'RevPAR Raw Data'!$B$6:$BE$43,'RevPAR Raw Data'!AN$1,FALSE)</f>
        <v>150.83140955550201</v>
      </c>
      <c r="BA28" s="65">
        <f>VLOOKUP($A28,'RevPAR Raw Data'!$B$6:$BE$43,'RevPAR Raw Data'!AO$1,FALSE)</f>
        <v>164.72599952460101</v>
      </c>
      <c r="BB28" s="66">
        <f>VLOOKUP($A28,'RevPAR Raw Data'!$B$6:$BE$43,'RevPAR Raw Data'!AP$1,FALSE)</f>
        <v>157.77870454005199</v>
      </c>
      <c r="BC28" s="67">
        <f>VLOOKUP($A28,'RevPAR Raw Data'!$B$6:$BE$43,'RevPAR Raw Data'!AR$1,FALSE)</f>
        <v>109.93499193520999</v>
      </c>
      <c r="BE28" s="59">
        <f>VLOOKUP($A28,'RevPAR Raw Data'!$B$6:$BE$43,'RevPAR Raw Data'!AT$1,FALSE)</f>
        <v>3.9462383030317101</v>
      </c>
      <c r="BF28" s="60">
        <f>VLOOKUP($A28,'RevPAR Raw Data'!$B$6:$BE$43,'RevPAR Raw Data'!AU$1,FALSE)</f>
        <v>13.3678465627326</v>
      </c>
      <c r="BG28" s="60">
        <f>VLOOKUP($A28,'RevPAR Raw Data'!$B$6:$BE$43,'RevPAR Raw Data'!AV$1,FALSE)</f>
        <v>14.4412399286745</v>
      </c>
      <c r="BH28" s="60">
        <f>VLOOKUP($A28,'RevPAR Raw Data'!$B$6:$BE$43,'RevPAR Raw Data'!AW$1,FALSE)</f>
        <v>7.8034117500356297</v>
      </c>
      <c r="BI28" s="60">
        <f>VLOOKUP($A28,'RevPAR Raw Data'!$B$6:$BE$43,'RevPAR Raw Data'!AX$1,FALSE)</f>
        <v>4.5500857104727199</v>
      </c>
      <c r="BJ28" s="61">
        <f>VLOOKUP($A28,'RevPAR Raw Data'!$B$6:$BE$43,'RevPAR Raw Data'!AY$1,FALSE)</f>
        <v>8.6552041849455801</v>
      </c>
      <c r="BK28" s="60">
        <f>VLOOKUP($A28,'RevPAR Raw Data'!$B$6:$BE$43,'RevPAR Raw Data'!BA$1,FALSE)</f>
        <v>2.8844586477374099</v>
      </c>
      <c r="BL28" s="60">
        <f>VLOOKUP($A28,'RevPAR Raw Data'!$B$6:$BE$43,'RevPAR Raw Data'!BB$1,FALSE)</f>
        <v>1.65006325635687</v>
      </c>
      <c r="BM28" s="61">
        <f>VLOOKUP($A28,'RevPAR Raw Data'!$B$6:$BE$43,'RevPAR Raw Data'!BC$1,FALSE)</f>
        <v>2.23636790156724</v>
      </c>
      <c r="BN28" s="62">
        <f>VLOOKUP($A28,'RevPAR Raw Data'!$B$6:$BE$43,'RevPAR Raw Data'!BE$1,FALSE)</f>
        <v>5.9280710308513296</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52.497398543184097</v>
      </c>
      <c r="C30" s="60">
        <f>VLOOKUP($A30,'Occupancy Raw Data'!$B$8:$BE$45,'Occupancy Raw Data'!AH$3,FALSE)</f>
        <v>65.764828303850095</v>
      </c>
      <c r="D30" s="60">
        <f>VLOOKUP($A30,'Occupancy Raw Data'!$B$8:$BE$45,'Occupancy Raw Data'!AI$3,FALSE)</f>
        <v>70.254199494574095</v>
      </c>
      <c r="E30" s="60">
        <f>VLOOKUP($A30,'Occupancy Raw Data'!$B$8:$BE$45,'Occupancy Raw Data'!AJ$3,FALSE)</f>
        <v>71.045785639958297</v>
      </c>
      <c r="F30" s="60">
        <f>VLOOKUP($A30,'Occupancy Raw Data'!$B$8:$BE$45,'Occupancy Raw Data'!AK$3,FALSE)</f>
        <v>66.493236212278802</v>
      </c>
      <c r="G30" s="61">
        <f>VLOOKUP($A30,'Occupancy Raw Data'!$B$8:$BE$45,'Occupancy Raw Data'!AL$3,FALSE)</f>
        <v>65.211089638769096</v>
      </c>
      <c r="H30" s="60">
        <f>VLOOKUP($A30,'Occupancy Raw Data'!$B$8:$BE$45,'Occupancy Raw Data'!AN$3,FALSE)</f>
        <v>72.9857291511818</v>
      </c>
      <c r="I30" s="60">
        <f>VLOOKUP($A30,'Occupancy Raw Data'!$B$8:$BE$45,'Occupancy Raw Data'!AO$3,FALSE)</f>
        <v>75.141221941430004</v>
      </c>
      <c r="J30" s="61">
        <f>VLOOKUP($A30,'Occupancy Raw Data'!$B$8:$BE$45,'Occupancy Raw Data'!AP$3,FALSE)</f>
        <v>74.063475546305895</v>
      </c>
      <c r="K30" s="62">
        <f>VLOOKUP($A30,'Occupancy Raw Data'!$B$8:$BE$45,'Occupancy Raw Data'!AR$3,FALSE)</f>
        <v>67.740342755208204</v>
      </c>
      <c r="M30" s="59">
        <f>VLOOKUP($A30,'Occupancy Raw Data'!$B$8:$BE$45,'Occupancy Raw Data'!AT$3,FALSE)</f>
        <v>15.7995540554</v>
      </c>
      <c r="N30" s="60">
        <f>VLOOKUP($A30,'Occupancy Raw Data'!$B$8:$BE$45,'Occupancy Raw Data'!AU$3,FALSE)</f>
        <v>22.469591314237402</v>
      </c>
      <c r="O30" s="60">
        <f>VLOOKUP($A30,'Occupancy Raw Data'!$B$8:$BE$45,'Occupancy Raw Data'!AV$3,FALSE)</f>
        <v>26.731593638088199</v>
      </c>
      <c r="P30" s="60">
        <f>VLOOKUP($A30,'Occupancy Raw Data'!$B$8:$BE$45,'Occupancy Raw Data'!AW$3,FALSE)</f>
        <v>23.960690444630799</v>
      </c>
      <c r="Q30" s="60">
        <f>VLOOKUP($A30,'Occupancy Raw Data'!$B$8:$BE$45,'Occupancy Raw Data'!AX$3,FALSE)</f>
        <v>19.8373177578619</v>
      </c>
      <c r="R30" s="61">
        <f>VLOOKUP($A30,'Occupancy Raw Data'!$B$8:$BE$45,'Occupancy Raw Data'!AY$3,FALSE)</f>
        <v>21.9868331592447</v>
      </c>
      <c r="S30" s="60">
        <f>VLOOKUP($A30,'Occupancy Raw Data'!$B$8:$BE$45,'Occupancy Raw Data'!BA$3,FALSE)</f>
        <v>15.571756843625201</v>
      </c>
      <c r="T30" s="60">
        <f>VLOOKUP($A30,'Occupancy Raw Data'!$B$8:$BE$45,'Occupancy Raw Data'!BB$3,FALSE)</f>
        <v>11.9515786045885</v>
      </c>
      <c r="U30" s="61">
        <f>VLOOKUP($A30,'Occupancy Raw Data'!$B$8:$BE$45,'Occupancy Raw Data'!BC$3,FALSE)</f>
        <v>13.7065399284448</v>
      </c>
      <c r="V30" s="62">
        <f>VLOOKUP($A30,'Occupancy Raw Data'!$B$8:$BE$45,'Occupancy Raw Data'!BE$3,FALSE)</f>
        <v>19.263907260780002</v>
      </c>
      <c r="X30" s="64">
        <f>VLOOKUP($A30,'ADR Raw Data'!$B$6:$BE$43,'ADR Raw Data'!AG$1,FALSE)</f>
        <v>86.835109018830494</v>
      </c>
      <c r="Y30" s="65">
        <f>VLOOKUP($A30,'ADR Raw Data'!$B$6:$BE$43,'ADR Raw Data'!AH$1,FALSE)</f>
        <v>93.338367992766706</v>
      </c>
      <c r="Z30" s="65">
        <f>VLOOKUP($A30,'ADR Raw Data'!$B$6:$BE$43,'ADR Raw Data'!AI$1,FALSE)</f>
        <v>96.240716250528905</v>
      </c>
      <c r="AA30" s="65">
        <f>VLOOKUP($A30,'ADR Raw Data'!$B$6:$BE$43,'ADR Raw Data'!AJ$1,FALSE)</f>
        <v>96.106336768321299</v>
      </c>
      <c r="AB30" s="65">
        <f>VLOOKUP($A30,'ADR Raw Data'!$B$6:$BE$43,'ADR Raw Data'!AK$1,FALSE)</f>
        <v>92.962617929800999</v>
      </c>
      <c r="AC30" s="66">
        <f>VLOOKUP($A30,'ADR Raw Data'!$B$6:$BE$43,'ADR Raw Data'!AL$1,FALSE)</f>
        <v>93.443152789650597</v>
      </c>
      <c r="AD30" s="65">
        <f>VLOOKUP($A30,'ADR Raw Data'!$B$6:$BE$43,'ADR Raw Data'!AN$1,FALSE)</f>
        <v>105.322395233973</v>
      </c>
      <c r="AE30" s="65">
        <f>VLOOKUP($A30,'ADR Raw Data'!$B$6:$BE$43,'ADR Raw Data'!AO$1,FALSE)</f>
        <v>107.549049903556</v>
      </c>
      <c r="AF30" s="66">
        <f>VLOOKUP($A30,'ADR Raw Data'!$B$6:$BE$43,'ADR Raw Data'!AP$1,FALSE)</f>
        <v>106.45192332781301</v>
      </c>
      <c r="AG30" s="67">
        <f>VLOOKUP($A30,'ADR Raw Data'!$B$6:$BE$43,'ADR Raw Data'!AR$1,FALSE)</f>
        <v>97.506883371344799</v>
      </c>
      <c r="AI30" s="59">
        <f>VLOOKUP($A30,'ADR Raw Data'!$B$6:$BE$43,'ADR Raw Data'!AT$1,FALSE)</f>
        <v>3.7964481188456198</v>
      </c>
      <c r="AJ30" s="60">
        <f>VLOOKUP($A30,'ADR Raw Data'!$B$6:$BE$43,'ADR Raw Data'!AU$1,FALSE)</f>
        <v>6.77553998143377</v>
      </c>
      <c r="AK30" s="60">
        <f>VLOOKUP($A30,'ADR Raw Data'!$B$6:$BE$43,'ADR Raw Data'!AV$1,FALSE)</f>
        <v>7.4471208326445604</v>
      </c>
      <c r="AL30" s="60">
        <f>VLOOKUP($A30,'ADR Raw Data'!$B$6:$BE$43,'ADR Raw Data'!AW$1,FALSE)</f>
        <v>7.6993682131897998</v>
      </c>
      <c r="AM30" s="60">
        <f>VLOOKUP($A30,'ADR Raw Data'!$B$6:$BE$43,'ADR Raw Data'!AX$1,FALSE)</f>
        <v>6.9699173479534204</v>
      </c>
      <c r="AN30" s="61">
        <f>VLOOKUP($A30,'ADR Raw Data'!$B$6:$BE$43,'ADR Raw Data'!AY$1,FALSE)</f>
        <v>6.7793889638750704</v>
      </c>
      <c r="AO30" s="60">
        <f>VLOOKUP($A30,'ADR Raw Data'!$B$6:$BE$43,'ADR Raw Data'!BA$1,FALSE)</f>
        <v>9.5812752427040202</v>
      </c>
      <c r="AP30" s="60">
        <f>VLOOKUP($A30,'ADR Raw Data'!$B$6:$BE$43,'ADR Raw Data'!BB$1,FALSE)</f>
        <v>7.9818954442595</v>
      </c>
      <c r="AQ30" s="61">
        <f>VLOOKUP($A30,'ADR Raw Data'!$B$6:$BE$43,'ADR Raw Data'!BC$1,FALSE)</f>
        <v>8.7249238694137201</v>
      </c>
      <c r="AR30" s="62">
        <f>VLOOKUP($A30,'ADR Raw Data'!$B$6:$BE$43,'ADR Raw Data'!BE$1,FALSE)</f>
        <v>7.2418756603973797</v>
      </c>
      <c r="AT30" s="64">
        <f>VLOOKUP($A30,'RevPAR Raw Data'!$B$6:$BE$43,'RevPAR Raw Data'!AG$1,FALSE)</f>
        <v>45.586173257023901</v>
      </c>
      <c r="AU30" s="65">
        <f>VLOOKUP($A30,'RevPAR Raw Data'!$B$6:$BE$43,'RevPAR Raw Data'!AH$1,FALSE)</f>
        <v>61.3838174520588</v>
      </c>
      <c r="AV30" s="65">
        <f>VLOOKUP($A30,'RevPAR Raw Data'!$B$6:$BE$43,'RevPAR Raw Data'!AI$1,FALSE)</f>
        <v>67.613144789653603</v>
      </c>
      <c r="AW30" s="65">
        <f>VLOOKUP($A30,'RevPAR Raw Data'!$B$6:$BE$43,'RevPAR Raw Data'!AJ$1,FALSE)</f>
        <v>68.279502006838101</v>
      </c>
      <c r="AX30" s="65">
        <f>VLOOKUP($A30,'RevPAR Raw Data'!$B$6:$BE$43,'RevPAR Raw Data'!AK$1,FALSE)</f>
        <v>61.813853129180899</v>
      </c>
      <c r="AY30" s="66">
        <f>VLOOKUP($A30,'RevPAR Raw Data'!$B$6:$BE$43,'RevPAR Raw Data'!AL$1,FALSE)</f>
        <v>60.935298126950997</v>
      </c>
      <c r="AZ30" s="65">
        <f>VLOOKUP($A30,'RevPAR Raw Data'!$B$6:$BE$43,'RevPAR Raw Data'!AN$1,FALSE)</f>
        <v>76.8703181210049</v>
      </c>
      <c r="BA30" s="65">
        <f>VLOOKUP($A30,'RevPAR Raw Data'!$B$6:$BE$43,'RevPAR Raw Data'!AO$1,FALSE)</f>
        <v>80.813670283930406</v>
      </c>
      <c r="BB30" s="66">
        <f>VLOOKUP($A30,'RevPAR Raw Data'!$B$6:$BE$43,'RevPAR Raw Data'!AP$1,FALSE)</f>
        <v>78.841994202467603</v>
      </c>
      <c r="BC30" s="67">
        <f>VLOOKUP($A30,'RevPAR Raw Data'!$B$6:$BE$43,'RevPAR Raw Data'!AR$1,FALSE)</f>
        <v>66.0514970056701</v>
      </c>
      <c r="BE30" s="59">
        <f>VLOOKUP($A30,'RevPAR Raw Data'!$B$6:$BE$43,'RevPAR Raw Data'!AT$1,FALSE)</f>
        <v>20.1958240469679</v>
      </c>
      <c r="BF30" s="60">
        <f>VLOOKUP($A30,'RevPAR Raw Data'!$B$6:$BE$43,'RevPAR Raw Data'!AU$1,FALSE)</f>
        <v>30.767567438832099</v>
      </c>
      <c r="BG30" s="60">
        <f>VLOOKUP($A30,'RevPAR Raw Data'!$B$6:$BE$43,'RevPAR Raw Data'!AV$1,FALSE)</f>
        <v>36.169448549452703</v>
      </c>
      <c r="BH30" s="60">
        <f>VLOOKUP($A30,'RevPAR Raw Data'!$B$6:$BE$43,'RevPAR Raw Data'!AW$1,FALSE)</f>
        <v>33.504880441575303</v>
      </c>
      <c r="BI30" s="60">
        <f>VLOOKUP($A30,'RevPAR Raw Data'!$B$6:$BE$43,'RevPAR Raw Data'!AX$1,FALSE)</f>
        <v>28.1898797575892</v>
      </c>
      <c r="BJ30" s="61">
        <f>VLOOKUP($A30,'RevPAR Raw Data'!$B$6:$BE$43,'RevPAR Raw Data'!AY$1,FALSE)</f>
        <v>30.256795063823301</v>
      </c>
      <c r="BK30" s="60">
        <f>VLOOKUP($A30,'RevPAR Raw Data'!$B$6:$BE$43,'RevPAR Raw Data'!BA$1,FALSE)</f>
        <v>26.645004969641501</v>
      </c>
      <c r="BL30" s="60">
        <f>VLOOKUP($A30,'RevPAR Raw Data'!$B$6:$BE$43,'RevPAR Raw Data'!BB$1,FALSE)</f>
        <v>20.887436557004801</v>
      </c>
      <c r="BM30" s="61">
        <f>VLOOKUP($A30,'RevPAR Raw Data'!$B$6:$BE$43,'RevPAR Raw Data'!BC$1,FALSE)</f>
        <v>23.627348971746201</v>
      </c>
      <c r="BN30" s="62">
        <f>VLOOKUP($A30,'RevPAR Raw Data'!$B$6:$BE$43,'RevPAR Raw Data'!BE$1,FALSE)</f>
        <v>27.900851132337401</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56.159143075745902</v>
      </c>
      <c r="C32" s="60">
        <f>VLOOKUP($A32,'Occupancy Raw Data'!$B$8:$BE$45,'Occupancy Raw Data'!AH$3,FALSE)</f>
        <v>65.146946307214506</v>
      </c>
      <c r="D32" s="60">
        <f>VLOOKUP($A32,'Occupancy Raw Data'!$B$8:$BE$45,'Occupancy Raw Data'!AI$3,FALSE)</f>
        <v>69.179531031999602</v>
      </c>
      <c r="E32" s="60">
        <f>VLOOKUP($A32,'Occupancy Raw Data'!$B$8:$BE$45,'Occupancy Raw Data'!AJ$3,FALSE)</f>
        <v>68.265898555290505</v>
      </c>
      <c r="F32" s="60">
        <f>VLOOKUP($A32,'Occupancy Raw Data'!$B$8:$BE$45,'Occupancy Raw Data'!AK$3,FALSE)</f>
        <v>64.434718034114894</v>
      </c>
      <c r="G32" s="61">
        <f>VLOOKUP($A32,'Occupancy Raw Data'!$B$8:$BE$45,'Occupancy Raw Data'!AL$3,FALSE)</f>
        <v>64.637247400873093</v>
      </c>
      <c r="H32" s="60">
        <f>VLOOKUP($A32,'Occupancy Raw Data'!$B$8:$BE$45,'Occupancy Raw Data'!AN$3,FALSE)</f>
        <v>71.564876907151501</v>
      </c>
      <c r="I32" s="60">
        <f>VLOOKUP($A32,'Occupancy Raw Data'!$B$8:$BE$45,'Occupancy Raw Data'!AO$3,FALSE)</f>
        <v>77.188442324136901</v>
      </c>
      <c r="J32" s="61">
        <f>VLOOKUP($A32,'Occupancy Raw Data'!$B$8:$BE$45,'Occupancy Raw Data'!AP$3,FALSE)</f>
        <v>74.376659615644201</v>
      </c>
      <c r="K32" s="62">
        <f>VLOOKUP($A32,'Occupancy Raw Data'!$B$8:$BE$45,'Occupancy Raw Data'!AR$3,FALSE)</f>
        <v>67.419936605093397</v>
      </c>
      <c r="M32" s="59">
        <f>VLOOKUP($A32,'Occupancy Raw Data'!$B$8:$BE$45,'Occupancy Raw Data'!AT$3,FALSE)</f>
        <v>-7.9407426586348704</v>
      </c>
      <c r="N32" s="60">
        <f>VLOOKUP($A32,'Occupancy Raw Data'!$B$8:$BE$45,'Occupancy Raw Data'!AU$3,FALSE)</f>
        <v>-5.4703772567797504</v>
      </c>
      <c r="O32" s="60">
        <f>VLOOKUP($A32,'Occupancy Raw Data'!$B$8:$BE$45,'Occupancy Raw Data'!AV$3,FALSE)</f>
        <v>-4.7866887507199101</v>
      </c>
      <c r="P32" s="60">
        <f>VLOOKUP($A32,'Occupancy Raw Data'!$B$8:$BE$45,'Occupancy Raw Data'!AW$3,FALSE)</f>
        <v>-6.1171495515685699</v>
      </c>
      <c r="Q32" s="60">
        <f>VLOOKUP($A32,'Occupancy Raw Data'!$B$8:$BE$45,'Occupancy Raw Data'!AX$3,FALSE)</f>
        <v>-7.9824892961478797</v>
      </c>
      <c r="R32" s="61">
        <f>VLOOKUP($A32,'Occupancy Raw Data'!$B$8:$BE$45,'Occupancy Raw Data'!AY$3,FALSE)</f>
        <v>-6.408543558611</v>
      </c>
      <c r="S32" s="60">
        <f>VLOOKUP($A32,'Occupancy Raw Data'!$B$8:$BE$45,'Occupancy Raw Data'!BA$3,FALSE)</f>
        <v>-8.9181779481136996</v>
      </c>
      <c r="T32" s="60">
        <f>VLOOKUP($A32,'Occupancy Raw Data'!$B$8:$BE$45,'Occupancy Raw Data'!BB$3,FALSE)</f>
        <v>-6.7271187711993203</v>
      </c>
      <c r="U32" s="61">
        <f>VLOOKUP($A32,'Occupancy Raw Data'!$B$8:$BE$45,'Occupancy Raw Data'!BC$3,FALSE)</f>
        <v>-7.7942398858576798</v>
      </c>
      <c r="V32" s="62">
        <f>VLOOKUP($A32,'Occupancy Raw Data'!$B$8:$BE$45,'Occupancy Raw Data'!BE$3,FALSE)</f>
        <v>-6.8497828419889597</v>
      </c>
      <c r="X32" s="64">
        <f>VLOOKUP($A32,'ADR Raw Data'!$B$6:$BE$43,'ADR Raw Data'!AG$1,FALSE)</f>
        <v>95.702182585350201</v>
      </c>
      <c r="Y32" s="65">
        <f>VLOOKUP($A32,'ADR Raw Data'!$B$6:$BE$43,'ADR Raw Data'!AH$1,FALSE)</f>
        <v>99.283263941277994</v>
      </c>
      <c r="Z32" s="65">
        <f>VLOOKUP($A32,'ADR Raw Data'!$B$6:$BE$43,'ADR Raw Data'!AI$1,FALSE)</f>
        <v>102.604654620714</v>
      </c>
      <c r="AA32" s="65">
        <f>VLOOKUP($A32,'ADR Raw Data'!$B$6:$BE$43,'ADR Raw Data'!AJ$1,FALSE)</f>
        <v>101.74311878955599</v>
      </c>
      <c r="AB32" s="65">
        <f>VLOOKUP($A32,'ADR Raw Data'!$B$6:$BE$43,'ADR Raw Data'!AK$1,FALSE)</f>
        <v>98.680846833254705</v>
      </c>
      <c r="AC32" s="66">
        <f>VLOOKUP($A32,'ADR Raw Data'!$B$6:$BE$43,'ADR Raw Data'!AL$1,FALSE)</f>
        <v>99.771432669765105</v>
      </c>
      <c r="AD32" s="65">
        <f>VLOOKUP($A32,'ADR Raw Data'!$B$6:$BE$43,'ADR Raw Data'!AN$1,FALSE)</f>
        <v>110.695339189359</v>
      </c>
      <c r="AE32" s="65">
        <f>VLOOKUP($A32,'ADR Raw Data'!$B$6:$BE$43,'ADR Raw Data'!AO$1,FALSE)</f>
        <v>116.385963279496</v>
      </c>
      <c r="AF32" s="66">
        <f>VLOOKUP($A32,'ADR Raw Data'!$B$6:$BE$43,'ADR Raw Data'!AP$1,FALSE)</f>
        <v>113.648217226903</v>
      </c>
      <c r="AG32" s="67">
        <f>VLOOKUP($A32,'ADR Raw Data'!$B$6:$BE$43,'ADR Raw Data'!AR$1,FALSE)</f>
        <v>104.145335505112</v>
      </c>
      <c r="AI32" s="59">
        <f>VLOOKUP($A32,'ADR Raw Data'!$B$6:$BE$43,'ADR Raw Data'!AT$1,FALSE)</f>
        <v>5.0808534495585196</v>
      </c>
      <c r="AJ32" s="60">
        <f>VLOOKUP($A32,'ADR Raw Data'!$B$6:$BE$43,'ADR Raw Data'!AU$1,FALSE)</f>
        <v>3.5643143704496998</v>
      </c>
      <c r="AK32" s="60">
        <f>VLOOKUP($A32,'ADR Raw Data'!$B$6:$BE$43,'ADR Raw Data'!AV$1,FALSE)</f>
        <v>3.8403365926783599</v>
      </c>
      <c r="AL32" s="60">
        <f>VLOOKUP($A32,'ADR Raw Data'!$B$6:$BE$43,'ADR Raw Data'!AW$1,FALSE)</f>
        <v>3.6094315053075499</v>
      </c>
      <c r="AM32" s="60">
        <f>VLOOKUP($A32,'ADR Raw Data'!$B$6:$BE$43,'ADR Raw Data'!AX$1,FALSE)</f>
        <v>4.6087792822272604</v>
      </c>
      <c r="AN32" s="61">
        <f>VLOOKUP($A32,'ADR Raw Data'!$B$6:$BE$43,'ADR Raw Data'!AY$1,FALSE)</f>
        <v>4.12437503706838</v>
      </c>
      <c r="AO32" s="60">
        <f>VLOOKUP($A32,'ADR Raw Data'!$B$6:$BE$43,'ADR Raw Data'!BA$1,FALSE)</f>
        <v>4.0765589345105004</v>
      </c>
      <c r="AP32" s="60">
        <f>VLOOKUP($A32,'ADR Raw Data'!$B$6:$BE$43,'ADR Raw Data'!BB$1,FALSE)</f>
        <v>4.6289622491234503</v>
      </c>
      <c r="AQ32" s="61">
        <f>VLOOKUP($A32,'ADR Raw Data'!$B$6:$BE$43,'ADR Raw Data'!BC$1,FALSE)</f>
        <v>4.3971394574158902</v>
      </c>
      <c r="AR32" s="62">
        <f>VLOOKUP($A32,'ADR Raw Data'!$B$6:$BE$43,'ADR Raw Data'!BE$1,FALSE)</f>
        <v>4.1741385964028099</v>
      </c>
      <c r="AT32" s="64">
        <f>VLOOKUP($A32,'RevPAR Raw Data'!$B$6:$BE$43,'RevPAR Raw Data'!AG$1,FALSE)</f>
        <v>53.745525644718398</v>
      </c>
      <c r="AU32" s="65">
        <f>VLOOKUP($A32,'RevPAR Raw Data'!$B$6:$BE$43,'RevPAR Raw Data'!AH$1,FALSE)</f>
        <v>64.680014651874501</v>
      </c>
      <c r="AV32" s="65">
        <f>VLOOKUP($A32,'RevPAR Raw Data'!$B$6:$BE$43,'RevPAR Raw Data'!AI$1,FALSE)</f>
        <v>70.981418883613102</v>
      </c>
      <c r="AW32" s="65">
        <f>VLOOKUP($A32,'RevPAR Raw Data'!$B$6:$BE$43,'RevPAR Raw Data'!AJ$1,FALSE)</f>
        <v>69.455854259867607</v>
      </c>
      <c r="AX32" s="65">
        <f>VLOOKUP($A32,'RevPAR Raw Data'!$B$6:$BE$43,'RevPAR Raw Data'!AK$1,FALSE)</f>
        <v>63.584725410684499</v>
      </c>
      <c r="AY32" s="66">
        <f>VLOOKUP($A32,'RevPAR Raw Data'!$B$6:$BE$43,'RevPAR Raw Data'!AL$1,FALSE)</f>
        <v>64.489507770151604</v>
      </c>
      <c r="AZ32" s="65">
        <f>VLOOKUP($A32,'RevPAR Raw Data'!$B$6:$BE$43,'RevPAR Raw Data'!AN$1,FALSE)</f>
        <v>79.218983232818701</v>
      </c>
      <c r="BA32" s="65">
        <f>VLOOKUP($A32,'RevPAR Raw Data'!$B$6:$BE$43,'RevPAR Raw Data'!AO$1,FALSE)</f>
        <v>89.836512139385206</v>
      </c>
      <c r="BB32" s="66">
        <f>VLOOKUP($A32,'RevPAR Raw Data'!$B$6:$BE$43,'RevPAR Raw Data'!AP$1,FALSE)</f>
        <v>84.527747686101904</v>
      </c>
      <c r="BC32" s="67">
        <f>VLOOKUP($A32,'RevPAR Raw Data'!$B$6:$BE$43,'RevPAR Raw Data'!AR$1,FALSE)</f>
        <v>70.214719174708904</v>
      </c>
      <c r="BE32" s="59">
        <f>VLOOKUP($A32,'RevPAR Raw Data'!$B$6:$BE$43,'RevPAR Raw Data'!AT$1,FALSE)</f>
        <v>-3.2633467063681598</v>
      </c>
      <c r="BF32" s="60">
        <f>VLOOKUP($A32,'RevPAR Raw Data'!$B$6:$BE$43,'RevPAR Raw Data'!AU$1,FALSE)</f>
        <v>-2.1010443290112599</v>
      </c>
      <c r="BG32" s="60">
        <f>VLOOKUP($A32,'RevPAR Raw Data'!$B$6:$BE$43,'RevPAR Raw Data'!AV$1,FALSE)</f>
        <v>-1.13017711771306</v>
      </c>
      <c r="BH32" s="60">
        <f>VLOOKUP($A32,'RevPAR Raw Data'!$B$6:$BE$43,'RevPAR Raw Data'!AW$1,FALSE)</f>
        <v>-2.7285123694021101</v>
      </c>
      <c r="BI32" s="60">
        <f>VLOOKUP($A32,'RevPAR Raw Data'!$B$6:$BE$43,'RevPAR Raw Data'!AX$1,FALSE)</f>
        <v>-3.7416053268074898</v>
      </c>
      <c r="BJ32" s="61">
        <f>VLOOKUP($A32,'RevPAR Raw Data'!$B$6:$BE$43,'RevPAR Raw Data'!AY$1,FALSE)</f>
        <v>-2.54848089231362</v>
      </c>
      <c r="BK32" s="60">
        <f>VLOOKUP($A32,'RevPAR Raw Data'!$B$6:$BE$43,'RevPAR Raw Data'!BA$1,FALSE)</f>
        <v>-5.2051737935425804</v>
      </c>
      <c r="BL32" s="60">
        <f>VLOOKUP($A32,'RevPAR Raw Data'!$B$6:$BE$43,'RevPAR Raw Data'!BB$1,FALSE)</f>
        <v>-2.4095523104483698</v>
      </c>
      <c r="BM32" s="61">
        <f>VLOOKUP($A32,'RevPAR Raw Data'!$B$6:$BE$43,'RevPAR Raw Data'!BC$1,FALSE)</f>
        <v>-3.7398240258684798</v>
      </c>
      <c r="BN32" s="62">
        <f>VLOOKUP($A32,'RevPAR Raw Data'!$B$6:$BE$43,'RevPAR Raw Data'!BE$1,FALSE)</f>
        <v>-2.9615636749633798</v>
      </c>
    </row>
    <row r="33" spans="1:66" x14ac:dyDescent="0.35">
      <c r="A33" s="78" t="s">
        <v>46</v>
      </c>
      <c r="B33" s="59">
        <f>VLOOKUP($A33,'Occupancy Raw Data'!$B$8:$BE$45,'Occupancy Raw Data'!AG$3,FALSE)</f>
        <v>66.801100778136203</v>
      </c>
      <c r="C33" s="60">
        <f>VLOOKUP($A33,'Occupancy Raw Data'!$B$8:$BE$45,'Occupancy Raw Data'!AH$3,FALSE)</f>
        <v>75.778136268741605</v>
      </c>
      <c r="D33" s="60">
        <f>VLOOKUP($A33,'Occupancy Raw Data'!$B$8:$BE$45,'Occupancy Raw Data'!AI$3,FALSE)</f>
        <v>77.0497248054659</v>
      </c>
      <c r="E33" s="60">
        <f>VLOOKUP($A33,'Occupancy Raw Data'!$B$8:$BE$45,'Occupancy Raw Data'!AJ$3,FALSE)</f>
        <v>76.262099070032207</v>
      </c>
      <c r="F33" s="60">
        <f>VLOOKUP($A33,'Occupancy Raw Data'!$B$8:$BE$45,'Occupancy Raw Data'!AK$3,FALSE)</f>
        <v>72.5659517935092</v>
      </c>
      <c r="G33" s="61">
        <f>VLOOKUP($A33,'Occupancy Raw Data'!$B$8:$BE$45,'Occupancy Raw Data'!AL$3,FALSE)</f>
        <v>73.691402543177006</v>
      </c>
      <c r="H33" s="60">
        <f>VLOOKUP($A33,'Occupancy Raw Data'!$B$8:$BE$45,'Occupancy Raw Data'!AN$3,FALSE)</f>
        <v>76.437654203833702</v>
      </c>
      <c r="I33" s="60">
        <f>VLOOKUP($A33,'Occupancy Raw Data'!$B$8:$BE$45,'Occupancy Raw Data'!AO$3,FALSE)</f>
        <v>78.819510343518601</v>
      </c>
      <c r="J33" s="61">
        <f>VLOOKUP($A33,'Occupancy Raw Data'!$B$8:$BE$45,'Occupancy Raw Data'!AP$3,FALSE)</f>
        <v>77.628582273676201</v>
      </c>
      <c r="K33" s="62">
        <f>VLOOKUP($A33,'Occupancy Raw Data'!$B$8:$BE$45,'Occupancy Raw Data'!AR$3,FALSE)</f>
        <v>74.816311037605402</v>
      </c>
      <c r="M33" s="59">
        <f>VLOOKUP($A33,'Occupancy Raw Data'!$B$8:$BE$45,'Occupancy Raw Data'!AT$3,FALSE)</f>
        <v>-14.9000023005835</v>
      </c>
      <c r="N33" s="60">
        <f>VLOOKUP($A33,'Occupancy Raw Data'!$B$8:$BE$45,'Occupancy Raw Data'!AU$3,FALSE)</f>
        <v>-10.245065613804201</v>
      </c>
      <c r="O33" s="60">
        <f>VLOOKUP($A33,'Occupancy Raw Data'!$B$8:$BE$45,'Occupancy Raw Data'!AV$3,FALSE)</f>
        <v>-10.0482146699783</v>
      </c>
      <c r="P33" s="60">
        <f>VLOOKUP($A33,'Occupancy Raw Data'!$B$8:$BE$45,'Occupancy Raw Data'!AW$3,FALSE)</f>
        <v>-10.505922500352</v>
      </c>
      <c r="Q33" s="60">
        <f>VLOOKUP($A33,'Occupancy Raw Data'!$B$8:$BE$45,'Occupancy Raw Data'!AX$3,FALSE)</f>
        <v>-13.8315944442976</v>
      </c>
      <c r="R33" s="61">
        <f>VLOOKUP($A33,'Occupancy Raw Data'!$B$8:$BE$45,'Occupancy Raw Data'!AY$3,FALSE)</f>
        <v>-11.8546016988769</v>
      </c>
      <c r="S33" s="60">
        <f>VLOOKUP($A33,'Occupancy Raw Data'!$B$8:$BE$45,'Occupancy Raw Data'!BA$3,FALSE)</f>
        <v>-11.8030362187676</v>
      </c>
      <c r="T33" s="60">
        <f>VLOOKUP($A33,'Occupancy Raw Data'!$B$8:$BE$45,'Occupancy Raw Data'!BB$3,FALSE)</f>
        <v>-9.0496536849925509</v>
      </c>
      <c r="U33" s="61">
        <f>VLOOKUP($A33,'Occupancy Raw Data'!$B$8:$BE$45,'Occupancy Raw Data'!BC$3,FALSE)</f>
        <v>-10.4263835308703</v>
      </c>
      <c r="V33" s="62">
        <f>VLOOKUP($A33,'Occupancy Raw Data'!$B$8:$BE$45,'Occupancy Raw Data'!BE$3,FALSE)</f>
        <v>-11.435972881879801</v>
      </c>
      <c r="X33" s="64">
        <f>VLOOKUP($A33,'ADR Raw Data'!$B$6:$BE$43,'ADR Raw Data'!AG$1,FALSE)</f>
        <v>84.032056012500803</v>
      </c>
      <c r="Y33" s="65">
        <f>VLOOKUP($A33,'ADR Raw Data'!$B$6:$BE$43,'ADR Raw Data'!AH$1,FALSE)</f>
        <v>87.290247492329797</v>
      </c>
      <c r="Z33" s="65">
        <f>VLOOKUP($A33,'ADR Raw Data'!$B$6:$BE$43,'ADR Raw Data'!AI$1,FALSE)</f>
        <v>88.602056795369094</v>
      </c>
      <c r="AA33" s="65">
        <f>VLOOKUP($A33,'ADR Raw Data'!$B$6:$BE$43,'ADR Raw Data'!AJ$1,FALSE)</f>
        <v>88.064912007714796</v>
      </c>
      <c r="AB33" s="65">
        <f>VLOOKUP($A33,'ADR Raw Data'!$B$6:$BE$43,'ADR Raw Data'!AK$1,FALSE)</f>
        <v>86.928668007061503</v>
      </c>
      <c r="AC33" s="66">
        <f>VLOOKUP($A33,'ADR Raw Data'!$B$6:$BE$43,'ADR Raw Data'!AL$1,FALSE)</f>
        <v>87.062983398578297</v>
      </c>
      <c r="AD33" s="65">
        <f>VLOOKUP($A33,'ADR Raw Data'!$B$6:$BE$43,'ADR Raw Data'!AN$1,FALSE)</f>
        <v>91.2247484667908</v>
      </c>
      <c r="AE33" s="65">
        <f>VLOOKUP($A33,'ADR Raw Data'!$B$6:$BE$43,'ADR Raw Data'!AO$1,FALSE)</f>
        <v>92.0666009089814</v>
      </c>
      <c r="AF33" s="66">
        <f>VLOOKUP($A33,'ADR Raw Data'!$B$6:$BE$43,'ADR Raw Data'!AP$1,FALSE)</f>
        <v>91.652132268809893</v>
      </c>
      <c r="AG33" s="67">
        <f>VLOOKUP($A33,'ADR Raw Data'!$B$6:$BE$43,'ADR Raw Data'!AR$1,FALSE)</f>
        <v>88.423454953885695</v>
      </c>
      <c r="AI33" s="59">
        <f>VLOOKUP($A33,'ADR Raw Data'!$B$6:$BE$43,'ADR Raw Data'!AT$1,FALSE)</f>
        <v>1.20729561536124</v>
      </c>
      <c r="AJ33" s="60">
        <f>VLOOKUP($A33,'ADR Raw Data'!$B$6:$BE$43,'ADR Raw Data'!AU$1,FALSE)</f>
        <v>1.7360925842611299</v>
      </c>
      <c r="AK33" s="60">
        <f>VLOOKUP($A33,'ADR Raw Data'!$B$6:$BE$43,'ADR Raw Data'!AV$1,FALSE)</f>
        <v>4.3893929689073996</v>
      </c>
      <c r="AL33" s="60">
        <f>VLOOKUP($A33,'ADR Raw Data'!$B$6:$BE$43,'ADR Raw Data'!AW$1,FALSE)</f>
        <v>1.4918481647777899</v>
      </c>
      <c r="AM33" s="60">
        <f>VLOOKUP($A33,'ADR Raw Data'!$B$6:$BE$43,'ADR Raw Data'!AX$1,FALSE)</f>
        <v>1.8230010099604601</v>
      </c>
      <c r="AN33" s="61">
        <f>VLOOKUP($A33,'ADR Raw Data'!$B$6:$BE$43,'ADR Raw Data'!AY$1,FALSE)</f>
        <v>2.18381158800167</v>
      </c>
      <c r="AO33" s="60">
        <f>VLOOKUP($A33,'ADR Raw Data'!$B$6:$BE$43,'ADR Raw Data'!BA$1,FALSE)</f>
        <v>2.3144787660077299</v>
      </c>
      <c r="AP33" s="60">
        <f>VLOOKUP($A33,'ADR Raw Data'!$B$6:$BE$43,'ADR Raw Data'!BB$1,FALSE)</f>
        <v>1.54035123732764</v>
      </c>
      <c r="AQ33" s="61">
        <f>VLOOKUP($A33,'ADR Raw Data'!$B$6:$BE$43,'ADR Raw Data'!BC$1,FALSE)</f>
        <v>1.9313732261140599</v>
      </c>
      <c r="AR33" s="62">
        <f>VLOOKUP($A33,'ADR Raw Data'!$B$6:$BE$43,'ADR Raw Data'!BE$1,FALSE)</f>
        <v>2.1246814507718201</v>
      </c>
      <c r="AT33" s="64">
        <f>VLOOKUP($A33,'RevPAR Raw Data'!$B$6:$BE$43,'RevPAR Raw Data'!AG$1,FALSE)</f>
        <v>56.134338422850597</v>
      </c>
      <c r="AU33" s="65">
        <f>VLOOKUP($A33,'RevPAR Raw Data'!$B$6:$BE$43,'RevPAR Raw Data'!AH$1,FALSE)</f>
        <v>66.146922694059498</v>
      </c>
      <c r="AV33" s="65">
        <f>VLOOKUP($A33,'RevPAR Raw Data'!$B$6:$BE$43,'RevPAR Raw Data'!AI$1,FALSE)</f>
        <v>68.267640932814501</v>
      </c>
      <c r="AW33" s="65">
        <f>VLOOKUP($A33,'RevPAR Raw Data'!$B$6:$BE$43,'RevPAR Raw Data'!AJ$1,FALSE)</f>
        <v>67.1601504412602</v>
      </c>
      <c r="AX33" s="65">
        <f>VLOOKUP($A33,'RevPAR Raw Data'!$B$6:$BE$43,'RevPAR Raw Data'!AK$1,FALSE)</f>
        <v>63.080615320743902</v>
      </c>
      <c r="AY33" s="66">
        <f>VLOOKUP($A33,'RevPAR Raw Data'!$B$6:$BE$43,'RevPAR Raw Data'!AL$1,FALSE)</f>
        <v>64.157933562345704</v>
      </c>
      <c r="AZ33" s="65">
        <f>VLOOKUP($A33,'RevPAR Raw Data'!$B$6:$BE$43,'RevPAR Raw Data'!AN$1,FALSE)</f>
        <v>69.730057781362603</v>
      </c>
      <c r="BA33" s="65">
        <f>VLOOKUP($A33,'RevPAR Raw Data'!$B$6:$BE$43,'RevPAR Raw Data'!AO$1,FALSE)</f>
        <v>72.566444026380694</v>
      </c>
      <c r="BB33" s="66">
        <f>VLOOKUP($A33,'RevPAR Raw Data'!$B$6:$BE$43,'RevPAR Raw Data'!AP$1,FALSE)</f>
        <v>71.148250903871698</v>
      </c>
      <c r="BC33" s="67">
        <f>VLOOKUP($A33,'RevPAR Raw Data'!$B$6:$BE$43,'RevPAR Raw Data'!AR$1,FALSE)</f>
        <v>66.155167088496</v>
      </c>
      <c r="BE33" s="59">
        <f>VLOOKUP($A33,'RevPAR Raw Data'!$B$6:$BE$43,'RevPAR Raw Data'!AT$1,FALSE)</f>
        <v>-13.8725937596859</v>
      </c>
      <c r="BF33" s="60">
        <f>VLOOKUP($A33,'RevPAR Raw Data'!$B$6:$BE$43,'RevPAR Raw Data'!AU$1,FALSE)</f>
        <v>-8.6868368539170806</v>
      </c>
      <c r="BG33" s="60">
        <f>VLOOKUP($A33,'RevPAR Raw Data'!$B$6:$BE$43,'RevPAR Raw Data'!AV$1,FALSE)</f>
        <v>-6.0998773292956496</v>
      </c>
      <c r="BH33" s="60">
        <f>VLOOKUP($A33,'RevPAR Raw Data'!$B$6:$BE$43,'RevPAR Raw Data'!AW$1,FALSE)</f>
        <v>-9.1708067475886992</v>
      </c>
      <c r="BI33" s="60">
        <f>VLOOKUP($A33,'RevPAR Raw Data'!$B$6:$BE$43,'RevPAR Raw Data'!AX$1,FALSE)</f>
        <v>-12.260743540750299</v>
      </c>
      <c r="BJ33" s="61">
        <f>VLOOKUP($A33,'RevPAR Raw Data'!$B$6:$BE$43,'RevPAR Raw Data'!AY$1,FALSE)</f>
        <v>-9.9296722764868104</v>
      </c>
      <c r="BK33" s="60">
        <f>VLOOKUP($A33,'RevPAR Raw Data'!$B$6:$BE$43,'RevPAR Raw Data'!BA$1,FALSE)</f>
        <v>-9.7617362197874797</v>
      </c>
      <c r="BL33" s="60">
        <f>VLOOKUP($A33,'RevPAR Raw Data'!$B$6:$BE$43,'RevPAR Raw Data'!BB$1,FALSE)</f>
        <v>-7.6486989001755497</v>
      </c>
      <c r="BM33" s="61">
        <f>VLOOKUP($A33,'RevPAR Raw Data'!$B$6:$BE$43,'RevPAR Raw Data'!BC$1,FALSE)</f>
        <v>-8.6963826847234706</v>
      </c>
      <c r="BN33" s="62">
        <f>VLOOKUP($A33,'RevPAR Raw Data'!$B$6:$BE$43,'RevPAR Raw Data'!BE$1,FALSE)</f>
        <v>-9.5542694256445895</v>
      </c>
    </row>
    <row r="34" spans="1:66" x14ac:dyDescent="0.35">
      <c r="A34" s="78" t="s">
        <v>95</v>
      </c>
      <c r="B34" s="59">
        <f>VLOOKUP($A34,'Occupancy Raw Data'!$B$8:$BE$45,'Occupancy Raw Data'!AG$3,FALSE)</f>
        <v>49.116913035131503</v>
      </c>
      <c r="C34" s="60">
        <f>VLOOKUP($A34,'Occupancy Raw Data'!$B$8:$BE$45,'Occupancy Raw Data'!AH$3,FALSE)</f>
        <v>59.334805144941399</v>
      </c>
      <c r="D34" s="60">
        <f>VLOOKUP($A34,'Occupancy Raw Data'!$B$8:$BE$45,'Occupancy Raw Data'!AI$3,FALSE)</f>
        <v>65.391629871376395</v>
      </c>
      <c r="E34" s="60">
        <f>VLOOKUP($A34,'Occupancy Raw Data'!$B$8:$BE$45,'Occupancy Raw Data'!AJ$3,FALSE)</f>
        <v>63.059128431560701</v>
      </c>
      <c r="F34" s="60">
        <f>VLOOKUP($A34,'Occupancy Raw Data'!$B$8:$BE$45,'Occupancy Raw Data'!AK$3,FALSE)</f>
        <v>58.058168554425002</v>
      </c>
      <c r="G34" s="61">
        <f>VLOOKUP($A34,'Occupancy Raw Data'!$B$8:$BE$45,'Occupancy Raw Data'!AL$3,FALSE)</f>
        <v>58.992129007487002</v>
      </c>
      <c r="H34" s="60">
        <f>VLOOKUP($A34,'Occupancy Raw Data'!$B$8:$BE$45,'Occupancy Raw Data'!AN$3,FALSE)</f>
        <v>65.809176425417505</v>
      </c>
      <c r="I34" s="60">
        <f>VLOOKUP($A34,'Occupancy Raw Data'!$B$8:$BE$45,'Occupancy Raw Data'!AO$3,FALSE)</f>
        <v>74.788827030140098</v>
      </c>
      <c r="J34" s="61">
        <f>VLOOKUP($A34,'Occupancy Raw Data'!$B$8:$BE$45,'Occupancy Raw Data'!AP$3,FALSE)</f>
        <v>70.299001727778801</v>
      </c>
      <c r="K34" s="62">
        <f>VLOOKUP($A34,'Occupancy Raw Data'!$B$8:$BE$45,'Occupancy Raw Data'!AR$3,FALSE)</f>
        <v>62.222664070427498</v>
      </c>
      <c r="M34" s="59">
        <f>VLOOKUP($A34,'Occupancy Raw Data'!$B$8:$BE$45,'Occupancy Raw Data'!AT$3,FALSE)</f>
        <v>-3.5406024453450899</v>
      </c>
      <c r="N34" s="60">
        <f>VLOOKUP($A34,'Occupancy Raw Data'!$B$8:$BE$45,'Occupancy Raw Data'!AU$3,FALSE)</f>
        <v>-5.1829903691866797</v>
      </c>
      <c r="O34" s="60">
        <f>VLOOKUP($A34,'Occupancy Raw Data'!$B$8:$BE$45,'Occupancy Raw Data'!AV$3,FALSE)</f>
        <v>-5.9181270636376198</v>
      </c>
      <c r="P34" s="60">
        <f>VLOOKUP($A34,'Occupancy Raw Data'!$B$8:$BE$45,'Occupancy Raw Data'!AW$3,FALSE)</f>
        <v>-7.0484913775609996</v>
      </c>
      <c r="Q34" s="60">
        <f>VLOOKUP($A34,'Occupancy Raw Data'!$B$8:$BE$45,'Occupancy Raw Data'!AX$3,FALSE)</f>
        <v>-4.368380230384</v>
      </c>
      <c r="R34" s="61">
        <f>VLOOKUP($A34,'Occupancy Raw Data'!$B$8:$BE$45,'Occupancy Raw Data'!AY$3,FALSE)</f>
        <v>-5.3260401270740401</v>
      </c>
      <c r="S34" s="60">
        <f>VLOOKUP($A34,'Occupancy Raw Data'!$B$8:$BE$45,'Occupancy Raw Data'!BA$3,FALSE)</f>
        <v>-8.8370452407128006</v>
      </c>
      <c r="T34" s="60">
        <f>VLOOKUP($A34,'Occupancy Raw Data'!$B$8:$BE$45,'Occupancy Raw Data'!BB$3,FALSE)</f>
        <v>-4.3682364522754797</v>
      </c>
      <c r="U34" s="61">
        <f>VLOOKUP($A34,'Occupancy Raw Data'!$B$8:$BE$45,'Occupancy Raw Data'!BC$3,FALSE)</f>
        <v>-6.5132534004406297</v>
      </c>
      <c r="V34" s="62">
        <f>VLOOKUP($A34,'Occupancy Raw Data'!$B$8:$BE$45,'Occupancy Raw Data'!BE$3,FALSE)</f>
        <v>-5.7125539953793698</v>
      </c>
      <c r="X34" s="64">
        <f>VLOOKUP($A34,'ADR Raw Data'!$B$6:$BE$43,'ADR Raw Data'!AG$1,FALSE)</f>
        <v>118.70487199530901</v>
      </c>
      <c r="Y34" s="65">
        <f>VLOOKUP($A34,'ADR Raw Data'!$B$6:$BE$43,'ADR Raw Data'!AH$1,FALSE)</f>
        <v>124.027519210547</v>
      </c>
      <c r="Z34" s="65">
        <f>VLOOKUP($A34,'ADR Raw Data'!$B$6:$BE$43,'ADR Raw Data'!AI$1,FALSE)</f>
        <v>128.79188697247699</v>
      </c>
      <c r="AA34" s="65">
        <f>VLOOKUP($A34,'ADR Raw Data'!$B$6:$BE$43,'ADR Raw Data'!AJ$1,FALSE)</f>
        <v>127.114254509475</v>
      </c>
      <c r="AB34" s="65">
        <f>VLOOKUP($A34,'ADR Raw Data'!$B$6:$BE$43,'ADR Raw Data'!AK$1,FALSE)</f>
        <v>121.498950979581</v>
      </c>
      <c r="AC34" s="66">
        <f>VLOOKUP($A34,'ADR Raw Data'!$B$6:$BE$43,'ADR Raw Data'!AL$1,FALSE)</f>
        <v>124.359633245468</v>
      </c>
      <c r="AD34" s="65">
        <f>VLOOKUP($A34,'ADR Raw Data'!$B$6:$BE$43,'ADR Raw Data'!AN$1,FALSE)</f>
        <v>133.52835253792199</v>
      </c>
      <c r="AE34" s="65">
        <f>VLOOKUP($A34,'ADR Raw Data'!$B$6:$BE$43,'ADR Raw Data'!AO$1,FALSE)</f>
        <v>144.02065455945501</v>
      </c>
      <c r="AF34" s="66">
        <f>VLOOKUP($A34,'ADR Raw Data'!$B$6:$BE$43,'ADR Raw Data'!AP$1,FALSE)</f>
        <v>139.10956238265899</v>
      </c>
      <c r="AG34" s="67">
        <f>VLOOKUP($A34,'ADR Raw Data'!$B$6:$BE$43,'ADR Raw Data'!AR$1,FALSE)</f>
        <v>129.12089925401901</v>
      </c>
      <c r="AI34" s="59">
        <f>VLOOKUP($A34,'ADR Raw Data'!$B$6:$BE$43,'ADR Raw Data'!AT$1,FALSE)</f>
        <v>2.8982726453666801</v>
      </c>
      <c r="AJ34" s="60">
        <f>VLOOKUP($A34,'ADR Raw Data'!$B$6:$BE$43,'ADR Raw Data'!AU$1,FALSE)</f>
        <v>0.236227680065004</v>
      </c>
      <c r="AK34" s="60">
        <f>VLOOKUP($A34,'ADR Raw Data'!$B$6:$BE$43,'ADR Raw Data'!AV$1,FALSE)</f>
        <v>-2.2541443612346499</v>
      </c>
      <c r="AL34" s="60">
        <f>VLOOKUP($A34,'ADR Raw Data'!$B$6:$BE$43,'ADR Raw Data'!AW$1,FALSE)</f>
        <v>-1.8386903013909699</v>
      </c>
      <c r="AM34" s="60">
        <f>VLOOKUP($A34,'ADR Raw Data'!$B$6:$BE$43,'ADR Raw Data'!AX$1,FALSE)</f>
        <v>2.4648243458894599</v>
      </c>
      <c r="AN34" s="61">
        <f>VLOOKUP($A34,'ADR Raw Data'!$B$6:$BE$43,'ADR Raw Data'!AY$1,FALSE)</f>
        <v>-3.7497728079904799E-2</v>
      </c>
      <c r="AO34" s="60">
        <f>VLOOKUP($A34,'ADR Raw Data'!$B$6:$BE$43,'ADR Raw Data'!BA$1,FALSE)</f>
        <v>-0.43487947090724299</v>
      </c>
      <c r="AP34" s="60">
        <f>VLOOKUP($A34,'ADR Raw Data'!$B$6:$BE$43,'ADR Raw Data'!BB$1,FALSE)</f>
        <v>0.95791881280300195</v>
      </c>
      <c r="AQ34" s="61">
        <f>VLOOKUP($A34,'ADR Raw Data'!$B$6:$BE$43,'ADR Raw Data'!BC$1,FALSE)</f>
        <v>0.40116531892255503</v>
      </c>
      <c r="AR34" s="62">
        <f>VLOOKUP($A34,'ADR Raw Data'!$B$6:$BE$43,'ADR Raw Data'!BE$1,FALSE)</f>
        <v>8.4268354136798798E-2</v>
      </c>
      <c r="AT34" s="64">
        <f>VLOOKUP($A34,'RevPAR Raw Data'!$B$6:$BE$43,'RevPAR Raw Data'!AG$1,FALSE)</f>
        <v>58.3041687464004</v>
      </c>
      <c r="AU34" s="65">
        <f>VLOOKUP($A34,'RevPAR Raw Data'!$B$6:$BE$43,'RevPAR Raw Data'!AH$1,FALSE)</f>
        <v>73.591486849683207</v>
      </c>
      <c r="AV34" s="65">
        <f>VLOOKUP($A34,'RevPAR Raw Data'!$B$6:$BE$43,'RevPAR Raw Data'!AI$1,FALSE)</f>
        <v>84.219114033403699</v>
      </c>
      <c r="AW34" s="65">
        <f>VLOOKUP($A34,'RevPAR Raw Data'!$B$6:$BE$43,'RevPAR Raw Data'!AJ$1,FALSE)</f>
        <v>80.157141005951203</v>
      </c>
      <c r="AX34" s="65">
        <f>VLOOKUP($A34,'RevPAR Raw Data'!$B$6:$BE$43,'RevPAR Raw Data'!AK$1,FALSE)</f>
        <v>70.540065751583697</v>
      </c>
      <c r="AY34" s="66">
        <f>VLOOKUP($A34,'RevPAR Raw Data'!$B$6:$BE$43,'RevPAR Raw Data'!AL$1,FALSE)</f>
        <v>73.362395277404403</v>
      </c>
      <c r="AZ34" s="65">
        <f>VLOOKUP($A34,'RevPAR Raw Data'!$B$6:$BE$43,'RevPAR Raw Data'!AN$1,FALSE)</f>
        <v>87.873909099635199</v>
      </c>
      <c r="BA34" s="65">
        <f>VLOOKUP($A34,'RevPAR Raw Data'!$B$6:$BE$43,'RevPAR Raw Data'!AO$1,FALSE)</f>
        <v>107.711358226147</v>
      </c>
      <c r="BB34" s="66">
        <f>VLOOKUP($A34,'RevPAR Raw Data'!$B$6:$BE$43,'RevPAR Raw Data'!AP$1,FALSE)</f>
        <v>97.792633662891106</v>
      </c>
      <c r="BC34" s="67">
        <f>VLOOKUP($A34,'RevPAR Raw Data'!$B$6:$BE$43,'RevPAR Raw Data'!AR$1,FALSE)</f>
        <v>80.342463387543503</v>
      </c>
      <c r="BE34" s="59">
        <f>VLOOKUP($A34,'RevPAR Raw Data'!$B$6:$BE$43,'RevPAR Raw Data'!AT$1,FALSE)</f>
        <v>-0.74494611213303297</v>
      </c>
      <c r="BF34" s="60">
        <f>VLOOKUP($A34,'RevPAR Raw Data'!$B$6:$BE$43,'RevPAR Raw Data'!AU$1,FALSE)</f>
        <v>-4.9590063470287902</v>
      </c>
      <c r="BG34" s="60">
        <f>VLOOKUP($A34,'RevPAR Raw Data'!$B$6:$BE$43,'RevPAR Raw Data'!AV$1,FALSE)</f>
        <v>-8.0388682973765899</v>
      </c>
      <c r="BH34" s="60">
        <f>VLOOKUP($A34,'RevPAR Raw Data'!$B$6:$BE$43,'RevPAR Raw Data'!AW$1,FALSE)</f>
        <v>-8.75758175159838</v>
      </c>
      <c r="BI34" s="60">
        <f>VLOOKUP($A34,'RevPAR Raw Data'!$B$6:$BE$43,'RevPAR Raw Data'!AX$1,FALSE)</f>
        <v>-2.0112287839340599</v>
      </c>
      <c r="BJ34" s="61">
        <f>VLOOKUP($A34,'RevPAR Raw Data'!$B$6:$BE$43,'RevPAR Raw Data'!AY$1,FALSE)</f>
        <v>-5.3615407111096696</v>
      </c>
      <c r="BK34" s="60">
        <f>VLOOKUP($A34,'RevPAR Raw Data'!$B$6:$BE$43,'RevPAR Raw Data'!BA$1,FALSE)</f>
        <v>-9.2334942160333906</v>
      </c>
      <c r="BL34" s="60">
        <f>VLOOKUP($A34,'RevPAR Raw Data'!$B$6:$BE$43,'RevPAR Raw Data'!BB$1,FALSE)</f>
        <v>-3.4521617982365398</v>
      </c>
      <c r="BM34" s="61">
        <f>VLOOKUP($A34,'RevPAR Raw Data'!$B$6:$BE$43,'RevPAR Raw Data'!BC$1,FALSE)</f>
        <v>-6.1382169952941803</v>
      </c>
      <c r="BN34" s="62">
        <f>VLOOKUP($A34,'RevPAR Raw Data'!$B$6:$BE$43,'RevPAR Raw Data'!BE$1,FALSE)</f>
        <v>-5.6330995164736501</v>
      </c>
    </row>
    <row r="35" spans="1:66" x14ac:dyDescent="0.35">
      <c r="A35" s="78" t="s">
        <v>96</v>
      </c>
      <c r="B35" s="59">
        <f>VLOOKUP($A35,'Occupancy Raw Data'!$B$8:$BE$45,'Occupancy Raw Data'!AG$3,FALSE)</f>
        <v>54.067863595302597</v>
      </c>
      <c r="C35" s="60">
        <f>VLOOKUP($A35,'Occupancy Raw Data'!$B$8:$BE$45,'Occupancy Raw Data'!AH$3,FALSE)</f>
        <v>62.55081300813</v>
      </c>
      <c r="D35" s="60">
        <f>VLOOKUP($A35,'Occupancy Raw Data'!$B$8:$BE$45,'Occupancy Raw Data'!AI$3,FALSE)</f>
        <v>67.462737127371199</v>
      </c>
      <c r="E35" s="60">
        <f>VLOOKUP($A35,'Occupancy Raw Data'!$B$8:$BE$45,'Occupancy Raw Data'!AJ$3,FALSE)</f>
        <v>66.861449864498596</v>
      </c>
      <c r="F35" s="60">
        <f>VLOOKUP($A35,'Occupancy Raw Data'!$B$8:$BE$45,'Occupancy Raw Data'!AK$3,FALSE)</f>
        <v>63.857836495031599</v>
      </c>
      <c r="G35" s="61">
        <f>VLOOKUP($A35,'Occupancy Raw Data'!$B$8:$BE$45,'Occupancy Raw Data'!AL$3,FALSE)</f>
        <v>62.960140018066802</v>
      </c>
      <c r="H35" s="60">
        <f>VLOOKUP($A35,'Occupancy Raw Data'!$B$8:$BE$45,'Occupancy Raw Data'!AN$3,FALSE)</f>
        <v>72.058491418247499</v>
      </c>
      <c r="I35" s="60">
        <f>VLOOKUP($A35,'Occupancy Raw Data'!$B$8:$BE$45,'Occupancy Raw Data'!AO$3,FALSE)</f>
        <v>77.173667570009002</v>
      </c>
      <c r="J35" s="61">
        <f>VLOOKUP($A35,'Occupancy Raw Data'!$B$8:$BE$45,'Occupancy Raw Data'!AP$3,FALSE)</f>
        <v>74.616079494128201</v>
      </c>
      <c r="K35" s="62">
        <f>VLOOKUP($A35,'Occupancy Raw Data'!$B$8:$BE$45,'Occupancy Raw Data'!AR$3,FALSE)</f>
        <v>66.290408439798597</v>
      </c>
      <c r="M35" s="59">
        <f>VLOOKUP($A35,'Occupancy Raw Data'!$B$8:$BE$45,'Occupancy Raw Data'!AT$3,FALSE)</f>
        <v>-3.9447121621076802</v>
      </c>
      <c r="N35" s="60">
        <f>VLOOKUP($A35,'Occupancy Raw Data'!$B$8:$BE$45,'Occupancy Raw Data'!AU$3,FALSE)</f>
        <v>-0.86307452604968604</v>
      </c>
      <c r="O35" s="60">
        <f>VLOOKUP($A35,'Occupancy Raw Data'!$B$8:$BE$45,'Occupancy Raw Data'!AV$3,FALSE)</f>
        <v>1.4299089495583699</v>
      </c>
      <c r="P35" s="60">
        <f>VLOOKUP($A35,'Occupancy Raw Data'!$B$8:$BE$45,'Occupancy Raw Data'!AW$3,FALSE)</f>
        <v>-1.2959000702885199</v>
      </c>
      <c r="Q35" s="60">
        <f>VLOOKUP($A35,'Occupancy Raw Data'!$B$8:$BE$45,'Occupancy Raw Data'!AX$3,FALSE)</f>
        <v>-4.1901565845950399</v>
      </c>
      <c r="R35" s="61">
        <f>VLOOKUP($A35,'Occupancy Raw Data'!$B$8:$BE$45,'Occupancy Raw Data'!AY$3,FALSE)</f>
        <v>-1.71238376586673</v>
      </c>
      <c r="S35" s="60">
        <f>VLOOKUP($A35,'Occupancy Raw Data'!$B$8:$BE$45,'Occupancy Raw Data'!BA$3,FALSE)</f>
        <v>-6.1291509342433699</v>
      </c>
      <c r="T35" s="60">
        <f>VLOOKUP($A35,'Occupancy Raw Data'!$B$8:$BE$45,'Occupancy Raw Data'!BB$3,FALSE)</f>
        <v>-6.2034525850467297</v>
      </c>
      <c r="U35" s="61">
        <f>VLOOKUP($A35,'Occupancy Raw Data'!$B$8:$BE$45,'Occupancy Raw Data'!BC$3,FALSE)</f>
        <v>-6.1675898562528202</v>
      </c>
      <c r="V35" s="62">
        <f>VLOOKUP($A35,'Occupancy Raw Data'!$B$8:$BE$45,'Occupancy Raw Data'!BE$3,FALSE)</f>
        <v>-3.1906274077882602</v>
      </c>
      <c r="X35" s="64">
        <f>VLOOKUP($A35,'ADR Raw Data'!$B$6:$BE$43,'ADR Raw Data'!AG$1,FALSE)</f>
        <v>94.773856314937603</v>
      </c>
      <c r="Y35" s="65">
        <f>VLOOKUP($A35,'ADR Raw Data'!$B$6:$BE$43,'ADR Raw Data'!AH$1,FALSE)</f>
        <v>97.695699521617399</v>
      </c>
      <c r="Z35" s="65">
        <f>VLOOKUP($A35,'ADR Raw Data'!$B$6:$BE$43,'ADR Raw Data'!AI$1,FALSE)</f>
        <v>101.035498786509</v>
      </c>
      <c r="AA35" s="65">
        <f>VLOOKUP($A35,'ADR Raw Data'!$B$6:$BE$43,'ADR Raw Data'!AJ$1,FALSE)</f>
        <v>100.861925269157</v>
      </c>
      <c r="AB35" s="65">
        <f>VLOOKUP($A35,'ADR Raw Data'!$B$6:$BE$43,'ADR Raw Data'!AK$1,FALSE)</f>
        <v>97.723203660315605</v>
      </c>
      <c r="AC35" s="66">
        <f>VLOOKUP($A35,'ADR Raw Data'!$B$6:$BE$43,'ADR Raw Data'!AL$1,FALSE)</f>
        <v>98.587657445186693</v>
      </c>
      <c r="AD35" s="65">
        <f>VLOOKUP($A35,'ADR Raw Data'!$B$6:$BE$43,'ADR Raw Data'!AN$1,FALSE)</f>
        <v>114.048060800752</v>
      </c>
      <c r="AE35" s="65">
        <f>VLOOKUP($A35,'ADR Raw Data'!$B$6:$BE$43,'ADR Raw Data'!AO$1,FALSE)</f>
        <v>118.86236154802801</v>
      </c>
      <c r="AF35" s="66">
        <f>VLOOKUP($A35,'ADR Raw Data'!$B$6:$BE$43,'ADR Raw Data'!AP$1,FALSE)</f>
        <v>116.537720187651</v>
      </c>
      <c r="AG35" s="67">
        <f>VLOOKUP($A35,'ADR Raw Data'!$B$6:$BE$43,'ADR Raw Data'!AR$1,FALSE)</f>
        <v>104.360366348499</v>
      </c>
      <c r="AI35" s="59">
        <f>VLOOKUP($A35,'ADR Raw Data'!$B$6:$BE$43,'ADR Raw Data'!AT$1,FALSE)</f>
        <v>9.2314111391598992</v>
      </c>
      <c r="AJ35" s="60">
        <f>VLOOKUP($A35,'ADR Raw Data'!$B$6:$BE$43,'ADR Raw Data'!AU$1,FALSE)</f>
        <v>8.0966230693728303</v>
      </c>
      <c r="AK35" s="60">
        <f>VLOOKUP($A35,'ADR Raw Data'!$B$6:$BE$43,'ADR Raw Data'!AV$1,FALSE)</f>
        <v>8.88970504215105</v>
      </c>
      <c r="AL35" s="60">
        <f>VLOOKUP($A35,'ADR Raw Data'!$B$6:$BE$43,'ADR Raw Data'!AW$1,FALSE)</f>
        <v>10.175884283597799</v>
      </c>
      <c r="AM35" s="60">
        <f>VLOOKUP($A35,'ADR Raw Data'!$B$6:$BE$43,'ADR Raw Data'!AX$1,FALSE)</f>
        <v>8.1396627181508894</v>
      </c>
      <c r="AN35" s="61">
        <f>VLOOKUP($A35,'ADR Raw Data'!$B$6:$BE$43,'ADR Raw Data'!AY$1,FALSE)</f>
        <v>8.9509399854738803</v>
      </c>
      <c r="AO35" s="60">
        <f>VLOOKUP($A35,'ADR Raw Data'!$B$6:$BE$43,'ADR Raw Data'!BA$1,FALSE)</f>
        <v>9.0798780801053294</v>
      </c>
      <c r="AP35" s="60">
        <f>VLOOKUP($A35,'ADR Raw Data'!$B$6:$BE$43,'ADR Raw Data'!BB$1,FALSE)</f>
        <v>8.6641799229669694</v>
      </c>
      <c r="AQ35" s="61">
        <f>VLOOKUP($A35,'ADR Raw Data'!$B$6:$BE$43,'ADR Raw Data'!BC$1,FALSE)</f>
        <v>8.8592496566300394</v>
      </c>
      <c r="AR35" s="62">
        <f>VLOOKUP($A35,'ADR Raw Data'!$B$6:$BE$43,'ADR Raw Data'!BE$1,FALSE)</f>
        <v>8.7261996472531305</v>
      </c>
      <c r="AT35" s="64">
        <f>VLOOKUP($A35,'RevPAR Raw Data'!$B$6:$BE$43,'RevPAR Raw Data'!AG$1,FALSE)</f>
        <v>51.242199356368502</v>
      </c>
      <c r="AU35" s="65">
        <f>VLOOKUP($A35,'RevPAR Raw Data'!$B$6:$BE$43,'RevPAR Raw Data'!AH$1,FALSE)</f>
        <v>61.109454324751503</v>
      </c>
      <c r="AV35" s="65">
        <f>VLOOKUP($A35,'RevPAR Raw Data'!$B$6:$BE$43,'RevPAR Raw Data'!AI$1,FALSE)</f>
        <v>68.161312951671107</v>
      </c>
      <c r="AW35" s="65">
        <f>VLOOKUP($A35,'RevPAR Raw Data'!$B$6:$BE$43,'RevPAR Raw Data'!AJ$1,FALSE)</f>
        <v>67.4377455962059</v>
      </c>
      <c r="AX35" s="65">
        <f>VLOOKUP($A35,'RevPAR Raw Data'!$B$6:$BE$43,'RevPAR Raw Data'!AK$1,FALSE)</f>
        <v>62.403923611111097</v>
      </c>
      <c r="AY35" s="66">
        <f>VLOOKUP($A35,'RevPAR Raw Data'!$B$6:$BE$43,'RevPAR Raw Data'!AL$1,FALSE)</f>
        <v>62.070927168021598</v>
      </c>
      <c r="AZ35" s="65">
        <f>VLOOKUP($A35,'RevPAR Raw Data'!$B$6:$BE$43,'RevPAR Raw Data'!AN$1,FALSE)</f>
        <v>82.181312104787693</v>
      </c>
      <c r="BA35" s="65">
        <f>VLOOKUP($A35,'RevPAR Raw Data'!$B$6:$BE$43,'RevPAR Raw Data'!AO$1,FALSE)</f>
        <v>91.730443766937597</v>
      </c>
      <c r="BB35" s="66">
        <f>VLOOKUP($A35,'RevPAR Raw Data'!$B$6:$BE$43,'RevPAR Raw Data'!AP$1,FALSE)</f>
        <v>86.955877935862603</v>
      </c>
      <c r="BC35" s="67">
        <f>VLOOKUP($A35,'RevPAR Raw Data'!$B$6:$BE$43,'RevPAR Raw Data'!AR$1,FALSE)</f>
        <v>69.180913101690507</v>
      </c>
      <c r="BE35" s="59">
        <f>VLOOKUP($A35,'RevPAR Raw Data'!$B$6:$BE$43,'RevPAR Raw Data'!AT$1,FALSE)</f>
        <v>4.9225463791116102</v>
      </c>
      <c r="BF35" s="60">
        <f>VLOOKUP($A35,'RevPAR Raw Data'!$B$6:$BE$43,'RevPAR Raw Data'!AU$1,FALSE)</f>
        <v>7.1636686521411201</v>
      </c>
      <c r="BG35" s="60">
        <f>VLOOKUP($A35,'RevPAR Raw Data'!$B$6:$BE$43,'RevPAR Raw Data'!AV$1,FALSE)</f>
        <v>10.446728679696401</v>
      </c>
      <c r="BH35" s="60">
        <f>VLOOKUP($A35,'RevPAR Raw Data'!$B$6:$BE$43,'RevPAR Raw Data'!AW$1,FALSE)</f>
        <v>8.7481149217257208</v>
      </c>
      <c r="BI35" s="60">
        <f>VLOOKUP($A35,'RevPAR Raw Data'!$B$6:$BE$43,'RevPAR Raw Data'!AX$1,FALSE)</f>
        <v>3.60844152020743</v>
      </c>
      <c r="BJ35" s="61">
        <f>VLOOKUP($A35,'RevPAR Raw Data'!$B$6:$BE$43,'RevPAR Raw Data'!AY$1,FALSE)</f>
        <v>7.0852817764034102</v>
      </c>
      <c r="BK35" s="60">
        <f>VLOOKUP($A35,'RevPAR Raw Data'!$B$6:$BE$43,'RevPAR Raw Data'!BA$1,FALSE)</f>
        <v>2.3942077136870199</v>
      </c>
      <c r="BL35" s="60">
        <f>VLOOKUP($A35,'RevPAR Raw Data'!$B$6:$BE$43,'RevPAR Raw Data'!BB$1,FALSE)</f>
        <v>1.9232490445158399</v>
      </c>
      <c r="BM35" s="61">
        <f>VLOOKUP($A35,'RevPAR Raw Data'!$B$6:$BE$43,'RevPAR Raw Data'!BC$1,FALSE)</f>
        <v>2.1452576172147899</v>
      </c>
      <c r="BN35" s="62">
        <f>VLOOKUP($A35,'RevPAR Raw Data'!$B$6:$BE$43,'RevPAR Raw Data'!BE$1,FALSE)</f>
        <v>5.2571517218612902</v>
      </c>
    </row>
    <row r="36" spans="1:66" x14ac:dyDescent="0.35">
      <c r="A36" s="78" t="s">
        <v>45</v>
      </c>
      <c r="B36" s="59">
        <f>VLOOKUP($A36,'Occupancy Raw Data'!$B$8:$BE$45,'Occupancy Raw Data'!AG$3,FALSE)</f>
        <v>55.857885615251199</v>
      </c>
      <c r="C36" s="60">
        <f>VLOOKUP($A36,'Occupancy Raw Data'!$B$8:$BE$45,'Occupancy Raw Data'!AH$3,FALSE)</f>
        <v>64.194107452339594</v>
      </c>
      <c r="D36" s="60">
        <f>VLOOKUP($A36,'Occupancy Raw Data'!$B$8:$BE$45,'Occupancy Raw Data'!AI$3,FALSE)</f>
        <v>66.915077989601301</v>
      </c>
      <c r="E36" s="60">
        <f>VLOOKUP($A36,'Occupancy Raw Data'!$B$8:$BE$45,'Occupancy Raw Data'!AJ$3,FALSE)</f>
        <v>67.374350086655099</v>
      </c>
      <c r="F36" s="60">
        <f>VLOOKUP($A36,'Occupancy Raw Data'!$B$8:$BE$45,'Occupancy Raw Data'!AK$3,FALSE)</f>
        <v>62.868284228769397</v>
      </c>
      <c r="G36" s="61">
        <f>VLOOKUP($A36,'Occupancy Raw Data'!$B$8:$BE$45,'Occupancy Raw Data'!AL$3,FALSE)</f>
        <v>63.441941074523299</v>
      </c>
      <c r="H36" s="60">
        <f>VLOOKUP($A36,'Occupancy Raw Data'!$B$8:$BE$45,'Occupancy Raw Data'!AN$3,FALSE)</f>
        <v>71.5424610051993</v>
      </c>
      <c r="I36" s="60">
        <f>VLOOKUP($A36,'Occupancy Raw Data'!$B$8:$BE$45,'Occupancy Raw Data'!AO$3,FALSE)</f>
        <v>78.587521663778105</v>
      </c>
      <c r="J36" s="61">
        <f>VLOOKUP($A36,'Occupancy Raw Data'!$B$8:$BE$45,'Occupancy Raw Data'!AP$3,FALSE)</f>
        <v>75.064991334488695</v>
      </c>
      <c r="K36" s="62">
        <f>VLOOKUP($A36,'Occupancy Raw Data'!$B$8:$BE$45,'Occupancy Raw Data'!AR$3,FALSE)</f>
        <v>66.762812577370596</v>
      </c>
      <c r="M36" s="59">
        <f>VLOOKUP($A36,'Occupancy Raw Data'!$B$8:$BE$45,'Occupancy Raw Data'!AT$3,FALSE)</f>
        <v>-10.819037078029799</v>
      </c>
      <c r="N36" s="60">
        <f>VLOOKUP($A36,'Occupancy Raw Data'!$B$8:$BE$45,'Occupancy Raw Data'!AU$3,FALSE)</f>
        <v>-9.1042944785275992</v>
      </c>
      <c r="O36" s="60">
        <f>VLOOKUP($A36,'Occupancy Raw Data'!$B$8:$BE$45,'Occupancy Raw Data'!AV$3,FALSE)</f>
        <v>-9.5890410958904102</v>
      </c>
      <c r="P36" s="60">
        <f>VLOOKUP($A36,'Occupancy Raw Data'!$B$8:$BE$45,'Occupancy Raw Data'!AW$3,FALSE)</f>
        <v>-9.5930232558139501</v>
      </c>
      <c r="Q36" s="60">
        <f>VLOOKUP($A36,'Occupancy Raw Data'!$B$8:$BE$45,'Occupancy Raw Data'!AX$3,FALSE)</f>
        <v>-12.7375511185951</v>
      </c>
      <c r="R36" s="61">
        <f>VLOOKUP($A36,'Occupancy Raw Data'!$B$8:$BE$45,'Occupancy Raw Data'!AY$3,FALSE)</f>
        <v>-10.351921240173301</v>
      </c>
      <c r="S36" s="60">
        <f>VLOOKUP($A36,'Occupancy Raw Data'!$B$8:$BE$45,'Occupancy Raw Data'!BA$3,FALSE)</f>
        <v>-12.029834842834299</v>
      </c>
      <c r="T36" s="60">
        <f>VLOOKUP($A36,'Occupancy Raw Data'!$B$8:$BE$45,'Occupancy Raw Data'!BB$3,FALSE)</f>
        <v>-8.1527243265140701</v>
      </c>
      <c r="U36" s="61">
        <f>VLOOKUP($A36,'Occupancy Raw Data'!$B$8:$BE$45,'Occupancy Raw Data'!BC$3,FALSE)</f>
        <v>-10.0420582584765</v>
      </c>
      <c r="V36" s="62">
        <f>VLOOKUP($A36,'Occupancy Raw Data'!$B$8:$BE$45,'Occupancy Raw Data'!BE$3,FALSE)</f>
        <v>-10.252612660586999</v>
      </c>
      <c r="X36" s="64">
        <f>VLOOKUP($A36,'ADR Raw Data'!$B$6:$BE$43,'ADR Raw Data'!AG$1,FALSE)</f>
        <v>87.429520726031598</v>
      </c>
      <c r="Y36" s="65">
        <f>VLOOKUP($A36,'ADR Raw Data'!$B$6:$BE$43,'ADR Raw Data'!AH$1,FALSE)</f>
        <v>88.592725364470795</v>
      </c>
      <c r="Z36" s="65">
        <f>VLOOKUP($A36,'ADR Raw Data'!$B$6:$BE$43,'ADR Raw Data'!AI$1,FALSE)</f>
        <v>90.701887386687304</v>
      </c>
      <c r="AA36" s="65">
        <f>VLOOKUP($A36,'ADR Raw Data'!$B$6:$BE$43,'ADR Raw Data'!AJ$1,FALSE)</f>
        <v>89.829232475884197</v>
      </c>
      <c r="AB36" s="65">
        <f>VLOOKUP($A36,'ADR Raw Data'!$B$6:$BE$43,'ADR Raw Data'!AK$1,FALSE)</f>
        <v>88.394156733287303</v>
      </c>
      <c r="AC36" s="66">
        <f>VLOOKUP($A36,'ADR Raw Data'!$B$6:$BE$43,'ADR Raw Data'!AL$1,FALSE)</f>
        <v>89.056096380374797</v>
      </c>
      <c r="AD36" s="65">
        <f>VLOOKUP($A36,'ADR Raw Data'!$B$6:$BE$43,'ADR Raw Data'!AN$1,FALSE)</f>
        <v>100.40020421511601</v>
      </c>
      <c r="AE36" s="65">
        <f>VLOOKUP($A36,'ADR Raw Data'!$B$6:$BE$43,'ADR Raw Data'!AO$1,FALSE)</f>
        <v>105.98372241702501</v>
      </c>
      <c r="AF36" s="66">
        <f>VLOOKUP($A36,'ADR Raw Data'!$B$6:$BE$43,'ADR Raw Data'!AP$1,FALSE)</f>
        <v>103.322970539682</v>
      </c>
      <c r="AG36" s="67">
        <f>VLOOKUP($A36,'ADR Raw Data'!$B$6:$BE$43,'ADR Raw Data'!AR$1,FALSE)</f>
        <v>93.639241414029001</v>
      </c>
      <c r="AI36" s="59">
        <f>VLOOKUP($A36,'ADR Raw Data'!$B$6:$BE$43,'ADR Raw Data'!AT$1,FALSE)</f>
        <v>3.0814581984720002</v>
      </c>
      <c r="AJ36" s="60">
        <f>VLOOKUP($A36,'ADR Raw Data'!$B$6:$BE$43,'ADR Raw Data'!AU$1,FALSE)</f>
        <v>1.61319225829608</v>
      </c>
      <c r="AK36" s="60">
        <f>VLOOKUP($A36,'ADR Raw Data'!$B$6:$BE$43,'ADR Raw Data'!AV$1,FALSE)</f>
        <v>3.58439795716613</v>
      </c>
      <c r="AL36" s="60">
        <f>VLOOKUP($A36,'ADR Raw Data'!$B$6:$BE$43,'ADR Raw Data'!AW$1,FALSE)</f>
        <v>2.1690911046585799</v>
      </c>
      <c r="AM36" s="60">
        <f>VLOOKUP($A36,'ADR Raw Data'!$B$6:$BE$43,'ADR Raw Data'!AX$1,FALSE)</f>
        <v>1.7249279327250799</v>
      </c>
      <c r="AN36" s="61">
        <f>VLOOKUP($A36,'ADR Raw Data'!$B$6:$BE$43,'ADR Raw Data'!AY$1,FALSE)</f>
        <v>2.4324717335453698</v>
      </c>
      <c r="AO36" s="60">
        <f>VLOOKUP($A36,'ADR Raw Data'!$B$6:$BE$43,'ADR Raw Data'!BA$1,FALSE)</f>
        <v>1.1685815865321101</v>
      </c>
      <c r="AP36" s="60">
        <f>VLOOKUP($A36,'ADR Raw Data'!$B$6:$BE$43,'ADR Raw Data'!BB$1,FALSE)</f>
        <v>4.5625744924783298</v>
      </c>
      <c r="AQ36" s="61">
        <f>VLOOKUP($A36,'ADR Raw Data'!$B$6:$BE$43,'ADR Raw Data'!BC$1,FALSE)</f>
        <v>2.98649917134827</v>
      </c>
      <c r="AR36" s="62">
        <f>VLOOKUP($A36,'ADR Raw Data'!$B$6:$BE$43,'ADR Raw Data'!BE$1,FALSE)</f>
        <v>2.6394937633251399</v>
      </c>
      <c r="AT36" s="64">
        <f>VLOOKUP($A36,'RevPAR Raw Data'!$B$6:$BE$43,'RevPAR Raw Data'!AG$1,FALSE)</f>
        <v>48.836281681109099</v>
      </c>
      <c r="AU36" s="65">
        <f>VLOOKUP($A36,'RevPAR Raw Data'!$B$6:$BE$43,'RevPAR Raw Data'!AH$1,FALSE)</f>
        <v>56.871309315424597</v>
      </c>
      <c r="AV36" s="65">
        <f>VLOOKUP($A36,'RevPAR Raw Data'!$B$6:$BE$43,'RevPAR Raw Data'!AI$1,FALSE)</f>
        <v>60.6932386828422</v>
      </c>
      <c r="AW36" s="65">
        <f>VLOOKUP($A36,'RevPAR Raw Data'!$B$6:$BE$43,'RevPAR Raw Data'!AJ$1,FALSE)</f>
        <v>60.521861568457503</v>
      </c>
      <c r="AX36" s="65">
        <f>VLOOKUP($A36,'RevPAR Raw Data'!$B$6:$BE$43,'RevPAR Raw Data'!AK$1,FALSE)</f>
        <v>55.571889696707103</v>
      </c>
      <c r="AY36" s="66">
        <f>VLOOKUP($A36,'RevPAR Raw Data'!$B$6:$BE$43,'RevPAR Raw Data'!AL$1,FALSE)</f>
        <v>56.498916188908098</v>
      </c>
      <c r="AZ36" s="65">
        <f>VLOOKUP($A36,'RevPAR Raw Data'!$B$6:$BE$43,'RevPAR Raw Data'!AN$1,FALSE)</f>
        <v>71.828776949740003</v>
      </c>
      <c r="BA36" s="65">
        <f>VLOOKUP($A36,'RevPAR Raw Data'!$B$6:$BE$43,'RevPAR Raw Data'!AO$1,FALSE)</f>
        <v>83.289980814558007</v>
      </c>
      <c r="BB36" s="66">
        <f>VLOOKUP($A36,'RevPAR Raw Data'!$B$6:$BE$43,'RevPAR Raw Data'!AP$1,FALSE)</f>
        <v>77.559378882149005</v>
      </c>
      <c r="BC36" s="67">
        <f>VLOOKUP($A36,'RevPAR Raw Data'!$B$6:$BE$43,'RevPAR Raw Data'!AR$1,FALSE)</f>
        <v>62.516191244119803</v>
      </c>
      <c r="BE36" s="59">
        <f>VLOOKUP($A36,'RevPAR Raw Data'!$B$6:$BE$43,'RevPAR Raw Data'!AT$1,FALSE)</f>
        <v>-8.0709629845945603</v>
      </c>
      <c r="BF36" s="60">
        <f>VLOOKUP($A36,'RevPAR Raw Data'!$B$6:$BE$43,'RevPAR Raw Data'!AU$1,FALSE)</f>
        <v>-7.6379719939316004</v>
      </c>
      <c r="BG36" s="60">
        <f>VLOOKUP($A36,'RevPAR Raw Data'!$B$6:$BE$43,'RevPAR Raw Data'!AV$1,FALSE)</f>
        <v>-6.3483525318771896</v>
      </c>
      <c r="BH36" s="60">
        <f>VLOOKUP($A36,'RevPAR Raw Data'!$B$6:$BE$43,'RevPAR Raw Data'!AW$1,FALSE)</f>
        <v>-7.6320135652650603</v>
      </c>
      <c r="BI36" s="60">
        <f>VLOOKUP($A36,'RevPAR Raw Data'!$B$6:$BE$43,'RevPAR Raw Data'!AX$1,FALSE)</f>
        <v>-11.2323367630598</v>
      </c>
      <c r="BJ36" s="61">
        <f>VLOOKUP($A36,'RevPAR Raw Data'!$B$6:$BE$43,'RevPAR Raw Data'!AY$1,FALSE)</f>
        <v>-8.1712570646741103</v>
      </c>
      <c r="BK36" s="60">
        <f>VLOOKUP($A36,'RevPAR Raw Data'!$B$6:$BE$43,'RevPAR Raw Data'!BA$1,FALSE)</f>
        <v>-11.0018316911657</v>
      </c>
      <c r="BL36" s="60">
        <f>VLOOKUP($A36,'RevPAR Raw Data'!$B$6:$BE$43,'RevPAR Raw Data'!BB$1,FALSE)</f>
        <v>-3.9621239545993401</v>
      </c>
      <c r="BM36" s="61">
        <f>VLOOKUP($A36,'RevPAR Raw Data'!$B$6:$BE$43,'RevPAR Raw Data'!BC$1,FALSE)</f>
        <v>-7.3554650738039902</v>
      </c>
      <c r="BN36" s="62">
        <f>VLOOKUP($A36,'RevPAR Raw Data'!$B$6:$BE$43,'RevPAR Raw Data'!BE$1,FALSE)</f>
        <v>-7.8837359690160298</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54.542004048582903</v>
      </c>
      <c r="C39" s="60">
        <f>VLOOKUP($A39,'Occupancy Raw Data'!$B$8:$BE$45,'Occupancy Raw Data'!AH$3,FALSE)</f>
        <v>64.409581646423703</v>
      </c>
      <c r="D39" s="60">
        <f>VLOOKUP($A39,'Occupancy Raw Data'!$B$8:$BE$45,'Occupancy Raw Data'!AI$3,FALSE)</f>
        <v>68.970141700404795</v>
      </c>
      <c r="E39" s="60">
        <f>VLOOKUP($A39,'Occupancy Raw Data'!$B$8:$BE$45,'Occupancy Raw Data'!AJ$3,FALSE)</f>
        <v>68.456477732793502</v>
      </c>
      <c r="F39" s="60">
        <f>VLOOKUP($A39,'Occupancy Raw Data'!$B$8:$BE$45,'Occupancy Raw Data'!AK$3,FALSE)</f>
        <v>64.905533063427796</v>
      </c>
      <c r="G39" s="61">
        <f>VLOOKUP($A39,'Occupancy Raw Data'!$B$8:$BE$45,'Occupancy Raw Data'!AL$3,FALSE)</f>
        <v>64.256747638326502</v>
      </c>
      <c r="H39" s="60">
        <f>VLOOKUP($A39,'Occupancy Raw Data'!$B$8:$BE$45,'Occupancy Raw Data'!AN$3,FALSE)</f>
        <v>72.192139001349503</v>
      </c>
      <c r="I39" s="60">
        <f>VLOOKUP($A39,'Occupancy Raw Data'!$B$8:$BE$45,'Occupancy Raw Data'!AO$3,FALSE)</f>
        <v>77.295883940620698</v>
      </c>
      <c r="J39" s="61">
        <f>VLOOKUP($A39,'Occupancy Raw Data'!$B$8:$BE$45,'Occupancy Raw Data'!AP$3,FALSE)</f>
        <v>74.7440114709851</v>
      </c>
      <c r="K39" s="62">
        <f>VLOOKUP($A39,'Occupancy Raw Data'!$B$8:$BE$45,'Occupancy Raw Data'!AR$3,FALSE)</f>
        <v>67.253108733371803</v>
      </c>
      <c r="M39" s="59">
        <f>VLOOKUP($A39,'Occupancy Raw Data'!$B$8:$BE$45,'Occupancy Raw Data'!AT$3,FALSE)</f>
        <v>-6.8222556450555301</v>
      </c>
      <c r="N39" s="60">
        <f>VLOOKUP($A39,'Occupancy Raw Data'!$B$8:$BE$45,'Occupancy Raw Data'!AU$3,FALSE)</f>
        <v>-3.2381444663558998</v>
      </c>
      <c r="O39" s="60">
        <f>VLOOKUP($A39,'Occupancy Raw Data'!$B$8:$BE$45,'Occupancy Raw Data'!AV$3,FALSE)</f>
        <v>-2.4739572483635102</v>
      </c>
      <c r="P39" s="60">
        <f>VLOOKUP($A39,'Occupancy Raw Data'!$B$8:$BE$45,'Occupancy Raw Data'!AW$3,FALSE)</f>
        <v>-3.8787044705799598</v>
      </c>
      <c r="Q39" s="60">
        <f>VLOOKUP($A39,'Occupancy Raw Data'!$B$8:$BE$45,'Occupancy Raw Data'!AX$3,FALSE)</f>
        <v>-6.3007484580870603</v>
      </c>
      <c r="R39" s="61">
        <f>VLOOKUP($A39,'Occupancy Raw Data'!$B$8:$BE$45,'Occupancy Raw Data'!AY$3,FALSE)</f>
        <v>-4.4677309378293097</v>
      </c>
      <c r="S39" s="60">
        <f>VLOOKUP($A39,'Occupancy Raw Data'!$B$8:$BE$45,'Occupancy Raw Data'!BA$3,FALSE)</f>
        <v>-7.71425736413895</v>
      </c>
      <c r="T39" s="60">
        <f>VLOOKUP($A39,'Occupancy Raw Data'!$B$8:$BE$45,'Occupancy Raw Data'!BB$3,FALSE)</f>
        <v>-6.0795861529057396</v>
      </c>
      <c r="U39" s="61">
        <f>VLOOKUP($A39,'Occupancy Raw Data'!$B$8:$BE$45,'Occupancy Raw Data'!BC$3,FALSE)</f>
        <v>-6.8761857280857699</v>
      </c>
      <c r="V39" s="62">
        <f>VLOOKUP($A39,'Occupancy Raw Data'!$B$8:$BE$45,'Occupancy Raw Data'!BE$3,FALSE)</f>
        <v>-5.2458960669228203</v>
      </c>
      <c r="X39" s="64">
        <f>VLOOKUP($A39,'ADR Raw Data'!$B$6:$BE$43,'ADR Raw Data'!AG$1,FALSE)</f>
        <v>102.249014613778</v>
      </c>
      <c r="Y39" s="65">
        <f>VLOOKUP($A39,'ADR Raw Data'!$B$6:$BE$43,'ADR Raw Data'!AH$1,FALSE)</f>
        <v>104.757285501021</v>
      </c>
      <c r="Z39" s="65">
        <f>VLOOKUP($A39,'ADR Raw Data'!$B$6:$BE$43,'ADR Raw Data'!AI$1,FALSE)</f>
        <v>108.957341967201</v>
      </c>
      <c r="AA39" s="65">
        <f>VLOOKUP($A39,'ADR Raw Data'!$B$6:$BE$43,'ADR Raw Data'!AJ$1,FALSE)</f>
        <v>109.204904265542</v>
      </c>
      <c r="AB39" s="65">
        <f>VLOOKUP($A39,'ADR Raw Data'!$B$6:$BE$43,'ADR Raw Data'!AK$1,FALSE)</f>
        <v>109.773977674394</v>
      </c>
      <c r="AC39" s="66">
        <f>VLOOKUP($A39,'ADR Raw Data'!$B$6:$BE$43,'ADR Raw Data'!AL$1,FALSE)</f>
        <v>107.19423350152501</v>
      </c>
      <c r="AD39" s="65">
        <f>VLOOKUP($A39,'ADR Raw Data'!$B$6:$BE$43,'ADR Raw Data'!AN$1,FALSE)</f>
        <v>127.496620906403</v>
      </c>
      <c r="AE39" s="65">
        <f>VLOOKUP($A39,'ADR Raw Data'!$B$6:$BE$43,'ADR Raw Data'!AO$1,FALSE)</f>
        <v>131.77656358438199</v>
      </c>
      <c r="AF39" s="66">
        <f>VLOOKUP($A39,'ADR Raw Data'!$B$6:$BE$43,'ADR Raw Data'!AP$1,FALSE)</f>
        <v>129.709654071194</v>
      </c>
      <c r="AG39" s="67">
        <f>VLOOKUP($A39,'ADR Raw Data'!$B$6:$BE$43,'ADR Raw Data'!AR$1,FALSE)</f>
        <v>114.34373987497899</v>
      </c>
      <c r="AI39" s="59">
        <f>VLOOKUP($A39,'ADR Raw Data'!$B$6:$BE$43,'ADR Raw Data'!AT$1,FALSE)</f>
        <v>5.9102245228408998</v>
      </c>
      <c r="AJ39" s="60">
        <f>VLOOKUP($A39,'ADR Raw Data'!$B$6:$BE$43,'ADR Raw Data'!AU$1,FALSE)</f>
        <v>4.7626650593909003</v>
      </c>
      <c r="AK39" s="60">
        <f>VLOOKUP($A39,'ADR Raw Data'!$B$6:$BE$43,'ADR Raw Data'!AV$1,FALSE)</f>
        <v>5.6037265241507104</v>
      </c>
      <c r="AL39" s="60">
        <f>VLOOKUP($A39,'ADR Raw Data'!$B$6:$BE$43,'ADR Raw Data'!AW$1,FALSE)</f>
        <v>5.1897019802160296</v>
      </c>
      <c r="AM39" s="60">
        <f>VLOOKUP($A39,'ADR Raw Data'!$B$6:$BE$43,'ADR Raw Data'!AX$1,FALSE)</f>
        <v>6.8538035439218197</v>
      </c>
      <c r="AN39" s="61">
        <f>VLOOKUP($A39,'ADR Raw Data'!$B$6:$BE$43,'ADR Raw Data'!AY$1,FALSE)</f>
        <v>5.6763911898992303</v>
      </c>
      <c r="AO39" s="60">
        <f>VLOOKUP($A39,'ADR Raw Data'!$B$6:$BE$43,'ADR Raw Data'!BA$1,FALSE)</f>
        <v>6.4396558857778299</v>
      </c>
      <c r="AP39" s="60">
        <f>VLOOKUP($A39,'ADR Raw Data'!$B$6:$BE$43,'ADR Raw Data'!BB$1,FALSE)</f>
        <v>5.59069797847246</v>
      </c>
      <c r="AQ39" s="61">
        <f>VLOOKUP($A39,'ADR Raw Data'!$B$6:$BE$43,'ADR Raw Data'!BC$1,FALSE)</f>
        <v>6.0110525850578096</v>
      </c>
      <c r="AR39" s="62">
        <f>VLOOKUP($A39,'ADR Raw Data'!$B$6:$BE$43,'ADR Raw Data'!BE$1,FALSE)</f>
        <v>5.6829865705964302</v>
      </c>
      <c r="AT39" s="64">
        <f>VLOOKUP($A39,'RevPAR Raw Data'!$B$6:$BE$43,'RevPAR Raw Data'!AG$1,FALSE)</f>
        <v>55.768661690283402</v>
      </c>
      <c r="AU39" s="65">
        <f>VLOOKUP($A39,'RevPAR Raw Data'!$B$6:$BE$43,'RevPAR Raw Data'!AH$1,FALSE)</f>
        <v>67.473729335357604</v>
      </c>
      <c r="AV39" s="65">
        <f>VLOOKUP($A39,'RevPAR Raw Data'!$B$6:$BE$43,'RevPAR Raw Data'!AI$1,FALSE)</f>
        <v>75.148033147773205</v>
      </c>
      <c r="AW39" s="65">
        <f>VLOOKUP($A39,'RevPAR Raw Data'!$B$6:$BE$43,'RevPAR Raw Data'!AJ$1,FALSE)</f>
        <v>74.757830971659899</v>
      </c>
      <c r="AX39" s="65">
        <f>VLOOKUP($A39,'RevPAR Raw Data'!$B$6:$BE$43,'RevPAR Raw Data'!AK$1,FALSE)</f>
        <v>71.249385374493897</v>
      </c>
      <c r="AY39" s="66">
        <f>VLOOKUP($A39,'RevPAR Raw Data'!$B$6:$BE$43,'RevPAR Raw Data'!AL$1,FALSE)</f>
        <v>68.8795281039136</v>
      </c>
      <c r="AZ39" s="65">
        <f>VLOOKUP($A39,'RevPAR Raw Data'!$B$6:$BE$43,'RevPAR Raw Data'!AN$1,FALSE)</f>
        <v>92.042537786774602</v>
      </c>
      <c r="BA39" s="65">
        <f>VLOOKUP($A39,'RevPAR Raw Data'!$B$6:$BE$43,'RevPAR Raw Data'!AO$1,FALSE)</f>
        <v>101.85785964912201</v>
      </c>
      <c r="BB39" s="66">
        <f>VLOOKUP($A39,'RevPAR Raw Data'!$B$6:$BE$43,'RevPAR Raw Data'!AP$1,FALSE)</f>
        <v>96.950198717948695</v>
      </c>
      <c r="BC39" s="67">
        <f>VLOOKUP($A39,'RevPAR Raw Data'!$B$6:$BE$43,'RevPAR Raw Data'!AR$1,FALSE)</f>
        <v>76.899719707923595</v>
      </c>
      <c r="BE39" s="59">
        <f>VLOOKUP($A39,'RevPAR Raw Data'!$B$6:$BE$43,'RevPAR Raw Data'!AT$1,FALSE)</f>
        <v>-1.31524174835959</v>
      </c>
      <c r="BF39" s="60">
        <f>VLOOKUP($A39,'RevPAR Raw Data'!$B$6:$BE$43,'RevPAR Raw Data'!AU$1,FALSE)</f>
        <v>1.3702986179632599</v>
      </c>
      <c r="BG39" s="60">
        <f>VLOOKUP($A39,'RevPAR Raw Data'!$B$6:$BE$43,'RevPAR Raw Data'!AV$1,FALSE)</f>
        <v>2.9911354772644998</v>
      </c>
      <c r="BH39" s="60">
        <f>VLOOKUP($A39,'RevPAR Raw Data'!$B$6:$BE$43,'RevPAR Raw Data'!AW$1,FALSE)</f>
        <v>1.1097043069196499</v>
      </c>
      <c r="BI39" s="60">
        <f>VLOOKUP($A39,'RevPAR Raw Data'!$B$6:$BE$43,'RevPAR Raw Data'!AX$1,FALSE)</f>
        <v>0.121214164720788</v>
      </c>
      <c r="BJ39" s="61">
        <f>VLOOKUP($A39,'RevPAR Raw Data'!$B$6:$BE$43,'RevPAR Raw Data'!AY$1,FALSE)</f>
        <v>0.95505436672658095</v>
      </c>
      <c r="BK39" s="60">
        <f>VLOOKUP($A39,'RevPAR Raw Data'!$B$6:$BE$43,'RevPAR Raw Data'!BA$1,FALSE)</f>
        <v>-1.7713731067549401</v>
      </c>
      <c r="BL39" s="60">
        <f>VLOOKUP($A39,'RevPAR Raw Data'!$B$6:$BE$43,'RevPAR Raw Data'!BB$1,FALSE)</f>
        <v>-0.82877947458327506</v>
      </c>
      <c r="BM39" s="61">
        <f>VLOOKUP($A39,'RevPAR Raw Data'!$B$6:$BE$43,'RevPAR Raw Data'!BC$1,FALSE)</f>
        <v>-1.2784642829894299</v>
      </c>
      <c r="BN39" s="62">
        <f>VLOOKUP($A39,'RevPAR Raw Data'!$B$6:$BE$43,'RevPAR Raw Data'!BE$1,FALSE)</f>
        <v>0.138966934682932</v>
      </c>
    </row>
    <row r="40" spans="1:66" x14ac:dyDescent="0.35">
      <c r="A40" s="81" t="s">
        <v>79</v>
      </c>
      <c r="B40" s="59">
        <f>VLOOKUP($A40,'Occupancy Raw Data'!$B$8:$BE$45,'Occupancy Raw Data'!AG$3,FALSE)</f>
        <v>53.002793296089301</v>
      </c>
      <c r="C40" s="60">
        <f>VLOOKUP($A40,'Occupancy Raw Data'!$B$8:$BE$45,'Occupancy Raw Data'!AH$3,FALSE)</f>
        <v>67.202048417132204</v>
      </c>
      <c r="D40" s="60">
        <f>VLOOKUP($A40,'Occupancy Raw Data'!$B$8:$BE$45,'Occupancy Raw Data'!AI$3,FALSE)</f>
        <v>70.647113594040903</v>
      </c>
      <c r="E40" s="60">
        <f>VLOOKUP($A40,'Occupancy Raw Data'!$B$8:$BE$45,'Occupancy Raw Data'!AJ$3,FALSE)</f>
        <v>71.205772811917996</v>
      </c>
      <c r="F40" s="60">
        <f>VLOOKUP($A40,'Occupancy Raw Data'!$B$8:$BE$45,'Occupancy Raw Data'!AK$3,FALSE)</f>
        <v>63.175046554934802</v>
      </c>
      <c r="G40" s="61">
        <f>VLOOKUP($A40,'Occupancy Raw Data'!$B$8:$BE$45,'Occupancy Raw Data'!AL$3,FALSE)</f>
        <v>65.046554934823007</v>
      </c>
      <c r="H40" s="60">
        <f>VLOOKUP($A40,'Occupancy Raw Data'!$B$8:$BE$45,'Occupancy Raw Data'!AN$3,FALSE)</f>
        <v>73.5800744878957</v>
      </c>
      <c r="I40" s="60">
        <f>VLOOKUP($A40,'Occupancy Raw Data'!$B$8:$BE$45,'Occupancy Raw Data'!AO$3,FALSE)</f>
        <v>80.889199255121</v>
      </c>
      <c r="J40" s="61">
        <f>VLOOKUP($A40,'Occupancy Raw Data'!$B$8:$BE$45,'Occupancy Raw Data'!AP$3,FALSE)</f>
        <v>77.2346368715083</v>
      </c>
      <c r="K40" s="62">
        <f>VLOOKUP($A40,'Occupancy Raw Data'!$B$8:$BE$45,'Occupancy Raw Data'!AR$3,FALSE)</f>
        <v>68.528864059590305</v>
      </c>
      <c r="M40" s="59">
        <f>VLOOKUP($A40,'Occupancy Raw Data'!$B$8:$BE$45,'Occupancy Raw Data'!AT$3,FALSE)</f>
        <v>1.92479856759176</v>
      </c>
      <c r="N40" s="60">
        <f>VLOOKUP($A40,'Occupancy Raw Data'!$B$8:$BE$45,'Occupancy Raw Data'!AU$3,FALSE)</f>
        <v>2.77678889284442</v>
      </c>
      <c r="O40" s="60">
        <f>VLOOKUP($A40,'Occupancy Raw Data'!$B$8:$BE$45,'Occupancy Raw Data'!AV$3,FALSE)</f>
        <v>7.1302506177197298</v>
      </c>
      <c r="P40" s="60">
        <f>VLOOKUP($A40,'Occupancy Raw Data'!$B$8:$BE$45,'Occupancy Raw Data'!AW$3,FALSE)</f>
        <v>6.9580419580419504</v>
      </c>
      <c r="Q40" s="60">
        <f>VLOOKUP($A40,'Occupancy Raw Data'!$B$8:$BE$45,'Occupancy Raw Data'!AX$3,FALSE)</f>
        <v>-1.4166363966581901</v>
      </c>
      <c r="R40" s="61">
        <f>VLOOKUP($A40,'Occupancy Raw Data'!$B$8:$BE$45,'Occupancy Raw Data'!AY$3,FALSE)</f>
        <v>3.58069538142189</v>
      </c>
      <c r="S40" s="60">
        <f>VLOOKUP($A40,'Occupancy Raw Data'!$B$8:$BE$45,'Occupancy Raw Data'!BA$3,FALSE)</f>
        <v>-6.3129816241849399</v>
      </c>
      <c r="T40" s="60">
        <f>VLOOKUP($A40,'Occupancy Raw Data'!$B$8:$BE$45,'Occupancy Raw Data'!BB$3,FALSE)</f>
        <v>-2.3053134664042698</v>
      </c>
      <c r="U40" s="61">
        <f>VLOOKUP($A40,'Occupancy Raw Data'!$B$8:$BE$45,'Occupancy Raw Data'!BC$3,FALSE)</f>
        <v>-4.2562400807964202</v>
      </c>
      <c r="V40" s="62">
        <f>VLOOKUP($A40,'Occupancy Raw Data'!$B$8:$BE$45,'Occupancy Raw Data'!BE$3,FALSE)</f>
        <v>0.92066601371204704</v>
      </c>
      <c r="X40" s="64">
        <f>VLOOKUP($A40,'ADR Raw Data'!$B$6:$BE$43,'ADR Raw Data'!AG$1,FALSE)</f>
        <v>121.06399648660501</v>
      </c>
      <c r="Y40" s="65">
        <f>VLOOKUP($A40,'ADR Raw Data'!$B$6:$BE$43,'ADR Raw Data'!AH$1,FALSE)</f>
        <v>117.713474194665</v>
      </c>
      <c r="Z40" s="65">
        <f>VLOOKUP($A40,'ADR Raw Data'!$B$6:$BE$43,'ADR Raw Data'!AI$1,FALSE)</f>
        <v>116.83917298187799</v>
      </c>
      <c r="AA40" s="65">
        <f>VLOOKUP($A40,'ADR Raw Data'!$B$6:$BE$43,'ADR Raw Data'!AJ$1,FALSE)</f>
        <v>114.702958483164</v>
      </c>
      <c r="AB40" s="65">
        <f>VLOOKUP($A40,'ADR Raw Data'!$B$6:$BE$43,'ADR Raw Data'!AK$1,FALSE)</f>
        <v>112.82261238025001</v>
      </c>
      <c r="AC40" s="66">
        <f>VLOOKUP($A40,'ADR Raw Data'!$B$6:$BE$43,'ADR Raw Data'!AL$1,FALSE)</f>
        <v>116.460444460349</v>
      </c>
      <c r="AD40" s="65">
        <f>VLOOKUP($A40,'ADR Raw Data'!$B$6:$BE$43,'ADR Raw Data'!AN$1,FALSE)</f>
        <v>149.289386270167</v>
      </c>
      <c r="AE40" s="65">
        <f>VLOOKUP($A40,'ADR Raw Data'!$B$6:$BE$43,'ADR Raw Data'!AO$1,FALSE)</f>
        <v>153.800152517985</v>
      </c>
      <c r="AF40" s="66">
        <f>VLOOKUP($A40,'ADR Raw Data'!$B$6:$BE$43,'ADR Raw Data'!AP$1,FALSE)</f>
        <v>151.65148884870399</v>
      </c>
      <c r="AG40" s="67">
        <f>VLOOKUP($A40,'ADR Raw Data'!$B$6:$BE$43,'ADR Raw Data'!AR$1,FALSE)</f>
        <v>127.792343264751</v>
      </c>
      <c r="AI40" s="59">
        <f>VLOOKUP($A40,'ADR Raw Data'!$B$6:$BE$43,'ADR Raw Data'!AT$1,FALSE)</f>
        <v>-1.60432724939974</v>
      </c>
      <c r="AJ40" s="60">
        <f>VLOOKUP($A40,'ADR Raw Data'!$B$6:$BE$43,'ADR Raw Data'!AU$1,FALSE)</f>
        <v>-2.1744468337332301</v>
      </c>
      <c r="AK40" s="60">
        <f>VLOOKUP($A40,'ADR Raw Data'!$B$6:$BE$43,'ADR Raw Data'!AV$1,FALSE)</f>
        <v>-1.6982591081139899</v>
      </c>
      <c r="AL40" s="60">
        <f>VLOOKUP($A40,'ADR Raw Data'!$B$6:$BE$43,'ADR Raw Data'!AW$1,FALSE)</f>
        <v>7.6292163983486896</v>
      </c>
      <c r="AM40" s="60">
        <f>VLOOKUP($A40,'ADR Raw Data'!$B$6:$BE$43,'ADR Raw Data'!AX$1,FALSE)</f>
        <v>-1.57202023453513</v>
      </c>
      <c r="AN40" s="61">
        <f>VLOOKUP($A40,'ADR Raw Data'!$B$6:$BE$43,'ADR Raw Data'!AY$1,FALSE)</f>
        <v>6.23753488307923E-2</v>
      </c>
      <c r="AO40" s="60">
        <f>VLOOKUP($A40,'ADR Raw Data'!$B$6:$BE$43,'ADR Raw Data'!BA$1,FALSE)</f>
        <v>3.57165886456837</v>
      </c>
      <c r="AP40" s="60">
        <f>VLOOKUP($A40,'ADR Raw Data'!$B$6:$BE$43,'ADR Raw Data'!BB$1,FALSE)</f>
        <v>1.02613567121251</v>
      </c>
      <c r="AQ40" s="61">
        <f>VLOOKUP($A40,'ADR Raw Data'!$B$6:$BE$43,'ADR Raw Data'!BC$1,FALSE)</f>
        <v>2.26237902226696</v>
      </c>
      <c r="AR40" s="62">
        <f>VLOOKUP($A40,'ADR Raw Data'!$B$6:$BE$43,'ADR Raw Data'!BE$1,FALSE)</f>
        <v>0.45119780217539501</v>
      </c>
      <c r="AT40" s="64">
        <f>VLOOKUP($A40,'RevPAR Raw Data'!$B$6:$BE$43,'RevPAR Raw Data'!AG$1,FALSE)</f>
        <v>64.167299813780204</v>
      </c>
      <c r="AU40" s="65">
        <f>VLOOKUP($A40,'RevPAR Raw Data'!$B$6:$BE$43,'RevPAR Raw Data'!AH$1,FALSE)</f>
        <v>79.105865921787696</v>
      </c>
      <c r="AV40" s="65">
        <f>VLOOKUP($A40,'RevPAR Raw Data'!$B$6:$BE$43,'RevPAR Raw Data'!AI$1,FALSE)</f>
        <v>82.543503258845405</v>
      </c>
      <c r="AW40" s="65">
        <f>VLOOKUP($A40,'RevPAR Raw Data'!$B$6:$BE$43,'RevPAR Raw Data'!AJ$1,FALSE)</f>
        <v>81.675128026070695</v>
      </c>
      <c r="AX40" s="65">
        <f>VLOOKUP($A40,'RevPAR Raw Data'!$B$6:$BE$43,'RevPAR Raw Data'!AK$1,FALSE)</f>
        <v>71.275737895716901</v>
      </c>
      <c r="AY40" s="66">
        <f>VLOOKUP($A40,'RevPAR Raw Data'!$B$6:$BE$43,'RevPAR Raw Data'!AL$1,FALSE)</f>
        <v>75.7535069832402</v>
      </c>
      <c r="AZ40" s="65">
        <f>VLOOKUP($A40,'RevPAR Raw Data'!$B$6:$BE$43,'RevPAR Raw Data'!AN$1,FALSE)</f>
        <v>109.84724162011101</v>
      </c>
      <c r="BA40" s="65">
        <f>VLOOKUP($A40,'RevPAR Raw Data'!$B$6:$BE$43,'RevPAR Raw Data'!AO$1,FALSE)</f>
        <v>124.407711824953</v>
      </c>
      <c r="BB40" s="66">
        <f>VLOOKUP($A40,'RevPAR Raw Data'!$B$6:$BE$43,'RevPAR Raw Data'!AP$1,FALSE)</f>
        <v>117.12747672253199</v>
      </c>
      <c r="BC40" s="67">
        <f>VLOOKUP($A40,'RevPAR Raw Data'!$B$6:$BE$43,'RevPAR Raw Data'!AR$1,FALSE)</f>
        <v>87.574641194466594</v>
      </c>
      <c r="BE40" s="59">
        <f>VLOOKUP($A40,'RevPAR Raw Data'!$B$6:$BE$43,'RevPAR Raw Data'!AT$1,FALSE)</f>
        <v>0.28959125027608801</v>
      </c>
      <c r="BF40" s="60">
        <f>VLOOKUP($A40,'RevPAR Raw Data'!$B$6:$BE$43,'RevPAR Raw Data'!AU$1,FALSE)</f>
        <v>0.54196226095127598</v>
      </c>
      <c r="BG40" s="60">
        <f>VLOOKUP($A40,'RevPAR Raw Data'!$B$6:$BE$43,'RevPAR Raw Data'!AV$1,FALSE)</f>
        <v>5.3109013790589499</v>
      </c>
      <c r="BH40" s="60">
        <f>VLOOKUP($A40,'RevPAR Raw Data'!$B$6:$BE$43,'RevPAR Raw Data'!AW$1,FALSE)</f>
        <v>15.1181024344575</v>
      </c>
      <c r="BI40" s="60">
        <f>VLOOKUP($A40,'RevPAR Raw Data'!$B$6:$BE$43,'RevPAR Raw Data'!AX$1,FALSE)</f>
        <v>-2.9663868203880699</v>
      </c>
      <c r="BJ40" s="61">
        <f>VLOOKUP($A40,'RevPAR Raw Data'!$B$6:$BE$43,'RevPAR Raw Data'!AY$1,FALSE)</f>
        <v>3.64530420148742</v>
      </c>
      <c r="BK40" s="60">
        <f>VLOOKUP($A40,'RevPAR Raw Data'!$B$6:$BE$43,'RevPAR Raw Data'!BA$1,FALSE)</f>
        <v>-2.9668009274153402</v>
      </c>
      <c r="BL40" s="60">
        <f>VLOOKUP($A40,'RevPAR Raw Data'!$B$6:$BE$43,'RevPAR Raw Data'!BB$1,FALSE)</f>
        <v>-1.3028334390037899</v>
      </c>
      <c r="BM40" s="61">
        <f>VLOOKUP($A40,'RevPAR Raw Data'!$B$6:$BE$43,'RevPAR Raw Data'!BC$1,FALSE)</f>
        <v>-2.0901533412547102</v>
      </c>
      <c r="BN40" s="62">
        <f>VLOOKUP($A40,'RevPAR Raw Data'!$B$6:$BE$43,'RevPAR Raw Data'!BE$1,FALSE)</f>
        <v>1.3760178407066801</v>
      </c>
    </row>
    <row r="41" spans="1:66" x14ac:dyDescent="0.35">
      <c r="A41" s="81" t="s">
        <v>80</v>
      </c>
      <c r="B41" s="59">
        <f>VLOOKUP($A41,'Occupancy Raw Data'!$B$8:$BE$45,'Occupancy Raw Data'!AG$3,FALSE)</f>
        <v>55.762473647224098</v>
      </c>
      <c r="C41" s="60">
        <f>VLOOKUP($A41,'Occupancy Raw Data'!$B$8:$BE$45,'Occupancy Raw Data'!AH$3,FALSE)</f>
        <v>66.075193253689307</v>
      </c>
      <c r="D41" s="60">
        <f>VLOOKUP($A41,'Occupancy Raw Data'!$B$8:$BE$45,'Occupancy Raw Data'!AI$3,FALSE)</f>
        <v>69.079409697821504</v>
      </c>
      <c r="E41" s="60">
        <f>VLOOKUP($A41,'Occupancy Raw Data'!$B$8:$BE$45,'Occupancy Raw Data'!AJ$3,FALSE)</f>
        <v>68.253689388615598</v>
      </c>
      <c r="F41" s="60">
        <f>VLOOKUP($A41,'Occupancy Raw Data'!$B$8:$BE$45,'Occupancy Raw Data'!AK$3,FALSE)</f>
        <v>66.373858046380803</v>
      </c>
      <c r="G41" s="61">
        <f>VLOOKUP($A41,'Occupancy Raw Data'!$B$8:$BE$45,'Occupancy Raw Data'!AL$3,FALSE)</f>
        <v>65.108924806746302</v>
      </c>
      <c r="H41" s="60">
        <f>VLOOKUP($A41,'Occupancy Raw Data'!$B$8:$BE$45,'Occupancy Raw Data'!AN$3,FALSE)</f>
        <v>77.582572030920502</v>
      </c>
      <c r="I41" s="60">
        <f>VLOOKUP($A41,'Occupancy Raw Data'!$B$8:$BE$45,'Occupancy Raw Data'!AO$3,FALSE)</f>
        <v>81.799016163035802</v>
      </c>
      <c r="J41" s="61">
        <f>VLOOKUP($A41,'Occupancy Raw Data'!$B$8:$BE$45,'Occupancy Raw Data'!AP$3,FALSE)</f>
        <v>79.690794096978195</v>
      </c>
      <c r="K41" s="62">
        <f>VLOOKUP($A41,'Occupancy Raw Data'!$B$8:$BE$45,'Occupancy Raw Data'!AR$3,FALSE)</f>
        <v>69.275173175383898</v>
      </c>
      <c r="M41" s="59">
        <f>VLOOKUP($A41,'Occupancy Raw Data'!$B$8:$BE$45,'Occupancy Raw Data'!AT$3,FALSE)</f>
        <v>4.2768513942573403</v>
      </c>
      <c r="N41" s="60">
        <f>VLOOKUP($A41,'Occupancy Raw Data'!$B$8:$BE$45,'Occupancy Raw Data'!AU$3,FALSE)</f>
        <v>4.8267045117048797</v>
      </c>
      <c r="O41" s="60">
        <f>VLOOKUP($A41,'Occupancy Raw Data'!$B$8:$BE$45,'Occupancy Raw Data'!AV$3,FALSE)</f>
        <v>7.9089370439721298</v>
      </c>
      <c r="P41" s="60">
        <f>VLOOKUP($A41,'Occupancy Raw Data'!$B$8:$BE$45,'Occupancy Raw Data'!AW$3,FALSE)</f>
        <v>9.9993408905033405</v>
      </c>
      <c r="Q41" s="60">
        <f>VLOOKUP($A41,'Occupancy Raw Data'!$B$8:$BE$45,'Occupancy Raw Data'!AX$3,FALSE)</f>
        <v>6.3236696646332398</v>
      </c>
      <c r="R41" s="61">
        <f>VLOOKUP($A41,'Occupancy Raw Data'!$B$8:$BE$45,'Occupancy Raw Data'!AY$3,FALSE)</f>
        <v>6.7359423061414896</v>
      </c>
      <c r="S41" s="60">
        <f>VLOOKUP($A41,'Occupancy Raw Data'!$B$8:$BE$45,'Occupancy Raw Data'!BA$3,FALSE)</f>
        <v>0.28685937457418897</v>
      </c>
      <c r="T41" s="60">
        <f>VLOOKUP($A41,'Occupancy Raw Data'!$B$8:$BE$45,'Occupancy Raw Data'!BB$3,FALSE)</f>
        <v>0.175466491571696</v>
      </c>
      <c r="U41" s="61">
        <f>VLOOKUP($A41,'Occupancy Raw Data'!$B$8:$BE$45,'Occupancy Raw Data'!BC$3,FALSE)</f>
        <v>0.22965855496229101</v>
      </c>
      <c r="V41" s="62">
        <f>VLOOKUP($A41,'Occupancy Raw Data'!$B$8:$BE$45,'Occupancy Raw Data'!BE$3,FALSE)</f>
        <v>4.5062672527432097</v>
      </c>
      <c r="X41" s="64">
        <f>VLOOKUP($A41,'ADR Raw Data'!$B$6:$BE$43,'ADR Raw Data'!AG$1,FALSE)</f>
        <v>164.619212350346</v>
      </c>
      <c r="Y41" s="65">
        <f>VLOOKUP($A41,'ADR Raw Data'!$B$6:$BE$43,'ADR Raw Data'!AH$1,FALSE)</f>
        <v>162.444099973411</v>
      </c>
      <c r="Z41" s="65">
        <f>VLOOKUP($A41,'ADR Raw Data'!$B$6:$BE$43,'ADR Raw Data'!AI$1,FALSE)</f>
        <v>159.06312309257299</v>
      </c>
      <c r="AA41" s="65">
        <f>VLOOKUP($A41,'ADR Raw Data'!$B$6:$BE$43,'ADR Raw Data'!AJ$1,FALSE)</f>
        <v>154.32536164736101</v>
      </c>
      <c r="AB41" s="65">
        <f>VLOOKUP($A41,'ADR Raw Data'!$B$6:$BE$43,'ADR Raw Data'!AK$1,FALSE)</f>
        <v>156.90868978295299</v>
      </c>
      <c r="AC41" s="66">
        <f>VLOOKUP($A41,'ADR Raw Data'!$B$6:$BE$43,'ADR Raw Data'!AL$1,FALSE)</f>
        <v>159.26847814355</v>
      </c>
      <c r="AD41" s="65">
        <f>VLOOKUP($A41,'ADR Raw Data'!$B$6:$BE$43,'ADR Raw Data'!AN$1,FALSE)</f>
        <v>197.46088994565201</v>
      </c>
      <c r="AE41" s="65">
        <f>VLOOKUP($A41,'ADR Raw Data'!$B$6:$BE$43,'ADR Raw Data'!AO$1,FALSE)</f>
        <v>205.27984750859099</v>
      </c>
      <c r="AF41" s="66">
        <f>VLOOKUP($A41,'ADR Raw Data'!$B$6:$BE$43,'ADR Raw Data'!AP$1,FALSE)</f>
        <v>201.47379409171</v>
      </c>
      <c r="AG41" s="67">
        <f>VLOOKUP($A41,'ADR Raw Data'!$B$6:$BE$43,'ADR Raw Data'!AR$1,FALSE)</f>
        <v>173.14017679878199</v>
      </c>
      <c r="AI41" s="59">
        <f>VLOOKUP($A41,'ADR Raw Data'!$B$6:$BE$43,'ADR Raw Data'!AT$1,FALSE)</f>
        <v>4.3929406940281996</v>
      </c>
      <c r="AJ41" s="60">
        <f>VLOOKUP($A41,'ADR Raw Data'!$B$6:$BE$43,'ADR Raw Data'!AU$1,FALSE)</f>
        <v>4.9075253853798699</v>
      </c>
      <c r="AK41" s="60">
        <f>VLOOKUP($A41,'ADR Raw Data'!$B$6:$BE$43,'ADR Raw Data'!AV$1,FALSE)</f>
        <v>1.9305123343188799</v>
      </c>
      <c r="AL41" s="60">
        <f>VLOOKUP($A41,'ADR Raw Data'!$B$6:$BE$43,'ADR Raw Data'!AW$1,FALSE)</f>
        <v>3.5494241306101801</v>
      </c>
      <c r="AM41" s="60">
        <f>VLOOKUP($A41,'ADR Raw Data'!$B$6:$BE$43,'ADR Raw Data'!AX$1,FALSE)</f>
        <v>2.9687469448629198</v>
      </c>
      <c r="AN41" s="61">
        <f>VLOOKUP($A41,'ADR Raw Data'!$B$6:$BE$43,'ADR Raw Data'!AY$1,FALSE)</f>
        <v>3.4803939949895701</v>
      </c>
      <c r="AO41" s="60">
        <f>VLOOKUP($A41,'ADR Raw Data'!$B$6:$BE$43,'ADR Raw Data'!BA$1,FALSE)</f>
        <v>3.9096994205559601</v>
      </c>
      <c r="AP41" s="60">
        <f>VLOOKUP($A41,'ADR Raw Data'!$B$6:$BE$43,'ADR Raw Data'!BB$1,FALSE)</f>
        <v>7.4828018863227497</v>
      </c>
      <c r="AQ41" s="61">
        <f>VLOOKUP($A41,'ADR Raw Data'!$B$6:$BE$43,'ADR Raw Data'!BC$1,FALSE)</f>
        <v>5.7478516625274496</v>
      </c>
      <c r="AR41" s="62">
        <f>VLOOKUP($A41,'ADR Raw Data'!$B$6:$BE$43,'ADR Raw Data'!BE$1,FALSE)</f>
        <v>4.0142064092372802</v>
      </c>
      <c r="AT41" s="64">
        <f>VLOOKUP($A41,'RevPAR Raw Data'!$B$6:$BE$43,'RevPAR Raw Data'!AG$1,FALSE)</f>
        <v>91.795744905129993</v>
      </c>
      <c r="AU41" s="65">
        <f>VLOOKUP($A41,'RevPAR Raw Data'!$B$6:$BE$43,'RevPAR Raw Data'!AH$1,FALSE)</f>
        <v>107.33525298664701</v>
      </c>
      <c r="AV41" s="65">
        <f>VLOOKUP($A41,'RevPAR Raw Data'!$B$6:$BE$43,'RevPAR Raw Data'!AI$1,FALSE)</f>
        <v>109.879866479269</v>
      </c>
      <c r="AW41" s="65">
        <f>VLOOKUP($A41,'RevPAR Raw Data'!$B$6:$BE$43,'RevPAR Raw Data'!AJ$1,FALSE)</f>
        <v>105.33275298664699</v>
      </c>
      <c r="AX41" s="65">
        <f>VLOOKUP($A41,'RevPAR Raw Data'!$B$6:$BE$43,'RevPAR Raw Data'!AK$1,FALSE)</f>
        <v>104.14635101897299</v>
      </c>
      <c r="AY41" s="66">
        <f>VLOOKUP($A41,'RevPAR Raw Data'!$B$6:$BE$43,'RevPAR Raw Data'!AL$1,FALSE)</f>
        <v>103.697993675333</v>
      </c>
      <c r="AZ41" s="65">
        <f>VLOOKUP($A41,'RevPAR Raw Data'!$B$6:$BE$43,'RevPAR Raw Data'!AN$1,FALSE)</f>
        <v>153.195237174982</v>
      </c>
      <c r="BA41" s="65">
        <f>VLOOKUP($A41,'RevPAR Raw Data'!$B$6:$BE$43,'RevPAR Raw Data'!AO$1,FALSE)</f>
        <v>167.916895643007</v>
      </c>
      <c r="BB41" s="66">
        <f>VLOOKUP($A41,'RevPAR Raw Data'!$B$6:$BE$43,'RevPAR Raw Data'!AP$1,FALSE)</f>
        <v>160.55606640899501</v>
      </c>
      <c r="BC41" s="67">
        <f>VLOOKUP($A41,'RevPAR Raw Data'!$B$6:$BE$43,'RevPAR Raw Data'!AR$1,FALSE)</f>
        <v>119.94315731352199</v>
      </c>
      <c r="BE41" s="59">
        <f>VLOOKUP($A41,'RevPAR Raw Data'!$B$6:$BE$43,'RevPAR Raw Data'!AT$1,FALSE)</f>
        <v>8.8576716336069907</v>
      </c>
      <c r="BF41" s="60">
        <f>VLOOKUP($A41,'RevPAR Raw Data'!$B$6:$BE$43,'RevPAR Raw Data'!AU$1,FALSE)</f>
        <v>9.9711016462739508</v>
      </c>
      <c r="BG41" s="60">
        <f>VLOOKUP($A41,'RevPAR Raw Data'!$B$6:$BE$43,'RevPAR Raw Data'!AV$1,FALSE)</f>
        <v>9.9921323834384097</v>
      </c>
      <c r="BH41" s="60">
        <f>VLOOKUP($A41,'RevPAR Raw Data'!$B$6:$BE$43,'RevPAR Raw Data'!AW$1,FALSE)</f>
        <v>13.903684039583</v>
      </c>
      <c r="BI41" s="60">
        <f>VLOOKUP($A41,'RevPAR Raw Data'!$B$6:$BE$43,'RevPAR Raw Data'!AX$1,FALSE)</f>
        <v>9.4801503594681904</v>
      </c>
      <c r="BJ41" s="61">
        <f>VLOOKUP($A41,'RevPAR Raw Data'!$B$6:$BE$43,'RevPAR Raw Data'!AY$1,FALSE)</f>
        <v>10.450773632659899</v>
      </c>
      <c r="BK41" s="60">
        <f>VLOOKUP($A41,'RevPAR Raw Data'!$B$6:$BE$43,'RevPAR Raw Data'!BA$1,FALSE)</f>
        <v>4.2077741344356898</v>
      </c>
      <c r="BL41" s="60">
        <f>VLOOKUP($A41,'RevPAR Raw Data'!$B$6:$BE$43,'RevPAR Raw Data'!BB$1,FALSE)</f>
        <v>7.6713981878356403</v>
      </c>
      <c r="BM41" s="61">
        <f>VLOOKUP($A41,'RevPAR Raw Data'!$B$6:$BE$43,'RevPAR Raw Data'!BC$1,FALSE)</f>
        <v>5.9907106505592704</v>
      </c>
      <c r="BN41" s="62">
        <f>VLOOKUP($A41,'RevPAR Raw Data'!$B$6:$BE$43,'RevPAR Raw Data'!BE$1,FALSE)</f>
        <v>8.7013645308574805</v>
      </c>
    </row>
    <row r="42" spans="1:66" x14ac:dyDescent="0.35">
      <c r="A42" s="81" t="s">
        <v>81</v>
      </c>
      <c r="B42" s="59">
        <f>VLOOKUP($A42,'Occupancy Raw Data'!$B$8:$BE$45,'Occupancy Raw Data'!AG$3,FALSE)</f>
        <v>62.9040058031756</v>
      </c>
      <c r="C42" s="60">
        <f>VLOOKUP($A42,'Occupancy Raw Data'!$B$8:$BE$45,'Occupancy Raw Data'!AH$3,FALSE)</f>
        <v>67.9891727788076</v>
      </c>
      <c r="D42" s="60">
        <f>VLOOKUP($A42,'Occupancy Raw Data'!$B$8:$BE$45,'Occupancy Raw Data'!AI$3,FALSE)</f>
        <v>70.0632707342629</v>
      </c>
      <c r="E42" s="60">
        <f>VLOOKUP($A42,'Occupancy Raw Data'!$B$8:$BE$45,'Occupancy Raw Data'!AJ$3,FALSE)</f>
        <v>69.718707181429806</v>
      </c>
      <c r="F42" s="60">
        <f>VLOOKUP($A42,'Occupancy Raw Data'!$B$8:$BE$45,'Occupancy Raw Data'!AK$3,FALSE)</f>
        <v>70.141183740361598</v>
      </c>
      <c r="G42" s="61">
        <f>VLOOKUP($A42,'Occupancy Raw Data'!$B$8:$BE$45,'Occupancy Raw Data'!AL$3,FALSE)</f>
        <v>68.163268047607502</v>
      </c>
      <c r="H42" s="60">
        <f>VLOOKUP($A42,'Occupancy Raw Data'!$B$8:$BE$45,'Occupancy Raw Data'!AN$3,FALSE)</f>
        <v>81.153784154106503</v>
      </c>
      <c r="I42" s="60">
        <f>VLOOKUP($A42,'Occupancy Raw Data'!$B$8:$BE$45,'Occupancy Raw Data'!AO$3,FALSE)</f>
        <v>86.722549098627098</v>
      </c>
      <c r="J42" s="61">
        <f>VLOOKUP($A42,'Occupancy Raw Data'!$B$8:$BE$45,'Occupancy Raw Data'!AP$3,FALSE)</f>
        <v>83.938166626366794</v>
      </c>
      <c r="K42" s="62">
        <f>VLOOKUP($A42,'Occupancy Raw Data'!$B$8:$BE$45,'Occupancy Raw Data'!AR$3,FALSE)</f>
        <v>72.670381927253004</v>
      </c>
      <c r="M42" s="59">
        <f>VLOOKUP($A42,'Occupancy Raw Data'!$B$8:$BE$45,'Occupancy Raw Data'!AT$3,FALSE)</f>
        <v>-0.19166174513568801</v>
      </c>
      <c r="N42" s="60">
        <f>VLOOKUP($A42,'Occupancy Raw Data'!$B$8:$BE$45,'Occupancy Raw Data'!AU$3,FALSE)</f>
        <v>2.6410552709749902</v>
      </c>
      <c r="O42" s="60">
        <f>VLOOKUP($A42,'Occupancy Raw Data'!$B$8:$BE$45,'Occupancy Raw Data'!AV$3,FALSE)</f>
        <v>2.4911317587304</v>
      </c>
      <c r="P42" s="60">
        <f>VLOOKUP($A42,'Occupancy Raw Data'!$B$8:$BE$45,'Occupancy Raw Data'!AW$3,FALSE)</f>
        <v>2.6360966253018701</v>
      </c>
      <c r="Q42" s="60">
        <f>VLOOKUP($A42,'Occupancy Raw Data'!$B$8:$BE$45,'Occupancy Raw Data'!AX$3,FALSE)</f>
        <v>0.841931624105413</v>
      </c>
      <c r="R42" s="61">
        <f>VLOOKUP($A42,'Occupancy Raw Data'!$B$8:$BE$45,'Occupancy Raw Data'!AY$3,FALSE)</f>
        <v>1.7032809348684701</v>
      </c>
      <c r="S42" s="60">
        <f>VLOOKUP($A42,'Occupancy Raw Data'!$B$8:$BE$45,'Occupancy Raw Data'!BA$3,FALSE)</f>
        <v>-0.40280916496484498</v>
      </c>
      <c r="T42" s="60">
        <f>VLOOKUP($A42,'Occupancy Raw Data'!$B$8:$BE$45,'Occupancy Raw Data'!BB$3,FALSE)</f>
        <v>-1.2786022718649199</v>
      </c>
      <c r="U42" s="61">
        <f>VLOOKUP($A42,'Occupancy Raw Data'!$B$8:$BE$45,'Occupancy Raw Data'!BC$3,FALSE)</f>
        <v>-0.85716292840534103</v>
      </c>
      <c r="V42" s="62">
        <f>VLOOKUP($A42,'Occupancy Raw Data'!$B$8:$BE$45,'Occupancy Raw Data'!BE$3,FALSE)</f>
        <v>0.84379830654113896</v>
      </c>
      <c r="X42" s="64">
        <f>VLOOKUP($A42,'ADR Raw Data'!$B$6:$BE$43,'ADR Raw Data'!AG$1,FALSE)</f>
        <v>138.05225703119899</v>
      </c>
      <c r="Y42" s="65">
        <f>VLOOKUP($A42,'ADR Raw Data'!$B$6:$BE$43,'ADR Raw Data'!AH$1,FALSE)</f>
        <v>136.539818029142</v>
      </c>
      <c r="Z42" s="65">
        <f>VLOOKUP($A42,'ADR Raw Data'!$B$6:$BE$43,'ADR Raw Data'!AI$1,FALSE)</f>
        <v>137.07558329259001</v>
      </c>
      <c r="AA42" s="65">
        <f>VLOOKUP($A42,'ADR Raw Data'!$B$6:$BE$43,'ADR Raw Data'!AJ$1,FALSE)</f>
        <v>136.91380028901699</v>
      </c>
      <c r="AB42" s="65">
        <f>VLOOKUP($A42,'ADR Raw Data'!$B$6:$BE$43,'ADR Raw Data'!AK$1,FALSE)</f>
        <v>138.03694874029199</v>
      </c>
      <c r="AC42" s="66">
        <f>VLOOKUP($A42,'ADR Raw Data'!$B$6:$BE$43,'ADR Raw Data'!AL$1,FALSE)</f>
        <v>137.31372463890901</v>
      </c>
      <c r="AD42" s="65">
        <f>VLOOKUP($A42,'ADR Raw Data'!$B$6:$BE$43,'ADR Raw Data'!AN$1,FALSE)</f>
        <v>179.97487241878699</v>
      </c>
      <c r="AE42" s="65">
        <f>VLOOKUP($A42,'ADR Raw Data'!$B$6:$BE$43,'ADR Raw Data'!AO$1,FALSE)</f>
        <v>191.679363518076</v>
      </c>
      <c r="AF42" s="66">
        <f>VLOOKUP($A42,'ADR Raw Data'!$B$6:$BE$43,'ADR Raw Data'!AP$1,FALSE)</f>
        <v>186.021247654446</v>
      </c>
      <c r="AG42" s="67">
        <f>VLOOKUP($A42,'ADR Raw Data'!$B$6:$BE$43,'ADR Raw Data'!AR$1,FALSE)</f>
        <v>153.38794939540099</v>
      </c>
      <c r="AI42" s="59">
        <f>VLOOKUP($A42,'ADR Raw Data'!$B$6:$BE$43,'ADR Raw Data'!AT$1,FALSE)</f>
        <v>-1.6194996693320001</v>
      </c>
      <c r="AJ42" s="60">
        <f>VLOOKUP($A42,'ADR Raw Data'!$B$6:$BE$43,'ADR Raw Data'!AU$1,FALSE)</f>
        <v>3.8361067233707198E-2</v>
      </c>
      <c r="AK42" s="60">
        <f>VLOOKUP($A42,'ADR Raw Data'!$B$6:$BE$43,'ADR Raw Data'!AV$1,FALSE)</f>
        <v>-0.96139380631827998</v>
      </c>
      <c r="AL42" s="60">
        <f>VLOOKUP($A42,'ADR Raw Data'!$B$6:$BE$43,'ADR Raw Data'!AW$1,FALSE)</f>
        <v>0.98540643005970996</v>
      </c>
      <c r="AM42" s="60">
        <f>VLOOKUP($A42,'ADR Raw Data'!$B$6:$BE$43,'ADR Raw Data'!AX$1,FALSE)</f>
        <v>-1.26254587613428</v>
      </c>
      <c r="AN42" s="61">
        <f>VLOOKUP($A42,'ADR Raw Data'!$B$6:$BE$43,'ADR Raw Data'!AY$1,FALSE)</f>
        <v>-0.57234726331152097</v>
      </c>
      <c r="AO42" s="60">
        <f>VLOOKUP($A42,'ADR Raw Data'!$B$6:$BE$43,'ADR Raw Data'!BA$1,FALSE)</f>
        <v>-1.9241364966704999</v>
      </c>
      <c r="AP42" s="60">
        <f>VLOOKUP($A42,'ADR Raw Data'!$B$6:$BE$43,'ADR Raw Data'!BB$1,FALSE)</f>
        <v>-1.91049732706265</v>
      </c>
      <c r="AQ42" s="61">
        <f>VLOOKUP($A42,'ADR Raw Data'!$B$6:$BE$43,'ADR Raw Data'!BC$1,FALSE)</f>
        <v>-1.9304547557535201</v>
      </c>
      <c r="AR42" s="62">
        <f>VLOOKUP($A42,'ADR Raw Data'!$B$6:$BE$43,'ADR Raw Data'!BE$1,FALSE)</f>
        <v>-1.3061862708874601</v>
      </c>
      <c r="AT42" s="64">
        <f>VLOOKUP($A42,'RevPAR Raw Data'!$B$6:$BE$43,'RevPAR Raw Data'!AG$1,FALSE)</f>
        <v>86.8403997743209</v>
      </c>
      <c r="AU42" s="65">
        <f>VLOOKUP($A42,'RevPAR Raw Data'!$B$6:$BE$43,'RevPAR Raw Data'!AH$1,FALSE)</f>
        <v>92.832292791703594</v>
      </c>
      <c r="AV42" s="65">
        <f>VLOOKUP($A42,'RevPAR Raw Data'!$B$6:$BE$43,'RevPAR Raw Data'!AI$1,FALSE)</f>
        <v>96.039637032857698</v>
      </c>
      <c r="AW42" s="65">
        <f>VLOOKUP($A42,'RevPAR Raw Data'!$B$6:$BE$43,'RevPAR Raw Data'!AJ$1,FALSE)</f>
        <v>95.454531514467604</v>
      </c>
      <c r="AX42" s="65">
        <f>VLOOKUP($A42,'RevPAR Raw Data'!$B$6:$BE$43,'RevPAR Raw Data'!AK$1,FALSE)</f>
        <v>96.820749845517298</v>
      </c>
      <c r="AY42" s="66">
        <f>VLOOKUP($A42,'RevPAR Raw Data'!$B$6:$BE$43,'RevPAR Raw Data'!AL$1,FALSE)</f>
        <v>93.597522191773393</v>
      </c>
      <c r="AZ42" s="65">
        <f>VLOOKUP($A42,'RevPAR Raw Data'!$B$6:$BE$43,'RevPAR Raw Data'!AN$1,FALSE)</f>
        <v>146.056419494371</v>
      </c>
      <c r="BA42" s="65">
        <f>VLOOKUP($A42,'RevPAR Raw Data'!$B$6:$BE$43,'RevPAR Raw Data'!AO$1,FALSE)</f>
        <v>166.22923013889999</v>
      </c>
      <c r="BB42" s="66">
        <f>VLOOKUP($A42,'RevPAR Raw Data'!$B$6:$BE$43,'RevPAR Raw Data'!AP$1,FALSE)</f>
        <v>156.142824816635</v>
      </c>
      <c r="BC42" s="67">
        <f>VLOOKUP($A42,'RevPAR Raw Data'!$B$6:$BE$43,'RevPAR Raw Data'!AR$1,FALSE)</f>
        <v>111.467608656019</v>
      </c>
      <c r="BE42" s="59">
        <f>VLOOKUP($A42,'RevPAR Raw Data'!$B$6:$BE$43,'RevPAR Raw Data'!AT$1,FALSE)</f>
        <v>-1.8080574531389799</v>
      </c>
      <c r="BF42" s="60">
        <f>VLOOKUP($A42,'RevPAR Raw Data'!$B$6:$BE$43,'RevPAR Raw Data'!AU$1,FALSE)</f>
        <v>2.68042947519687</v>
      </c>
      <c r="BG42" s="60">
        <f>VLOOKUP($A42,'RevPAR Raw Data'!$B$6:$BE$43,'RevPAR Raw Data'!AV$1,FALSE)</f>
        <v>1.5057883659764599</v>
      </c>
      <c r="BH42" s="60">
        <f>VLOOKUP($A42,'RevPAR Raw Data'!$B$6:$BE$43,'RevPAR Raw Data'!AW$1,FALSE)</f>
        <v>3.6474793210098899</v>
      </c>
      <c r="BI42" s="60">
        <f>VLOOKUP($A42,'RevPAR Raw Data'!$B$6:$BE$43,'RevPAR Raw Data'!AX$1,FALSE)</f>
        <v>-0.43124402502887899</v>
      </c>
      <c r="BJ42" s="61">
        <f>VLOOKUP($A42,'RevPAR Raw Data'!$B$6:$BE$43,'RevPAR Raw Data'!AY$1,FALSE)</f>
        <v>1.1211849897397199</v>
      </c>
      <c r="BK42" s="60">
        <f>VLOOKUP($A42,'RevPAR Raw Data'!$B$6:$BE$43,'RevPAR Raw Data'!BA$1,FALSE)</f>
        <v>-2.3191950634803198</v>
      </c>
      <c r="BL42" s="60">
        <f>VLOOKUP($A42,'RevPAR Raw Data'!$B$6:$BE$43,'RevPAR Raw Data'!BB$1,FALSE)</f>
        <v>-3.1646719366998299</v>
      </c>
      <c r="BM42" s="61">
        <f>VLOOKUP($A42,'RevPAR Raw Data'!$B$6:$BE$43,'RevPAR Raw Data'!BC$1,FALSE)</f>
        <v>-2.7710705416428998</v>
      </c>
      <c r="BN42" s="62">
        <f>VLOOKUP($A42,'RevPAR Raw Data'!$B$6:$BE$43,'RevPAR Raw Data'!BE$1,FALSE)</f>
        <v>-0.47340954198034502</v>
      </c>
    </row>
    <row r="43" spans="1:66" x14ac:dyDescent="0.35">
      <c r="A43" s="82" t="s">
        <v>82</v>
      </c>
      <c r="B43" s="59">
        <f>VLOOKUP($A43,'Occupancy Raw Data'!$B$8:$BE$45,'Occupancy Raw Data'!AG$3,FALSE)</f>
        <v>54.236510106385602</v>
      </c>
      <c r="C43" s="60">
        <f>VLOOKUP($A43,'Occupancy Raw Data'!$B$8:$BE$45,'Occupancy Raw Data'!AH$3,FALSE)</f>
        <v>63.616507180653798</v>
      </c>
      <c r="D43" s="60">
        <f>VLOOKUP($A43,'Occupancy Raw Data'!$B$8:$BE$45,'Occupancy Raw Data'!AI$3,FALSE)</f>
        <v>68.136762829081704</v>
      </c>
      <c r="E43" s="60">
        <f>VLOOKUP($A43,'Occupancy Raw Data'!$B$8:$BE$45,'Occupancy Raw Data'!AJ$3,FALSE)</f>
        <v>68.8137166378297</v>
      </c>
      <c r="F43" s="60">
        <f>VLOOKUP($A43,'Occupancy Raw Data'!$B$8:$BE$45,'Occupancy Raw Data'!AK$3,FALSE)</f>
        <v>63.142655367231598</v>
      </c>
      <c r="G43" s="61">
        <f>VLOOKUP($A43,'Occupancy Raw Data'!$B$8:$BE$45,'Occupancy Raw Data'!AL$3,FALSE)</f>
        <v>63.589230874774501</v>
      </c>
      <c r="H43" s="60">
        <f>VLOOKUP($A43,'Occupancy Raw Data'!$B$8:$BE$45,'Occupancy Raw Data'!AN$3,FALSE)</f>
        <v>68.039749798224307</v>
      </c>
      <c r="I43" s="60">
        <f>VLOOKUP($A43,'Occupancy Raw Data'!$B$8:$BE$45,'Occupancy Raw Data'!AO$3,FALSE)</f>
        <v>71.449757869249297</v>
      </c>
      <c r="J43" s="61">
        <f>VLOOKUP($A43,'Occupancy Raw Data'!$B$8:$BE$45,'Occupancy Raw Data'!AP$3,FALSE)</f>
        <v>69.744753833736794</v>
      </c>
      <c r="K43" s="62">
        <f>VLOOKUP($A43,'Occupancy Raw Data'!$B$8:$BE$45,'Occupancy Raw Data'!AR$3,FALSE)</f>
        <v>65.347946650678296</v>
      </c>
      <c r="M43" s="59">
        <f>VLOOKUP($A43,'Occupancy Raw Data'!$B$8:$BE$45,'Occupancy Raw Data'!AT$3,FALSE)</f>
        <v>7.7060829059492901</v>
      </c>
      <c r="N43" s="60">
        <f>VLOOKUP($A43,'Occupancy Raw Data'!$B$8:$BE$45,'Occupancy Raw Data'!AU$3,FALSE)</f>
        <v>17.515667286980602</v>
      </c>
      <c r="O43" s="60">
        <f>VLOOKUP($A43,'Occupancy Raw Data'!$B$8:$BE$45,'Occupancy Raw Data'!AV$3,FALSE)</f>
        <v>19.902520590302899</v>
      </c>
      <c r="P43" s="60">
        <f>VLOOKUP($A43,'Occupancy Raw Data'!$B$8:$BE$45,'Occupancy Raw Data'!AW$3,FALSE)</f>
        <v>17.7265014611731</v>
      </c>
      <c r="Q43" s="60">
        <f>VLOOKUP($A43,'Occupancy Raw Data'!$B$8:$BE$45,'Occupancy Raw Data'!AX$3,FALSE)</f>
        <v>12.0176262122426</v>
      </c>
      <c r="R43" s="61">
        <f>VLOOKUP($A43,'Occupancy Raw Data'!$B$8:$BE$45,'Occupancy Raw Data'!AY$3,FALSE)</f>
        <v>15.141750954655601</v>
      </c>
      <c r="S43" s="60">
        <f>VLOOKUP($A43,'Occupancy Raw Data'!$B$8:$BE$45,'Occupancy Raw Data'!BA$3,FALSE)</f>
        <v>1.0504488722630201</v>
      </c>
      <c r="T43" s="60">
        <f>VLOOKUP($A43,'Occupancy Raw Data'!$B$8:$BE$45,'Occupancy Raw Data'!BB$3,FALSE)</f>
        <v>-1.85017060623226</v>
      </c>
      <c r="U43" s="61">
        <f>VLOOKUP($A43,'Occupancy Raw Data'!$B$8:$BE$45,'Occupancy Raw Data'!BC$3,FALSE)</f>
        <v>-0.45641392990517199</v>
      </c>
      <c r="V43" s="62">
        <f>VLOOKUP($A43,'Occupancy Raw Data'!$B$8:$BE$45,'Occupancy Raw Data'!BE$3,FALSE)</f>
        <v>9.8935091666975197</v>
      </c>
      <c r="X43" s="64">
        <f>VLOOKUP($A43,'ADR Raw Data'!$B$6:$BE$43,'ADR Raw Data'!AG$1,FALSE)</f>
        <v>116.562307313126</v>
      </c>
      <c r="Y43" s="65">
        <f>VLOOKUP($A43,'ADR Raw Data'!$B$6:$BE$43,'ADR Raw Data'!AH$1,FALSE)</f>
        <v>126.734811361149</v>
      </c>
      <c r="Z43" s="65">
        <f>VLOOKUP($A43,'ADR Raw Data'!$B$6:$BE$43,'ADR Raw Data'!AI$1,FALSE)</f>
        <v>129.98677860447799</v>
      </c>
      <c r="AA43" s="65">
        <f>VLOOKUP($A43,'ADR Raw Data'!$B$6:$BE$43,'ADR Raw Data'!AJ$1,FALSE)</f>
        <v>128.98101365665499</v>
      </c>
      <c r="AB43" s="65">
        <f>VLOOKUP($A43,'ADR Raw Data'!$B$6:$BE$43,'ADR Raw Data'!AK$1,FALSE)</f>
        <v>123.04599581382701</v>
      </c>
      <c r="AC43" s="66">
        <f>VLOOKUP($A43,'ADR Raw Data'!$B$6:$BE$43,'ADR Raw Data'!AL$1,FALSE)</f>
        <v>125.450021751581</v>
      </c>
      <c r="AD43" s="65">
        <f>VLOOKUP($A43,'ADR Raw Data'!$B$6:$BE$43,'ADR Raw Data'!AN$1,FALSE)</f>
        <v>120.272820465295</v>
      </c>
      <c r="AE43" s="65">
        <f>VLOOKUP($A43,'ADR Raw Data'!$B$6:$BE$43,'ADR Raw Data'!AO$1,FALSE)</f>
        <v>121.49631324042301</v>
      </c>
      <c r="AF43" s="66">
        <f>VLOOKUP($A43,'ADR Raw Data'!$B$6:$BE$43,'ADR Raw Data'!AP$1,FALSE)</f>
        <v>120.899521813658</v>
      </c>
      <c r="AG43" s="67">
        <f>VLOOKUP($A43,'ADR Raw Data'!$B$6:$BE$43,'ADR Raw Data'!AR$1,FALSE)</f>
        <v>124.06240537569001</v>
      </c>
      <c r="AI43" s="59">
        <f>VLOOKUP($A43,'ADR Raw Data'!$B$6:$BE$43,'ADR Raw Data'!AT$1,FALSE)</f>
        <v>13.542567979959999</v>
      </c>
      <c r="AJ43" s="60">
        <f>VLOOKUP($A43,'ADR Raw Data'!$B$6:$BE$43,'ADR Raw Data'!AU$1,FALSE)</f>
        <v>17.869701762981801</v>
      </c>
      <c r="AK43" s="60">
        <f>VLOOKUP($A43,'ADR Raw Data'!$B$6:$BE$43,'ADR Raw Data'!AV$1,FALSE)</f>
        <v>18.8007302152023</v>
      </c>
      <c r="AL43" s="60">
        <f>VLOOKUP($A43,'ADR Raw Data'!$B$6:$BE$43,'ADR Raw Data'!AW$1,FALSE)</f>
        <v>18.603366439827301</v>
      </c>
      <c r="AM43" s="60">
        <f>VLOOKUP($A43,'ADR Raw Data'!$B$6:$BE$43,'ADR Raw Data'!AX$1,FALSE)</f>
        <v>16.2268612193817</v>
      </c>
      <c r="AN43" s="61">
        <f>VLOOKUP($A43,'ADR Raw Data'!$B$6:$BE$43,'ADR Raw Data'!AY$1,FALSE)</f>
        <v>17.301314979301601</v>
      </c>
      <c r="AO43" s="60">
        <f>VLOOKUP($A43,'ADR Raw Data'!$B$6:$BE$43,'ADR Raw Data'!BA$1,FALSE)</f>
        <v>12.5412992229327</v>
      </c>
      <c r="AP43" s="60">
        <f>VLOOKUP($A43,'ADR Raw Data'!$B$6:$BE$43,'ADR Raw Data'!BB$1,FALSE)</f>
        <v>11.022544610380301</v>
      </c>
      <c r="AQ43" s="61">
        <f>VLOOKUP($A43,'ADR Raw Data'!$B$6:$BE$43,'ADR Raw Data'!BC$1,FALSE)</f>
        <v>11.735102681960001</v>
      </c>
      <c r="AR43" s="62">
        <f>VLOOKUP($A43,'ADR Raw Data'!$B$6:$BE$43,'ADR Raw Data'!BE$1,FALSE)</f>
        <v>15.5474870049327</v>
      </c>
      <c r="AT43" s="64">
        <f>VLOOKUP($A43,'RevPAR Raw Data'!$B$6:$BE$43,'RevPAR Raw Data'!AG$1,FALSE)</f>
        <v>63.219327586119903</v>
      </c>
      <c r="AU43" s="65">
        <f>VLOOKUP($A43,'RevPAR Raw Data'!$B$6:$BE$43,'RevPAR Raw Data'!AH$1,FALSE)</f>
        <v>80.624260369953703</v>
      </c>
      <c r="AV43" s="65">
        <f>VLOOKUP($A43,'RevPAR Raw Data'!$B$6:$BE$43,'RevPAR Raw Data'!AI$1,FALSE)</f>
        <v>88.568783046897394</v>
      </c>
      <c r="AW43" s="65">
        <f>VLOOKUP($A43,'RevPAR Raw Data'!$B$6:$BE$43,'RevPAR Raw Data'!AJ$1,FALSE)</f>
        <v>88.756629254291397</v>
      </c>
      <c r="AX43" s="65">
        <f>VLOOKUP($A43,'RevPAR Raw Data'!$B$6:$BE$43,'RevPAR Raw Data'!AK$1,FALSE)</f>
        <v>77.694509079903099</v>
      </c>
      <c r="AY43" s="66">
        <f>VLOOKUP($A43,'RevPAR Raw Data'!$B$6:$BE$43,'RevPAR Raw Data'!AL$1,FALSE)</f>
        <v>79.772703964067901</v>
      </c>
      <c r="AZ43" s="65">
        <f>VLOOKUP($A43,'RevPAR Raw Data'!$B$6:$BE$43,'RevPAR Raw Data'!AN$1,FALSE)</f>
        <v>81.833326119854704</v>
      </c>
      <c r="BA43" s="65">
        <f>VLOOKUP($A43,'RevPAR Raw Data'!$B$6:$BE$43,'RevPAR Raw Data'!AO$1,FALSE)</f>
        <v>86.808821630346998</v>
      </c>
      <c r="BB43" s="66">
        <f>VLOOKUP($A43,'RevPAR Raw Data'!$B$6:$BE$43,'RevPAR Raw Data'!AP$1,FALSE)</f>
        <v>84.321073875100794</v>
      </c>
      <c r="BC43" s="67">
        <f>VLOOKUP($A43,'RevPAR Raw Data'!$B$6:$BE$43,'RevPAR Raw Data'!AR$1,FALSE)</f>
        <v>81.072234478454703</v>
      </c>
      <c r="BE43" s="59">
        <f>VLOOKUP($A43,'RevPAR Raw Data'!$B$6:$BE$43,'RevPAR Raw Data'!AT$1,FALSE)</f>
        <v>22.292252402039601</v>
      </c>
      <c r="BF43" s="60">
        <f>VLOOKUP($A43,'RevPAR Raw Data'!$B$6:$BE$43,'RevPAR Raw Data'!AU$1,FALSE)</f>
        <v>38.515366555942002</v>
      </c>
      <c r="BG43" s="60">
        <f>VLOOKUP($A43,'RevPAR Raw Data'!$B$6:$BE$43,'RevPAR Raw Data'!AV$1,FALSE)</f>
        <v>42.445070007713099</v>
      </c>
      <c r="BH43" s="60">
        <f>VLOOKUP($A43,'RevPAR Raw Data'!$B$6:$BE$43,'RevPAR Raw Data'!AW$1,FALSE)</f>
        <v>39.627593924783802</v>
      </c>
      <c r="BI43" s="60">
        <f>VLOOKUP($A43,'RevPAR Raw Data'!$B$6:$BE$43,'RevPAR Raw Data'!AX$1,FALSE)</f>
        <v>30.194570958949001</v>
      </c>
      <c r="BJ43" s="61">
        <f>VLOOKUP($A43,'RevPAR Raw Data'!$B$6:$BE$43,'RevPAR Raw Data'!AY$1,FALSE)</f>
        <v>35.062787960003597</v>
      </c>
      <c r="BK43" s="60">
        <f>VLOOKUP($A43,'RevPAR Raw Data'!$B$6:$BE$43,'RevPAR Raw Data'!BA$1,FALSE)</f>
        <v>13.7234880314502</v>
      </c>
      <c r="BL43" s="60">
        <f>VLOOKUP($A43,'RevPAR Raw Data'!$B$6:$BE$43,'RevPAR Raw Data'!BB$1,FALSE)</f>
        <v>8.9684381237079407</v>
      </c>
      <c r="BM43" s="61">
        <f>VLOOKUP($A43,'RevPAR Raw Data'!$B$6:$BE$43,'RevPAR Raw Data'!BC$1,FALSE)</f>
        <v>11.2251281087257</v>
      </c>
      <c r="BN43" s="62">
        <f>VLOOKUP($A43,'RevPAR Raw Data'!$B$6:$BE$43,'RevPAR Raw Data'!BE$1,FALSE)</f>
        <v>26.979188223654401</v>
      </c>
    </row>
    <row r="44" spans="1:66" x14ac:dyDescent="0.35">
      <c r="A44" s="81" t="s">
        <v>83</v>
      </c>
      <c r="B44" s="59">
        <f>VLOOKUP($A44,'Occupancy Raw Data'!$B$8:$BE$45,'Occupancy Raw Data'!AG$3,FALSE)</f>
        <v>50.459079045488402</v>
      </c>
      <c r="C44" s="60">
        <f>VLOOKUP($A44,'Occupancy Raw Data'!$B$8:$BE$45,'Occupancy Raw Data'!AH$3,FALSE)</f>
        <v>58.538404175987999</v>
      </c>
      <c r="D44" s="60">
        <f>VLOOKUP($A44,'Occupancy Raw Data'!$B$8:$BE$45,'Occupancy Raw Data'!AI$3,FALSE)</f>
        <v>61.672725577926897</v>
      </c>
      <c r="E44" s="60">
        <f>VLOOKUP($A44,'Occupancy Raw Data'!$B$8:$BE$45,'Occupancy Raw Data'!AJ$3,FALSE)</f>
        <v>63.599925428784402</v>
      </c>
      <c r="F44" s="60">
        <f>VLOOKUP($A44,'Occupancy Raw Data'!$B$8:$BE$45,'Occupancy Raw Data'!AK$3,FALSE)</f>
        <v>63.993754660700901</v>
      </c>
      <c r="G44" s="61">
        <f>VLOOKUP($A44,'Occupancy Raw Data'!$B$8:$BE$45,'Occupancy Raw Data'!AL$3,FALSE)</f>
        <v>59.6527777777777</v>
      </c>
      <c r="H44" s="60">
        <f>VLOOKUP($A44,'Occupancy Raw Data'!$B$8:$BE$45,'Occupancy Raw Data'!AN$3,FALSE)</f>
        <v>73.2335943325876</v>
      </c>
      <c r="I44" s="60">
        <f>VLOOKUP($A44,'Occupancy Raw Data'!$B$8:$BE$45,'Occupancy Raw Data'!AO$3,FALSE)</f>
        <v>77.845357941834394</v>
      </c>
      <c r="J44" s="61">
        <f>VLOOKUP($A44,'Occupancy Raw Data'!$B$8:$BE$45,'Occupancy Raw Data'!AP$3,FALSE)</f>
        <v>75.539476137210997</v>
      </c>
      <c r="K44" s="62">
        <f>VLOOKUP($A44,'Occupancy Raw Data'!$B$8:$BE$45,'Occupancy Raw Data'!AR$3,FALSE)</f>
        <v>64.191834451901499</v>
      </c>
      <c r="M44" s="59">
        <f>VLOOKUP($A44,'Occupancy Raw Data'!$B$8:$BE$45,'Occupancy Raw Data'!AT$3,FALSE)</f>
        <v>-7.2341489730984403</v>
      </c>
      <c r="N44" s="60">
        <f>VLOOKUP($A44,'Occupancy Raw Data'!$B$8:$BE$45,'Occupancy Raw Data'!AU$3,FALSE)</f>
        <v>-2.4759643797862698</v>
      </c>
      <c r="O44" s="60">
        <f>VLOOKUP($A44,'Occupancy Raw Data'!$B$8:$BE$45,'Occupancy Raw Data'!AV$3,FALSE)</f>
        <v>1.8170425259857499</v>
      </c>
      <c r="P44" s="60">
        <f>VLOOKUP($A44,'Occupancy Raw Data'!$B$8:$BE$45,'Occupancy Raw Data'!AW$3,FALSE)</f>
        <v>3.29325794382118</v>
      </c>
      <c r="Q44" s="60">
        <f>VLOOKUP($A44,'Occupancy Raw Data'!$B$8:$BE$45,'Occupancy Raw Data'!AX$3,FALSE)</f>
        <v>-1.7957332340554999</v>
      </c>
      <c r="R44" s="61">
        <f>VLOOKUP($A44,'Occupancy Raw Data'!$B$8:$BE$45,'Occupancy Raw Data'!AY$3,FALSE)</f>
        <v>-1.1474806698278399</v>
      </c>
      <c r="S44" s="60">
        <f>VLOOKUP($A44,'Occupancy Raw Data'!$B$8:$BE$45,'Occupancy Raw Data'!BA$3,FALSE)</f>
        <v>-8.4919783677318197</v>
      </c>
      <c r="T44" s="60">
        <f>VLOOKUP($A44,'Occupancy Raw Data'!$B$8:$BE$45,'Occupancy Raw Data'!BB$3,FALSE)</f>
        <v>-7.9696872411914796</v>
      </c>
      <c r="U44" s="61">
        <f>VLOOKUP($A44,'Occupancy Raw Data'!$B$8:$BE$45,'Occupancy Raw Data'!BC$3,FALSE)</f>
        <v>-8.2236037086976808</v>
      </c>
      <c r="V44" s="62">
        <f>VLOOKUP($A44,'Occupancy Raw Data'!$B$8:$BE$45,'Occupancy Raw Data'!BE$3,FALSE)</f>
        <v>-3.6448621935824299</v>
      </c>
      <c r="X44" s="64">
        <f>VLOOKUP($A44,'ADR Raw Data'!$B$6:$BE$43,'ADR Raw Data'!AG$1,FALSE)</f>
        <v>93.676067057682502</v>
      </c>
      <c r="Y44" s="65">
        <f>VLOOKUP($A44,'ADR Raw Data'!$B$6:$BE$43,'ADR Raw Data'!AH$1,FALSE)</f>
        <v>94.391072054140096</v>
      </c>
      <c r="Z44" s="65">
        <f>VLOOKUP($A44,'ADR Raw Data'!$B$6:$BE$43,'ADR Raw Data'!AI$1,FALSE)</f>
        <v>95.831458152276497</v>
      </c>
      <c r="AA44" s="65">
        <f>VLOOKUP($A44,'ADR Raw Data'!$B$6:$BE$43,'ADR Raw Data'!AJ$1,FALSE)</f>
        <v>96.212108310127505</v>
      </c>
      <c r="AB44" s="65">
        <f>VLOOKUP($A44,'ADR Raw Data'!$B$6:$BE$43,'ADR Raw Data'!AK$1,FALSE)</f>
        <v>100.08341939477801</v>
      </c>
      <c r="AC44" s="66">
        <f>VLOOKUP($A44,'ADR Raw Data'!$B$6:$BE$43,'ADR Raw Data'!AL$1,FALSE)</f>
        <v>96.177565531951402</v>
      </c>
      <c r="AD44" s="65">
        <f>VLOOKUP($A44,'ADR Raw Data'!$B$6:$BE$43,'ADR Raw Data'!AN$1,FALSE)</f>
        <v>122.341579265576</v>
      </c>
      <c r="AE44" s="65">
        <f>VLOOKUP($A44,'ADR Raw Data'!$B$6:$BE$43,'ADR Raw Data'!AO$1,FALSE)</f>
        <v>126.704176919622</v>
      </c>
      <c r="AF44" s="66">
        <f>VLOOKUP($A44,'ADR Raw Data'!$B$6:$BE$43,'ADR Raw Data'!AP$1,FALSE)</f>
        <v>124.589463374003</v>
      </c>
      <c r="AG44" s="67">
        <f>VLOOKUP($A44,'ADR Raw Data'!$B$6:$BE$43,'ADR Raw Data'!AR$1,FALSE)</f>
        <v>105.730270871581</v>
      </c>
      <c r="AI44" s="59">
        <f>VLOOKUP($A44,'ADR Raw Data'!$B$6:$BE$43,'ADR Raw Data'!AT$1,FALSE)</f>
        <v>2.54342942421885</v>
      </c>
      <c r="AJ44" s="60">
        <f>VLOOKUP($A44,'ADR Raw Data'!$B$6:$BE$43,'ADR Raw Data'!AU$1,FALSE)</f>
        <v>1.4108917009547499</v>
      </c>
      <c r="AK44" s="60">
        <f>VLOOKUP($A44,'ADR Raw Data'!$B$6:$BE$43,'ADR Raw Data'!AV$1,FALSE)</f>
        <v>2.2674271286158398</v>
      </c>
      <c r="AL44" s="60">
        <f>VLOOKUP($A44,'ADR Raw Data'!$B$6:$BE$43,'ADR Raw Data'!AW$1,FALSE)</f>
        <v>3.5153144395829301</v>
      </c>
      <c r="AM44" s="60">
        <f>VLOOKUP($A44,'ADR Raw Data'!$B$6:$BE$43,'ADR Raw Data'!AX$1,FALSE)</f>
        <v>3.93473131831316</v>
      </c>
      <c r="AN44" s="61">
        <f>VLOOKUP($A44,'ADR Raw Data'!$B$6:$BE$43,'ADR Raw Data'!AY$1,FALSE)</f>
        <v>2.7971180074622701</v>
      </c>
      <c r="AO44" s="60">
        <f>VLOOKUP($A44,'ADR Raw Data'!$B$6:$BE$43,'ADR Raw Data'!BA$1,FALSE)</f>
        <v>3.5238542151746599</v>
      </c>
      <c r="AP44" s="60">
        <f>VLOOKUP($A44,'ADR Raw Data'!$B$6:$BE$43,'ADR Raw Data'!BB$1,FALSE)</f>
        <v>2.7665373049526498</v>
      </c>
      <c r="AQ44" s="61">
        <f>VLOOKUP($A44,'ADR Raw Data'!$B$6:$BE$43,'ADR Raw Data'!BC$1,FALSE)</f>
        <v>3.13183572449599</v>
      </c>
      <c r="AR44" s="62">
        <f>VLOOKUP($A44,'ADR Raw Data'!$B$6:$BE$43,'ADR Raw Data'!BE$1,FALSE)</f>
        <v>2.4740271492696002</v>
      </c>
      <c r="AT44" s="64">
        <f>VLOOKUP($A44,'RevPAR Raw Data'!$B$6:$BE$43,'RevPAR Raw Data'!AG$1,FALSE)</f>
        <v>47.268080723340702</v>
      </c>
      <c r="AU44" s="65">
        <f>VLOOKUP($A44,'RevPAR Raw Data'!$B$6:$BE$43,'RevPAR Raw Data'!AH$1,FALSE)</f>
        <v>55.255027265100601</v>
      </c>
      <c r="AV44" s="65">
        <f>VLOOKUP($A44,'RevPAR Raw Data'!$B$6:$BE$43,'RevPAR Raw Data'!AI$1,FALSE)</f>
        <v>59.101872203579397</v>
      </c>
      <c r="AW44" s="65">
        <f>VLOOKUP($A44,'RevPAR Raw Data'!$B$6:$BE$43,'RevPAR Raw Data'!AJ$1,FALSE)</f>
        <v>61.190829138702398</v>
      </c>
      <c r="AX44" s="65">
        <f>VLOOKUP($A44,'RevPAR Raw Data'!$B$6:$BE$43,'RevPAR Raw Data'!AK$1,FALSE)</f>
        <v>64.047137863534601</v>
      </c>
      <c r="AY44" s="66">
        <f>VLOOKUP($A44,'RevPAR Raw Data'!$B$6:$BE$43,'RevPAR Raw Data'!AL$1,FALSE)</f>
        <v>57.372589438851598</v>
      </c>
      <c r="AZ44" s="65">
        <f>VLOOKUP($A44,'RevPAR Raw Data'!$B$6:$BE$43,'RevPAR Raw Data'!AN$1,FALSE)</f>
        <v>89.595135859433199</v>
      </c>
      <c r="BA44" s="65">
        <f>VLOOKUP($A44,'RevPAR Raw Data'!$B$6:$BE$43,'RevPAR Raw Data'!AO$1,FALSE)</f>
        <v>98.633320050335499</v>
      </c>
      <c r="BB44" s="66">
        <f>VLOOKUP($A44,'RevPAR Raw Data'!$B$6:$BE$43,'RevPAR Raw Data'!AP$1,FALSE)</f>
        <v>94.114227954884399</v>
      </c>
      <c r="BC44" s="67">
        <f>VLOOKUP($A44,'RevPAR Raw Data'!$B$6:$BE$43,'RevPAR Raw Data'!AR$1,FALSE)</f>
        <v>67.870200443432395</v>
      </c>
      <c r="BE44" s="59">
        <f>VLOOKUP($A44,'RevPAR Raw Data'!$B$6:$BE$43,'RevPAR Raw Data'!AT$1,FALSE)</f>
        <v>-4.8747150224532003</v>
      </c>
      <c r="BF44" s="60">
        <f>VLOOKUP($A44,'RevPAR Raw Data'!$B$6:$BE$43,'RevPAR Raw Data'!AU$1,FALSE)</f>
        <v>-1.10000585478452</v>
      </c>
      <c r="BG44" s="60">
        <f>VLOOKUP($A44,'RevPAR Raw Data'!$B$6:$BE$43,'RevPAR Raw Data'!AV$1,FALSE)</f>
        <v>4.1256697697742801</v>
      </c>
      <c r="BH44" s="60">
        <f>VLOOKUP($A44,'RevPAR Raw Data'!$B$6:$BE$43,'RevPAR Raw Data'!AW$1,FALSE)</f>
        <v>6.9243407554359697</v>
      </c>
      <c r="BI44" s="60">
        <f>VLOOKUP($A44,'RevPAR Raw Data'!$B$6:$BE$43,'RevPAR Raw Data'!AX$1,FALSE)</f>
        <v>2.0683408063039099</v>
      </c>
      <c r="BJ44" s="61">
        <f>VLOOKUP($A44,'RevPAR Raw Data'!$B$6:$BE$43,'RevPAR Raw Data'!AY$1,FALSE)</f>
        <v>1.61754094918653</v>
      </c>
      <c r="BK44" s="60">
        <f>VLOOKUP($A44,'RevPAR Raw Data'!$B$6:$BE$43,'RevPAR Raw Data'!BA$1,FALSE)</f>
        <v>-5.26736909022019</v>
      </c>
      <c r="BL44" s="60">
        <f>VLOOKUP($A44,'RevPAR Raw Data'!$B$6:$BE$43,'RevPAR Raw Data'!BB$1,FALSE)</f>
        <v>-5.4236343068544404</v>
      </c>
      <c r="BM44" s="61">
        <f>VLOOKUP($A44,'RevPAR Raw Data'!$B$6:$BE$43,'RevPAR Raw Data'!BC$1,FALSE)</f>
        <v>-5.3493177429916496</v>
      </c>
      <c r="BN44" s="62">
        <f>VLOOKUP($A44,'RevPAR Raw Data'!$B$6:$BE$43,'RevPAR Raw Data'!BE$1,FALSE)</f>
        <v>-1.26100992453552</v>
      </c>
    </row>
    <row r="45" spans="1:66" x14ac:dyDescent="0.35">
      <c r="A45" s="83" t="s">
        <v>84</v>
      </c>
      <c r="B45" s="59">
        <f>VLOOKUP($A45,'Occupancy Raw Data'!$B$8:$BE$45,'Occupancy Raw Data'!AG$3,FALSE)</f>
        <v>46.930267812026202</v>
      </c>
      <c r="C45" s="60">
        <f>VLOOKUP($A45,'Occupancy Raw Data'!$B$8:$BE$45,'Occupancy Raw Data'!AH$3,FALSE)</f>
        <v>59.177614957049002</v>
      </c>
      <c r="D45" s="60">
        <f>VLOOKUP($A45,'Occupancy Raw Data'!$B$8:$BE$45,'Occupancy Raw Data'!AI$3,FALSE)</f>
        <v>62.961091460333499</v>
      </c>
      <c r="E45" s="60">
        <f>VLOOKUP($A45,'Occupancy Raw Data'!$B$8:$BE$45,'Occupancy Raw Data'!AJ$3,FALSE)</f>
        <v>63.068468923698802</v>
      </c>
      <c r="F45" s="60">
        <f>VLOOKUP($A45,'Occupancy Raw Data'!$B$8:$BE$45,'Occupancy Raw Data'!AK$3,FALSE)</f>
        <v>61.754674077817</v>
      </c>
      <c r="G45" s="61">
        <f>VLOOKUP($A45,'Occupancy Raw Data'!$B$8:$BE$45,'Occupancy Raw Data'!AL$3,FALSE)</f>
        <v>58.778423446184902</v>
      </c>
      <c r="H45" s="60">
        <f>VLOOKUP($A45,'Occupancy Raw Data'!$B$8:$BE$45,'Occupancy Raw Data'!AN$3,FALSE)</f>
        <v>67.704648812531502</v>
      </c>
      <c r="I45" s="60">
        <f>VLOOKUP($A45,'Occupancy Raw Data'!$B$8:$BE$45,'Occupancy Raw Data'!AO$3,FALSE)</f>
        <v>70.458564931783698</v>
      </c>
      <c r="J45" s="61">
        <f>VLOOKUP($A45,'Occupancy Raw Data'!$B$8:$BE$45,'Occupancy Raw Data'!AP$3,FALSE)</f>
        <v>69.081606872157593</v>
      </c>
      <c r="K45" s="62">
        <f>VLOOKUP($A45,'Occupancy Raw Data'!$B$8:$BE$45,'Occupancy Raw Data'!AR$3,FALSE)</f>
        <v>61.722190139319999</v>
      </c>
      <c r="M45" s="59">
        <f>VLOOKUP($A45,'Occupancy Raw Data'!$B$8:$BE$45,'Occupancy Raw Data'!AT$3,FALSE)</f>
        <v>-3.7820143615680801</v>
      </c>
      <c r="N45" s="60">
        <f>VLOOKUP($A45,'Occupancy Raw Data'!$B$8:$BE$45,'Occupancy Raw Data'!AU$3,FALSE)</f>
        <v>3.7229341958857902</v>
      </c>
      <c r="O45" s="60">
        <f>VLOOKUP($A45,'Occupancy Raw Data'!$B$8:$BE$45,'Occupancy Raw Data'!AV$3,FALSE)</f>
        <v>7.5916525699623696</v>
      </c>
      <c r="P45" s="60">
        <f>VLOOKUP($A45,'Occupancy Raw Data'!$B$8:$BE$45,'Occupancy Raw Data'!AW$3,FALSE)</f>
        <v>7.5314679022065798</v>
      </c>
      <c r="Q45" s="60">
        <f>VLOOKUP($A45,'Occupancy Raw Data'!$B$8:$BE$45,'Occupancy Raw Data'!AX$3,FALSE)</f>
        <v>6.8444246363281103</v>
      </c>
      <c r="R45" s="61">
        <f>VLOOKUP($A45,'Occupancy Raw Data'!$B$8:$BE$45,'Occupancy Raw Data'!AY$3,FALSE)</f>
        <v>4.6635835219134103</v>
      </c>
      <c r="S45" s="60">
        <f>VLOOKUP($A45,'Occupancy Raw Data'!$B$8:$BE$45,'Occupancy Raw Data'!BA$3,FALSE)</f>
        <v>-4.9830894545152304</v>
      </c>
      <c r="T45" s="60">
        <f>VLOOKUP($A45,'Occupancy Raw Data'!$B$8:$BE$45,'Occupancy Raw Data'!BB$3,FALSE)</f>
        <v>-6.1263810987946199</v>
      </c>
      <c r="U45" s="61">
        <f>VLOOKUP($A45,'Occupancy Raw Data'!$B$8:$BE$45,'Occupancy Raw Data'!BC$3,FALSE)</f>
        <v>-5.5695877058706396</v>
      </c>
      <c r="V45" s="62">
        <f>VLOOKUP($A45,'Occupancy Raw Data'!$B$8:$BE$45,'Occupancy Raw Data'!BE$3,FALSE)</f>
        <v>1.15806764528144</v>
      </c>
      <c r="X45" s="64">
        <f>VLOOKUP($A45,'ADR Raw Data'!$B$6:$BE$43,'ADR Raw Data'!AG$1,FALSE)</f>
        <v>88.9064401076716</v>
      </c>
      <c r="Y45" s="65">
        <f>VLOOKUP($A45,'ADR Raw Data'!$B$6:$BE$43,'ADR Raw Data'!AH$1,FALSE)</f>
        <v>92.618346675205402</v>
      </c>
      <c r="Z45" s="65">
        <f>VLOOKUP($A45,'ADR Raw Data'!$B$6:$BE$43,'ADR Raw Data'!AI$1,FALSE)</f>
        <v>94.724918739967805</v>
      </c>
      <c r="AA45" s="65">
        <f>VLOOKUP($A45,'ADR Raw Data'!$B$6:$BE$43,'ADR Raw Data'!AJ$1,FALSE)</f>
        <v>97.035252879318904</v>
      </c>
      <c r="AB45" s="65">
        <f>VLOOKUP($A45,'ADR Raw Data'!$B$6:$BE$43,'ADR Raw Data'!AK$1,FALSE)</f>
        <v>103.15434079983601</v>
      </c>
      <c r="AC45" s="66">
        <f>VLOOKUP($A45,'ADR Raw Data'!$B$6:$BE$43,'ADR Raw Data'!AL$1,FALSE)</f>
        <v>95.638658041221603</v>
      </c>
      <c r="AD45" s="65">
        <f>VLOOKUP($A45,'ADR Raw Data'!$B$6:$BE$43,'ADR Raw Data'!AN$1,FALSE)</f>
        <v>117.259477563205</v>
      </c>
      <c r="AE45" s="65">
        <f>VLOOKUP($A45,'ADR Raw Data'!$B$6:$BE$43,'ADR Raw Data'!AO$1,FALSE)</f>
        <v>120.075942626624</v>
      </c>
      <c r="AF45" s="66">
        <f>VLOOKUP($A45,'ADR Raw Data'!$B$6:$BE$43,'ADR Raw Data'!AP$1,FALSE)</f>
        <v>118.69577946420399</v>
      </c>
      <c r="AG45" s="67">
        <f>VLOOKUP($A45,'ADR Raw Data'!$B$6:$BE$43,'ADR Raw Data'!AR$1,FALSE)</f>
        <v>103.011894215166</v>
      </c>
      <c r="AI45" s="59">
        <f>VLOOKUP($A45,'ADR Raw Data'!$B$6:$BE$43,'ADR Raw Data'!AT$1,FALSE)</f>
        <v>6.6823857228364698</v>
      </c>
      <c r="AJ45" s="60">
        <f>VLOOKUP($A45,'ADR Raw Data'!$B$6:$BE$43,'ADR Raw Data'!AU$1,FALSE)</f>
        <v>7.9790466869832004</v>
      </c>
      <c r="AK45" s="60">
        <f>VLOOKUP($A45,'ADR Raw Data'!$B$6:$BE$43,'ADR Raw Data'!AV$1,FALSE)</f>
        <v>10.046533620902</v>
      </c>
      <c r="AL45" s="60">
        <f>VLOOKUP($A45,'ADR Raw Data'!$B$6:$BE$43,'ADR Raw Data'!AW$1,FALSE)</f>
        <v>13.4248864076114</v>
      </c>
      <c r="AM45" s="60">
        <f>VLOOKUP($A45,'ADR Raw Data'!$B$6:$BE$43,'ADR Raw Data'!AX$1,FALSE)</f>
        <v>19.288405924784001</v>
      </c>
      <c r="AN45" s="61">
        <f>VLOOKUP($A45,'ADR Raw Data'!$B$6:$BE$43,'ADR Raw Data'!AY$1,FALSE)</f>
        <v>11.8429993186771</v>
      </c>
      <c r="AO45" s="60">
        <f>VLOOKUP($A45,'ADR Raw Data'!$B$6:$BE$43,'ADR Raw Data'!BA$1,FALSE)</f>
        <v>18.341143300012799</v>
      </c>
      <c r="AP45" s="60">
        <f>VLOOKUP($A45,'ADR Raw Data'!$B$6:$BE$43,'ADR Raw Data'!BB$1,FALSE)</f>
        <v>18.5367263805379</v>
      </c>
      <c r="AQ45" s="61">
        <f>VLOOKUP($A45,'ADR Raw Data'!$B$6:$BE$43,'ADR Raw Data'!BC$1,FALSE)</f>
        <v>18.434054005970602</v>
      </c>
      <c r="AR45" s="62">
        <f>VLOOKUP($A45,'ADR Raw Data'!$B$6:$BE$43,'ADR Raw Data'!BE$1,FALSE)</f>
        <v>13.7618679911123</v>
      </c>
      <c r="AT45" s="64">
        <f>VLOOKUP($A45,'RevPAR Raw Data'!$B$6:$BE$43,'RevPAR Raw Data'!AG$1,FALSE)</f>
        <v>41.724030444668998</v>
      </c>
      <c r="AU45" s="65">
        <f>VLOOKUP($A45,'RevPAR Raw Data'!$B$6:$BE$43,'RevPAR Raw Data'!AH$1,FALSE)</f>
        <v>54.809328575037803</v>
      </c>
      <c r="AV45" s="65">
        <f>VLOOKUP($A45,'RevPAR Raw Data'!$B$6:$BE$43,'RevPAR Raw Data'!AI$1,FALSE)</f>
        <v>59.639842723597702</v>
      </c>
      <c r="AW45" s="65">
        <f>VLOOKUP($A45,'RevPAR Raw Data'!$B$6:$BE$43,'RevPAR Raw Data'!AJ$1,FALSE)</f>
        <v>61.198648307225803</v>
      </c>
      <c r="AX45" s="65">
        <f>VLOOKUP($A45,'RevPAR Raw Data'!$B$6:$BE$43,'RevPAR Raw Data'!AK$1,FALSE)</f>
        <v>63.702626958059597</v>
      </c>
      <c r="AY45" s="66">
        <f>VLOOKUP($A45,'RevPAR Raw Data'!$B$6:$BE$43,'RevPAR Raw Data'!AL$1,FALSE)</f>
        <v>56.214895401718003</v>
      </c>
      <c r="AZ45" s="65">
        <f>VLOOKUP($A45,'RevPAR Raw Data'!$B$6:$BE$43,'RevPAR Raw Data'!AN$1,FALSE)</f>
        <v>79.390117483577498</v>
      </c>
      <c r="BA45" s="65">
        <f>VLOOKUP($A45,'RevPAR Raw Data'!$B$6:$BE$43,'RevPAR Raw Data'!AO$1,FALSE)</f>
        <v>84.6037860030318</v>
      </c>
      <c r="BB45" s="66">
        <f>VLOOKUP($A45,'RevPAR Raw Data'!$B$6:$BE$43,'RevPAR Raw Data'!AP$1,FALSE)</f>
        <v>81.996951743304606</v>
      </c>
      <c r="BC45" s="67">
        <f>VLOOKUP($A45,'RevPAR Raw Data'!$B$6:$BE$43,'RevPAR Raw Data'!AR$1,FALSE)</f>
        <v>63.5811972135999</v>
      </c>
      <c r="BE45" s="59">
        <f>VLOOKUP($A45,'RevPAR Raw Data'!$B$6:$BE$43,'RevPAR Raw Data'!AT$1,FALSE)</f>
        <v>2.6476425735353399</v>
      </c>
      <c r="BF45" s="60">
        <f>VLOOKUP($A45,'RevPAR Raw Data'!$B$6:$BE$43,'RevPAR Raw Data'!AU$1,FALSE)</f>
        <v>11.9990355404843</v>
      </c>
      <c r="BG45" s="60">
        <f>VLOOKUP($A45,'RevPAR Raw Data'!$B$6:$BE$43,'RevPAR Raw Data'!AV$1,FALSE)</f>
        <v>18.400884118687699</v>
      </c>
      <c r="BH45" s="60">
        <f>VLOOKUP($A45,'RevPAR Raw Data'!$B$6:$BE$43,'RevPAR Raw Data'!AW$1,FALSE)</f>
        <v>21.967445320514901</v>
      </c>
      <c r="BI45" s="60">
        <f>VLOOKUP($A45,'RevPAR Raw Data'!$B$6:$BE$43,'RevPAR Raw Data'!AX$1,FALSE)</f>
        <v>27.453010968183001</v>
      </c>
      <c r="BJ45" s="61">
        <f>VLOOKUP($A45,'RevPAR Raw Data'!$B$6:$BE$43,'RevPAR Raw Data'!AY$1,FALSE)</f>
        <v>17.058891005316699</v>
      </c>
      <c r="BK45" s="60">
        <f>VLOOKUP($A45,'RevPAR Raw Data'!$B$6:$BE$43,'RevPAR Raw Data'!BA$1,FALSE)</f>
        <v>12.4440982678771</v>
      </c>
      <c r="BL45" s="60">
        <f>VLOOKUP($A45,'RevPAR Raw Data'!$B$6:$BE$43,'RevPAR Raw Data'!BB$1,FALSE)</f>
        <v>11.274714780430701</v>
      </c>
      <c r="BM45" s="61">
        <f>VLOOKUP($A45,'RevPAR Raw Data'!$B$6:$BE$43,'RevPAR Raw Data'!BC$1,FALSE)</f>
        <v>11.837765494489901</v>
      </c>
      <c r="BN45" s="62">
        <f>VLOOKUP($A45,'RevPAR Raw Data'!$B$6:$BE$43,'RevPAR Raw Data'!BE$1,FALSE)</f>
        <v>15.0793073769852</v>
      </c>
    </row>
    <row r="46" spans="1:66" x14ac:dyDescent="0.35">
      <c r="A46" s="84" t="s">
        <v>85</v>
      </c>
      <c r="B46" s="59">
        <f>VLOOKUP($A46,'Occupancy Raw Data'!$B$8:$BE$45,'Occupancy Raw Data'!AG$3,FALSE)</f>
        <v>45.820179315570101</v>
      </c>
      <c r="C46" s="60">
        <f>VLOOKUP($A46,'Occupancy Raw Data'!$B$8:$BE$45,'Occupancy Raw Data'!AH$3,FALSE)</f>
        <v>55.7772446015911</v>
      </c>
      <c r="D46" s="60">
        <f>VLOOKUP($A46,'Occupancy Raw Data'!$B$8:$BE$45,'Occupancy Raw Data'!AI$3,FALSE)</f>
        <v>58.198636191438297</v>
      </c>
      <c r="E46" s="60">
        <f>VLOOKUP($A46,'Occupancy Raw Data'!$B$8:$BE$45,'Occupancy Raw Data'!AJ$3,FALSE)</f>
        <v>59.868670286652304</v>
      </c>
      <c r="F46" s="60">
        <f>VLOOKUP($A46,'Occupancy Raw Data'!$B$8:$BE$45,'Occupancy Raw Data'!AK$3,FALSE)</f>
        <v>59.189922970071898</v>
      </c>
      <c r="G46" s="61">
        <f>VLOOKUP($A46,'Occupancy Raw Data'!$B$8:$BE$45,'Occupancy Raw Data'!AL$3,FALSE)</f>
        <v>55.770930673064697</v>
      </c>
      <c r="H46" s="60">
        <f>VLOOKUP($A46,'Occupancy Raw Data'!$B$8:$BE$45,'Occupancy Raw Data'!AN$3,FALSE)</f>
        <v>68.338805404722805</v>
      </c>
      <c r="I46" s="60">
        <f>VLOOKUP($A46,'Occupancy Raw Data'!$B$8:$BE$45,'Occupancy Raw Data'!AO$3,FALSE)</f>
        <v>67.514837732036796</v>
      </c>
      <c r="J46" s="61">
        <f>VLOOKUP($A46,'Occupancy Raw Data'!$B$8:$BE$45,'Occupancy Raw Data'!AP$3,FALSE)</f>
        <v>67.926821568379793</v>
      </c>
      <c r="K46" s="62">
        <f>VLOOKUP($A46,'Occupancy Raw Data'!$B$8:$BE$45,'Occupancy Raw Data'!AR$3,FALSE)</f>
        <v>59.244042357440499</v>
      </c>
      <c r="M46" s="59">
        <f>VLOOKUP($A46,'Occupancy Raw Data'!$B$8:$BE$45,'Occupancy Raw Data'!AT$3,FALSE)</f>
        <v>-3.4845059183401998</v>
      </c>
      <c r="N46" s="60">
        <f>VLOOKUP($A46,'Occupancy Raw Data'!$B$8:$BE$45,'Occupancy Raw Data'!AU$3,FALSE)</f>
        <v>0.64942463256237803</v>
      </c>
      <c r="O46" s="60">
        <f>VLOOKUP($A46,'Occupancy Raw Data'!$B$8:$BE$45,'Occupancy Raw Data'!AV$3,FALSE)</f>
        <v>4.72051806407634</v>
      </c>
      <c r="P46" s="60">
        <f>VLOOKUP($A46,'Occupancy Raw Data'!$B$8:$BE$45,'Occupancy Raw Data'!AW$3,FALSE)</f>
        <v>5.5784433804698796</v>
      </c>
      <c r="Q46" s="60">
        <f>VLOOKUP($A46,'Occupancy Raw Data'!$B$8:$BE$45,'Occupancy Raw Data'!AX$3,FALSE)</f>
        <v>-0.101236146632566</v>
      </c>
      <c r="R46" s="61">
        <f>VLOOKUP($A46,'Occupancy Raw Data'!$B$8:$BE$45,'Occupancy Raw Data'!AY$3,FALSE)</f>
        <v>1.61516692359018</v>
      </c>
      <c r="S46" s="60">
        <f>VLOOKUP($A46,'Occupancy Raw Data'!$B$8:$BE$45,'Occupancy Raw Data'!BA$3,FALSE)</f>
        <v>-6.0011290112466797</v>
      </c>
      <c r="T46" s="60">
        <f>VLOOKUP($A46,'Occupancy Raw Data'!$B$8:$BE$45,'Occupancy Raw Data'!BB$3,FALSE)</f>
        <v>-3.9306410314001998</v>
      </c>
      <c r="U46" s="61">
        <f>VLOOKUP($A46,'Occupancy Raw Data'!$B$8:$BE$45,'Occupancy Raw Data'!BC$3,FALSE)</f>
        <v>-4.9834400529918303</v>
      </c>
      <c r="V46" s="62">
        <f>VLOOKUP($A46,'Occupancy Raw Data'!$B$8:$BE$45,'Occupancy Raw Data'!BE$3,FALSE)</f>
        <v>-0.64515641072184904</v>
      </c>
      <c r="X46" s="64">
        <f>VLOOKUP($A46,'ADR Raw Data'!$B$6:$BE$43,'ADR Raw Data'!AG$1,FALSE)</f>
        <v>112.421019016122</v>
      </c>
      <c r="Y46" s="65">
        <f>VLOOKUP($A46,'ADR Raw Data'!$B$6:$BE$43,'ADR Raw Data'!AH$1,FALSE)</f>
        <v>117.657935250169</v>
      </c>
      <c r="Z46" s="65">
        <f>VLOOKUP($A46,'ADR Raw Data'!$B$6:$BE$43,'ADR Raw Data'!AI$1,FALSE)</f>
        <v>117.374746406292</v>
      </c>
      <c r="AA46" s="65">
        <f>VLOOKUP($A46,'ADR Raw Data'!$B$6:$BE$43,'ADR Raw Data'!AJ$1,FALSE)</f>
        <v>111.457836426914</v>
      </c>
      <c r="AB46" s="65">
        <f>VLOOKUP($A46,'ADR Raw Data'!$B$6:$BE$43,'ADR Raw Data'!AK$1,FALSE)</f>
        <v>114.386635553896</v>
      </c>
      <c r="AC46" s="66">
        <f>VLOOKUP($A46,'ADR Raw Data'!$B$6:$BE$43,'ADR Raw Data'!AL$1,FALSE)</f>
        <v>114.71282644628</v>
      </c>
      <c r="AD46" s="65">
        <f>VLOOKUP($A46,'ADR Raw Data'!$B$6:$BE$43,'ADR Raw Data'!AN$1,FALSE)</f>
        <v>134.26070725735599</v>
      </c>
      <c r="AE46" s="65">
        <f>VLOOKUP($A46,'ADR Raw Data'!$B$6:$BE$43,'ADR Raw Data'!AO$1,FALSE)</f>
        <v>130.84065977742401</v>
      </c>
      <c r="AF46" s="66">
        <f>VLOOKUP($A46,'ADR Raw Data'!$B$6:$BE$43,'ADR Raw Data'!AP$1,FALSE)</f>
        <v>132.56105500429899</v>
      </c>
      <c r="AG46" s="67">
        <f>VLOOKUP($A46,'ADR Raw Data'!$B$6:$BE$43,'ADR Raw Data'!AR$1,FALSE)</f>
        <v>120.559699763251</v>
      </c>
      <c r="AI46" s="59">
        <f>VLOOKUP($A46,'ADR Raw Data'!$B$6:$BE$43,'ADR Raw Data'!AT$1,FALSE)</f>
        <v>4.4859729192798197</v>
      </c>
      <c r="AJ46" s="60">
        <f>VLOOKUP($A46,'ADR Raw Data'!$B$6:$BE$43,'ADR Raw Data'!AU$1,FALSE)</f>
        <v>12.867899769748901</v>
      </c>
      <c r="AK46" s="60">
        <f>VLOOKUP($A46,'ADR Raw Data'!$B$6:$BE$43,'ADR Raw Data'!AV$1,FALSE)</f>
        <v>10.4646108383933</v>
      </c>
      <c r="AL46" s="60">
        <f>VLOOKUP($A46,'ADR Raw Data'!$B$6:$BE$43,'ADR Raw Data'!AW$1,FALSE)</f>
        <v>7.8178646200297202</v>
      </c>
      <c r="AM46" s="60">
        <f>VLOOKUP($A46,'ADR Raw Data'!$B$6:$BE$43,'ADR Raw Data'!AX$1,FALSE)</f>
        <v>2.3258280199876</v>
      </c>
      <c r="AN46" s="61">
        <f>VLOOKUP($A46,'ADR Raw Data'!$B$6:$BE$43,'ADR Raw Data'!AY$1,FALSE)</f>
        <v>7.5297046203713096</v>
      </c>
      <c r="AO46" s="60">
        <f>VLOOKUP($A46,'ADR Raw Data'!$B$6:$BE$43,'ADR Raw Data'!BA$1,FALSE)</f>
        <v>-5.7039419255122299</v>
      </c>
      <c r="AP46" s="60">
        <f>VLOOKUP($A46,'ADR Raw Data'!$B$6:$BE$43,'ADR Raw Data'!BB$1,FALSE)</f>
        <v>-3.75328164256302</v>
      </c>
      <c r="AQ46" s="61">
        <f>VLOOKUP($A46,'ADR Raw Data'!$B$6:$BE$43,'ADR Raw Data'!BC$1,FALSE)</f>
        <v>-4.7810791251731901</v>
      </c>
      <c r="AR46" s="62">
        <f>VLOOKUP($A46,'ADR Raw Data'!$B$6:$BE$43,'ADR Raw Data'!BE$1,FALSE)</f>
        <v>2.32051987801922</v>
      </c>
      <c r="AT46" s="64">
        <f>VLOOKUP($A46,'RevPAR Raw Data'!$B$6:$BE$43,'RevPAR Raw Data'!AG$1,FALSE)</f>
        <v>51.511512501578402</v>
      </c>
      <c r="AU46" s="65">
        <f>VLOOKUP($A46,'RevPAR Raw Data'!$B$6:$BE$43,'RevPAR Raw Data'!AH$1,FALSE)</f>
        <v>65.626354337668801</v>
      </c>
      <c r="AV46" s="65">
        <f>VLOOKUP($A46,'RevPAR Raw Data'!$B$6:$BE$43,'RevPAR Raw Data'!AI$1,FALSE)</f>
        <v>68.3105016416214</v>
      </c>
      <c r="AW46" s="65">
        <f>VLOOKUP($A46,'RevPAR Raw Data'!$B$6:$BE$43,'RevPAR Raw Data'!AJ$1,FALSE)</f>
        <v>66.728324599065502</v>
      </c>
      <c r="AX46" s="65">
        <f>VLOOKUP($A46,'RevPAR Raw Data'!$B$6:$BE$43,'RevPAR Raw Data'!AK$1,FALSE)</f>
        <v>67.7053614724081</v>
      </c>
      <c r="AY46" s="66">
        <f>VLOOKUP($A46,'RevPAR Raw Data'!$B$6:$BE$43,'RevPAR Raw Data'!AL$1,FALSE)</f>
        <v>63.976410910468402</v>
      </c>
      <c r="AZ46" s="65">
        <f>VLOOKUP($A46,'RevPAR Raw Data'!$B$6:$BE$43,'RevPAR Raw Data'!AN$1,FALSE)</f>
        <v>91.752163467609506</v>
      </c>
      <c r="BA46" s="65">
        <f>VLOOKUP($A46,'RevPAR Raw Data'!$B$6:$BE$43,'RevPAR Raw Data'!AO$1,FALSE)</f>
        <v>88.336859136254503</v>
      </c>
      <c r="BB46" s="66">
        <f>VLOOKUP($A46,'RevPAR Raw Data'!$B$6:$BE$43,'RevPAR Raw Data'!AP$1,FALSE)</f>
        <v>90.044511301932005</v>
      </c>
      <c r="BC46" s="67">
        <f>VLOOKUP($A46,'RevPAR Raw Data'!$B$6:$BE$43,'RevPAR Raw Data'!AR$1,FALSE)</f>
        <v>71.424439593743699</v>
      </c>
      <c r="BE46" s="59">
        <f>VLOOKUP($A46,'RevPAR Raw Data'!$B$6:$BE$43,'RevPAR Raw Data'!AT$1,FALSE)</f>
        <v>0.84515300907217705</v>
      </c>
      <c r="BF46" s="60">
        <f>VLOOKUP($A46,'RevPAR Raw Data'!$B$6:$BE$43,'RevPAR Raw Data'!AU$1,FALSE)</f>
        <v>13.600891713109499</v>
      </c>
      <c r="BG46" s="60">
        <f>VLOOKUP($A46,'RevPAR Raw Data'!$B$6:$BE$43,'RevPAR Raw Data'!AV$1,FALSE)</f>
        <v>15.679112747431301</v>
      </c>
      <c r="BH46" s="60">
        <f>VLOOKUP($A46,'RevPAR Raw Data'!$B$6:$BE$43,'RevPAR Raw Data'!AW$1,FALSE)</f>
        <v>13.832423151889699</v>
      </c>
      <c r="BI46" s="60">
        <f>VLOOKUP($A46,'RevPAR Raw Data'!$B$6:$BE$43,'RevPAR Raw Data'!AX$1,FALSE)</f>
        <v>2.2222372946903</v>
      </c>
      <c r="BJ46" s="61">
        <f>VLOOKUP($A46,'RevPAR Raw Data'!$B$6:$BE$43,'RevPAR Raw Data'!AY$1,FALSE)</f>
        <v>9.2664888424337697</v>
      </c>
      <c r="BK46" s="60">
        <f>VLOOKUP($A46,'RevPAR Raw Data'!$B$6:$BE$43,'RevPAR Raw Data'!BA$1,FALSE)</f>
        <v>-11.3627700230823</v>
      </c>
      <c r="BL46" s="60">
        <f>VLOOKUP($A46,'RevPAR Raw Data'!$B$6:$BE$43,'RevPAR Raw Data'!BB$1,FALSE)</f>
        <v>-7.5363946456966397</v>
      </c>
      <c r="BM46" s="61">
        <f>VLOOKUP($A46,'RevPAR Raw Data'!$B$6:$BE$43,'RevPAR Raw Data'!BC$1,FALSE)</f>
        <v>-9.5262569660759109</v>
      </c>
      <c r="BN46" s="62">
        <f>VLOOKUP($A46,'RevPAR Raw Data'!$B$6:$BE$43,'RevPAR Raw Data'!BE$1,FALSE)</f>
        <v>1.66039248454226</v>
      </c>
    </row>
    <row r="47" spans="1:66" x14ac:dyDescent="0.35">
      <c r="A47" s="81" t="s">
        <v>86</v>
      </c>
      <c r="B47" s="59">
        <f>VLOOKUP($A47,'Occupancy Raw Data'!$B$8:$BE$45,'Occupancy Raw Data'!AG$3,FALSE)</f>
        <v>52.814351547070402</v>
      </c>
      <c r="C47" s="60">
        <f>VLOOKUP($A47,'Occupancy Raw Data'!$B$8:$BE$45,'Occupancy Raw Data'!AH$3,FALSE)</f>
        <v>66.129032258064498</v>
      </c>
      <c r="D47" s="60">
        <f>VLOOKUP($A47,'Occupancy Raw Data'!$B$8:$BE$45,'Occupancy Raw Data'!AI$3,FALSE)</f>
        <v>69.223173140223807</v>
      </c>
      <c r="E47" s="60">
        <f>VLOOKUP($A47,'Occupancy Raw Data'!$B$8:$BE$45,'Occupancy Raw Data'!AJ$3,FALSE)</f>
        <v>70.408163265306101</v>
      </c>
      <c r="F47" s="60">
        <f>VLOOKUP($A47,'Occupancy Raw Data'!$B$8:$BE$45,'Occupancy Raw Data'!AK$3,FALSE)</f>
        <v>65.701119157340301</v>
      </c>
      <c r="G47" s="61">
        <f>VLOOKUP($A47,'Occupancy Raw Data'!$B$8:$BE$45,'Occupancy Raw Data'!AL$3,FALSE)</f>
        <v>64.855167873601005</v>
      </c>
      <c r="H47" s="60">
        <f>VLOOKUP($A47,'Occupancy Raw Data'!$B$8:$BE$45,'Occupancy Raw Data'!AN$3,FALSE)</f>
        <v>71.543778801843303</v>
      </c>
      <c r="I47" s="60">
        <f>VLOOKUP($A47,'Occupancy Raw Data'!$B$8:$BE$45,'Occupancy Raw Data'!AO$3,FALSE)</f>
        <v>73.288347597103296</v>
      </c>
      <c r="J47" s="61">
        <f>VLOOKUP($A47,'Occupancy Raw Data'!$B$8:$BE$45,'Occupancy Raw Data'!AP$3,FALSE)</f>
        <v>72.4160631994733</v>
      </c>
      <c r="K47" s="62">
        <f>VLOOKUP($A47,'Occupancy Raw Data'!$B$8:$BE$45,'Occupancy Raw Data'!AR$3,FALSE)</f>
        <v>67.015423680993095</v>
      </c>
      <c r="M47" s="59">
        <f>VLOOKUP($A47,'Occupancy Raw Data'!$B$8:$BE$45,'Occupancy Raw Data'!AT$3,FALSE)</f>
        <v>21.231582924064899</v>
      </c>
      <c r="N47" s="60">
        <f>VLOOKUP($A47,'Occupancy Raw Data'!$B$8:$BE$45,'Occupancy Raw Data'!AU$3,FALSE)</f>
        <v>18.6300560968408</v>
      </c>
      <c r="O47" s="60">
        <f>VLOOKUP($A47,'Occupancy Raw Data'!$B$8:$BE$45,'Occupancy Raw Data'!AV$3,FALSE)</f>
        <v>23.379290114402998</v>
      </c>
      <c r="P47" s="60">
        <f>VLOOKUP($A47,'Occupancy Raw Data'!$B$8:$BE$45,'Occupancy Raw Data'!AW$3,FALSE)</f>
        <v>26.830714497479899</v>
      </c>
      <c r="Q47" s="60">
        <f>VLOOKUP($A47,'Occupancy Raw Data'!$B$8:$BE$45,'Occupancy Raw Data'!AX$3,FALSE)</f>
        <v>23.095898859081</v>
      </c>
      <c r="R47" s="61">
        <f>VLOOKUP($A47,'Occupancy Raw Data'!$B$8:$BE$45,'Occupancy Raw Data'!AY$3,FALSE)</f>
        <v>22.691325736347199</v>
      </c>
      <c r="S47" s="60">
        <f>VLOOKUP($A47,'Occupancy Raw Data'!$B$8:$BE$45,'Occupancy Raw Data'!BA$3,FALSE)</f>
        <v>12.997140629061599</v>
      </c>
      <c r="T47" s="60">
        <f>VLOOKUP($A47,'Occupancy Raw Data'!$B$8:$BE$45,'Occupancy Raw Data'!BB$3,FALSE)</f>
        <v>12.194507432602601</v>
      </c>
      <c r="U47" s="61">
        <f>VLOOKUP($A47,'Occupancy Raw Data'!$B$8:$BE$45,'Occupancy Raw Data'!BC$3,FALSE)</f>
        <v>12.589559877175001</v>
      </c>
      <c r="V47" s="62">
        <f>VLOOKUP($A47,'Occupancy Raw Data'!$B$8:$BE$45,'Occupancy Raw Data'!BE$3,FALSE)</f>
        <v>19.384293193717198</v>
      </c>
      <c r="X47" s="64">
        <f>VLOOKUP($A47,'ADR Raw Data'!$B$6:$BE$43,'ADR Raw Data'!AG$1,FALSE)</f>
        <v>85.994917419756902</v>
      </c>
      <c r="Y47" s="65">
        <f>VLOOKUP($A47,'ADR Raw Data'!$B$6:$BE$43,'ADR Raw Data'!AH$1,FALSE)</f>
        <v>88.379977600796394</v>
      </c>
      <c r="Z47" s="65">
        <f>VLOOKUP($A47,'ADR Raw Data'!$B$6:$BE$43,'ADR Raw Data'!AI$1,FALSE)</f>
        <v>89.134331906799801</v>
      </c>
      <c r="AA47" s="65">
        <f>VLOOKUP($A47,'ADR Raw Data'!$B$6:$BE$43,'ADR Raw Data'!AJ$1,FALSE)</f>
        <v>89.184151472650697</v>
      </c>
      <c r="AB47" s="65">
        <f>VLOOKUP($A47,'ADR Raw Data'!$B$6:$BE$43,'ADR Raw Data'!AK$1,FALSE)</f>
        <v>89.8863527054108</v>
      </c>
      <c r="AC47" s="66">
        <f>VLOOKUP($A47,'ADR Raw Data'!$B$6:$BE$43,'ADR Raw Data'!AL$1,FALSE)</f>
        <v>88.632368674820995</v>
      </c>
      <c r="AD47" s="65">
        <f>VLOOKUP($A47,'ADR Raw Data'!$B$6:$BE$43,'ADR Raw Data'!AN$1,FALSE)</f>
        <v>100.745852311939</v>
      </c>
      <c r="AE47" s="65">
        <f>VLOOKUP($A47,'ADR Raw Data'!$B$6:$BE$43,'ADR Raw Data'!AO$1,FALSE)</f>
        <v>102.234688973725</v>
      </c>
      <c r="AF47" s="66">
        <f>VLOOKUP($A47,'ADR Raw Data'!$B$6:$BE$43,'ADR Raw Data'!AP$1,FALSE)</f>
        <v>101.49923750000001</v>
      </c>
      <c r="AG47" s="67">
        <f>VLOOKUP($A47,'ADR Raw Data'!$B$6:$BE$43,'ADR Raw Data'!AR$1,FALSE)</f>
        <v>92.604878433848995</v>
      </c>
      <c r="AI47" s="59">
        <f>VLOOKUP($A47,'ADR Raw Data'!$B$6:$BE$43,'ADR Raw Data'!AT$1,FALSE)</f>
        <v>4.9910122682924696</v>
      </c>
      <c r="AJ47" s="60">
        <f>VLOOKUP($A47,'ADR Raw Data'!$B$6:$BE$43,'ADR Raw Data'!AU$1,FALSE)</f>
        <v>4.4592583061442497</v>
      </c>
      <c r="AK47" s="60">
        <f>VLOOKUP($A47,'ADR Raw Data'!$B$6:$BE$43,'ADR Raw Data'!AV$1,FALSE)</f>
        <v>6.1384975905437802</v>
      </c>
      <c r="AL47" s="60">
        <f>VLOOKUP($A47,'ADR Raw Data'!$B$6:$BE$43,'ADR Raw Data'!AW$1,FALSE)</f>
        <v>7.1305859167001104</v>
      </c>
      <c r="AM47" s="60">
        <f>VLOOKUP($A47,'ADR Raw Data'!$B$6:$BE$43,'ADR Raw Data'!AX$1,FALSE)</f>
        <v>6.5569180278854899</v>
      </c>
      <c r="AN47" s="61">
        <f>VLOOKUP($A47,'ADR Raw Data'!$B$6:$BE$43,'ADR Raw Data'!AY$1,FALSE)</f>
        <v>5.90245958834661</v>
      </c>
      <c r="AO47" s="60">
        <f>VLOOKUP($A47,'ADR Raw Data'!$B$6:$BE$43,'ADR Raw Data'!BA$1,FALSE)</f>
        <v>4.3272435987918403</v>
      </c>
      <c r="AP47" s="60">
        <f>VLOOKUP($A47,'ADR Raw Data'!$B$6:$BE$43,'ADR Raw Data'!BB$1,FALSE)</f>
        <v>4.90280418083253</v>
      </c>
      <c r="AQ47" s="61">
        <f>VLOOKUP($A47,'ADR Raw Data'!$B$6:$BE$43,'ADR Raw Data'!BC$1,FALSE)</f>
        <v>4.61810036866326</v>
      </c>
      <c r="AR47" s="62">
        <f>VLOOKUP($A47,'ADR Raw Data'!$B$6:$BE$43,'ADR Raw Data'!BE$1,FALSE)</f>
        <v>5.1669346484713801</v>
      </c>
      <c r="AT47" s="64">
        <f>VLOOKUP($A47,'RevPAR Raw Data'!$B$6:$BE$43,'RevPAR Raw Data'!AG$1,FALSE)</f>
        <v>45.417657998683303</v>
      </c>
      <c r="AU47" s="65">
        <f>VLOOKUP($A47,'RevPAR Raw Data'!$B$6:$BE$43,'RevPAR Raw Data'!AH$1,FALSE)</f>
        <v>58.4448238973008</v>
      </c>
      <c r="AV47" s="65">
        <f>VLOOKUP($A47,'RevPAR Raw Data'!$B$6:$BE$43,'RevPAR Raw Data'!AI$1,FALSE)</f>
        <v>61.701612903225801</v>
      </c>
      <c r="AW47" s="65">
        <f>VLOOKUP($A47,'RevPAR Raw Data'!$B$6:$BE$43,'RevPAR Raw Data'!AJ$1,FALSE)</f>
        <v>62.792922975641801</v>
      </c>
      <c r="AX47" s="65">
        <f>VLOOKUP($A47,'RevPAR Raw Data'!$B$6:$BE$43,'RevPAR Raw Data'!AK$1,FALSE)</f>
        <v>59.056339697169101</v>
      </c>
      <c r="AY47" s="66">
        <f>VLOOKUP($A47,'RevPAR Raw Data'!$B$6:$BE$43,'RevPAR Raw Data'!AL$1,FALSE)</f>
        <v>57.482671494404201</v>
      </c>
      <c r="AZ47" s="65">
        <f>VLOOKUP($A47,'RevPAR Raw Data'!$B$6:$BE$43,'RevPAR Raw Data'!AN$1,FALSE)</f>
        <v>72.0773897300855</v>
      </c>
      <c r="BA47" s="65">
        <f>VLOOKUP($A47,'RevPAR Raw Data'!$B$6:$BE$43,'RevPAR Raw Data'!AO$1,FALSE)</f>
        <v>74.926114219881498</v>
      </c>
      <c r="BB47" s="66">
        <f>VLOOKUP($A47,'RevPAR Raw Data'!$B$6:$BE$43,'RevPAR Raw Data'!AP$1,FALSE)</f>
        <v>73.501751974983506</v>
      </c>
      <c r="BC47" s="67">
        <f>VLOOKUP($A47,'RevPAR Raw Data'!$B$6:$BE$43,'RevPAR Raw Data'!AR$1,FALSE)</f>
        <v>62.059551631712502</v>
      </c>
      <c r="BE47" s="59">
        <f>VLOOKUP($A47,'RevPAR Raw Data'!$B$6:$BE$43,'RevPAR Raw Data'!AT$1,FALSE)</f>
        <v>27.282266100850201</v>
      </c>
      <c r="BF47" s="60">
        <f>VLOOKUP($A47,'RevPAR Raw Data'!$B$6:$BE$43,'RevPAR Raw Data'!AU$1,FALSE)</f>
        <v>23.920076726922801</v>
      </c>
      <c r="BG47" s="60">
        <f>VLOOKUP($A47,'RevPAR Raw Data'!$B$6:$BE$43,'RevPAR Raw Data'!AV$1,FALSE)</f>
        <v>30.9529248653057</v>
      </c>
      <c r="BH47" s="60">
        <f>VLOOKUP($A47,'RevPAR Raw Data'!$B$6:$BE$43,'RevPAR Raw Data'!AW$1,FALSE)</f>
        <v>35.874487563487399</v>
      </c>
      <c r="BI47" s="60">
        <f>VLOOKUP($A47,'RevPAR Raw Data'!$B$6:$BE$43,'RevPAR Raw Data'!AX$1,FALSE)</f>
        <v>31.167196042959802</v>
      </c>
      <c r="BJ47" s="61">
        <f>VLOOKUP($A47,'RevPAR Raw Data'!$B$6:$BE$43,'RevPAR Raw Data'!AY$1,FALSE)</f>
        <v>29.9331316563418</v>
      </c>
      <c r="BK47" s="60">
        <f>VLOOKUP($A47,'RevPAR Raw Data'!$B$6:$BE$43,'RevPAR Raw Data'!BA$1,FALSE)</f>
        <v>17.886802163750399</v>
      </c>
      <c r="BL47" s="60">
        <f>VLOOKUP($A47,'RevPAR Raw Data'!$B$6:$BE$43,'RevPAR Raw Data'!BB$1,FALSE)</f>
        <v>17.695184433672701</v>
      </c>
      <c r="BM47" s="61">
        <f>VLOOKUP($A47,'RevPAR Raw Data'!$B$6:$BE$43,'RevPAR Raw Data'!BC$1,FALSE)</f>
        <v>17.789058756939099</v>
      </c>
      <c r="BN47" s="62">
        <f>VLOOKUP($A47,'RevPAR Raw Data'!$B$6:$BE$43,'RevPAR Raw Data'!BE$1,FALSE)</f>
        <v>25.5528016035761</v>
      </c>
    </row>
    <row r="48" spans="1:66" ht="15.6" thickBot="1" x14ac:dyDescent="0.4">
      <c r="A48" s="81" t="s">
        <v>87</v>
      </c>
      <c r="B48" s="85">
        <f>VLOOKUP($A48,'Occupancy Raw Data'!$B$8:$BE$45,'Occupancy Raw Data'!AG$3,FALSE)</f>
        <v>45.405760974934203</v>
      </c>
      <c r="C48" s="86">
        <f>VLOOKUP($A48,'Occupancy Raw Data'!$B$8:$BE$45,'Occupancy Raw Data'!AH$3,FALSE)</f>
        <v>56.501869547154101</v>
      </c>
      <c r="D48" s="86">
        <f>VLOOKUP($A48,'Occupancy Raw Data'!$B$8:$BE$45,'Occupancy Raw Data'!AI$3,FALSE)</f>
        <v>59.700872455338498</v>
      </c>
      <c r="E48" s="86">
        <f>VLOOKUP($A48,'Occupancy Raw Data'!$B$8:$BE$45,'Occupancy Raw Data'!AJ$3,FALSE)</f>
        <v>60.365600332363897</v>
      </c>
      <c r="F48" s="86">
        <f>VLOOKUP($A48,'Occupancy Raw Data'!$B$8:$BE$45,'Occupancy Raw Data'!AK$3,FALSE)</f>
        <v>58.3748788256474</v>
      </c>
      <c r="G48" s="87">
        <f>VLOOKUP($A48,'Occupancy Raw Data'!$B$8:$BE$45,'Occupancy Raw Data'!AL$3,FALSE)</f>
        <v>56.069796427087603</v>
      </c>
      <c r="H48" s="86">
        <f>VLOOKUP($A48,'Occupancy Raw Data'!$B$8:$BE$45,'Occupancy Raw Data'!AN$3,FALSE)</f>
        <v>64.277800858606795</v>
      </c>
      <c r="I48" s="86">
        <f>VLOOKUP($A48,'Occupancy Raw Data'!$B$8:$BE$45,'Occupancy Raw Data'!AO$3,FALSE)</f>
        <v>66.645893920509593</v>
      </c>
      <c r="J48" s="87">
        <f>VLOOKUP($A48,'Occupancy Raw Data'!$B$8:$BE$45,'Occupancy Raw Data'!AP$3,FALSE)</f>
        <v>65.461847389558201</v>
      </c>
      <c r="K48" s="88">
        <f>VLOOKUP($A48,'Occupancy Raw Data'!$B$8:$BE$45,'Occupancy Raw Data'!AR$3,FALSE)</f>
        <v>58.753239559222102</v>
      </c>
      <c r="M48" s="85">
        <f>VLOOKUP($A48,'Occupancy Raw Data'!$B$8:$BE$45,'Occupancy Raw Data'!AT$3,FALSE)</f>
        <v>-12.8876413003848</v>
      </c>
      <c r="N48" s="86">
        <f>VLOOKUP($A48,'Occupancy Raw Data'!$B$8:$BE$45,'Occupancy Raw Data'!AU$3,FALSE)</f>
        <v>-2.4710021405958398</v>
      </c>
      <c r="O48" s="86">
        <f>VLOOKUP($A48,'Occupancy Raw Data'!$B$8:$BE$45,'Occupancy Raw Data'!AV$3,FALSE)</f>
        <v>-2.415893378791</v>
      </c>
      <c r="P48" s="86">
        <f>VLOOKUP($A48,'Occupancy Raw Data'!$B$8:$BE$45,'Occupancy Raw Data'!AW$3,FALSE)</f>
        <v>-3.8247372711607102</v>
      </c>
      <c r="Q48" s="86">
        <f>VLOOKUP($A48,'Occupancy Raw Data'!$B$8:$BE$45,'Occupancy Raw Data'!AX$3,FALSE)</f>
        <v>-6.7761353867271099</v>
      </c>
      <c r="R48" s="87">
        <f>VLOOKUP($A48,'Occupancy Raw Data'!$B$8:$BE$45,'Occupancy Raw Data'!AY$3,FALSE)</f>
        <v>-5.48538286477309</v>
      </c>
      <c r="S48" s="86">
        <f>VLOOKUP($A48,'Occupancy Raw Data'!$B$8:$BE$45,'Occupancy Raw Data'!BA$3,FALSE)</f>
        <v>-14.5764810732932</v>
      </c>
      <c r="T48" s="86">
        <f>VLOOKUP($A48,'Occupancy Raw Data'!$B$8:$BE$45,'Occupancy Raw Data'!BB$3,FALSE)</f>
        <v>-13.551170954782</v>
      </c>
      <c r="U48" s="87">
        <f>VLOOKUP($A48,'Occupancy Raw Data'!$B$8:$BE$45,'Occupancy Raw Data'!BC$3,FALSE)</f>
        <v>-14.057610913544799</v>
      </c>
      <c r="V48" s="88">
        <f>VLOOKUP($A48,'Occupancy Raw Data'!$B$8:$BE$45,'Occupancy Raw Data'!BE$3,FALSE)</f>
        <v>-8.3940782238586493</v>
      </c>
      <c r="X48" s="89">
        <f>VLOOKUP($A48,'ADR Raw Data'!$B$6:$BE$43,'ADR Raw Data'!AG$1,FALSE)</f>
        <v>103.64532291269499</v>
      </c>
      <c r="Y48" s="90">
        <f>VLOOKUP($A48,'ADR Raw Data'!$B$6:$BE$43,'ADR Raw Data'!AH$1,FALSE)</f>
        <v>108.91303615196</v>
      </c>
      <c r="Z48" s="90">
        <f>VLOOKUP($A48,'ADR Raw Data'!$B$6:$BE$43,'ADR Raw Data'!AI$1,FALSE)</f>
        <v>110.064234516353</v>
      </c>
      <c r="AA48" s="90">
        <f>VLOOKUP($A48,'ADR Raw Data'!$B$6:$BE$43,'ADR Raw Data'!AJ$1,FALSE)</f>
        <v>109.72753039688</v>
      </c>
      <c r="AB48" s="90">
        <f>VLOOKUP($A48,'ADR Raw Data'!$B$6:$BE$43,'ADR Raw Data'!AK$1,FALSE)</f>
        <v>111.239768696993</v>
      </c>
      <c r="AC48" s="91">
        <f>VLOOKUP($A48,'ADR Raw Data'!$B$6:$BE$43,'ADR Raw Data'!AL$1,FALSE)</f>
        <v>108.96487576565799</v>
      </c>
      <c r="AD48" s="90">
        <f>VLOOKUP($A48,'ADR Raw Data'!$B$6:$BE$43,'ADR Raw Data'!AN$1,FALSE)</f>
        <v>130.32148551114901</v>
      </c>
      <c r="AE48" s="90">
        <f>VLOOKUP($A48,'ADR Raw Data'!$B$6:$BE$43,'ADR Raw Data'!AO$1,FALSE)</f>
        <v>132.13636571428501</v>
      </c>
      <c r="AF48" s="91">
        <f>VLOOKUP($A48,'ADR Raw Data'!$B$6:$BE$43,'ADR Raw Data'!AP$1,FALSE)</f>
        <v>131.245339009942</v>
      </c>
      <c r="AG48" s="92">
        <f>VLOOKUP($A48,'ADR Raw Data'!$B$6:$BE$43,'ADR Raw Data'!AR$1,FALSE)</f>
        <v>116.057592430466</v>
      </c>
      <c r="AI48" s="85">
        <f>VLOOKUP($A48,'ADR Raw Data'!$B$6:$BE$43,'ADR Raw Data'!AT$1,FALSE)</f>
        <v>6.2138816898128901</v>
      </c>
      <c r="AJ48" s="86">
        <f>VLOOKUP($A48,'ADR Raw Data'!$B$6:$BE$43,'ADR Raw Data'!AU$1,FALSE)</f>
        <v>9.1499028704989591</v>
      </c>
      <c r="AK48" s="86">
        <f>VLOOKUP($A48,'ADR Raw Data'!$B$6:$BE$43,'ADR Raw Data'!AV$1,FALSE)</f>
        <v>9.7783765343434901</v>
      </c>
      <c r="AL48" s="86">
        <f>VLOOKUP($A48,'ADR Raw Data'!$B$6:$BE$43,'ADR Raw Data'!AW$1,FALSE)</f>
        <v>9.0058268379995194</v>
      </c>
      <c r="AM48" s="86">
        <f>VLOOKUP($A48,'ADR Raw Data'!$B$6:$BE$43,'ADR Raw Data'!AX$1,FALSE)</f>
        <v>7.4482646818704703</v>
      </c>
      <c r="AN48" s="87">
        <f>VLOOKUP($A48,'ADR Raw Data'!$B$6:$BE$43,'ADR Raw Data'!AY$1,FALSE)</f>
        <v>8.4536333255782594</v>
      </c>
      <c r="AO48" s="86">
        <f>VLOOKUP($A48,'ADR Raw Data'!$B$6:$BE$43,'ADR Raw Data'!BA$1,FALSE)</f>
        <v>6.12244095823268</v>
      </c>
      <c r="AP48" s="86">
        <f>VLOOKUP($A48,'ADR Raw Data'!$B$6:$BE$43,'ADR Raw Data'!BB$1,FALSE)</f>
        <v>8.6709080759262598</v>
      </c>
      <c r="AQ48" s="87">
        <f>VLOOKUP($A48,'ADR Raw Data'!$B$6:$BE$43,'ADR Raw Data'!BC$1,FALSE)</f>
        <v>7.4102446224811098</v>
      </c>
      <c r="AR48" s="88">
        <f>VLOOKUP($A48,'ADR Raw Data'!$B$6:$BE$43,'ADR Raw Data'!BE$1,FALSE)</f>
        <v>7.6190661329695804</v>
      </c>
      <c r="AT48" s="89">
        <f>VLOOKUP($A48,'RevPAR Raw Data'!$B$6:$BE$43,'RevPAR Raw Data'!AG$1,FALSE)</f>
        <v>47.060947583437098</v>
      </c>
      <c r="AU48" s="90">
        <f>VLOOKUP($A48,'RevPAR Raw Data'!$B$6:$BE$43,'RevPAR Raw Data'!AH$1,FALSE)</f>
        <v>61.537901606425699</v>
      </c>
      <c r="AV48" s="90">
        <f>VLOOKUP($A48,'RevPAR Raw Data'!$B$6:$BE$43,'RevPAR Raw Data'!AI$1,FALSE)</f>
        <v>65.709308267552899</v>
      </c>
      <c r="AW48" s="90">
        <f>VLOOKUP($A48,'RevPAR Raw Data'!$B$6:$BE$43,'RevPAR Raw Data'!AJ$1,FALSE)</f>
        <v>66.237682453953695</v>
      </c>
      <c r="AX48" s="90">
        <f>VLOOKUP($A48,'RevPAR Raw Data'!$B$6:$BE$43,'RevPAR Raw Data'!AK$1,FALSE)</f>
        <v>64.936080182800097</v>
      </c>
      <c r="AY48" s="91">
        <f>VLOOKUP($A48,'RevPAR Raw Data'!$B$6:$BE$43,'RevPAR Raw Data'!AL$1,FALSE)</f>
        <v>61.096384018833902</v>
      </c>
      <c r="AZ48" s="90">
        <f>VLOOKUP($A48,'RevPAR Raw Data'!$B$6:$BE$43,'RevPAR Raw Data'!AN$1,FALSE)</f>
        <v>83.767784932834701</v>
      </c>
      <c r="BA48" s="90">
        <f>VLOOKUP($A48,'RevPAR Raw Data'!$B$6:$BE$43,'RevPAR Raw Data'!AO$1,FALSE)</f>
        <v>88.063462124359503</v>
      </c>
      <c r="BB48" s="91">
        <f>VLOOKUP($A48,'RevPAR Raw Data'!$B$6:$BE$43,'RevPAR Raw Data'!AP$1,FALSE)</f>
        <v>85.915623528597095</v>
      </c>
      <c r="BC48" s="92">
        <f>VLOOKUP($A48,'RevPAR Raw Data'!$B$6:$BE$43,'RevPAR Raw Data'!AR$1,FALSE)</f>
        <v>68.187595307337702</v>
      </c>
      <c r="BE48" s="85">
        <f>VLOOKUP($A48,'RevPAR Raw Data'!$B$6:$BE$43,'RevPAR Raw Data'!AT$1,FALSE)</f>
        <v>-7.47458239358531</v>
      </c>
      <c r="BF48" s="86">
        <f>VLOOKUP($A48,'RevPAR Raw Data'!$B$6:$BE$43,'RevPAR Raw Data'!AU$1,FALSE)</f>
        <v>6.4528064341106504</v>
      </c>
      <c r="BG48" s="86">
        <f>VLOOKUP($A48,'RevPAR Raw Data'!$B$6:$BE$43,'RevPAR Raw Data'!AV$1,FALSE)</f>
        <v>7.1262480043060297</v>
      </c>
      <c r="BH48" s="86">
        <f>VLOOKUP($A48,'RevPAR Raw Data'!$B$6:$BE$43,'RevPAR Raw Data'!AW$1,FALSE)</f>
        <v>4.8366403511896401</v>
      </c>
      <c r="BI48" s="86">
        <f>VLOOKUP($A48,'RevPAR Raw Data'!$B$6:$BE$43,'RevPAR Raw Data'!AX$1,FALSE)</f>
        <v>0.16742479633803101</v>
      </c>
      <c r="BJ48" s="87">
        <f>VLOOKUP($A48,'RevPAR Raw Data'!$B$6:$BE$43,'RevPAR Raw Data'!AY$1,FALSE)</f>
        <v>2.5045363069131401</v>
      </c>
      <c r="BK48" s="86">
        <f>VLOOKUP($A48,'RevPAR Raw Data'!$B$6:$BE$43,'RevPAR Raw Data'!BA$1,FALSE)</f>
        <v>-9.3464765625608699</v>
      </c>
      <c r="BL48" s="86">
        <f>VLOOKUP($A48,'RevPAR Raw Data'!$B$6:$BE$43,'RevPAR Raw Data'!BB$1,FALSE)</f>
        <v>-6.0552724555565103</v>
      </c>
      <c r="BM48" s="87">
        <f>VLOOKUP($A48,'RevPAR Raw Data'!$B$6:$BE$43,'RevPAR Raw Data'!BC$1,FALSE)</f>
        <v>-7.6890696478340503</v>
      </c>
      <c r="BN48" s="88">
        <f>VLOOKUP($A48,'RevPAR Raw Data'!$B$6:$BE$43,'RevPAR Raw Data'!BE$1,FALSE)</f>
        <v>-1.4145624620180499</v>
      </c>
    </row>
    <row r="49" spans="1:11" ht="14.25" customHeight="1" x14ac:dyDescent="0.35">
      <c r="A49" s="188" t="s">
        <v>109</v>
      </c>
      <c r="B49" s="188"/>
      <c r="C49" s="188"/>
      <c r="D49" s="188"/>
      <c r="E49" s="188"/>
      <c r="F49" s="188"/>
      <c r="G49" s="188"/>
      <c r="H49" s="188"/>
      <c r="I49" s="188"/>
      <c r="J49" s="188"/>
      <c r="K49" s="188"/>
    </row>
    <row r="50" spans="1:11" x14ac:dyDescent="0.35">
      <c r="A50" s="188"/>
      <c r="B50" s="188"/>
      <c r="C50" s="188"/>
      <c r="D50" s="188"/>
      <c r="E50" s="188"/>
      <c r="F50" s="188"/>
      <c r="G50" s="188"/>
      <c r="H50" s="188"/>
      <c r="I50" s="188"/>
      <c r="J50" s="188"/>
      <c r="K50" s="188"/>
    </row>
    <row r="51" spans="1:11" x14ac:dyDescent="0.35">
      <c r="A51" s="188"/>
      <c r="B51" s="188"/>
      <c r="C51" s="188"/>
      <c r="D51" s="188"/>
      <c r="E51" s="188"/>
      <c r="F51" s="188"/>
      <c r="G51" s="188"/>
      <c r="H51" s="188"/>
      <c r="I51" s="188"/>
      <c r="J51" s="188"/>
      <c r="K51" s="188"/>
    </row>
  </sheetData>
  <sheetProtection algorithmName="SHA-512" hashValue="OTVFu/jKRfmIV0N1MhBlcWM76rA0m35k5BKfSyXqYpdMxAdbUGM3gDHKAWSN/3cdG38BO3OU3biZLpnPsWIFYw==" saltValue="C2o6Gg9WyFGVS8/PcEGBf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A8" sqref="A8:XFD4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113</v>
      </c>
      <c r="B1" s="139" t="s">
        <v>121</v>
      </c>
    </row>
    <row r="2" spans="1:57" s="97" customFormat="1" ht="34.799999999999997" x14ac:dyDescent="0.3">
      <c r="A2" s="139" t="s">
        <v>112</v>
      </c>
      <c r="B2" s="140" t="s">
        <v>122</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5">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5">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50">
        <v>50.7404367528272</v>
      </c>
      <c r="H8" s="151">
        <v>58.242591696482002</v>
      </c>
      <c r="I8" s="151">
        <v>60.824774947249203</v>
      </c>
      <c r="J8" s="151">
        <v>59.569136015598701</v>
      </c>
      <c r="K8" s="151">
        <v>58.5073690160662</v>
      </c>
      <c r="L8" s="152">
        <v>57.576828242454702</v>
      </c>
      <c r="M8" s="153"/>
      <c r="N8" s="154">
        <v>70.336524820662405</v>
      </c>
      <c r="O8" s="155">
        <v>81.632946237422004</v>
      </c>
      <c r="P8" s="156">
        <v>75.984735529042197</v>
      </c>
      <c r="Q8" s="153"/>
      <c r="R8" s="157">
        <v>62.835673615260802</v>
      </c>
      <c r="S8" s="149"/>
      <c r="T8" s="150">
        <v>-3.2595998860576098E-2</v>
      </c>
      <c r="U8" s="151">
        <v>7.5023168537517204</v>
      </c>
      <c r="V8" s="151">
        <v>9.3385979869573994</v>
      </c>
      <c r="W8" s="151">
        <v>5.3798321882180602</v>
      </c>
      <c r="X8" s="151">
        <v>1.98839891519902</v>
      </c>
      <c r="Y8" s="152">
        <v>4.8894595759302497</v>
      </c>
      <c r="Z8" s="153"/>
      <c r="AA8" s="154">
        <v>-1.0821933305911999</v>
      </c>
      <c r="AB8" s="155">
        <v>-0.48829826357996098</v>
      </c>
      <c r="AC8" s="156">
        <v>-0.76405605333482596</v>
      </c>
      <c r="AD8" s="153"/>
      <c r="AE8" s="157">
        <v>2.8586554174549699</v>
      </c>
      <c r="AF8" s="33"/>
      <c r="AG8" s="150">
        <v>54.694740354193797</v>
      </c>
      <c r="AH8" s="151">
        <v>62.553715218475297</v>
      </c>
      <c r="AI8" s="151">
        <v>66.045194345463898</v>
      </c>
      <c r="AJ8" s="151">
        <v>66.090625255148296</v>
      </c>
      <c r="AK8" s="151">
        <v>64.382894880498498</v>
      </c>
      <c r="AL8" s="152">
        <v>62.753420514981102</v>
      </c>
      <c r="AM8" s="153"/>
      <c r="AN8" s="154">
        <v>71.139450007271407</v>
      </c>
      <c r="AO8" s="155">
        <v>76.271197141107905</v>
      </c>
      <c r="AP8" s="156">
        <v>73.705323516746404</v>
      </c>
      <c r="AQ8" s="153"/>
      <c r="AR8" s="157">
        <v>65.882462494878794</v>
      </c>
      <c r="AS8" s="149"/>
      <c r="AT8" s="150">
        <v>2.7601041391290102</v>
      </c>
      <c r="AU8" s="151">
        <v>8.5436860160895094</v>
      </c>
      <c r="AV8" s="151">
        <v>10.1633861816173</v>
      </c>
      <c r="AW8" s="151">
        <v>8.7985058634873603</v>
      </c>
      <c r="AX8" s="151">
        <v>5.0915872599553804</v>
      </c>
      <c r="AY8" s="152">
        <v>7.1540499871099597</v>
      </c>
      <c r="AZ8" s="153"/>
      <c r="BA8" s="154">
        <v>0.99532432069866394</v>
      </c>
      <c r="BB8" s="155">
        <v>-4.4093013286432503E-2</v>
      </c>
      <c r="BC8" s="156">
        <v>0.45483872384241902</v>
      </c>
      <c r="BD8" s="153"/>
      <c r="BE8" s="157">
        <v>4.9165702330388701</v>
      </c>
    </row>
    <row r="9" spans="1:57" x14ac:dyDescent="0.25">
      <c r="A9" s="23" t="s">
        <v>18</v>
      </c>
      <c r="B9" s="44" t="str">
        <f>TRIM(A9)</f>
        <v>Virginia</v>
      </c>
      <c r="C9" s="11"/>
      <c r="D9" s="28" t="s">
        <v>16</v>
      </c>
      <c r="E9" s="31" t="s">
        <v>17</v>
      </c>
      <c r="F9" s="12"/>
      <c r="G9" s="164">
        <v>47.912756332355599</v>
      </c>
      <c r="H9" s="153">
        <v>57.472529570080603</v>
      </c>
      <c r="I9" s="153">
        <v>60.860602281620402</v>
      </c>
      <c r="J9" s="153">
        <v>58.968371625447702</v>
      </c>
      <c r="K9" s="153">
        <v>56.486816499408498</v>
      </c>
      <c r="L9" s="165">
        <v>56.340228878839703</v>
      </c>
      <c r="M9" s="153"/>
      <c r="N9" s="166">
        <v>68.305541776370106</v>
      </c>
      <c r="O9" s="167">
        <v>79.081288714211198</v>
      </c>
      <c r="P9" s="168">
        <v>73.693415245290595</v>
      </c>
      <c r="Q9" s="153"/>
      <c r="R9" s="169">
        <v>61.299597783355502</v>
      </c>
      <c r="S9" s="149"/>
      <c r="T9" s="164">
        <v>-2.8933875877437698</v>
      </c>
      <c r="U9" s="153">
        <v>5.6997587127162097</v>
      </c>
      <c r="V9" s="153">
        <v>11.067585132747</v>
      </c>
      <c r="W9" s="153">
        <v>8.0747747418260598</v>
      </c>
      <c r="X9" s="153">
        <v>0.58989063625779004</v>
      </c>
      <c r="Y9" s="165">
        <v>4.6292647994414899</v>
      </c>
      <c r="Z9" s="153"/>
      <c r="AA9" s="166">
        <v>-6.1052047914468499</v>
      </c>
      <c r="AB9" s="167">
        <v>-3.8485396046867</v>
      </c>
      <c r="AC9" s="168">
        <v>-4.9077156528308699</v>
      </c>
      <c r="AD9" s="153"/>
      <c r="AE9" s="169">
        <v>1.13184088971506</v>
      </c>
      <c r="AF9" s="34"/>
      <c r="AG9" s="164">
        <v>54.935046136569298</v>
      </c>
      <c r="AH9" s="153">
        <v>63.5978411807653</v>
      </c>
      <c r="AI9" s="153">
        <v>67.237388993075896</v>
      </c>
      <c r="AJ9" s="153">
        <v>67.510343149184706</v>
      </c>
      <c r="AK9" s="153">
        <v>64.780540406425999</v>
      </c>
      <c r="AL9" s="165">
        <v>63.612258732980898</v>
      </c>
      <c r="AM9" s="153"/>
      <c r="AN9" s="166">
        <v>72.272719320428294</v>
      </c>
      <c r="AO9" s="167">
        <v>76.447040074815206</v>
      </c>
      <c r="AP9" s="168">
        <v>74.359879697621693</v>
      </c>
      <c r="AQ9" s="153"/>
      <c r="AR9" s="169">
        <v>66.683208530875604</v>
      </c>
      <c r="AS9" s="149"/>
      <c r="AT9" s="164">
        <v>-0.55753231528383096</v>
      </c>
      <c r="AU9" s="153">
        <v>5.0388932377080398</v>
      </c>
      <c r="AV9" s="153">
        <v>6.6506739793335399</v>
      </c>
      <c r="AW9" s="153">
        <v>5.92743686410771</v>
      </c>
      <c r="AX9" s="153">
        <v>2.14412110451716</v>
      </c>
      <c r="AY9" s="165">
        <v>3.94445037597893</v>
      </c>
      <c r="AZ9" s="153"/>
      <c r="BA9" s="166">
        <v>-3.4053463692855601</v>
      </c>
      <c r="BB9" s="167">
        <v>-3.85733444241224</v>
      </c>
      <c r="BC9" s="168">
        <v>-3.6382132153321298</v>
      </c>
      <c r="BD9" s="153"/>
      <c r="BE9" s="169">
        <v>1.4001163222142801</v>
      </c>
    </row>
    <row r="10" spans="1:57" x14ac:dyDescent="0.25">
      <c r="A10" s="24" t="s">
        <v>19</v>
      </c>
      <c r="B10" s="44" t="str">
        <f t="shared" ref="B10:B45" si="0">TRIM(A10)</f>
        <v>Norfolk/Virginia Beach, VA</v>
      </c>
      <c r="C10" s="12"/>
      <c r="D10" s="28" t="s">
        <v>16</v>
      </c>
      <c r="E10" s="31" t="s">
        <v>17</v>
      </c>
      <c r="F10" s="12"/>
      <c r="G10" s="164">
        <v>51.846516500785697</v>
      </c>
      <c r="H10" s="153">
        <v>56.149816657936</v>
      </c>
      <c r="I10" s="153">
        <v>58.174436877946498</v>
      </c>
      <c r="J10" s="153">
        <v>57.645364064955402</v>
      </c>
      <c r="K10" s="153">
        <v>57.598218962807699</v>
      </c>
      <c r="L10" s="165">
        <v>56.282870612886299</v>
      </c>
      <c r="M10" s="153"/>
      <c r="N10" s="166">
        <v>74.819277108433695</v>
      </c>
      <c r="O10" s="167">
        <v>89.683080146673603</v>
      </c>
      <c r="P10" s="168">
        <v>82.2511786275536</v>
      </c>
      <c r="Q10" s="153"/>
      <c r="R10" s="169">
        <v>63.702387188505497</v>
      </c>
      <c r="S10" s="149"/>
      <c r="T10" s="164">
        <v>-0.28528880913235299</v>
      </c>
      <c r="U10" s="153">
        <v>5.38782201713585</v>
      </c>
      <c r="V10" s="153">
        <v>7.5965671728957798</v>
      </c>
      <c r="W10" s="153">
        <v>10.521298521756901</v>
      </c>
      <c r="X10" s="153">
        <v>5.5209792402550004</v>
      </c>
      <c r="Y10" s="165">
        <v>5.7616396286706104</v>
      </c>
      <c r="Z10" s="153"/>
      <c r="AA10" s="166">
        <v>0.57885521324050504</v>
      </c>
      <c r="AB10" s="167">
        <v>-0.62561378276176005</v>
      </c>
      <c r="AC10" s="168">
        <v>-8.13910249560717E-2</v>
      </c>
      <c r="AD10" s="153"/>
      <c r="AE10" s="169">
        <v>3.5282271385455601</v>
      </c>
      <c r="AF10" s="35"/>
      <c r="AG10" s="164">
        <v>63.099790466212603</v>
      </c>
      <c r="AH10" s="153">
        <v>68.2320586694604</v>
      </c>
      <c r="AI10" s="153">
        <v>70.322812991094807</v>
      </c>
      <c r="AJ10" s="153">
        <v>69.992142482975297</v>
      </c>
      <c r="AK10" s="153">
        <v>70.319539025667794</v>
      </c>
      <c r="AL10" s="165">
        <v>68.393268727082202</v>
      </c>
      <c r="AM10" s="153"/>
      <c r="AN10" s="166">
        <v>81.235594552121498</v>
      </c>
      <c r="AO10" s="167">
        <v>86.7574646411733</v>
      </c>
      <c r="AP10" s="168">
        <v>83.996529596647406</v>
      </c>
      <c r="AQ10" s="153"/>
      <c r="AR10" s="169">
        <v>72.851343261243699</v>
      </c>
      <c r="AS10" s="149"/>
      <c r="AT10" s="164">
        <v>2.0114646123688702E-3</v>
      </c>
      <c r="AU10" s="153">
        <v>2.7976403673130301</v>
      </c>
      <c r="AV10" s="153">
        <v>2.7053640473729201</v>
      </c>
      <c r="AW10" s="153">
        <v>2.85568653823865</v>
      </c>
      <c r="AX10" s="153">
        <v>0.96450614037234705</v>
      </c>
      <c r="AY10" s="165">
        <v>1.88463438596595</v>
      </c>
      <c r="AZ10" s="153"/>
      <c r="BA10" s="166">
        <v>-0.353342095045733</v>
      </c>
      <c r="BB10" s="167">
        <v>-1.2484188113638099</v>
      </c>
      <c r="BC10" s="168">
        <v>-0.81760747021593505</v>
      </c>
      <c r="BD10" s="153"/>
      <c r="BE10" s="169">
        <v>0.97833108905999999</v>
      </c>
    </row>
    <row r="11" spans="1:57" x14ac:dyDescent="0.25">
      <c r="A11" s="24" t="s">
        <v>20</v>
      </c>
      <c r="B11" s="95" t="s">
        <v>72</v>
      </c>
      <c r="C11" s="12"/>
      <c r="D11" s="28" t="s">
        <v>16</v>
      </c>
      <c r="E11" s="31" t="s">
        <v>17</v>
      </c>
      <c r="F11" s="12"/>
      <c r="G11" s="164">
        <v>50.263288176785601</v>
      </c>
      <c r="H11" s="153">
        <v>61.987488185786901</v>
      </c>
      <c r="I11" s="153">
        <v>65.808542238624597</v>
      </c>
      <c r="J11" s="153">
        <v>62.5455691075205</v>
      </c>
      <c r="K11" s="153">
        <v>57.5543453800801</v>
      </c>
      <c r="L11" s="165">
        <v>59.6318466177595</v>
      </c>
      <c r="M11" s="153"/>
      <c r="N11" s="166">
        <v>65.835546154192301</v>
      </c>
      <c r="O11" s="167">
        <v>75.471443359286994</v>
      </c>
      <c r="P11" s="168">
        <v>70.653494756739704</v>
      </c>
      <c r="Q11" s="153"/>
      <c r="R11" s="169">
        <v>62.780888943182397</v>
      </c>
      <c r="S11" s="149"/>
      <c r="T11" s="164">
        <v>-10.5554436667448</v>
      </c>
      <c r="U11" s="153">
        <v>-3.0643103743433602</v>
      </c>
      <c r="V11" s="153">
        <v>-2.86767874001209E-2</v>
      </c>
      <c r="W11" s="153">
        <v>-3.84325049578332</v>
      </c>
      <c r="X11" s="153">
        <v>-7.5930921806000198</v>
      </c>
      <c r="Y11" s="165">
        <v>-4.8321808425289499</v>
      </c>
      <c r="Z11" s="153"/>
      <c r="AA11" s="166">
        <v>-10.733035819490199</v>
      </c>
      <c r="AB11" s="167">
        <v>-9.7727780903805197</v>
      </c>
      <c r="AC11" s="168">
        <v>-10.222723959486901</v>
      </c>
      <c r="AD11" s="153"/>
      <c r="AE11" s="169">
        <v>-6.6347401122596104</v>
      </c>
      <c r="AF11" s="35"/>
      <c r="AG11" s="164">
        <v>56.159143075745902</v>
      </c>
      <c r="AH11" s="153">
        <v>65.146946307214506</v>
      </c>
      <c r="AI11" s="153">
        <v>69.179531031999602</v>
      </c>
      <c r="AJ11" s="153">
        <v>68.265898555290505</v>
      </c>
      <c r="AK11" s="153">
        <v>64.434718034114894</v>
      </c>
      <c r="AL11" s="165">
        <v>64.637247400873093</v>
      </c>
      <c r="AM11" s="153"/>
      <c r="AN11" s="166">
        <v>71.564876907151501</v>
      </c>
      <c r="AO11" s="167">
        <v>77.188442324136901</v>
      </c>
      <c r="AP11" s="168">
        <v>74.376659615644201</v>
      </c>
      <c r="AQ11" s="153"/>
      <c r="AR11" s="169">
        <v>67.419936605093397</v>
      </c>
      <c r="AS11" s="149"/>
      <c r="AT11" s="164">
        <v>-7.9407426586348704</v>
      </c>
      <c r="AU11" s="153">
        <v>-5.4703772567797504</v>
      </c>
      <c r="AV11" s="153">
        <v>-4.7866887507199101</v>
      </c>
      <c r="AW11" s="153">
        <v>-6.1171495515685699</v>
      </c>
      <c r="AX11" s="153">
        <v>-7.9824892961478797</v>
      </c>
      <c r="AY11" s="165">
        <v>-6.408543558611</v>
      </c>
      <c r="AZ11" s="153"/>
      <c r="BA11" s="166">
        <v>-8.9181779481136996</v>
      </c>
      <c r="BB11" s="167">
        <v>-6.7271187711993203</v>
      </c>
      <c r="BC11" s="168">
        <v>-7.7942398858576798</v>
      </c>
      <c r="BD11" s="153"/>
      <c r="BE11" s="169">
        <v>-6.8497828419889597</v>
      </c>
    </row>
    <row r="12" spans="1:57" x14ac:dyDescent="0.25">
      <c r="A12" s="24" t="s">
        <v>21</v>
      </c>
      <c r="B12" s="44" t="str">
        <f t="shared" si="0"/>
        <v>Virginia Area</v>
      </c>
      <c r="C12" s="12"/>
      <c r="D12" s="28" t="s">
        <v>16</v>
      </c>
      <c r="E12" s="31" t="s">
        <v>17</v>
      </c>
      <c r="F12" s="12"/>
      <c r="G12" s="164">
        <v>43.568173852085501</v>
      </c>
      <c r="H12" s="153">
        <v>55.078864353312298</v>
      </c>
      <c r="I12" s="153">
        <v>57.707676130388997</v>
      </c>
      <c r="J12" s="153">
        <v>57.471667250846998</v>
      </c>
      <c r="K12" s="153">
        <v>56.907250163291899</v>
      </c>
      <c r="L12" s="165">
        <v>54.147667812827002</v>
      </c>
      <c r="M12" s="153"/>
      <c r="N12" s="166">
        <v>68.5033124941681</v>
      </c>
      <c r="O12" s="167">
        <v>78.258841093589595</v>
      </c>
      <c r="P12" s="168">
        <v>73.381076793878805</v>
      </c>
      <c r="Q12" s="153"/>
      <c r="R12" s="169">
        <v>59.648280095001702</v>
      </c>
      <c r="S12" s="149"/>
      <c r="T12" s="164">
        <v>-3.3879294218706799</v>
      </c>
      <c r="U12" s="153">
        <v>3.7169063631442101</v>
      </c>
      <c r="V12" s="153">
        <v>10.859068206042901</v>
      </c>
      <c r="W12" s="153">
        <v>10.326706612912499</v>
      </c>
      <c r="X12" s="153">
        <v>-3.58085845644792</v>
      </c>
      <c r="Y12" s="165">
        <v>3.57950481709985</v>
      </c>
      <c r="Z12" s="153"/>
      <c r="AA12" s="166">
        <v>-13.8486528130013</v>
      </c>
      <c r="AB12" s="167">
        <v>-4.4065847833944503</v>
      </c>
      <c r="AC12" s="168">
        <v>-9.0588349712350507</v>
      </c>
      <c r="AD12" s="153"/>
      <c r="AE12" s="169">
        <v>-1.2475111949764099</v>
      </c>
      <c r="AF12" s="35"/>
      <c r="AG12" s="164">
        <v>48.537796471550401</v>
      </c>
      <c r="AH12" s="153">
        <v>59.282626475055402</v>
      </c>
      <c r="AI12" s="153">
        <v>62.986330178759196</v>
      </c>
      <c r="AJ12" s="153">
        <v>63.923355532188303</v>
      </c>
      <c r="AK12" s="153">
        <v>62.393651498075897</v>
      </c>
      <c r="AL12" s="165">
        <v>59.425005227968597</v>
      </c>
      <c r="AM12" s="153"/>
      <c r="AN12" s="166">
        <v>69.919943008297594</v>
      </c>
      <c r="AO12" s="167">
        <v>73.065581332881706</v>
      </c>
      <c r="AP12" s="168">
        <v>71.4927621705897</v>
      </c>
      <c r="AQ12" s="153"/>
      <c r="AR12" s="169">
        <v>62.8737758442158</v>
      </c>
      <c r="AS12" s="149"/>
      <c r="AT12" s="164">
        <v>-5.3528391872569401</v>
      </c>
      <c r="AU12" s="153">
        <v>1.02020542162231</v>
      </c>
      <c r="AV12" s="153">
        <v>3.6293476935197599</v>
      </c>
      <c r="AW12" s="153">
        <v>3.79914565961416</v>
      </c>
      <c r="AX12" s="153">
        <v>-0.831613005566748</v>
      </c>
      <c r="AY12" s="165">
        <v>0.63471758155390301</v>
      </c>
      <c r="AZ12" s="153"/>
      <c r="BA12" s="166">
        <v>-8.3484762267213704</v>
      </c>
      <c r="BB12" s="167">
        <v>-7.1188116504639902</v>
      </c>
      <c r="BC12" s="168">
        <v>-7.7242134693007296</v>
      </c>
      <c r="BD12" s="153"/>
      <c r="BE12" s="169">
        <v>-2.2427319455997501</v>
      </c>
    </row>
    <row r="13" spans="1:57" x14ac:dyDescent="0.25">
      <c r="A13" s="41" t="s">
        <v>22</v>
      </c>
      <c r="B13" s="95" t="s">
        <v>88</v>
      </c>
      <c r="C13" s="12"/>
      <c r="D13" s="28" t="s">
        <v>16</v>
      </c>
      <c r="E13" s="31" t="s">
        <v>17</v>
      </c>
      <c r="F13" s="12"/>
      <c r="G13" s="164">
        <v>47.649296583405103</v>
      </c>
      <c r="H13" s="153">
        <v>54.701406833189701</v>
      </c>
      <c r="I13" s="153">
        <v>56.639391329313803</v>
      </c>
      <c r="J13" s="153">
        <v>53.349303761125398</v>
      </c>
      <c r="K13" s="153">
        <v>51.6356230261269</v>
      </c>
      <c r="L13" s="165">
        <v>52.795004306632201</v>
      </c>
      <c r="M13" s="153"/>
      <c r="N13" s="166">
        <v>64.625502440424896</v>
      </c>
      <c r="O13" s="167">
        <v>75.537431811656603</v>
      </c>
      <c r="P13" s="168">
        <v>70.081467126040707</v>
      </c>
      <c r="Q13" s="153"/>
      <c r="R13" s="169">
        <v>57.733993683606002</v>
      </c>
      <c r="S13" s="149"/>
      <c r="T13" s="164">
        <v>13.867811947450599</v>
      </c>
      <c r="U13" s="153">
        <v>24.4166016458027</v>
      </c>
      <c r="V13" s="153">
        <v>24.986423475294</v>
      </c>
      <c r="W13" s="153">
        <v>18.303649556608899</v>
      </c>
      <c r="X13" s="153">
        <v>14.5472632352307</v>
      </c>
      <c r="Y13" s="165">
        <v>19.280041510745299</v>
      </c>
      <c r="Z13" s="153"/>
      <c r="AA13" s="166">
        <v>3.7399234521124201</v>
      </c>
      <c r="AB13" s="167">
        <v>9.1407094001839898E-2</v>
      </c>
      <c r="AC13" s="168">
        <v>1.7412330164794501</v>
      </c>
      <c r="AD13" s="153"/>
      <c r="AE13" s="169">
        <v>12.5317497073056</v>
      </c>
      <c r="AF13" s="35"/>
      <c r="AG13" s="164">
        <v>53.580216452643903</v>
      </c>
      <c r="AH13" s="153">
        <v>61.1713116133011</v>
      </c>
      <c r="AI13" s="153">
        <v>64.449279425783601</v>
      </c>
      <c r="AJ13" s="153">
        <v>63.685302529019197</v>
      </c>
      <c r="AK13" s="153">
        <v>59.892693080677503</v>
      </c>
      <c r="AL13" s="165">
        <v>60.555760917741601</v>
      </c>
      <c r="AM13" s="153"/>
      <c r="AN13" s="166">
        <v>67.202528351995397</v>
      </c>
      <c r="AO13" s="167">
        <v>72.533107235142097</v>
      </c>
      <c r="AP13" s="168">
        <v>69.867817793568705</v>
      </c>
      <c r="AQ13" s="153"/>
      <c r="AR13" s="169">
        <v>63.2163451863833</v>
      </c>
      <c r="AS13" s="149"/>
      <c r="AT13" s="164">
        <v>16.163869430996801</v>
      </c>
      <c r="AU13" s="153">
        <v>29.717676552039698</v>
      </c>
      <c r="AV13" s="153">
        <v>30.734338006692099</v>
      </c>
      <c r="AW13" s="153">
        <v>27.460928144003201</v>
      </c>
      <c r="AX13" s="153">
        <v>18.760924695587899</v>
      </c>
      <c r="AY13" s="165">
        <v>24.611582489784499</v>
      </c>
      <c r="AZ13" s="153"/>
      <c r="BA13" s="166">
        <v>5.8789778350203603</v>
      </c>
      <c r="BB13" s="167">
        <v>2.3569592943458302</v>
      </c>
      <c r="BC13" s="168">
        <v>4.0210678126290302</v>
      </c>
      <c r="BD13" s="153"/>
      <c r="BE13" s="169">
        <v>17.277161412851299</v>
      </c>
    </row>
    <row r="14" spans="1:57" x14ac:dyDescent="0.25">
      <c r="A14" s="24" t="s">
        <v>23</v>
      </c>
      <c r="B14" s="44" t="str">
        <f t="shared" si="0"/>
        <v>Arlington, VA</v>
      </c>
      <c r="C14" s="12"/>
      <c r="D14" s="28" t="s">
        <v>16</v>
      </c>
      <c r="E14" s="31" t="s">
        <v>17</v>
      </c>
      <c r="F14" s="12"/>
      <c r="G14" s="164">
        <v>42.650904906370897</v>
      </c>
      <c r="H14" s="153">
        <v>54.702374725389603</v>
      </c>
      <c r="I14" s="153">
        <v>59.096139763573497</v>
      </c>
      <c r="J14" s="153">
        <v>56.1251176901349</v>
      </c>
      <c r="K14" s="153">
        <v>49.858771838058303</v>
      </c>
      <c r="L14" s="165">
        <v>52.486661784705497</v>
      </c>
      <c r="M14" s="153"/>
      <c r="N14" s="166">
        <v>64.525577989329406</v>
      </c>
      <c r="O14" s="167">
        <v>75.781985563343397</v>
      </c>
      <c r="P14" s="168">
        <v>70.153781776336402</v>
      </c>
      <c r="Q14" s="153"/>
      <c r="R14" s="169">
        <v>57.534410353742899</v>
      </c>
      <c r="S14" s="149"/>
      <c r="T14" s="164">
        <v>16.125448654292502</v>
      </c>
      <c r="U14" s="153">
        <v>46.559123621326897</v>
      </c>
      <c r="V14" s="153">
        <v>52.0734517004908</v>
      </c>
      <c r="W14" s="153">
        <v>36.761104686666997</v>
      </c>
      <c r="X14" s="153">
        <v>24.067472604435402</v>
      </c>
      <c r="Y14" s="165">
        <v>35.217497551492698</v>
      </c>
      <c r="Z14" s="153"/>
      <c r="AA14" s="166">
        <v>7.0153525318432504</v>
      </c>
      <c r="AB14" s="167">
        <v>0.67749943516866895</v>
      </c>
      <c r="AC14" s="168">
        <v>3.49634921860673</v>
      </c>
      <c r="AD14" s="153"/>
      <c r="AE14" s="169">
        <v>22.317853552489002</v>
      </c>
      <c r="AF14" s="35"/>
      <c r="AG14" s="164">
        <v>51.4358196464065</v>
      </c>
      <c r="AH14" s="153">
        <v>61.729783450151601</v>
      </c>
      <c r="AI14" s="153">
        <v>66.832304634375902</v>
      </c>
      <c r="AJ14" s="153">
        <v>70.198242493984694</v>
      </c>
      <c r="AK14" s="153">
        <v>60.579035463960601</v>
      </c>
      <c r="AL14" s="165">
        <v>62.155037137775899</v>
      </c>
      <c r="AM14" s="153"/>
      <c r="AN14" s="166">
        <v>66.175855214980601</v>
      </c>
      <c r="AO14" s="167">
        <v>68.466889842033595</v>
      </c>
      <c r="AP14" s="168">
        <v>67.321372528507098</v>
      </c>
      <c r="AQ14" s="153"/>
      <c r="AR14" s="169">
        <v>63.631132963699102</v>
      </c>
      <c r="AS14" s="149"/>
      <c r="AT14" s="164">
        <v>22.296770460176599</v>
      </c>
      <c r="AU14" s="153">
        <v>44.455794007483803</v>
      </c>
      <c r="AV14" s="153">
        <v>43.3470919361584</v>
      </c>
      <c r="AW14" s="153">
        <v>48.632264619056002</v>
      </c>
      <c r="AX14" s="153">
        <v>26.660291911471901</v>
      </c>
      <c r="AY14" s="165">
        <v>37.2357776906941</v>
      </c>
      <c r="AZ14" s="153"/>
      <c r="BA14" s="166">
        <v>6.1683753892482098</v>
      </c>
      <c r="BB14" s="167">
        <v>1.9890777856193</v>
      </c>
      <c r="BC14" s="168">
        <v>4.0012412260924499</v>
      </c>
      <c r="BD14" s="153"/>
      <c r="BE14" s="169">
        <v>25.169884105115599</v>
      </c>
    </row>
    <row r="15" spans="1:57" x14ac:dyDescent="0.25">
      <c r="A15" s="24" t="s">
        <v>24</v>
      </c>
      <c r="B15" s="44" t="str">
        <f t="shared" si="0"/>
        <v>Suburban Virginia Area</v>
      </c>
      <c r="C15" s="12"/>
      <c r="D15" s="28" t="s">
        <v>16</v>
      </c>
      <c r="E15" s="31" t="s">
        <v>17</v>
      </c>
      <c r="F15" s="12"/>
      <c r="G15" s="164">
        <v>47.957321353362303</v>
      </c>
      <c r="H15" s="153">
        <v>63.049276990032197</v>
      </c>
      <c r="I15" s="153">
        <v>67.092517197809897</v>
      </c>
      <c r="J15" s="153">
        <v>63.372174645514498</v>
      </c>
      <c r="K15" s="153">
        <v>61.280359399129502</v>
      </c>
      <c r="L15" s="165">
        <v>60.550329917169698</v>
      </c>
      <c r="M15" s="153"/>
      <c r="N15" s="166">
        <v>74.477046188403705</v>
      </c>
      <c r="O15" s="167">
        <v>85.259020075810696</v>
      </c>
      <c r="P15" s="168">
        <v>79.8680331321072</v>
      </c>
      <c r="Q15" s="153"/>
      <c r="R15" s="169">
        <v>66.069673692866104</v>
      </c>
      <c r="S15" s="149"/>
      <c r="T15" s="164">
        <v>-8.2549872628353302</v>
      </c>
      <c r="U15" s="153">
        <v>15.972760286253999</v>
      </c>
      <c r="V15" s="153">
        <v>22.026155790019299</v>
      </c>
      <c r="W15" s="153">
        <v>14.8404567816222</v>
      </c>
      <c r="X15" s="153">
        <v>7.2329419992295003</v>
      </c>
      <c r="Y15" s="165">
        <v>10.513541755353399</v>
      </c>
      <c r="Z15" s="153"/>
      <c r="AA15" s="166">
        <v>-1.9853967614875001</v>
      </c>
      <c r="AB15" s="167">
        <v>-3.4921023971470202</v>
      </c>
      <c r="AC15" s="168">
        <v>-2.79540549704272</v>
      </c>
      <c r="AD15" s="153"/>
      <c r="AE15" s="169">
        <v>5.5234484152499297</v>
      </c>
      <c r="AF15" s="35"/>
      <c r="AG15" s="164">
        <v>55.689316299311997</v>
      </c>
      <c r="AH15" s="153">
        <v>65.993963217745303</v>
      </c>
      <c r="AI15" s="153">
        <v>69.121156815948297</v>
      </c>
      <c r="AJ15" s="153">
        <v>69.552856942299499</v>
      </c>
      <c r="AK15" s="153">
        <v>68.833356731714105</v>
      </c>
      <c r="AL15" s="165">
        <v>65.838130001403897</v>
      </c>
      <c r="AM15" s="153"/>
      <c r="AN15" s="166">
        <v>78.4149936824371</v>
      </c>
      <c r="AO15" s="167">
        <v>82.170433805980593</v>
      </c>
      <c r="AP15" s="168">
        <v>80.292713744208896</v>
      </c>
      <c r="AQ15" s="153"/>
      <c r="AR15" s="169">
        <v>69.968011070776697</v>
      </c>
      <c r="AS15" s="149"/>
      <c r="AT15" s="164">
        <v>4.0399038938534302</v>
      </c>
      <c r="AU15" s="153">
        <v>10.226985977915101</v>
      </c>
      <c r="AV15" s="153">
        <v>11.8932564644594</v>
      </c>
      <c r="AW15" s="153">
        <v>7.11070865431134</v>
      </c>
      <c r="AX15" s="153">
        <v>9.9662535968177508</v>
      </c>
      <c r="AY15" s="165">
        <v>8.7505521964127695</v>
      </c>
      <c r="AZ15" s="153"/>
      <c r="BA15" s="166">
        <v>5.1210034470496399</v>
      </c>
      <c r="BB15" s="167">
        <v>-3.3044369991623599</v>
      </c>
      <c r="BC15" s="168">
        <v>0.63415976565792898</v>
      </c>
      <c r="BD15" s="153"/>
      <c r="BE15" s="169">
        <v>5.9488471573770099</v>
      </c>
    </row>
    <row r="16" spans="1:57" x14ac:dyDescent="0.25">
      <c r="A16" s="24" t="s">
        <v>25</v>
      </c>
      <c r="B16" s="44" t="str">
        <f t="shared" si="0"/>
        <v>Alexandria, VA</v>
      </c>
      <c r="C16" s="12"/>
      <c r="D16" s="28" t="s">
        <v>16</v>
      </c>
      <c r="E16" s="31" t="s">
        <v>17</v>
      </c>
      <c r="F16" s="12"/>
      <c r="G16" s="164">
        <v>47.336995462144699</v>
      </c>
      <c r="H16" s="153">
        <v>54.072128015285401</v>
      </c>
      <c r="I16" s="153">
        <v>56.699307379985598</v>
      </c>
      <c r="J16" s="153">
        <v>54.466204919990403</v>
      </c>
      <c r="K16" s="153">
        <v>53.009314545020302</v>
      </c>
      <c r="L16" s="165">
        <v>53.116790064485301</v>
      </c>
      <c r="M16" s="153"/>
      <c r="N16" s="166">
        <v>63.195605445426303</v>
      </c>
      <c r="O16" s="167">
        <v>74.516360162407395</v>
      </c>
      <c r="P16" s="168">
        <v>68.855982803916802</v>
      </c>
      <c r="Q16" s="153"/>
      <c r="R16" s="169">
        <v>57.6137022757514</v>
      </c>
      <c r="S16" s="149"/>
      <c r="T16" s="164">
        <v>15.9153101684172</v>
      </c>
      <c r="U16" s="153">
        <v>23.786068623521199</v>
      </c>
      <c r="V16" s="153">
        <v>23.895709487818401</v>
      </c>
      <c r="W16" s="153">
        <v>20.256489858086798</v>
      </c>
      <c r="X16" s="153">
        <v>17.1964026681717</v>
      </c>
      <c r="Y16" s="165">
        <v>20.2792631455291</v>
      </c>
      <c r="Z16" s="153"/>
      <c r="AA16" s="166">
        <v>7.2780135997765001</v>
      </c>
      <c r="AB16" s="167">
        <v>4.1301212513871498E-2</v>
      </c>
      <c r="AC16" s="168">
        <v>3.2371164006825701</v>
      </c>
      <c r="AD16" s="153"/>
      <c r="AE16" s="169">
        <v>13.861087254504101</v>
      </c>
      <c r="AF16" s="35"/>
      <c r="AG16" s="164">
        <v>50.483639837592499</v>
      </c>
      <c r="AH16" s="153">
        <v>57.621805588727</v>
      </c>
      <c r="AI16" s="153">
        <v>61.705875328397397</v>
      </c>
      <c r="AJ16" s="153">
        <v>62.514927155481203</v>
      </c>
      <c r="AK16" s="153">
        <v>58.592070695008303</v>
      </c>
      <c r="AL16" s="165">
        <v>58.183663721041299</v>
      </c>
      <c r="AM16" s="153"/>
      <c r="AN16" s="166">
        <v>64.694291855743899</v>
      </c>
      <c r="AO16" s="167">
        <v>71.080128970623306</v>
      </c>
      <c r="AP16" s="168">
        <v>67.887210413183595</v>
      </c>
      <c r="AQ16" s="153"/>
      <c r="AR16" s="169">
        <v>60.956105633081897</v>
      </c>
      <c r="AS16" s="149"/>
      <c r="AT16" s="164">
        <v>4.7058697974619301</v>
      </c>
      <c r="AU16" s="153">
        <v>15.020864405427</v>
      </c>
      <c r="AV16" s="153">
        <v>17.9169519979691</v>
      </c>
      <c r="AW16" s="153">
        <v>21.407610779475998</v>
      </c>
      <c r="AX16" s="153">
        <v>16.018619073015898</v>
      </c>
      <c r="AY16" s="165">
        <v>15.153352975349</v>
      </c>
      <c r="AZ16" s="153"/>
      <c r="BA16" s="166">
        <v>3.1463217507056398</v>
      </c>
      <c r="BB16" s="167">
        <v>0.17724006231228301</v>
      </c>
      <c r="BC16" s="168">
        <v>1.57034337935548</v>
      </c>
      <c r="BD16" s="153"/>
      <c r="BE16" s="169">
        <v>10.4532197005878</v>
      </c>
    </row>
    <row r="17" spans="1:57" x14ac:dyDescent="0.25">
      <c r="A17" s="24" t="s">
        <v>26</v>
      </c>
      <c r="B17" s="44" t="str">
        <f t="shared" si="0"/>
        <v>Fairfax/Tysons Corner, VA</v>
      </c>
      <c r="C17" s="12"/>
      <c r="D17" s="28" t="s">
        <v>16</v>
      </c>
      <c r="E17" s="31" t="s">
        <v>17</v>
      </c>
      <c r="F17" s="12"/>
      <c r="G17" s="164">
        <v>41.4592372687828</v>
      </c>
      <c r="H17" s="153">
        <v>50.947704955469199</v>
      </c>
      <c r="I17" s="153">
        <v>55.469285224937202</v>
      </c>
      <c r="J17" s="153">
        <v>50.422470883763403</v>
      </c>
      <c r="K17" s="153">
        <v>45.215802694679098</v>
      </c>
      <c r="L17" s="165">
        <v>48.702900205526298</v>
      </c>
      <c r="M17" s="153"/>
      <c r="N17" s="166">
        <v>56.097282484585499</v>
      </c>
      <c r="O17" s="167">
        <v>67.161452386389499</v>
      </c>
      <c r="P17" s="168">
        <v>61.629367435487502</v>
      </c>
      <c r="Q17" s="153"/>
      <c r="R17" s="169">
        <v>52.3961765569438</v>
      </c>
      <c r="S17" s="149"/>
      <c r="T17" s="164">
        <v>-3.3603513592137801</v>
      </c>
      <c r="U17" s="153">
        <v>2.64926004591468</v>
      </c>
      <c r="V17" s="153">
        <v>12.424723465079801</v>
      </c>
      <c r="W17" s="153">
        <v>5.2252722497070501</v>
      </c>
      <c r="X17" s="153">
        <v>-1.6533547023175801</v>
      </c>
      <c r="Y17" s="165">
        <v>3.2963038908343298</v>
      </c>
      <c r="Z17" s="153"/>
      <c r="AA17" s="166">
        <v>-5.8367044008743001</v>
      </c>
      <c r="AB17" s="167">
        <v>-1.3398606696964199</v>
      </c>
      <c r="AC17" s="168">
        <v>-3.4385778454395499</v>
      </c>
      <c r="AD17" s="153"/>
      <c r="AE17" s="169">
        <v>0.70630331279660896</v>
      </c>
      <c r="AF17" s="35"/>
      <c r="AG17" s="164">
        <v>48.8239324046585</v>
      </c>
      <c r="AH17" s="153">
        <v>57.8813656085864</v>
      </c>
      <c r="AI17" s="153">
        <v>63.544759077414902</v>
      </c>
      <c r="AJ17" s="153">
        <v>62.408654944051101</v>
      </c>
      <c r="AK17" s="153">
        <v>55.817538250742103</v>
      </c>
      <c r="AL17" s="165">
        <v>57.695250057090597</v>
      </c>
      <c r="AM17" s="153"/>
      <c r="AN17" s="166">
        <v>61.3239324046585</v>
      </c>
      <c r="AO17" s="167">
        <v>65.7884220141584</v>
      </c>
      <c r="AP17" s="168">
        <v>63.556177209408503</v>
      </c>
      <c r="AQ17" s="153"/>
      <c r="AR17" s="169">
        <v>59.3698006720386</v>
      </c>
      <c r="AS17" s="149"/>
      <c r="AT17" s="164">
        <v>6.0811190069970698</v>
      </c>
      <c r="AU17" s="153">
        <v>12.740673983109099</v>
      </c>
      <c r="AV17" s="153">
        <v>16.914915361441199</v>
      </c>
      <c r="AW17" s="153">
        <v>13.8316838459127</v>
      </c>
      <c r="AX17" s="153">
        <v>7.5795125155841099</v>
      </c>
      <c r="AY17" s="165">
        <v>11.6068042745538</v>
      </c>
      <c r="AZ17" s="153"/>
      <c r="BA17" s="166">
        <v>2.0516411881390102</v>
      </c>
      <c r="BB17" s="167">
        <v>0.80930251608054904</v>
      </c>
      <c r="BC17" s="168">
        <v>1.4048563136160299</v>
      </c>
      <c r="BD17" s="153"/>
      <c r="BE17" s="169">
        <v>8.2365220395524599</v>
      </c>
    </row>
    <row r="18" spans="1:57" x14ac:dyDescent="0.25">
      <c r="A18" s="24" t="s">
        <v>27</v>
      </c>
      <c r="B18" s="44" t="str">
        <f t="shared" si="0"/>
        <v>I-95 Fredericksburg, VA</v>
      </c>
      <c r="C18" s="12"/>
      <c r="D18" s="28" t="s">
        <v>16</v>
      </c>
      <c r="E18" s="31" t="s">
        <v>17</v>
      </c>
      <c r="F18" s="12"/>
      <c r="G18" s="164">
        <v>50.494350282485797</v>
      </c>
      <c r="H18" s="153">
        <v>56.614877589453798</v>
      </c>
      <c r="I18" s="153">
        <v>60.122410546139299</v>
      </c>
      <c r="J18" s="153">
        <v>58.8747645951035</v>
      </c>
      <c r="K18" s="153">
        <v>57.0739171374764</v>
      </c>
      <c r="L18" s="165">
        <v>56.636064030131799</v>
      </c>
      <c r="M18" s="153"/>
      <c r="N18" s="166">
        <v>67.196327683615806</v>
      </c>
      <c r="O18" s="167">
        <v>73.281544256120497</v>
      </c>
      <c r="P18" s="168">
        <v>70.238935969868095</v>
      </c>
      <c r="Q18" s="153"/>
      <c r="R18" s="169">
        <v>60.522598870056399</v>
      </c>
      <c r="S18" s="149"/>
      <c r="T18" s="164">
        <v>-5.13182674199623</v>
      </c>
      <c r="U18" s="153">
        <v>-0.51409064379395497</v>
      </c>
      <c r="V18" s="153">
        <v>2.0042325268229901</v>
      </c>
      <c r="W18" s="153">
        <v>0.47004421027950899</v>
      </c>
      <c r="X18" s="153">
        <v>-2.1148559701551699</v>
      </c>
      <c r="Y18" s="165">
        <v>-0.97890852953775698</v>
      </c>
      <c r="Z18" s="153"/>
      <c r="AA18" s="166">
        <v>-5.5652003486746402</v>
      </c>
      <c r="AB18" s="167">
        <v>-7.7455036763910901</v>
      </c>
      <c r="AC18" s="168">
        <v>-6.7152764984033402</v>
      </c>
      <c r="AD18" s="153"/>
      <c r="AE18" s="169">
        <v>-2.9564005800245501</v>
      </c>
      <c r="AF18" s="35"/>
      <c r="AG18" s="164">
        <v>56.642636457260501</v>
      </c>
      <c r="AH18" s="153">
        <v>61.362365749595398</v>
      </c>
      <c r="AI18" s="153">
        <v>63.669265852582001</v>
      </c>
      <c r="AJ18" s="153">
        <v>64.5049286449904</v>
      </c>
      <c r="AK18" s="153">
        <v>63.279778719397299</v>
      </c>
      <c r="AL18" s="165">
        <v>61.891786916503797</v>
      </c>
      <c r="AM18" s="153"/>
      <c r="AN18" s="166">
        <v>72.5253060263653</v>
      </c>
      <c r="AO18" s="167">
        <v>75.556144067796595</v>
      </c>
      <c r="AP18" s="168">
        <v>74.040725047080898</v>
      </c>
      <c r="AQ18" s="153"/>
      <c r="AR18" s="169">
        <v>65.362853731945506</v>
      </c>
      <c r="AS18" s="149"/>
      <c r="AT18" s="164">
        <v>-0.85220999829760202</v>
      </c>
      <c r="AU18" s="153">
        <v>3.6762245958803899</v>
      </c>
      <c r="AV18" s="153">
        <v>4.9875670700441797</v>
      </c>
      <c r="AW18" s="153">
        <v>3.5133956933279098</v>
      </c>
      <c r="AX18" s="153">
        <v>0.86624004641563002</v>
      </c>
      <c r="AY18" s="165">
        <v>2.4657374578464801</v>
      </c>
      <c r="AZ18" s="153"/>
      <c r="BA18" s="166">
        <v>-6.2907873313857401</v>
      </c>
      <c r="BB18" s="167">
        <v>-6.4338566206822101</v>
      </c>
      <c r="BC18" s="168">
        <v>-6.3638407274281397</v>
      </c>
      <c r="BD18" s="153"/>
      <c r="BE18" s="169">
        <v>-0.56857052115904905</v>
      </c>
    </row>
    <row r="19" spans="1:57" x14ac:dyDescent="0.25">
      <c r="A19" s="24" t="s">
        <v>28</v>
      </c>
      <c r="B19" s="44" t="str">
        <f t="shared" si="0"/>
        <v>Dulles Airport Area, VA</v>
      </c>
      <c r="C19" s="12"/>
      <c r="D19" s="28" t="s">
        <v>16</v>
      </c>
      <c r="E19" s="31" t="s">
        <v>17</v>
      </c>
      <c r="F19" s="12"/>
      <c r="G19" s="164">
        <v>55.574229691876702</v>
      </c>
      <c r="H19" s="153">
        <v>70.830999066293103</v>
      </c>
      <c r="I19" s="153">
        <v>79.411764705882305</v>
      </c>
      <c r="J19" s="153">
        <v>72.324929971988695</v>
      </c>
      <c r="K19" s="153">
        <v>63.202614379084899</v>
      </c>
      <c r="L19" s="165">
        <v>68.268907563025195</v>
      </c>
      <c r="M19" s="153"/>
      <c r="N19" s="166">
        <v>60.952380952380899</v>
      </c>
      <c r="O19" s="167">
        <v>67.068160597572302</v>
      </c>
      <c r="P19" s="168">
        <v>64.010270774976604</v>
      </c>
      <c r="Q19" s="153"/>
      <c r="R19" s="169">
        <v>67.052154195011298</v>
      </c>
      <c r="S19" s="149"/>
      <c r="T19" s="164">
        <v>-11.8144457183173</v>
      </c>
      <c r="U19" s="153">
        <v>0.46573225913254601</v>
      </c>
      <c r="V19" s="153">
        <v>13.6417141221009</v>
      </c>
      <c r="W19" s="153">
        <v>-1.3166096656530299</v>
      </c>
      <c r="X19" s="153">
        <v>-5.5574656800458397</v>
      </c>
      <c r="Y19" s="165">
        <v>-0.66017960197717396</v>
      </c>
      <c r="Z19" s="153"/>
      <c r="AA19" s="166">
        <v>-14.610191925876901</v>
      </c>
      <c r="AB19" s="167">
        <v>-14.061814556331001</v>
      </c>
      <c r="AC19" s="168">
        <v>-14.323780476465</v>
      </c>
      <c r="AD19" s="153"/>
      <c r="AE19" s="169">
        <v>-4.8011804610696904</v>
      </c>
      <c r="AF19" s="35"/>
      <c r="AG19" s="164">
        <v>60.856676003734798</v>
      </c>
      <c r="AH19" s="153">
        <v>74.645191409897194</v>
      </c>
      <c r="AI19" s="153">
        <v>80.310457516339795</v>
      </c>
      <c r="AJ19" s="153">
        <v>79.495798319327704</v>
      </c>
      <c r="AK19" s="153">
        <v>71.953781512605005</v>
      </c>
      <c r="AL19" s="165">
        <v>73.452380952380906</v>
      </c>
      <c r="AM19" s="153"/>
      <c r="AN19" s="166">
        <v>69.108309990662903</v>
      </c>
      <c r="AO19" s="167">
        <v>70.616246498599395</v>
      </c>
      <c r="AP19" s="168">
        <v>69.862278244631099</v>
      </c>
      <c r="AQ19" s="153"/>
      <c r="AR19" s="169">
        <v>72.426637321595294</v>
      </c>
      <c r="AS19" s="149"/>
      <c r="AT19" s="164">
        <v>5.2634513521048198</v>
      </c>
      <c r="AU19" s="153">
        <v>15.2718885110126</v>
      </c>
      <c r="AV19" s="153">
        <v>19.227952779456601</v>
      </c>
      <c r="AW19" s="153">
        <v>11.070067576880501</v>
      </c>
      <c r="AX19" s="153">
        <v>9.2898250679025196</v>
      </c>
      <c r="AY19" s="165">
        <v>12.1963891414469</v>
      </c>
      <c r="AZ19" s="153"/>
      <c r="BA19" s="166">
        <v>-2.73049596845952</v>
      </c>
      <c r="BB19" s="167">
        <v>-5.79753555064576</v>
      </c>
      <c r="BC19" s="168">
        <v>-4.3051229712948</v>
      </c>
      <c r="BD19" s="153"/>
      <c r="BE19" s="169">
        <v>7.1062881356976897</v>
      </c>
    </row>
    <row r="20" spans="1:57" x14ac:dyDescent="0.25">
      <c r="A20" s="24" t="s">
        <v>29</v>
      </c>
      <c r="B20" s="44" t="str">
        <f t="shared" si="0"/>
        <v>Williamsburg, VA</v>
      </c>
      <c r="C20" s="12"/>
      <c r="D20" s="28" t="s">
        <v>16</v>
      </c>
      <c r="E20" s="31" t="s">
        <v>17</v>
      </c>
      <c r="F20" s="12"/>
      <c r="G20" s="164">
        <v>42.1193470698421</v>
      </c>
      <c r="H20" s="153">
        <v>40.594059405940499</v>
      </c>
      <c r="I20" s="153">
        <v>40.487021675140397</v>
      </c>
      <c r="J20" s="153">
        <v>37.944875568637897</v>
      </c>
      <c r="K20" s="153">
        <v>40.353224511640299</v>
      </c>
      <c r="L20" s="165">
        <v>40.299705646240199</v>
      </c>
      <c r="M20" s="153"/>
      <c r="N20" s="166">
        <v>69.534385871019495</v>
      </c>
      <c r="O20" s="167">
        <v>85.991436981535898</v>
      </c>
      <c r="P20" s="168">
        <v>77.762911426277697</v>
      </c>
      <c r="Q20" s="153"/>
      <c r="R20" s="169">
        <v>51.003478726250997</v>
      </c>
      <c r="S20" s="149"/>
      <c r="T20" s="164">
        <v>21.365759566035202</v>
      </c>
      <c r="U20" s="153">
        <v>16.791487651254499</v>
      </c>
      <c r="V20" s="153">
        <v>25.0569518189372</v>
      </c>
      <c r="W20" s="153">
        <v>22.2306626379109</v>
      </c>
      <c r="X20" s="153">
        <v>7.57041253777229</v>
      </c>
      <c r="Y20" s="165">
        <v>18.254448755686301</v>
      </c>
      <c r="Z20" s="153"/>
      <c r="AA20" s="166">
        <v>-0.69537896138807098</v>
      </c>
      <c r="AB20" s="167">
        <v>1.4555794888170801</v>
      </c>
      <c r="AC20" s="168">
        <v>0.48249602377200501</v>
      </c>
      <c r="AD20" s="153"/>
      <c r="AE20" s="169">
        <v>9.7951825988120795</v>
      </c>
      <c r="AF20" s="35"/>
      <c r="AG20" s="164">
        <v>52.170858977789599</v>
      </c>
      <c r="AH20" s="153">
        <v>53.5656944072785</v>
      </c>
      <c r="AI20" s="153">
        <v>54.1309874230666</v>
      </c>
      <c r="AJ20" s="153">
        <v>54.8902863259298</v>
      </c>
      <c r="AK20" s="153">
        <v>59.155070912496598</v>
      </c>
      <c r="AL20" s="165">
        <v>54.782579609312201</v>
      </c>
      <c r="AM20" s="153"/>
      <c r="AN20" s="166">
        <v>75.913165640888394</v>
      </c>
      <c r="AO20" s="167">
        <v>80.254883596467707</v>
      </c>
      <c r="AP20" s="168">
        <v>78.084024618678001</v>
      </c>
      <c r="AQ20" s="153"/>
      <c r="AR20" s="169">
        <v>61.440135326273897</v>
      </c>
      <c r="AS20" s="149"/>
      <c r="AT20" s="164">
        <v>10.2489605854577</v>
      </c>
      <c r="AU20" s="153">
        <v>7.0957472586270702</v>
      </c>
      <c r="AV20" s="153">
        <v>8.2691812612864304</v>
      </c>
      <c r="AW20" s="153">
        <v>9.4236929291807403</v>
      </c>
      <c r="AX20" s="153">
        <v>6.5898039565063202</v>
      </c>
      <c r="AY20" s="165">
        <v>8.2680184228239497</v>
      </c>
      <c r="AZ20" s="153"/>
      <c r="BA20" s="166">
        <v>3.5705957672273398</v>
      </c>
      <c r="BB20" s="167">
        <v>2.5515093475085302</v>
      </c>
      <c r="BC20" s="168">
        <v>3.04436951808511</v>
      </c>
      <c r="BD20" s="153"/>
      <c r="BE20" s="169">
        <v>6.3111106868858302</v>
      </c>
    </row>
    <row r="21" spans="1:57" x14ac:dyDescent="0.25">
      <c r="A21" s="24" t="s">
        <v>30</v>
      </c>
      <c r="B21" s="44" t="str">
        <f t="shared" si="0"/>
        <v>Virginia Beach, VA</v>
      </c>
      <c r="C21" s="12"/>
      <c r="D21" s="28" t="s">
        <v>16</v>
      </c>
      <c r="E21" s="31" t="s">
        <v>17</v>
      </c>
      <c r="F21" s="12"/>
      <c r="G21" s="164">
        <v>50.295283553110501</v>
      </c>
      <c r="H21" s="153">
        <v>50.683601650351903</v>
      </c>
      <c r="I21" s="153">
        <v>51.889005743871799</v>
      </c>
      <c r="J21" s="153">
        <v>51.007200064719598</v>
      </c>
      <c r="K21" s="153">
        <v>52.609012215840103</v>
      </c>
      <c r="L21" s="165">
        <v>51.296820645578798</v>
      </c>
      <c r="M21" s="153"/>
      <c r="N21" s="166">
        <v>75.697759080980504</v>
      </c>
      <c r="O21" s="167">
        <v>95.315912952026494</v>
      </c>
      <c r="P21" s="168">
        <v>85.506836016503499</v>
      </c>
      <c r="Q21" s="153"/>
      <c r="R21" s="169">
        <v>61.071110751557299</v>
      </c>
      <c r="S21" s="149"/>
      <c r="T21" s="164">
        <v>0.75710778023810099</v>
      </c>
      <c r="U21" s="153">
        <v>7.1403878353001602</v>
      </c>
      <c r="V21" s="153">
        <v>10.499290654848499</v>
      </c>
      <c r="W21" s="153">
        <v>16.274890878505602</v>
      </c>
      <c r="X21" s="153">
        <v>7.41968407216768</v>
      </c>
      <c r="Y21" s="165">
        <v>8.2098203994951007</v>
      </c>
      <c r="Z21" s="153"/>
      <c r="AA21" s="166">
        <v>0.52050975415540901</v>
      </c>
      <c r="AB21" s="167">
        <v>0.70047557142417405</v>
      </c>
      <c r="AC21" s="168">
        <v>0.62073579379456101</v>
      </c>
      <c r="AD21" s="153"/>
      <c r="AE21" s="169">
        <v>5.0405742848391597</v>
      </c>
      <c r="AF21" s="35"/>
      <c r="AG21" s="164">
        <v>68.3075802928565</v>
      </c>
      <c r="AH21" s="153">
        <v>70.277485640320293</v>
      </c>
      <c r="AI21" s="153">
        <v>71.725588544616102</v>
      </c>
      <c r="AJ21" s="153">
        <v>71.007604562737598</v>
      </c>
      <c r="AK21" s="153">
        <v>72.463797427392606</v>
      </c>
      <c r="AL21" s="165">
        <v>70.756411293584605</v>
      </c>
      <c r="AM21" s="153"/>
      <c r="AN21" s="166">
        <v>84.879864088665897</v>
      </c>
      <c r="AO21" s="167">
        <v>92.611843701965796</v>
      </c>
      <c r="AP21" s="168">
        <v>88.745853895315904</v>
      </c>
      <c r="AQ21" s="153"/>
      <c r="AR21" s="169">
        <v>75.896252036936403</v>
      </c>
      <c r="AS21" s="149"/>
      <c r="AT21" s="164">
        <v>1.42304157358829</v>
      </c>
      <c r="AU21" s="153">
        <v>2.22179729501143</v>
      </c>
      <c r="AV21" s="153">
        <v>1.74438703280834</v>
      </c>
      <c r="AW21" s="153">
        <v>3.2155467710755201</v>
      </c>
      <c r="AX21" s="153">
        <v>2.5451083412023299</v>
      </c>
      <c r="AY21" s="165">
        <v>2.2326664301215402</v>
      </c>
      <c r="AZ21" s="153"/>
      <c r="BA21" s="166">
        <v>6.7847758840374403E-2</v>
      </c>
      <c r="BB21" s="167">
        <v>-0.56758573258323697</v>
      </c>
      <c r="BC21" s="168">
        <v>-0.264719424773255</v>
      </c>
      <c r="BD21" s="153"/>
      <c r="BE21" s="169">
        <v>1.3845251458415699</v>
      </c>
    </row>
    <row r="22" spans="1:57" x14ac:dyDescent="0.25">
      <c r="A22" s="41" t="s">
        <v>31</v>
      </c>
      <c r="B22" s="44" t="str">
        <f t="shared" si="0"/>
        <v>Norfolk/Portsmouth, VA</v>
      </c>
      <c r="C22" s="12"/>
      <c r="D22" s="28" t="s">
        <v>16</v>
      </c>
      <c r="E22" s="31" t="s">
        <v>17</v>
      </c>
      <c r="F22" s="12"/>
      <c r="G22" s="164">
        <v>51.678678150817298</v>
      </c>
      <c r="H22" s="153">
        <v>59.307435401652299</v>
      </c>
      <c r="I22" s="153">
        <v>64.615925470205596</v>
      </c>
      <c r="J22" s="153">
        <v>66.2155036034452</v>
      </c>
      <c r="K22" s="153">
        <v>66.672525927227895</v>
      </c>
      <c r="L22" s="165">
        <v>61.698013710669699</v>
      </c>
      <c r="M22" s="153"/>
      <c r="N22" s="166">
        <v>78.256284056951998</v>
      </c>
      <c r="O22" s="167">
        <v>88.627175250483305</v>
      </c>
      <c r="P22" s="168">
        <v>83.441729653717701</v>
      </c>
      <c r="Q22" s="153"/>
      <c r="R22" s="169">
        <v>67.910503980111898</v>
      </c>
      <c r="S22" s="149"/>
      <c r="T22" s="164">
        <v>-9.0627899783482793</v>
      </c>
      <c r="U22" s="153">
        <v>-0.147972773009766</v>
      </c>
      <c r="V22" s="153">
        <v>1.04452996151731</v>
      </c>
      <c r="W22" s="153">
        <v>6.1425753733445996</v>
      </c>
      <c r="X22" s="153">
        <v>5.3026096612992699</v>
      </c>
      <c r="Y22" s="165">
        <v>0.85627262800988402</v>
      </c>
      <c r="Z22" s="153"/>
      <c r="AA22" s="166">
        <v>4.2134831460674098</v>
      </c>
      <c r="AB22" s="167">
        <v>-1.5234375</v>
      </c>
      <c r="AC22" s="168">
        <v>1.08603066439522</v>
      </c>
      <c r="AD22" s="153"/>
      <c r="AE22" s="169">
        <v>0.93681185384242105</v>
      </c>
      <c r="AF22" s="35"/>
      <c r="AG22" s="164">
        <v>64.158903146422901</v>
      </c>
      <c r="AH22" s="153">
        <v>70.9087713130602</v>
      </c>
      <c r="AI22" s="153">
        <v>74.582527685006099</v>
      </c>
      <c r="AJ22" s="153">
        <v>72.719282826507197</v>
      </c>
      <c r="AK22" s="153">
        <v>70.016698892599706</v>
      </c>
      <c r="AL22" s="165">
        <v>70.477236772719195</v>
      </c>
      <c r="AM22" s="153"/>
      <c r="AN22" s="166">
        <v>79.965723325716198</v>
      </c>
      <c r="AO22" s="167">
        <v>85.116013359114007</v>
      </c>
      <c r="AP22" s="168">
        <v>82.540868342415095</v>
      </c>
      <c r="AQ22" s="153"/>
      <c r="AR22" s="169">
        <v>73.923988649775197</v>
      </c>
      <c r="AS22" s="149"/>
      <c r="AT22" s="164">
        <v>-2.6666666666666599</v>
      </c>
      <c r="AU22" s="153">
        <v>4.7316154994483002</v>
      </c>
      <c r="AV22" s="153">
        <v>3.5762236055168999</v>
      </c>
      <c r="AW22" s="153">
        <v>0.92090016466426705</v>
      </c>
      <c r="AX22" s="153">
        <v>-5.04201680672268</v>
      </c>
      <c r="AY22" s="165">
        <v>0.275106603808975</v>
      </c>
      <c r="AZ22" s="153"/>
      <c r="BA22" s="166">
        <v>-2.82494926839688</v>
      </c>
      <c r="BB22" s="167">
        <v>-4.8673870333988196</v>
      </c>
      <c r="BC22" s="168">
        <v>-3.8888604615463298</v>
      </c>
      <c r="BD22" s="153"/>
      <c r="BE22" s="169">
        <v>-1.09193230019738</v>
      </c>
    </row>
    <row r="23" spans="1:57" x14ac:dyDescent="0.25">
      <c r="A23" s="42" t="s">
        <v>32</v>
      </c>
      <c r="B23" s="44" t="str">
        <f t="shared" si="0"/>
        <v>Newport News/Hampton, VA</v>
      </c>
      <c r="C23" s="12"/>
      <c r="D23" s="28" t="s">
        <v>16</v>
      </c>
      <c r="E23" s="31" t="s">
        <v>17</v>
      </c>
      <c r="F23" s="13"/>
      <c r="G23" s="164">
        <v>56.543067378444597</v>
      </c>
      <c r="H23" s="153">
        <v>65.156543067378394</v>
      </c>
      <c r="I23" s="153">
        <v>67.248593276583406</v>
      </c>
      <c r="J23" s="153">
        <v>68.114269225219999</v>
      </c>
      <c r="K23" s="153">
        <v>67.162025681719797</v>
      </c>
      <c r="L23" s="165">
        <v>64.844899725869197</v>
      </c>
      <c r="M23" s="153"/>
      <c r="N23" s="166">
        <v>76.251623142403602</v>
      </c>
      <c r="O23" s="167">
        <v>87.3611311499062</v>
      </c>
      <c r="P23" s="168">
        <v>81.806377146154901</v>
      </c>
      <c r="Q23" s="153"/>
      <c r="R23" s="169">
        <v>69.691036131665101</v>
      </c>
      <c r="S23" s="149"/>
      <c r="T23" s="164">
        <v>-2.2186513335215698</v>
      </c>
      <c r="U23" s="153">
        <v>6.8306558854853101</v>
      </c>
      <c r="V23" s="153">
        <v>7.3874545252852197</v>
      </c>
      <c r="W23" s="153">
        <v>10.8547933556871</v>
      </c>
      <c r="X23" s="153">
        <v>10.0932298160222</v>
      </c>
      <c r="Y23" s="165">
        <v>6.6920402447351899</v>
      </c>
      <c r="Z23" s="153"/>
      <c r="AA23" s="166">
        <v>1.34764018946035</v>
      </c>
      <c r="AB23" s="167">
        <v>-2.0003356871395801</v>
      </c>
      <c r="AC23" s="168">
        <v>-0.46796620356457602</v>
      </c>
      <c r="AD23" s="153"/>
      <c r="AE23" s="169">
        <v>4.1785848461744903</v>
      </c>
      <c r="AF23" s="35"/>
      <c r="AG23" s="164">
        <v>60.276294906939803</v>
      </c>
      <c r="AH23" s="153">
        <v>67.345981820804994</v>
      </c>
      <c r="AI23" s="153">
        <v>70.173856586351107</v>
      </c>
      <c r="AJ23" s="153">
        <v>70.6607993074592</v>
      </c>
      <c r="AK23" s="153">
        <v>72.1540903188573</v>
      </c>
      <c r="AL23" s="165">
        <v>68.122204588082496</v>
      </c>
      <c r="AM23" s="153"/>
      <c r="AN23" s="166">
        <v>80.446544510171606</v>
      </c>
      <c r="AO23" s="167">
        <v>85.334006636848898</v>
      </c>
      <c r="AP23" s="168">
        <v>82.890275573510294</v>
      </c>
      <c r="AQ23" s="153"/>
      <c r="AR23" s="169">
        <v>72.341653441061794</v>
      </c>
      <c r="AS23" s="149"/>
      <c r="AT23" s="164">
        <v>-3.9260276597783301</v>
      </c>
      <c r="AU23" s="153">
        <v>0.77229724837315805</v>
      </c>
      <c r="AV23" s="153">
        <v>1.0348692132019</v>
      </c>
      <c r="AW23" s="153">
        <v>1.1675442339831901</v>
      </c>
      <c r="AX23" s="153">
        <v>1.0472723523424901</v>
      </c>
      <c r="AY23" s="165">
        <v>9.8455066821850803E-2</v>
      </c>
      <c r="AZ23" s="153"/>
      <c r="BA23" s="166">
        <v>-1.40322637276752</v>
      </c>
      <c r="BB23" s="167">
        <v>-0.75115616935559004</v>
      </c>
      <c r="BC23" s="168">
        <v>-1.0686529960364599</v>
      </c>
      <c r="BD23" s="153"/>
      <c r="BE23" s="169">
        <v>-0.28664852480881098</v>
      </c>
    </row>
    <row r="24" spans="1:57" x14ac:dyDescent="0.25">
      <c r="A24" s="43" t="s">
        <v>33</v>
      </c>
      <c r="B24" s="44" t="str">
        <f t="shared" si="0"/>
        <v>Chesapeake/Suffolk, VA</v>
      </c>
      <c r="C24" s="12"/>
      <c r="D24" s="29" t="s">
        <v>16</v>
      </c>
      <c r="E24" s="32" t="s">
        <v>17</v>
      </c>
      <c r="F24" s="12"/>
      <c r="G24" s="177">
        <v>62.375545851528301</v>
      </c>
      <c r="H24" s="178">
        <v>74.218340611353696</v>
      </c>
      <c r="I24" s="178">
        <v>77.449781659388606</v>
      </c>
      <c r="J24" s="178">
        <v>76.506550218340607</v>
      </c>
      <c r="K24" s="178">
        <v>70.288209606986797</v>
      </c>
      <c r="L24" s="179">
        <v>72.167685589519607</v>
      </c>
      <c r="M24" s="153"/>
      <c r="N24" s="180">
        <v>74.672489082969406</v>
      </c>
      <c r="O24" s="181">
        <v>86.200873362445407</v>
      </c>
      <c r="P24" s="182">
        <v>80.436681222707406</v>
      </c>
      <c r="Q24" s="153"/>
      <c r="R24" s="183">
        <v>74.530255770430401</v>
      </c>
      <c r="S24" s="149"/>
      <c r="T24" s="177">
        <v>-7.0294194220255104</v>
      </c>
      <c r="U24" s="178">
        <v>-0.56166627662064095</v>
      </c>
      <c r="V24" s="178">
        <v>0.31674208144796301</v>
      </c>
      <c r="W24" s="178">
        <v>0.94491818391334403</v>
      </c>
      <c r="X24" s="178">
        <v>-2.7314479091128798</v>
      </c>
      <c r="Y24" s="179">
        <v>-1.6753926701570601</v>
      </c>
      <c r="Z24" s="153"/>
      <c r="AA24" s="180">
        <v>-2.3080438756855499</v>
      </c>
      <c r="AB24" s="181">
        <v>-3.9509536784741099</v>
      </c>
      <c r="AC24" s="182">
        <v>-3.1952911498843801</v>
      </c>
      <c r="AD24" s="153"/>
      <c r="AE24" s="183">
        <v>-2.1491285545799999</v>
      </c>
      <c r="AF24" s="36"/>
      <c r="AG24" s="177">
        <v>68.489082969432303</v>
      </c>
      <c r="AH24" s="178">
        <v>81.375545851528301</v>
      </c>
      <c r="AI24" s="178">
        <v>84.379912663755405</v>
      </c>
      <c r="AJ24" s="178">
        <v>83.995633187772896</v>
      </c>
      <c r="AK24" s="178">
        <v>78.344978165938798</v>
      </c>
      <c r="AL24" s="179">
        <v>79.317030567685507</v>
      </c>
      <c r="AM24" s="153"/>
      <c r="AN24" s="180">
        <v>82.532751091703005</v>
      </c>
      <c r="AO24" s="181">
        <v>85.960698689956303</v>
      </c>
      <c r="AP24" s="182">
        <v>84.246724890829597</v>
      </c>
      <c r="AQ24" s="153"/>
      <c r="AR24" s="183">
        <v>80.725514660012394</v>
      </c>
      <c r="AS24" s="96"/>
      <c r="AT24" s="177">
        <v>-5.4782137045742099</v>
      </c>
      <c r="AU24" s="178">
        <v>0.539519827353655</v>
      </c>
      <c r="AV24" s="178">
        <v>0.80863939899833004</v>
      </c>
      <c r="AW24" s="178">
        <v>0.29721555949525402</v>
      </c>
      <c r="AX24" s="178">
        <v>-1.87059016572772</v>
      </c>
      <c r="AY24" s="179">
        <v>-1.02335516636332</v>
      </c>
      <c r="AZ24" s="153"/>
      <c r="BA24" s="180">
        <v>-2.3306289080667599</v>
      </c>
      <c r="BB24" s="181">
        <v>-4.4602989710735699</v>
      </c>
      <c r="BC24" s="182">
        <v>-3.4288574646477201</v>
      </c>
      <c r="BD24" s="153"/>
      <c r="BE24" s="183">
        <v>-1.7530672983479101</v>
      </c>
    </row>
    <row r="25" spans="1:57" x14ac:dyDescent="0.25">
      <c r="A25" s="22" t="s">
        <v>43</v>
      </c>
      <c r="B25" s="44" t="str">
        <f t="shared" si="0"/>
        <v>Richmond CBD/Airport, VA</v>
      </c>
      <c r="C25" s="10"/>
      <c r="D25" s="27" t="s">
        <v>16</v>
      </c>
      <c r="E25" s="30" t="s">
        <v>17</v>
      </c>
      <c r="F25" s="3"/>
      <c r="G25" s="150">
        <v>43.962372816279498</v>
      </c>
      <c r="H25" s="151">
        <v>59.857938183912403</v>
      </c>
      <c r="I25" s="151">
        <v>65.175657515837898</v>
      </c>
      <c r="J25" s="151">
        <v>58.398924937607902</v>
      </c>
      <c r="K25" s="151">
        <v>51.794970243808699</v>
      </c>
      <c r="L25" s="152">
        <v>55.837972739489302</v>
      </c>
      <c r="M25" s="153"/>
      <c r="N25" s="154">
        <v>60.894605490497199</v>
      </c>
      <c r="O25" s="155">
        <v>73.603378767517697</v>
      </c>
      <c r="P25" s="156">
        <v>67.248992129007405</v>
      </c>
      <c r="Q25" s="153"/>
      <c r="R25" s="157">
        <v>59.098263993637303</v>
      </c>
      <c r="S25" s="149"/>
      <c r="T25" s="150">
        <v>-4.4067662431992201</v>
      </c>
      <c r="U25" s="151">
        <v>10.9033408446136</v>
      </c>
      <c r="V25" s="151">
        <v>10.7545092107681</v>
      </c>
      <c r="W25" s="151">
        <v>8.5051202241039103</v>
      </c>
      <c r="X25" s="151">
        <v>4.4815907022202603</v>
      </c>
      <c r="Y25" s="152">
        <v>6.4782403642873199</v>
      </c>
      <c r="Z25" s="153"/>
      <c r="AA25" s="154">
        <v>-9.1148443953037503</v>
      </c>
      <c r="AB25" s="155">
        <v>-7.8559790500661997</v>
      </c>
      <c r="AC25" s="156">
        <v>-8.4302296975451299</v>
      </c>
      <c r="AD25" s="153"/>
      <c r="AE25" s="157">
        <v>1.1254008747461599</v>
      </c>
      <c r="AF25" s="33"/>
      <c r="AG25" s="150">
        <v>49.116913035131503</v>
      </c>
      <c r="AH25" s="151">
        <v>59.334805144941399</v>
      </c>
      <c r="AI25" s="151">
        <v>65.391629871376395</v>
      </c>
      <c r="AJ25" s="151">
        <v>63.059128431560701</v>
      </c>
      <c r="AK25" s="151">
        <v>58.058168554425002</v>
      </c>
      <c r="AL25" s="152">
        <v>58.992129007487002</v>
      </c>
      <c r="AM25" s="153"/>
      <c r="AN25" s="154">
        <v>65.809176425417505</v>
      </c>
      <c r="AO25" s="155">
        <v>74.788827030140098</v>
      </c>
      <c r="AP25" s="156">
        <v>70.299001727778801</v>
      </c>
      <c r="AQ25" s="153"/>
      <c r="AR25" s="157">
        <v>62.222664070427498</v>
      </c>
      <c r="AS25" s="149"/>
      <c r="AT25" s="150">
        <v>-3.5406024453450899</v>
      </c>
      <c r="AU25" s="151">
        <v>-5.1829903691866797</v>
      </c>
      <c r="AV25" s="151">
        <v>-5.9181270636376198</v>
      </c>
      <c r="AW25" s="151">
        <v>-7.0484913775609996</v>
      </c>
      <c r="AX25" s="151">
        <v>-4.368380230384</v>
      </c>
      <c r="AY25" s="152">
        <v>-5.3260401270740401</v>
      </c>
      <c r="AZ25" s="153"/>
      <c r="BA25" s="154">
        <v>-8.8370452407128006</v>
      </c>
      <c r="BB25" s="155">
        <v>-4.3682364522754797</v>
      </c>
      <c r="BC25" s="156">
        <v>-6.5132534004406297</v>
      </c>
      <c r="BD25" s="153"/>
      <c r="BE25" s="157">
        <v>-5.7125539953793698</v>
      </c>
    </row>
    <row r="26" spans="1:57" x14ac:dyDescent="0.25">
      <c r="A26" s="23" t="s">
        <v>44</v>
      </c>
      <c r="B26" s="44" t="str">
        <f t="shared" si="0"/>
        <v>Richmond North/Glen Allen, VA</v>
      </c>
      <c r="C26" s="11"/>
      <c r="D26" s="28" t="s">
        <v>16</v>
      </c>
      <c r="E26" s="31" t="s">
        <v>17</v>
      </c>
      <c r="F26" s="12"/>
      <c r="G26" s="164">
        <v>46.725383920505799</v>
      </c>
      <c r="H26" s="153">
        <v>57.407407407407398</v>
      </c>
      <c r="I26" s="153">
        <v>62.658084914182403</v>
      </c>
      <c r="J26" s="153">
        <v>59.304426377597103</v>
      </c>
      <c r="K26" s="153">
        <v>56.289521228545603</v>
      </c>
      <c r="L26" s="165">
        <v>56.476964769647601</v>
      </c>
      <c r="M26" s="153"/>
      <c r="N26" s="166">
        <v>66.158536585365795</v>
      </c>
      <c r="O26" s="167">
        <v>75.666214995483202</v>
      </c>
      <c r="P26" s="168">
        <v>70.912375790424505</v>
      </c>
      <c r="Q26" s="153"/>
      <c r="R26" s="169">
        <v>60.601367918440999</v>
      </c>
      <c r="S26" s="149"/>
      <c r="T26" s="164">
        <v>-8.5812213421298402</v>
      </c>
      <c r="U26" s="153">
        <v>-0.37029747716620298</v>
      </c>
      <c r="V26" s="153">
        <v>6.3968790243136997</v>
      </c>
      <c r="W26" s="153">
        <v>2.8009142626493799E-2</v>
      </c>
      <c r="X26" s="153">
        <v>-2.21414535198674</v>
      </c>
      <c r="Y26" s="165">
        <v>-0.73472686092218698</v>
      </c>
      <c r="Z26" s="153"/>
      <c r="AA26" s="166">
        <v>-7.7942191228455604</v>
      </c>
      <c r="AB26" s="167">
        <v>-9.7735383596792893</v>
      </c>
      <c r="AC26" s="168">
        <v>-8.8609051566879593</v>
      </c>
      <c r="AD26" s="153"/>
      <c r="AE26" s="169">
        <v>-3.60811100745497</v>
      </c>
      <c r="AF26" s="34"/>
      <c r="AG26" s="164">
        <v>54.067863595302597</v>
      </c>
      <c r="AH26" s="153">
        <v>62.55081300813</v>
      </c>
      <c r="AI26" s="153">
        <v>67.462737127371199</v>
      </c>
      <c r="AJ26" s="153">
        <v>66.861449864498596</v>
      </c>
      <c r="AK26" s="153">
        <v>63.857836495031599</v>
      </c>
      <c r="AL26" s="165">
        <v>62.960140018066802</v>
      </c>
      <c r="AM26" s="153"/>
      <c r="AN26" s="166">
        <v>72.058491418247499</v>
      </c>
      <c r="AO26" s="167">
        <v>77.173667570009002</v>
      </c>
      <c r="AP26" s="168">
        <v>74.616079494128201</v>
      </c>
      <c r="AQ26" s="153"/>
      <c r="AR26" s="169">
        <v>66.290408439798597</v>
      </c>
      <c r="AS26" s="149"/>
      <c r="AT26" s="164">
        <v>-3.9447121621076802</v>
      </c>
      <c r="AU26" s="153">
        <v>-0.86307452604968604</v>
      </c>
      <c r="AV26" s="153">
        <v>1.4299089495583699</v>
      </c>
      <c r="AW26" s="153">
        <v>-1.2959000702885199</v>
      </c>
      <c r="AX26" s="153">
        <v>-4.1901565845950399</v>
      </c>
      <c r="AY26" s="165">
        <v>-1.71238376586673</v>
      </c>
      <c r="AZ26" s="153"/>
      <c r="BA26" s="166">
        <v>-6.1291509342433699</v>
      </c>
      <c r="BB26" s="167">
        <v>-6.2034525850467297</v>
      </c>
      <c r="BC26" s="168">
        <v>-6.1675898562528202</v>
      </c>
      <c r="BD26" s="153"/>
      <c r="BE26" s="169">
        <v>-3.1906274077882602</v>
      </c>
    </row>
    <row r="27" spans="1:57" x14ac:dyDescent="0.25">
      <c r="A27" s="24" t="s">
        <v>45</v>
      </c>
      <c r="B27" s="44" t="str">
        <f t="shared" si="0"/>
        <v>Richmond West/Midlothian, VA</v>
      </c>
      <c r="C27" s="12"/>
      <c r="D27" s="28" t="s">
        <v>16</v>
      </c>
      <c r="E27" s="31" t="s">
        <v>17</v>
      </c>
      <c r="F27" s="12"/>
      <c r="G27" s="164">
        <v>51.091854419410701</v>
      </c>
      <c r="H27" s="153">
        <v>63.743500866551102</v>
      </c>
      <c r="I27" s="153">
        <v>64.402079722703604</v>
      </c>
      <c r="J27" s="153">
        <v>63.258232235701897</v>
      </c>
      <c r="K27" s="153">
        <v>55.736568457538901</v>
      </c>
      <c r="L27" s="165">
        <v>59.646447140381198</v>
      </c>
      <c r="M27" s="153"/>
      <c r="N27" s="166">
        <v>67.487001733102204</v>
      </c>
      <c r="O27" s="167">
        <v>82.738301559792006</v>
      </c>
      <c r="P27" s="168">
        <v>75.112651646447105</v>
      </c>
      <c r="Q27" s="153"/>
      <c r="R27" s="169">
        <v>64.065362713542896</v>
      </c>
      <c r="S27" s="149"/>
      <c r="T27" s="164">
        <v>-12.261904761904701</v>
      </c>
      <c r="U27" s="153">
        <v>-4.1688379364252199</v>
      </c>
      <c r="V27" s="153">
        <v>-5.1072522982635302</v>
      </c>
      <c r="W27" s="153">
        <v>-8.0604534005037696</v>
      </c>
      <c r="X27" s="153">
        <v>-13.0340724716062</v>
      </c>
      <c r="Y27" s="165">
        <v>-8.3803641784687404</v>
      </c>
      <c r="Z27" s="153"/>
      <c r="AA27" s="166">
        <v>-13.2739420935412</v>
      </c>
      <c r="AB27" s="167">
        <v>-8.0862533692722298</v>
      </c>
      <c r="AC27" s="168">
        <v>-10.491532424617899</v>
      </c>
      <c r="AD27" s="153"/>
      <c r="AE27" s="169">
        <v>-9.0985737370898594</v>
      </c>
      <c r="AF27" s="35"/>
      <c r="AG27" s="164">
        <v>55.857885615251199</v>
      </c>
      <c r="AH27" s="153">
        <v>64.194107452339594</v>
      </c>
      <c r="AI27" s="153">
        <v>66.915077989601301</v>
      </c>
      <c r="AJ27" s="153">
        <v>67.374350086655099</v>
      </c>
      <c r="AK27" s="153">
        <v>62.868284228769397</v>
      </c>
      <c r="AL27" s="165">
        <v>63.441941074523299</v>
      </c>
      <c r="AM27" s="153"/>
      <c r="AN27" s="166">
        <v>71.5424610051993</v>
      </c>
      <c r="AO27" s="167">
        <v>78.587521663778105</v>
      </c>
      <c r="AP27" s="168">
        <v>75.064991334488695</v>
      </c>
      <c r="AQ27" s="153"/>
      <c r="AR27" s="169">
        <v>66.762812577370596</v>
      </c>
      <c r="AS27" s="149"/>
      <c r="AT27" s="164">
        <v>-10.819037078029799</v>
      </c>
      <c r="AU27" s="153">
        <v>-9.1042944785275992</v>
      </c>
      <c r="AV27" s="153">
        <v>-9.5890410958904102</v>
      </c>
      <c r="AW27" s="153">
        <v>-9.5930232558139501</v>
      </c>
      <c r="AX27" s="153">
        <v>-12.7375511185951</v>
      </c>
      <c r="AY27" s="165">
        <v>-10.351921240173301</v>
      </c>
      <c r="AZ27" s="153"/>
      <c r="BA27" s="166">
        <v>-12.029834842834299</v>
      </c>
      <c r="BB27" s="167">
        <v>-8.1527243265140701</v>
      </c>
      <c r="BC27" s="168">
        <v>-10.0420582584765</v>
      </c>
      <c r="BD27" s="153"/>
      <c r="BE27" s="169">
        <v>-10.252612660586999</v>
      </c>
    </row>
    <row r="28" spans="1:57" x14ac:dyDescent="0.25">
      <c r="A28" s="24" t="s">
        <v>46</v>
      </c>
      <c r="B28" s="44" t="str">
        <f t="shared" si="0"/>
        <v>Petersburg/Chester, VA</v>
      </c>
      <c r="C28" s="12"/>
      <c r="D28" s="28" t="s">
        <v>16</v>
      </c>
      <c r="E28" s="31" t="s">
        <v>17</v>
      </c>
      <c r="F28" s="12"/>
      <c r="G28" s="164">
        <v>61.985196431960503</v>
      </c>
      <c r="H28" s="153">
        <v>70.829379388878294</v>
      </c>
      <c r="I28" s="153">
        <v>72.499525526665394</v>
      </c>
      <c r="J28" s="153">
        <v>71.702410324539699</v>
      </c>
      <c r="K28" s="153">
        <v>66.369330043651502</v>
      </c>
      <c r="L28" s="165">
        <v>68.677168343139101</v>
      </c>
      <c r="M28" s="153"/>
      <c r="N28" s="166">
        <v>69.2731068513949</v>
      </c>
      <c r="O28" s="167">
        <v>73.011956728031805</v>
      </c>
      <c r="P28" s="168">
        <v>71.142531789713402</v>
      </c>
      <c r="Q28" s="153"/>
      <c r="R28" s="169">
        <v>69.381557899303203</v>
      </c>
      <c r="S28" s="149"/>
      <c r="T28" s="164">
        <v>-16.4822497289788</v>
      </c>
      <c r="U28" s="153">
        <v>-15.2385920217259</v>
      </c>
      <c r="V28" s="153">
        <v>-13.4010076849044</v>
      </c>
      <c r="W28" s="153">
        <v>-14.945308610185201</v>
      </c>
      <c r="X28" s="153">
        <v>-19.433268458803099</v>
      </c>
      <c r="Y28" s="165">
        <v>-15.8738194435391</v>
      </c>
      <c r="Z28" s="153"/>
      <c r="AA28" s="166">
        <v>-15.329213734473999</v>
      </c>
      <c r="AB28" s="167">
        <v>-12.6267051199302</v>
      </c>
      <c r="AC28" s="168">
        <v>-13.9636721988592</v>
      </c>
      <c r="AD28" s="153"/>
      <c r="AE28" s="169">
        <v>-15.323053095965699</v>
      </c>
      <c r="AF28" s="35"/>
      <c r="AG28" s="164">
        <v>66.801100778136203</v>
      </c>
      <c r="AH28" s="153">
        <v>75.778136268741605</v>
      </c>
      <c r="AI28" s="153">
        <v>77.0497248054659</v>
      </c>
      <c r="AJ28" s="153">
        <v>76.262099070032207</v>
      </c>
      <c r="AK28" s="153">
        <v>72.5659517935092</v>
      </c>
      <c r="AL28" s="165">
        <v>73.691402543177006</v>
      </c>
      <c r="AM28" s="153"/>
      <c r="AN28" s="166">
        <v>76.437654203833702</v>
      </c>
      <c r="AO28" s="167">
        <v>78.819510343518601</v>
      </c>
      <c r="AP28" s="168">
        <v>77.628582273676201</v>
      </c>
      <c r="AQ28" s="153"/>
      <c r="AR28" s="169">
        <v>74.816311037605402</v>
      </c>
      <c r="AS28" s="149"/>
      <c r="AT28" s="164">
        <v>-14.9000023005835</v>
      </c>
      <c r="AU28" s="153">
        <v>-10.245065613804201</v>
      </c>
      <c r="AV28" s="153">
        <v>-10.0482146699783</v>
      </c>
      <c r="AW28" s="153">
        <v>-10.505922500352</v>
      </c>
      <c r="AX28" s="153">
        <v>-13.8315944442976</v>
      </c>
      <c r="AY28" s="165">
        <v>-11.8546016988769</v>
      </c>
      <c r="AZ28" s="153"/>
      <c r="BA28" s="166">
        <v>-11.8030362187676</v>
      </c>
      <c r="BB28" s="167">
        <v>-9.0496536849925509</v>
      </c>
      <c r="BC28" s="168">
        <v>-10.4263835308703</v>
      </c>
      <c r="BD28" s="153"/>
      <c r="BE28" s="169">
        <v>-11.435972881879801</v>
      </c>
    </row>
    <row r="29" spans="1:57" x14ac:dyDescent="0.25">
      <c r="A29" s="99" t="s">
        <v>99</v>
      </c>
      <c r="B29" s="45" t="s">
        <v>71</v>
      </c>
      <c r="C29" s="12"/>
      <c r="D29" s="28" t="s">
        <v>16</v>
      </c>
      <c r="E29" s="31" t="s">
        <v>17</v>
      </c>
      <c r="F29" s="12"/>
      <c r="G29" s="164">
        <v>44.430881904180602</v>
      </c>
      <c r="H29" s="153">
        <v>54.358661377275901</v>
      </c>
      <c r="I29" s="153">
        <v>57.578069372393401</v>
      </c>
      <c r="J29" s="153">
        <v>56.6625979045875</v>
      </c>
      <c r="K29" s="153">
        <v>56.677855762384198</v>
      </c>
      <c r="L29" s="165">
        <v>53.941613264164303</v>
      </c>
      <c r="M29" s="153"/>
      <c r="N29" s="166">
        <v>68.283999593123696</v>
      </c>
      <c r="O29" s="167">
        <v>78.939070287864894</v>
      </c>
      <c r="P29" s="168">
        <v>73.611534940494295</v>
      </c>
      <c r="Q29" s="153"/>
      <c r="R29" s="169">
        <v>59.561590885972898</v>
      </c>
      <c r="S29" s="149"/>
      <c r="T29" s="164">
        <v>-2.6925319382366202</v>
      </c>
      <c r="U29" s="153">
        <v>0.31849348297319002</v>
      </c>
      <c r="V29" s="153">
        <v>10.293488648697499</v>
      </c>
      <c r="W29" s="153">
        <v>6.26753812337365</v>
      </c>
      <c r="X29" s="153">
        <v>-0.48891079892089401</v>
      </c>
      <c r="Y29" s="165">
        <v>2.8133676982106302</v>
      </c>
      <c r="Z29" s="153"/>
      <c r="AA29" s="166">
        <v>-9.8791492833604995</v>
      </c>
      <c r="AB29" s="167">
        <v>-4.3493762082450802</v>
      </c>
      <c r="AC29" s="168">
        <v>-6.9962045770256598</v>
      </c>
      <c r="AD29" s="153"/>
      <c r="AE29" s="169">
        <v>-0.87835801902562305</v>
      </c>
      <c r="AF29" s="35"/>
      <c r="AG29" s="164">
        <v>47.183653748346998</v>
      </c>
      <c r="AH29" s="153">
        <v>56.935967856779499</v>
      </c>
      <c r="AI29" s="153">
        <v>60.652527718441597</v>
      </c>
      <c r="AJ29" s="153">
        <v>61.2768283999593</v>
      </c>
      <c r="AK29" s="153">
        <v>60.445275150035599</v>
      </c>
      <c r="AL29" s="165">
        <v>57.298850574712603</v>
      </c>
      <c r="AM29" s="153"/>
      <c r="AN29" s="166">
        <v>69.294832672159401</v>
      </c>
      <c r="AO29" s="167">
        <v>73.433526599532001</v>
      </c>
      <c r="AP29" s="168">
        <v>71.364179635845701</v>
      </c>
      <c r="AQ29" s="153"/>
      <c r="AR29" s="169">
        <v>61.317516020750602</v>
      </c>
      <c r="AS29" s="149"/>
      <c r="AT29" s="164">
        <v>-4.82367669767393</v>
      </c>
      <c r="AU29" s="153">
        <v>-1.08508884662856</v>
      </c>
      <c r="AV29" s="153">
        <v>3.32874305397223</v>
      </c>
      <c r="AW29" s="153">
        <v>3.65535692178742</v>
      </c>
      <c r="AX29" s="153">
        <v>0.46903235568613</v>
      </c>
      <c r="AY29" s="165">
        <v>0.48439988268295098</v>
      </c>
      <c r="AZ29" s="153"/>
      <c r="BA29" s="166">
        <v>-6.3229414886748696</v>
      </c>
      <c r="BB29" s="167">
        <v>-5.3394715449256704</v>
      </c>
      <c r="BC29" s="168">
        <v>-5.8195136728461003</v>
      </c>
      <c r="BD29" s="153"/>
      <c r="BE29" s="169">
        <v>-1.70343894102431</v>
      </c>
    </row>
    <row r="30" spans="1:57" x14ac:dyDescent="0.25">
      <c r="A30" s="24" t="s">
        <v>48</v>
      </c>
      <c r="B30" s="44" t="str">
        <f t="shared" si="0"/>
        <v>Roanoke, VA</v>
      </c>
      <c r="C30" s="12"/>
      <c r="D30" s="28" t="s">
        <v>16</v>
      </c>
      <c r="E30" s="31" t="s">
        <v>17</v>
      </c>
      <c r="F30" s="12"/>
      <c r="G30" s="164">
        <v>43.738882959800698</v>
      </c>
      <c r="H30" s="153">
        <v>55.087157595161798</v>
      </c>
      <c r="I30" s="153">
        <v>56.7057986481679</v>
      </c>
      <c r="J30" s="153">
        <v>57.381714692280298</v>
      </c>
      <c r="K30" s="153">
        <v>54.205443371378401</v>
      </c>
      <c r="L30" s="165">
        <v>53.425824078345101</v>
      </c>
      <c r="M30" s="153"/>
      <c r="N30" s="166">
        <v>62.949956101843703</v>
      </c>
      <c r="O30" s="167">
        <v>66.567164179104395</v>
      </c>
      <c r="P30" s="168">
        <v>64.758560140474103</v>
      </c>
      <c r="Q30" s="153"/>
      <c r="R30" s="169">
        <v>56.687640563010099</v>
      </c>
      <c r="S30" s="149"/>
      <c r="T30" s="164">
        <v>-14.436830585934301</v>
      </c>
      <c r="U30" s="153">
        <v>1.1715398331022999</v>
      </c>
      <c r="V30" s="153">
        <v>2.5114233950103499</v>
      </c>
      <c r="W30" s="153">
        <v>4.4539264922627302</v>
      </c>
      <c r="X30" s="153">
        <v>-18.6424418026564</v>
      </c>
      <c r="Y30" s="165">
        <v>-5.4228717645214299</v>
      </c>
      <c r="Z30" s="153"/>
      <c r="AA30" s="166">
        <v>-26.596582336745701</v>
      </c>
      <c r="AB30" s="167">
        <v>-16.282787632518001</v>
      </c>
      <c r="AC30" s="168">
        <v>-21.634529972747</v>
      </c>
      <c r="AD30" s="153"/>
      <c r="AE30" s="169">
        <v>-11.369968814835699</v>
      </c>
      <c r="AF30" s="35"/>
      <c r="AG30" s="164">
        <v>48.154571326929897</v>
      </c>
      <c r="AH30" s="153">
        <v>60.138740661686199</v>
      </c>
      <c r="AI30" s="153">
        <v>63.255958733546699</v>
      </c>
      <c r="AJ30" s="153">
        <v>64.198683742440394</v>
      </c>
      <c r="AK30" s="153">
        <v>61.978635698772202</v>
      </c>
      <c r="AL30" s="165">
        <v>59.546896803035999</v>
      </c>
      <c r="AM30" s="153"/>
      <c r="AN30" s="166">
        <v>66.783387261202904</v>
      </c>
      <c r="AO30" s="167">
        <v>69.190195470058896</v>
      </c>
      <c r="AP30" s="168">
        <v>67.986791365630907</v>
      </c>
      <c r="AQ30" s="153"/>
      <c r="AR30" s="169">
        <v>61.9627620769499</v>
      </c>
      <c r="AS30" s="149"/>
      <c r="AT30" s="164">
        <v>-12.3840606912573</v>
      </c>
      <c r="AU30" s="153">
        <v>-0.15124489462995699</v>
      </c>
      <c r="AV30" s="153">
        <v>-1.31368592141338</v>
      </c>
      <c r="AW30" s="153">
        <v>-3.0820525629672</v>
      </c>
      <c r="AX30" s="153">
        <v>-5.7548737742375602</v>
      </c>
      <c r="AY30" s="165">
        <v>-4.3553270730237701</v>
      </c>
      <c r="AZ30" s="153"/>
      <c r="BA30" s="166">
        <v>-15.6520478560992</v>
      </c>
      <c r="BB30" s="167">
        <v>-14.4627723401297</v>
      </c>
      <c r="BC30" s="168">
        <v>-15.0510466315488</v>
      </c>
      <c r="BD30" s="153"/>
      <c r="BE30" s="169">
        <v>-7.9807805836399499</v>
      </c>
    </row>
    <row r="31" spans="1:57" x14ac:dyDescent="0.25">
      <c r="A31" s="24" t="s">
        <v>49</v>
      </c>
      <c r="B31" s="44" t="str">
        <f t="shared" si="0"/>
        <v>Charlottesville, VA</v>
      </c>
      <c r="C31" s="12"/>
      <c r="D31" s="28" t="s">
        <v>16</v>
      </c>
      <c r="E31" s="31" t="s">
        <v>17</v>
      </c>
      <c r="F31" s="12"/>
      <c r="G31" s="164">
        <v>47.2783456144521</v>
      </c>
      <c r="H31" s="153">
        <v>58.212502971238401</v>
      </c>
      <c r="I31" s="153">
        <v>62.609935821250197</v>
      </c>
      <c r="J31" s="153">
        <v>55.954361777989</v>
      </c>
      <c r="K31" s="153">
        <v>53.815070121226498</v>
      </c>
      <c r="L31" s="165">
        <v>55.574043261231203</v>
      </c>
      <c r="M31" s="153"/>
      <c r="N31" s="166">
        <v>72.712146422628905</v>
      </c>
      <c r="O31" s="167">
        <v>89.636320418350294</v>
      </c>
      <c r="P31" s="168">
        <v>81.1742334204896</v>
      </c>
      <c r="Q31" s="153"/>
      <c r="R31" s="169">
        <v>62.888383306733601</v>
      </c>
      <c r="S31" s="149"/>
      <c r="T31" s="164">
        <v>0.36729461519583001</v>
      </c>
      <c r="U31" s="153">
        <v>13.3885862643943</v>
      </c>
      <c r="V31" s="153">
        <v>20.0457498069058</v>
      </c>
      <c r="W31" s="153">
        <v>6.8145338517502996</v>
      </c>
      <c r="X31" s="153">
        <v>-7.0854733838268498</v>
      </c>
      <c r="Y31" s="165">
        <v>6.5033351062012903</v>
      </c>
      <c r="Z31" s="153"/>
      <c r="AA31" s="166">
        <v>-9.5768074458838797</v>
      </c>
      <c r="AB31" s="167">
        <v>-5.9250502247452301</v>
      </c>
      <c r="AC31" s="168">
        <v>-7.5964089877369796</v>
      </c>
      <c r="AD31" s="153"/>
      <c r="AE31" s="169">
        <v>0.82933913312221397</v>
      </c>
      <c r="AF31" s="35"/>
      <c r="AG31" s="164">
        <v>53.618968386023198</v>
      </c>
      <c r="AH31" s="153">
        <v>63.982647967672897</v>
      </c>
      <c r="AI31" s="153">
        <v>68.659377228428795</v>
      </c>
      <c r="AJ31" s="153">
        <v>68.843594009983306</v>
      </c>
      <c r="AK31" s="153">
        <v>67.898740194913202</v>
      </c>
      <c r="AL31" s="165">
        <v>64.600665557404298</v>
      </c>
      <c r="AM31" s="153"/>
      <c r="AN31" s="166">
        <v>74.251247920133096</v>
      </c>
      <c r="AO31" s="167">
        <v>79.177561207511204</v>
      </c>
      <c r="AP31" s="168">
        <v>76.7144045638222</v>
      </c>
      <c r="AQ31" s="153"/>
      <c r="AR31" s="169">
        <v>68.061733844952201</v>
      </c>
      <c r="AS31" s="149"/>
      <c r="AT31" s="164">
        <v>-7.4953360283368804</v>
      </c>
      <c r="AU31" s="153">
        <v>2.0962306160323698</v>
      </c>
      <c r="AV31" s="153">
        <v>3.0876577111504302</v>
      </c>
      <c r="AW31" s="153">
        <v>0.115246031764398</v>
      </c>
      <c r="AX31" s="153">
        <v>-6.3144329007636699</v>
      </c>
      <c r="AY31" s="165">
        <v>-1.66574414745045</v>
      </c>
      <c r="AZ31" s="153"/>
      <c r="BA31" s="166">
        <v>-7.7652009837345304</v>
      </c>
      <c r="BB31" s="167">
        <v>-6.7001600316598697</v>
      </c>
      <c r="BC31" s="168">
        <v>-7.2186365531317502</v>
      </c>
      <c r="BD31" s="153"/>
      <c r="BE31" s="169">
        <v>-3.52516803044875</v>
      </c>
    </row>
    <row r="32" spans="1:57" x14ac:dyDescent="0.25">
      <c r="A32" s="24" t="s">
        <v>50</v>
      </c>
      <c r="B32" s="46" t="s">
        <v>73</v>
      </c>
      <c r="C32" s="12"/>
      <c r="D32" s="28" t="s">
        <v>16</v>
      </c>
      <c r="E32" s="31" t="s">
        <v>17</v>
      </c>
      <c r="F32" s="12"/>
      <c r="G32" s="164">
        <v>52.252118329121402</v>
      </c>
      <c r="H32" s="153">
        <v>67.548684406124494</v>
      </c>
      <c r="I32" s="153">
        <v>71.056934740597498</v>
      </c>
      <c r="J32" s="153">
        <v>71.711015311431495</v>
      </c>
      <c r="K32" s="153">
        <v>70.313661364649903</v>
      </c>
      <c r="L32" s="165">
        <v>66.576482830385004</v>
      </c>
      <c r="M32" s="153"/>
      <c r="N32" s="166">
        <v>88.880630295822797</v>
      </c>
      <c r="O32" s="167">
        <v>94.633566225657702</v>
      </c>
      <c r="P32" s="168">
        <v>91.757098260740307</v>
      </c>
      <c r="Q32" s="153"/>
      <c r="R32" s="169">
        <v>73.770944381915001</v>
      </c>
      <c r="S32" s="149"/>
      <c r="T32" s="164">
        <v>22.757934223461302</v>
      </c>
      <c r="U32" s="153">
        <v>37.624839200408303</v>
      </c>
      <c r="V32" s="153">
        <v>47.714416061734802</v>
      </c>
      <c r="W32" s="153">
        <v>35.778414649745301</v>
      </c>
      <c r="X32" s="153">
        <v>28.576237987390499</v>
      </c>
      <c r="Y32" s="165">
        <v>34.572692897681897</v>
      </c>
      <c r="Z32" s="153"/>
      <c r="AA32" s="166">
        <v>32.864400129646299</v>
      </c>
      <c r="AB32" s="167">
        <v>28.259801707743399</v>
      </c>
      <c r="AC32" s="168">
        <v>30.4493909167868</v>
      </c>
      <c r="AD32" s="153"/>
      <c r="AE32" s="169">
        <v>32.999439733111402</v>
      </c>
      <c r="AF32" s="35"/>
      <c r="AG32" s="164">
        <v>52.497398543184097</v>
      </c>
      <c r="AH32" s="153">
        <v>65.764828303850095</v>
      </c>
      <c r="AI32" s="153">
        <v>70.254199494574095</v>
      </c>
      <c r="AJ32" s="153">
        <v>71.045785639958297</v>
      </c>
      <c r="AK32" s="153">
        <v>66.493236212278802</v>
      </c>
      <c r="AL32" s="165">
        <v>65.211089638769096</v>
      </c>
      <c r="AM32" s="153"/>
      <c r="AN32" s="166">
        <v>72.9857291511818</v>
      </c>
      <c r="AO32" s="167">
        <v>75.141221941430004</v>
      </c>
      <c r="AP32" s="168">
        <v>74.063475546305895</v>
      </c>
      <c r="AQ32" s="153"/>
      <c r="AR32" s="169">
        <v>67.740342755208204</v>
      </c>
      <c r="AS32" s="149"/>
      <c r="AT32" s="164">
        <v>15.7995540554</v>
      </c>
      <c r="AU32" s="153">
        <v>22.469591314237402</v>
      </c>
      <c r="AV32" s="153">
        <v>26.731593638088199</v>
      </c>
      <c r="AW32" s="153">
        <v>23.960690444630799</v>
      </c>
      <c r="AX32" s="153">
        <v>19.8373177578619</v>
      </c>
      <c r="AY32" s="165">
        <v>21.9868331592447</v>
      </c>
      <c r="AZ32" s="153"/>
      <c r="BA32" s="166">
        <v>15.571756843625201</v>
      </c>
      <c r="BB32" s="167">
        <v>11.9515786045885</v>
      </c>
      <c r="BC32" s="168">
        <v>13.7065399284448</v>
      </c>
      <c r="BD32" s="153"/>
      <c r="BE32" s="169">
        <v>19.263907260780002</v>
      </c>
    </row>
    <row r="33" spans="1:57" x14ac:dyDescent="0.25">
      <c r="A33" s="24" t="s">
        <v>51</v>
      </c>
      <c r="B33" s="44" t="str">
        <f t="shared" si="0"/>
        <v>Staunton &amp; Harrisonburg, VA</v>
      </c>
      <c r="C33" s="12"/>
      <c r="D33" s="28" t="s">
        <v>16</v>
      </c>
      <c r="E33" s="31" t="s">
        <v>17</v>
      </c>
      <c r="F33" s="12"/>
      <c r="G33" s="164">
        <v>47.116516280894402</v>
      </c>
      <c r="H33" s="153">
        <v>58.218909376225902</v>
      </c>
      <c r="I33" s="153">
        <v>60.513927030207903</v>
      </c>
      <c r="J33" s="153">
        <v>63.907414672420501</v>
      </c>
      <c r="K33" s="153">
        <v>63.103177716751603</v>
      </c>
      <c r="L33" s="165">
        <v>58.571989015300097</v>
      </c>
      <c r="M33" s="153"/>
      <c r="N33" s="166">
        <v>73.107100823852406</v>
      </c>
      <c r="O33" s="167">
        <v>89.780306002353797</v>
      </c>
      <c r="P33" s="168">
        <v>81.443703413103094</v>
      </c>
      <c r="Q33" s="153"/>
      <c r="R33" s="169">
        <v>65.106764557529502</v>
      </c>
      <c r="S33" s="149"/>
      <c r="T33" s="164">
        <v>1.4290850043375101</v>
      </c>
      <c r="U33" s="153">
        <v>1.4423533163951601</v>
      </c>
      <c r="V33" s="153">
        <v>10.934639094732701</v>
      </c>
      <c r="W33" s="153">
        <v>26.543293040176899</v>
      </c>
      <c r="X33" s="153">
        <v>5.4757851254807797</v>
      </c>
      <c r="Y33" s="165">
        <v>8.9623955202663197</v>
      </c>
      <c r="Z33" s="153"/>
      <c r="AA33" s="166">
        <v>-13.0126892158082</v>
      </c>
      <c r="AB33" s="167">
        <v>-1.5759412496777201</v>
      </c>
      <c r="AC33" s="168">
        <v>-7.0602297480560896</v>
      </c>
      <c r="AD33" s="153"/>
      <c r="AE33" s="169">
        <v>2.5228435242599301</v>
      </c>
      <c r="AF33" s="35"/>
      <c r="AG33" s="164">
        <v>53.589642997253797</v>
      </c>
      <c r="AH33" s="153">
        <v>64.260494311494696</v>
      </c>
      <c r="AI33" s="153">
        <v>66.128874068261993</v>
      </c>
      <c r="AJ33" s="153">
        <v>69.473322871714302</v>
      </c>
      <c r="AK33" s="153">
        <v>68.159081992938397</v>
      </c>
      <c r="AL33" s="165">
        <v>64.322283248332596</v>
      </c>
      <c r="AM33" s="153"/>
      <c r="AN33" s="166">
        <v>75.063750490388301</v>
      </c>
      <c r="AO33" s="167">
        <v>79.933307179285904</v>
      </c>
      <c r="AP33" s="168">
        <v>77.498528834837103</v>
      </c>
      <c r="AQ33" s="153"/>
      <c r="AR33" s="169">
        <v>68.086924844476798</v>
      </c>
      <c r="AS33" s="149"/>
      <c r="AT33" s="164">
        <v>-1.7406020995057301</v>
      </c>
      <c r="AU33" s="153">
        <v>3.9431426796264799</v>
      </c>
      <c r="AV33" s="153">
        <v>6.8592791171618899</v>
      </c>
      <c r="AW33" s="153">
        <v>11.253571402307699</v>
      </c>
      <c r="AX33" s="153">
        <v>3.49751175264658</v>
      </c>
      <c r="AY33" s="165">
        <v>4.9056378866235999</v>
      </c>
      <c r="AZ33" s="153"/>
      <c r="BA33" s="166">
        <v>-7.9608341101003699</v>
      </c>
      <c r="BB33" s="167">
        <v>-7.2511188871034298</v>
      </c>
      <c r="BC33" s="168">
        <v>-7.5961896249451701</v>
      </c>
      <c r="BD33" s="153"/>
      <c r="BE33" s="169">
        <v>0.46665167021565102</v>
      </c>
    </row>
    <row r="34" spans="1:57" x14ac:dyDescent="0.25">
      <c r="A34" s="24" t="s">
        <v>52</v>
      </c>
      <c r="B34" s="44" t="str">
        <f t="shared" si="0"/>
        <v>Blacksburg &amp; Wytheville, VA</v>
      </c>
      <c r="C34" s="12"/>
      <c r="D34" s="28" t="s">
        <v>16</v>
      </c>
      <c r="E34" s="31" t="s">
        <v>17</v>
      </c>
      <c r="F34" s="12"/>
      <c r="G34" s="164">
        <v>37.443989869471999</v>
      </c>
      <c r="H34" s="153">
        <v>51.607247223845697</v>
      </c>
      <c r="I34" s="153">
        <v>52.9125267874537</v>
      </c>
      <c r="J34" s="153">
        <v>55.406195207480998</v>
      </c>
      <c r="K34" s="153">
        <v>59.536333528151097</v>
      </c>
      <c r="L34" s="165">
        <v>51.3812585232807</v>
      </c>
      <c r="M34" s="153"/>
      <c r="N34" s="166">
        <v>69.530488992791703</v>
      </c>
      <c r="O34" s="167">
        <v>70.699396064679505</v>
      </c>
      <c r="P34" s="168">
        <v>70.114942528735597</v>
      </c>
      <c r="Q34" s="153"/>
      <c r="R34" s="169">
        <v>56.733739667696398</v>
      </c>
      <c r="S34" s="149"/>
      <c r="T34" s="164">
        <v>0.470465237846314</v>
      </c>
      <c r="U34" s="153">
        <v>9.6894409937888106</v>
      </c>
      <c r="V34" s="153">
        <v>18.292682926829201</v>
      </c>
      <c r="W34" s="153">
        <v>17.520661157024701</v>
      </c>
      <c r="X34" s="153">
        <v>-8.4481725584182108</v>
      </c>
      <c r="Y34" s="165">
        <v>6.5013729607494701</v>
      </c>
      <c r="Z34" s="153"/>
      <c r="AA34" s="166">
        <v>-22.006118881118802</v>
      </c>
      <c r="AB34" s="167">
        <v>9.30722891566265</v>
      </c>
      <c r="AC34" s="168">
        <v>-8.8399189463019194</v>
      </c>
      <c r="AD34" s="153"/>
      <c r="AE34" s="169">
        <v>0.52766545024164102</v>
      </c>
      <c r="AF34" s="35"/>
      <c r="AG34" s="164">
        <v>46.80498733684</v>
      </c>
      <c r="AH34" s="153">
        <v>57.860900058445303</v>
      </c>
      <c r="AI34" s="153">
        <v>60.442236508864198</v>
      </c>
      <c r="AJ34" s="153">
        <v>61.138710305864002</v>
      </c>
      <c r="AK34" s="153">
        <v>59.833430742255899</v>
      </c>
      <c r="AL34" s="165">
        <v>57.216052990453903</v>
      </c>
      <c r="AM34" s="153"/>
      <c r="AN34" s="166">
        <v>67.226767971946202</v>
      </c>
      <c r="AO34" s="167">
        <v>65.132476134813899</v>
      </c>
      <c r="AP34" s="168">
        <v>66.179622053380001</v>
      </c>
      <c r="AQ34" s="153"/>
      <c r="AR34" s="169">
        <v>59.777072722718501</v>
      </c>
      <c r="AS34" s="149"/>
      <c r="AT34" s="164">
        <v>-5.4133858267716501</v>
      </c>
      <c r="AU34" s="153">
        <v>0.49911175027493399</v>
      </c>
      <c r="AV34" s="153">
        <v>4.5845272206303704</v>
      </c>
      <c r="AW34" s="153">
        <v>6.1026117826050204</v>
      </c>
      <c r="AX34" s="153">
        <v>-2.0803443328550899</v>
      </c>
      <c r="AY34" s="165">
        <v>0.88279747183292101</v>
      </c>
      <c r="AZ34" s="153"/>
      <c r="BA34" s="166">
        <v>-12.7662263793212</v>
      </c>
      <c r="BB34" s="167">
        <v>-9.35402968887683</v>
      </c>
      <c r="BC34" s="168">
        <v>-11.119832548403901</v>
      </c>
      <c r="BD34" s="153"/>
      <c r="BE34" s="169">
        <v>-3.25</v>
      </c>
    </row>
    <row r="35" spans="1:57" x14ac:dyDescent="0.25">
      <c r="A35" s="24" t="s">
        <v>53</v>
      </c>
      <c r="B35" s="44" t="str">
        <f t="shared" si="0"/>
        <v>Lynchburg, VA</v>
      </c>
      <c r="C35" s="12"/>
      <c r="D35" s="28" t="s">
        <v>16</v>
      </c>
      <c r="E35" s="31" t="s">
        <v>17</v>
      </c>
      <c r="F35" s="12"/>
      <c r="G35" s="164">
        <v>36.999674585095903</v>
      </c>
      <c r="H35" s="153">
        <v>55.9713634884477</v>
      </c>
      <c r="I35" s="153">
        <v>57.012691181256102</v>
      </c>
      <c r="J35" s="153">
        <v>57.663520989261301</v>
      </c>
      <c r="K35" s="153">
        <v>52.945004881223497</v>
      </c>
      <c r="L35" s="165">
        <v>52.118451025056899</v>
      </c>
      <c r="M35" s="153"/>
      <c r="N35" s="166">
        <v>65.082980800520602</v>
      </c>
      <c r="O35" s="167">
        <v>73.511226814188007</v>
      </c>
      <c r="P35" s="168">
        <v>69.297103807354304</v>
      </c>
      <c r="Q35" s="153"/>
      <c r="R35" s="169">
        <v>57.026637534284703</v>
      </c>
      <c r="S35" s="149"/>
      <c r="T35" s="164">
        <v>-3.3751861056475301</v>
      </c>
      <c r="U35" s="153">
        <v>13.989988719399101</v>
      </c>
      <c r="V35" s="153">
        <v>7.2303707303293496</v>
      </c>
      <c r="W35" s="153">
        <v>16.951924700556699</v>
      </c>
      <c r="X35" s="153">
        <v>11.5208489682303</v>
      </c>
      <c r="Y35" s="165">
        <v>9.7955089769724797</v>
      </c>
      <c r="Z35" s="153"/>
      <c r="AA35" s="166">
        <v>-2.1600222402768798</v>
      </c>
      <c r="AB35" s="167">
        <v>-6.2120059106489096</v>
      </c>
      <c r="AC35" s="168">
        <v>-4.3518459609435096</v>
      </c>
      <c r="AD35" s="153"/>
      <c r="AE35" s="169">
        <v>4.4325577611454596</v>
      </c>
      <c r="AF35" s="35"/>
      <c r="AG35" s="164">
        <v>45.460462089163599</v>
      </c>
      <c r="AH35" s="153">
        <v>60.413276928083299</v>
      </c>
      <c r="AI35" s="153">
        <v>68.6950862349495</v>
      </c>
      <c r="AJ35" s="153">
        <v>69.061178001952399</v>
      </c>
      <c r="AK35" s="153">
        <v>62.796941099902298</v>
      </c>
      <c r="AL35" s="165">
        <v>61.285388870810202</v>
      </c>
      <c r="AM35" s="153"/>
      <c r="AN35" s="166">
        <v>69.712007809957598</v>
      </c>
      <c r="AO35" s="167">
        <v>71.314676212170497</v>
      </c>
      <c r="AP35" s="168">
        <v>70.513342011064097</v>
      </c>
      <c r="AQ35" s="153"/>
      <c r="AR35" s="169">
        <v>63.921946910882802</v>
      </c>
      <c r="AS35" s="149"/>
      <c r="AT35" s="164">
        <v>2.7211513209203901</v>
      </c>
      <c r="AU35" s="153">
        <v>10.784266095866901</v>
      </c>
      <c r="AV35" s="153">
        <v>7.8293614251788002</v>
      </c>
      <c r="AW35" s="153">
        <v>6.68736358265242</v>
      </c>
      <c r="AX35" s="153">
        <v>2.7095874661559698</v>
      </c>
      <c r="AY35" s="165">
        <v>6.2623358839925602</v>
      </c>
      <c r="AZ35" s="153"/>
      <c r="BA35" s="166">
        <v>-0.78604531122008103</v>
      </c>
      <c r="BB35" s="167">
        <v>-1.8196363414437999</v>
      </c>
      <c r="BC35" s="168">
        <v>-1.3114193622716701</v>
      </c>
      <c r="BD35" s="153"/>
      <c r="BE35" s="169">
        <v>3.7527772084865401</v>
      </c>
    </row>
    <row r="36" spans="1:57" x14ac:dyDescent="0.25">
      <c r="A36" s="24" t="s">
        <v>78</v>
      </c>
      <c r="B36" s="44" t="str">
        <f t="shared" si="0"/>
        <v>Central Virginia</v>
      </c>
      <c r="C36" s="12"/>
      <c r="D36" s="28" t="s">
        <v>16</v>
      </c>
      <c r="E36" s="31" t="s">
        <v>17</v>
      </c>
      <c r="F36" s="12"/>
      <c r="G36" s="164">
        <v>48.491902834008002</v>
      </c>
      <c r="H36" s="153">
        <v>60.897435897435798</v>
      </c>
      <c r="I36" s="153">
        <v>64.426450742240206</v>
      </c>
      <c r="J36" s="153">
        <v>61.0222672064777</v>
      </c>
      <c r="K36" s="153">
        <v>56.622807017543799</v>
      </c>
      <c r="L36" s="165">
        <v>58.292172739541101</v>
      </c>
      <c r="M36" s="153"/>
      <c r="N36" s="166">
        <v>67.341430499325199</v>
      </c>
      <c r="O36" s="167">
        <v>77.871120107962199</v>
      </c>
      <c r="P36" s="168">
        <v>72.606275303643699</v>
      </c>
      <c r="Q36" s="153"/>
      <c r="R36" s="169">
        <v>62.381916329284699</v>
      </c>
      <c r="S36" s="149"/>
      <c r="T36" s="164">
        <v>-8.4678922920765203</v>
      </c>
      <c r="U36" s="153">
        <v>-0.18063604160683</v>
      </c>
      <c r="V36" s="153">
        <v>2.8645455183909099</v>
      </c>
      <c r="W36" s="153">
        <v>-1.089389116155</v>
      </c>
      <c r="X36" s="153">
        <v>-6.1984442237669599</v>
      </c>
      <c r="Y36" s="165">
        <v>-2.4159699520652098</v>
      </c>
      <c r="Z36" s="153"/>
      <c r="AA36" s="166">
        <v>-9.9540253856279008</v>
      </c>
      <c r="AB36" s="167">
        <v>-8.6490086272296107</v>
      </c>
      <c r="AC36" s="168">
        <v>-9.2588742206994592</v>
      </c>
      <c r="AD36" s="153"/>
      <c r="AE36" s="169">
        <v>-4.8032631737224802</v>
      </c>
      <c r="AF36" s="35"/>
      <c r="AG36" s="164">
        <v>54.542004048582903</v>
      </c>
      <c r="AH36" s="153">
        <v>64.409581646423703</v>
      </c>
      <c r="AI36" s="153">
        <v>68.970141700404795</v>
      </c>
      <c r="AJ36" s="153">
        <v>68.456477732793502</v>
      </c>
      <c r="AK36" s="153">
        <v>64.905533063427796</v>
      </c>
      <c r="AL36" s="165">
        <v>64.256747638326502</v>
      </c>
      <c r="AM36" s="153"/>
      <c r="AN36" s="166">
        <v>72.192139001349503</v>
      </c>
      <c r="AO36" s="167">
        <v>77.295883940620698</v>
      </c>
      <c r="AP36" s="168">
        <v>74.7440114709851</v>
      </c>
      <c r="AQ36" s="153"/>
      <c r="AR36" s="169">
        <v>67.253108733371803</v>
      </c>
      <c r="AS36" s="149"/>
      <c r="AT36" s="164">
        <v>-6.8222556450555301</v>
      </c>
      <c r="AU36" s="153">
        <v>-3.2381444663558998</v>
      </c>
      <c r="AV36" s="153">
        <v>-2.4739572483635102</v>
      </c>
      <c r="AW36" s="153">
        <v>-3.8787044705799598</v>
      </c>
      <c r="AX36" s="153">
        <v>-6.3007484580870603</v>
      </c>
      <c r="AY36" s="165">
        <v>-4.4677309378293097</v>
      </c>
      <c r="AZ36" s="153"/>
      <c r="BA36" s="166">
        <v>-7.71425736413895</v>
      </c>
      <c r="BB36" s="167">
        <v>-6.0795861529057396</v>
      </c>
      <c r="BC36" s="168">
        <v>-6.8761857280857699</v>
      </c>
      <c r="BD36" s="153"/>
      <c r="BE36" s="169">
        <v>-5.2458960669228203</v>
      </c>
    </row>
    <row r="37" spans="1:57" x14ac:dyDescent="0.25">
      <c r="A37" s="24" t="s">
        <v>79</v>
      </c>
      <c r="B37" s="44" t="str">
        <f t="shared" si="0"/>
        <v>Chesapeake Bay</v>
      </c>
      <c r="C37" s="12"/>
      <c r="D37" s="28" t="s">
        <v>16</v>
      </c>
      <c r="E37" s="31" t="s">
        <v>17</v>
      </c>
      <c r="F37" s="12"/>
      <c r="G37" s="164">
        <v>49.348230912476701</v>
      </c>
      <c r="H37" s="153">
        <v>63.873370577281101</v>
      </c>
      <c r="I37" s="153">
        <v>68.156424581005496</v>
      </c>
      <c r="J37" s="153">
        <v>65.5493482309124</v>
      </c>
      <c r="K37" s="153">
        <v>58.845437616387301</v>
      </c>
      <c r="L37" s="165">
        <v>61.1545623836126</v>
      </c>
      <c r="M37" s="153"/>
      <c r="N37" s="166">
        <v>70.949720670391002</v>
      </c>
      <c r="O37" s="167">
        <v>84.264432029795103</v>
      </c>
      <c r="P37" s="168">
        <v>77.607076350093095</v>
      </c>
      <c r="Q37" s="153"/>
      <c r="R37" s="169">
        <v>65.855280659749894</v>
      </c>
      <c r="S37" s="149"/>
      <c r="T37" s="164">
        <v>9.5041322314049506</v>
      </c>
      <c r="U37" s="153">
        <v>13.953488372093</v>
      </c>
      <c r="V37" s="153">
        <v>10.741301059001501</v>
      </c>
      <c r="W37" s="153">
        <v>6.8285280728376296</v>
      </c>
      <c r="X37" s="153">
        <v>2.2653721682847801</v>
      </c>
      <c r="Y37" s="165">
        <v>8.5978835978835892</v>
      </c>
      <c r="Z37" s="153"/>
      <c r="AA37" s="166">
        <v>-6.2730627306273004</v>
      </c>
      <c r="AB37" s="167">
        <v>0.55555555555555503</v>
      </c>
      <c r="AC37" s="168">
        <v>-2.6853473438412099</v>
      </c>
      <c r="AD37" s="153"/>
      <c r="AE37" s="169">
        <v>4.5176271902047702</v>
      </c>
      <c r="AF37" s="35"/>
      <c r="AG37" s="164">
        <v>53.002793296089301</v>
      </c>
      <c r="AH37" s="153">
        <v>67.202048417132204</v>
      </c>
      <c r="AI37" s="153">
        <v>70.647113594040903</v>
      </c>
      <c r="AJ37" s="153">
        <v>71.205772811917996</v>
      </c>
      <c r="AK37" s="153">
        <v>63.175046554934802</v>
      </c>
      <c r="AL37" s="165">
        <v>65.046554934823007</v>
      </c>
      <c r="AM37" s="153"/>
      <c r="AN37" s="166">
        <v>73.5800744878957</v>
      </c>
      <c r="AO37" s="167">
        <v>80.889199255121</v>
      </c>
      <c r="AP37" s="168">
        <v>77.2346368715083</v>
      </c>
      <c r="AQ37" s="153"/>
      <c r="AR37" s="169">
        <v>68.528864059590305</v>
      </c>
      <c r="AS37" s="149"/>
      <c r="AT37" s="164">
        <v>1.92479856759176</v>
      </c>
      <c r="AU37" s="153">
        <v>2.77678889284442</v>
      </c>
      <c r="AV37" s="153">
        <v>7.1302506177197298</v>
      </c>
      <c r="AW37" s="153">
        <v>6.9580419580419504</v>
      </c>
      <c r="AX37" s="153">
        <v>-1.4166363966581901</v>
      </c>
      <c r="AY37" s="165">
        <v>3.58069538142189</v>
      </c>
      <c r="AZ37" s="153"/>
      <c r="BA37" s="166">
        <v>-6.3129816241849399</v>
      </c>
      <c r="BB37" s="167">
        <v>-2.3053134664042698</v>
      </c>
      <c r="BC37" s="168">
        <v>-4.2562400807964202</v>
      </c>
      <c r="BD37" s="153"/>
      <c r="BE37" s="169">
        <v>0.92066601371204704</v>
      </c>
    </row>
    <row r="38" spans="1:57" x14ac:dyDescent="0.25">
      <c r="A38" s="24" t="s">
        <v>80</v>
      </c>
      <c r="B38" s="44" t="str">
        <f t="shared" si="0"/>
        <v>Coastal Virginia - Eastern Shore</v>
      </c>
      <c r="C38" s="12"/>
      <c r="D38" s="28" t="s">
        <v>16</v>
      </c>
      <c r="E38" s="31" t="s">
        <v>17</v>
      </c>
      <c r="F38" s="12"/>
      <c r="G38" s="164">
        <v>46.872803935347797</v>
      </c>
      <c r="H38" s="153">
        <v>58.678847505270497</v>
      </c>
      <c r="I38" s="153">
        <v>61.700632466619801</v>
      </c>
      <c r="J38" s="153">
        <v>57.6247364722417</v>
      </c>
      <c r="K38" s="153">
        <v>56.430077301475698</v>
      </c>
      <c r="L38" s="165">
        <v>56.261419536191099</v>
      </c>
      <c r="M38" s="153"/>
      <c r="N38" s="166">
        <v>72.452565003513698</v>
      </c>
      <c r="O38" s="167">
        <v>86.929023190442706</v>
      </c>
      <c r="P38" s="168">
        <v>79.690794096978195</v>
      </c>
      <c r="Q38" s="153"/>
      <c r="R38" s="169">
        <v>62.955526553558798</v>
      </c>
      <c r="S38" s="149"/>
      <c r="T38" s="164">
        <v>2.40834670688464</v>
      </c>
      <c r="U38" s="153">
        <v>12.8439375101356</v>
      </c>
      <c r="V38" s="153">
        <v>23.158984962820899</v>
      </c>
      <c r="W38" s="153">
        <v>14.722876135990401</v>
      </c>
      <c r="X38" s="153">
        <v>6.1108112019118703</v>
      </c>
      <c r="Y38" s="165">
        <v>11.9502411178124</v>
      </c>
      <c r="Z38" s="153"/>
      <c r="AA38" s="166">
        <v>-1.7865229952369699</v>
      </c>
      <c r="AB38" s="167">
        <v>2.5264968023396399</v>
      </c>
      <c r="AC38" s="168">
        <v>0.51981885681702</v>
      </c>
      <c r="AD38" s="153"/>
      <c r="AE38" s="169">
        <v>7.5280393534785599</v>
      </c>
      <c r="AF38" s="35"/>
      <c r="AG38" s="164">
        <v>55.762473647224098</v>
      </c>
      <c r="AH38" s="153">
        <v>66.075193253689307</v>
      </c>
      <c r="AI38" s="153">
        <v>69.079409697821504</v>
      </c>
      <c r="AJ38" s="153">
        <v>68.253689388615598</v>
      </c>
      <c r="AK38" s="153">
        <v>66.373858046380803</v>
      </c>
      <c r="AL38" s="165">
        <v>65.108924806746302</v>
      </c>
      <c r="AM38" s="153"/>
      <c r="AN38" s="166">
        <v>77.582572030920502</v>
      </c>
      <c r="AO38" s="167">
        <v>81.799016163035802</v>
      </c>
      <c r="AP38" s="168">
        <v>79.690794096978195</v>
      </c>
      <c r="AQ38" s="153"/>
      <c r="AR38" s="169">
        <v>69.275173175383898</v>
      </c>
      <c r="AS38" s="149"/>
      <c r="AT38" s="164">
        <v>4.2768513942573403</v>
      </c>
      <c r="AU38" s="153">
        <v>4.8267045117048797</v>
      </c>
      <c r="AV38" s="153">
        <v>7.9089370439721298</v>
      </c>
      <c r="AW38" s="153">
        <v>9.9993408905033405</v>
      </c>
      <c r="AX38" s="153">
        <v>6.3236696646332398</v>
      </c>
      <c r="AY38" s="165">
        <v>6.7359423061414896</v>
      </c>
      <c r="AZ38" s="153"/>
      <c r="BA38" s="166">
        <v>0.28685937457418897</v>
      </c>
      <c r="BB38" s="167">
        <v>0.175466491571696</v>
      </c>
      <c r="BC38" s="168">
        <v>0.22965855496229101</v>
      </c>
      <c r="BD38" s="153"/>
      <c r="BE38" s="169">
        <v>4.5062672527432097</v>
      </c>
    </row>
    <row r="39" spans="1:57" x14ac:dyDescent="0.25">
      <c r="A39" s="24" t="s">
        <v>81</v>
      </c>
      <c r="B39" s="44" t="str">
        <f t="shared" si="0"/>
        <v>Coastal Virginia - Hampton Roads</v>
      </c>
      <c r="C39" s="12"/>
      <c r="D39" s="28" t="s">
        <v>16</v>
      </c>
      <c r="E39" s="31" t="s">
        <v>17</v>
      </c>
      <c r="F39" s="12"/>
      <c r="G39" s="164">
        <v>51.753042637220901</v>
      </c>
      <c r="H39" s="153">
        <v>55.968404932699201</v>
      </c>
      <c r="I39" s="153">
        <v>57.865183632895402</v>
      </c>
      <c r="J39" s="153">
        <v>57.343972488648802</v>
      </c>
      <c r="K39" s="153">
        <v>57.384272319389503</v>
      </c>
      <c r="L39" s="165">
        <v>56.062975202170797</v>
      </c>
      <c r="M39" s="153"/>
      <c r="N39" s="166">
        <v>74.748126057870493</v>
      </c>
      <c r="O39" s="167">
        <v>89.651003465785394</v>
      </c>
      <c r="P39" s="168">
        <v>82.199564761828</v>
      </c>
      <c r="Q39" s="153"/>
      <c r="R39" s="169">
        <v>63.530572219215699</v>
      </c>
      <c r="S39" s="149"/>
      <c r="T39" s="164">
        <v>-0.22427211900820501</v>
      </c>
      <c r="U39" s="153">
        <v>5.4097918349443503</v>
      </c>
      <c r="V39" s="153">
        <v>7.5369906312050299</v>
      </c>
      <c r="W39" s="153">
        <v>10.5033528969385</v>
      </c>
      <c r="X39" s="153">
        <v>5.46991924550513</v>
      </c>
      <c r="Y39" s="165">
        <v>5.7486449651690101</v>
      </c>
      <c r="Z39" s="153"/>
      <c r="AA39" s="166">
        <v>0.55725791693181204</v>
      </c>
      <c r="AB39" s="167">
        <v>-0.69121081449894795</v>
      </c>
      <c r="AC39" s="168">
        <v>-0.12742872561597701</v>
      </c>
      <c r="AD39" s="153"/>
      <c r="AE39" s="169">
        <v>3.4975704864652699</v>
      </c>
      <c r="AF39" s="35"/>
      <c r="AG39" s="164">
        <v>62.9040058031756</v>
      </c>
      <c r="AH39" s="153">
        <v>67.9891727788076</v>
      </c>
      <c r="AI39" s="153">
        <v>70.0632707342629</v>
      </c>
      <c r="AJ39" s="153">
        <v>69.718707181429806</v>
      </c>
      <c r="AK39" s="153">
        <v>70.141183740361598</v>
      </c>
      <c r="AL39" s="165">
        <v>68.163268047607502</v>
      </c>
      <c r="AM39" s="153"/>
      <c r="AN39" s="166">
        <v>81.153784154106503</v>
      </c>
      <c r="AO39" s="167">
        <v>86.722549098627098</v>
      </c>
      <c r="AP39" s="168">
        <v>83.938166626366794</v>
      </c>
      <c r="AQ39" s="153"/>
      <c r="AR39" s="169">
        <v>72.670381927253004</v>
      </c>
      <c r="AS39" s="149"/>
      <c r="AT39" s="164">
        <v>-0.19166174513568801</v>
      </c>
      <c r="AU39" s="153">
        <v>2.6410552709749902</v>
      </c>
      <c r="AV39" s="153">
        <v>2.4911317587304</v>
      </c>
      <c r="AW39" s="153">
        <v>2.6360966253018701</v>
      </c>
      <c r="AX39" s="153">
        <v>0.841931624105413</v>
      </c>
      <c r="AY39" s="165">
        <v>1.7032809348684701</v>
      </c>
      <c r="AZ39" s="153"/>
      <c r="BA39" s="166">
        <v>-0.40280916496484498</v>
      </c>
      <c r="BB39" s="167">
        <v>-1.2786022718649199</v>
      </c>
      <c r="BC39" s="168">
        <v>-0.85716292840534103</v>
      </c>
      <c r="BD39" s="153"/>
      <c r="BE39" s="169">
        <v>0.84379830654113896</v>
      </c>
    </row>
    <row r="40" spans="1:57" x14ac:dyDescent="0.25">
      <c r="A40" s="25" t="s">
        <v>82</v>
      </c>
      <c r="B40" s="44" t="str">
        <f t="shared" si="0"/>
        <v>Northern Virginia</v>
      </c>
      <c r="C40" s="12"/>
      <c r="D40" s="28" t="s">
        <v>16</v>
      </c>
      <c r="E40" s="31" t="s">
        <v>17</v>
      </c>
      <c r="F40" s="13"/>
      <c r="G40" s="164">
        <v>47.887409200968499</v>
      </c>
      <c r="H40" s="153">
        <v>58.686440677966097</v>
      </c>
      <c r="I40" s="153">
        <v>63.567393058918398</v>
      </c>
      <c r="J40" s="153">
        <v>59.654963680387397</v>
      </c>
      <c r="K40" s="153">
        <v>54.650928167877296</v>
      </c>
      <c r="L40" s="165">
        <v>56.889426957223499</v>
      </c>
      <c r="M40" s="153"/>
      <c r="N40" s="166">
        <v>63.410008071024997</v>
      </c>
      <c r="O40" s="167">
        <v>72.701775625504396</v>
      </c>
      <c r="P40" s="168">
        <v>68.055891848264693</v>
      </c>
      <c r="Q40" s="153"/>
      <c r="R40" s="169">
        <v>60.079845497520999</v>
      </c>
      <c r="S40" s="149"/>
      <c r="T40" s="164">
        <v>-7.4217909162660495E-2</v>
      </c>
      <c r="U40" s="153">
        <v>12.561555034047601</v>
      </c>
      <c r="V40" s="153">
        <v>19.9300806415281</v>
      </c>
      <c r="W40" s="153">
        <v>10.7005985595837</v>
      </c>
      <c r="X40" s="153">
        <v>4.8967703212961204</v>
      </c>
      <c r="Y40" s="165">
        <v>9.8062135773196601</v>
      </c>
      <c r="Z40" s="153"/>
      <c r="AA40" s="166">
        <v>-3.0044885621062298</v>
      </c>
      <c r="AB40" s="167">
        <v>-4.3455431732316496</v>
      </c>
      <c r="AC40" s="168">
        <v>-3.7254335354403598</v>
      </c>
      <c r="AD40" s="153"/>
      <c r="AE40" s="169">
        <v>5.0420309700565502</v>
      </c>
      <c r="AF40" s="35"/>
      <c r="AG40" s="164">
        <v>54.236510106385602</v>
      </c>
      <c r="AH40" s="153">
        <v>63.616507180653798</v>
      </c>
      <c r="AI40" s="153">
        <v>68.136762829081704</v>
      </c>
      <c r="AJ40" s="153">
        <v>68.8137166378297</v>
      </c>
      <c r="AK40" s="153">
        <v>63.142655367231598</v>
      </c>
      <c r="AL40" s="165">
        <v>63.589230874774501</v>
      </c>
      <c r="AM40" s="153"/>
      <c r="AN40" s="166">
        <v>68.039749798224307</v>
      </c>
      <c r="AO40" s="167">
        <v>71.449757869249297</v>
      </c>
      <c r="AP40" s="168">
        <v>69.744753833736794</v>
      </c>
      <c r="AQ40" s="153"/>
      <c r="AR40" s="169">
        <v>65.347946650678296</v>
      </c>
      <c r="AS40" s="149"/>
      <c r="AT40" s="164">
        <v>7.7060829059492901</v>
      </c>
      <c r="AU40" s="153">
        <v>17.515667286980602</v>
      </c>
      <c r="AV40" s="153">
        <v>19.902520590302899</v>
      </c>
      <c r="AW40" s="153">
        <v>17.7265014611731</v>
      </c>
      <c r="AX40" s="153">
        <v>12.0176262122426</v>
      </c>
      <c r="AY40" s="165">
        <v>15.141750954655601</v>
      </c>
      <c r="AZ40" s="153"/>
      <c r="BA40" s="166">
        <v>1.0504488722630201</v>
      </c>
      <c r="BB40" s="167">
        <v>-1.85017060623226</v>
      </c>
      <c r="BC40" s="168">
        <v>-0.45641392990517199</v>
      </c>
      <c r="BD40" s="153"/>
      <c r="BE40" s="169">
        <v>9.8935091666975197</v>
      </c>
    </row>
    <row r="41" spans="1:57" x14ac:dyDescent="0.25">
      <c r="A41" s="26" t="s">
        <v>83</v>
      </c>
      <c r="B41" s="44" t="str">
        <f t="shared" si="0"/>
        <v>Shenandoah Valley</v>
      </c>
      <c r="C41" s="12"/>
      <c r="D41" s="29" t="s">
        <v>16</v>
      </c>
      <c r="E41" s="32" t="s">
        <v>17</v>
      </c>
      <c r="F41" s="12"/>
      <c r="G41" s="177">
        <v>44.891871737509298</v>
      </c>
      <c r="H41" s="178">
        <v>54.4835943325876</v>
      </c>
      <c r="I41" s="178">
        <v>57.680835197613703</v>
      </c>
      <c r="J41" s="178">
        <v>58.603653989560001</v>
      </c>
      <c r="K41" s="178">
        <v>60.281506338553299</v>
      </c>
      <c r="L41" s="179">
        <v>55.188292319164802</v>
      </c>
      <c r="M41" s="153"/>
      <c r="N41" s="180">
        <v>71.700223713646494</v>
      </c>
      <c r="O41" s="181">
        <v>86.3534675615212</v>
      </c>
      <c r="P41" s="182">
        <v>79.026845637583804</v>
      </c>
      <c r="Q41" s="153"/>
      <c r="R41" s="183">
        <v>61.9993075529988</v>
      </c>
      <c r="S41" s="149"/>
      <c r="T41" s="177">
        <v>-6.3216867073198202</v>
      </c>
      <c r="U41" s="178">
        <v>0.51621512206201003</v>
      </c>
      <c r="V41" s="178">
        <v>11.8130383323413</v>
      </c>
      <c r="W41" s="178">
        <v>12.758120243220899</v>
      </c>
      <c r="X41" s="178">
        <v>0.29226209029313999</v>
      </c>
      <c r="Y41" s="179">
        <v>3.8201322542746099</v>
      </c>
      <c r="Z41" s="153"/>
      <c r="AA41" s="180">
        <v>-12.190664056886</v>
      </c>
      <c r="AB41" s="181">
        <v>-3.1938801930531402</v>
      </c>
      <c r="AC41" s="182">
        <v>-7.4935440566846498</v>
      </c>
      <c r="AD41" s="153"/>
      <c r="AE41" s="183">
        <v>-0.60392905489598703</v>
      </c>
      <c r="AF41" s="36"/>
      <c r="AG41" s="177">
        <v>50.459079045488402</v>
      </c>
      <c r="AH41" s="178">
        <v>58.538404175987999</v>
      </c>
      <c r="AI41" s="178">
        <v>61.672725577926897</v>
      </c>
      <c r="AJ41" s="178">
        <v>63.599925428784402</v>
      </c>
      <c r="AK41" s="178">
        <v>63.993754660700901</v>
      </c>
      <c r="AL41" s="179">
        <v>59.6527777777777</v>
      </c>
      <c r="AM41" s="153"/>
      <c r="AN41" s="180">
        <v>73.2335943325876</v>
      </c>
      <c r="AO41" s="181">
        <v>77.845357941834394</v>
      </c>
      <c r="AP41" s="182">
        <v>75.539476137210997</v>
      </c>
      <c r="AQ41" s="153"/>
      <c r="AR41" s="183">
        <v>64.191834451901499</v>
      </c>
      <c r="AS41" s="96"/>
      <c r="AT41" s="177">
        <v>-7.2341489730984403</v>
      </c>
      <c r="AU41" s="178">
        <v>-2.4759643797862698</v>
      </c>
      <c r="AV41" s="178">
        <v>1.8170425259857499</v>
      </c>
      <c r="AW41" s="178">
        <v>3.29325794382118</v>
      </c>
      <c r="AX41" s="178">
        <v>-1.7957332340554999</v>
      </c>
      <c r="AY41" s="179">
        <v>-1.1474806698278399</v>
      </c>
      <c r="AZ41" s="153"/>
      <c r="BA41" s="180">
        <v>-8.4919783677318197</v>
      </c>
      <c r="BB41" s="181">
        <v>-7.9696872411914796</v>
      </c>
      <c r="BC41" s="182">
        <v>-8.2236037086976808</v>
      </c>
      <c r="BD41" s="153"/>
      <c r="BE41" s="183">
        <v>-3.6448621935824299</v>
      </c>
    </row>
    <row r="42" spans="1:57" x14ac:dyDescent="0.25">
      <c r="A42" s="22" t="s">
        <v>84</v>
      </c>
      <c r="B42" s="44" t="str">
        <f t="shared" si="0"/>
        <v>Southern Virginia</v>
      </c>
      <c r="C42" s="10"/>
      <c r="D42" s="27" t="s">
        <v>16</v>
      </c>
      <c r="E42" s="30" t="s">
        <v>17</v>
      </c>
      <c r="F42" s="3"/>
      <c r="G42" s="150">
        <v>47.448206164729598</v>
      </c>
      <c r="H42" s="151">
        <v>58.337544214249597</v>
      </c>
      <c r="I42" s="151">
        <v>62.481051035876703</v>
      </c>
      <c r="J42" s="151">
        <v>59.701869631126797</v>
      </c>
      <c r="K42" s="151">
        <v>58.084891359272298</v>
      </c>
      <c r="L42" s="152">
        <v>57.210712481050997</v>
      </c>
      <c r="M42" s="153"/>
      <c r="N42" s="154">
        <v>65.664477008590097</v>
      </c>
      <c r="O42" s="155">
        <v>71.349166245578502</v>
      </c>
      <c r="P42" s="156">
        <v>68.506821627084307</v>
      </c>
      <c r="Q42" s="153"/>
      <c r="R42" s="157">
        <v>60.438172237060499</v>
      </c>
      <c r="S42" s="149"/>
      <c r="T42" s="150">
        <v>-2.51818982555021</v>
      </c>
      <c r="U42" s="151">
        <v>-0.70578781418131997</v>
      </c>
      <c r="V42" s="151">
        <v>9.8900404491496499</v>
      </c>
      <c r="W42" s="151">
        <v>2.9889768495124698</v>
      </c>
      <c r="X42" s="151">
        <v>-2.0621444244636802</v>
      </c>
      <c r="Y42" s="152">
        <v>1.5955910614878599</v>
      </c>
      <c r="Z42" s="153"/>
      <c r="AA42" s="154">
        <v>-12.292285938930901</v>
      </c>
      <c r="AB42" s="155">
        <v>-12.112212456052999</v>
      </c>
      <c r="AC42" s="156">
        <v>-12.198605755381299</v>
      </c>
      <c r="AD42" s="153"/>
      <c r="AE42" s="157">
        <v>-3.3233438842332199</v>
      </c>
      <c r="AF42" s="33"/>
      <c r="AG42" s="150">
        <v>46.930267812026202</v>
      </c>
      <c r="AH42" s="151">
        <v>59.177614957049002</v>
      </c>
      <c r="AI42" s="151">
        <v>62.961091460333499</v>
      </c>
      <c r="AJ42" s="151">
        <v>63.068468923698802</v>
      </c>
      <c r="AK42" s="151">
        <v>61.754674077817</v>
      </c>
      <c r="AL42" s="152">
        <v>58.778423446184902</v>
      </c>
      <c r="AM42" s="153"/>
      <c r="AN42" s="154">
        <v>67.704648812531502</v>
      </c>
      <c r="AO42" s="155">
        <v>70.458564931783698</v>
      </c>
      <c r="AP42" s="156">
        <v>69.081606872157593</v>
      </c>
      <c r="AQ42" s="153"/>
      <c r="AR42" s="157">
        <v>61.722190139319999</v>
      </c>
      <c r="AS42" s="149"/>
      <c r="AT42" s="150">
        <v>-3.7820143615680801</v>
      </c>
      <c r="AU42" s="151">
        <v>3.7229341958857902</v>
      </c>
      <c r="AV42" s="151">
        <v>7.5916525699623696</v>
      </c>
      <c r="AW42" s="151">
        <v>7.5314679022065798</v>
      </c>
      <c r="AX42" s="151">
        <v>6.8444246363281103</v>
      </c>
      <c r="AY42" s="152">
        <v>4.6635835219134103</v>
      </c>
      <c r="AZ42" s="153"/>
      <c r="BA42" s="154">
        <v>-4.9830894545152304</v>
      </c>
      <c r="BB42" s="155">
        <v>-6.1263810987946199</v>
      </c>
      <c r="BC42" s="156">
        <v>-5.5695877058706396</v>
      </c>
      <c r="BD42" s="153"/>
      <c r="BE42" s="157">
        <v>1.15806764528144</v>
      </c>
    </row>
    <row r="43" spans="1:57" x14ac:dyDescent="0.25">
      <c r="A43" s="23" t="s">
        <v>85</v>
      </c>
      <c r="B43" s="44" t="str">
        <f t="shared" si="0"/>
        <v>Southwest Virginia - Blue Ridge Highlands</v>
      </c>
      <c r="C43" s="11"/>
      <c r="D43" s="28" t="s">
        <v>16</v>
      </c>
      <c r="E43" s="31" t="s">
        <v>17</v>
      </c>
      <c r="F43" s="12"/>
      <c r="G43" s="164">
        <v>39.878772572294402</v>
      </c>
      <c r="H43" s="153">
        <v>51.597423917161201</v>
      </c>
      <c r="I43" s="153">
        <v>53.100138906427503</v>
      </c>
      <c r="J43" s="153">
        <v>56.749589594645698</v>
      </c>
      <c r="K43" s="153">
        <v>60.979921707286202</v>
      </c>
      <c r="L43" s="165">
        <v>52.461169339563</v>
      </c>
      <c r="M43" s="153"/>
      <c r="N43" s="166">
        <v>76.512185882055803</v>
      </c>
      <c r="O43" s="167">
        <v>79.050385149640107</v>
      </c>
      <c r="P43" s="168">
        <v>77.781285515847898</v>
      </c>
      <c r="Q43" s="153"/>
      <c r="R43" s="169">
        <v>59.695488247073001</v>
      </c>
      <c r="S43" s="149"/>
      <c r="T43" s="164">
        <v>2.7325959661678501</v>
      </c>
      <c r="U43" s="153">
        <v>8.6413187981919695</v>
      </c>
      <c r="V43" s="153">
        <v>15.8402203856749</v>
      </c>
      <c r="W43" s="153">
        <v>16.004130098089799</v>
      </c>
      <c r="X43" s="153">
        <v>-3.1682374172849399</v>
      </c>
      <c r="Y43" s="165">
        <v>7.4821484011176604</v>
      </c>
      <c r="Z43" s="153"/>
      <c r="AA43" s="166">
        <v>-8.3497201633640898</v>
      </c>
      <c r="AB43" s="167">
        <v>15.1158514159617</v>
      </c>
      <c r="AC43" s="168">
        <v>2.2408498630591702</v>
      </c>
      <c r="AD43" s="153"/>
      <c r="AE43" s="169">
        <v>5.4693227091633396</v>
      </c>
      <c r="AF43" s="34"/>
      <c r="AG43" s="164">
        <v>45.820179315570101</v>
      </c>
      <c r="AH43" s="153">
        <v>55.7772446015911</v>
      </c>
      <c r="AI43" s="153">
        <v>58.198636191438297</v>
      </c>
      <c r="AJ43" s="153">
        <v>59.868670286652304</v>
      </c>
      <c r="AK43" s="153">
        <v>59.189922970071898</v>
      </c>
      <c r="AL43" s="165">
        <v>55.770930673064697</v>
      </c>
      <c r="AM43" s="153"/>
      <c r="AN43" s="166">
        <v>68.338805404722805</v>
      </c>
      <c r="AO43" s="167">
        <v>67.514837732036796</v>
      </c>
      <c r="AP43" s="168">
        <v>67.926821568379793</v>
      </c>
      <c r="AQ43" s="153"/>
      <c r="AR43" s="169">
        <v>59.244042357440499</v>
      </c>
      <c r="AS43" s="149"/>
      <c r="AT43" s="164">
        <v>-3.4845059183401998</v>
      </c>
      <c r="AU43" s="153">
        <v>0.64942463256237803</v>
      </c>
      <c r="AV43" s="153">
        <v>4.72051806407634</v>
      </c>
      <c r="AW43" s="153">
        <v>5.5784433804698796</v>
      </c>
      <c r="AX43" s="153">
        <v>-0.101236146632566</v>
      </c>
      <c r="AY43" s="165">
        <v>1.61516692359018</v>
      </c>
      <c r="AZ43" s="153"/>
      <c r="BA43" s="166">
        <v>-6.0011290112466797</v>
      </c>
      <c r="BB43" s="167">
        <v>-3.9306410314001998</v>
      </c>
      <c r="BC43" s="168">
        <v>-4.9834400529918303</v>
      </c>
      <c r="BD43" s="153"/>
      <c r="BE43" s="169">
        <v>-0.64515641072184904</v>
      </c>
    </row>
    <row r="44" spans="1:57" x14ac:dyDescent="0.25">
      <c r="A44" s="24" t="s">
        <v>86</v>
      </c>
      <c r="B44" s="44" t="str">
        <f t="shared" si="0"/>
        <v>Southwest Virginia - Heart of Appalachia</v>
      </c>
      <c r="C44" s="12"/>
      <c r="D44" s="28" t="s">
        <v>16</v>
      </c>
      <c r="E44" s="31" t="s">
        <v>17</v>
      </c>
      <c r="F44" s="12"/>
      <c r="G44" s="164">
        <v>51.942067149440398</v>
      </c>
      <c r="H44" s="153">
        <v>65.701119157340301</v>
      </c>
      <c r="I44" s="153">
        <v>69.585253456221096</v>
      </c>
      <c r="J44" s="153">
        <v>69.124423963133594</v>
      </c>
      <c r="K44" s="153">
        <v>63.660302830809698</v>
      </c>
      <c r="L44" s="165">
        <v>64.002633311389005</v>
      </c>
      <c r="M44" s="153"/>
      <c r="N44" s="166">
        <v>76.497695852534505</v>
      </c>
      <c r="O44" s="167">
        <v>82.554312047399605</v>
      </c>
      <c r="P44" s="168">
        <v>79.526003949967006</v>
      </c>
      <c r="Q44" s="153"/>
      <c r="R44" s="169">
        <v>68.437882065268496</v>
      </c>
      <c r="S44" s="149"/>
      <c r="T44" s="164">
        <v>31.281198003327699</v>
      </c>
      <c r="U44" s="153">
        <v>17.966903073286002</v>
      </c>
      <c r="V44" s="153">
        <v>28.745432399512701</v>
      </c>
      <c r="W44" s="153">
        <v>24.851367419738398</v>
      </c>
      <c r="X44" s="153">
        <v>22.095959595959499</v>
      </c>
      <c r="Y44" s="165">
        <v>24.609074596257301</v>
      </c>
      <c r="Z44" s="153"/>
      <c r="AA44" s="166">
        <v>8.8014981273408193</v>
      </c>
      <c r="AB44" s="167">
        <v>7.73195876288659</v>
      </c>
      <c r="AC44" s="168">
        <v>8.2437275985663003</v>
      </c>
      <c r="AD44" s="153"/>
      <c r="AE44" s="169">
        <v>18.653187673243099</v>
      </c>
      <c r="AF44" s="35"/>
      <c r="AG44" s="164">
        <v>52.814351547070402</v>
      </c>
      <c r="AH44" s="153">
        <v>66.129032258064498</v>
      </c>
      <c r="AI44" s="153">
        <v>69.223173140223807</v>
      </c>
      <c r="AJ44" s="153">
        <v>70.408163265306101</v>
      </c>
      <c r="AK44" s="153">
        <v>65.701119157340301</v>
      </c>
      <c r="AL44" s="165">
        <v>64.855167873601005</v>
      </c>
      <c r="AM44" s="153"/>
      <c r="AN44" s="166">
        <v>71.543778801843303</v>
      </c>
      <c r="AO44" s="167">
        <v>73.288347597103296</v>
      </c>
      <c r="AP44" s="168">
        <v>72.4160631994733</v>
      </c>
      <c r="AQ44" s="153"/>
      <c r="AR44" s="169">
        <v>67.015423680993095</v>
      </c>
      <c r="AS44" s="149"/>
      <c r="AT44" s="164">
        <v>21.231582924064899</v>
      </c>
      <c r="AU44" s="153">
        <v>18.6300560968408</v>
      </c>
      <c r="AV44" s="153">
        <v>23.379290114402998</v>
      </c>
      <c r="AW44" s="153">
        <v>26.830714497479899</v>
      </c>
      <c r="AX44" s="153">
        <v>23.095898859081</v>
      </c>
      <c r="AY44" s="165">
        <v>22.691325736347199</v>
      </c>
      <c r="AZ44" s="153"/>
      <c r="BA44" s="166">
        <v>12.997140629061599</v>
      </c>
      <c r="BB44" s="167">
        <v>12.194507432602601</v>
      </c>
      <c r="BC44" s="168">
        <v>12.589559877175001</v>
      </c>
      <c r="BD44" s="153"/>
      <c r="BE44" s="169">
        <v>19.384293193717198</v>
      </c>
    </row>
    <row r="45" spans="1:57" x14ac:dyDescent="0.25">
      <c r="A45" s="26" t="s">
        <v>87</v>
      </c>
      <c r="B45" s="44" t="str">
        <f t="shared" si="0"/>
        <v>Virginia Mountains</v>
      </c>
      <c r="C45" s="12"/>
      <c r="D45" s="29" t="s">
        <v>16</v>
      </c>
      <c r="E45" s="32" t="s">
        <v>17</v>
      </c>
      <c r="F45" s="12"/>
      <c r="G45" s="177">
        <v>40.631491483174003</v>
      </c>
      <c r="H45" s="178">
        <v>51.211743525827401</v>
      </c>
      <c r="I45" s="178">
        <v>52.5827447721922</v>
      </c>
      <c r="J45" s="178">
        <v>53.261321146655497</v>
      </c>
      <c r="K45" s="178">
        <v>50.4362276692978</v>
      </c>
      <c r="L45" s="179">
        <v>49.6247057194294</v>
      </c>
      <c r="M45" s="153"/>
      <c r="N45" s="180">
        <v>61.238055670959703</v>
      </c>
      <c r="O45" s="181">
        <v>66.209666251211701</v>
      </c>
      <c r="P45" s="182">
        <v>63.723860961085698</v>
      </c>
      <c r="Q45" s="153"/>
      <c r="R45" s="183">
        <v>53.653035788474</v>
      </c>
      <c r="S45" s="149"/>
      <c r="T45" s="177">
        <v>-16.922711184623601</v>
      </c>
      <c r="U45" s="178">
        <v>-2.5676549180333401</v>
      </c>
      <c r="V45" s="178">
        <v>0.349575693368115</v>
      </c>
      <c r="W45" s="178">
        <v>2.5681412943642599</v>
      </c>
      <c r="X45" s="178">
        <v>-17.043029523092699</v>
      </c>
      <c r="Y45" s="179">
        <v>-6.9285833771420897</v>
      </c>
      <c r="Z45" s="153"/>
      <c r="AA45" s="180">
        <v>-22.599438240385201</v>
      </c>
      <c r="AB45" s="181">
        <v>-13.849622127435699</v>
      </c>
      <c r="AC45" s="182">
        <v>-18.288055210141</v>
      </c>
      <c r="AD45" s="153"/>
      <c r="AE45" s="183">
        <v>-11.1214337921168</v>
      </c>
      <c r="AF45" s="36"/>
      <c r="AG45" s="177">
        <v>45.405760974934203</v>
      </c>
      <c r="AH45" s="178">
        <v>56.501869547154101</v>
      </c>
      <c r="AI45" s="178">
        <v>59.700872455338498</v>
      </c>
      <c r="AJ45" s="178">
        <v>60.365600332363897</v>
      </c>
      <c r="AK45" s="178">
        <v>58.3748788256474</v>
      </c>
      <c r="AL45" s="179">
        <v>56.069796427087603</v>
      </c>
      <c r="AM45" s="153"/>
      <c r="AN45" s="180">
        <v>64.277800858606795</v>
      </c>
      <c r="AO45" s="181">
        <v>66.645893920509593</v>
      </c>
      <c r="AP45" s="182">
        <v>65.461847389558201</v>
      </c>
      <c r="AQ45" s="153"/>
      <c r="AR45" s="183">
        <v>58.753239559222102</v>
      </c>
      <c r="AS45" s="149"/>
      <c r="AT45" s="177">
        <v>-12.8876413003848</v>
      </c>
      <c r="AU45" s="178">
        <v>-2.4710021405958398</v>
      </c>
      <c r="AV45" s="178">
        <v>-2.415893378791</v>
      </c>
      <c r="AW45" s="178">
        <v>-3.8247372711607102</v>
      </c>
      <c r="AX45" s="178">
        <v>-6.7761353867271099</v>
      </c>
      <c r="AY45" s="179">
        <v>-5.48538286477309</v>
      </c>
      <c r="AZ45" s="153"/>
      <c r="BA45" s="180">
        <v>-14.5764810732932</v>
      </c>
      <c r="BB45" s="181">
        <v>-13.551170954782</v>
      </c>
      <c r="BC45" s="182">
        <v>-14.057610913544799</v>
      </c>
      <c r="BD45" s="153"/>
      <c r="BE45" s="183">
        <v>-8.3940782238586493</v>
      </c>
    </row>
  </sheetData>
  <sheetProtection algorithmName="SHA-512" hashValue="40dz0G5bMpIkc1UEZXiq6vkSIcNky8zYLp+4vyX1IuNpOHyPt0LkB/gVFdZtc1xvS/3EGPzp9z1k0H/vkw4bTQ==" saltValue="jKLwVk+8mya8HLLoHRAK5g==" spinCount="100000" sheet="1"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1">
        <v>135.399187251927</v>
      </c>
      <c r="H6" s="142">
        <v>135.495823083766</v>
      </c>
      <c r="I6" s="142">
        <v>136.53887881806099</v>
      </c>
      <c r="J6" s="142">
        <v>134.74077331592201</v>
      </c>
      <c r="K6" s="142">
        <v>135.02358206182001</v>
      </c>
      <c r="L6" s="143">
        <v>135.44697569154201</v>
      </c>
      <c r="M6" s="144"/>
      <c r="N6" s="145">
        <v>160.97885481631599</v>
      </c>
      <c r="O6" s="146">
        <v>176.44629102867901</v>
      </c>
      <c r="P6" s="147">
        <v>169.287447193215</v>
      </c>
      <c r="Q6" s="144"/>
      <c r="R6" s="148">
        <v>147.13772827685099</v>
      </c>
      <c r="S6" s="149"/>
      <c r="T6" s="150">
        <v>11.445049669736299</v>
      </c>
      <c r="U6" s="151">
        <v>13.807091086867199</v>
      </c>
      <c r="V6" s="151">
        <v>14.0901094963342</v>
      </c>
      <c r="W6" s="151">
        <v>12.949048593179</v>
      </c>
      <c r="X6" s="151">
        <v>10.023003596957199</v>
      </c>
      <c r="Y6" s="152">
        <v>12.452121272428</v>
      </c>
      <c r="Z6" s="153"/>
      <c r="AA6" s="154">
        <v>7.6750655849610396</v>
      </c>
      <c r="AB6" s="155">
        <v>7.2215852993685701</v>
      </c>
      <c r="AC6" s="156">
        <v>7.4359795882267301</v>
      </c>
      <c r="AD6" s="153"/>
      <c r="AE6" s="157">
        <v>10.010220512228001</v>
      </c>
      <c r="AF6" s="33"/>
      <c r="AG6" s="141">
        <v>140.59593819086001</v>
      </c>
      <c r="AH6" s="142">
        <v>141.35599996096201</v>
      </c>
      <c r="AI6" s="142">
        <v>143.65268119957699</v>
      </c>
      <c r="AJ6" s="142">
        <v>143.008494184629</v>
      </c>
      <c r="AK6" s="142">
        <v>142.86211289775801</v>
      </c>
      <c r="AL6" s="143">
        <v>142.36405399050301</v>
      </c>
      <c r="AM6" s="144"/>
      <c r="AN6" s="145">
        <v>161.60227095307201</v>
      </c>
      <c r="AO6" s="146">
        <v>168.54619228758699</v>
      </c>
      <c r="AP6" s="147">
        <v>165.19509950269401</v>
      </c>
      <c r="AQ6" s="144"/>
      <c r="AR6" s="148">
        <v>149.66159651122999</v>
      </c>
      <c r="AS6" s="149"/>
      <c r="AT6" s="150">
        <v>9.7982967493979096</v>
      </c>
      <c r="AU6" s="151">
        <v>12.0841419240791</v>
      </c>
      <c r="AV6" s="151">
        <v>12.993485457401199</v>
      </c>
      <c r="AW6" s="151">
        <v>12.518951304805199</v>
      </c>
      <c r="AX6" s="151">
        <v>10.4457272005648</v>
      </c>
      <c r="AY6" s="152">
        <v>11.6089473386004</v>
      </c>
      <c r="AZ6" s="153"/>
      <c r="BA6" s="154">
        <v>8.2034874622887006</v>
      </c>
      <c r="BB6" s="155">
        <v>7.8179251996338897</v>
      </c>
      <c r="BC6" s="156">
        <v>7.9868885847122</v>
      </c>
      <c r="BD6" s="153"/>
      <c r="BE6" s="157">
        <v>10.0099973791477</v>
      </c>
    </row>
    <row r="7" spans="1:57" x14ac:dyDescent="0.25">
      <c r="A7" s="23" t="s">
        <v>18</v>
      </c>
      <c r="B7" s="44" t="str">
        <f>TRIM(A7)</f>
        <v>Virginia</v>
      </c>
      <c r="C7" s="11"/>
      <c r="D7" s="28" t="s">
        <v>16</v>
      </c>
      <c r="E7" s="31" t="s">
        <v>17</v>
      </c>
      <c r="F7" s="12"/>
      <c r="G7" s="158">
        <v>109.56331168463799</v>
      </c>
      <c r="H7" s="144">
        <v>112.27029653046</v>
      </c>
      <c r="I7" s="144">
        <v>113.833268858594</v>
      </c>
      <c r="J7" s="144">
        <v>111.439981631419</v>
      </c>
      <c r="K7" s="144">
        <v>109.526162872518</v>
      </c>
      <c r="L7" s="159">
        <v>111.423316684056</v>
      </c>
      <c r="M7" s="144"/>
      <c r="N7" s="160">
        <v>135.20004020297</v>
      </c>
      <c r="O7" s="161">
        <v>147.64057057797001</v>
      </c>
      <c r="P7" s="162">
        <v>141.875081460514</v>
      </c>
      <c r="Q7" s="144"/>
      <c r="R7" s="163">
        <v>121.885701967705</v>
      </c>
      <c r="S7" s="149"/>
      <c r="T7" s="164">
        <v>6.2825793672427404</v>
      </c>
      <c r="U7" s="153">
        <v>10.739534681022301</v>
      </c>
      <c r="V7" s="153">
        <v>10.3566902635618</v>
      </c>
      <c r="W7" s="153">
        <v>11.2589574755791</v>
      </c>
      <c r="X7" s="153">
        <v>5.80344088072352</v>
      </c>
      <c r="Y7" s="165">
        <v>8.9688731916769004</v>
      </c>
      <c r="Z7" s="153"/>
      <c r="AA7" s="166">
        <v>1.65859695019801</v>
      </c>
      <c r="AB7" s="167">
        <v>2.3790094320595001</v>
      </c>
      <c r="AC7" s="168">
        <v>2.1082839037079002</v>
      </c>
      <c r="AD7" s="153"/>
      <c r="AE7" s="169">
        <v>5.3695701872300603</v>
      </c>
      <c r="AF7" s="34"/>
      <c r="AG7" s="158">
        <v>117.447149281337</v>
      </c>
      <c r="AH7" s="144">
        <v>120.87240472006501</v>
      </c>
      <c r="AI7" s="144">
        <v>122.97166650224899</v>
      </c>
      <c r="AJ7" s="144">
        <v>122.30892163954699</v>
      </c>
      <c r="AK7" s="144">
        <v>121.532058668031</v>
      </c>
      <c r="AL7" s="159">
        <v>121.16385035491599</v>
      </c>
      <c r="AM7" s="144"/>
      <c r="AN7" s="160">
        <v>140.46425804574599</v>
      </c>
      <c r="AO7" s="161">
        <v>145.54861731390099</v>
      </c>
      <c r="AP7" s="162">
        <v>143.07779251021799</v>
      </c>
      <c r="AQ7" s="144"/>
      <c r="AR7" s="163">
        <v>128.14622385533301</v>
      </c>
      <c r="AS7" s="149"/>
      <c r="AT7" s="164">
        <v>5.7488400246188096</v>
      </c>
      <c r="AU7" s="153">
        <v>8.1254888310528202</v>
      </c>
      <c r="AV7" s="153">
        <v>8.2365762498424697</v>
      </c>
      <c r="AW7" s="153">
        <v>8.8666247122617197</v>
      </c>
      <c r="AX7" s="153">
        <v>7.0981942906981397</v>
      </c>
      <c r="AY7" s="165">
        <v>7.7010540651644597</v>
      </c>
      <c r="AZ7" s="153"/>
      <c r="BA7" s="166">
        <v>4.6893026974004801</v>
      </c>
      <c r="BB7" s="167">
        <v>4.3638936784648203</v>
      </c>
      <c r="BC7" s="168">
        <v>4.5141582355205303</v>
      </c>
      <c r="BD7" s="153"/>
      <c r="BE7" s="169">
        <v>6.1844572013881596</v>
      </c>
    </row>
    <row r="8" spans="1:57" x14ac:dyDescent="0.25">
      <c r="A8" s="24" t="s">
        <v>19</v>
      </c>
      <c r="B8" s="44" t="str">
        <f t="shared" ref="B8:B43" si="0">TRIM(A8)</f>
        <v>Norfolk/Virginia Beach, VA</v>
      </c>
      <c r="C8" s="12"/>
      <c r="D8" s="28" t="s">
        <v>16</v>
      </c>
      <c r="E8" s="31" t="s">
        <v>17</v>
      </c>
      <c r="F8" s="12"/>
      <c r="G8" s="158">
        <v>122.60496799191699</v>
      </c>
      <c r="H8" s="144">
        <v>117.330500037316</v>
      </c>
      <c r="I8" s="144">
        <v>117.56665202827401</v>
      </c>
      <c r="J8" s="144">
        <v>117.825545226952</v>
      </c>
      <c r="K8" s="144">
        <v>115.908449060979</v>
      </c>
      <c r="L8" s="159">
        <v>118.161410945236</v>
      </c>
      <c r="M8" s="144"/>
      <c r="N8" s="160">
        <v>167.73299055520499</v>
      </c>
      <c r="O8" s="161">
        <v>189.90314595952199</v>
      </c>
      <c r="P8" s="162">
        <v>179.81967342812101</v>
      </c>
      <c r="Q8" s="144"/>
      <c r="R8" s="163">
        <v>140.90765320967199</v>
      </c>
      <c r="S8" s="149"/>
      <c r="T8" s="164">
        <v>0.59991458814655596</v>
      </c>
      <c r="U8" s="153">
        <v>3.0860685756133099</v>
      </c>
      <c r="V8" s="153">
        <v>2.5737868606836498</v>
      </c>
      <c r="W8" s="153">
        <v>10.3690160947144</v>
      </c>
      <c r="X8" s="153">
        <v>3.0811201548989802</v>
      </c>
      <c r="Y8" s="165">
        <v>3.7520334821352499</v>
      </c>
      <c r="Z8" s="153"/>
      <c r="AA8" s="166">
        <v>-0.56529212434115095</v>
      </c>
      <c r="AB8" s="167">
        <v>-4.1459946019884102</v>
      </c>
      <c r="AC8" s="168">
        <v>-2.70514266968316</v>
      </c>
      <c r="AD8" s="153"/>
      <c r="AE8" s="169">
        <v>-6.5934358282697295E-2</v>
      </c>
      <c r="AF8" s="35"/>
      <c r="AG8" s="158">
        <v>138.47219950189901</v>
      </c>
      <c r="AH8" s="144">
        <v>136.82821403208999</v>
      </c>
      <c r="AI8" s="144">
        <v>137.39833225136601</v>
      </c>
      <c r="AJ8" s="144">
        <v>137.30994087396601</v>
      </c>
      <c r="AK8" s="144">
        <v>138.473485988714</v>
      </c>
      <c r="AL8" s="159">
        <v>137.68572331733199</v>
      </c>
      <c r="AM8" s="144"/>
      <c r="AN8" s="160">
        <v>180.146793659672</v>
      </c>
      <c r="AO8" s="161">
        <v>191.70626211508201</v>
      </c>
      <c r="AP8" s="162">
        <v>186.11650562638599</v>
      </c>
      <c r="AQ8" s="144"/>
      <c r="AR8" s="163">
        <v>153.640003666105</v>
      </c>
      <c r="AS8" s="149"/>
      <c r="AT8" s="164">
        <v>-0.93137615428018705</v>
      </c>
      <c r="AU8" s="153">
        <v>0.65437999364935795</v>
      </c>
      <c r="AV8" s="153">
        <v>-0.34134769853743102</v>
      </c>
      <c r="AW8" s="153">
        <v>1.66553711591738</v>
      </c>
      <c r="AX8" s="153">
        <v>-0.58594690062458199</v>
      </c>
      <c r="AY8" s="165">
        <v>8.3562134130425306E-2</v>
      </c>
      <c r="AZ8" s="153"/>
      <c r="BA8" s="166">
        <v>-1.4458531602164799</v>
      </c>
      <c r="BB8" s="167">
        <v>-1.5190370863429401</v>
      </c>
      <c r="BC8" s="168">
        <v>-1.4987441958763801</v>
      </c>
      <c r="BD8" s="153"/>
      <c r="BE8" s="169">
        <v>-0.75080472705171297</v>
      </c>
    </row>
    <row r="9" spans="1:57" ht="15" x14ac:dyDescent="0.35">
      <c r="A9" s="24" t="s">
        <v>20</v>
      </c>
      <c r="B9" s="79" t="s">
        <v>72</v>
      </c>
      <c r="C9" s="12"/>
      <c r="D9" s="28" t="s">
        <v>16</v>
      </c>
      <c r="E9" s="31" t="s">
        <v>17</v>
      </c>
      <c r="F9" s="12"/>
      <c r="G9" s="158">
        <v>91.647929951647498</v>
      </c>
      <c r="H9" s="144">
        <v>97.179054345458496</v>
      </c>
      <c r="I9" s="144">
        <v>101.03426352072201</v>
      </c>
      <c r="J9" s="144">
        <v>98.895831668705398</v>
      </c>
      <c r="K9" s="144">
        <v>94.3387792618079</v>
      </c>
      <c r="L9" s="159">
        <v>96.909399231674897</v>
      </c>
      <c r="M9" s="144"/>
      <c r="N9" s="160">
        <v>104.553881583264</v>
      </c>
      <c r="O9" s="161">
        <v>112.353127198998</v>
      </c>
      <c r="P9" s="162">
        <v>108.719424460935</v>
      </c>
      <c r="Q9" s="144"/>
      <c r="R9" s="163">
        <v>100.706822162937</v>
      </c>
      <c r="S9" s="149"/>
      <c r="T9" s="164">
        <v>3.2893633736408101</v>
      </c>
      <c r="U9" s="153">
        <v>5.2966252220779797</v>
      </c>
      <c r="V9" s="153">
        <v>8.02846072636709</v>
      </c>
      <c r="W9" s="153">
        <v>7.7789039177293997</v>
      </c>
      <c r="X9" s="153">
        <v>5.00587848879655</v>
      </c>
      <c r="Y9" s="165">
        <v>6.1277780536064501</v>
      </c>
      <c r="Z9" s="153"/>
      <c r="AA9" s="166">
        <v>0.46816851045930102</v>
      </c>
      <c r="AB9" s="167">
        <v>0.136203357353362</v>
      </c>
      <c r="AC9" s="168">
        <v>0.30471339068299103</v>
      </c>
      <c r="AD9" s="153"/>
      <c r="AE9" s="169">
        <v>3.79607054995087</v>
      </c>
      <c r="AF9" s="35"/>
      <c r="AG9" s="158">
        <v>95.702182585350201</v>
      </c>
      <c r="AH9" s="144">
        <v>99.283263941277994</v>
      </c>
      <c r="AI9" s="144">
        <v>102.604654620714</v>
      </c>
      <c r="AJ9" s="144">
        <v>101.74311878955599</v>
      </c>
      <c r="AK9" s="144">
        <v>98.680846833254705</v>
      </c>
      <c r="AL9" s="159">
        <v>99.771432669765105</v>
      </c>
      <c r="AM9" s="144"/>
      <c r="AN9" s="160">
        <v>110.695339189359</v>
      </c>
      <c r="AO9" s="161">
        <v>116.385963279496</v>
      </c>
      <c r="AP9" s="162">
        <v>113.648217226903</v>
      </c>
      <c r="AQ9" s="144"/>
      <c r="AR9" s="163">
        <v>104.145335505112</v>
      </c>
      <c r="AS9" s="149"/>
      <c r="AT9" s="164">
        <v>5.0808534495585196</v>
      </c>
      <c r="AU9" s="153">
        <v>3.5643143704496998</v>
      </c>
      <c r="AV9" s="153">
        <v>3.8403365926783599</v>
      </c>
      <c r="AW9" s="153">
        <v>3.6094315053075499</v>
      </c>
      <c r="AX9" s="153">
        <v>4.6087792822272604</v>
      </c>
      <c r="AY9" s="165">
        <v>4.12437503706838</v>
      </c>
      <c r="AZ9" s="153"/>
      <c r="BA9" s="166">
        <v>4.0765589345105004</v>
      </c>
      <c r="BB9" s="167">
        <v>4.6289622491234503</v>
      </c>
      <c r="BC9" s="168">
        <v>4.3971394574158902</v>
      </c>
      <c r="BD9" s="153"/>
      <c r="BE9" s="169">
        <v>4.1741385964028099</v>
      </c>
    </row>
    <row r="10" spans="1:57" x14ac:dyDescent="0.25">
      <c r="A10" s="24" t="s">
        <v>21</v>
      </c>
      <c r="B10" s="44" t="str">
        <f t="shared" si="0"/>
        <v>Virginia Area</v>
      </c>
      <c r="C10" s="12"/>
      <c r="D10" s="28" t="s">
        <v>16</v>
      </c>
      <c r="E10" s="31" t="s">
        <v>17</v>
      </c>
      <c r="F10" s="12"/>
      <c r="G10" s="158">
        <v>101.553177795655</v>
      </c>
      <c r="H10" s="144">
        <v>101.522499257562</v>
      </c>
      <c r="I10" s="144">
        <v>101.585911078717</v>
      </c>
      <c r="J10" s="144">
        <v>99.541297011587702</v>
      </c>
      <c r="K10" s="144">
        <v>103.309338389014</v>
      </c>
      <c r="L10" s="159">
        <v>101.496617832306</v>
      </c>
      <c r="M10" s="144"/>
      <c r="N10" s="160">
        <v>137.29401791186999</v>
      </c>
      <c r="O10" s="161">
        <v>149.43046768808799</v>
      </c>
      <c r="P10" s="162">
        <v>143.76560797278799</v>
      </c>
      <c r="Q10" s="144"/>
      <c r="R10" s="163">
        <v>116.36839242573301</v>
      </c>
      <c r="S10" s="149"/>
      <c r="T10" s="164">
        <v>5.2546713569913299</v>
      </c>
      <c r="U10" s="153">
        <v>7.88461665155529</v>
      </c>
      <c r="V10" s="153">
        <v>7.0092507044535504</v>
      </c>
      <c r="W10" s="153">
        <v>8.1033702188408601</v>
      </c>
      <c r="X10" s="153">
        <v>-1.3279342297163399</v>
      </c>
      <c r="Y10" s="165">
        <v>4.9926805400171803</v>
      </c>
      <c r="Z10" s="153"/>
      <c r="AA10" s="166">
        <v>-4.4722965017528304</v>
      </c>
      <c r="AB10" s="167">
        <v>2.6610262843469101</v>
      </c>
      <c r="AC10" s="168">
        <v>-0.61331599051142005</v>
      </c>
      <c r="AD10" s="153"/>
      <c r="AE10" s="169">
        <v>1.1896932073647899</v>
      </c>
      <c r="AF10" s="35"/>
      <c r="AG10" s="158">
        <v>107.423079904196</v>
      </c>
      <c r="AH10" s="144">
        <v>109.623023354355</v>
      </c>
      <c r="AI10" s="144">
        <v>111.479006464477</v>
      </c>
      <c r="AJ10" s="144">
        <v>110.931591579543</v>
      </c>
      <c r="AK10" s="144">
        <v>115.288346547996</v>
      </c>
      <c r="AL10" s="159">
        <v>111.12865895427601</v>
      </c>
      <c r="AM10" s="144"/>
      <c r="AN10" s="160">
        <v>138.483464673459</v>
      </c>
      <c r="AO10" s="161">
        <v>140.477659977462</v>
      </c>
      <c r="AP10" s="162">
        <v>139.502498172477</v>
      </c>
      <c r="AQ10" s="144"/>
      <c r="AR10" s="163">
        <v>120.349029886042</v>
      </c>
      <c r="AS10" s="149"/>
      <c r="AT10" s="164">
        <v>5.4215255876921802</v>
      </c>
      <c r="AU10" s="153">
        <v>7.3513408561417002</v>
      </c>
      <c r="AV10" s="153">
        <v>7.8229550435669699</v>
      </c>
      <c r="AW10" s="153">
        <v>7.67526002723584</v>
      </c>
      <c r="AX10" s="153">
        <v>7.1105731808737698</v>
      </c>
      <c r="AY10" s="165">
        <v>7.1568339939165204</v>
      </c>
      <c r="AZ10" s="153"/>
      <c r="BA10" s="166">
        <v>4.95740838042002</v>
      </c>
      <c r="BB10" s="167">
        <v>5.3663320472044198</v>
      </c>
      <c r="BC10" s="168">
        <v>5.1710775600305601</v>
      </c>
      <c r="BD10" s="153"/>
      <c r="BE10" s="169">
        <v>5.8774914462610601</v>
      </c>
    </row>
    <row r="11" spans="1:57" x14ac:dyDescent="0.25">
      <c r="A11" s="41" t="s">
        <v>22</v>
      </c>
      <c r="B11" s="44" t="str">
        <f t="shared" si="0"/>
        <v>Washington, DC</v>
      </c>
      <c r="C11" s="12"/>
      <c r="D11" s="28" t="s">
        <v>16</v>
      </c>
      <c r="E11" s="31" t="s">
        <v>17</v>
      </c>
      <c r="F11" s="12"/>
      <c r="G11" s="158">
        <v>132.09269507418799</v>
      </c>
      <c r="H11" s="144">
        <v>138.82266369242799</v>
      </c>
      <c r="I11" s="144">
        <v>138.70669607780999</v>
      </c>
      <c r="J11" s="144">
        <v>134.01933368089999</v>
      </c>
      <c r="K11" s="144">
        <v>134.90825268023099</v>
      </c>
      <c r="L11" s="159">
        <v>135.84653373711799</v>
      </c>
      <c r="M11" s="144"/>
      <c r="N11" s="160">
        <v>140.19960738035999</v>
      </c>
      <c r="O11" s="161">
        <v>147.05116188191101</v>
      </c>
      <c r="P11" s="162">
        <v>143.892087376776</v>
      </c>
      <c r="Q11" s="144"/>
      <c r="R11" s="163">
        <v>138.63688883659299</v>
      </c>
      <c r="S11" s="149"/>
      <c r="T11" s="164">
        <v>14.554853920206</v>
      </c>
      <c r="U11" s="153">
        <v>19.243295531253299</v>
      </c>
      <c r="V11" s="153">
        <v>14.681066106958101</v>
      </c>
      <c r="W11" s="153">
        <v>13.8730082732336</v>
      </c>
      <c r="X11" s="153">
        <v>17.135500352662699</v>
      </c>
      <c r="Y11" s="165">
        <v>15.967534250854399</v>
      </c>
      <c r="Z11" s="153"/>
      <c r="AA11" s="166">
        <v>11.423167788116199</v>
      </c>
      <c r="AB11" s="167">
        <v>10.334060149340999</v>
      </c>
      <c r="AC11" s="168">
        <v>10.7642177222329</v>
      </c>
      <c r="AD11" s="153"/>
      <c r="AE11" s="169">
        <v>13.594651514038601</v>
      </c>
      <c r="AF11" s="35"/>
      <c r="AG11" s="158">
        <v>137.719112921456</v>
      </c>
      <c r="AH11" s="144">
        <v>145.809622539115</v>
      </c>
      <c r="AI11" s="144">
        <v>147.951625198812</v>
      </c>
      <c r="AJ11" s="144">
        <v>145.420585647618</v>
      </c>
      <c r="AK11" s="144">
        <v>140.61543162207499</v>
      </c>
      <c r="AL11" s="159">
        <v>143.72456797467501</v>
      </c>
      <c r="AM11" s="144"/>
      <c r="AN11" s="160">
        <v>141.26696280102101</v>
      </c>
      <c r="AO11" s="161">
        <v>144.86910872993701</v>
      </c>
      <c r="AP11" s="162">
        <v>143.136742373289</v>
      </c>
      <c r="AQ11" s="144"/>
      <c r="AR11" s="163">
        <v>143.53894672547801</v>
      </c>
      <c r="AS11" s="149"/>
      <c r="AT11" s="164">
        <v>15.8719254252319</v>
      </c>
      <c r="AU11" s="153">
        <v>21.315267888742099</v>
      </c>
      <c r="AV11" s="153">
        <v>21.2193904961368</v>
      </c>
      <c r="AW11" s="153">
        <v>20.2507972812373</v>
      </c>
      <c r="AX11" s="153">
        <v>16.865299027354801</v>
      </c>
      <c r="AY11" s="165">
        <v>19.278911808217501</v>
      </c>
      <c r="AZ11" s="153"/>
      <c r="BA11" s="166">
        <v>12.557135362730101</v>
      </c>
      <c r="BB11" s="167">
        <v>11.0985059964421</v>
      </c>
      <c r="BC11" s="168">
        <v>11.7500769328818</v>
      </c>
      <c r="BD11" s="153"/>
      <c r="BE11" s="169">
        <v>16.510544623900401</v>
      </c>
    </row>
    <row r="12" spans="1:57" x14ac:dyDescent="0.25">
      <c r="A12" s="24" t="s">
        <v>23</v>
      </c>
      <c r="B12" s="44" t="str">
        <f t="shared" si="0"/>
        <v>Arlington, VA</v>
      </c>
      <c r="C12" s="12"/>
      <c r="D12" s="28" t="s">
        <v>16</v>
      </c>
      <c r="E12" s="31" t="s">
        <v>17</v>
      </c>
      <c r="F12" s="12"/>
      <c r="G12" s="158">
        <v>132.041194505764</v>
      </c>
      <c r="H12" s="144">
        <v>149.09969783897401</v>
      </c>
      <c r="I12" s="144">
        <v>151.43901752522501</v>
      </c>
      <c r="J12" s="144">
        <v>144.74906616961701</v>
      </c>
      <c r="K12" s="144">
        <v>135.80190306336499</v>
      </c>
      <c r="L12" s="159">
        <v>143.39726899465799</v>
      </c>
      <c r="M12" s="144"/>
      <c r="N12" s="160">
        <v>126.21423313878</v>
      </c>
      <c r="O12" s="161">
        <v>125.456696576477</v>
      </c>
      <c r="P12" s="162">
        <v>125.80507754249901</v>
      </c>
      <c r="Q12" s="144"/>
      <c r="R12" s="163">
        <v>137.26847082965301</v>
      </c>
      <c r="S12" s="149"/>
      <c r="T12" s="164">
        <v>16.1097009816054</v>
      </c>
      <c r="U12" s="153">
        <v>20.337353559977601</v>
      </c>
      <c r="V12" s="153">
        <v>19.520577931941499</v>
      </c>
      <c r="W12" s="153">
        <v>12.907082936537099</v>
      </c>
      <c r="X12" s="153">
        <v>13.7539717046854</v>
      </c>
      <c r="Y12" s="165">
        <v>17.057531302833102</v>
      </c>
      <c r="Z12" s="153"/>
      <c r="AA12" s="166">
        <v>14.6877953583937</v>
      </c>
      <c r="AB12" s="167">
        <v>12.3560747850144</v>
      </c>
      <c r="AC12" s="168">
        <v>13.3951120184838</v>
      </c>
      <c r="AD12" s="153"/>
      <c r="AE12" s="169">
        <v>16.551356276068802</v>
      </c>
      <c r="AF12" s="35"/>
      <c r="AG12" s="158">
        <v>136.63114913306501</v>
      </c>
      <c r="AH12" s="144">
        <v>151.75604329958</v>
      </c>
      <c r="AI12" s="144">
        <v>155.366262424669</v>
      </c>
      <c r="AJ12" s="144">
        <v>153.417870794679</v>
      </c>
      <c r="AK12" s="144">
        <v>142.562472909381</v>
      </c>
      <c r="AL12" s="159">
        <v>148.61241289931601</v>
      </c>
      <c r="AM12" s="144"/>
      <c r="AN12" s="160">
        <v>128.36993162866</v>
      </c>
      <c r="AO12" s="161">
        <v>127.044612857633</v>
      </c>
      <c r="AP12" s="162">
        <v>127.69599665902599</v>
      </c>
      <c r="AQ12" s="144"/>
      <c r="AR12" s="163">
        <v>142.289713463683</v>
      </c>
      <c r="AS12" s="149"/>
      <c r="AT12" s="164">
        <v>16.605356425815501</v>
      </c>
      <c r="AU12" s="153">
        <v>18.0934966243132</v>
      </c>
      <c r="AV12" s="153">
        <v>19.270953330335999</v>
      </c>
      <c r="AW12" s="153">
        <v>18.278831124891099</v>
      </c>
      <c r="AX12" s="153">
        <v>16.287848819916299</v>
      </c>
      <c r="AY12" s="165">
        <v>18.166882600393599</v>
      </c>
      <c r="AZ12" s="153"/>
      <c r="BA12" s="166">
        <v>16.209084706527499</v>
      </c>
      <c r="BB12" s="167">
        <v>14.428378003976</v>
      </c>
      <c r="BC12" s="168">
        <v>15.2954704843019</v>
      </c>
      <c r="BD12" s="153"/>
      <c r="BE12" s="169">
        <v>18.265852726312001</v>
      </c>
    </row>
    <row r="13" spans="1:57" x14ac:dyDescent="0.25">
      <c r="A13" s="24" t="s">
        <v>24</v>
      </c>
      <c r="B13" s="44" t="str">
        <f t="shared" si="0"/>
        <v>Suburban Virginia Area</v>
      </c>
      <c r="C13" s="12"/>
      <c r="D13" s="28" t="s">
        <v>16</v>
      </c>
      <c r="E13" s="31" t="s">
        <v>17</v>
      </c>
      <c r="F13" s="12"/>
      <c r="G13" s="158">
        <v>116.86716334894599</v>
      </c>
      <c r="H13" s="144">
        <v>115.790979737252</v>
      </c>
      <c r="I13" s="144">
        <v>119.60069889098099</v>
      </c>
      <c r="J13" s="144">
        <v>117.144202481169</v>
      </c>
      <c r="K13" s="144">
        <v>116.20440549828101</v>
      </c>
      <c r="L13" s="159">
        <v>117.172660329237</v>
      </c>
      <c r="M13" s="144"/>
      <c r="N13" s="160">
        <v>152.528041470311</v>
      </c>
      <c r="O13" s="161">
        <v>169.15320434711001</v>
      </c>
      <c r="P13" s="162">
        <v>161.40171119704601</v>
      </c>
      <c r="Q13" s="144"/>
      <c r="R13" s="163">
        <v>132.44868682269299</v>
      </c>
      <c r="S13" s="149"/>
      <c r="T13" s="164">
        <v>4.95113626548462</v>
      </c>
      <c r="U13" s="153">
        <v>13.0660346320341</v>
      </c>
      <c r="V13" s="153">
        <v>13.337180911171901</v>
      </c>
      <c r="W13" s="153">
        <v>14.6633219428246</v>
      </c>
      <c r="X13" s="153">
        <v>6.2551099166236703</v>
      </c>
      <c r="Y13" s="165">
        <v>10.3913385430447</v>
      </c>
      <c r="Z13" s="153"/>
      <c r="AA13" s="166">
        <v>9.7437060326340905</v>
      </c>
      <c r="AB13" s="167">
        <v>8.82072847342695</v>
      </c>
      <c r="AC13" s="168">
        <v>9.1786378080592694</v>
      </c>
      <c r="AD13" s="153"/>
      <c r="AE13" s="169">
        <v>8.7657721382784999</v>
      </c>
      <c r="AF13" s="35"/>
      <c r="AG13" s="158">
        <v>117.114552845528</v>
      </c>
      <c r="AH13" s="144">
        <v>116.311292878795</v>
      </c>
      <c r="AI13" s="144">
        <v>117.18097948613701</v>
      </c>
      <c r="AJ13" s="144">
        <v>117.707305848513</v>
      </c>
      <c r="AK13" s="144">
        <v>123.840912706506</v>
      </c>
      <c r="AL13" s="159">
        <v>118.499181388803</v>
      </c>
      <c r="AM13" s="144"/>
      <c r="AN13" s="160">
        <v>154.36837480977499</v>
      </c>
      <c r="AO13" s="161">
        <v>162.688860413463</v>
      </c>
      <c r="AP13" s="162">
        <v>158.625908773003</v>
      </c>
      <c r="AQ13" s="144"/>
      <c r="AR13" s="163">
        <v>131.65574000157599</v>
      </c>
      <c r="AS13" s="149"/>
      <c r="AT13" s="164">
        <v>1.98296584253726</v>
      </c>
      <c r="AU13" s="153">
        <v>2.4556720939497998</v>
      </c>
      <c r="AV13" s="153">
        <v>3.1478326585965299</v>
      </c>
      <c r="AW13" s="153">
        <v>4.1510099354161296</v>
      </c>
      <c r="AX13" s="153">
        <v>5.3646042985012397</v>
      </c>
      <c r="AY13" s="165">
        <v>3.4988574423975898</v>
      </c>
      <c r="AZ13" s="153"/>
      <c r="BA13" s="166">
        <v>9.5293935585173895</v>
      </c>
      <c r="BB13" s="167">
        <v>7.948625837192</v>
      </c>
      <c r="BC13" s="168">
        <v>8.5426026423171209</v>
      </c>
      <c r="BD13" s="153"/>
      <c r="BE13" s="169">
        <v>4.9735922140327098</v>
      </c>
    </row>
    <row r="14" spans="1:57" x14ac:dyDescent="0.25">
      <c r="A14" s="24" t="s">
        <v>25</v>
      </c>
      <c r="B14" s="44" t="str">
        <f t="shared" si="0"/>
        <v>Alexandria, VA</v>
      </c>
      <c r="C14" s="12"/>
      <c r="D14" s="28" t="s">
        <v>16</v>
      </c>
      <c r="E14" s="31" t="s">
        <v>17</v>
      </c>
      <c r="F14" s="12"/>
      <c r="G14" s="158">
        <v>117.438998486377</v>
      </c>
      <c r="H14" s="144">
        <v>125.752791519434</v>
      </c>
      <c r="I14" s="144">
        <v>128.06011583824699</v>
      </c>
      <c r="J14" s="144">
        <v>123.553663670247</v>
      </c>
      <c r="K14" s="144">
        <v>122.494239693624</v>
      </c>
      <c r="L14" s="159">
        <v>123.662160521582</v>
      </c>
      <c r="M14" s="144"/>
      <c r="N14" s="160">
        <v>123.53832010582001</v>
      </c>
      <c r="O14" s="161">
        <v>127.995110576923</v>
      </c>
      <c r="P14" s="162">
        <v>125.949902878945</v>
      </c>
      <c r="Q14" s="144"/>
      <c r="R14" s="163">
        <v>124.44334744758901</v>
      </c>
      <c r="S14" s="149"/>
      <c r="T14" s="164">
        <v>15.3411602007545</v>
      </c>
      <c r="U14" s="153">
        <v>21.1233846093266</v>
      </c>
      <c r="V14" s="153">
        <v>16.354253260110902</v>
      </c>
      <c r="W14" s="153">
        <v>12.0072841307784</v>
      </c>
      <c r="X14" s="153">
        <v>14.2296211468173</v>
      </c>
      <c r="Y14" s="165">
        <v>15.816520970371901</v>
      </c>
      <c r="Z14" s="153"/>
      <c r="AA14" s="166">
        <v>13.5317158483402</v>
      </c>
      <c r="AB14" s="167">
        <v>12.3110943738256</v>
      </c>
      <c r="AC14" s="168">
        <v>12.767279035974701</v>
      </c>
      <c r="AD14" s="153"/>
      <c r="AE14" s="169">
        <v>14.5617530506851</v>
      </c>
      <c r="AF14" s="35"/>
      <c r="AG14" s="158">
        <v>118.58865464222301</v>
      </c>
      <c r="AH14" s="144">
        <v>127.5472219056</v>
      </c>
      <c r="AI14" s="144">
        <v>130.41507813633899</v>
      </c>
      <c r="AJ14" s="144">
        <v>129.02784622731599</v>
      </c>
      <c r="AK14" s="144">
        <v>124.91670182411001</v>
      </c>
      <c r="AL14" s="159">
        <v>126.38928863165199</v>
      </c>
      <c r="AM14" s="144"/>
      <c r="AN14" s="160">
        <v>122.85997738809399</v>
      </c>
      <c r="AO14" s="161">
        <v>124.113714141711</v>
      </c>
      <c r="AP14" s="162">
        <v>123.516329074957</v>
      </c>
      <c r="AQ14" s="144"/>
      <c r="AR14" s="163">
        <v>125.47510757390199</v>
      </c>
      <c r="AS14" s="149"/>
      <c r="AT14" s="164">
        <v>7.6382814025989703</v>
      </c>
      <c r="AU14" s="153">
        <v>11.6006946378052</v>
      </c>
      <c r="AV14" s="153">
        <v>12.0489413920841</v>
      </c>
      <c r="AW14" s="153">
        <v>14.7191624599502</v>
      </c>
      <c r="AX14" s="153">
        <v>13.893071294659199</v>
      </c>
      <c r="AY14" s="165">
        <v>12.1992137485363</v>
      </c>
      <c r="AZ14" s="153"/>
      <c r="BA14" s="166">
        <v>12.2133626878923</v>
      </c>
      <c r="BB14" s="167">
        <v>7.7851940292008699</v>
      </c>
      <c r="BC14" s="168">
        <v>9.79929062689523</v>
      </c>
      <c r="BD14" s="153"/>
      <c r="BE14" s="169">
        <v>11.440519761931901</v>
      </c>
    </row>
    <row r="15" spans="1:57" x14ac:dyDescent="0.25">
      <c r="A15" s="24" t="s">
        <v>26</v>
      </c>
      <c r="B15" s="44" t="str">
        <f t="shared" si="0"/>
        <v>Fairfax/Tysons Corner, VA</v>
      </c>
      <c r="C15" s="12"/>
      <c r="D15" s="28" t="s">
        <v>16</v>
      </c>
      <c r="E15" s="31" t="s">
        <v>17</v>
      </c>
      <c r="F15" s="12"/>
      <c r="G15" s="158">
        <v>123.654387221151</v>
      </c>
      <c r="H15" s="144">
        <v>142.923072613177</v>
      </c>
      <c r="I15" s="144">
        <v>146.67097571016799</v>
      </c>
      <c r="J15" s="144">
        <v>135.17817255434699</v>
      </c>
      <c r="K15" s="144">
        <v>128.271959595959</v>
      </c>
      <c r="L15" s="159">
        <v>136.172138603647</v>
      </c>
      <c r="M15" s="144"/>
      <c r="N15" s="160">
        <v>117.02102381437</v>
      </c>
      <c r="O15" s="161">
        <v>122.067976878612</v>
      </c>
      <c r="P15" s="162">
        <v>119.77101713756301</v>
      </c>
      <c r="Q15" s="144"/>
      <c r="R15" s="163">
        <v>130.66033652948099</v>
      </c>
      <c r="S15" s="149"/>
      <c r="T15" s="164">
        <v>13.805727252472201</v>
      </c>
      <c r="U15" s="153">
        <v>23.3245010531387</v>
      </c>
      <c r="V15" s="153">
        <v>28.3853031754625</v>
      </c>
      <c r="W15" s="153">
        <v>13.136336628474099</v>
      </c>
      <c r="X15" s="153">
        <v>14.4022569568503</v>
      </c>
      <c r="Y15" s="165">
        <v>19.174968226605401</v>
      </c>
      <c r="Z15" s="153"/>
      <c r="AA15" s="166">
        <v>6.3429960217677701</v>
      </c>
      <c r="AB15" s="167">
        <v>7.2857180093683098</v>
      </c>
      <c r="AC15" s="168">
        <v>6.9057830655177899</v>
      </c>
      <c r="AD15" s="153"/>
      <c r="AE15" s="169">
        <v>15.157321946226</v>
      </c>
      <c r="AF15" s="35"/>
      <c r="AG15" s="158">
        <v>130.70056068755801</v>
      </c>
      <c r="AH15" s="144">
        <v>147.906392957538</v>
      </c>
      <c r="AI15" s="144">
        <v>151.81254795382</v>
      </c>
      <c r="AJ15" s="144">
        <v>149.49814435347301</v>
      </c>
      <c r="AK15" s="144">
        <v>138.77270481742801</v>
      </c>
      <c r="AL15" s="159">
        <v>144.431855153919</v>
      </c>
      <c r="AM15" s="144"/>
      <c r="AN15" s="160">
        <v>121.854525904203</v>
      </c>
      <c r="AO15" s="161">
        <v>121.444391027031</v>
      </c>
      <c r="AP15" s="162">
        <v>121.64225600718601</v>
      </c>
      <c r="AQ15" s="144"/>
      <c r="AR15" s="163">
        <v>137.46140511989199</v>
      </c>
      <c r="AS15" s="149"/>
      <c r="AT15" s="164">
        <v>18.099526512138901</v>
      </c>
      <c r="AU15" s="153">
        <v>24.455358975706499</v>
      </c>
      <c r="AV15" s="153">
        <v>26.686474653447501</v>
      </c>
      <c r="AW15" s="153">
        <v>22.8548387028323</v>
      </c>
      <c r="AX15" s="153">
        <v>20.426873871806698</v>
      </c>
      <c r="AY15" s="165">
        <v>22.940791362417801</v>
      </c>
      <c r="AZ15" s="153"/>
      <c r="BA15" s="166">
        <v>11.258514065037</v>
      </c>
      <c r="BB15" s="167">
        <v>11.637877682961699</v>
      </c>
      <c r="BC15" s="168">
        <v>11.4565253447304</v>
      </c>
      <c r="BD15" s="153"/>
      <c r="BE15" s="169">
        <v>19.802011521488701</v>
      </c>
    </row>
    <row r="16" spans="1:57" x14ac:dyDescent="0.25">
      <c r="A16" s="24" t="s">
        <v>27</v>
      </c>
      <c r="B16" s="44" t="str">
        <f t="shared" si="0"/>
        <v>I-95 Fredericksburg, VA</v>
      </c>
      <c r="C16" s="12"/>
      <c r="D16" s="28" t="s">
        <v>16</v>
      </c>
      <c r="E16" s="31" t="s">
        <v>17</v>
      </c>
      <c r="F16" s="12"/>
      <c r="G16" s="158">
        <v>87.100310023310001</v>
      </c>
      <c r="H16" s="144">
        <v>88.134199584199493</v>
      </c>
      <c r="I16" s="144">
        <v>88.273018794048497</v>
      </c>
      <c r="J16" s="144">
        <v>88.017475009996005</v>
      </c>
      <c r="K16" s="144">
        <v>87.537038564652505</v>
      </c>
      <c r="L16" s="159">
        <v>87.834694708840701</v>
      </c>
      <c r="M16" s="144"/>
      <c r="N16" s="160">
        <v>99.054272201786603</v>
      </c>
      <c r="O16" s="161">
        <v>103.543694185672</v>
      </c>
      <c r="P16" s="162">
        <v>101.39621952241301</v>
      </c>
      <c r="Q16" s="144"/>
      <c r="R16" s="163">
        <v>92.331466355503593</v>
      </c>
      <c r="S16" s="149"/>
      <c r="T16" s="164">
        <v>6.59035102751659</v>
      </c>
      <c r="U16" s="153">
        <v>6.2520483506746096</v>
      </c>
      <c r="V16" s="153">
        <v>5.5359504517717397</v>
      </c>
      <c r="W16" s="153">
        <v>5.1906428993399603</v>
      </c>
      <c r="X16" s="153">
        <v>6.0529809925563303</v>
      </c>
      <c r="Y16" s="165">
        <v>5.91745046545224</v>
      </c>
      <c r="Z16" s="153"/>
      <c r="AA16" s="166">
        <v>7.59397564062097</v>
      </c>
      <c r="AB16" s="167">
        <v>7.9373711454314497</v>
      </c>
      <c r="AC16" s="168">
        <v>7.7508359479138598</v>
      </c>
      <c r="AD16" s="153"/>
      <c r="AE16" s="169">
        <v>6.3951279226353499</v>
      </c>
      <c r="AF16" s="35"/>
      <c r="AG16" s="158">
        <v>89.493918441558407</v>
      </c>
      <c r="AH16" s="144">
        <v>90.0424566030497</v>
      </c>
      <c r="AI16" s="144">
        <v>90.847485904427302</v>
      </c>
      <c r="AJ16" s="144">
        <v>90.940314296140798</v>
      </c>
      <c r="AK16" s="144">
        <v>91.586416647291301</v>
      </c>
      <c r="AL16" s="159">
        <v>90.610547594823501</v>
      </c>
      <c r="AM16" s="144"/>
      <c r="AN16" s="160">
        <v>102.946858846918</v>
      </c>
      <c r="AO16" s="161">
        <v>104.989736339915</v>
      </c>
      <c r="AP16" s="162">
        <v>103.98920375963699</v>
      </c>
      <c r="AQ16" s="144"/>
      <c r="AR16" s="163">
        <v>94.9404369971638</v>
      </c>
      <c r="AS16" s="149"/>
      <c r="AT16" s="164">
        <v>8.7336647215025494</v>
      </c>
      <c r="AU16" s="153">
        <v>9.1963503615804392</v>
      </c>
      <c r="AV16" s="153">
        <v>9.51428462887149</v>
      </c>
      <c r="AW16" s="153">
        <v>9.43353234220797</v>
      </c>
      <c r="AX16" s="153">
        <v>9.6830543941087193</v>
      </c>
      <c r="AY16" s="165">
        <v>9.3293774206065905</v>
      </c>
      <c r="AZ16" s="153"/>
      <c r="BA16" s="166">
        <v>9.4529579797546699</v>
      </c>
      <c r="BB16" s="167">
        <v>8.8709388198405197</v>
      </c>
      <c r="BC16" s="168">
        <v>9.1513191465416401</v>
      </c>
      <c r="BD16" s="153"/>
      <c r="BE16" s="169">
        <v>8.9550418211928502</v>
      </c>
    </row>
    <row r="17" spans="1:57" x14ac:dyDescent="0.25">
      <c r="A17" s="24" t="s">
        <v>28</v>
      </c>
      <c r="B17" s="44" t="str">
        <f t="shared" si="0"/>
        <v>Dulles Airport Area, VA</v>
      </c>
      <c r="C17" s="12"/>
      <c r="D17" s="28" t="s">
        <v>16</v>
      </c>
      <c r="E17" s="31" t="s">
        <v>17</v>
      </c>
      <c r="F17" s="12"/>
      <c r="G17" s="158">
        <v>109.68081653225801</v>
      </c>
      <c r="H17" s="144">
        <v>122.01198787239601</v>
      </c>
      <c r="I17" s="144">
        <v>123.563069958847</v>
      </c>
      <c r="J17" s="144">
        <v>123.40288794216301</v>
      </c>
      <c r="K17" s="144">
        <v>115.877760378194</v>
      </c>
      <c r="L17" s="159">
        <v>119.524109634006</v>
      </c>
      <c r="M17" s="144"/>
      <c r="N17" s="160">
        <v>104.353258272058</v>
      </c>
      <c r="O17" s="161">
        <v>103.979809271891</v>
      </c>
      <c r="P17" s="162">
        <v>104.15761359492301</v>
      </c>
      <c r="Q17" s="144"/>
      <c r="R17" s="163">
        <v>115.33285802383099</v>
      </c>
      <c r="S17" s="149"/>
      <c r="T17" s="164">
        <v>13.164921858843099</v>
      </c>
      <c r="U17" s="153">
        <v>22.6821477358869</v>
      </c>
      <c r="V17" s="153">
        <v>16.091603648305099</v>
      </c>
      <c r="W17" s="153">
        <v>19.292539465695501</v>
      </c>
      <c r="X17" s="153">
        <v>18.865849472455299</v>
      </c>
      <c r="Y17" s="165">
        <v>18.4845080940249</v>
      </c>
      <c r="Z17" s="153"/>
      <c r="AA17" s="166">
        <v>6.8852879807307099</v>
      </c>
      <c r="AB17" s="167">
        <v>6.6448803244017096</v>
      </c>
      <c r="AC17" s="168">
        <v>6.7591944148397598</v>
      </c>
      <c r="AD17" s="153"/>
      <c r="AE17" s="169">
        <v>15.4795608608572</v>
      </c>
      <c r="AF17" s="35"/>
      <c r="AG17" s="158">
        <v>112.421593724828</v>
      </c>
      <c r="AH17" s="144">
        <v>124.234994683845</v>
      </c>
      <c r="AI17" s="144">
        <v>128.257411422758</v>
      </c>
      <c r="AJ17" s="144">
        <v>127.10123561193301</v>
      </c>
      <c r="AK17" s="144">
        <v>119.304218004866</v>
      </c>
      <c r="AL17" s="159">
        <v>122.81144354403</v>
      </c>
      <c r="AM17" s="144"/>
      <c r="AN17" s="160">
        <v>108.568321961764</v>
      </c>
      <c r="AO17" s="161">
        <v>108.571682863942</v>
      </c>
      <c r="AP17" s="162">
        <v>108.57002054863101</v>
      </c>
      <c r="AQ17" s="144"/>
      <c r="AR17" s="163">
        <v>118.88653299139401</v>
      </c>
      <c r="AS17" s="149"/>
      <c r="AT17" s="164">
        <v>19.319931561226699</v>
      </c>
      <c r="AU17" s="153">
        <v>24.393475101947399</v>
      </c>
      <c r="AV17" s="153">
        <v>24.4434685061855</v>
      </c>
      <c r="AW17" s="153">
        <v>23.8867061455304</v>
      </c>
      <c r="AX17" s="153">
        <v>21.486795650636601</v>
      </c>
      <c r="AY17" s="165">
        <v>23.069436893812298</v>
      </c>
      <c r="AZ17" s="153"/>
      <c r="BA17" s="166">
        <v>13.412072039276101</v>
      </c>
      <c r="BB17" s="167">
        <v>13.959430957873501</v>
      </c>
      <c r="BC17" s="168">
        <v>13.6924053402499</v>
      </c>
      <c r="BD17" s="153"/>
      <c r="BE17" s="169">
        <v>20.739571602380899</v>
      </c>
    </row>
    <row r="18" spans="1:57" x14ac:dyDescent="0.25">
      <c r="A18" s="24" t="s">
        <v>29</v>
      </c>
      <c r="B18" s="44" t="str">
        <f t="shared" si="0"/>
        <v>Williamsburg, VA</v>
      </c>
      <c r="C18" s="12"/>
      <c r="D18" s="28" t="s">
        <v>16</v>
      </c>
      <c r="E18" s="31" t="s">
        <v>17</v>
      </c>
      <c r="F18" s="12"/>
      <c r="G18" s="158">
        <v>120.239085133418</v>
      </c>
      <c r="H18" s="144">
        <v>112.654370468029</v>
      </c>
      <c r="I18" s="144">
        <v>107.685049570389</v>
      </c>
      <c r="J18" s="144">
        <v>105.507559943582</v>
      </c>
      <c r="K18" s="144">
        <v>120.47652519893801</v>
      </c>
      <c r="L18" s="159">
        <v>113.461992031872</v>
      </c>
      <c r="M18" s="144"/>
      <c r="N18" s="160">
        <v>172.78593611699</v>
      </c>
      <c r="O18" s="161">
        <v>172.90271355220099</v>
      </c>
      <c r="P18" s="162">
        <v>172.850503269098</v>
      </c>
      <c r="Q18" s="144"/>
      <c r="R18" s="163">
        <v>139.33262816669099</v>
      </c>
      <c r="S18" s="149"/>
      <c r="T18" s="164">
        <v>-5.3156677263026104</v>
      </c>
      <c r="U18" s="153">
        <v>-7.1896251451129602</v>
      </c>
      <c r="V18" s="153">
        <v>-9.1641271177630497</v>
      </c>
      <c r="W18" s="153">
        <v>-9.8290923732661195</v>
      </c>
      <c r="X18" s="153">
        <v>-2.93866160524095</v>
      </c>
      <c r="Y18" s="165">
        <v>-6.83994557933298</v>
      </c>
      <c r="Z18" s="153"/>
      <c r="AA18" s="166">
        <v>-2.9310616135194101</v>
      </c>
      <c r="AB18" s="167">
        <v>-15.237131022966301</v>
      </c>
      <c r="AC18" s="168">
        <v>-10.0816352762064</v>
      </c>
      <c r="AD18" s="153"/>
      <c r="AE18" s="169">
        <v>-10.293338814718901</v>
      </c>
      <c r="AF18" s="35"/>
      <c r="AG18" s="158">
        <v>133.83370007052599</v>
      </c>
      <c r="AH18" s="144">
        <v>134.10403646808999</v>
      </c>
      <c r="AI18" s="144">
        <v>133.168229623679</v>
      </c>
      <c r="AJ18" s="144">
        <v>132.523088360755</v>
      </c>
      <c r="AK18" s="144">
        <v>137.67368843652801</v>
      </c>
      <c r="AL18" s="159">
        <v>134.321713294825</v>
      </c>
      <c r="AM18" s="144"/>
      <c r="AN18" s="160">
        <v>178.607086142322</v>
      </c>
      <c r="AO18" s="161">
        <v>183.93334222481499</v>
      </c>
      <c r="AP18" s="162">
        <v>181.34425334132899</v>
      </c>
      <c r="AQ18" s="144"/>
      <c r="AR18" s="163">
        <v>151.39621611952299</v>
      </c>
      <c r="AS18" s="149"/>
      <c r="AT18" s="164">
        <v>-7.7551533876512302</v>
      </c>
      <c r="AU18" s="153">
        <v>-6.6209227584418899</v>
      </c>
      <c r="AV18" s="153">
        <v>-9.1019406747329992</v>
      </c>
      <c r="AW18" s="153">
        <v>-9.2313862755280205</v>
      </c>
      <c r="AX18" s="153">
        <v>-6.9975104100974299</v>
      </c>
      <c r="AY18" s="165">
        <v>-7.9372069516226</v>
      </c>
      <c r="AZ18" s="153"/>
      <c r="BA18" s="166">
        <v>-3.7208009833172602</v>
      </c>
      <c r="BB18" s="167">
        <v>-7.3185237409524602</v>
      </c>
      <c r="BC18" s="168">
        <v>-5.6459322464785098</v>
      </c>
      <c r="BD18" s="153"/>
      <c r="BE18" s="169">
        <v>-7.2581999900058696</v>
      </c>
    </row>
    <row r="19" spans="1:57" x14ac:dyDescent="0.25">
      <c r="A19" s="24" t="s">
        <v>30</v>
      </c>
      <c r="B19" s="44" t="str">
        <f t="shared" si="0"/>
        <v>Virginia Beach, VA</v>
      </c>
      <c r="C19" s="12"/>
      <c r="D19" s="28" t="s">
        <v>16</v>
      </c>
      <c r="E19" s="31" t="s">
        <v>17</v>
      </c>
      <c r="F19" s="12"/>
      <c r="G19" s="158">
        <v>178.95274593855501</v>
      </c>
      <c r="H19" s="144">
        <v>169.433525873902</v>
      </c>
      <c r="I19" s="144">
        <v>169.358863299033</v>
      </c>
      <c r="J19" s="144">
        <v>171.79090339413099</v>
      </c>
      <c r="K19" s="144">
        <v>160.85372265108401</v>
      </c>
      <c r="L19" s="159">
        <v>169.99405168433</v>
      </c>
      <c r="M19" s="144"/>
      <c r="N19" s="160">
        <v>239.607965662071</v>
      </c>
      <c r="O19" s="161">
        <v>280.66902730436198</v>
      </c>
      <c r="P19" s="162">
        <v>262.49369480107799</v>
      </c>
      <c r="Q19" s="144"/>
      <c r="R19" s="163">
        <v>206.99705976193599</v>
      </c>
      <c r="S19" s="149"/>
      <c r="T19" s="164">
        <v>-3.1873307849309298</v>
      </c>
      <c r="U19" s="153">
        <v>1.1384763401136699</v>
      </c>
      <c r="V19" s="153">
        <v>-0.90637835269311495</v>
      </c>
      <c r="W19" s="153">
        <v>14.3590513323789</v>
      </c>
      <c r="X19" s="153">
        <v>-0.74308407142953403</v>
      </c>
      <c r="Y19" s="165">
        <v>1.48252705186503</v>
      </c>
      <c r="Z19" s="153"/>
      <c r="AA19" s="166">
        <v>-3.5537577964747298</v>
      </c>
      <c r="AB19" s="167">
        <v>-2.9583594138201001</v>
      </c>
      <c r="AC19" s="168">
        <v>-3.19338612965683</v>
      </c>
      <c r="AD19" s="153"/>
      <c r="AE19" s="169">
        <v>-1.8003990814626101</v>
      </c>
      <c r="AF19" s="35"/>
      <c r="AG19" s="158">
        <v>202.210900547758</v>
      </c>
      <c r="AH19" s="144">
        <v>198.84717089616601</v>
      </c>
      <c r="AI19" s="144">
        <v>198.456646884164</v>
      </c>
      <c r="AJ19" s="144">
        <v>199.27743436440699</v>
      </c>
      <c r="AK19" s="144">
        <v>200.935423667978</v>
      </c>
      <c r="AL19" s="159">
        <v>199.931545769591</v>
      </c>
      <c r="AM19" s="144"/>
      <c r="AN19" s="160">
        <v>262.49963846740297</v>
      </c>
      <c r="AO19" s="161">
        <v>281.85119641851003</v>
      </c>
      <c r="AP19" s="162">
        <v>272.596918406089</v>
      </c>
      <c r="AQ19" s="144"/>
      <c r="AR19" s="163">
        <v>224.20810891683101</v>
      </c>
      <c r="AS19" s="149"/>
      <c r="AT19" s="164">
        <v>-4.6977426868433696</v>
      </c>
      <c r="AU19" s="153">
        <v>-3.0552152314798802</v>
      </c>
      <c r="AV19" s="153">
        <v>-4.3630515887103902</v>
      </c>
      <c r="AW19" s="153">
        <v>-1.0133676219047401</v>
      </c>
      <c r="AX19" s="153">
        <v>-3.8419112933073598</v>
      </c>
      <c r="AY19" s="165">
        <v>-3.4186340807853801</v>
      </c>
      <c r="AZ19" s="153"/>
      <c r="BA19" s="166">
        <v>-3.6027452925594701</v>
      </c>
      <c r="BB19" s="167">
        <v>-1.4714358308978901</v>
      </c>
      <c r="BC19" s="168">
        <v>-2.4721295227416098</v>
      </c>
      <c r="BD19" s="153"/>
      <c r="BE19" s="169">
        <v>-3.2040610661861399</v>
      </c>
    </row>
    <row r="20" spans="1:57" x14ac:dyDescent="0.25">
      <c r="A20" s="41" t="s">
        <v>31</v>
      </c>
      <c r="B20" s="44" t="str">
        <f t="shared" si="0"/>
        <v>Norfolk/Portsmouth, VA</v>
      </c>
      <c r="C20" s="12"/>
      <c r="D20" s="28" t="s">
        <v>16</v>
      </c>
      <c r="E20" s="31" t="s">
        <v>17</v>
      </c>
      <c r="F20" s="12"/>
      <c r="G20" s="158">
        <v>101.827669149659</v>
      </c>
      <c r="H20" s="144">
        <v>101.05600832839301</v>
      </c>
      <c r="I20" s="144">
        <v>106.993114744287</v>
      </c>
      <c r="J20" s="144">
        <v>104.675915264135</v>
      </c>
      <c r="K20" s="144">
        <v>104.367605589243</v>
      </c>
      <c r="L20" s="159">
        <v>103.921567521367</v>
      </c>
      <c r="M20" s="144"/>
      <c r="N20" s="160">
        <v>137.97242935759201</v>
      </c>
      <c r="O20" s="161">
        <v>150.91184672748901</v>
      </c>
      <c r="P20" s="162">
        <v>144.844194933642</v>
      </c>
      <c r="Q20" s="144"/>
      <c r="R20" s="163">
        <v>118.287764261943</v>
      </c>
      <c r="S20" s="149"/>
      <c r="T20" s="164">
        <v>3.2090810390361599</v>
      </c>
      <c r="U20" s="153">
        <v>3.1435245977260999</v>
      </c>
      <c r="V20" s="153">
        <v>9.03942019758348</v>
      </c>
      <c r="W20" s="153">
        <v>8.76599157492989</v>
      </c>
      <c r="X20" s="153">
        <v>9.7654319326918593</v>
      </c>
      <c r="Y20" s="165">
        <v>6.9360240430894597</v>
      </c>
      <c r="Z20" s="153"/>
      <c r="AA20" s="166">
        <v>3.5957854332259598</v>
      </c>
      <c r="AB20" s="167">
        <v>-4.5445617706989001</v>
      </c>
      <c r="AC20" s="168">
        <v>-1.3085905179428601</v>
      </c>
      <c r="AD20" s="153"/>
      <c r="AE20" s="169">
        <v>3.2520963402074798</v>
      </c>
      <c r="AF20" s="35"/>
      <c r="AG20" s="158">
        <v>109.59543603424601</v>
      </c>
      <c r="AH20" s="144">
        <v>113.07075431953299</v>
      </c>
      <c r="AI20" s="144">
        <v>116.575412491161</v>
      </c>
      <c r="AJ20" s="144">
        <v>114.636577181532</v>
      </c>
      <c r="AK20" s="144">
        <v>111.037370978472</v>
      </c>
      <c r="AL20" s="159">
        <v>113.09887228422799</v>
      </c>
      <c r="AM20" s="144"/>
      <c r="AN20" s="160">
        <v>144.178840160466</v>
      </c>
      <c r="AO20" s="161">
        <v>151.777986116991</v>
      </c>
      <c r="AP20" s="162">
        <v>148.09695382792901</v>
      </c>
      <c r="AQ20" s="144"/>
      <c r="AR20" s="163">
        <v>124.263900786378</v>
      </c>
      <c r="AS20" s="149"/>
      <c r="AT20" s="164">
        <v>3.85781978143239</v>
      </c>
      <c r="AU20" s="153">
        <v>7.9647731562800699</v>
      </c>
      <c r="AV20" s="153">
        <v>9.7238939072496695</v>
      </c>
      <c r="AW20" s="153">
        <v>7.7374227104320399</v>
      </c>
      <c r="AX20" s="153">
        <v>2.85398625614696</v>
      </c>
      <c r="AY20" s="165">
        <v>6.4867906765862102</v>
      </c>
      <c r="AZ20" s="153"/>
      <c r="BA20" s="166">
        <v>-0.38746786571041097</v>
      </c>
      <c r="BB20" s="167">
        <v>-2.5697267057027702</v>
      </c>
      <c r="BC20" s="168">
        <v>-1.5909500336961699</v>
      </c>
      <c r="BD20" s="153"/>
      <c r="BE20" s="169">
        <v>2.9125049490961099</v>
      </c>
    </row>
    <row r="21" spans="1:57" x14ac:dyDescent="0.25">
      <c r="A21" s="42" t="s">
        <v>32</v>
      </c>
      <c r="B21" s="44" t="str">
        <f t="shared" si="0"/>
        <v>Newport News/Hampton, VA</v>
      </c>
      <c r="C21" s="12"/>
      <c r="D21" s="28" t="s">
        <v>16</v>
      </c>
      <c r="E21" s="31" t="s">
        <v>17</v>
      </c>
      <c r="F21" s="13"/>
      <c r="G21" s="158">
        <v>78.164198366930293</v>
      </c>
      <c r="H21" s="144">
        <v>79.493671966341793</v>
      </c>
      <c r="I21" s="144">
        <v>80.129918772795506</v>
      </c>
      <c r="J21" s="144">
        <v>83.034722050412995</v>
      </c>
      <c r="K21" s="144">
        <v>80.676403845327599</v>
      </c>
      <c r="L21" s="159">
        <v>80.382700698647199</v>
      </c>
      <c r="M21" s="144"/>
      <c r="N21" s="160">
        <v>105.768108230842</v>
      </c>
      <c r="O21" s="161">
        <v>115.94611843104801</v>
      </c>
      <c r="P21" s="162">
        <v>111.202663059964</v>
      </c>
      <c r="Q21" s="144"/>
      <c r="R21" s="163">
        <v>90.719219484206704</v>
      </c>
      <c r="S21" s="149"/>
      <c r="T21" s="164">
        <v>5.3736410106440902</v>
      </c>
      <c r="U21" s="153">
        <v>6.2584226648604897</v>
      </c>
      <c r="V21" s="153">
        <v>5.5012975767137302</v>
      </c>
      <c r="W21" s="153">
        <v>11.482264681697499</v>
      </c>
      <c r="X21" s="153">
        <v>7.0613062146584697</v>
      </c>
      <c r="Y21" s="165">
        <v>7.2218420601538096</v>
      </c>
      <c r="Z21" s="153"/>
      <c r="AA21" s="166">
        <v>6.8782986154143204</v>
      </c>
      <c r="AB21" s="167">
        <v>0.16183166312318401</v>
      </c>
      <c r="AC21" s="168">
        <v>2.8982100416119598</v>
      </c>
      <c r="AD21" s="153"/>
      <c r="AE21" s="169">
        <v>4.7702364673373703</v>
      </c>
      <c r="AF21" s="35"/>
      <c r="AG21" s="158">
        <v>79.242518299323706</v>
      </c>
      <c r="AH21" s="144">
        <v>80.837105088104494</v>
      </c>
      <c r="AI21" s="144">
        <v>82.460667756360806</v>
      </c>
      <c r="AJ21" s="144">
        <v>84.015534379785606</v>
      </c>
      <c r="AK21" s="144">
        <v>85.104283423315294</v>
      </c>
      <c r="AL21" s="159">
        <v>82.452732764664106</v>
      </c>
      <c r="AM21" s="144"/>
      <c r="AN21" s="160">
        <v>107.021059310406</v>
      </c>
      <c r="AO21" s="161">
        <v>111.869908656691</v>
      </c>
      <c r="AP21" s="162">
        <v>109.516959700615</v>
      </c>
      <c r="AQ21" s="144"/>
      <c r="AR21" s="163">
        <v>91.312916636987794</v>
      </c>
      <c r="AS21" s="149"/>
      <c r="AT21" s="164">
        <v>2.3633556109523202</v>
      </c>
      <c r="AU21" s="153">
        <v>4.8447330384607197</v>
      </c>
      <c r="AV21" s="153">
        <v>3.87026772045312</v>
      </c>
      <c r="AW21" s="153">
        <v>5.0770720397391402</v>
      </c>
      <c r="AX21" s="153">
        <v>3.3787997931493101</v>
      </c>
      <c r="AY21" s="165">
        <v>3.9661075759615398</v>
      </c>
      <c r="AZ21" s="153"/>
      <c r="BA21" s="166">
        <v>2.5377905763208899</v>
      </c>
      <c r="BB21" s="167">
        <v>1.5695499729198601</v>
      </c>
      <c r="BC21" s="168">
        <v>2.0354296786277599</v>
      </c>
      <c r="BD21" s="153"/>
      <c r="BE21" s="169">
        <v>3.1148805844556402</v>
      </c>
    </row>
    <row r="22" spans="1:57" x14ac:dyDescent="0.25">
      <c r="A22" s="43" t="s">
        <v>33</v>
      </c>
      <c r="B22" s="44" t="str">
        <f t="shared" si="0"/>
        <v>Chesapeake/Suffolk, VA</v>
      </c>
      <c r="C22" s="12"/>
      <c r="D22" s="29" t="s">
        <v>16</v>
      </c>
      <c r="E22" s="32" t="s">
        <v>17</v>
      </c>
      <c r="F22" s="12"/>
      <c r="G22" s="170">
        <v>92.468395183422004</v>
      </c>
      <c r="H22" s="171">
        <v>96.982929042127495</v>
      </c>
      <c r="I22" s="171">
        <v>97.509688272440201</v>
      </c>
      <c r="J22" s="171">
        <v>96.926996210045601</v>
      </c>
      <c r="K22" s="171">
        <v>91.485774602385604</v>
      </c>
      <c r="L22" s="172">
        <v>95.232939437506005</v>
      </c>
      <c r="M22" s="144"/>
      <c r="N22" s="173">
        <v>111.869627134502</v>
      </c>
      <c r="O22" s="174">
        <v>125.923834407294</v>
      </c>
      <c r="P22" s="175">
        <v>119.400301715526</v>
      </c>
      <c r="Q22" s="144"/>
      <c r="R22" s="176">
        <v>102.68510920383</v>
      </c>
      <c r="S22" s="149"/>
      <c r="T22" s="177">
        <v>3.2941371764107101</v>
      </c>
      <c r="U22" s="178">
        <v>8.9545138315600301</v>
      </c>
      <c r="V22" s="178">
        <v>5.6803595572158896</v>
      </c>
      <c r="W22" s="178">
        <v>9.0503115037014403</v>
      </c>
      <c r="X22" s="178">
        <v>5.06441858472337</v>
      </c>
      <c r="Y22" s="179">
        <v>6.5459651874283997</v>
      </c>
      <c r="Z22" s="153"/>
      <c r="AA22" s="180">
        <v>1.17944779177154</v>
      </c>
      <c r="AB22" s="181">
        <v>-1.87902650814747</v>
      </c>
      <c r="AC22" s="182">
        <v>-0.63392345355665103</v>
      </c>
      <c r="AD22" s="153"/>
      <c r="AE22" s="183">
        <v>3.7476720942104502</v>
      </c>
      <c r="AF22" s="36"/>
      <c r="AG22" s="170">
        <v>95.818777907421506</v>
      </c>
      <c r="AH22" s="171">
        <v>100.19556747518099</v>
      </c>
      <c r="AI22" s="171">
        <v>102.481525213476</v>
      </c>
      <c r="AJ22" s="171">
        <v>102.070625375617</v>
      </c>
      <c r="AK22" s="171">
        <v>98.393936530851093</v>
      </c>
      <c r="AL22" s="172">
        <v>99.967305145455697</v>
      </c>
      <c r="AM22" s="144"/>
      <c r="AN22" s="173">
        <v>120.051109756613</v>
      </c>
      <c r="AO22" s="174">
        <v>126.72318912369801</v>
      </c>
      <c r="AP22" s="175">
        <v>123.455020145134</v>
      </c>
      <c r="AQ22" s="144"/>
      <c r="AR22" s="176">
        <v>106.970801843852</v>
      </c>
      <c r="AS22" s="149"/>
      <c r="AT22" s="177">
        <v>5.9821048267863697</v>
      </c>
      <c r="AU22" s="178">
        <v>9.7785423867806003</v>
      </c>
      <c r="AV22" s="178">
        <v>9.1353335869955998</v>
      </c>
      <c r="AW22" s="178">
        <v>10.3506018751673</v>
      </c>
      <c r="AX22" s="178">
        <v>6.4318769090507804</v>
      </c>
      <c r="AY22" s="179">
        <v>8.4764101409328099</v>
      </c>
      <c r="AZ22" s="153"/>
      <c r="BA22" s="180">
        <v>0.21495513179136599</v>
      </c>
      <c r="BB22" s="181">
        <v>-1.15656056978232</v>
      </c>
      <c r="BC22" s="182">
        <v>-0.54512660250161704</v>
      </c>
      <c r="BD22" s="153"/>
      <c r="BE22" s="183">
        <v>5.0218805850931396</v>
      </c>
    </row>
    <row r="23" spans="1:57" x14ac:dyDescent="0.25">
      <c r="A23" s="22" t="s">
        <v>43</v>
      </c>
      <c r="B23" s="44" t="str">
        <f t="shared" si="0"/>
        <v>Richmond CBD/Airport, VA</v>
      </c>
      <c r="C23" s="10"/>
      <c r="D23" s="27" t="s">
        <v>16</v>
      </c>
      <c r="E23" s="30" t="s">
        <v>17</v>
      </c>
      <c r="F23" s="3"/>
      <c r="G23" s="141">
        <v>114.405681222707</v>
      </c>
      <c r="H23" s="142">
        <v>121.684762668377</v>
      </c>
      <c r="I23" s="142">
        <v>128.03184683357799</v>
      </c>
      <c r="J23" s="142">
        <v>123.941955950032</v>
      </c>
      <c r="K23" s="142">
        <v>118.195459599703</v>
      </c>
      <c r="L23" s="143">
        <v>121.845080107268</v>
      </c>
      <c r="M23" s="144"/>
      <c r="N23" s="145">
        <v>125.03937263556099</v>
      </c>
      <c r="O23" s="146">
        <v>137.78022952529901</v>
      </c>
      <c r="P23" s="147">
        <v>132.011745646588</v>
      </c>
      <c r="Q23" s="144"/>
      <c r="R23" s="148">
        <v>125.150461274305</v>
      </c>
      <c r="S23" s="149"/>
      <c r="T23" s="150">
        <v>2.4812919481953601</v>
      </c>
      <c r="U23" s="151">
        <v>4.6716794548847203</v>
      </c>
      <c r="V23" s="151">
        <v>6.8125250036524196</v>
      </c>
      <c r="W23" s="151">
        <v>9.3233276365186306</v>
      </c>
      <c r="X23" s="151">
        <v>7.9805756312509804</v>
      </c>
      <c r="Y23" s="152">
        <v>6.5280002143857496</v>
      </c>
      <c r="Z23" s="153"/>
      <c r="AA23" s="154">
        <v>-5.1422482612678104</v>
      </c>
      <c r="AB23" s="155">
        <v>-4.0689458194969399</v>
      </c>
      <c r="AC23" s="156">
        <v>-4.5043755329362103</v>
      </c>
      <c r="AD23" s="153"/>
      <c r="AE23" s="157">
        <v>1.79357930729374</v>
      </c>
      <c r="AF23" s="33"/>
      <c r="AG23" s="141">
        <v>118.70487199530901</v>
      </c>
      <c r="AH23" s="142">
        <v>124.027519210547</v>
      </c>
      <c r="AI23" s="142">
        <v>128.79188697247699</v>
      </c>
      <c r="AJ23" s="142">
        <v>127.114254509475</v>
      </c>
      <c r="AK23" s="142">
        <v>121.498950979581</v>
      </c>
      <c r="AL23" s="143">
        <v>124.359633245468</v>
      </c>
      <c r="AM23" s="144"/>
      <c r="AN23" s="145">
        <v>133.52835253792199</v>
      </c>
      <c r="AO23" s="146">
        <v>144.02065455945501</v>
      </c>
      <c r="AP23" s="147">
        <v>139.10956238265899</v>
      </c>
      <c r="AQ23" s="144"/>
      <c r="AR23" s="148">
        <v>129.12089925401901</v>
      </c>
      <c r="AS23" s="149"/>
      <c r="AT23" s="150">
        <v>2.8982726453666801</v>
      </c>
      <c r="AU23" s="151">
        <v>0.236227680065004</v>
      </c>
      <c r="AV23" s="151">
        <v>-2.2541443612346499</v>
      </c>
      <c r="AW23" s="151">
        <v>-1.8386903013909699</v>
      </c>
      <c r="AX23" s="151">
        <v>2.4648243458894599</v>
      </c>
      <c r="AY23" s="152">
        <v>-3.7497728079904799E-2</v>
      </c>
      <c r="AZ23" s="153"/>
      <c r="BA23" s="154">
        <v>-0.43487947090724299</v>
      </c>
      <c r="BB23" s="155">
        <v>0.95791881280300195</v>
      </c>
      <c r="BC23" s="156">
        <v>0.40116531892255503</v>
      </c>
      <c r="BD23" s="153"/>
      <c r="BE23" s="157">
        <v>8.4268354136798798E-2</v>
      </c>
    </row>
    <row r="24" spans="1:57" x14ac:dyDescent="0.25">
      <c r="A24" s="23" t="s">
        <v>44</v>
      </c>
      <c r="B24" s="44" t="str">
        <f t="shared" si="0"/>
        <v>Richmond North/Glen Allen, VA</v>
      </c>
      <c r="C24" s="11"/>
      <c r="D24" s="28" t="s">
        <v>16</v>
      </c>
      <c r="E24" s="31" t="s">
        <v>17</v>
      </c>
      <c r="F24" s="12"/>
      <c r="G24" s="158">
        <v>89.281469308844805</v>
      </c>
      <c r="H24" s="144">
        <v>93.857806845003907</v>
      </c>
      <c r="I24" s="144">
        <v>97.328143809695405</v>
      </c>
      <c r="J24" s="144">
        <v>96.835072353389094</v>
      </c>
      <c r="K24" s="144">
        <v>91.146609829488398</v>
      </c>
      <c r="L24" s="159">
        <v>93.955427463211706</v>
      </c>
      <c r="M24" s="144"/>
      <c r="N24" s="160">
        <v>105.41520395972</v>
      </c>
      <c r="O24" s="161">
        <v>112.45316072228</v>
      </c>
      <c r="P24" s="162">
        <v>109.170088375796</v>
      </c>
      <c r="Q24" s="144"/>
      <c r="R24" s="163">
        <v>99.042100724020401</v>
      </c>
      <c r="S24" s="149"/>
      <c r="T24" s="164">
        <v>6.5325532248825704</v>
      </c>
      <c r="U24" s="153">
        <v>7.9343737781267398</v>
      </c>
      <c r="V24" s="153">
        <v>10.0443513590208</v>
      </c>
      <c r="W24" s="153">
        <v>10.8329094833786</v>
      </c>
      <c r="X24" s="153">
        <v>6.0349947181878001</v>
      </c>
      <c r="Y24" s="165">
        <v>8.5144084427389206</v>
      </c>
      <c r="Z24" s="153"/>
      <c r="AA24" s="166">
        <v>3.1778647752760998</v>
      </c>
      <c r="AB24" s="167">
        <v>2.2409502565742199</v>
      </c>
      <c r="AC24" s="168">
        <v>2.6201320014796901</v>
      </c>
      <c r="AD24" s="153"/>
      <c r="AE24" s="169">
        <v>5.8319181953878401</v>
      </c>
      <c r="AF24" s="34"/>
      <c r="AG24" s="158">
        <v>94.773856314937603</v>
      </c>
      <c r="AH24" s="144">
        <v>97.695699521617399</v>
      </c>
      <c r="AI24" s="144">
        <v>101.035498786509</v>
      </c>
      <c r="AJ24" s="144">
        <v>100.861925269157</v>
      </c>
      <c r="AK24" s="144">
        <v>97.723203660315605</v>
      </c>
      <c r="AL24" s="159">
        <v>98.587657445186693</v>
      </c>
      <c r="AM24" s="144"/>
      <c r="AN24" s="160">
        <v>114.048060800752</v>
      </c>
      <c r="AO24" s="161">
        <v>118.86236154802801</v>
      </c>
      <c r="AP24" s="162">
        <v>116.537720187651</v>
      </c>
      <c r="AQ24" s="144"/>
      <c r="AR24" s="163">
        <v>104.360366348499</v>
      </c>
      <c r="AS24" s="149"/>
      <c r="AT24" s="164">
        <v>9.2314111391598992</v>
      </c>
      <c r="AU24" s="153">
        <v>8.0966230693728303</v>
      </c>
      <c r="AV24" s="153">
        <v>8.88970504215105</v>
      </c>
      <c r="AW24" s="153">
        <v>10.175884283597799</v>
      </c>
      <c r="AX24" s="153">
        <v>8.1396627181508894</v>
      </c>
      <c r="AY24" s="165">
        <v>8.9509399854738803</v>
      </c>
      <c r="AZ24" s="153"/>
      <c r="BA24" s="166">
        <v>9.0798780801053294</v>
      </c>
      <c r="BB24" s="167">
        <v>8.6641799229669694</v>
      </c>
      <c r="BC24" s="168">
        <v>8.8592496566300394</v>
      </c>
      <c r="BD24" s="153"/>
      <c r="BE24" s="169">
        <v>8.7261996472531305</v>
      </c>
    </row>
    <row r="25" spans="1:57" x14ac:dyDescent="0.25">
      <c r="A25" s="24" t="s">
        <v>45</v>
      </c>
      <c r="B25" s="44" t="str">
        <f t="shared" si="0"/>
        <v>Richmond West/Midlothian, VA</v>
      </c>
      <c r="C25" s="12"/>
      <c r="D25" s="28" t="s">
        <v>16</v>
      </c>
      <c r="E25" s="31" t="s">
        <v>17</v>
      </c>
      <c r="F25" s="12"/>
      <c r="G25" s="158">
        <v>84.368440434192607</v>
      </c>
      <c r="H25" s="144">
        <v>88.473197716149997</v>
      </c>
      <c r="I25" s="144">
        <v>89.458784607104405</v>
      </c>
      <c r="J25" s="144">
        <v>89.079517150684893</v>
      </c>
      <c r="K25" s="144">
        <v>84.925734514925296</v>
      </c>
      <c r="L25" s="159">
        <v>87.448444153881894</v>
      </c>
      <c r="M25" s="144"/>
      <c r="N25" s="160">
        <v>100.285175192604</v>
      </c>
      <c r="O25" s="161">
        <v>108.592554796816</v>
      </c>
      <c r="P25" s="162">
        <v>104.86055939086199</v>
      </c>
      <c r="Q25" s="144"/>
      <c r="R25" s="163">
        <v>93.281193221517995</v>
      </c>
      <c r="S25" s="149"/>
      <c r="T25" s="164">
        <v>-0.30659808118003101</v>
      </c>
      <c r="U25" s="153">
        <v>1.6680614575250701</v>
      </c>
      <c r="V25" s="153">
        <v>2.7985804833335099</v>
      </c>
      <c r="W25" s="153">
        <v>2.8968268329117999</v>
      </c>
      <c r="X25" s="153">
        <v>1.3475686759032499</v>
      </c>
      <c r="Y25" s="165">
        <v>1.8456909285143499</v>
      </c>
      <c r="Z25" s="153"/>
      <c r="AA25" s="166">
        <v>3.8948267087267499</v>
      </c>
      <c r="AB25" s="167">
        <v>4.4884628280624401</v>
      </c>
      <c r="AC25" s="168">
        <v>4.3432380292922099</v>
      </c>
      <c r="AD25" s="153"/>
      <c r="AE25" s="169">
        <v>2.6857207785556199</v>
      </c>
      <c r="AF25" s="35"/>
      <c r="AG25" s="158">
        <v>87.429520726031598</v>
      </c>
      <c r="AH25" s="144">
        <v>88.592725364470795</v>
      </c>
      <c r="AI25" s="144">
        <v>90.701887386687304</v>
      </c>
      <c r="AJ25" s="144">
        <v>89.829232475884197</v>
      </c>
      <c r="AK25" s="144">
        <v>88.394156733287303</v>
      </c>
      <c r="AL25" s="159">
        <v>89.056096380374797</v>
      </c>
      <c r="AM25" s="144"/>
      <c r="AN25" s="160">
        <v>100.40020421511601</v>
      </c>
      <c r="AO25" s="161">
        <v>105.98372241702501</v>
      </c>
      <c r="AP25" s="162">
        <v>103.322970539682</v>
      </c>
      <c r="AQ25" s="144"/>
      <c r="AR25" s="163">
        <v>93.639241414029001</v>
      </c>
      <c r="AS25" s="149"/>
      <c r="AT25" s="164">
        <v>3.0814581984720002</v>
      </c>
      <c r="AU25" s="153">
        <v>1.61319225829608</v>
      </c>
      <c r="AV25" s="153">
        <v>3.58439795716613</v>
      </c>
      <c r="AW25" s="153">
        <v>2.1690911046585799</v>
      </c>
      <c r="AX25" s="153">
        <v>1.7249279327250799</v>
      </c>
      <c r="AY25" s="165">
        <v>2.4324717335453698</v>
      </c>
      <c r="AZ25" s="153"/>
      <c r="BA25" s="166">
        <v>1.1685815865321101</v>
      </c>
      <c r="BB25" s="167">
        <v>4.5625744924783298</v>
      </c>
      <c r="BC25" s="168">
        <v>2.98649917134827</v>
      </c>
      <c r="BD25" s="153"/>
      <c r="BE25" s="169">
        <v>2.6394937633251399</v>
      </c>
    </row>
    <row r="26" spans="1:57" x14ac:dyDescent="0.25">
      <c r="A26" s="24" t="s">
        <v>46</v>
      </c>
      <c r="B26" s="44" t="str">
        <f t="shared" si="0"/>
        <v>Petersburg/Chester, VA</v>
      </c>
      <c r="C26" s="12"/>
      <c r="D26" s="28" t="s">
        <v>16</v>
      </c>
      <c r="E26" s="31" t="s">
        <v>17</v>
      </c>
      <c r="F26" s="12"/>
      <c r="G26" s="158">
        <v>81.974669473361899</v>
      </c>
      <c r="H26" s="144">
        <v>85.519486843515494</v>
      </c>
      <c r="I26" s="144">
        <v>88.054080994764306</v>
      </c>
      <c r="J26" s="144">
        <v>86.335633642138603</v>
      </c>
      <c r="K26" s="144">
        <v>84.811703774663897</v>
      </c>
      <c r="L26" s="159">
        <v>85.448357751616598</v>
      </c>
      <c r="M26" s="144"/>
      <c r="N26" s="160">
        <v>87.645581835616397</v>
      </c>
      <c r="O26" s="161">
        <v>89.171076605146794</v>
      </c>
      <c r="P26" s="162">
        <v>88.4283720688275</v>
      </c>
      <c r="Q26" s="144"/>
      <c r="R26" s="163">
        <v>86.321400633059696</v>
      </c>
      <c r="S26" s="149"/>
      <c r="T26" s="164">
        <v>0.214091841637334</v>
      </c>
      <c r="U26" s="153">
        <v>0.51081972288295996</v>
      </c>
      <c r="V26" s="153">
        <v>5.2831452004166302</v>
      </c>
      <c r="W26" s="153">
        <v>1.2372403453001699</v>
      </c>
      <c r="X26" s="153">
        <v>-0.25727457375805102</v>
      </c>
      <c r="Y26" s="165">
        <v>1.45891794156921</v>
      </c>
      <c r="Z26" s="153"/>
      <c r="AA26" s="166">
        <v>-1.20161200572874E-2</v>
      </c>
      <c r="AB26" s="167">
        <v>-1.1679037400706</v>
      </c>
      <c r="AC26" s="168">
        <v>-0.59094885996729596</v>
      </c>
      <c r="AD26" s="153"/>
      <c r="AE26" s="169">
        <v>0.860714337792583</v>
      </c>
      <c r="AF26" s="35"/>
      <c r="AG26" s="158">
        <v>84.032056012500803</v>
      </c>
      <c r="AH26" s="144">
        <v>87.290247492329797</v>
      </c>
      <c r="AI26" s="144">
        <v>88.602056795369094</v>
      </c>
      <c r="AJ26" s="144">
        <v>88.064912007714796</v>
      </c>
      <c r="AK26" s="144">
        <v>86.928668007061503</v>
      </c>
      <c r="AL26" s="159">
        <v>87.062983398578297</v>
      </c>
      <c r="AM26" s="144"/>
      <c r="AN26" s="160">
        <v>91.2247484667908</v>
      </c>
      <c r="AO26" s="161">
        <v>92.0666009089814</v>
      </c>
      <c r="AP26" s="162">
        <v>91.652132268809893</v>
      </c>
      <c r="AQ26" s="144"/>
      <c r="AR26" s="163">
        <v>88.423454953885695</v>
      </c>
      <c r="AS26" s="149"/>
      <c r="AT26" s="164">
        <v>1.20729561536124</v>
      </c>
      <c r="AU26" s="153">
        <v>1.7360925842611299</v>
      </c>
      <c r="AV26" s="153">
        <v>4.3893929689073996</v>
      </c>
      <c r="AW26" s="153">
        <v>1.4918481647777899</v>
      </c>
      <c r="AX26" s="153">
        <v>1.8230010099604601</v>
      </c>
      <c r="AY26" s="165">
        <v>2.18381158800167</v>
      </c>
      <c r="AZ26" s="153"/>
      <c r="BA26" s="166">
        <v>2.3144787660077299</v>
      </c>
      <c r="BB26" s="167">
        <v>1.54035123732764</v>
      </c>
      <c r="BC26" s="168">
        <v>1.9313732261140599</v>
      </c>
      <c r="BD26" s="153"/>
      <c r="BE26" s="169">
        <v>2.1246814507718201</v>
      </c>
    </row>
    <row r="27" spans="1:57" x14ac:dyDescent="0.25">
      <c r="A27" s="99" t="s">
        <v>99</v>
      </c>
      <c r="B27" s="45" t="s">
        <v>71</v>
      </c>
      <c r="C27" s="12"/>
      <c r="D27" s="28" t="s">
        <v>16</v>
      </c>
      <c r="E27" s="31" t="s">
        <v>17</v>
      </c>
      <c r="F27" s="12"/>
      <c r="G27" s="158">
        <v>106.52723901098901</v>
      </c>
      <c r="H27" s="144">
        <v>104.41081399700499</v>
      </c>
      <c r="I27" s="144">
        <v>103.441695079939</v>
      </c>
      <c r="J27" s="144">
        <v>101.253970918229</v>
      </c>
      <c r="K27" s="144">
        <v>108.100248564249</v>
      </c>
      <c r="L27" s="159">
        <v>104.664677163869</v>
      </c>
      <c r="M27" s="144"/>
      <c r="N27" s="160">
        <v>140.541960375391</v>
      </c>
      <c r="O27" s="161">
        <v>148.57546614264501</v>
      </c>
      <c r="P27" s="162">
        <v>144.84942031989399</v>
      </c>
      <c r="Q27" s="144"/>
      <c r="R27" s="163">
        <v>118.854361589226</v>
      </c>
      <c r="S27" s="149"/>
      <c r="T27" s="164">
        <v>4.8870244968009597</v>
      </c>
      <c r="U27" s="153">
        <v>7.54177038437631</v>
      </c>
      <c r="V27" s="153">
        <v>5.4871936829469004</v>
      </c>
      <c r="W27" s="153">
        <v>8.6193898900547605</v>
      </c>
      <c r="X27" s="153">
        <v>7.32727603627053</v>
      </c>
      <c r="Y27" s="165">
        <v>6.7320711315169</v>
      </c>
      <c r="Z27" s="153"/>
      <c r="AA27" s="166">
        <v>5.2628359868707602</v>
      </c>
      <c r="AB27" s="167">
        <v>6.0249025595702097</v>
      </c>
      <c r="AC27" s="168">
        <v>5.7563528778600404</v>
      </c>
      <c r="AD27" s="153"/>
      <c r="AE27" s="169">
        <v>5.4576257198107703</v>
      </c>
      <c r="AF27" s="35"/>
      <c r="AG27" s="158">
        <v>109.77625373898501</v>
      </c>
      <c r="AH27" s="144">
        <v>110.688818419348</v>
      </c>
      <c r="AI27" s="144">
        <v>110.440525973753</v>
      </c>
      <c r="AJ27" s="144">
        <v>108.87051231506599</v>
      </c>
      <c r="AK27" s="144">
        <v>114.28004059824499</v>
      </c>
      <c r="AL27" s="159">
        <v>110.854736865463</v>
      </c>
      <c r="AM27" s="144"/>
      <c r="AN27" s="160">
        <v>139.419919081084</v>
      </c>
      <c r="AO27" s="161">
        <v>141.90991775461401</v>
      </c>
      <c r="AP27" s="162">
        <v>140.70101966094401</v>
      </c>
      <c r="AQ27" s="144"/>
      <c r="AR27" s="163">
        <v>120.779449248315</v>
      </c>
      <c r="AS27" s="149"/>
      <c r="AT27" s="164">
        <v>3.71930707109806</v>
      </c>
      <c r="AU27" s="153">
        <v>4.35737343789408</v>
      </c>
      <c r="AV27" s="153">
        <v>4.3013090247857297</v>
      </c>
      <c r="AW27" s="153">
        <v>5.1692526527417204</v>
      </c>
      <c r="AX27" s="153">
        <v>5.8882378891467804</v>
      </c>
      <c r="AY27" s="165">
        <v>4.7240783766091203</v>
      </c>
      <c r="AZ27" s="153"/>
      <c r="BA27" s="166">
        <v>8.0184460951540704</v>
      </c>
      <c r="BB27" s="167">
        <v>8.0754888895634505</v>
      </c>
      <c r="BC27" s="168">
        <v>8.0528796376673899</v>
      </c>
      <c r="BD27" s="153"/>
      <c r="BE27" s="169">
        <v>5.6606785588162198</v>
      </c>
    </row>
    <row r="28" spans="1:57" x14ac:dyDescent="0.25">
      <c r="A28" s="24" t="s">
        <v>48</v>
      </c>
      <c r="B28" s="44" t="str">
        <f t="shared" si="0"/>
        <v>Roanoke, VA</v>
      </c>
      <c r="C28" s="12"/>
      <c r="D28" s="28" t="s">
        <v>16</v>
      </c>
      <c r="E28" s="31" t="s">
        <v>17</v>
      </c>
      <c r="F28" s="12"/>
      <c r="G28" s="158">
        <v>91.1859943066287</v>
      </c>
      <c r="H28" s="144">
        <v>98.188001291572405</v>
      </c>
      <c r="I28" s="144">
        <v>98.449818067753995</v>
      </c>
      <c r="J28" s="144">
        <v>97.987523248605001</v>
      </c>
      <c r="K28" s="144">
        <v>95.384373177842505</v>
      </c>
      <c r="L28" s="159">
        <v>96.482163113501997</v>
      </c>
      <c r="M28" s="144"/>
      <c r="N28" s="160">
        <v>107.93986610878601</v>
      </c>
      <c r="O28" s="161">
        <v>114.164795568451</v>
      </c>
      <c r="P28" s="162">
        <v>111.139257049891</v>
      </c>
      <c r="Q28" s="144"/>
      <c r="R28" s="163">
        <v>101.301434939597</v>
      </c>
      <c r="S28" s="149"/>
      <c r="T28" s="164">
        <v>14.0185178213267</v>
      </c>
      <c r="U28" s="153">
        <v>17.348061110669001</v>
      </c>
      <c r="V28" s="153">
        <v>17.8981071981583</v>
      </c>
      <c r="W28" s="153">
        <v>19.973238597100298</v>
      </c>
      <c r="X28" s="153">
        <v>3.6377975915322902</v>
      </c>
      <c r="Y28" s="165">
        <v>14.106346243941999</v>
      </c>
      <c r="Z28" s="153"/>
      <c r="AA28" s="166">
        <v>-13.7362789651811</v>
      </c>
      <c r="AB28" s="167">
        <v>-0.23374881697310801</v>
      </c>
      <c r="AC28" s="168">
        <v>-7.37011825169325</v>
      </c>
      <c r="AD28" s="153"/>
      <c r="AE28" s="169">
        <v>3.7579316072909901</v>
      </c>
      <c r="AF28" s="35"/>
      <c r="AG28" s="158">
        <v>92.2879499492104</v>
      </c>
      <c r="AH28" s="144">
        <v>99.590664004732304</v>
      </c>
      <c r="AI28" s="144">
        <v>101.681500878734</v>
      </c>
      <c r="AJ28" s="144">
        <v>102.392168040451</v>
      </c>
      <c r="AK28" s="144">
        <v>100.30259314882299</v>
      </c>
      <c r="AL28" s="159">
        <v>99.606504522522997</v>
      </c>
      <c r="AM28" s="144"/>
      <c r="AN28" s="160">
        <v>109.288413088206</v>
      </c>
      <c r="AO28" s="161">
        <v>113.00565919282499</v>
      </c>
      <c r="AP28" s="162">
        <v>111.17993480457601</v>
      </c>
      <c r="AQ28" s="144"/>
      <c r="AR28" s="163">
        <v>103.241396979779</v>
      </c>
      <c r="AS28" s="149"/>
      <c r="AT28" s="164">
        <v>12.3601253295907</v>
      </c>
      <c r="AU28" s="153">
        <v>14.710657710064</v>
      </c>
      <c r="AV28" s="153">
        <v>14.923032868504</v>
      </c>
      <c r="AW28" s="153">
        <v>13.9173425746585</v>
      </c>
      <c r="AX28" s="153">
        <v>12.6785405259381</v>
      </c>
      <c r="AY28" s="165">
        <v>13.901133964298801</v>
      </c>
      <c r="AZ28" s="153"/>
      <c r="BA28" s="166">
        <v>2.1369351465600102</v>
      </c>
      <c r="BB28" s="167">
        <v>6.32323074533815</v>
      </c>
      <c r="BC28" s="168">
        <v>4.2576470535533</v>
      </c>
      <c r="BD28" s="153"/>
      <c r="BE28" s="169">
        <v>9.8704948179614007</v>
      </c>
    </row>
    <row r="29" spans="1:57" x14ac:dyDescent="0.25">
      <c r="A29" s="24" t="s">
        <v>49</v>
      </c>
      <c r="B29" s="44" t="str">
        <f t="shared" si="0"/>
        <v>Charlottesville, VA</v>
      </c>
      <c r="C29" s="12"/>
      <c r="D29" s="28" t="s">
        <v>16</v>
      </c>
      <c r="E29" s="31" t="s">
        <v>17</v>
      </c>
      <c r="F29" s="12"/>
      <c r="G29" s="158">
        <v>131.265178481649</v>
      </c>
      <c r="H29" s="144">
        <v>122.697125357288</v>
      </c>
      <c r="I29" s="144">
        <v>123.39682611996901</v>
      </c>
      <c r="J29" s="144">
        <v>116.63302888699999</v>
      </c>
      <c r="K29" s="144">
        <v>125.112729681978</v>
      </c>
      <c r="L29" s="159">
        <v>123.559307955517</v>
      </c>
      <c r="M29" s="144"/>
      <c r="N29" s="160">
        <v>213.32269695978999</v>
      </c>
      <c r="O29" s="161">
        <v>242.394168655529</v>
      </c>
      <c r="P29" s="162">
        <v>229.37372474377699</v>
      </c>
      <c r="Q29" s="144"/>
      <c r="R29" s="163">
        <v>162.582659287257</v>
      </c>
      <c r="S29" s="149"/>
      <c r="T29" s="164">
        <v>6.3557003158890897</v>
      </c>
      <c r="U29" s="153">
        <v>9.2798602857248298</v>
      </c>
      <c r="V29" s="153">
        <v>7.0988572053648404</v>
      </c>
      <c r="W29" s="153">
        <v>5.2018030196105602</v>
      </c>
      <c r="X29" s="153">
        <v>-0.92779170154427903</v>
      </c>
      <c r="Y29" s="165">
        <v>4.9752422160786001</v>
      </c>
      <c r="Z29" s="153"/>
      <c r="AA29" s="166">
        <v>7.9252895107735997</v>
      </c>
      <c r="AB29" s="167">
        <v>7.21961426935174</v>
      </c>
      <c r="AC29" s="168">
        <v>7.6530717853734203</v>
      </c>
      <c r="AD29" s="153"/>
      <c r="AE29" s="169">
        <v>4.1665002981519903</v>
      </c>
      <c r="AF29" s="35"/>
      <c r="AG29" s="158">
        <v>137.49825889393699</v>
      </c>
      <c r="AH29" s="144">
        <v>132.554719977709</v>
      </c>
      <c r="AI29" s="144">
        <v>136.17012809416599</v>
      </c>
      <c r="AJ29" s="144">
        <v>139.735566681053</v>
      </c>
      <c r="AK29" s="144">
        <v>155.75814545772701</v>
      </c>
      <c r="AL29" s="159">
        <v>140.55196817220099</v>
      </c>
      <c r="AM29" s="144"/>
      <c r="AN29" s="160">
        <v>203.13653141256501</v>
      </c>
      <c r="AO29" s="161">
        <v>208.04631642149499</v>
      </c>
      <c r="AP29" s="162">
        <v>205.67024594290999</v>
      </c>
      <c r="AQ29" s="144"/>
      <c r="AR29" s="163">
        <v>161.522467508169</v>
      </c>
      <c r="AS29" s="149"/>
      <c r="AT29" s="164">
        <v>12.368645904030799</v>
      </c>
      <c r="AU29" s="153">
        <v>11.040188142783601</v>
      </c>
      <c r="AV29" s="153">
        <v>11.0135223455523</v>
      </c>
      <c r="AW29" s="153">
        <v>7.6793156117620098</v>
      </c>
      <c r="AX29" s="153">
        <v>11.5967901434894</v>
      </c>
      <c r="AY29" s="165">
        <v>10.495781193353499</v>
      </c>
      <c r="AZ29" s="153"/>
      <c r="BA29" s="166">
        <v>11.546249078500001</v>
      </c>
      <c r="BB29" s="167">
        <v>8.9498795398258597</v>
      </c>
      <c r="BC29" s="168">
        <v>10.1906289188274</v>
      </c>
      <c r="BD29" s="153"/>
      <c r="BE29" s="169">
        <v>9.7986582285871702</v>
      </c>
    </row>
    <row r="30" spans="1:57" x14ac:dyDescent="0.25">
      <c r="A30" s="24" t="s">
        <v>50</v>
      </c>
      <c r="B30" s="46" t="s">
        <v>73</v>
      </c>
      <c r="C30" s="12"/>
      <c r="D30" s="28" t="s">
        <v>16</v>
      </c>
      <c r="E30" s="31" t="s">
        <v>17</v>
      </c>
      <c r="F30" s="12"/>
      <c r="G30" s="158">
        <v>86.956688477951602</v>
      </c>
      <c r="H30" s="144">
        <v>93.862654049295699</v>
      </c>
      <c r="I30" s="144">
        <v>94.877364016736394</v>
      </c>
      <c r="J30" s="144">
        <v>95.091616915422804</v>
      </c>
      <c r="K30" s="144">
        <v>94.255279069767397</v>
      </c>
      <c r="L30" s="159">
        <v>93.342914750145098</v>
      </c>
      <c r="M30" s="144"/>
      <c r="N30" s="160">
        <v>116.631043652784</v>
      </c>
      <c r="O30" s="161">
        <v>123.76964498900401</v>
      </c>
      <c r="P30" s="162">
        <v>120.312237343053</v>
      </c>
      <c r="Q30" s="144"/>
      <c r="R30" s="163">
        <v>102.92712476250701</v>
      </c>
      <c r="S30" s="149"/>
      <c r="T30" s="164">
        <v>6.29945334056689</v>
      </c>
      <c r="U30" s="153">
        <v>10.8536838720461</v>
      </c>
      <c r="V30" s="153">
        <v>8.6387571331199702</v>
      </c>
      <c r="W30" s="153">
        <v>12.096255820974999</v>
      </c>
      <c r="X30" s="153">
        <v>10.6037771511284</v>
      </c>
      <c r="Y30" s="165">
        <v>10.0070682665735</v>
      </c>
      <c r="Z30" s="153"/>
      <c r="AA30" s="166">
        <v>21.2526073208792</v>
      </c>
      <c r="AB30" s="167">
        <v>21.9527519971511</v>
      </c>
      <c r="AC30" s="168">
        <v>21.5656728056621</v>
      </c>
      <c r="AD30" s="153"/>
      <c r="AE30" s="169">
        <v>14.370157156542099</v>
      </c>
      <c r="AF30" s="35"/>
      <c r="AG30" s="158">
        <v>86.835109018830494</v>
      </c>
      <c r="AH30" s="144">
        <v>93.338367992766706</v>
      </c>
      <c r="AI30" s="144">
        <v>96.240716250528905</v>
      </c>
      <c r="AJ30" s="144">
        <v>96.106336768321299</v>
      </c>
      <c r="AK30" s="144">
        <v>92.962617929800999</v>
      </c>
      <c r="AL30" s="159">
        <v>93.443152789650597</v>
      </c>
      <c r="AM30" s="144"/>
      <c r="AN30" s="160">
        <v>105.322395233973</v>
      </c>
      <c r="AO30" s="161">
        <v>107.549049903556</v>
      </c>
      <c r="AP30" s="162">
        <v>106.45192332781301</v>
      </c>
      <c r="AQ30" s="144"/>
      <c r="AR30" s="163">
        <v>97.506883371344799</v>
      </c>
      <c r="AS30" s="149"/>
      <c r="AT30" s="164">
        <v>3.7964481188456198</v>
      </c>
      <c r="AU30" s="153">
        <v>6.77553998143377</v>
      </c>
      <c r="AV30" s="153">
        <v>7.4471208326445604</v>
      </c>
      <c r="AW30" s="153">
        <v>7.6993682131897998</v>
      </c>
      <c r="AX30" s="153">
        <v>6.9699173479534204</v>
      </c>
      <c r="AY30" s="165">
        <v>6.7793889638750704</v>
      </c>
      <c r="AZ30" s="153"/>
      <c r="BA30" s="166">
        <v>9.5812752427040202</v>
      </c>
      <c r="BB30" s="167">
        <v>7.9818954442595</v>
      </c>
      <c r="BC30" s="168">
        <v>8.7249238694137201</v>
      </c>
      <c r="BD30" s="153"/>
      <c r="BE30" s="169">
        <v>7.2418756603973797</v>
      </c>
    </row>
    <row r="31" spans="1:57" x14ac:dyDescent="0.25">
      <c r="A31" s="24" t="s">
        <v>51</v>
      </c>
      <c r="B31" s="44" t="str">
        <f t="shared" si="0"/>
        <v>Staunton &amp; Harrisonburg, VA</v>
      </c>
      <c r="C31" s="12"/>
      <c r="D31" s="28" t="s">
        <v>16</v>
      </c>
      <c r="E31" s="31" t="s">
        <v>17</v>
      </c>
      <c r="F31" s="12"/>
      <c r="G31" s="158">
        <v>85.749741881765104</v>
      </c>
      <c r="H31" s="144">
        <v>88.370916442048497</v>
      </c>
      <c r="I31" s="144">
        <v>88.705092382495906</v>
      </c>
      <c r="J31" s="144">
        <v>90.946141804788198</v>
      </c>
      <c r="K31" s="144">
        <v>92.076425240907597</v>
      </c>
      <c r="L31" s="159">
        <v>89.3786577361018</v>
      </c>
      <c r="M31" s="144"/>
      <c r="N31" s="160">
        <v>123.765199892675</v>
      </c>
      <c r="O31" s="161">
        <v>146.53982739785801</v>
      </c>
      <c r="P31" s="162">
        <v>136.31812259152201</v>
      </c>
      <c r="Q31" s="144"/>
      <c r="R31" s="163">
        <v>106.155162692605</v>
      </c>
      <c r="S31" s="149"/>
      <c r="T31" s="164">
        <v>-0.37198840190585403</v>
      </c>
      <c r="U31" s="153">
        <v>-1.17109470745748</v>
      </c>
      <c r="V31" s="153">
        <v>-0.88306766904699896</v>
      </c>
      <c r="W31" s="153">
        <v>2.7276502052474001</v>
      </c>
      <c r="X31" s="153">
        <v>-3.43203216822435</v>
      </c>
      <c r="Y31" s="165">
        <v>-0.71736418907544897</v>
      </c>
      <c r="Z31" s="153"/>
      <c r="AA31" s="166">
        <v>-6.0326150853834202</v>
      </c>
      <c r="AB31" s="167">
        <v>1.4192097303998099</v>
      </c>
      <c r="AC31" s="168">
        <v>-1.4768827414583501</v>
      </c>
      <c r="AD31" s="153"/>
      <c r="AE31" s="169">
        <v>-2.8082290917567301</v>
      </c>
      <c r="AF31" s="35"/>
      <c r="AG31" s="158">
        <v>89.856144765739302</v>
      </c>
      <c r="AH31" s="144">
        <v>91.599479548229496</v>
      </c>
      <c r="AI31" s="144">
        <v>92.484126807563896</v>
      </c>
      <c r="AJ31" s="144">
        <v>93.8157337474412</v>
      </c>
      <c r="AK31" s="144">
        <v>99.476745809050996</v>
      </c>
      <c r="AL31" s="159">
        <v>93.639064544165393</v>
      </c>
      <c r="AM31" s="144"/>
      <c r="AN31" s="160">
        <v>122.608413144313</v>
      </c>
      <c r="AO31" s="161">
        <v>126.90171595092001</v>
      </c>
      <c r="AP31" s="162">
        <v>124.822506090423</v>
      </c>
      <c r="AQ31" s="144"/>
      <c r="AR31" s="163">
        <v>103.78018026545899</v>
      </c>
      <c r="AS31" s="149"/>
      <c r="AT31" s="164">
        <v>-0.50093351225145599</v>
      </c>
      <c r="AU31" s="153">
        <v>0.29331087877915202</v>
      </c>
      <c r="AV31" s="153">
        <v>-0.18280328955543201</v>
      </c>
      <c r="AW31" s="153">
        <v>1.29312539583973</v>
      </c>
      <c r="AX31" s="153">
        <v>3.5694578132776802</v>
      </c>
      <c r="AY31" s="165">
        <v>1.0186122041611501</v>
      </c>
      <c r="AZ31" s="153"/>
      <c r="BA31" s="166">
        <v>1.30441723585184</v>
      </c>
      <c r="BB31" s="167">
        <v>0.64998897289241198</v>
      </c>
      <c r="BC31" s="168">
        <v>0.96816044187629602</v>
      </c>
      <c r="BD31" s="153"/>
      <c r="BE31" s="169">
        <v>0.123834445307569</v>
      </c>
    </row>
    <row r="32" spans="1:57" x14ac:dyDescent="0.25">
      <c r="A32" s="24" t="s">
        <v>52</v>
      </c>
      <c r="B32" s="44" t="str">
        <f t="shared" si="0"/>
        <v>Blacksburg &amp; Wytheville, VA</v>
      </c>
      <c r="C32" s="12"/>
      <c r="D32" s="28" t="s">
        <v>16</v>
      </c>
      <c r="E32" s="31" t="s">
        <v>17</v>
      </c>
      <c r="F32" s="12"/>
      <c r="G32" s="158">
        <v>85.146971904266294</v>
      </c>
      <c r="H32" s="144">
        <v>88.110083050207606</v>
      </c>
      <c r="I32" s="144">
        <v>88.690949926362194</v>
      </c>
      <c r="J32" s="144">
        <v>89.619177215189794</v>
      </c>
      <c r="K32" s="144">
        <v>90.967477094240806</v>
      </c>
      <c r="L32" s="159">
        <v>88.785490255554706</v>
      </c>
      <c r="M32" s="144"/>
      <c r="N32" s="160">
        <v>112.286189408797</v>
      </c>
      <c r="O32" s="161">
        <v>113.712347754202</v>
      </c>
      <c r="P32" s="162">
        <v>113.005212559044</v>
      </c>
      <c r="Q32" s="144"/>
      <c r="R32" s="163">
        <v>97.337541329408793</v>
      </c>
      <c r="S32" s="149"/>
      <c r="T32" s="164">
        <v>-0.28659953313658498</v>
      </c>
      <c r="U32" s="153">
        <v>4.8956551905019996</v>
      </c>
      <c r="V32" s="153">
        <v>4.9456995388518301</v>
      </c>
      <c r="W32" s="153">
        <v>3.89854302818582</v>
      </c>
      <c r="X32" s="153">
        <v>-30.108294953802599</v>
      </c>
      <c r="Y32" s="165">
        <v>-8.65039190600538</v>
      </c>
      <c r="Z32" s="153"/>
      <c r="AA32" s="166">
        <v>-38.192818609323297</v>
      </c>
      <c r="AB32" s="167">
        <v>-17.0540197216725</v>
      </c>
      <c r="AC32" s="168">
        <v>-30.6407996479481</v>
      </c>
      <c r="AD32" s="153"/>
      <c r="AE32" s="169">
        <v>-20.727954041501899</v>
      </c>
      <c r="AF32" s="35"/>
      <c r="AG32" s="158">
        <v>111.638640998959</v>
      </c>
      <c r="AH32" s="144">
        <v>118.711811447811</v>
      </c>
      <c r="AI32" s="144">
        <v>118.989730620467</v>
      </c>
      <c r="AJ32" s="144">
        <v>113.89794128893401</v>
      </c>
      <c r="AK32" s="144">
        <v>113.125503215303</v>
      </c>
      <c r="AL32" s="159">
        <v>115.41615106064199</v>
      </c>
      <c r="AM32" s="144"/>
      <c r="AN32" s="160">
        <v>131.067360718684</v>
      </c>
      <c r="AO32" s="161">
        <v>126.157038061766</v>
      </c>
      <c r="AP32" s="162">
        <v>128.65104687959899</v>
      </c>
      <c r="AQ32" s="144"/>
      <c r="AR32" s="163">
        <v>119.602564552925</v>
      </c>
      <c r="AS32" s="149"/>
      <c r="AT32" s="164">
        <v>4.5567431600564703</v>
      </c>
      <c r="AU32" s="153">
        <v>15.643523935025801</v>
      </c>
      <c r="AV32" s="153">
        <v>15.5787547478969</v>
      </c>
      <c r="AW32" s="153">
        <v>14.7822850960012</v>
      </c>
      <c r="AX32" s="153">
        <v>2.19623510829887</v>
      </c>
      <c r="AY32" s="165">
        <v>10.4778921977996</v>
      </c>
      <c r="AZ32" s="153"/>
      <c r="BA32" s="166">
        <v>-11.247385697584701</v>
      </c>
      <c r="BB32" s="167">
        <v>-9.0173265262428508</v>
      </c>
      <c r="BC32" s="168">
        <v>-10.2392478946051</v>
      </c>
      <c r="BD32" s="153"/>
      <c r="BE32" s="169">
        <v>1.48778944473105</v>
      </c>
    </row>
    <row r="33" spans="1:64" x14ac:dyDescent="0.25">
      <c r="A33" s="24" t="s">
        <v>53</v>
      </c>
      <c r="B33" s="44" t="str">
        <f t="shared" si="0"/>
        <v>Lynchburg, VA</v>
      </c>
      <c r="C33" s="12"/>
      <c r="D33" s="28" t="s">
        <v>16</v>
      </c>
      <c r="E33" s="31" t="s">
        <v>17</v>
      </c>
      <c r="F33" s="12"/>
      <c r="G33" s="158">
        <v>94.8996306068601</v>
      </c>
      <c r="H33" s="144">
        <v>102.78026744186</v>
      </c>
      <c r="I33" s="144">
        <v>105.181015981735</v>
      </c>
      <c r="J33" s="144">
        <v>100.62434537246</v>
      </c>
      <c r="K33" s="144">
        <v>100.58321450522401</v>
      </c>
      <c r="L33" s="159">
        <v>101.26315059940001</v>
      </c>
      <c r="M33" s="144"/>
      <c r="N33" s="160">
        <v>121.65945499999999</v>
      </c>
      <c r="O33" s="161">
        <v>122.537171314741</v>
      </c>
      <c r="P33" s="162">
        <v>122.125001173984</v>
      </c>
      <c r="Q33" s="144"/>
      <c r="R33" s="163">
        <v>108.506210972527</v>
      </c>
      <c r="S33" s="149"/>
      <c r="T33" s="164">
        <v>-0.24297935664161699</v>
      </c>
      <c r="U33" s="153">
        <v>7.5544762942502199</v>
      </c>
      <c r="V33" s="153">
        <v>9.6998455733241808</v>
      </c>
      <c r="W33" s="153">
        <v>4.9610999669936504</v>
      </c>
      <c r="X33" s="153">
        <v>5.6055063498530497</v>
      </c>
      <c r="Y33" s="165">
        <v>5.9640195068120496</v>
      </c>
      <c r="Z33" s="153"/>
      <c r="AA33" s="166">
        <v>3.1218677528788699</v>
      </c>
      <c r="AB33" s="167">
        <v>-5.1835161107108298</v>
      </c>
      <c r="AC33" s="168">
        <v>-1.56535060941867</v>
      </c>
      <c r="AD33" s="153"/>
      <c r="AE33" s="169">
        <v>2.0095160901253202</v>
      </c>
      <c r="AF33" s="35"/>
      <c r="AG33" s="158">
        <v>99.6682444523979</v>
      </c>
      <c r="AH33" s="144">
        <v>105.482507406409</v>
      </c>
      <c r="AI33" s="144">
        <v>119.361971814306</v>
      </c>
      <c r="AJ33" s="144">
        <v>122.02394274944</v>
      </c>
      <c r="AK33" s="144">
        <v>120.652732219199</v>
      </c>
      <c r="AL33" s="159">
        <v>114.56834890883</v>
      </c>
      <c r="AM33" s="144"/>
      <c r="AN33" s="160">
        <v>129.890844906056</v>
      </c>
      <c r="AO33" s="161">
        <v>124.350817932922</v>
      </c>
      <c r="AP33" s="162">
        <v>127.089352177675</v>
      </c>
      <c r="AQ33" s="144"/>
      <c r="AR33" s="163">
        <v>118.514669733277</v>
      </c>
      <c r="AS33" s="149"/>
      <c r="AT33" s="164">
        <v>0.46425831041510401</v>
      </c>
      <c r="AU33" s="153">
        <v>5.0127170210156997</v>
      </c>
      <c r="AV33" s="153">
        <v>9.80798229359843</v>
      </c>
      <c r="AW33" s="153">
        <v>9.7954652620244396</v>
      </c>
      <c r="AX33" s="153">
        <v>9.6636462362533901</v>
      </c>
      <c r="AY33" s="165">
        <v>7.5659146741959802</v>
      </c>
      <c r="AZ33" s="153"/>
      <c r="BA33" s="166">
        <v>6.8599024403932498</v>
      </c>
      <c r="BB33" s="167">
        <v>1.88568410067482</v>
      </c>
      <c r="BC33" s="168">
        <v>4.3383425614646596</v>
      </c>
      <c r="BD33" s="153"/>
      <c r="BE33" s="169">
        <v>6.21694387219814</v>
      </c>
    </row>
    <row r="34" spans="1:64" x14ac:dyDescent="0.25">
      <c r="A34" s="24" t="s">
        <v>78</v>
      </c>
      <c r="B34" s="44" t="str">
        <f t="shared" si="0"/>
        <v>Central Virginia</v>
      </c>
      <c r="C34" s="12"/>
      <c r="D34" s="28" t="s">
        <v>16</v>
      </c>
      <c r="E34" s="31" t="s">
        <v>17</v>
      </c>
      <c r="F34" s="12"/>
      <c r="G34" s="158">
        <v>97.732366938008695</v>
      </c>
      <c r="H34" s="144">
        <v>101.24703434903</v>
      </c>
      <c r="I34" s="144">
        <v>104.35217480100501</v>
      </c>
      <c r="J34" s="144">
        <v>101.431607784596</v>
      </c>
      <c r="K34" s="144">
        <v>100.042855866054</v>
      </c>
      <c r="L34" s="159">
        <v>101.153366169303</v>
      </c>
      <c r="M34" s="144"/>
      <c r="N34" s="160">
        <v>125.06901553106201</v>
      </c>
      <c r="O34" s="161">
        <v>136.510809323686</v>
      </c>
      <c r="P34" s="162">
        <v>131.20474756627399</v>
      </c>
      <c r="Q34" s="144"/>
      <c r="R34" s="163">
        <v>111.146733292127</v>
      </c>
      <c r="S34" s="149"/>
      <c r="T34" s="164">
        <v>4.0853693210978204</v>
      </c>
      <c r="U34" s="153">
        <v>6.2770889365024098</v>
      </c>
      <c r="V34" s="153">
        <v>7.7366885578843796</v>
      </c>
      <c r="W34" s="153">
        <v>7.1834929250843302</v>
      </c>
      <c r="X34" s="153">
        <v>4.5146678897824701</v>
      </c>
      <c r="Y34" s="165">
        <v>6.12130020662139</v>
      </c>
      <c r="Z34" s="153"/>
      <c r="AA34" s="166">
        <v>3.6054893167231401</v>
      </c>
      <c r="AB34" s="167">
        <v>2.9355789349781398</v>
      </c>
      <c r="AC34" s="168">
        <v>3.26526353704753</v>
      </c>
      <c r="AD34" s="153"/>
      <c r="AE34" s="169">
        <v>4.47015187924546</v>
      </c>
      <c r="AF34" s="35"/>
      <c r="AG34" s="158">
        <v>102.249014613778</v>
      </c>
      <c r="AH34" s="144">
        <v>104.757285501021</v>
      </c>
      <c r="AI34" s="144">
        <v>108.957341967201</v>
      </c>
      <c r="AJ34" s="144">
        <v>109.204904265542</v>
      </c>
      <c r="AK34" s="144">
        <v>109.773977674394</v>
      </c>
      <c r="AL34" s="159">
        <v>107.19423350152501</v>
      </c>
      <c r="AM34" s="144"/>
      <c r="AN34" s="160">
        <v>127.496620906403</v>
      </c>
      <c r="AO34" s="161">
        <v>131.77656358438199</v>
      </c>
      <c r="AP34" s="162">
        <v>129.709654071194</v>
      </c>
      <c r="AQ34" s="144"/>
      <c r="AR34" s="163">
        <v>114.34373987497899</v>
      </c>
      <c r="AS34" s="149"/>
      <c r="AT34" s="164">
        <v>5.9102245228408998</v>
      </c>
      <c r="AU34" s="153">
        <v>4.7626650593909003</v>
      </c>
      <c r="AV34" s="153">
        <v>5.6037265241507104</v>
      </c>
      <c r="AW34" s="153">
        <v>5.1897019802160296</v>
      </c>
      <c r="AX34" s="153">
        <v>6.8538035439218197</v>
      </c>
      <c r="AY34" s="165">
        <v>5.6763911898992303</v>
      </c>
      <c r="AZ34" s="153"/>
      <c r="BA34" s="166">
        <v>6.4396558857778299</v>
      </c>
      <c r="BB34" s="167">
        <v>5.59069797847246</v>
      </c>
      <c r="BC34" s="168">
        <v>6.0110525850578096</v>
      </c>
      <c r="BD34" s="153"/>
      <c r="BE34" s="169">
        <v>5.6829865705964302</v>
      </c>
    </row>
    <row r="35" spans="1:64" x14ac:dyDescent="0.25">
      <c r="A35" s="24" t="s">
        <v>79</v>
      </c>
      <c r="B35" s="44" t="str">
        <f t="shared" si="0"/>
        <v>Chesapeake Bay</v>
      </c>
      <c r="C35" s="12"/>
      <c r="D35" s="28" t="s">
        <v>16</v>
      </c>
      <c r="E35" s="31" t="s">
        <v>17</v>
      </c>
      <c r="F35" s="12"/>
      <c r="G35" s="158">
        <v>114.51503773584901</v>
      </c>
      <c r="H35" s="144">
        <v>110.52371720116599</v>
      </c>
      <c r="I35" s="144">
        <v>108.387404371584</v>
      </c>
      <c r="J35" s="144">
        <v>98.7814488636363</v>
      </c>
      <c r="K35" s="144">
        <v>102.72199367088599</v>
      </c>
      <c r="L35" s="159">
        <v>106.673038976857</v>
      </c>
      <c r="M35" s="144"/>
      <c r="N35" s="160">
        <v>150.67354330708599</v>
      </c>
      <c r="O35" s="161">
        <v>167.635370165745</v>
      </c>
      <c r="P35" s="162">
        <v>159.88197360527801</v>
      </c>
      <c r="Q35" s="144"/>
      <c r="R35" s="163">
        <v>124.58846899616201</v>
      </c>
      <c r="S35" s="149"/>
      <c r="T35" s="164">
        <v>-2.8716579358478702</v>
      </c>
      <c r="U35" s="153">
        <v>3.0434635392475502</v>
      </c>
      <c r="V35" s="153">
        <v>-3.14558295889438</v>
      </c>
      <c r="W35" s="153">
        <v>-3.7690651785168798</v>
      </c>
      <c r="X35" s="153">
        <v>-7.6338777451053703</v>
      </c>
      <c r="Y35" s="165">
        <v>-2.8318475181243099</v>
      </c>
      <c r="Z35" s="153"/>
      <c r="AA35" s="166">
        <v>-6.0432766976672996</v>
      </c>
      <c r="AB35" s="167">
        <v>1.4098419177575101</v>
      </c>
      <c r="AC35" s="168">
        <v>-1.8889919684163601</v>
      </c>
      <c r="AD35" s="153"/>
      <c r="AE35" s="169">
        <v>-3.4290223055592399</v>
      </c>
      <c r="AF35" s="35"/>
      <c r="AG35" s="158">
        <v>121.06399648660501</v>
      </c>
      <c r="AH35" s="144">
        <v>117.713474194665</v>
      </c>
      <c r="AI35" s="144">
        <v>116.83917298187799</v>
      </c>
      <c r="AJ35" s="144">
        <v>114.702958483164</v>
      </c>
      <c r="AK35" s="144">
        <v>112.82261238025001</v>
      </c>
      <c r="AL35" s="159">
        <v>116.460444460349</v>
      </c>
      <c r="AM35" s="144"/>
      <c r="AN35" s="160">
        <v>149.289386270167</v>
      </c>
      <c r="AO35" s="161">
        <v>153.800152517985</v>
      </c>
      <c r="AP35" s="162">
        <v>151.65148884870399</v>
      </c>
      <c r="AQ35" s="144"/>
      <c r="AR35" s="163">
        <v>127.792343264751</v>
      </c>
      <c r="AS35" s="149"/>
      <c r="AT35" s="164">
        <v>-1.60432724939974</v>
      </c>
      <c r="AU35" s="153">
        <v>-2.1744468337332301</v>
      </c>
      <c r="AV35" s="153">
        <v>-1.6982591081139899</v>
      </c>
      <c r="AW35" s="153">
        <v>7.6292163983486896</v>
      </c>
      <c r="AX35" s="153">
        <v>-1.57202023453513</v>
      </c>
      <c r="AY35" s="165">
        <v>6.23753488307923E-2</v>
      </c>
      <c r="AZ35" s="153"/>
      <c r="BA35" s="166">
        <v>3.57165886456837</v>
      </c>
      <c r="BB35" s="167">
        <v>1.02613567121251</v>
      </c>
      <c r="BC35" s="168">
        <v>2.26237902226696</v>
      </c>
      <c r="BD35" s="153"/>
      <c r="BE35" s="169">
        <v>0.45119780217539501</v>
      </c>
    </row>
    <row r="36" spans="1:64" x14ac:dyDescent="0.25">
      <c r="A36" s="24" t="s">
        <v>80</v>
      </c>
      <c r="B36" s="44" t="str">
        <f t="shared" si="0"/>
        <v>Coastal Virginia - Eastern Shore</v>
      </c>
      <c r="C36" s="12"/>
      <c r="D36" s="28" t="s">
        <v>16</v>
      </c>
      <c r="E36" s="31" t="s">
        <v>17</v>
      </c>
      <c r="F36" s="12"/>
      <c r="G36" s="158">
        <v>145.991634182908</v>
      </c>
      <c r="H36" s="144">
        <v>144.12919760478999</v>
      </c>
      <c r="I36" s="144">
        <v>141.880546697038</v>
      </c>
      <c r="J36" s="144">
        <v>138.83430487804799</v>
      </c>
      <c r="K36" s="144">
        <v>135.19302615193001</v>
      </c>
      <c r="L36" s="159">
        <v>141.06908568573499</v>
      </c>
      <c r="M36" s="144"/>
      <c r="N36" s="160">
        <v>187.09838021338501</v>
      </c>
      <c r="O36" s="161">
        <v>208.87831042845499</v>
      </c>
      <c r="P36" s="162">
        <v>198.97746913580201</v>
      </c>
      <c r="Q36" s="144"/>
      <c r="R36" s="163">
        <v>162.012509966512</v>
      </c>
      <c r="S36" s="149"/>
      <c r="T36" s="164">
        <v>2.5210185359606299</v>
      </c>
      <c r="U36" s="153">
        <v>6.6330204663221997</v>
      </c>
      <c r="V36" s="153">
        <v>5.4427998167901297</v>
      </c>
      <c r="W36" s="153">
        <v>19.187318004969502</v>
      </c>
      <c r="X36" s="153">
        <v>11.0855564662762</v>
      </c>
      <c r="Y36" s="165">
        <v>8.7002393434020195</v>
      </c>
      <c r="Z36" s="153"/>
      <c r="AA36" s="166">
        <v>4.0255680812906602</v>
      </c>
      <c r="AB36" s="167">
        <v>7.1528487601919997</v>
      </c>
      <c r="AC36" s="168">
        <v>5.8839942621178896</v>
      </c>
      <c r="AD36" s="153"/>
      <c r="AE36" s="169">
        <v>6.39669616438721</v>
      </c>
      <c r="AF36" s="35"/>
      <c r="AG36" s="158">
        <v>164.619212350346</v>
      </c>
      <c r="AH36" s="144">
        <v>162.444099973411</v>
      </c>
      <c r="AI36" s="144">
        <v>159.06312309257299</v>
      </c>
      <c r="AJ36" s="144">
        <v>154.32536164736101</v>
      </c>
      <c r="AK36" s="144">
        <v>156.90868978295299</v>
      </c>
      <c r="AL36" s="159">
        <v>159.26847814355</v>
      </c>
      <c r="AM36" s="144"/>
      <c r="AN36" s="160">
        <v>197.46088994565201</v>
      </c>
      <c r="AO36" s="161">
        <v>205.27984750859099</v>
      </c>
      <c r="AP36" s="162">
        <v>201.47379409171</v>
      </c>
      <c r="AQ36" s="144"/>
      <c r="AR36" s="163">
        <v>173.14017679878199</v>
      </c>
      <c r="AS36" s="149"/>
      <c r="AT36" s="164">
        <v>4.3929406940281996</v>
      </c>
      <c r="AU36" s="153">
        <v>4.9075253853798699</v>
      </c>
      <c r="AV36" s="153">
        <v>1.9305123343188799</v>
      </c>
      <c r="AW36" s="153">
        <v>3.5494241306101801</v>
      </c>
      <c r="AX36" s="153">
        <v>2.9687469448629198</v>
      </c>
      <c r="AY36" s="165">
        <v>3.4803939949895701</v>
      </c>
      <c r="AZ36" s="153"/>
      <c r="BA36" s="166">
        <v>3.9096994205559601</v>
      </c>
      <c r="BB36" s="167">
        <v>7.4828018863227497</v>
      </c>
      <c r="BC36" s="168">
        <v>5.7478516625274496</v>
      </c>
      <c r="BD36" s="153"/>
      <c r="BE36" s="169">
        <v>4.0142064092372802</v>
      </c>
    </row>
    <row r="37" spans="1:64" x14ac:dyDescent="0.25">
      <c r="A37" s="24" t="s">
        <v>81</v>
      </c>
      <c r="B37" s="44" t="str">
        <f t="shared" si="0"/>
        <v>Coastal Virginia - Hampton Roads</v>
      </c>
      <c r="C37" s="12"/>
      <c r="D37" s="28" t="s">
        <v>16</v>
      </c>
      <c r="E37" s="31" t="s">
        <v>17</v>
      </c>
      <c r="F37" s="12"/>
      <c r="G37" s="158">
        <v>122.307628095312</v>
      </c>
      <c r="H37" s="144">
        <v>117.02695228494601</v>
      </c>
      <c r="I37" s="144">
        <v>117.20033289999</v>
      </c>
      <c r="J37" s="144">
        <v>117.43547788605601</v>
      </c>
      <c r="K37" s="144">
        <v>115.34654337749799</v>
      </c>
      <c r="L37" s="159">
        <v>117.77725559730101</v>
      </c>
      <c r="M37" s="144"/>
      <c r="N37" s="160">
        <v>167.41698727625601</v>
      </c>
      <c r="O37" s="161">
        <v>189.678477628937</v>
      </c>
      <c r="P37" s="162">
        <v>179.55674102400599</v>
      </c>
      <c r="Q37" s="144"/>
      <c r="R37" s="163">
        <v>140.61551456862</v>
      </c>
      <c r="S37" s="149"/>
      <c r="T37" s="164">
        <v>0.14533197589035199</v>
      </c>
      <c r="U37" s="153">
        <v>2.5738651439112399</v>
      </c>
      <c r="V37" s="153">
        <v>2.0947262762758698</v>
      </c>
      <c r="W37" s="153">
        <v>9.9181359266983193</v>
      </c>
      <c r="X37" s="153">
        <v>2.4423112678816898</v>
      </c>
      <c r="Y37" s="165">
        <v>3.2404182897795</v>
      </c>
      <c r="Z37" s="153"/>
      <c r="AA37" s="166">
        <v>-1.0587109185667101</v>
      </c>
      <c r="AB37" s="167">
        <v>-4.6182960980847598</v>
      </c>
      <c r="AC37" s="168">
        <v>-3.18896789889153</v>
      </c>
      <c r="AD37" s="153"/>
      <c r="AE37" s="169">
        <v>-0.57573976806135796</v>
      </c>
      <c r="AF37" s="35"/>
      <c r="AG37" s="158">
        <v>138.05225703119899</v>
      </c>
      <c r="AH37" s="144">
        <v>136.539818029142</v>
      </c>
      <c r="AI37" s="144">
        <v>137.07558329259001</v>
      </c>
      <c r="AJ37" s="144">
        <v>136.91380028901699</v>
      </c>
      <c r="AK37" s="144">
        <v>138.03694874029199</v>
      </c>
      <c r="AL37" s="159">
        <v>137.31372463890901</v>
      </c>
      <c r="AM37" s="144"/>
      <c r="AN37" s="160">
        <v>179.97487241878699</v>
      </c>
      <c r="AO37" s="161">
        <v>191.679363518076</v>
      </c>
      <c r="AP37" s="162">
        <v>186.021247654446</v>
      </c>
      <c r="AQ37" s="144"/>
      <c r="AR37" s="163">
        <v>153.38794939540099</v>
      </c>
      <c r="AS37" s="149"/>
      <c r="AT37" s="164">
        <v>-1.6194996693320001</v>
      </c>
      <c r="AU37" s="153">
        <v>3.8361067233707198E-2</v>
      </c>
      <c r="AV37" s="153">
        <v>-0.96139380631827998</v>
      </c>
      <c r="AW37" s="153">
        <v>0.98540643005970996</v>
      </c>
      <c r="AX37" s="153">
        <v>-1.26254587613428</v>
      </c>
      <c r="AY37" s="165">
        <v>-0.57234726331152097</v>
      </c>
      <c r="AZ37" s="153"/>
      <c r="BA37" s="166">
        <v>-1.9241364966704999</v>
      </c>
      <c r="BB37" s="167">
        <v>-1.91049732706265</v>
      </c>
      <c r="BC37" s="168">
        <v>-1.9304547557535201</v>
      </c>
      <c r="BD37" s="153"/>
      <c r="BE37" s="169">
        <v>-1.3061862708874601</v>
      </c>
    </row>
    <row r="38" spans="1:64" x14ac:dyDescent="0.25">
      <c r="A38" s="25" t="s">
        <v>82</v>
      </c>
      <c r="B38" s="44" t="str">
        <f t="shared" si="0"/>
        <v>Northern Virginia</v>
      </c>
      <c r="C38" s="12"/>
      <c r="D38" s="28" t="s">
        <v>16</v>
      </c>
      <c r="E38" s="31" t="s">
        <v>17</v>
      </c>
      <c r="F38" s="13"/>
      <c r="G38" s="158">
        <v>113.157599966291</v>
      </c>
      <c r="H38" s="144">
        <v>124.118229327832</v>
      </c>
      <c r="I38" s="144">
        <v>126.156029075672</v>
      </c>
      <c r="J38" s="144">
        <v>121.94426382546899</v>
      </c>
      <c r="K38" s="144">
        <v>116.805429204356</v>
      </c>
      <c r="L38" s="159">
        <v>120.86744012995401</v>
      </c>
      <c r="M38" s="144"/>
      <c r="N38" s="160">
        <v>117.727292051167</v>
      </c>
      <c r="O38" s="161">
        <v>122.18127612333799</v>
      </c>
      <c r="P38" s="162">
        <v>120.106311279778</v>
      </c>
      <c r="Q38" s="144"/>
      <c r="R38" s="163">
        <v>120.621104596769</v>
      </c>
      <c r="S38" s="149"/>
      <c r="T38" s="164">
        <v>12.628518872144801</v>
      </c>
      <c r="U38" s="153">
        <v>20.5392595118789</v>
      </c>
      <c r="V38" s="153">
        <v>18.529068591134699</v>
      </c>
      <c r="W38" s="153">
        <v>14.856818434628501</v>
      </c>
      <c r="X38" s="153">
        <v>13.9378148046154</v>
      </c>
      <c r="Y38" s="165">
        <v>16.453723217217501</v>
      </c>
      <c r="Z38" s="153"/>
      <c r="AA38" s="166">
        <v>10.222922359782901</v>
      </c>
      <c r="AB38" s="167">
        <v>10.011412974871799</v>
      </c>
      <c r="AC38" s="168">
        <v>10.0930287093211</v>
      </c>
      <c r="AD38" s="153"/>
      <c r="AE38" s="169">
        <v>14.158679247825001</v>
      </c>
      <c r="AF38" s="35"/>
      <c r="AG38" s="158">
        <v>116.562307313126</v>
      </c>
      <c r="AH38" s="144">
        <v>126.734811361149</v>
      </c>
      <c r="AI38" s="144">
        <v>129.98677860447799</v>
      </c>
      <c r="AJ38" s="144">
        <v>128.98101365665499</v>
      </c>
      <c r="AK38" s="144">
        <v>123.04599581382701</v>
      </c>
      <c r="AL38" s="159">
        <v>125.450021751581</v>
      </c>
      <c r="AM38" s="144"/>
      <c r="AN38" s="160">
        <v>120.272820465295</v>
      </c>
      <c r="AO38" s="161">
        <v>121.49631324042301</v>
      </c>
      <c r="AP38" s="162">
        <v>120.899521813658</v>
      </c>
      <c r="AQ38" s="144"/>
      <c r="AR38" s="163">
        <v>124.06240537569001</v>
      </c>
      <c r="AS38" s="149"/>
      <c r="AT38" s="164">
        <v>13.542567979959999</v>
      </c>
      <c r="AU38" s="153">
        <v>17.869701762981801</v>
      </c>
      <c r="AV38" s="153">
        <v>18.8007302152023</v>
      </c>
      <c r="AW38" s="153">
        <v>18.603366439827301</v>
      </c>
      <c r="AX38" s="153">
        <v>16.2268612193817</v>
      </c>
      <c r="AY38" s="165">
        <v>17.301314979301601</v>
      </c>
      <c r="AZ38" s="153"/>
      <c r="BA38" s="166">
        <v>12.5412992229327</v>
      </c>
      <c r="BB38" s="167">
        <v>11.022544610380301</v>
      </c>
      <c r="BC38" s="168">
        <v>11.735102681960001</v>
      </c>
      <c r="BD38" s="153"/>
      <c r="BE38" s="169">
        <v>15.5474870049327</v>
      </c>
    </row>
    <row r="39" spans="1:64" x14ac:dyDescent="0.25">
      <c r="A39" s="26" t="s">
        <v>83</v>
      </c>
      <c r="B39" s="44" t="str">
        <f t="shared" si="0"/>
        <v>Shenandoah Valley</v>
      </c>
      <c r="C39" s="12"/>
      <c r="D39" s="29" t="s">
        <v>16</v>
      </c>
      <c r="E39" s="32" t="s">
        <v>17</v>
      </c>
      <c r="F39" s="12"/>
      <c r="G39" s="170">
        <v>90.837857142857104</v>
      </c>
      <c r="H39" s="171">
        <v>91.328807527801501</v>
      </c>
      <c r="I39" s="171">
        <v>93.550583387201002</v>
      </c>
      <c r="J39" s="171">
        <v>93.224932400190795</v>
      </c>
      <c r="K39" s="171">
        <v>95.804819854646595</v>
      </c>
      <c r="L39" s="172">
        <v>93.093873256088898</v>
      </c>
      <c r="M39" s="144"/>
      <c r="N39" s="173">
        <v>124.165475819032</v>
      </c>
      <c r="O39" s="174">
        <v>139.083737046632</v>
      </c>
      <c r="P39" s="175">
        <v>132.31614649681501</v>
      </c>
      <c r="Q39" s="144"/>
      <c r="R39" s="176">
        <v>107.3779615112</v>
      </c>
      <c r="S39" s="149"/>
      <c r="T39" s="177">
        <v>2.4551569136639699</v>
      </c>
      <c r="U39" s="178">
        <v>2.5913514253768799</v>
      </c>
      <c r="V39" s="178">
        <v>3.1379139111521201</v>
      </c>
      <c r="W39" s="178">
        <v>4.3319229126517103</v>
      </c>
      <c r="X39" s="178">
        <v>7.2055211229445207E-2</v>
      </c>
      <c r="Y39" s="179">
        <v>2.4514981501511</v>
      </c>
      <c r="Z39" s="153"/>
      <c r="AA39" s="180">
        <v>-0.42571826057485501</v>
      </c>
      <c r="AB39" s="181">
        <v>2.86163209977529</v>
      </c>
      <c r="AC39" s="182">
        <v>1.6349090842953899</v>
      </c>
      <c r="AD39" s="153"/>
      <c r="AE39" s="183">
        <v>1.06166259944879</v>
      </c>
      <c r="AF39" s="36"/>
      <c r="AG39" s="170">
        <v>93.676067057682502</v>
      </c>
      <c r="AH39" s="171">
        <v>94.391072054140096</v>
      </c>
      <c r="AI39" s="171">
        <v>95.831458152276497</v>
      </c>
      <c r="AJ39" s="171">
        <v>96.212108310127505</v>
      </c>
      <c r="AK39" s="171">
        <v>100.08341939477801</v>
      </c>
      <c r="AL39" s="172">
        <v>96.177565531951402</v>
      </c>
      <c r="AM39" s="144"/>
      <c r="AN39" s="173">
        <v>122.341579265576</v>
      </c>
      <c r="AO39" s="174">
        <v>126.704176919622</v>
      </c>
      <c r="AP39" s="175">
        <v>124.589463374003</v>
      </c>
      <c r="AQ39" s="144"/>
      <c r="AR39" s="176">
        <v>105.730270871581</v>
      </c>
      <c r="AS39" s="149"/>
      <c r="AT39" s="177">
        <v>2.54342942421885</v>
      </c>
      <c r="AU39" s="178">
        <v>1.4108917009547499</v>
      </c>
      <c r="AV39" s="178">
        <v>2.2674271286158398</v>
      </c>
      <c r="AW39" s="178">
        <v>3.5153144395829301</v>
      </c>
      <c r="AX39" s="178">
        <v>3.93473131831316</v>
      </c>
      <c r="AY39" s="179">
        <v>2.7971180074622701</v>
      </c>
      <c r="AZ39" s="153"/>
      <c r="BA39" s="180">
        <v>3.5238542151746599</v>
      </c>
      <c r="BB39" s="181">
        <v>2.7665373049526498</v>
      </c>
      <c r="BC39" s="182">
        <v>3.13183572449599</v>
      </c>
      <c r="BD39" s="153"/>
      <c r="BE39" s="183">
        <v>2.4740271492696002</v>
      </c>
    </row>
    <row r="40" spans="1:64" x14ac:dyDescent="0.25">
      <c r="A40" s="22" t="s">
        <v>84</v>
      </c>
      <c r="B40" s="44" t="str">
        <f t="shared" si="0"/>
        <v>Southern Virginia</v>
      </c>
      <c r="C40" s="10"/>
      <c r="D40" s="27" t="s">
        <v>16</v>
      </c>
      <c r="E40" s="30" t="s">
        <v>17</v>
      </c>
      <c r="F40" s="3"/>
      <c r="G40" s="141">
        <v>95.165644302449394</v>
      </c>
      <c r="H40" s="142">
        <v>90.688813339107796</v>
      </c>
      <c r="I40" s="142">
        <v>91.716328346138198</v>
      </c>
      <c r="J40" s="142">
        <v>89.182082099026601</v>
      </c>
      <c r="K40" s="142">
        <v>94.411391909525804</v>
      </c>
      <c r="L40" s="143">
        <v>92.097251369016007</v>
      </c>
      <c r="M40" s="144"/>
      <c r="N40" s="145">
        <v>110.058637937668</v>
      </c>
      <c r="O40" s="146">
        <v>116.17263101983001</v>
      </c>
      <c r="P40" s="147">
        <v>113.242469113037</v>
      </c>
      <c r="Q40" s="144"/>
      <c r="R40" s="148">
        <v>98.945296506419794</v>
      </c>
      <c r="S40" s="149"/>
      <c r="T40" s="150">
        <v>15.012765115553901</v>
      </c>
      <c r="U40" s="151">
        <v>6.71348566319329</v>
      </c>
      <c r="V40" s="151">
        <v>9.5148338567398607</v>
      </c>
      <c r="W40" s="151">
        <v>6.4837358056716496</v>
      </c>
      <c r="X40" s="151">
        <v>8.8837325832264895</v>
      </c>
      <c r="Y40" s="152">
        <v>9.0469591555661601</v>
      </c>
      <c r="Z40" s="153"/>
      <c r="AA40" s="154">
        <v>6.3989831685851604</v>
      </c>
      <c r="AB40" s="155">
        <v>7.5027855705272799</v>
      </c>
      <c r="AC40" s="156">
        <v>6.9882131745476004</v>
      </c>
      <c r="AD40" s="153"/>
      <c r="AE40" s="157">
        <v>7.4513722716523896</v>
      </c>
      <c r="AF40" s="33"/>
      <c r="AG40" s="141">
        <v>88.9064401076716</v>
      </c>
      <c r="AH40" s="142">
        <v>92.618346675205402</v>
      </c>
      <c r="AI40" s="142">
        <v>94.724918739967805</v>
      </c>
      <c r="AJ40" s="142">
        <v>97.035252879318904</v>
      </c>
      <c r="AK40" s="142">
        <v>103.15434079983601</v>
      </c>
      <c r="AL40" s="143">
        <v>95.638658041221603</v>
      </c>
      <c r="AM40" s="144"/>
      <c r="AN40" s="145">
        <v>117.259477563205</v>
      </c>
      <c r="AO40" s="146">
        <v>120.075942626624</v>
      </c>
      <c r="AP40" s="147">
        <v>118.69577946420399</v>
      </c>
      <c r="AQ40" s="144"/>
      <c r="AR40" s="148">
        <v>103.011894215166</v>
      </c>
      <c r="AS40" s="149"/>
      <c r="AT40" s="150">
        <v>6.6823857228364698</v>
      </c>
      <c r="AU40" s="151">
        <v>7.9790466869832004</v>
      </c>
      <c r="AV40" s="151">
        <v>10.046533620902</v>
      </c>
      <c r="AW40" s="151">
        <v>13.4248864076114</v>
      </c>
      <c r="AX40" s="151">
        <v>19.288405924784001</v>
      </c>
      <c r="AY40" s="152">
        <v>11.8429993186771</v>
      </c>
      <c r="AZ40" s="153"/>
      <c r="BA40" s="154">
        <v>18.341143300012799</v>
      </c>
      <c r="BB40" s="155">
        <v>18.5367263805379</v>
      </c>
      <c r="BC40" s="156">
        <v>18.434054005970602</v>
      </c>
      <c r="BD40" s="153"/>
      <c r="BE40" s="157">
        <v>13.7618679911123</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58">
        <v>97.089461684610498</v>
      </c>
      <c r="H41" s="144">
        <v>98.474084679393002</v>
      </c>
      <c r="I41" s="144">
        <v>99.100594530321004</v>
      </c>
      <c r="J41" s="144">
        <v>98.559381397418704</v>
      </c>
      <c r="K41" s="144">
        <v>102.969881963139</v>
      </c>
      <c r="L41" s="159">
        <v>99.454027055651807</v>
      </c>
      <c r="M41" s="144"/>
      <c r="N41" s="160">
        <v>129.25257303185299</v>
      </c>
      <c r="O41" s="161">
        <v>133.22651757188399</v>
      </c>
      <c r="P41" s="162">
        <v>131.27196525692</v>
      </c>
      <c r="Q41" s="144"/>
      <c r="R41" s="163">
        <v>111.29909612885599</v>
      </c>
      <c r="S41" s="149"/>
      <c r="T41" s="164">
        <v>4.03956887667076</v>
      </c>
      <c r="U41" s="153">
        <v>8.60848348458223</v>
      </c>
      <c r="V41" s="153">
        <v>3.3179774451255901</v>
      </c>
      <c r="W41" s="153">
        <v>5.54560695471615</v>
      </c>
      <c r="X41" s="153">
        <v>-15.970471491110899</v>
      </c>
      <c r="Y41" s="165">
        <v>-1.37868770501042</v>
      </c>
      <c r="Z41" s="153"/>
      <c r="AA41" s="166">
        <v>-22.4500782657733</v>
      </c>
      <c r="AB41" s="167">
        <v>-4.0628805580762197</v>
      </c>
      <c r="AC41" s="168">
        <v>-14.826295225606399</v>
      </c>
      <c r="AD41" s="153"/>
      <c r="AE41" s="169">
        <v>-8.2484869600833495</v>
      </c>
      <c r="AF41" s="34"/>
      <c r="AG41" s="158">
        <v>112.421019016122</v>
      </c>
      <c r="AH41" s="144">
        <v>117.657935250169</v>
      </c>
      <c r="AI41" s="144">
        <v>117.374746406292</v>
      </c>
      <c r="AJ41" s="144">
        <v>111.457836426914</v>
      </c>
      <c r="AK41" s="144">
        <v>114.386635553896</v>
      </c>
      <c r="AL41" s="159">
        <v>114.71282644628</v>
      </c>
      <c r="AM41" s="144"/>
      <c r="AN41" s="160">
        <v>134.26070725735599</v>
      </c>
      <c r="AO41" s="161">
        <v>130.84065977742401</v>
      </c>
      <c r="AP41" s="162">
        <v>132.56105500429899</v>
      </c>
      <c r="AQ41" s="144"/>
      <c r="AR41" s="163">
        <v>120.559699763251</v>
      </c>
      <c r="AS41" s="149"/>
      <c r="AT41" s="164">
        <v>4.4859729192798197</v>
      </c>
      <c r="AU41" s="153">
        <v>12.867899769748901</v>
      </c>
      <c r="AV41" s="153">
        <v>10.4646108383933</v>
      </c>
      <c r="AW41" s="153">
        <v>7.8178646200297202</v>
      </c>
      <c r="AX41" s="153">
        <v>2.3258280199876</v>
      </c>
      <c r="AY41" s="165">
        <v>7.5297046203713096</v>
      </c>
      <c r="AZ41" s="153"/>
      <c r="BA41" s="166">
        <v>-5.7039419255122299</v>
      </c>
      <c r="BB41" s="167">
        <v>-3.75328164256302</v>
      </c>
      <c r="BC41" s="168">
        <v>-4.7810791251731901</v>
      </c>
      <c r="BD41" s="153"/>
      <c r="BE41" s="169">
        <v>2.32051987801922</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58">
        <v>80.356185044359904</v>
      </c>
      <c r="H42" s="144">
        <v>83.444689378757502</v>
      </c>
      <c r="I42" s="144">
        <v>84.440482497634804</v>
      </c>
      <c r="J42" s="144">
        <v>85.389619047618993</v>
      </c>
      <c r="K42" s="144">
        <v>85.824250258531507</v>
      </c>
      <c r="L42" s="159">
        <v>84.053398477679394</v>
      </c>
      <c r="M42" s="144"/>
      <c r="N42" s="160">
        <v>98.847986230636806</v>
      </c>
      <c r="O42" s="161">
        <v>104.893277511961</v>
      </c>
      <c r="P42" s="162">
        <v>101.98573261589399</v>
      </c>
      <c r="Q42" s="144"/>
      <c r="R42" s="163">
        <v>90.007022124501802</v>
      </c>
      <c r="S42" s="149"/>
      <c r="T42" s="164">
        <v>3.5862561508631301</v>
      </c>
      <c r="U42" s="153">
        <v>2.9429475953030999</v>
      </c>
      <c r="V42" s="153">
        <v>4.9492223467326699</v>
      </c>
      <c r="W42" s="153">
        <v>6.6766614358486702</v>
      </c>
      <c r="X42" s="153">
        <v>5.1171979834120203</v>
      </c>
      <c r="Y42" s="165">
        <v>4.6788680783314103</v>
      </c>
      <c r="Z42" s="153"/>
      <c r="AA42" s="166">
        <v>-0.10388086468659199</v>
      </c>
      <c r="AB42" s="167">
        <v>3.3348389968230299</v>
      </c>
      <c r="AC42" s="168">
        <v>1.6964490475035801</v>
      </c>
      <c r="AD42" s="153"/>
      <c r="AE42" s="169">
        <v>2.78208250740076</v>
      </c>
      <c r="AF42" s="35"/>
      <c r="AG42" s="158">
        <v>85.994917419756902</v>
      </c>
      <c r="AH42" s="144">
        <v>88.379977600796394</v>
      </c>
      <c r="AI42" s="144">
        <v>89.134331906799801</v>
      </c>
      <c r="AJ42" s="144">
        <v>89.184151472650697</v>
      </c>
      <c r="AK42" s="144">
        <v>89.8863527054108</v>
      </c>
      <c r="AL42" s="159">
        <v>88.632368674820995</v>
      </c>
      <c r="AM42" s="144"/>
      <c r="AN42" s="160">
        <v>100.745852311939</v>
      </c>
      <c r="AO42" s="161">
        <v>102.234688973725</v>
      </c>
      <c r="AP42" s="162">
        <v>101.49923750000001</v>
      </c>
      <c r="AQ42" s="144"/>
      <c r="AR42" s="163">
        <v>92.604878433848995</v>
      </c>
      <c r="AS42" s="149"/>
      <c r="AT42" s="164">
        <v>4.9910122682924696</v>
      </c>
      <c r="AU42" s="153">
        <v>4.4592583061442497</v>
      </c>
      <c r="AV42" s="153">
        <v>6.1384975905437802</v>
      </c>
      <c r="AW42" s="153">
        <v>7.1305859167001104</v>
      </c>
      <c r="AX42" s="153">
        <v>6.5569180278854899</v>
      </c>
      <c r="AY42" s="165">
        <v>5.90245958834661</v>
      </c>
      <c r="AZ42" s="153"/>
      <c r="BA42" s="166">
        <v>4.3272435987918403</v>
      </c>
      <c r="BB42" s="167">
        <v>4.90280418083253</v>
      </c>
      <c r="BC42" s="168">
        <v>4.61810036866326</v>
      </c>
      <c r="BD42" s="153"/>
      <c r="BE42" s="169">
        <v>5.1669346484713801</v>
      </c>
      <c r="BF42" s="98"/>
      <c r="BG42" s="98"/>
      <c r="BH42" s="98"/>
      <c r="BI42" s="98"/>
      <c r="BJ42" s="98"/>
      <c r="BK42" s="98"/>
      <c r="BL42" s="98"/>
    </row>
    <row r="43" spans="1:64" x14ac:dyDescent="0.25">
      <c r="A43" s="26" t="s">
        <v>87</v>
      </c>
      <c r="B43" s="44" t="str">
        <f t="shared" si="0"/>
        <v>Virginia Mountains</v>
      </c>
      <c r="C43" s="12"/>
      <c r="D43" s="29" t="s">
        <v>16</v>
      </c>
      <c r="E43" s="32" t="s">
        <v>17</v>
      </c>
      <c r="F43" s="12"/>
      <c r="G43" s="170">
        <v>98.952453987729996</v>
      </c>
      <c r="H43" s="171">
        <v>105.580997836668</v>
      </c>
      <c r="I43" s="171">
        <v>103.40484593099799</v>
      </c>
      <c r="J43" s="171">
        <v>101.66612584503299</v>
      </c>
      <c r="K43" s="171">
        <v>103.656455244371</v>
      </c>
      <c r="L43" s="172">
        <v>102.80281073840401</v>
      </c>
      <c r="M43" s="144"/>
      <c r="N43" s="173">
        <v>134.22760289461701</v>
      </c>
      <c r="O43" s="174">
        <v>139.012152269399</v>
      </c>
      <c r="P43" s="175">
        <v>136.71319787025899</v>
      </c>
      <c r="Q43" s="144"/>
      <c r="R43" s="176">
        <v>114.310085545722</v>
      </c>
      <c r="S43" s="149"/>
      <c r="T43" s="177">
        <v>4.6045327122529098</v>
      </c>
      <c r="U43" s="178">
        <v>14.9786714711838</v>
      </c>
      <c r="V43" s="178">
        <v>17.5101136188302</v>
      </c>
      <c r="W43" s="178">
        <v>21.694636742302201</v>
      </c>
      <c r="X43" s="178">
        <v>6.8536637581881203</v>
      </c>
      <c r="Y43" s="179">
        <v>12.7843268945159</v>
      </c>
      <c r="Z43" s="153"/>
      <c r="AA43" s="180">
        <v>-2.6720065377417699</v>
      </c>
      <c r="AB43" s="181">
        <v>3.3918338118354399</v>
      </c>
      <c r="AC43" s="182">
        <v>0.37139472443794402</v>
      </c>
      <c r="AD43" s="153"/>
      <c r="AE43" s="183">
        <v>6.0578531081118099</v>
      </c>
      <c r="AF43" s="36"/>
      <c r="AG43" s="170">
        <v>103.64532291269499</v>
      </c>
      <c r="AH43" s="171">
        <v>108.91303615196</v>
      </c>
      <c r="AI43" s="171">
        <v>110.064234516353</v>
      </c>
      <c r="AJ43" s="171">
        <v>109.72753039688</v>
      </c>
      <c r="AK43" s="171">
        <v>111.239768696993</v>
      </c>
      <c r="AL43" s="172">
        <v>108.96487576565799</v>
      </c>
      <c r="AM43" s="144"/>
      <c r="AN43" s="173">
        <v>130.32148551114901</v>
      </c>
      <c r="AO43" s="174">
        <v>132.13636571428501</v>
      </c>
      <c r="AP43" s="175">
        <v>131.245339009942</v>
      </c>
      <c r="AQ43" s="144"/>
      <c r="AR43" s="176">
        <v>116.057592430466</v>
      </c>
      <c r="AS43" s="149"/>
      <c r="AT43" s="177">
        <v>6.2138816898128901</v>
      </c>
      <c r="AU43" s="178">
        <v>9.1499028704989591</v>
      </c>
      <c r="AV43" s="178">
        <v>9.7783765343434901</v>
      </c>
      <c r="AW43" s="178">
        <v>9.0058268379995194</v>
      </c>
      <c r="AX43" s="178">
        <v>7.4482646818704703</v>
      </c>
      <c r="AY43" s="179">
        <v>8.4536333255782594</v>
      </c>
      <c r="AZ43" s="153"/>
      <c r="BA43" s="180">
        <v>6.12244095823268</v>
      </c>
      <c r="BB43" s="181">
        <v>8.6709080759262598</v>
      </c>
      <c r="BC43" s="182">
        <v>7.4102446224811098</v>
      </c>
      <c r="BD43" s="153"/>
      <c r="BE43" s="183">
        <v>7.6190661329695804</v>
      </c>
      <c r="BF43" s="98"/>
      <c r="BG43" s="98"/>
      <c r="BH43" s="98"/>
      <c r="BI43" s="98"/>
      <c r="BJ43" s="98"/>
      <c r="BK43" s="98"/>
      <c r="BL43" s="98"/>
    </row>
  </sheetData>
  <sheetProtection algorithmName="SHA-512" hashValue="0oTrK101GvzL7kY6yEJdeFeRHhkAecX+P3K9VYxHrB0EQQrp0OJP88WgcmPHJ4ny5kI4ikkzmE/UzuG04p86yg==" saltValue="fA7O/+WLFVsJlbjA+9tGj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O23" sqref="O23"/>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5">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5">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1">
        <v>68.702138971406299</v>
      </c>
      <c r="H6" s="142">
        <v>78.916279004465693</v>
      </c>
      <c r="I6" s="142">
        <v>83.049465756583203</v>
      </c>
      <c r="J6" s="142">
        <v>80.263914525031694</v>
      </c>
      <c r="K6" s="142">
        <v>78.998745415620505</v>
      </c>
      <c r="L6" s="143">
        <v>77.986072553518696</v>
      </c>
      <c r="M6" s="144"/>
      <c r="N6" s="145">
        <v>113.226932173896</v>
      </c>
      <c r="O6" s="146">
        <v>144.03830589336599</v>
      </c>
      <c r="P6" s="147">
        <v>128.63261903363099</v>
      </c>
      <c r="Q6" s="144"/>
      <c r="R6" s="148">
        <v>92.454982704952002</v>
      </c>
      <c r="S6" s="149"/>
      <c r="T6" s="150">
        <v>11.408723042615801</v>
      </c>
      <c r="U6" s="151">
        <v>22.345259662241801</v>
      </c>
      <c r="V6" s="151">
        <v>24.744526165076302</v>
      </c>
      <c r="W6" s="151">
        <v>19.0255178656809</v>
      </c>
      <c r="X6" s="151">
        <v>12.210699806948501</v>
      </c>
      <c r="Y6" s="152">
        <v>17.950422284319501</v>
      </c>
      <c r="Z6" s="153"/>
      <c r="AA6" s="154">
        <v>6.5098132064908798</v>
      </c>
      <c r="AB6" s="155">
        <v>6.6980241601688499</v>
      </c>
      <c r="AC6" s="156">
        <v>6.6151084827233202</v>
      </c>
      <c r="AD6" s="153"/>
      <c r="AE6" s="157">
        <v>13.155033640655001</v>
      </c>
      <c r="AG6" s="141">
        <v>76.8985833420342</v>
      </c>
      <c r="AH6" s="142">
        <v>88.423429659808605</v>
      </c>
      <c r="AI6" s="142">
        <v>94.875692480730805</v>
      </c>
      <c r="AJ6" s="142">
        <v>94.515207974594105</v>
      </c>
      <c r="AK6" s="142">
        <v>91.978763971022701</v>
      </c>
      <c r="AL6" s="143">
        <v>89.338313462835501</v>
      </c>
      <c r="AM6" s="144"/>
      <c r="AN6" s="145">
        <v>114.962966755276</v>
      </c>
      <c r="AO6" s="146">
        <v>128.552198593496</v>
      </c>
      <c r="AP6" s="147">
        <v>121.757582522272</v>
      </c>
      <c r="AQ6" s="144"/>
      <c r="AR6" s="148">
        <v>98.600745190748498</v>
      </c>
      <c r="AS6" s="149"/>
      <c r="AT6" s="150">
        <v>12.8288440826712</v>
      </c>
      <c r="AU6" s="151">
        <v>21.660259083900598</v>
      </c>
      <c r="AV6" s="151">
        <v>24.477449744506501</v>
      </c>
      <c r="AW6" s="151">
        <v>22.418937832893</v>
      </c>
      <c r="AX6" s="151">
        <v>16.069167775873801</v>
      </c>
      <c r="AY6" s="152">
        <v>19.593507221291102</v>
      </c>
      <c r="AZ6" s="153"/>
      <c r="BA6" s="154">
        <v>9.2804630888449893</v>
      </c>
      <c r="BB6" s="155">
        <v>7.7703850275504598</v>
      </c>
      <c r="BC6" s="156">
        <v>8.4780547706680398</v>
      </c>
      <c r="BD6" s="153"/>
      <c r="BE6" s="157">
        <v>15.418716163657701</v>
      </c>
    </row>
    <row r="7" spans="1:57" x14ac:dyDescent="0.25">
      <c r="A7" s="23" t="s">
        <v>18</v>
      </c>
      <c r="B7" s="44" t="str">
        <f>TRIM(A7)</f>
        <v>Virginia</v>
      </c>
      <c r="C7" s="11"/>
      <c r="D7" s="28" t="s">
        <v>16</v>
      </c>
      <c r="E7" s="31" t="s">
        <v>17</v>
      </c>
      <c r="F7" s="12"/>
      <c r="G7" s="158">
        <v>52.494802557120003</v>
      </c>
      <c r="H7" s="144">
        <v>64.524579371886304</v>
      </c>
      <c r="I7" s="144">
        <v>69.279613024196806</v>
      </c>
      <c r="J7" s="144">
        <v>65.714342507746395</v>
      </c>
      <c r="K7" s="144">
        <v>61.867842640642998</v>
      </c>
      <c r="L7" s="159">
        <v>62.776151644191799</v>
      </c>
      <c r="M7" s="144"/>
      <c r="N7" s="160">
        <v>92.349119942508906</v>
      </c>
      <c r="O7" s="161">
        <v>116.756065878073</v>
      </c>
      <c r="P7" s="162">
        <v>104.552592910291</v>
      </c>
      <c r="Q7" s="144"/>
      <c r="R7" s="163">
        <v>74.715445061622901</v>
      </c>
      <c r="S7" s="149"/>
      <c r="T7" s="164">
        <v>3.2074124078970101</v>
      </c>
      <c r="U7" s="153">
        <v>17.051420957425201</v>
      </c>
      <c r="V7" s="153">
        <v>22.570510908163399</v>
      </c>
      <c r="W7" s="153">
        <v>20.242867671836201</v>
      </c>
      <c r="X7" s="153">
        <v>6.4275654713174504</v>
      </c>
      <c r="Y7" s="165">
        <v>14.013330880687199</v>
      </c>
      <c r="Z7" s="153"/>
      <c r="AA7" s="166">
        <v>-4.5478685817231099</v>
      </c>
      <c r="AB7" s="167">
        <v>-1.5610872928192401</v>
      </c>
      <c r="AC7" s="168">
        <v>-2.9029003282713601</v>
      </c>
      <c r="AD7" s="153"/>
      <c r="AE7" s="169">
        <v>6.5621860679261497</v>
      </c>
      <c r="AG7" s="158">
        <v>64.519645643788394</v>
      </c>
      <c r="AH7" s="144">
        <v>76.872239985238807</v>
      </c>
      <c r="AI7" s="144">
        <v>82.682937757385702</v>
      </c>
      <c r="AJ7" s="144">
        <v>82.571172700925899</v>
      </c>
      <c r="AK7" s="144">
        <v>78.729124372205703</v>
      </c>
      <c r="AL7" s="159">
        <v>77.075061978611402</v>
      </c>
      <c r="AM7" s="144"/>
      <c r="AN7" s="160">
        <v>101.517338962924</v>
      </c>
      <c r="AO7" s="161">
        <v>111.267609806297</v>
      </c>
      <c r="AP7" s="162">
        <v>106.39247438461101</v>
      </c>
      <c r="AQ7" s="144"/>
      <c r="AR7" s="163">
        <v>85.452013677894897</v>
      </c>
      <c r="AS7" s="149"/>
      <c r="AT7" s="164">
        <v>5.1592560684437601</v>
      </c>
      <c r="AU7" s="153">
        <v>13.5738167759995</v>
      </c>
      <c r="AV7" s="153">
        <v>15.4350380626122</v>
      </c>
      <c r="AW7" s="153">
        <v>15.319625158166099</v>
      </c>
      <c r="AX7" s="153">
        <v>9.3945092770418004</v>
      </c>
      <c r="AY7" s="165">
        <v>11.9492686971711</v>
      </c>
      <c r="AZ7" s="153"/>
      <c r="BA7" s="166">
        <v>1.1242693289641801</v>
      </c>
      <c r="BB7" s="167">
        <v>0.338229262162907</v>
      </c>
      <c r="BC7" s="168">
        <v>0.71171031870268398</v>
      </c>
      <c r="BD7" s="153"/>
      <c r="BE7" s="169">
        <v>7.6711631183194404</v>
      </c>
    </row>
    <row r="8" spans="1:57" x14ac:dyDescent="0.25">
      <c r="A8" s="24" t="s">
        <v>19</v>
      </c>
      <c r="B8" s="44" t="str">
        <f t="shared" ref="B8:B43" si="0">TRIM(A8)</f>
        <v>Norfolk/Virginia Beach, VA</v>
      </c>
      <c r="C8" s="12"/>
      <c r="D8" s="28" t="s">
        <v>16</v>
      </c>
      <c r="E8" s="31" t="s">
        <v>17</v>
      </c>
      <c r="F8" s="12"/>
      <c r="G8" s="158">
        <v>63.566404960712397</v>
      </c>
      <c r="H8" s="144">
        <v>65.880860654792997</v>
      </c>
      <c r="I8" s="144">
        <v>68.393737773703506</v>
      </c>
      <c r="J8" s="144">
        <v>67.9209645075955</v>
      </c>
      <c r="K8" s="144">
        <v>66.761202286537397</v>
      </c>
      <c r="L8" s="159">
        <v>66.504634036668406</v>
      </c>
      <c r="M8" s="144"/>
      <c r="N8" s="160">
        <v>125.49661100576201</v>
      </c>
      <c r="O8" s="161">
        <v>170.31099059193201</v>
      </c>
      <c r="P8" s="162">
        <v>147.90380079884699</v>
      </c>
      <c r="Q8" s="144"/>
      <c r="R8" s="163">
        <v>89.761538825862402</v>
      </c>
      <c r="S8" s="149"/>
      <c r="T8" s="164">
        <v>0.31291428982986802</v>
      </c>
      <c r="U8" s="153">
        <v>8.6401624749299692</v>
      </c>
      <c r="V8" s="153">
        <v>10.365873481338401</v>
      </c>
      <c r="W8" s="153">
        <v>21.9812697535653</v>
      </c>
      <c r="X8" s="153">
        <v>8.7722073992732703</v>
      </c>
      <c r="Y8" s="165">
        <v>9.7298517587935702</v>
      </c>
      <c r="Z8" s="153"/>
      <c r="AA8" s="166">
        <v>1.0290865967566801E-2</v>
      </c>
      <c r="AB8" s="167">
        <v>-4.7456704710875703</v>
      </c>
      <c r="AC8" s="168">
        <v>-2.78433195129386</v>
      </c>
      <c r="AD8" s="153"/>
      <c r="AE8" s="169">
        <v>3.4599664663402998</v>
      </c>
      <c r="AG8" s="158">
        <v>87.375667739654205</v>
      </c>
      <c r="AH8" s="144">
        <v>93.360707274751107</v>
      </c>
      <c r="AI8" s="144">
        <v>96.622372242011494</v>
      </c>
      <c r="AJ8" s="144">
        <v>96.106169459795694</v>
      </c>
      <c r="AK8" s="144">
        <v>97.3739170200366</v>
      </c>
      <c r="AL8" s="159">
        <v>94.1677667472498</v>
      </c>
      <c r="AM8" s="144"/>
      <c r="AN8" s="160">
        <v>146.34331889601799</v>
      </c>
      <c r="AO8" s="161">
        <v>166.319492569408</v>
      </c>
      <c r="AP8" s="162">
        <v>156.33140573271299</v>
      </c>
      <c r="AQ8" s="144"/>
      <c r="AR8" s="163">
        <v>111.928806457382</v>
      </c>
      <c r="AS8" s="149"/>
      <c r="AT8" s="164">
        <v>-0.92938342396956997</v>
      </c>
      <c r="AU8" s="153">
        <v>3.47032755982034</v>
      </c>
      <c r="AV8" s="153">
        <v>2.3547816509227202</v>
      </c>
      <c r="AW8" s="153">
        <v>4.5687861733646598</v>
      </c>
      <c r="AX8" s="153">
        <v>0.372907745911919</v>
      </c>
      <c r="AY8" s="165">
        <v>1.9697713608098499</v>
      </c>
      <c r="AZ8" s="153"/>
      <c r="BA8" s="166">
        <v>-1.7940864474146201</v>
      </c>
      <c r="BB8" s="167">
        <v>-2.74849195296926</v>
      </c>
      <c r="BC8" s="168">
        <v>-2.3040978215874</v>
      </c>
      <c r="BD8" s="153"/>
      <c r="BE8" s="169">
        <v>0.22018100594540799</v>
      </c>
    </row>
    <row r="9" spans="1:57" ht="15" x14ac:dyDescent="0.35">
      <c r="A9" s="24" t="s">
        <v>20</v>
      </c>
      <c r="B9" s="79" t="s">
        <v>72</v>
      </c>
      <c r="C9" s="12"/>
      <c r="D9" s="28" t="s">
        <v>16</v>
      </c>
      <c r="E9" s="31" t="s">
        <v>17</v>
      </c>
      <c r="F9" s="12"/>
      <c r="G9" s="158">
        <v>46.065263139655201</v>
      </c>
      <c r="H9" s="144">
        <v>60.238854831450503</v>
      </c>
      <c r="I9" s="144">
        <v>66.489175984517701</v>
      </c>
      <c r="J9" s="144">
        <v>61.8549607408074</v>
      </c>
      <c r="K9" s="144">
        <v>54.296066843692302</v>
      </c>
      <c r="L9" s="159">
        <v>57.7888643080246</v>
      </c>
      <c r="M9" s="144"/>
      <c r="N9" s="160">
        <v>68.833618965750006</v>
      </c>
      <c r="O9" s="161">
        <v>84.794526756379597</v>
      </c>
      <c r="P9" s="162">
        <v>76.814072861064801</v>
      </c>
      <c r="Q9" s="144"/>
      <c r="R9" s="163">
        <v>63.224638180321797</v>
      </c>
      <c r="S9" s="149"/>
      <c r="T9" s="164">
        <v>-7.6132871910031801</v>
      </c>
      <c r="U9" s="153">
        <v>2.0700098115643901</v>
      </c>
      <c r="V9" s="153">
        <v>7.9974816343529698</v>
      </c>
      <c r="W9" s="153">
        <v>3.63669065856143</v>
      </c>
      <c r="X9" s="153">
        <v>-2.96731465990662</v>
      </c>
      <c r="Y9" s="165">
        <v>0.99949189389842996</v>
      </c>
      <c r="Z9" s="153"/>
      <c r="AA9" s="166">
        <v>-10.315116002953999</v>
      </c>
      <c r="AB9" s="167">
        <v>-9.6498855848929495</v>
      </c>
      <c r="AC9" s="168">
        <v>-9.9491605776010399</v>
      </c>
      <c r="AD9" s="153"/>
      <c r="AE9" s="169">
        <v>-3.0905289777760001</v>
      </c>
      <c r="AG9" s="158">
        <v>53.745525644718398</v>
      </c>
      <c r="AH9" s="144">
        <v>64.680014651874501</v>
      </c>
      <c r="AI9" s="144">
        <v>70.981418883613102</v>
      </c>
      <c r="AJ9" s="144">
        <v>69.455854259867607</v>
      </c>
      <c r="AK9" s="144">
        <v>63.584725410684499</v>
      </c>
      <c r="AL9" s="159">
        <v>64.489507770151604</v>
      </c>
      <c r="AM9" s="144"/>
      <c r="AN9" s="160">
        <v>79.218983232818701</v>
      </c>
      <c r="AO9" s="161">
        <v>89.836512139385206</v>
      </c>
      <c r="AP9" s="162">
        <v>84.527747686101904</v>
      </c>
      <c r="AQ9" s="144"/>
      <c r="AR9" s="163">
        <v>70.214719174708904</v>
      </c>
      <c r="AS9" s="149"/>
      <c r="AT9" s="164">
        <v>-3.2633467063681598</v>
      </c>
      <c r="AU9" s="153">
        <v>-2.1010443290112599</v>
      </c>
      <c r="AV9" s="153">
        <v>-1.13017711771306</v>
      </c>
      <c r="AW9" s="153">
        <v>-2.7285123694021101</v>
      </c>
      <c r="AX9" s="153">
        <v>-3.7416053268074898</v>
      </c>
      <c r="AY9" s="165">
        <v>-2.54848089231362</v>
      </c>
      <c r="AZ9" s="153"/>
      <c r="BA9" s="166">
        <v>-5.2051737935425804</v>
      </c>
      <c r="BB9" s="167">
        <v>-2.4095523104483698</v>
      </c>
      <c r="BC9" s="168">
        <v>-3.7398240258684798</v>
      </c>
      <c r="BD9" s="153"/>
      <c r="BE9" s="169">
        <v>-2.9615636749633798</v>
      </c>
    </row>
    <row r="10" spans="1:57" x14ac:dyDescent="0.25">
      <c r="A10" s="24" t="s">
        <v>21</v>
      </c>
      <c r="B10" s="44" t="str">
        <f t="shared" si="0"/>
        <v>Virginia Area</v>
      </c>
      <c r="C10" s="12"/>
      <c r="D10" s="28" t="s">
        <v>16</v>
      </c>
      <c r="E10" s="31" t="s">
        <v>17</v>
      </c>
      <c r="F10" s="12"/>
      <c r="G10" s="158">
        <v>44.244865054328699</v>
      </c>
      <c r="H10" s="144">
        <v>55.9174396541652</v>
      </c>
      <c r="I10" s="144">
        <v>58.622868559411103</v>
      </c>
      <c r="J10" s="144">
        <v>57.208042995676998</v>
      </c>
      <c r="K10" s="144">
        <v>58.790503639078104</v>
      </c>
      <c r="L10" s="159">
        <v>54.958051465091899</v>
      </c>
      <c r="M10" s="144"/>
      <c r="N10" s="160">
        <v>94.050950125968001</v>
      </c>
      <c r="O10" s="161">
        <v>116.942552253429</v>
      </c>
      <c r="P10" s="162">
        <v>105.496751189698</v>
      </c>
      <c r="Q10" s="144"/>
      <c r="R10" s="163">
        <v>69.411744656152393</v>
      </c>
      <c r="S10" s="149"/>
      <c r="T10" s="164">
        <v>1.6887173781945199</v>
      </c>
      <c r="U10" s="153">
        <v>11.894586832730599</v>
      </c>
      <c r="V10" s="153">
        <v>18.629458225225601</v>
      </c>
      <c r="W10" s="153">
        <v>19.266888100011201</v>
      </c>
      <c r="X10" s="153">
        <v>-4.8612412410034</v>
      </c>
      <c r="Y10" s="165">
        <v>8.7508985975493498</v>
      </c>
      <c r="Z10" s="153"/>
      <c r="AA10" s="166">
        <v>-17.7015964994584</v>
      </c>
      <c r="AB10" s="167">
        <v>-1.86281887837569</v>
      </c>
      <c r="AC10" s="168">
        <v>-9.6165916783138403</v>
      </c>
      <c r="AD10" s="153"/>
      <c r="AE10" s="169">
        <v>-7.2659543559366893E-2</v>
      </c>
      <c r="AG10" s="158">
        <v>52.140795887369997</v>
      </c>
      <c r="AH10" s="144">
        <v>64.987407465825399</v>
      </c>
      <c r="AI10" s="144">
        <v>70.216535091716295</v>
      </c>
      <c r="AJ10" s="144">
        <v>70.911195682906794</v>
      </c>
      <c r="AK10" s="144">
        <v>71.932609163051097</v>
      </c>
      <c r="AL10" s="159">
        <v>66.038211393349997</v>
      </c>
      <c r="AM10" s="144"/>
      <c r="AN10" s="160">
        <v>96.827559575598599</v>
      </c>
      <c r="AO10" s="161">
        <v>102.640818905362</v>
      </c>
      <c r="AP10" s="162">
        <v>99.734189240480404</v>
      </c>
      <c r="AQ10" s="144"/>
      <c r="AR10" s="163">
        <v>75.6679792812389</v>
      </c>
      <c r="AS10" s="149"/>
      <c r="AT10" s="164">
        <v>-0.221519145769909</v>
      </c>
      <c r="AU10" s="153">
        <v>8.4465450557402999</v>
      </c>
      <c r="AV10" s="153">
        <v>11.7362249755255</v>
      </c>
      <c r="AW10" s="153">
        <v>11.765999995038801</v>
      </c>
      <c r="AX10" s="153">
        <v>6.2198277239645297</v>
      </c>
      <c r="AY10" s="165">
        <v>7.83697725911244</v>
      </c>
      <c r="AZ10" s="153"/>
      <c r="BA10" s="166">
        <v>-3.8049359064021999</v>
      </c>
      <c r="BB10" s="167">
        <v>-2.1344986742385399</v>
      </c>
      <c r="BC10" s="168">
        <v>-2.95256097867003</v>
      </c>
      <c r="BD10" s="153"/>
      <c r="BE10" s="169">
        <v>3.50294312239612</v>
      </c>
    </row>
    <row r="11" spans="1:57" x14ac:dyDescent="0.25">
      <c r="A11" s="41" t="s">
        <v>22</v>
      </c>
      <c r="B11" s="44" t="str">
        <f t="shared" si="0"/>
        <v>Washington, DC</v>
      </c>
      <c r="C11" s="12"/>
      <c r="D11" s="28" t="s">
        <v>16</v>
      </c>
      <c r="E11" s="31" t="s">
        <v>17</v>
      </c>
      <c r="F11" s="12"/>
      <c r="G11" s="158">
        <v>62.941240040913002</v>
      </c>
      <c r="H11" s="144">
        <v>75.937950043066294</v>
      </c>
      <c r="I11" s="144">
        <v>78.562628391472799</v>
      </c>
      <c r="J11" s="144">
        <v>71.498381424059701</v>
      </c>
      <c r="K11" s="144">
        <v>69.660716785098998</v>
      </c>
      <c r="L11" s="159">
        <v>71.720183336922105</v>
      </c>
      <c r="M11" s="144"/>
      <c r="N11" s="160">
        <v>90.604700689061104</v>
      </c>
      <c r="O11" s="161">
        <v>111.07867113479701</v>
      </c>
      <c r="P11" s="162">
        <v>100.84168591192901</v>
      </c>
      <c r="Q11" s="144"/>
      <c r="R11" s="163">
        <v>80.040612644067096</v>
      </c>
      <c r="S11" s="149"/>
      <c r="T11" s="164">
        <v>30.4411056385369</v>
      </c>
      <c r="U11" s="153">
        <v>48.358455990446799</v>
      </c>
      <c r="V11" s="153">
        <v>43.3357629304246</v>
      </c>
      <c r="W11" s="153">
        <v>34.715924647134599</v>
      </c>
      <c r="X11" s="153">
        <v>34.175509930869197</v>
      </c>
      <c r="Y11" s="165">
        <v>38.326122993406997</v>
      </c>
      <c r="Z11" s="153"/>
      <c r="AA11" s="166">
        <v>15.590308971310501</v>
      </c>
      <c r="AB11" s="167">
        <v>10.4349133074177</v>
      </c>
      <c r="AC11" s="168">
        <v>12.6928808516576</v>
      </c>
      <c r="AD11" s="153"/>
      <c r="AE11" s="169">
        <v>27.830048922664101</v>
      </c>
      <c r="AG11" s="158">
        <v>73.790198799977503</v>
      </c>
      <c r="AH11" s="144">
        <v>89.193658565580606</v>
      </c>
      <c r="AI11" s="144">
        <v>95.353756339370804</v>
      </c>
      <c r="AJ11" s="144">
        <v>92.611539909157102</v>
      </c>
      <c r="AK11" s="144">
        <v>84.218368885479407</v>
      </c>
      <c r="AL11" s="159">
        <v>87.033505762801795</v>
      </c>
      <c r="AM11" s="144"/>
      <c r="AN11" s="160">
        <v>94.934970728359104</v>
      </c>
      <c r="AO11" s="161">
        <v>105.07806598568</v>
      </c>
      <c r="AP11" s="162">
        <v>100.006518357019</v>
      </c>
      <c r="AQ11" s="144"/>
      <c r="AR11" s="163">
        <v>90.740076038877504</v>
      </c>
      <c r="AS11" s="149"/>
      <c r="AT11" s="164">
        <v>34.601312158148403</v>
      </c>
      <c r="AU11" s="153">
        <v>57.367346808159098</v>
      </c>
      <c r="AV11" s="153">
        <v>58.475367700871601</v>
      </c>
      <c r="AW11" s="153">
        <v>53.272782315229001</v>
      </c>
      <c r="AX11" s="153">
        <v>38.790309773150597</v>
      </c>
      <c r="AY11" s="165">
        <v>48.635339580814303</v>
      </c>
      <c r="AZ11" s="153"/>
      <c r="BA11" s="166">
        <v>19.174344402438798</v>
      </c>
      <c r="BB11" s="167">
        <v>13.7170525594046</v>
      </c>
      <c r="BC11" s="168">
        <v>16.243623307018101</v>
      </c>
      <c r="BD11" s="153"/>
      <c r="BE11" s="169">
        <v>36.640259481563803</v>
      </c>
    </row>
    <row r="12" spans="1:57" x14ac:dyDescent="0.25">
      <c r="A12" s="24" t="s">
        <v>23</v>
      </c>
      <c r="B12" s="44" t="str">
        <f t="shared" si="0"/>
        <v>Arlington, VA</v>
      </c>
      <c r="C12" s="12"/>
      <c r="D12" s="28" t="s">
        <v>16</v>
      </c>
      <c r="E12" s="31" t="s">
        <v>17</v>
      </c>
      <c r="F12" s="12"/>
      <c r="G12" s="158">
        <v>56.316764305889699</v>
      </c>
      <c r="H12" s="144">
        <v>81.561075426299794</v>
      </c>
      <c r="I12" s="144">
        <v>89.49461345329</v>
      </c>
      <c r="J12" s="144">
        <v>81.240583743069294</v>
      </c>
      <c r="K12" s="144">
        <v>67.709161000104601</v>
      </c>
      <c r="L12" s="159">
        <v>75.264439585730699</v>
      </c>
      <c r="M12" s="144"/>
      <c r="N12" s="160">
        <v>81.440463437597998</v>
      </c>
      <c r="O12" s="161">
        <v>95.073575687833397</v>
      </c>
      <c r="P12" s="162">
        <v>88.257019562715698</v>
      </c>
      <c r="Q12" s="144"/>
      <c r="R12" s="163">
        <v>78.976605293440699</v>
      </c>
      <c r="S12" s="149"/>
      <c r="T12" s="164">
        <v>34.832911196046801</v>
      </c>
      <c r="U12" s="153">
        <v>76.365370766600904</v>
      </c>
      <c r="V12" s="153">
        <v>81.759068353478597</v>
      </c>
      <c r="W12" s="153">
        <v>54.412973893499398</v>
      </c>
      <c r="X12" s="153">
        <v>41.131677681167801</v>
      </c>
      <c r="Y12" s="165">
        <v>58.282264523246198</v>
      </c>
      <c r="Z12" s="153"/>
      <c r="AA12" s="166">
        <v>22.733548513784001</v>
      </c>
      <c r="AB12" s="167">
        <v>13.1172865570606</v>
      </c>
      <c r="AC12" s="168">
        <v>17.3598011314803</v>
      </c>
      <c r="AD12" s="153"/>
      <c r="AE12" s="169">
        <v>42.563117283201599</v>
      </c>
      <c r="AG12" s="158">
        <v>70.277351448896297</v>
      </c>
      <c r="AH12" s="144">
        <v>93.678676901349505</v>
      </c>
      <c r="AI12" s="144">
        <v>103.834853802699</v>
      </c>
      <c r="AJ12" s="144">
        <v>107.696648969557</v>
      </c>
      <c r="AK12" s="144">
        <v>86.362971022073395</v>
      </c>
      <c r="AL12" s="159">
        <v>92.370100428915094</v>
      </c>
      <c r="AM12" s="144"/>
      <c r="AN12" s="160">
        <v>84.949900094152099</v>
      </c>
      <c r="AO12" s="161">
        <v>86.983495135474399</v>
      </c>
      <c r="AP12" s="162">
        <v>85.966697614813199</v>
      </c>
      <c r="AQ12" s="144"/>
      <c r="AR12" s="163">
        <v>90.540556767743098</v>
      </c>
      <c r="AS12" s="149"/>
      <c r="AT12" s="164">
        <v>42.604585092350398</v>
      </c>
      <c r="AU12" s="153">
        <v>70.592898219852898</v>
      </c>
      <c r="AV12" s="153">
        <v>70.971443123569301</v>
      </c>
      <c r="AW12" s="153">
        <v>75.800505265874705</v>
      </c>
      <c r="AX12" s="153">
        <v>47.290528772877202</v>
      </c>
      <c r="AY12" s="165">
        <v>62.167240309499803</v>
      </c>
      <c r="AZ12" s="153"/>
      <c r="BA12" s="166">
        <v>23.3772972876355</v>
      </c>
      <c r="BB12" s="167">
        <v>16.7044474512976</v>
      </c>
      <c r="BC12" s="168">
        <v>19.908720381137002</v>
      </c>
      <c r="BD12" s="153"/>
      <c r="BE12" s="169">
        <v>48.033230793451501</v>
      </c>
    </row>
    <row r="13" spans="1:57" x14ac:dyDescent="0.25">
      <c r="A13" s="24" t="s">
        <v>24</v>
      </c>
      <c r="B13" s="44" t="str">
        <f t="shared" si="0"/>
        <v>Suburban Virginia Area</v>
      </c>
      <c r="C13" s="12"/>
      <c r="D13" s="28" t="s">
        <v>16</v>
      </c>
      <c r="E13" s="31" t="s">
        <v>17</v>
      </c>
      <c r="F13" s="12"/>
      <c r="G13" s="158">
        <v>56.046361083812997</v>
      </c>
      <c r="H13" s="144">
        <v>73.005375544012296</v>
      </c>
      <c r="I13" s="144">
        <v>80.243119472132506</v>
      </c>
      <c r="J13" s="144">
        <v>74.236828583462</v>
      </c>
      <c r="K13" s="144">
        <v>71.210477326968899</v>
      </c>
      <c r="L13" s="159">
        <v>70.9484324020777</v>
      </c>
      <c r="M13" s="144"/>
      <c r="N13" s="160">
        <v>113.598379896111</v>
      </c>
      <c r="O13" s="161">
        <v>144.21836445317899</v>
      </c>
      <c r="P13" s="162">
        <v>128.908372174645</v>
      </c>
      <c r="Q13" s="144"/>
      <c r="R13" s="163">
        <v>87.508415194239902</v>
      </c>
      <c r="S13" s="149"/>
      <c r="T13" s="164">
        <v>-3.7125666654320799</v>
      </c>
      <c r="U13" s="153">
        <v>31.125801308981899</v>
      </c>
      <c r="V13" s="153">
        <v>38.301004946682703</v>
      </c>
      <c r="W13" s="153">
        <v>31.6798826801218</v>
      </c>
      <c r="X13" s="153">
        <v>13.940480388110601</v>
      </c>
      <c r="Y13" s="165">
        <v>21.997378015061301</v>
      </c>
      <c r="Z13" s="153"/>
      <c r="AA13" s="166">
        <v>7.56485804712581</v>
      </c>
      <c r="AB13" s="167">
        <v>5.0205972058135497</v>
      </c>
      <c r="AC13" s="168">
        <v>6.1266521651764103</v>
      </c>
      <c r="AD13" s="153"/>
      <c r="AE13" s="169">
        <v>14.7733934557846</v>
      </c>
      <c r="AG13" s="158">
        <v>65.220293766671304</v>
      </c>
      <c r="AH13" s="144">
        <v>76.758431840516593</v>
      </c>
      <c r="AI13" s="144">
        <v>80.996848589077601</v>
      </c>
      <c r="AJ13" s="144">
        <v>81.8687940474519</v>
      </c>
      <c r="AK13" s="144">
        <v>85.243857223080099</v>
      </c>
      <c r="AL13" s="159">
        <v>78.017645093359505</v>
      </c>
      <c r="AM13" s="144"/>
      <c r="AN13" s="160">
        <v>121.047951354766</v>
      </c>
      <c r="AO13" s="161">
        <v>133.682142355748</v>
      </c>
      <c r="AP13" s="162">
        <v>127.36504685525701</v>
      </c>
      <c r="AQ13" s="144"/>
      <c r="AR13" s="163">
        <v>92.116902739616094</v>
      </c>
      <c r="AS13" s="149"/>
      <c r="AT13" s="164">
        <v>6.1029796506771401</v>
      </c>
      <c r="AU13" s="153">
        <v>12.933799312576699</v>
      </c>
      <c r="AV13" s="153">
        <v>15.4154689342148</v>
      </c>
      <c r="AW13" s="153">
        <v>11.5568848124464</v>
      </c>
      <c r="AX13" s="153">
        <v>15.8655079641734</v>
      </c>
      <c r="AY13" s="165">
        <v>12.555578985585401</v>
      </c>
      <c r="AZ13" s="153"/>
      <c r="BA13" s="166">
        <v>15.1383975781816</v>
      </c>
      <c r="BB13" s="167">
        <v>4.3815315049404804</v>
      </c>
      <c r="BC13" s="168">
        <v>9.2309361568726498</v>
      </c>
      <c r="BD13" s="153"/>
      <c r="BE13" s="169">
        <v>11.2183107704537</v>
      </c>
    </row>
    <row r="14" spans="1:57" x14ac:dyDescent="0.25">
      <c r="A14" s="24" t="s">
        <v>25</v>
      </c>
      <c r="B14" s="44" t="str">
        <f t="shared" si="0"/>
        <v>Alexandria, VA</v>
      </c>
      <c r="C14" s="12"/>
      <c r="D14" s="28" t="s">
        <v>16</v>
      </c>
      <c r="E14" s="31" t="s">
        <v>17</v>
      </c>
      <c r="F14" s="12"/>
      <c r="G14" s="158">
        <v>55.592093384284603</v>
      </c>
      <c r="H14" s="144">
        <v>67.997210413183595</v>
      </c>
      <c r="I14" s="144">
        <v>72.609198710293697</v>
      </c>
      <c r="J14" s="144">
        <v>67.294991640792901</v>
      </c>
      <c r="K14" s="144">
        <v>64.933356818724604</v>
      </c>
      <c r="L14" s="159">
        <v>65.685370193455896</v>
      </c>
      <c r="M14" s="144"/>
      <c r="N14" s="160">
        <v>78.070789347981801</v>
      </c>
      <c r="O14" s="161">
        <v>95.377297587771594</v>
      </c>
      <c r="P14" s="162">
        <v>86.724043467876697</v>
      </c>
      <c r="Q14" s="144"/>
      <c r="R14" s="163">
        <v>71.696419700433296</v>
      </c>
      <c r="S14" s="149"/>
      <c r="T14" s="164">
        <v>33.698063598555599</v>
      </c>
      <c r="U14" s="153">
        <v>49.933875991632497</v>
      </c>
      <c r="V14" s="153">
        <v>44.157927595867498</v>
      </c>
      <c r="W14" s="153">
        <v>34.696028281048001</v>
      </c>
      <c r="X14" s="153">
        <v>33.873006765550997</v>
      </c>
      <c r="Y14" s="165">
        <v>39.303258023950598</v>
      </c>
      <c r="Z14" s="153"/>
      <c r="AA14" s="166">
        <v>21.794569567842</v>
      </c>
      <c r="AB14" s="167">
        <v>12.3574802175896</v>
      </c>
      <c r="AC14" s="168">
        <v>16.417687120251699</v>
      </c>
      <c r="AD14" s="153"/>
      <c r="AE14" s="169">
        <v>30.441257601330101</v>
      </c>
      <c r="AG14" s="158">
        <v>59.867869297826601</v>
      </c>
      <c r="AH14" s="144">
        <v>73.4950122402674</v>
      </c>
      <c r="AI14" s="144">
        <v>80.473765524241699</v>
      </c>
      <c r="AJ14" s="144">
        <v>80.661664079293004</v>
      </c>
      <c r="AK14" s="144">
        <v>73.191282242655802</v>
      </c>
      <c r="AL14" s="159">
        <v>73.537918676856904</v>
      </c>
      <c r="AM14" s="144"/>
      <c r="AN14" s="160">
        <v>79.483392345354602</v>
      </c>
      <c r="AO14" s="161">
        <v>88.220188082158998</v>
      </c>
      <c r="AP14" s="162">
        <v>83.8517902137568</v>
      </c>
      <c r="AQ14" s="144"/>
      <c r="AR14" s="163">
        <v>76.484739115971195</v>
      </c>
      <c r="AS14" s="149"/>
      <c r="AT14" s="164">
        <v>12.7035987776309</v>
      </c>
      <c r="AU14" s="153">
        <v>28.364083654864601</v>
      </c>
      <c r="AV14" s="153">
        <v>32.1246964355364</v>
      </c>
      <c r="AW14" s="153">
        <v>39.277794248851201</v>
      </c>
      <c r="AX14" s="153">
        <v>32.137168535909097</v>
      </c>
      <c r="AY14" s="165">
        <v>29.2011566434184</v>
      </c>
      <c r="AZ14" s="153"/>
      <c r="BA14" s="166">
        <v>15.7439561253397</v>
      </c>
      <c r="BB14" s="167">
        <v>7.9762325742616396</v>
      </c>
      <c r="BC14" s="168">
        <v>11.523516517833899</v>
      </c>
      <c r="BD14" s="153"/>
      <c r="BE14" s="169">
        <v>23.0896421281237</v>
      </c>
    </row>
    <row r="15" spans="1:57" x14ac:dyDescent="0.25">
      <c r="A15" s="24" t="s">
        <v>26</v>
      </c>
      <c r="B15" s="44" t="str">
        <f t="shared" si="0"/>
        <v>Fairfax/Tysons Corner, VA</v>
      </c>
      <c r="C15" s="12"/>
      <c r="D15" s="28" t="s">
        <v>16</v>
      </c>
      <c r="E15" s="31" t="s">
        <v>17</v>
      </c>
      <c r="F15" s="12"/>
      <c r="G15" s="158">
        <v>51.266165791276499</v>
      </c>
      <c r="H15" s="144">
        <v>72.816025348253007</v>
      </c>
      <c r="I15" s="144">
        <v>81.357341858871806</v>
      </c>
      <c r="J15" s="144">
        <v>68.160174697419507</v>
      </c>
      <c r="K15" s="144">
        <v>57.999196163507598</v>
      </c>
      <c r="L15" s="159">
        <v>66.319780771865695</v>
      </c>
      <c r="M15" s="144"/>
      <c r="N15" s="160">
        <v>65.645614295501204</v>
      </c>
      <c r="O15" s="161">
        <v>81.9826261703585</v>
      </c>
      <c r="P15" s="162">
        <v>73.814120232929795</v>
      </c>
      <c r="Q15" s="144"/>
      <c r="R15" s="163">
        <v>68.461020617884003</v>
      </c>
      <c r="S15" s="149"/>
      <c r="T15" s="164">
        <v>9.9814549498806198</v>
      </c>
      <c r="U15" s="153">
        <v>26.591687786363199</v>
      </c>
      <c r="V15" s="153">
        <v>44.3368220648182</v>
      </c>
      <c r="W15" s="153">
        <v>19.048018230656901</v>
      </c>
      <c r="X15" s="153">
        <v>12.510781861896801</v>
      </c>
      <c r="Y15" s="165">
        <v>23.103337341159499</v>
      </c>
      <c r="Z15" s="153"/>
      <c r="AA15" s="166">
        <v>0.136069692943668</v>
      </c>
      <c r="AB15" s="167">
        <v>5.8482388695593697</v>
      </c>
      <c r="AC15" s="168">
        <v>3.2297444935332198</v>
      </c>
      <c r="AD15" s="153"/>
      <c r="AE15" s="169">
        <v>15.970681926060101</v>
      </c>
      <c r="AG15" s="158">
        <v>63.813153402603298</v>
      </c>
      <c r="AH15" s="144">
        <v>85.610240066225103</v>
      </c>
      <c r="AI15" s="144">
        <v>96.468917846540293</v>
      </c>
      <c r="AJ15" s="144">
        <v>93.299781057318995</v>
      </c>
      <c r="AK15" s="144">
        <v>77.459507593057694</v>
      </c>
      <c r="AL15" s="159">
        <v>83.330319993149104</v>
      </c>
      <c r="AM15" s="144"/>
      <c r="AN15" s="160">
        <v>74.725987097510796</v>
      </c>
      <c r="AO15" s="161">
        <v>79.896348481388401</v>
      </c>
      <c r="AP15" s="162">
        <v>77.311167789449598</v>
      </c>
      <c r="AQ15" s="144"/>
      <c r="AR15" s="163">
        <v>81.610562220663496</v>
      </c>
      <c r="AS15" s="149"/>
      <c r="AT15" s="164">
        <v>25.281299266042101</v>
      </c>
      <c r="AU15" s="153">
        <v>40.311810517309297</v>
      </c>
      <c r="AV15" s="153">
        <v>48.115384615472003</v>
      </c>
      <c r="AW15" s="153">
        <v>39.847731581614099</v>
      </c>
      <c r="AX15" s="153">
        <v>29.554643849047</v>
      </c>
      <c r="AY15" s="165">
        <v>37.210288389441203</v>
      </c>
      <c r="AZ15" s="153"/>
      <c r="BA15" s="166">
        <v>13.5411395649067</v>
      </c>
      <c r="BB15" s="167">
        <v>12.541365835948801</v>
      </c>
      <c r="BC15" s="168">
        <v>13.022329377972801</v>
      </c>
      <c r="BD15" s="153"/>
      <c r="BE15" s="169">
        <v>29.669530604283299</v>
      </c>
    </row>
    <row r="16" spans="1:57" x14ac:dyDescent="0.25">
      <c r="A16" s="24" t="s">
        <v>27</v>
      </c>
      <c r="B16" s="44" t="str">
        <f t="shared" si="0"/>
        <v>I-95 Fredericksburg, VA</v>
      </c>
      <c r="C16" s="12"/>
      <c r="D16" s="28" t="s">
        <v>16</v>
      </c>
      <c r="E16" s="31" t="s">
        <v>17</v>
      </c>
      <c r="F16" s="12"/>
      <c r="G16" s="158">
        <v>43.980735640301297</v>
      </c>
      <c r="H16" s="144">
        <v>49.8970692090395</v>
      </c>
      <c r="I16" s="144">
        <v>53.071866760828598</v>
      </c>
      <c r="J16" s="144">
        <v>51.820081214689203</v>
      </c>
      <c r="K16" s="144">
        <v>49.960816854990497</v>
      </c>
      <c r="L16" s="159">
        <v>49.746113935969802</v>
      </c>
      <c r="M16" s="144"/>
      <c r="N16" s="160">
        <v>66.560833333333306</v>
      </c>
      <c r="O16" s="161">
        <v>75.878418079095994</v>
      </c>
      <c r="P16" s="162">
        <v>71.2196257062146</v>
      </c>
      <c r="Q16" s="144"/>
      <c r="R16" s="163">
        <v>55.881403013182599</v>
      </c>
      <c r="S16" s="149"/>
      <c r="T16" s="164">
        <v>1.12031888909884</v>
      </c>
      <c r="U16" s="153">
        <v>5.70581651126437</v>
      </c>
      <c r="V16" s="153">
        <v>7.6511362982179403</v>
      </c>
      <c r="W16" s="153">
        <v>5.6850854260441004</v>
      </c>
      <c r="X16" s="153">
        <v>3.8101131925077198</v>
      </c>
      <c r="Y16" s="165">
        <v>4.8806155085769998</v>
      </c>
      <c r="Z16" s="153"/>
      <c r="AA16" s="166">
        <v>1.6061553331162199</v>
      </c>
      <c r="AB16" s="167">
        <v>-0.42292190483784697</v>
      </c>
      <c r="AC16" s="168">
        <v>0.51506938467046504</v>
      </c>
      <c r="AD16" s="153"/>
      <c r="AE16" s="169">
        <v>3.2496617436126898</v>
      </c>
      <c r="AG16" s="158">
        <v>50.691714874209197</v>
      </c>
      <c r="AH16" s="144">
        <v>55.252181550684099</v>
      </c>
      <c r="AI16" s="144">
        <v>57.841927320876799</v>
      </c>
      <c r="AJ16" s="144">
        <v>58.660984846255701</v>
      </c>
      <c r="AK16" s="144">
        <v>57.955681791431203</v>
      </c>
      <c r="AL16" s="159">
        <v>56.080487041265499</v>
      </c>
      <c r="AM16" s="144"/>
      <c r="AN16" s="160">
        <v>74.662524423258006</v>
      </c>
      <c r="AO16" s="161">
        <v>79.326196445386003</v>
      </c>
      <c r="AP16" s="162">
        <v>76.994360434322004</v>
      </c>
      <c r="AQ16" s="144"/>
      <c r="AR16" s="163">
        <v>62.055778966926098</v>
      </c>
      <c r="AS16" s="149"/>
      <c r="AT16" s="164">
        <v>7.80702555923052</v>
      </c>
      <c r="AU16" s="153">
        <v>13.210653451376499</v>
      </c>
      <c r="AV16" s="153">
        <v>14.976383026015499</v>
      </c>
      <c r="AW16" s="153">
        <v>13.278365354575699</v>
      </c>
      <c r="AX16" s="153">
        <v>10.6331729354023</v>
      </c>
      <c r="AY16" s="165">
        <v>12.025152832096801</v>
      </c>
      <c r="AZ16" s="153"/>
      <c r="BA16" s="166">
        <v>2.5675051653373</v>
      </c>
      <c r="BB16" s="167">
        <v>1.8663387145813399</v>
      </c>
      <c r="BC16" s="168">
        <v>2.2051030441689501</v>
      </c>
      <c r="BD16" s="153"/>
      <c r="BE16" s="169">
        <v>8.3355555720810397</v>
      </c>
    </row>
    <row r="17" spans="1:58" x14ac:dyDescent="0.25">
      <c r="A17" s="24" t="s">
        <v>28</v>
      </c>
      <c r="B17" s="44" t="str">
        <f t="shared" si="0"/>
        <v>Dulles Airport Area, VA</v>
      </c>
      <c r="C17" s="12"/>
      <c r="D17" s="28" t="s">
        <v>16</v>
      </c>
      <c r="E17" s="31" t="s">
        <v>17</v>
      </c>
      <c r="F17" s="12"/>
      <c r="G17" s="158">
        <v>60.954268907562998</v>
      </c>
      <c r="H17" s="144">
        <v>86.422309990662896</v>
      </c>
      <c r="I17" s="144">
        <v>98.123614379084898</v>
      </c>
      <c r="J17" s="144">
        <v>89.251052287581601</v>
      </c>
      <c r="K17" s="144">
        <v>73.237774042950505</v>
      </c>
      <c r="L17" s="159">
        <v>81.597803921568598</v>
      </c>
      <c r="M17" s="144"/>
      <c r="N17" s="160">
        <v>63.605795518207202</v>
      </c>
      <c r="O17" s="161">
        <v>69.737345471521905</v>
      </c>
      <c r="P17" s="162">
        <v>66.671570494864596</v>
      </c>
      <c r="Q17" s="144"/>
      <c r="R17" s="163">
        <v>77.333165799653102</v>
      </c>
      <c r="S17" s="149"/>
      <c r="T17" s="164">
        <v>-0.20488640634604699</v>
      </c>
      <c r="U17" s="153">
        <v>23.253518074089602</v>
      </c>
      <c r="V17" s="153">
        <v>31.928488337769402</v>
      </c>
      <c r="W17" s="153">
        <v>17.721922360687199</v>
      </c>
      <c r="X17" s="153">
        <v>12.2599206827286</v>
      </c>
      <c r="Y17" s="165">
        <v>17.702297540085102</v>
      </c>
      <c r="Z17" s="153"/>
      <c r="AA17" s="166">
        <v>-8.7308577337802706</v>
      </c>
      <c r="AB17" s="167">
        <v>-8.3513249806367806</v>
      </c>
      <c r="AC17" s="168">
        <v>-8.5327582315843706</v>
      </c>
      <c r="AD17" s="153"/>
      <c r="AE17" s="169">
        <v>9.9351787482766802</v>
      </c>
      <c r="AG17" s="158">
        <v>68.416045051353805</v>
      </c>
      <c r="AH17" s="144">
        <v>92.735449579831894</v>
      </c>
      <c r="AI17" s="144">
        <v>103.00411391223101</v>
      </c>
      <c r="AJ17" s="144">
        <v>101.040141923436</v>
      </c>
      <c r="AK17" s="144">
        <v>85.843896358543404</v>
      </c>
      <c r="AL17" s="159">
        <v>90.207929365079295</v>
      </c>
      <c r="AM17" s="144"/>
      <c r="AN17" s="160">
        <v>75.029732492997098</v>
      </c>
      <c r="AO17" s="161">
        <v>76.669247198879503</v>
      </c>
      <c r="AP17" s="162">
        <v>75.849489845938294</v>
      </c>
      <c r="AQ17" s="144"/>
      <c r="AR17" s="163">
        <v>86.105518073896206</v>
      </c>
      <c r="AS17" s="149"/>
      <c r="AT17" s="164">
        <v>25.600278112316602</v>
      </c>
      <c r="AU17" s="153">
        <v>43.390707934491097</v>
      </c>
      <c r="AV17" s="153">
        <v>48.3713998676728</v>
      </c>
      <c r="AW17" s="153">
        <v>37.601048234612101</v>
      </c>
      <c r="AX17" s="153">
        <v>32.772706447180902</v>
      </c>
      <c r="AY17" s="165">
        <v>38.079464331569099</v>
      </c>
      <c r="AZ17" s="153"/>
      <c r="BA17" s="166">
        <v>10.315359984497199</v>
      </c>
      <c r="BB17" s="167">
        <v>7.3525924347771703</v>
      </c>
      <c r="BC17" s="168">
        <v>8.7978074813292508</v>
      </c>
      <c r="BD17" s="153"/>
      <c r="BE17" s="169">
        <v>29.319673454253198</v>
      </c>
    </row>
    <row r="18" spans="1:58" x14ac:dyDescent="0.25">
      <c r="A18" s="24" t="s">
        <v>29</v>
      </c>
      <c r="B18" s="44" t="str">
        <f t="shared" si="0"/>
        <v>Williamsburg, VA</v>
      </c>
      <c r="C18" s="12"/>
      <c r="D18" s="28" t="s">
        <v>16</v>
      </c>
      <c r="E18" s="31" t="s">
        <v>17</v>
      </c>
      <c r="F18" s="12"/>
      <c r="G18" s="158">
        <v>50.643917580947203</v>
      </c>
      <c r="H18" s="144">
        <v>45.730982071180001</v>
      </c>
      <c r="I18" s="144">
        <v>43.598469360449499</v>
      </c>
      <c r="J18" s="144">
        <v>40.034712336098401</v>
      </c>
      <c r="K18" s="144">
        <v>48.616162697350802</v>
      </c>
      <c r="L18" s="159">
        <v>45.724848809205199</v>
      </c>
      <c r="M18" s="144"/>
      <c r="N18" s="160">
        <v>120.145639550441</v>
      </c>
      <c r="O18" s="161">
        <v>148.68152796360701</v>
      </c>
      <c r="P18" s="162">
        <v>134.41358375702401</v>
      </c>
      <c r="Q18" s="144"/>
      <c r="R18" s="163">
        <v>71.064487365724901</v>
      </c>
      <c r="S18" s="149"/>
      <c r="T18" s="164">
        <v>14.914359054001499</v>
      </c>
      <c r="U18" s="153">
        <v>8.39461748772848</v>
      </c>
      <c r="V18" s="153">
        <v>13.596573784650101</v>
      </c>
      <c r="W18" s="153">
        <v>10.2164978987753</v>
      </c>
      <c r="X18" s="153">
        <v>4.4092821259254702</v>
      </c>
      <c r="Y18" s="165">
        <v>10.1659088156572</v>
      </c>
      <c r="Z18" s="153"/>
      <c r="AA18" s="166">
        <v>-3.6060585891017398</v>
      </c>
      <c r="AB18" s="167">
        <v>-14.0033400880037</v>
      </c>
      <c r="AC18" s="168">
        <v>-9.6477827417733</v>
      </c>
      <c r="AD18" s="153"/>
      <c r="AE18" s="169">
        <v>-1.5064075483230299</v>
      </c>
      <c r="AG18" s="158">
        <v>69.822190928552303</v>
      </c>
      <c r="AH18" s="144">
        <v>71.833758362322698</v>
      </c>
      <c r="AI18" s="144">
        <v>72.085277629114202</v>
      </c>
      <c r="AJ18" s="144">
        <v>72.742302649183799</v>
      </c>
      <c r="AK18" s="144">
        <v>81.440968022477904</v>
      </c>
      <c r="AL18" s="159">
        <v>73.584899518330204</v>
      </c>
      <c r="AM18" s="144"/>
      <c r="AN18" s="160">
        <v>135.586293149585</v>
      </c>
      <c r="AO18" s="161">
        <v>147.61548969761799</v>
      </c>
      <c r="AP18" s="162">
        <v>141.60089142360101</v>
      </c>
      <c r="AQ18" s="144"/>
      <c r="AR18" s="163">
        <v>93.018040062693501</v>
      </c>
      <c r="AS18" s="149"/>
      <c r="AT18" s="164">
        <v>1.69898458376437</v>
      </c>
      <c r="AU18" s="153">
        <v>5.0205550572278001E-3</v>
      </c>
      <c r="AV18" s="153">
        <v>-1.585415386135</v>
      </c>
      <c r="AW18" s="153">
        <v>-0.67763084205957802</v>
      </c>
      <c r="AX18" s="153">
        <v>-0.86882867145265397</v>
      </c>
      <c r="AY18" s="165">
        <v>-0.32543826181646401</v>
      </c>
      <c r="AZ18" s="153"/>
      <c r="BA18" s="166">
        <v>-0.28305997850720399</v>
      </c>
      <c r="BB18" s="167">
        <v>-4.95374721079396</v>
      </c>
      <c r="BC18" s="168">
        <v>-2.7734457687169201</v>
      </c>
      <c r="BD18" s="153"/>
      <c r="BE18" s="169">
        <v>-1.4051623383648399</v>
      </c>
    </row>
    <row r="19" spans="1:58" x14ac:dyDescent="0.25">
      <c r="A19" s="24" t="s">
        <v>30</v>
      </c>
      <c r="B19" s="44" t="str">
        <f t="shared" si="0"/>
        <v>Virginia Beach, VA</v>
      </c>
      <c r="C19" s="12"/>
      <c r="D19" s="28" t="s">
        <v>16</v>
      </c>
      <c r="E19" s="31" t="s">
        <v>17</v>
      </c>
      <c r="F19" s="12"/>
      <c r="G19" s="158">
        <v>90.004790995874103</v>
      </c>
      <c r="H19" s="144">
        <v>85.8750133160747</v>
      </c>
      <c r="I19" s="144">
        <v>87.878630304991503</v>
      </c>
      <c r="J19" s="144">
        <v>87.625729787233993</v>
      </c>
      <c r="K19" s="144">
        <v>84.623554599142395</v>
      </c>
      <c r="L19" s="159">
        <v>87.201543800663302</v>
      </c>
      <c r="M19" s="144"/>
      <c r="N19" s="160">
        <v>181.37786058571299</v>
      </c>
      <c r="O19" s="161">
        <v>267.52224574872503</v>
      </c>
      <c r="P19" s="162">
        <v>224.45005316721901</v>
      </c>
      <c r="Q19" s="144"/>
      <c r="R19" s="163">
        <v>126.415403619679</v>
      </c>
      <c r="S19" s="149"/>
      <c r="T19" s="164">
        <v>-2.4543545340474702</v>
      </c>
      <c r="U19" s="153">
        <v>8.3601558015110804</v>
      </c>
      <c r="V19" s="153">
        <v>9.4977490044735493</v>
      </c>
      <c r="W19" s="153">
        <v>32.970862146417801</v>
      </c>
      <c r="X19" s="153">
        <v>6.6214655102474804</v>
      </c>
      <c r="Y19" s="165">
        <v>9.8140602596921802</v>
      </c>
      <c r="Z19" s="153"/>
      <c r="AA19" s="166">
        <v>-3.0517456982890301</v>
      </c>
      <c r="AB19" s="167">
        <v>-2.27860642740466</v>
      </c>
      <c r="AC19" s="168">
        <v>-2.5924728266031201</v>
      </c>
      <c r="AD19" s="153"/>
      <c r="AE19" s="169">
        <v>3.14942475025186</v>
      </c>
      <c r="AG19" s="158">
        <v>138.12537325256801</v>
      </c>
      <c r="AH19" s="144">
        <v>139.74479197273601</v>
      </c>
      <c r="AI19" s="144">
        <v>142.344197983577</v>
      </c>
      <c r="AJ19" s="144">
        <v>141.50213257624699</v>
      </c>
      <c r="AK19" s="144">
        <v>145.605438366637</v>
      </c>
      <c r="AL19" s="159">
        <v>141.46438683035299</v>
      </c>
      <c r="AM19" s="144"/>
      <c r="AN19" s="160">
        <v>222.80933636437101</v>
      </c>
      <c r="AO19" s="161">
        <v>261.027589499231</v>
      </c>
      <c r="AP19" s="162">
        <v>241.918462931801</v>
      </c>
      <c r="AQ19" s="144"/>
      <c r="AR19" s="163">
        <v>170.16555143076701</v>
      </c>
      <c r="AS19" s="149"/>
      <c r="AT19" s="164">
        <v>-3.3415519447090598</v>
      </c>
      <c r="AU19" s="153">
        <v>-0.90129862583824505</v>
      </c>
      <c r="AV19" s="153">
        <v>-2.6947730620502499</v>
      </c>
      <c r="AW19" s="153">
        <v>2.1695938393255001</v>
      </c>
      <c r="AX19" s="153">
        <v>-1.3945837568925901</v>
      </c>
      <c r="AY19" s="165">
        <v>-1.26229434615423</v>
      </c>
      <c r="AZ19" s="153"/>
      <c r="BA19" s="166">
        <v>-3.53734191565683</v>
      </c>
      <c r="BB19" s="167">
        <v>-2.0306699036408302</v>
      </c>
      <c r="BC19" s="168">
        <v>-2.7303047404626102</v>
      </c>
      <c r="BD19" s="153"/>
      <c r="BE19" s="169">
        <v>-1.86389695149404</v>
      </c>
    </row>
    <row r="20" spans="1:58" x14ac:dyDescent="0.25">
      <c r="A20" s="41" t="s">
        <v>31</v>
      </c>
      <c r="B20" s="44" t="str">
        <f t="shared" si="0"/>
        <v>Norfolk/Portsmouth, VA</v>
      </c>
      <c r="C20" s="12"/>
      <c r="D20" s="28" t="s">
        <v>16</v>
      </c>
      <c r="E20" s="31" t="s">
        <v>17</v>
      </c>
      <c r="F20" s="12"/>
      <c r="G20" s="158">
        <v>52.623193408331801</v>
      </c>
      <c r="H20" s="144">
        <v>59.933726858850399</v>
      </c>
      <c r="I20" s="144">
        <v>69.134591281420199</v>
      </c>
      <c r="J20" s="144">
        <v>69.311684443663196</v>
      </c>
      <c r="K20" s="144">
        <v>69.584518896115299</v>
      </c>
      <c r="L20" s="159">
        <v>64.117542977676194</v>
      </c>
      <c r="M20" s="144"/>
      <c r="N20" s="160">
        <v>107.972096238354</v>
      </c>
      <c r="O20" s="161">
        <v>133.74890687291199</v>
      </c>
      <c r="P20" s="162">
        <v>120.86050155563299</v>
      </c>
      <c r="Q20" s="144"/>
      <c r="R20" s="163">
        <v>80.329816857092595</v>
      </c>
      <c r="S20" s="149"/>
      <c r="T20" s="164">
        <v>-6.1445412141149598</v>
      </c>
      <c r="U20" s="153">
        <v>2.9909002641988298</v>
      </c>
      <c r="V20" s="153">
        <v>10.178369611412</v>
      </c>
      <c r="W20" s="153">
        <v>15.447024587985601</v>
      </c>
      <c r="X20" s="153">
        <v>15.5858643311216</v>
      </c>
      <c r="Y20" s="165">
        <v>7.8516879464525102</v>
      </c>
      <c r="Z20" s="153"/>
      <c r="AA20" s="166">
        <v>7.9607763924911001</v>
      </c>
      <c r="AB20" s="167">
        <v>-5.9987657124734097</v>
      </c>
      <c r="AC20" s="168">
        <v>-0.236771547843867</v>
      </c>
      <c r="AD20" s="153"/>
      <c r="AE20" s="169">
        <v>4.21937421806334</v>
      </c>
      <c r="AG20" s="158">
        <v>70.315229658112102</v>
      </c>
      <c r="AH20" s="144">
        <v>80.177082602390499</v>
      </c>
      <c r="AI20" s="144">
        <v>86.944889295130906</v>
      </c>
      <c r="AJ20" s="144">
        <v>83.362896783265896</v>
      </c>
      <c r="AK20" s="144">
        <v>77.744701696255902</v>
      </c>
      <c r="AL20" s="159">
        <v>79.708960007031095</v>
      </c>
      <c r="AM20" s="144"/>
      <c r="AN20" s="160">
        <v>115.293652416944</v>
      </c>
      <c r="AO20" s="161">
        <v>129.187370939532</v>
      </c>
      <c r="AP20" s="162">
        <v>122.24051167823799</v>
      </c>
      <c r="AQ20" s="144"/>
      <c r="AR20" s="163">
        <v>91.860831913090394</v>
      </c>
      <c r="AS20" s="149"/>
      <c r="AT20" s="164">
        <v>1.0882779205941899</v>
      </c>
      <c r="AU20" s="153">
        <v>13.0732510968868</v>
      </c>
      <c r="AV20" s="153">
        <v>13.647865702053</v>
      </c>
      <c r="AW20" s="153">
        <v>8.7295768135774505</v>
      </c>
      <c r="AX20" s="153">
        <v>-2.33192901727221</v>
      </c>
      <c r="AY20" s="165">
        <v>6.7797428699217397</v>
      </c>
      <c r="AZ20" s="153"/>
      <c r="BA20" s="166">
        <v>-3.2014713634696301</v>
      </c>
      <c r="BB20" s="167">
        <v>-7.3120351946344302</v>
      </c>
      <c r="BC20" s="168">
        <v>-5.4179406684191296</v>
      </c>
      <c r="BD20" s="153"/>
      <c r="BE20" s="169">
        <v>1.7887700666146999</v>
      </c>
    </row>
    <row r="21" spans="1:58" x14ac:dyDescent="0.25">
      <c r="A21" s="42" t="s">
        <v>32</v>
      </c>
      <c r="B21" s="44" t="str">
        <f t="shared" si="0"/>
        <v>Newport News/Hampton, VA</v>
      </c>
      <c r="C21" s="12"/>
      <c r="D21" s="28" t="s">
        <v>16</v>
      </c>
      <c r="E21" s="31" t="s">
        <v>17</v>
      </c>
      <c r="F21" s="13"/>
      <c r="G21" s="158">
        <v>44.196435348434498</v>
      </c>
      <c r="H21" s="144">
        <v>51.795328610590097</v>
      </c>
      <c r="I21" s="144">
        <v>53.886243168373902</v>
      </c>
      <c r="J21" s="144">
        <v>56.558494127831402</v>
      </c>
      <c r="K21" s="144">
        <v>54.183907069686903</v>
      </c>
      <c r="L21" s="159">
        <v>52.1240816649834</v>
      </c>
      <c r="M21" s="144"/>
      <c r="N21" s="160">
        <v>80.649899293031297</v>
      </c>
      <c r="O21" s="161">
        <v>101.291840585774</v>
      </c>
      <c r="P21" s="162">
        <v>90.970869939402604</v>
      </c>
      <c r="Q21" s="144"/>
      <c r="R21" s="163">
        <v>63.223164029103202</v>
      </c>
      <c r="S21" s="149"/>
      <c r="T21" s="164">
        <v>3.0357673191812</v>
      </c>
      <c r="U21" s="153">
        <v>13.5165698664416</v>
      </c>
      <c r="V21" s="153">
        <v>13.2951579587792</v>
      </c>
      <c r="W21" s="153">
        <v>23.583434141135999</v>
      </c>
      <c r="X21" s="153">
        <v>17.867249894939199</v>
      </c>
      <c r="Y21" s="165">
        <v>14.3971708819657</v>
      </c>
      <c r="Z21" s="153"/>
      <c r="AA21" s="166">
        <v>8.3186335213671008</v>
      </c>
      <c r="AB21" s="167">
        <v>-1.84174120052694</v>
      </c>
      <c r="AC21" s="168">
        <v>2.4166811945443301</v>
      </c>
      <c r="AD21" s="153"/>
      <c r="AE21" s="169">
        <v>9.1481496916627201</v>
      </c>
      <c r="AG21" s="158">
        <v>47.764454021786101</v>
      </c>
      <c r="AH21" s="144">
        <v>54.4405420970999</v>
      </c>
      <c r="AI21" s="144">
        <v>57.865830731496104</v>
      </c>
      <c r="AJ21" s="144">
        <v>59.3660481351897</v>
      </c>
      <c r="AK21" s="144">
        <v>61.4062215264752</v>
      </c>
      <c r="AL21" s="159">
        <v>56.168619302409397</v>
      </c>
      <c r="AM21" s="144"/>
      <c r="AN21" s="160">
        <v>86.094744113403493</v>
      </c>
      <c r="AO21" s="161">
        <v>95.463075277737701</v>
      </c>
      <c r="AP21" s="162">
        <v>90.778909695570604</v>
      </c>
      <c r="AQ21" s="144"/>
      <c r="AR21" s="163">
        <v>66.057273700455497</v>
      </c>
      <c r="AS21" s="149"/>
      <c r="AT21" s="164">
        <v>-1.6554580438109201</v>
      </c>
      <c r="AU21" s="153">
        <v>5.6544460267809402</v>
      </c>
      <c r="AV21" s="153">
        <v>4.9451891427624801</v>
      </c>
      <c r="AW21" s="153">
        <v>6.30389333557748</v>
      </c>
      <c r="AX21" s="153">
        <v>4.4614573815664604</v>
      </c>
      <c r="AY21" s="165">
        <v>4.0684674766475304</v>
      </c>
      <c r="AZ21" s="153"/>
      <c r="BA21" s="166">
        <v>1.09895325690082</v>
      </c>
      <c r="BB21" s="167">
        <v>0.80660403211156595</v>
      </c>
      <c r="BC21" s="168">
        <v>0.94502500234842601</v>
      </c>
      <c r="BD21" s="153"/>
      <c r="BE21" s="169">
        <v>2.8193033004019301</v>
      </c>
    </row>
    <row r="22" spans="1:58" x14ac:dyDescent="0.25">
      <c r="A22" s="43" t="s">
        <v>33</v>
      </c>
      <c r="B22" s="44" t="str">
        <f t="shared" si="0"/>
        <v>Chesapeake/Suffolk, VA</v>
      </c>
      <c r="C22" s="12"/>
      <c r="D22" s="29" t="s">
        <v>16</v>
      </c>
      <c r="E22" s="32" t="s">
        <v>17</v>
      </c>
      <c r="F22" s="12"/>
      <c r="G22" s="170">
        <v>57.677666235807799</v>
      </c>
      <c r="H22" s="171">
        <v>71.979120611353693</v>
      </c>
      <c r="I22" s="171">
        <v>75.5210406637554</v>
      </c>
      <c r="J22" s="171">
        <v>74.155501030567606</v>
      </c>
      <c r="K22" s="171">
        <v>64.303713013100406</v>
      </c>
      <c r="L22" s="172">
        <v>68.727408310916999</v>
      </c>
      <c r="M22" s="144"/>
      <c r="N22" s="173">
        <v>83.535835109170307</v>
      </c>
      <c r="O22" s="174">
        <v>108.547445030567</v>
      </c>
      <c r="P22" s="175">
        <v>96.041640069868905</v>
      </c>
      <c r="Q22" s="144"/>
      <c r="R22" s="176">
        <v>76.531474527760395</v>
      </c>
      <c r="S22" s="149"/>
      <c r="T22" s="177">
        <v>-3.9668409640815701</v>
      </c>
      <c r="U22" s="178">
        <v>8.3425530705121904</v>
      </c>
      <c r="V22" s="178">
        <v>6.0150937277591101</v>
      </c>
      <c r="W22" s="178">
        <v>10.080747726714</v>
      </c>
      <c r="X22" s="178">
        <v>2.1946387200693298</v>
      </c>
      <c r="Y22" s="179">
        <v>4.76090189633012</v>
      </c>
      <c r="Z22" s="153"/>
      <c r="AA22" s="180">
        <v>-1.1558182564388999</v>
      </c>
      <c r="AB22" s="181">
        <v>-5.75574071967843</v>
      </c>
      <c r="AC22" s="182">
        <v>-3.8089589034324902</v>
      </c>
      <c r="AD22" s="153"/>
      <c r="AE22" s="183">
        <v>1.51800124852174</v>
      </c>
      <c r="AG22" s="170">
        <v>65.625402301310004</v>
      </c>
      <c r="AH22" s="171">
        <v>81.534689951965007</v>
      </c>
      <c r="AI22" s="171">
        <v>86.473821471615693</v>
      </c>
      <c r="AJ22" s="171">
        <v>85.734868082969399</v>
      </c>
      <c r="AK22" s="171">
        <v>77.086708091703002</v>
      </c>
      <c r="AL22" s="172">
        <v>79.291097979912607</v>
      </c>
      <c r="AM22" s="144"/>
      <c r="AN22" s="173">
        <v>99.0814835982532</v>
      </c>
      <c r="AO22" s="174">
        <v>108.932138772925</v>
      </c>
      <c r="AP22" s="175">
        <v>104.006811185589</v>
      </c>
      <c r="AQ22" s="144"/>
      <c r="AR22" s="176">
        <v>86.3527303243917</v>
      </c>
      <c r="AS22" s="149"/>
      <c r="AT22" s="177">
        <v>0.176178635769146</v>
      </c>
      <c r="AU22" s="178">
        <v>10.3708193891371</v>
      </c>
      <c r="AV22" s="178">
        <v>10.0178448926083</v>
      </c>
      <c r="AW22" s="178">
        <v>10.678581033937</v>
      </c>
      <c r="AX22" s="178">
        <v>4.4409726863906398</v>
      </c>
      <c r="AY22" s="179">
        <v>7.3663111934701</v>
      </c>
      <c r="AZ22" s="153"/>
      <c r="BA22" s="180">
        <v>-2.1206835827163002</v>
      </c>
      <c r="BB22" s="181">
        <v>-5.5652734816620599</v>
      </c>
      <c r="BC22" s="182">
        <v>-3.9552924529476798</v>
      </c>
      <c r="BD22" s="153"/>
      <c r="BE22" s="183">
        <v>3.1807763404458802</v>
      </c>
    </row>
    <row r="23" spans="1:58" x14ac:dyDescent="0.25">
      <c r="A23" s="22" t="s">
        <v>43</v>
      </c>
      <c r="B23" s="44" t="str">
        <f t="shared" si="0"/>
        <v>Richmond CBD/Airport, VA</v>
      </c>
      <c r="C23" s="10"/>
      <c r="D23" s="27" t="s">
        <v>16</v>
      </c>
      <c r="E23" s="30" t="s">
        <v>17</v>
      </c>
      <c r="F23" s="3"/>
      <c r="G23" s="141">
        <v>50.295452102130902</v>
      </c>
      <c r="H23" s="142">
        <v>72.837990017277704</v>
      </c>
      <c r="I23" s="142">
        <v>83.445598003455501</v>
      </c>
      <c r="J23" s="142">
        <v>72.380769821462806</v>
      </c>
      <c r="K23" s="142">
        <v>61.219303129199403</v>
      </c>
      <c r="L23" s="143">
        <v>68.035822614705296</v>
      </c>
      <c r="M23" s="144"/>
      <c r="N23" s="145">
        <v>76.142232674217695</v>
      </c>
      <c r="O23" s="146">
        <v>101.410904204261</v>
      </c>
      <c r="P23" s="147">
        <v>88.776568439239696</v>
      </c>
      <c r="Q23" s="144"/>
      <c r="R23" s="148">
        <v>73.961749993143698</v>
      </c>
      <c r="S23" s="149"/>
      <c r="T23" s="150">
        <v>-2.0348190309721401</v>
      </c>
      <c r="U23" s="151">
        <v>16.0843894336322</v>
      </c>
      <c r="V23" s="151">
        <v>18.299687843424199</v>
      </c>
      <c r="W23" s="151">
        <v>18.621408084995501</v>
      </c>
      <c r="X23" s="151">
        <v>12.819823068945</v>
      </c>
      <c r="Y23" s="152">
        <v>13.4291401235421</v>
      </c>
      <c r="Z23" s="153"/>
      <c r="AA23" s="154">
        <v>-13.7883847291367</v>
      </c>
      <c r="AB23" s="155">
        <v>-11.6052693384249</v>
      </c>
      <c r="AC23" s="156">
        <v>-12.5548760266147</v>
      </c>
      <c r="AD23" s="153"/>
      <c r="AE23" s="157">
        <v>2.9391651392534599</v>
      </c>
      <c r="AF23" s="136"/>
      <c r="AG23" s="141">
        <v>58.3041687464004</v>
      </c>
      <c r="AH23" s="142">
        <v>73.591486849683207</v>
      </c>
      <c r="AI23" s="142">
        <v>84.219114033403699</v>
      </c>
      <c r="AJ23" s="142">
        <v>80.157141005951203</v>
      </c>
      <c r="AK23" s="142">
        <v>70.540065751583697</v>
      </c>
      <c r="AL23" s="143">
        <v>73.362395277404403</v>
      </c>
      <c r="AM23" s="144"/>
      <c r="AN23" s="145">
        <v>87.873909099635199</v>
      </c>
      <c r="AO23" s="146">
        <v>107.711358226147</v>
      </c>
      <c r="AP23" s="147">
        <v>97.792633662891106</v>
      </c>
      <c r="AQ23" s="144"/>
      <c r="AR23" s="148">
        <v>80.342463387543503</v>
      </c>
      <c r="AS23" s="149"/>
      <c r="AT23" s="150">
        <v>-0.74494611213303297</v>
      </c>
      <c r="AU23" s="151">
        <v>-4.9590063470287902</v>
      </c>
      <c r="AV23" s="151">
        <v>-8.0388682973765899</v>
      </c>
      <c r="AW23" s="151">
        <v>-8.75758175159838</v>
      </c>
      <c r="AX23" s="151">
        <v>-2.0112287839340599</v>
      </c>
      <c r="AY23" s="152">
        <v>-5.3615407111096696</v>
      </c>
      <c r="AZ23" s="153"/>
      <c r="BA23" s="154">
        <v>-9.2334942160333906</v>
      </c>
      <c r="BB23" s="155">
        <v>-3.4521617982365398</v>
      </c>
      <c r="BC23" s="156">
        <v>-6.1382169952941803</v>
      </c>
      <c r="BD23" s="153"/>
      <c r="BE23" s="157">
        <v>-5.6330995164736501</v>
      </c>
      <c r="BF23" s="96"/>
    </row>
    <row r="24" spans="1:58" x14ac:dyDescent="0.25">
      <c r="A24" s="23" t="s">
        <v>44</v>
      </c>
      <c r="B24" s="44" t="str">
        <f t="shared" si="0"/>
        <v>Richmond North/Glen Allen, VA</v>
      </c>
      <c r="C24" s="11"/>
      <c r="D24" s="28" t="s">
        <v>16</v>
      </c>
      <c r="E24" s="31" t="s">
        <v>17</v>
      </c>
      <c r="F24" s="12"/>
      <c r="G24" s="158">
        <v>41.717109304426302</v>
      </c>
      <c r="H24" s="144">
        <v>53.881333559168901</v>
      </c>
      <c r="I24" s="144">
        <v>60.983950993676601</v>
      </c>
      <c r="J24" s="144">
        <v>57.427484191508498</v>
      </c>
      <c r="K24" s="144">
        <v>51.305990289069499</v>
      </c>
      <c r="L24" s="159">
        <v>53.063173667569998</v>
      </c>
      <c r="M24" s="144"/>
      <c r="N24" s="160">
        <v>69.741156278229397</v>
      </c>
      <c r="O24" s="161">
        <v>85.089050361336902</v>
      </c>
      <c r="P24" s="162">
        <v>77.4151033197831</v>
      </c>
      <c r="Q24" s="144"/>
      <c r="R24" s="163">
        <v>60.020867853916599</v>
      </c>
      <c r="S24" s="149"/>
      <c r="T24" s="164">
        <v>-2.60924096876689</v>
      </c>
      <c r="U24" s="153">
        <v>7.5346955150312001</v>
      </c>
      <c r="V24" s="153">
        <v>17.083755388548099</v>
      </c>
      <c r="W24" s="153">
        <v>10.863952831072901</v>
      </c>
      <c r="X24" s="153">
        <v>3.68722581115565</v>
      </c>
      <c r="Y24" s="165">
        <v>7.7171239359393002</v>
      </c>
      <c r="Z24" s="153"/>
      <c r="AA24" s="166">
        <v>-4.8640440915822003</v>
      </c>
      <c r="AB24" s="167">
        <v>-7.7516082360526699</v>
      </c>
      <c r="AC24" s="168">
        <v>-6.4729405668394104</v>
      </c>
      <c r="AD24" s="153"/>
      <c r="AE24" s="169">
        <v>2.0133851055792999</v>
      </c>
      <c r="AF24" s="136"/>
      <c r="AG24" s="158">
        <v>51.242199356368502</v>
      </c>
      <c r="AH24" s="144">
        <v>61.109454324751503</v>
      </c>
      <c r="AI24" s="144">
        <v>68.161312951671107</v>
      </c>
      <c r="AJ24" s="144">
        <v>67.4377455962059</v>
      </c>
      <c r="AK24" s="144">
        <v>62.403923611111097</v>
      </c>
      <c r="AL24" s="159">
        <v>62.070927168021598</v>
      </c>
      <c r="AM24" s="144"/>
      <c r="AN24" s="160">
        <v>82.181312104787693</v>
      </c>
      <c r="AO24" s="161">
        <v>91.730443766937597</v>
      </c>
      <c r="AP24" s="162">
        <v>86.955877935862603</v>
      </c>
      <c r="AQ24" s="144"/>
      <c r="AR24" s="163">
        <v>69.180913101690507</v>
      </c>
      <c r="AS24" s="149"/>
      <c r="AT24" s="164">
        <v>4.9225463791116102</v>
      </c>
      <c r="AU24" s="153">
        <v>7.1636686521411201</v>
      </c>
      <c r="AV24" s="153">
        <v>10.446728679696401</v>
      </c>
      <c r="AW24" s="153">
        <v>8.7481149217257208</v>
      </c>
      <c r="AX24" s="153">
        <v>3.60844152020743</v>
      </c>
      <c r="AY24" s="165">
        <v>7.0852817764034102</v>
      </c>
      <c r="AZ24" s="153"/>
      <c r="BA24" s="166">
        <v>2.3942077136870199</v>
      </c>
      <c r="BB24" s="167">
        <v>1.9232490445158399</v>
      </c>
      <c r="BC24" s="168">
        <v>2.1452576172147899</v>
      </c>
      <c r="BD24" s="153"/>
      <c r="BE24" s="169">
        <v>5.2571517218612902</v>
      </c>
      <c r="BF24" s="96"/>
    </row>
    <row r="25" spans="1:58" x14ac:dyDescent="0.25">
      <c r="A25" s="24" t="s">
        <v>45</v>
      </c>
      <c r="B25" s="44" t="str">
        <f t="shared" si="0"/>
        <v>Richmond West/Midlothian, VA</v>
      </c>
      <c r="C25" s="12"/>
      <c r="D25" s="28" t="s">
        <v>16</v>
      </c>
      <c r="E25" s="31" t="s">
        <v>17</v>
      </c>
      <c r="F25" s="12"/>
      <c r="G25" s="158">
        <v>43.105400762564898</v>
      </c>
      <c r="H25" s="144">
        <v>56.395913552859597</v>
      </c>
      <c r="I25" s="144">
        <v>57.6133177816291</v>
      </c>
      <c r="J25" s="144">
        <v>56.350127833622103</v>
      </c>
      <c r="K25" s="144">
        <v>47.334690155979203</v>
      </c>
      <c r="L25" s="159">
        <v>52.159890017331001</v>
      </c>
      <c r="M25" s="144"/>
      <c r="N25" s="160">
        <v>67.679457920277201</v>
      </c>
      <c r="O25" s="161">
        <v>89.847635459271999</v>
      </c>
      <c r="P25" s="162">
        <v>78.7635466897746</v>
      </c>
      <c r="Q25" s="144"/>
      <c r="R25" s="163">
        <v>59.760934780886302</v>
      </c>
      <c r="S25" s="149"/>
      <c r="T25" s="164">
        <v>-12.530908078368601</v>
      </c>
      <c r="U25" s="153">
        <v>-2.5703152577443298</v>
      </c>
      <c r="V25" s="153">
        <v>-2.4516023809838199</v>
      </c>
      <c r="W25" s="153">
        <v>-5.39712394455211</v>
      </c>
      <c r="X25" s="153">
        <v>-11.8621468735249</v>
      </c>
      <c r="Y25" s="165">
        <v>-6.6893488713728502</v>
      </c>
      <c r="Z25" s="153"/>
      <c r="AA25" s="166">
        <v>-9.8961124267746108</v>
      </c>
      <c r="AB25" s="167">
        <v>-3.9607390178725201</v>
      </c>
      <c r="AC25" s="168">
        <v>-6.6039666214472401</v>
      </c>
      <c r="AD25" s="153"/>
      <c r="AE25" s="169">
        <v>-6.65721524394346</v>
      </c>
      <c r="AF25" s="136"/>
      <c r="AG25" s="158">
        <v>48.836281681109099</v>
      </c>
      <c r="AH25" s="144">
        <v>56.871309315424597</v>
      </c>
      <c r="AI25" s="144">
        <v>60.6932386828422</v>
      </c>
      <c r="AJ25" s="144">
        <v>60.521861568457503</v>
      </c>
      <c r="AK25" s="144">
        <v>55.571889696707103</v>
      </c>
      <c r="AL25" s="159">
        <v>56.498916188908098</v>
      </c>
      <c r="AM25" s="144"/>
      <c r="AN25" s="160">
        <v>71.828776949740003</v>
      </c>
      <c r="AO25" s="161">
        <v>83.289980814558007</v>
      </c>
      <c r="AP25" s="162">
        <v>77.559378882149005</v>
      </c>
      <c r="AQ25" s="144"/>
      <c r="AR25" s="163">
        <v>62.516191244119803</v>
      </c>
      <c r="AS25" s="149"/>
      <c r="AT25" s="164">
        <v>-8.0709629845945603</v>
      </c>
      <c r="AU25" s="153">
        <v>-7.6379719939316004</v>
      </c>
      <c r="AV25" s="153">
        <v>-6.3483525318771896</v>
      </c>
      <c r="AW25" s="153">
        <v>-7.6320135652650603</v>
      </c>
      <c r="AX25" s="153">
        <v>-11.2323367630598</v>
      </c>
      <c r="AY25" s="165">
        <v>-8.1712570646741103</v>
      </c>
      <c r="AZ25" s="153"/>
      <c r="BA25" s="166">
        <v>-11.0018316911657</v>
      </c>
      <c r="BB25" s="167">
        <v>-3.9621239545993401</v>
      </c>
      <c r="BC25" s="168">
        <v>-7.3554650738039902</v>
      </c>
      <c r="BD25" s="153"/>
      <c r="BE25" s="169">
        <v>-7.8837359690160298</v>
      </c>
      <c r="BF25" s="96"/>
    </row>
    <row r="26" spans="1:58" x14ac:dyDescent="0.25">
      <c r="A26" s="24" t="s">
        <v>46</v>
      </c>
      <c r="B26" s="44" t="str">
        <f t="shared" si="0"/>
        <v>Petersburg/Chester, VA</v>
      </c>
      <c r="C26" s="12"/>
      <c r="D26" s="28" t="s">
        <v>16</v>
      </c>
      <c r="E26" s="31" t="s">
        <v>17</v>
      </c>
      <c r="F26" s="12"/>
      <c r="G26" s="158">
        <v>50.812159897513702</v>
      </c>
      <c r="H26" s="144">
        <v>60.572921787815503</v>
      </c>
      <c r="I26" s="144">
        <v>63.838790928069798</v>
      </c>
      <c r="J26" s="144">
        <v>61.9047302903776</v>
      </c>
      <c r="K26" s="144">
        <v>56.288959593850798</v>
      </c>
      <c r="L26" s="159">
        <v>58.683512499525499</v>
      </c>
      <c r="M26" s="144"/>
      <c r="N26" s="160">
        <v>60.714817555513299</v>
      </c>
      <c r="O26" s="161">
        <v>65.105547864869905</v>
      </c>
      <c r="P26" s="162">
        <v>62.910182710191599</v>
      </c>
      <c r="Q26" s="144"/>
      <c r="R26" s="163">
        <v>59.8911325597158</v>
      </c>
      <c r="S26" s="149"/>
      <c r="T26" s="164">
        <v>-16.3034450393295</v>
      </c>
      <c r="U26" s="153">
        <v>-14.8056140323795</v>
      </c>
      <c r="V26" s="153">
        <v>-8.8258571788002804</v>
      </c>
      <c r="W26" s="153">
        <v>-13.8929776527399</v>
      </c>
      <c r="X26" s="153">
        <v>-19.640546173966499</v>
      </c>
      <c r="Y26" s="165">
        <v>-14.646487501844</v>
      </c>
      <c r="Z26" s="153"/>
      <c r="AA26" s="166">
        <v>-15.3393878778051</v>
      </c>
      <c r="AB26" s="167">
        <v>-13.6471410986574</v>
      </c>
      <c r="AC26" s="168">
        <v>-14.4721028971578</v>
      </c>
      <c r="AD26" s="153"/>
      <c r="AE26" s="169">
        <v>-14.5942264731577</v>
      </c>
      <c r="AF26" s="136"/>
      <c r="AG26" s="158">
        <v>56.134338422850597</v>
      </c>
      <c r="AH26" s="144">
        <v>66.146922694059498</v>
      </c>
      <c r="AI26" s="144">
        <v>68.267640932814501</v>
      </c>
      <c r="AJ26" s="144">
        <v>67.1601504412602</v>
      </c>
      <c r="AK26" s="144">
        <v>63.080615320743902</v>
      </c>
      <c r="AL26" s="159">
        <v>64.157933562345704</v>
      </c>
      <c r="AM26" s="144"/>
      <c r="AN26" s="160">
        <v>69.730057781362603</v>
      </c>
      <c r="AO26" s="161">
        <v>72.566444026380694</v>
      </c>
      <c r="AP26" s="162">
        <v>71.148250903871698</v>
      </c>
      <c r="AQ26" s="144"/>
      <c r="AR26" s="163">
        <v>66.155167088496</v>
      </c>
      <c r="AS26" s="149"/>
      <c r="AT26" s="164">
        <v>-13.8725937596859</v>
      </c>
      <c r="AU26" s="153">
        <v>-8.6868368539170806</v>
      </c>
      <c r="AV26" s="153">
        <v>-6.0998773292956496</v>
      </c>
      <c r="AW26" s="153">
        <v>-9.1708067475886992</v>
      </c>
      <c r="AX26" s="153">
        <v>-12.260743540750299</v>
      </c>
      <c r="AY26" s="165">
        <v>-9.9296722764868104</v>
      </c>
      <c r="AZ26" s="153"/>
      <c r="BA26" s="166">
        <v>-9.7617362197874797</v>
      </c>
      <c r="BB26" s="167">
        <v>-7.6486989001755497</v>
      </c>
      <c r="BC26" s="168">
        <v>-8.6963826847234706</v>
      </c>
      <c r="BD26" s="153"/>
      <c r="BE26" s="169">
        <v>-9.5542694256445895</v>
      </c>
      <c r="BF26" s="96"/>
    </row>
    <row r="27" spans="1:58" x14ac:dyDescent="0.25">
      <c r="A27" s="99" t="s">
        <v>99</v>
      </c>
      <c r="B27" s="45" t="s">
        <v>71</v>
      </c>
      <c r="C27" s="12"/>
      <c r="D27" s="28" t="s">
        <v>16</v>
      </c>
      <c r="E27" s="31" t="s">
        <v>17</v>
      </c>
      <c r="F27" s="12"/>
      <c r="G27" s="158">
        <v>47.330991760756703</v>
      </c>
      <c r="H27" s="144">
        <v>56.756320821889901</v>
      </c>
      <c r="I27" s="144">
        <v>59.559730953107497</v>
      </c>
      <c r="J27" s="144">
        <v>57.373130403824597</v>
      </c>
      <c r="K27" s="144">
        <v>61.268902960024398</v>
      </c>
      <c r="L27" s="159">
        <v>56.457815379920604</v>
      </c>
      <c r="M27" s="144"/>
      <c r="N27" s="160">
        <v>95.967671650900201</v>
      </c>
      <c r="O27" s="161">
        <v>117.284091648865</v>
      </c>
      <c r="P27" s="162">
        <v>106.625881649883</v>
      </c>
      <c r="Q27" s="144"/>
      <c r="R27" s="163">
        <v>70.791548599909902</v>
      </c>
      <c r="S27" s="149"/>
      <c r="T27" s="164">
        <v>2.0629078631585198</v>
      </c>
      <c r="U27" s="153">
        <v>7.8842839145245396</v>
      </c>
      <c r="V27" s="153">
        <v>16.345505990530601</v>
      </c>
      <c r="W27" s="153">
        <v>15.427151560789801</v>
      </c>
      <c r="X27" s="153">
        <v>6.8025413935415697</v>
      </c>
      <c r="Y27" s="165">
        <v>9.7348367443621893</v>
      </c>
      <c r="Z27" s="153"/>
      <c r="AA27" s="166">
        <v>-5.1362367201711203</v>
      </c>
      <c r="AB27" s="167">
        <v>1.41348067282923</v>
      </c>
      <c r="AC27" s="168">
        <v>-1.6425779226762101</v>
      </c>
      <c r="AD27" s="153"/>
      <c r="AE27" s="169">
        <v>4.5313302076267901</v>
      </c>
      <c r="AF27" s="136"/>
      <c r="AG27" s="158">
        <v>51.796447462109597</v>
      </c>
      <c r="AH27" s="144">
        <v>63.021750076289202</v>
      </c>
      <c r="AI27" s="144">
        <v>66.984970628623699</v>
      </c>
      <c r="AJ27" s="144">
        <v>66.712397009459806</v>
      </c>
      <c r="AK27" s="144">
        <v>69.076884981181905</v>
      </c>
      <c r="AL27" s="159">
        <v>63.518490031532899</v>
      </c>
      <c r="AM27" s="144"/>
      <c r="AN27" s="160">
        <v>96.610799638897305</v>
      </c>
      <c r="AO27" s="161">
        <v>104.20945720170801</v>
      </c>
      <c r="AP27" s="162">
        <v>100.410128420303</v>
      </c>
      <c r="AQ27" s="144"/>
      <c r="AR27" s="163">
        <v>74.058958142610095</v>
      </c>
      <c r="AS27" s="149"/>
      <c r="AT27" s="164">
        <v>-1.2837769750793599</v>
      </c>
      <c r="AU27" s="153">
        <v>3.2250032180849701</v>
      </c>
      <c r="AV27" s="153">
        <v>7.7732316041504097</v>
      </c>
      <c r="AW27" s="153">
        <v>9.0135642091758292</v>
      </c>
      <c r="AX27" s="153">
        <v>6.3848879857127798</v>
      </c>
      <c r="AY27" s="165">
        <v>5.23136168940621</v>
      </c>
      <c r="AZ27" s="153"/>
      <c r="BA27" s="166">
        <v>1.1885029515816701</v>
      </c>
      <c r="BB27" s="167">
        <v>2.3048289132658999</v>
      </c>
      <c r="BC27" s="168">
        <v>1.7647275332493999</v>
      </c>
      <c r="BD27" s="153"/>
      <c r="BE27" s="169">
        <v>3.8608134148948201</v>
      </c>
      <c r="BF27" s="96"/>
    </row>
    <row r="28" spans="1:58" x14ac:dyDescent="0.25">
      <c r="A28" s="24" t="s">
        <v>48</v>
      </c>
      <c r="B28" s="44" t="str">
        <f t="shared" si="0"/>
        <v>Roanoke, VA</v>
      </c>
      <c r="C28" s="12"/>
      <c r="D28" s="28" t="s">
        <v>16</v>
      </c>
      <c r="E28" s="31" t="s">
        <v>17</v>
      </c>
      <c r="F28" s="12"/>
      <c r="G28" s="158">
        <v>39.883735325506898</v>
      </c>
      <c r="H28" s="144">
        <v>54.088979011028101</v>
      </c>
      <c r="I28" s="144">
        <v>55.8267556029882</v>
      </c>
      <c r="J28" s="144">
        <v>56.2269210245464</v>
      </c>
      <c r="K28" s="144">
        <v>51.703522388059703</v>
      </c>
      <c r="L28" s="159">
        <v>51.546390732001498</v>
      </c>
      <c r="M28" s="144"/>
      <c r="N28" s="160">
        <v>67.94809833187</v>
      </c>
      <c r="O28" s="161">
        <v>75.996266900790104</v>
      </c>
      <c r="P28" s="162">
        <v>71.972182616330102</v>
      </c>
      <c r="Q28" s="144"/>
      <c r="R28" s="163">
        <v>57.425393323730802</v>
      </c>
      <c r="S28" s="149"/>
      <c r="T28" s="164">
        <v>-2.4421424331315502</v>
      </c>
      <c r="U28" s="153">
        <v>18.722840389953699</v>
      </c>
      <c r="V28" s="153">
        <v>20.859027844607201</v>
      </c>
      <c r="W28" s="153">
        <v>25.316758454602098</v>
      </c>
      <c r="X28" s="153">
        <v>-15.682818510023999</v>
      </c>
      <c r="Y28" s="165">
        <v>7.9185054119522098</v>
      </c>
      <c r="Z28" s="153"/>
      <c r="AA28" s="166">
        <v>-36.679480556947397</v>
      </c>
      <c r="AB28" s="167">
        <v>-16.478475626029802</v>
      </c>
      <c r="AC28" s="168">
        <v>-27.410157782250799</v>
      </c>
      <c r="AD28" s="153"/>
      <c r="AE28" s="169">
        <v>-8.0393128593766097</v>
      </c>
      <c r="AF28" s="136"/>
      <c r="AG28" s="158">
        <v>44.440866684453901</v>
      </c>
      <c r="AH28" s="144">
        <v>59.892571149057197</v>
      </c>
      <c r="AI28" s="144">
        <v>64.319608235503296</v>
      </c>
      <c r="AJ28" s="144">
        <v>65.734424137317603</v>
      </c>
      <c r="AK28" s="144">
        <v>62.166178804131</v>
      </c>
      <c r="AL28" s="159">
        <v>59.312582457138198</v>
      </c>
      <c r="AM28" s="144"/>
      <c r="AN28" s="160">
        <v>72.986504144319795</v>
      </c>
      <c r="AO28" s="161">
        <v>78.188836487744297</v>
      </c>
      <c r="AP28" s="162">
        <v>75.587670316032003</v>
      </c>
      <c r="AQ28" s="144"/>
      <c r="AR28" s="163">
        <v>63.971221175500297</v>
      </c>
      <c r="AS28" s="149"/>
      <c r="AT28" s="164">
        <v>-1.5546207839986601</v>
      </c>
      <c r="AU28" s="153">
        <v>14.5371636966811</v>
      </c>
      <c r="AV28" s="153">
        <v>13.4133051652492</v>
      </c>
      <c r="AW28" s="153">
        <v>10.406350198172101</v>
      </c>
      <c r="AX28" s="153">
        <v>6.1940327480172899</v>
      </c>
      <c r="AY28" s="165">
        <v>8.9403670402706901</v>
      </c>
      <c r="AZ28" s="153"/>
      <c r="BA28" s="166">
        <v>-13.849586821332499</v>
      </c>
      <c r="BB28" s="167">
        <v>-9.0540560620309591</v>
      </c>
      <c r="BC28" s="168">
        <v>-11.4342200214326</v>
      </c>
      <c r="BD28" s="153"/>
      <c r="BE28" s="169">
        <v>1.1019717003803999</v>
      </c>
      <c r="BF28" s="96"/>
    </row>
    <row r="29" spans="1:58" x14ac:dyDescent="0.25">
      <c r="A29" s="24" t="s">
        <v>49</v>
      </c>
      <c r="B29" s="44" t="str">
        <f t="shared" si="0"/>
        <v>Charlottesville, VA</v>
      </c>
      <c r="C29" s="12"/>
      <c r="D29" s="28" t="s">
        <v>16</v>
      </c>
      <c r="E29" s="31" t="s">
        <v>17</v>
      </c>
      <c r="F29" s="12"/>
      <c r="G29" s="158">
        <v>62.060004753981403</v>
      </c>
      <c r="H29" s="144">
        <v>71.425067744235704</v>
      </c>
      <c r="I29" s="144">
        <v>77.258673639172798</v>
      </c>
      <c r="J29" s="144">
        <v>65.261266936058902</v>
      </c>
      <c r="K29" s="144">
        <v>67.329503208937396</v>
      </c>
      <c r="L29" s="159">
        <v>68.666903256477198</v>
      </c>
      <c r="M29" s="144"/>
      <c r="N29" s="160">
        <v>155.111511766104</v>
      </c>
      <c r="O29" s="161">
        <v>217.273213691466</v>
      </c>
      <c r="P29" s="162">
        <v>186.19236272878501</v>
      </c>
      <c r="Q29" s="144"/>
      <c r="R29" s="163">
        <v>102.245605962851</v>
      </c>
      <c r="S29" s="149"/>
      <c r="T29" s="164">
        <v>6.7463390761031699</v>
      </c>
      <c r="U29" s="153">
        <v>23.910888649688701</v>
      </c>
      <c r="V29" s="153">
        <v>28.567626166807599</v>
      </c>
      <c r="W29" s="153">
        <v>12.370815499033601</v>
      </c>
      <c r="X29" s="153">
        <v>-7.9475266513008602</v>
      </c>
      <c r="Y29" s="165">
        <v>11.8021339959366</v>
      </c>
      <c r="Z29" s="153"/>
      <c r="AA29" s="166">
        <v>-2.41050765108589</v>
      </c>
      <c r="AB29" s="167">
        <v>0.86679827311454005</v>
      </c>
      <c r="AC29" s="168">
        <v>-0.52469583530563002</v>
      </c>
      <c r="AD29" s="153"/>
      <c r="AE29" s="169">
        <v>5.0303938487284396</v>
      </c>
      <c r="AF29" s="136"/>
      <c r="AG29" s="158">
        <v>73.725147967672896</v>
      </c>
      <c r="AH29" s="144">
        <v>84.812019847872506</v>
      </c>
      <c r="AI29" s="144">
        <v>93.493561920608499</v>
      </c>
      <c r="AJ29" s="144">
        <v>96.198986213453693</v>
      </c>
      <c r="AK29" s="144">
        <v>105.757818516757</v>
      </c>
      <c r="AL29" s="159">
        <v>90.797506893273095</v>
      </c>
      <c r="AM29" s="144"/>
      <c r="AN29" s="160">
        <v>150.83140955550201</v>
      </c>
      <c r="AO29" s="161">
        <v>164.72599952460101</v>
      </c>
      <c r="AP29" s="162">
        <v>157.77870454005199</v>
      </c>
      <c r="AQ29" s="144"/>
      <c r="AR29" s="163">
        <v>109.93499193520999</v>
      </c>
      <c r="AS29" s="149"/>
      <c r="AT29" s="164">
        <v>3.9462383030317101</v>
      </c>
      <c r="AU29" s="153">
        <v>13.3678465627326</v>
      </c>
      <c r="AV29" s="153">
        <v>14.4412399286745</v>
      </c>
      <c r="AW29" s="153">
        <v>7.8034117500356297</v>
      </c>
      <c r="AX29" s="153">
        <v>4.5500857104727199</v>
      </c>
      <c r="AY29" s="165">
        <v>8.6552041849455801</v>
      </c>
      <c r="AZ29" s="153"/>
      <c r="BA29" s="166">
        <v>2.8844586477374099</v>
      </c>
      <c r="BB29" s="167">
        <v>1.65006325635687</v>
      </c>
      <c r="BC29" s="168">
        <v>2.23636790156724</v>
      </c>
      <c r="BD29" s="153"/>
      <c r="BE29" s="169">
        <v>5.9280710308513296</v>
      </c>
      <c r="BF29" s="96"/>
    </row>
    <row r="30" spans="1:58" x14ac:dyDescent="0.25">
      <c r="A30" s="24" t="s">
        <v>50</v>
      </c>
      <c r="B30" s="46" t="s">
        <v>73</v>
      </c>
      <c r="C30" s="12"/>
      <c r="D30" s="28" t="s">
        <v>16</v>
      </c>
      <c r="E30" s="31" t="s">
        <v>17</v>
      </c>
      <c r="F30" s="12"/>
      <c r="G30" s="158">
        <v>45.436711758584799</v>
      </c>
      <c r="H30" s="144">
        <v>63.402987958971302</v>
      </c>
      <c r="I30" s="144">
        <v>67.416946632971602</v>
      </c>
      <c r="J30" s="144">
        <v>68.1911639661067</v>
      </c>
      <c r="K30" s="144">
        <v>66.274337743421995</v>
      </c>
      <c r="L30" s="159">
        <v>62.144429612011201</v>
      </c>
      <c r="M30" s="144"/>
      <c r="N30" s="160">
        <v>103.662406719191</v>
      </c>
      <c r="O30" s="161">
        <v>117.12762895793</v>
      </c>
      <c r="P30" s="162">
        <v>110.395017838561</v>
      </c>
      <c r="Q30" s="144"/>
      <c r="R30" s="163">
        <v>75.930311962453999</v>
      </c>
      <c r="S30" s="149"/>
      <c r="T30" s="164">
        <v>30.491013011712099</v>
      </c>
      <c r="U30" s="153">
        <v>52.562204176632498</v>
      </c>
      <c r="V30" s="153">
        <v>60.475105715914502</v>
      </c>
      <c r="W30" s="153">
        <v>52.202519035442698</v>
      </c>
      <c r="X30" s="153">
        <v>42.210175732878</v>
      </c>
      <c r="Y30" s="165">
        <v>48.039474144119303</v>
      </c>
      <c r="Z30" s="153"/>
      <c r="AA30" s="166">
        <v>61.101549358441801</v>
      </c>
      <c r="AB30" s="167">
        <v>56.416357888682199</v>
      </c>
      <c r="AC30" s="168">
        <v>58.581679738880197</v>
      </c>
      <c r="AD30" s="153"/>
      <c r="AE30" s="169">
        <v>52.1116682400801</v>
      </c>
      <c r="AF30" s="136"/>
      <c r="AG30" s="158">
        <v>45.586173257023901</v>
      </c>
      <c r="AH30" s="144">
        <v>61.3838174520588</v>
      </c>
      <c r="AI30" s="144">
        <v>67.613144789653603</v>
      </c>
      <c r="AJ30" s="144">
        <v>68.279502006838101</v>
      </c>
      <c r="AK30" s="144">
        <v>61.813853129180899</v>
      </c>
      <c r="AL30" s="159">
        <v>60.935298126950997</v>
      </c>
      <c r="AM30" s="144"/>
      <c r="AN30" s="160">
        <v>76.8703181210049</v>
      </c>
      <c r="AO30" s="161">
        <v>80.813670283930406</v>
      </c>
      <c r="AP30" s="162">
        <v>78.841994202467603</v>
      </c>
      <c r="AQ30" s="144"/>
      <c r="AR30" s="163">
        <v>66.0514970056701</v>
      </c>
      <c r="AS30" s="149"/>
      <c r="AT30" s="164">
        <v>20.1958240469679</v>
      </c>
      <c r="AU30" s="153">
        <v>30.767567438832099</v>
      </c>
      <c r="AV30" s="153">
        <v>36.169448549452703</v>
      </c>
      <c r="AW30" s="153">
        <v>33.504880441575303</v>
      </c>
      <c r="AX30" s="153">
        <v>28.1898797575892</v>
      </c>
      <c r="AY30" s="165">
        <v>30.256795063823301</v>
      </c>
      <c r="AZ30" s="153"/>
      <c r="BA30" s="166">
        <v>26.645004969641501</v>
      </c>
      <c r="BB30" s="167">
        <v>20.887436557004801</v>
      </c>
      <c r="BC30" s="168">
        <v>23.627348971746201</v>
      </c>
      <c r="BD30" s="153"/>
      <c r="BE30" s="169">
        <v>27.900851132337401</v>
      </c>
      <c r="BF30" s="96"/>
    </row>
    <row r="31" spans="1:58" x14ac:dyDescent="0.25">
      <c r="A31" s="24" t="s">
        <v>51</v>
      </c>
      <c r="B31" s="44" t="str">
        <f t="shared" si="0"/>
        <v>Staunton &amp; Harrisonburg, VA</v>
      </c>
      <c r="C31" s="12"/>
      <c r="D31" s="28" t="s">
        <v>16</v>
      </c>
      <c r="E31" s="31" t="s">
        <v>17</v>
      </c>
      <c r="F31" s="12"/>
      <c r="G31" s="158">
        <v>40.402291094546797</v>
      </c>
      <c r="H31" s="144">
        <v>51.448583758336603</v>
      </c>
      <c r="I31" s="144">
        <v>53.678934876422097</v>
      </c>
      <c r="J31" s="144">
        <v>58.121327971753601</v>
      </c>
      <c r="K31" s="144">
        <v>58.1031502550019</v>
      </c>
      <c r="L31" s="159">
        <v>52.350857591212197</v>
      </c>
      <c r="M31" s="144"/>
      <c r="N31" s="160">
        <v>90.481149470380501</v>
      </c>
      <c r="O31" s="161">
        <v>131.563905453118</v>
      </c>
      <c r="P31" s="162">
        <v>111.02252746174899</v>
      </c>
      <c r="Q31" s="144"/>
      <c r="R31" s="163">
        <v>69.114191839937206</v>
      </c>
      <c r="S31" s="149"/>
      <c r="T31" s="164">
        <v>1.05178057196215</v>
      </c>
      <c r="U31" s="153">
        <v>0.25436728558654098</v>
      </c>
      <c r="V31" s="153">
        <v>9.9550111631131806</v>
      </c>
      <c r="W31" s="153">
        <v>29.9949514325141</v>
      </c>
      <c r="X31" s="153">
        <v>1.85582225028708</v>
      </c>
      <c r="Y31" s="165">
        <v>8.1807383152451791</v>
      </c>
      <c r="Z31" s="153"/>
      <c r="AA31" s="166">
        <v>-18.2602988485447</v>
      </c>
      <c r="AB31" s="167">
        <v>-0.17909743083871599</v>
      </c>
      <c r="AC31" s="168">
        <v>-8.4328411748580905</v>
      </c>
      <c r="AD31" s="153"/>
      <c r="AE31" s="169">
        <v>-0.35623279328456903</v>
      </c>
      <c r="AF31" s="136"/>
      <c r="AG31" s="158">
        <v>48.153587191055301</v>
      </c>
      <c r="AH31" s="144">
        <v>58.862278344448796</v>
      </c>
      <c r="AI31" s="144">
        <v>61.158711749705702</v>
      </c>
      <c r="AJ31" s="144">
        <v>65.176907610827698</v>
      </c>
      <c r="AK31" s="144">
        <v>67.8024367398979</v>
      </c>
      <c r="AL31" s="159">
        <v>60.230784327187102</v>
      </c>
      <c r="AM31" s="144"/>
      <c r="AN31" s="160">
        <v>92.034473322871705</v>
      </c>
      <c r="AO31" s="161">
        <v>101.436738426834</v>
      </c>
      <c r="AP31" s="162">
        <v>96.735605874852794</v>
      </c>
      <c r="AQ31" s="144"/>
      <c r="AR31" s="163">
        <v>70.660733340805905</v>
      </c>
      <c r="AS31" s="149"/>
      <c r="AT31" s="164">
        <v>-2.23281635252581</v>
      </c>
      <c r="AU31" s="153">
        <v>4.2480192248507702</v>
      </c>
      <c r="AV31" s="153">
        <v>6.6639368397404901</v>
      </c>
      <c r="AW31" s="153">
        <v>12.6922195878896</v>
      </c>
      <c r="AX31" s="153">
        <v>7.1918117724494097</v>
      </c>
      <c r="AY31" s="165">
        <v>5.9742195169898498</v>
      </c>
      <c r="AZ31" s="153"/>
      <c r="BA31" s="166">
        <v>-6.76025936649825</v>
      </c>
      <c r="BB31" s="167">
        <v>-6.6482613873884997</v>
      </c>
      <c r="BC31" s="168">
        <v>-6.7015724861075103</v>
      </c>
      <c r="BD31" s="153"/>
      <c r="BE31" s="169">
        <v>0.59106399103055096</v>
      </c>
      <c r="BF31" s="96"/>
    </row>
    <row r="32" spans="1:58" x14ac:dyDescent="0.25">
      <c r="A32" s="24" t="s">
        <v>52</v>
      </c>
      <c r="B32" s="44" t="str">
        <f t="shared" si="0"/>
        <v>Blacksburg &amp; Wytheville, VA</v>
      </c>
      <c r="C32" s="12"/>
      <c r="D32" s="28" t="s">
        <v>16</v>
      </c>
      <c r="E32" s="31" t="s">
        <v>17</v>
      </c>
      <c r="F32" s="12"/>
      <c r="G32" s="158">
        <v>31.882423533995699</v>
      </c>
      <c r="H32" s="144">
        <v>45.471188388856397</v>
      </c>
      <c r="I32" s="144">
        <v>46.928622637833598</v>
      </c>
      <c r="J32" s="144">
        <v>49.6545762711864</v>
      </c>
      <c r="K32" s="144">
        <v>54.158700564971703</v>
      </c>
      <c r="L32" s="159">
        <v>45.619102279368697</v>
      </c>
      <c r="M32" s="144"/>
      <c r="N32" s="160">
        <v>78.073136567309504</v>
      </c>
      <c r="O32" s="161">
        <v>80.393943113189096</v>
      </c>
      <c r="P32" s="162">
        <v>79.233539840249307</v>
      </c>
      <c r="Q32" s="144"/>
      <c r="R32" s="163">
        <v>55.223227296763199</v>
      </c>
      <c r="S32" s="149"/>
      <c r="T32" s="164">
        <v>0.182517353534491</v>
      </c>
      <c r="U32" s="153">
        <v>15.0594578052338</v>
      </c>
      <c r="V32" s="153">
        <v>24.143083600836899</v>
      </c>
      <c r="W32" s="153">
        <v>22.102254699239801</v>
      </c>
      <c r="X32" s="153">
        <v>-36.012866800126098</v>
      </c>
      <c r="Y32" s="165">
        <v>-2.7114131856318</v>
      </c>
      <c r="Z32" s="153"/>
      <c r="AA32" s="166">
        <v>-51.794180423224397</v>
      </c>
      <c r="AB32" s="167">
        <v>-9.3340474608282307</v>
      </c>
      <c r="AC32" s="168">
        <v>-36.772096740872698</v>
      </c>
      <c r="AD32" s="153"/>
      <c r="AE32" s="169">
        <v>-20.309662843279199</v>
      </c>
      <c r="AF32" s="136"/>
      <c r="AG32" s="158">
        <v>52.252451782583201</v>
      </c>
      <c r="AH32" s="144">
        <v>68.687722579388193</v>
      </c>
      <c r="AI32" s="144">
        <v>71.920054402883295</v>
      </c>
      <c r="AJ32" s="144">
        <v>69.635732368984904</v>
      </c>
      <c r="AK32" s="144">
        <v>67.686869618157004</v>
      </c>
      <c r="AL32" s="159">
        <v>66.036566150399295</v>
      </c>
      <c r="AM32" s="144"/>
      <c r="AN32" s="160">
        <v>88.112350477303707</v>
      </c>
      <c r="AO32" s="161">
        <v>82.169202707967997</v>
      </c>
      <c r="AP32" s="162">
        <v>85.140776592635802</v>
      </c>
      <c r="AQ32" s="144"/>
      <c r="AR32" s="163">
        <v>71.494911991038293</v>
      </c>
      <c r="AS32" s="149"/>
      <c r="AT32" s="164">
        <v>-1.1033167551040599</v>
      </c>
      <c r="AU32" s="153">
        <v>16.220714351417499</v>
      </c>
      <c r="AV32" s="153">
        <v>20.877494220579798</v>
      </c>
      <c r="AW32" s="153">
        <v>21.787002350613101</v>
      </c>
      <c r="AX32" s="153">
        <v>7.0201522832114199E-2</v>
      </c>
      <c r="AY32" s="165">
        <v>11.4531882370561</v>
      </c>
      <c r="AZ32" s="153"/>
      <c r="BA32" s="166">
        <v>-22.5777453569969</v>
      </c>
      <c r="BB32" s="167">
        <v>-17.527872814711898</v>
      </c>
      <c r="BC32" s="168">
        <v>-20.220493222912999</v>
      </c>
      <c r="BD32" s="153"/>
      <c r="BE32" s="169">
        <v>-1.8105637122227001</v>
      </c>
      <c r="BF32" s="96"/>
    </row>
    <row r="33" spans="1:58" x14ac:dyDescent="0.25">
      <c r="A33" s="24" t="s">
        <v>53</v>
      </c>
      <c r="B33" s="44" t="str">
        <f t="shared" si="0"/>
        <v>Lynchburg, VA</v>
      </c>
      <c r="C33" s="12"/>
      <c r="D33" s="28" t="s">
        <v>16</v>
      </c>
      <c r="E33" s="31" t="s">
        <v>17</v>
      </c>
      <c r="F33" s="12"/>
      <c r="G33" s="158">
        <v>35.112554506996403</v>
      </c>
      <c r="H33" s="144">
        <v>57.527517084282401</v>
      </c>
      <c r="I33" s="144">
        <v>59.9665278229742</v>
      </c>
      <c r="J33" s="144">
        <v>58.023540514155499</v>
      </c>
      <c r="K33" s="144">
        <v>53.253787829482498</v>
      </c>
      <c r="L33" s="159">
        <v>52.7767855515782</v>
      </c>
      <c r="M33" s="144"/>
      <c r="N33" s="160">
        <v>79.179599739668006</v>
      </c>
      <c r="O33" s="161">
        <v>90.078577936869493</v>
      </c>
      <c r="P33" s="162">
        <v>84.6290888382687</v>
      </c>
      <c r="Q33" s="144"/>
      <c r="R33" s="163">
        <v>61.877443633489797</v>
      </c>
      <c r="S33" s="149"/>
      <c r="T33" s="164">
        <v>-3.6099644568041902</v>
      </c>
      <c r="U33" s="153">
        <v>22.601335395024599</v>
      </c>
      <c r="V33" s="153">
        <v>17.631551098874301</v>
      </c>
      <c r="W33" s="153">
        <v>22.7540265982745</v>
      </c>
      <c r="X33" s="153">
        <v>17.772157238554499</v>
      </c>
      <c r="Y33" s="165">
        <v>16.343734549962601</v>
      </c>
      <c r="Z33" s="153"/>
      <c r="AA33" s="166">
        <v>0.89441247482777797</v>
      </c>
      <c r="AB33" s="167">
        <v>-11.073521694182901</v>
      </c>
      <c r="AC33" s="168">
        <v>-5.8490749230915897</v>
      </c>
      <c r="AD33" s="153"/>
      <c r="AE33" s="169">
        <v>6.5311468126851002</v>
      </c>
      <c r="AF33" s="136"/>
      <c r="AG33" s="158">
        <v>45.309644484217301</v>
      </c>
      <c r="AH33" s="144">
        <v>63.7254393101204</v>
      </c>
      <c r="AI33" s="144">
        <v>81.9958094695737</v>
      </c>
      <c r="AJ33" s="144">
        <v>84.271172307191605</v>
      </c>
      <c r="AK33" s="144">
        <v>75.766225187113506</v>
      </c>
      <c r="AL33" s="159">
        <v>70.213658151643301</v>
      </c>
      <c r="AM33" s="144"/>
      <c r="AN33" s="160">
        <v>90.549515945330199</v>
      </c>
      <c r="AO33" s="161">
        <v>88.680383176049403</v>
      </c>
      <c r="AP33" s="162">
        <v>89.614949560689794</v>
      </c>
      <c r="AQ33" s="144"/>
      <c r="AR33" s="163">
        <v>75.756884268513701</v>
      </c>
      <c r="AS33" s="149"/>
      <c r="AT33" s="164">
        <v>3.1980428024818299</v>
      </c>
      <c r="AU33" s="153">
        <v>16.3375678590617</v>
      </c>
      <c r="AV33" s="153">
        <v>18.405246101060602</v>
      </c>
      <c r="AW33" s="153">
        <v>17.137887221360799</v>
      </c>
      <c r="AX33" s="153">
        <v>12.6350786496005</v>
      </c>
      <c r="AY33" s="165">
        <v>14.302053547782901</v>
      </c>
      <c r="AZ33" s="153"/>
      <c r="BA33" s="166">
        <v>6.0199351876861797</v>
      </c>
      <c r="BB33" s="167">
        <v>3.1735166050308398E-2</v>
      </c>
      <c r="BC33" s="168">
        <v>2.9700293348402602</v>
      </c>
      <c r="BD33" s="153"/>
      <c r="BE33" s="169">
        <v>10.2030291333849</v>
      </c>
      <c r="BF33" s="96"/>
    </row>
    <row r="34" spans="1:58" x14ac:dyDescent="0.25">
      <c r="A34" s="24" t="s">
        <v>78</v>
      </c>
      <c r="B34" s="44" t="str">
        <f t="shared" si="0"/>
        <v>Central Virginia</v>
      </c>
      <c r="C34" s="12"/>
      <c r="D34" s="28" t="s">
        <v>16</v>
      </c>
      <c r="E34" s="31" t="s">
        <v>17</v>
      </c>
      <c r="F34" s="12"/>
      <c r="G34" s="158">
        <v>47.392284412955398</v>
      </c>
      <c r="H34" s="144">
        <v>61.656847840755702</v>
      </c>
      <c r="I34" s="144">
        <v>67.230402496626098</v>
      </c>
      <c r="J34" s="144">
        <v>61.895866734142999</v>
      </c>
      <c r="K34" s="144">
        <v>56.647073211875799</v>
      </c>
      <c r="L34" s="159">
        <v>58.964494939271198</v>
      </c>
      <c r="M34" s="144"/>
      <c r="N34" s="160">
        <v>84.223264170040395</v>
      </c>
      <c r="O34" s="161">
        <v>106.302496288798</v>
      </c>
      <c r="P34" s="162">
        <v>95.262880229419693</v>
      </c>
      <c r="Q34" s="144"/>
      <c r="R34" s="163">
        <v>69.335462165027906</v>
      </c>
      <c r="S34" s="149"/>
      <c r="T34" s="164">
        <v>-4.7284676448227998</v>
      </c>
      <c r="U34" s="153">
        <v>6.0851142099125397</v>
      </c>
      <c r="V34" s="153">
        <v>10.822855041632</v>
      </c>
      <c r="W34" s="153">
        <v>6.01584761884369</v>
      </c>
      <c r="X34" s="153">
        <v>-1.96361550502097</v>
      </c>
      <c r="Y34" s="165">
        <v>3.5574414808885</v>
      </c>
      <c r="Z34" s="153"/>
      <c r="AA34" s="166">
        <v>-6.7074273907674904</v>
      </c>
      <c r="AB34" s="167">
        <v>-5.9673281675968601</v>
      </c>
      <c r="AC34" s="168">
        <v>-6.2959373275215302</v>
      </c>
      <c r="AD34" s="153"/>
      <c r="AE34" s="169">
        <v>-0.54782445350228604</v>
      </c>
      <c r="AF34" s="136"/>
      <c r="AG34" s="158">
        <v>55.768661690283402</v>
      </c>
      <c r="AH34" s="144">
        <v>67.473729335357604</v>
      </c>
      <c r="AI34" s="144">
        <v>75.148033147773205</v>
      </c>
      <c r="AJ34" s="144">
        <v>74.757830971659899</v>
      </c>
      <c r="AK34" s="144">
        <v>71.249385374493897</v>
      </c>
      <c r="AL34" s="159">
        <v>68.8795281039136</v>
      </c>
      <c r="AM34" s="144"/>
      <c r="AN34" s="160">
        <v>92.042537786774602</v>
      </c>
      <c r="AO34" s="161">
        <v>101.85785964912201</v>
      </c>
      <c r="AP34" s="162">
        <v>96.950198717948695</v>
      </c>
      <c r="AQ34" s="144"/>
      <c r="AR34" s="163">
        <v>76.899719707923595</v>
      </c>
      <c r="AS34" s="149"/>
      <c r="AT34" s="164">
        <v>-1.31524174835959</v>
      </c>
      <c r="AU34" s="153">
        <v>1.3702986179632599</v>
      </c>
      <c r="AV34" s="153">
        <v>2.9911354772644998</v>
      </c>
      <c r="AW34" s="153">
        <v>1.1097043069196499</v>
      </c>
      <c r="AX34" s="153">
        <v>0.121214164720788</v>
      </c>
      <c r="AY34" s="165">
        <v>0.95505436672658095</v>
      </c>
      <c r="AZ34" s="153"/>
      <c r="BA34" s="166">
        <v>-1.7713731067549401</v>
      </c>
      <c r="BB34" s="167">
        <v>-0.82877947458327506</v>
      </c>
      <c r="BC34" s="168">
        <v>-1.2784642829894299</v>
      </c>
      <c r="BD34" s="153"/>
      <c r="BE34" s="169">
        <v>0.138966934682932</v>
      </c>
      <c r="BF34" s="96"/>
    </row>
    <row r="35" spans="1:58" x14ac:dyDescent="0.25">
      <c r="A35" s="24" t="s">
        <v>79</v>
      </c>
      <c r="B35" s="44" t="str">
        <f t="shared" si="0"/>
        <v>Chesapeake Bay</v>
      </c>
      <c r="C35" s="12"/>
      <c r="D35" s="28" t="s">
        <v>16</v>
      </c>
      <c r="E35" s="31" t="s">
        <v>17</v>
      </c>
      <c r="F35" s="12"/>
      <c r="G35" s="158">
        <v>56.511145251396599</v>
      </c>
      <c r="H35" s="144">
        <v>70.595223463687105</v>
      </c>
      <c r="I35" s="144">
        <v>73.872979515828604</v>
      </c>
      <c r="J35" s="144">
        <v>64.750595903165703</v>
      </c>
      <c r="K35" s="144">
        <v>60.447206703910602</v>
      </c>
      <c r="L35" s="159">
        <v>65.235430167597698</v>
      </c>
      <c r="M35" s="144"/>
      <c r="N35" s="160">
        <v>106.90245810055799</v>
      </c>
      <c r="O35" s="161">
        <v>141.25699255121</v>
      </c>
      <c r="P35" s="162">
        <v>124.079725325884</v>
      </c>
      <c r="Q35" s="144"/>
      <c r="R35" s="163">
        <v>82.048085927108204</v>
      </c>
      <c r="S35" s="149"/>
      <c r="T35" s="164">
        <v>6.3595481281004602</v>
      </c>
      <c r="U35" s="153">
        <v>17.421621242398299</v>
      </c>
      <c r="V35" s="153">
        <v>7.2578415644316197</v>
      </c>
      <c r="W35" s="153">
        <v>2.8020912205221702</v>
      </c>
      <c r="X35" s="153">
        <v>-5.5414413186190803</v>
      </c>
      <c r="Y35" s="165">
        <v>5.5225571264813897</v>
      </c>
      <c r="Z35" s="153"/>
      <c r="AA35" s="166">
        <v>-11.9372408900645</v>
      </c>
      <c r="AB35" s="167">
        <v>1.9732299284117101</v>
      </c>
      <c r="AC35" s="168">
        <v>-4.5236133166083299</v>
      </c>
      <c r="AD35" s="153"/>
      <c r="AE35" s="169">
        <v>0.93369444061138895</v>
      </c>
      <c r="AF35" s="136"/>
      <c r="AG35" s="158">
        <v>64.167299813780204</v>
      </c>
      <c r="AH35" s="144">
        <v>79.105865921787696</v>
      </c>
      <c r="AI35" s="144">
        <v>82.543503258845405</v>
      </c>
      <c r="AJ35" s="144">
        <v>81.675128026070695</v>
      </c>
      <c r="AK35" s="144">
        <v>71.275737895716901</v>
      </c>
      <c r="AL35" s="159">
        <v>75.7535069832402</v>
      </c>
      <c r="AM35" s="144"/>
      <c r="AN35" s="160">
        <v>109.84724162011101</v>
      </c>
      <c r="AO35" s="161">
        <v>124.407711824953</v>
      </c>
      <c r="AP35" s="162">
        <v>117.12747672253199</v>
      </c>
      <c r="AQ35" s="144"/>
      <c r="AR35" s="163">
        <v>87.574641194466594</v>
      </c>
      <c r="AS35" s="149"/>
      <c r="AT35" s="164">
        <v>0.28959125027608801</v>
      </c>
      <c r="AU35" s="153">
        <v>0.54196226095127598</v>
      </c>
      <c r="AV35" s="153">
        <v>5.3109013790589499</v>
      </c>
      <c r="AW35" s="153">
        <v>15.1181024344575</v>
      </c>
      <c r="AX35" s="153">
        <v>-2.9663868203880699</v>
      </c>
      <c r="AY35" s="165">
        <v>3.64530420148742</v>
      </c>
      <c r="AZ35" s="153"/>
      <c r="BA35" s="166">
        <v>-2.9668009274153402</v>
      </c>
      <c r="BB35" s="167">
        <v>-1.3028334390037899</v>
      </c>
      <c r="BC35" s="168">
        <v>-2.0901533412547102</v>
      </c>
      <c r="BD35" s="153"/>
      <c r="BE35" s="169">
        <v>1.3760178407066801</v>
      </c>
      <c r="BF35" s="96"/>
    </row>
    <row r="36" spans="1:58" x14ac:dyDescent="0.25">
      <c r="A36" s="24" t="s">
        <v>80</v>
      </c>
      <c r="B36" s="44" t="str">
        <f t="shared" si="0"/>
        <v>Coastal Virginia - Eastern Shore</v>
      </c>
      <c r="C36" s="12"/>
      <c r="D36" s="28" t="s">
        <v>16</v>
      </c>
      <c r="E36" s="31" t="s">
        <v>17</v>
      </c>
      <c r="F36" s="12"/>
      <c r="G36" s="158">
        <v>68.430372452564995</v>
      </c>
      <c r="H36" s="144">
        <v>84.573352073085005</v>
      </c>
      <c r="I36" s="144">
        <v>87.541194659170699</v>
      </c>
      <c r="J36" s="144">
        <v>80.002902319044196</v>
      </c>
      <c r="K36" s="144">
        <v>76.289529163738507</v>
      </c>
      <c r="L36" s="159">
        <v>79.367470133520698</v>
      </c>
      <c r="M36" s="144"/>
      <c r="N36" s="160">
        <v>135.557575544624</v>
      </c>
      <c r="O36" s="161">
        <v>181.57587491215699</v>
      </c>
      <c r="P36" s="162">
        <v>158.56672522839</v>
      </c>
      <c r="Q36" s="144"/>
      <c r="R36" s="163">
        <v>101.995828732055</v>
      </c>
      <c r="S36" s="149"/>
      <c r="T36" s="164">
        <v>4.9900801097360397</v>
      </c>
      <c r="U36" s="153">
        <v>20.3288989801868</v>
      </c>
      <c r="V36" s="153">
        <v>29.8622819707379</v>
      </c>
      <c r="W36" s="153">
        <v>36.735119204650204</v>
      </c>
      <c r="X36" s="153">
        <v>17.873785094523502</v>
      </c>
      <c r="Y36" s="165">
        <v>21.6901800405778</v>
      </c>
      <c r="Z36" s="153"/>
      <c r="AA36" s="166">
        <v>2.1671273865925</v>
      </c>
      <c r="AB36" s="167">
        <v>9.8600620577340798</v>
      </c>
      <c r="AC36" s="168">
        <v>6.4343992306434297</v>
      </c>
      <c r="AD36" s="153"/>
      <c r="AE36" s="169">
        <v>14.4062813224433</v>
      </c>
      <c r="AF36" s="136"/>
      <c r="AG36" s="158">
        <v>91.795744905129993</v>
      </c>
      <c r="AH36" s="144">
        <v>107.33525298664701</v>
      </c>
      <c r="AI36" s="144">
        <v>109.879866479269</v>
      </c>
      <c r="AJ36" s="144">
        <v>105.33275298664699</v>
      </c>
      <c r="AK36" s="144">
        <v>104.14635101897299</v>
      </c>
      <c r="AL36" s="159">
        <v>103.697993675333</v>
      </c>
      <c r="AM36" s="144"/>
      <c r="AN36" s="160">
        <v>153.195237174982</v>
      </c>
      <c r="AO36" s="161">
        <v>167.916895643007</v>
      </c>
      <c r="AP36" s="162">
        <v>160.55606640899501</v>
      </c>
      <c r="AQ36" s="144"/>
      <c r="AR36" s="163">
        <v>119.94315731352199</v>
      </c>
      <c r="AS36" s="149"/>
      <c r="AT36" s="164">
        <v>8.8576716336069907</v>
      </c>
      <c r="AU36" s="153">
        <v>9.9711016462739508</v>
      </c>
      <c r="AV36" s="153">
        <v>9.9921323834384097</v>
      </c>
      <c r="AW36" s="153">
        <v>13.903684039583</v>
      </c>
      <c r="AX36" s="153">
        <v>9.4801503594681904</v>
      </c>
      <c r="AY36" s="165">
        <v>10.450773632659899</v>
      </c>
      <c r="AZ36" s="153"/>
      <c r="BA36" s="166">
        <v>4.2077741344356898</v>
      </c>
      <c r="BB36" s="167">
        <v>7.6713981878356403</v>
      </c>
      <c r="BC36" s="168">
        <v>5.9907106505592704</v>
      </c>
      <c r="BD36" s="153"/>
      <c r="BE36" s="169">
        <v>8.7013645308574805</v>
      </c>
      <c r="BF36" s="96"/>
    </row>
    <row r="37" spans="1:58" x14ac:dyDescent="0.25">
      <c r="A37" s="24" t="s">
        <v>81</v>
      </c>
      <c r="B37" s="44" t="str">
        <f t="shared" si="0"/>
        <v>Coastal Virginia - Hampton Roads</v>
      </c>
      <c r="C37" s="12"/>
      <c r="D37" s="28" t="s">
        <v>16</v>
      </c>
      <c r="E37" s="31" t="s">
        <v>17</v>
      </c>
      <c r="F37" s="12"/>
      <c r="G37" s="158">
        <v>63.2979189167405</v>
      </c>
      <c r="H37" s="144">
        <v>65.498118535235406</v>
      </c>
      <c r="I37" s="144">
        <v>67.818187850944298</v>
      </c>
      <c r="J37" s="144">
        <v>67.342168130893796</v>
      </c>
      <c r="K37" s="144">
        <v>66.190774562746796</v>
      </c>
      <c r="L37" s="159">
        <v>66.029433599312199</v>
      </c>
      <c r="M37" s="144"/>
      <c r="N37" s="160">
        <v>125.14106069154499</v>
      </c>
      <c r="O37" s="161">
        <v>170.048658552967</v>
      </c>
      <c r="P37" s="162">
        <v>147.594859622256</v>
      </c>
      <c r="Q37" s="144"/>
      <c r="R37" s="163">
        <v>89.333841034439004</v>
      </c>
      <c r="S37" s="149"/>
      <c r="T37" s="164">
        <v>-7.9266082219778405E-2</v>
      </c>
      <c r="U37" s="153">
        <v>8.1228977252533792</v>
      </c>
      <c r="V37" s="153">
        <v>9.7895962306731992</v>
      </c>
      <c r="W37" s="153">
        <v>21.463225640815999</v>
      </c>
      <c r="X37" s="153">
        <v>8.0458229674638293</v>
      </c>
      <c r="Y37" s="165">
        <v>9.1753433978143395</v>
      </c>
      <c r="Z37" s="153"/>
      <c r="AA37" s="166">
        <v>-0.50735275204603103</v>
      </c>
      <c r="AB37" s="167">
        <v>-5.2775847505081597</v>
      </c>
      <c r="AC37" s="168">
        <v>-3.3123329633536498</v>
      </c>
      <c r="AD37" s="153"/>
      <c r="AE37" s="169">
        <v>2.9016938141973601</v>
      </c>
      <c r="AF37" s="136"/>
      <c r="AG37" s="158">
        <v>86.8403997743209</v>
      </c>
      <c r="AH37" s="144">
        <v>92.832292791703594</v>
      </c>
      <c r="AI37" s="144">
        <v>96.039637032857698</v>
      </c>
      <c r="AJ37" s="144">
        <v>95.454531514467604</v>
      </c>
      <c r="AK37" s="144">
        <v>96.820749845517298</v>
      </c>
      <c r="AL37" s="159">
        <v>93.597522191773393</v>
      </c>
      <c r="AM37" s="144"/>
      <c r="AN37" s="160">
        <v>146.056419494371</v>
      </c>
      <c r="AO37" s="161">
        <v>166.22923013889999</v>
      </c>
      <c r="AP37" s="162">
        <v>156.142824816635</v>
      </c>
      <c r="AQ37" s="144"/>
      <c r="AR37" s="163">
        <v>111.467608656019</v>
      </c>
      <c r="AS37" s="149"/>
      <c r="AT37" s="164">
        <v>-1.8080574531389799</v>
      </c>
      <c r="AU37" s="153">
        <v>2.68042947519687</v>
      </c>
      <c r="AV37" s="153">
        <v>1.5057883659764599</v>
      </c>
      <c r="AW37" s="153">
        <v>3.6474793210098899</v>
      </c>
      <c r="AX37" s="153">
        <v>-0.43124402502887899</v>
      </c>
      <c r="AY37" s="165">
        <v>1.1211849897397199</v>
      </c>
      <c r="AZ37" s="153"/>
      <c r="BA37" s="166">
        <v>-2.3191950634803198</v>
      </c>
      <c r="BB37" s="167">
        <v>-3.1646719366998299</v>
      </c>
      <c r="BC37" s="168">
        <v>-2.7710705416428998</v>
      </c>
      <c r="BD37" s="153"/>
      <c r="BE37" s="169">
        <v>-0.47340954198034502</v>
      </c>
      <c r="BF37" s="96"/>
    </row>
    <row r="38" spans="1:58" x14ac:dyDescent="0.25">
      <c r="A38" s="25" t="s">
        <v>82</v>
      </c>
      <c r="B38" s="44" t="str">
        <f t="shared" si="0"/>
        <v>Northern Virginia</v>
      </c>
      <c r="C38" s="12"/>
      <c r="D38" s="28" t="s">
        <v>16</v>
      </c>
      <c r="E38" s="31" t="s">
        <v>17</v>
      </c>
      <c r="F38" s="13"/>
      <c r="G38" s="158">
        <v>54.188242937853097</v>
      </c>
      <c r="H38" s="144">
        <v>72.840571025020097</v>
      </c>
      <c r="I38" s="144">
        <v>80.194098870056393</v>
      </c>
      <c r="J38" s="144">
        <v>72.745806295399504</v>
      </c>
      <c r="K38" s="144">
        <v>63.835251210653702</v>
      </c>
      <c r="L38" s="159">
        <v>68.760794067796596</v>
      </c>
      <c r="M38" s="144"/>
      <c r="N38" s="160">
        <v>74.650885391444703</v>
      </c>
      <c r="O38" s="161">
        <v>88.827957223567296</v>
      </c>
      <c r="P38" s="162">
        <v>81.739421307506007</v>
      </c>
      <c r="Q38" s="144"/>
      <c r="R38" s="163">
        <v>72.468973279142105</v>
      </c>
      <c r="S38" s="149"/>
      <c r="T38" s="164">
        <v>12.544928340317</v>
      </c>
      <c r="U38" s="153">
        <v>35.680864933096998</v>
      </c>
      <c r="V38" s="153">
        <v>42.152007545000103</v>
      </c>
      <c r="W38" s="153">
        <v>27.1471854936282</v>
      </c>
      <c r="X38" s="153">
        <v>19.517087904701199</v>
      </c>
      <c r="Y38" s="165">
        <v>27.8734240346386</v>
      </c>
      <c r="Z38" s="153"/>
      <c r="AA38" s="166">
        <v>6.9112872646640602</v>
      </c>
      <c r="AB38" s="167">
        <v>5.2308195285665997</v>
      </c>
      <c r="AC38" s="168">
        <v>5.9915860976020898</v>
      </c>
      <c r="AD38" s="153"/>
      <c r="AE38" s="169">
        <v>19.914595210507802</v>
      </c>
      <c r="AF38" s="136"/>
      <c r="AG38" s="158">
        <v>63.219327586119903</v>
      </c>
      <c r="AH38" s="144">
        <v>80.624260369953703</v>
      </c>
      <c r="AI38" s="144">
        <v>88.568783046897394</v>
      </c>
      <c r="AJ38" s="144">
        <v>88.756629254291397</v>
      </c>
      <c r="AK38" s="144">
        <v>77.694509079903099</v>
      </c>
      <c r="AL38" s="159">
        <v>79.772703964067901</v>
      </c>
      <c r="AM38" s="144"/>
      <c r="AN38" s="160">
        <v>81.833326119854704</v>
      </c>
      <c r="AO38" s="161">
        <v>86.808821630346998</v>
      </c>
      <c r="AP38" s="162">
        <v>84.321073875100794</v>
      </c>
      <c r="AQ38" s="144"/>
      <c r="AR38" s="163">
        <v>81.072234478454703</v>
      </c>
      <c r="AS38" s="149"/>
      <c r="AT38" s="164">
        <v>22.292252402039601</v>
      </c>
      <c r="AU38" s="153">
        <v>38.515366555942002</v>
      </c>
      <c r="AV38" s="153">
        <v>42.445070007713099</v>
      </c>
      <c r="AW38" s="153">
        <v>39.627593924783802</v>
      </c>
      <c r="AX38" s="153">
        <v>30.194570958949001</v>
      </c>
      <c r="AY38" s="165">
        <v>35.062787960003597</v>
      </c>
      <c r="AZ38" s="153"/>
      <c r="BA38" s="166">
        <v>13.7234880314502</v>
      </c>
      <c r="BB38" s="167">
        <v>8.9684381237079407</v>
      </c>
      <c r="BC38" s="168">
        <v>11.2251281087257</v>
      </c>
      <c r="BD38" s="153"/>
      <c r="BE38" s="169">
        <v>26.979188223654401</v>
      </c>
      <c r="BF38" s="96"/>
    </row>
    <row r="39" spans="1:58" x14ac:dyDescent="0.25">
      <c r="A39" s="26" t="s">
        <v>83</v>
      </c>
      <c r="B39" s="44" t="str">
        <f t="shared" si="0"/>
        <v>Shenandoah Valley</v>
      </c>
      <c r="C39" s="12"/>
      <c r="D39" s="29" t="s">
        <v>16</v>
      </c>
      <c r="E39" s="32" t="s">
        <v>17</v>
      </c>
      <c r="F39" s="12"/>
      <c r="G39" s="170">
        <v>40.778814317673302</v>
      </c>
      <c r="H39" s="171">
        <v>49.759217002237101</v>
      </c>
      <c r="I39" s="171">
        <v>53.960757829977602</v>
      </c>
      <c r="J39" s="171">
        <v>54.633216815809</v>
      </c>
      <c r="K39" s="171">
        <v>57.752588553318397</v>
      </c>
      <c r="L39" s="172">
        <v>51.376918903803102</v>
      </c>
      <c r="M39" s="144"/>
      <c r="N39" s="173">
        <v>89.026923937360095</v>
      </c>
      <c r="O39" s="174">
        <v>120.10362975391401</v>
      </c>
      <c r="P39" s="175">
        <v>104.565276845637</v>
      </c>
      <c r="Q39" s="144"/>
      <c r="R39" s="176">
        <v>66.573592601470096</v>
      </c>
      <c r="S39" s="149"/>
      <c r="T39" s="177">
        <v>-4.02173712191078</v>
      </c>
      <c r="U39" s="178">
        <v>3.1209434953624502</v>
      </c>
      <c r="V39" s="178">
        <v>15.3216352166537</v>
      </c>
      <c r="W39" s="178">
        <v>17.6427150899124</v>
      </c>
      <c r="X39" s="178">
        <v>0.36452789158908999</v>
      </c>
      <c r="Y39" s="179">
        <v>6.3652808759725898</v>
      </c>
      <c r="Z39" s="153"/>
      <c r="AA39" s="180">
        <v>-12.564484434485401</v>
      </c>
      <c r="AB39" s="181">
        <v>-0.42364519411062401</v>
      </c>
      <c r="AC39" s="182">
        <v>-5.9811476049076697</v>
      </c>
      <c r="AD39" s="153"/>
      <c r="AE39" s="183">
        <v>0.45132185564977301</v>
      </c>
      <c r="AF39" s="136"/>
      <c r="AG39" s="170">
        <v>47.268080723340702</v>
      </c>
      <c r="AH39" s="171">
        <v>55.255027265100601</v>
      </c>
      <c r="AI39" s="171">
        <v>59.101872203579397</v>
      </c>
      <c r="AJ39" s="171">
        <v>61.190829138702398</v>
      </c>
      <c r="AK39" s="171">
        <v>64.047137863534601</v>
      </c>
      <c r="AL39" s="172">
        <v>57.372589438851598</v>
      </c>
      <c r="AM39" s="144"/>
      <c r="AN39" s="173">
        <v>89.595135859433199</v>
      </c>
      <c r="AO39" s="174">
        <v>98.633320050335499</v>
      </c>
      <c r="AP39" s="175">
        <v>94.114227954884399</v>
      </c>
      <c r="AQ39" s="144"/>
      <c r="AR39" s="176">
        <v>67.870200443432395</v>
      </c>
      <c r="AS39" s="149"/>
      <c r="AT39" s="177">
        <v>-4.8747150224532003</v>
      </c>
      <c r="AU39" s="178">
        <v>-1.10000585478452</v>
      </c>
      <c r="AV39" s="178">
        <v>4.1256697697742801</v>
      </c>
      <c r="AW39" s="178">
        <v>6.9243407554359697</v>
      </c>
      <c r="AX39" s="178">
        <v>2.0683408063039099</v>
      </c>
      <c r="AY39" s="179">
        <v>1.61754094918653</v>
      </c>
      <c r="AZ39" s="153"/>
      <c r="BA39" s="180">
        <v>-5.26736909022019</v>
      </c>
      <c r="BB39" s="181">
        <v>-5.4236343068544404</v>
      </c>
      <c r="BC39" s="182">
        <v>-5.3493177429916496</v>
      </c>
      <c r="BD39" s="153"/>
      <c r="BE39" s="183">
        <v>-1.26100992453552</v>
      </c>
      <c r="BF39" s="96"/>
    </row>
    <row r="40" spans="1:58" x14ac:dyDescent="0.25">
      <c r="A40" s="22" t="s">
        <v>84</v>
      </c>
      <c r="B40" s="44" t="str">
        <f t="shared" si="0"/>
        <v>Southern Virginia</v>
      </c>
      <c r="C40" s="10"/>
      <c r="D40" s="27" t="s">
        <v>16</v>
      </c>
      <c r="E40" s="30" t="s">
        <v>17</v>
      </c>
      <c r="F40" s="3"/>
      <c r="G40" s="141">
        <v>45.154391106619499</v>
      </c>
      <c r="H40" s="142">
        <v>52.905626579080298</v>
      </c>
      <c r="I40" s="142">
        <v>57.305325922182902</v>
      </c>
      <c r="J40" s="142">
        <v>53.2433703890853</v>
      </c>
      <c r="K40" s="142">
        <v>54.838754421424902</v>
      </c>
      <c r="L40" s="143">
        <v>52.689493683678599</v>
      </c>
      <c r="M40" s="144"/>
      <c r="N40" s="145">
        <v>72.269429004547703</v>
      </c>
      <c r="O40" s="146">
        <v>82.888203638201105</v>
      </c>
      <c r="P40" s="147">
        <v>77.578816321374404</v>
      </c>
      <c r="Q40" s="144"/>
      <c r="R40" s="148">
        <v>59.8007287230202</v>
      </c>
      <c r="S40" s="149"/>
      <c r="T40" s="150">
        <v>12.11652536633</v>
      </c>
      <c r="U40" s="151">
        <v>5.9603148852943404</v>
      </c>
      <c r="V40" s="151">
        <v>20.3458952229904</v>
      </c>
      <c r="W40" s="151">
        <v>9.6665100173991991</v>
      </c>
      <c r="X40" s="151">
        <v>6.6383927626135399</v>
      </c>
      <c r="Y40" s="152">
        <v>10.786902688676699</v>
      </c>
      <c r="Z40" s="153"/>
      <c r="AA40" s="154">
        <v>-6.6798840786123597</v>
      </c>
      <c r="AB40" s="155">
        <v>-5.5181802139500897</v>
      </c>
      <c r="AC40" s="156">
        <v>-6.0628571553423898</v>
      </c>
      <c r="AD40" s="153"/>
      <c r="AE40" s="157">
        <v>3.88039366273776</v>
      </c>
      <c r="AF40" s="137"/>
      <c r="AG40" s="141">
        <v>41.724030444668998</v>
      </c>
      <c r="AH40" s="142">
        <v>54.809328575037803</v>
      </c>
      <c r="AI40" s="142">
        <v>59.639842723597702</v>
      </c>
      <c r="AJ40" s="142">
        <v>61.198648307225803</v>
      </c>
      <c r="AK40" s="142">
        <v>63.702626958059597</v>
      </c>
      <c r="AL40" s="143">
        <v>56.214895401718003</v>
      </c>
      <c r="AM40" s="144"/>
      <c r="AN40" s="145">
        <v>79.390117483577498</v>
      </c>
      <c r="AO40" s="146">
        <v>84.6037860030318</v>
      </c>
      <c r="AP40" s="147">
        <v>81.996951743304606</v>
      </c>
      <c r="AQ40" s="144"/>
      <c r="AR40" s="148">
        <v>63.5811972135999</v>
      </c>
      <c r="AS40" s="149"/>
      <c r="AT40" s="150">
        <v>2.6476425735353399</v>
      </c>
      <c r="AU40" s="151">
        <v>11.9990355404843</v>
      </c>
      <c r="AV40" s="151">
        <v>18.400884118687699</v>
      </c>
      <c r="AW40" s="151">
        <v>21.967445320514901</v>
      </c>
      <c r="AX40" s="151">
        <v>27.453010968183001</v>
      </c>
      <c r="AY40" s="152">
        <v>17.058891005316699</v>
      </c>
      <c r="AZ40" s="153"/>
      <c r="BA40" s="154">
        <v>12.4440982678771</v>
      </c>
      <c r="BB40" s="155">
        <v>11.274714780430701</v>
      </c>
      <c r="BC40" s="156">
        <v>11.837765494489901</v>
      </c>
      <c r="BD40" s="153"/>
      <c r="BE40" s="157">
        <v>15.0793073769852</v>
      </c>
      <c r="BF40" s="137"/>
    </row>
    <row r="41" spans="1:58" x14ac:dyDescent="0.25">
      <c r="A41" s="23" t="s">
        <v>85</v>
      </c>
      <c r="B41" s="44" t="str">
        <f t="shared" si="0"/>
        <v>Southwest Virginia - Blue Ridge Highlands</v>
      </c>
      <c r="C41" s="11"/>
      <c r="D41" s="28" t="s">
        <v>16</v>
      </c>
      <c r="E41" s="31" t="s">
        <v>17</v>
      </c>
      <c r="F41" s="12"/>
      <c r="G41" s="158">
        <v>38.718085616870802</v>
      </c>
      <c r="H41" s="144">
        <v>50.810090920570701</v>
      </c>
      <c r="I41" s="144">
        <v>52.622553352696002</v>
      </c>
      <c r="J41" s="144">
        <v>55.9320444500568</v>
      </c>
      <c r="K41" s="144">
        <v>62.790953403207403</v>
      </c>
      <c r="L41" s="159">
        <v>52.174745548680299</v>
      </c>
      <c r="M41" s="144"/>
      <c r="N41" s="160">
        <v>98.893968935471605</v>
      </c>
      <c r="O41" s="161">
        <v>105.31607526202799</v>
      </c>
      <c r="P41" s="162">
        <v>102.105022098749</v>
      </c>
      <c r="Q41" s="144"/>
      <c r="R41" s="163">
        <v>66.4405388487002</v>
      </c>
      <c r="S41" s="149"/>
      <c r="T41" s="164">
        <v>6.8825499390131002</v>
      </c>
      <c r="U41" s="153">
        <v>17.993688784366601</v>
      </c>
      <c r="V41" s="153">
        <v>19.683772770455398</v>
      </c>
      <c r="W41" s="153">
        <v>22.437263204567401</v>
      </c>
      <c r="X41" s="153">
        <v>-18.6327264548977</v>
      </c>
      <c r="Y41" s="165">
        <v>6.0003052360303997</v>
      </c>
      <c r="Z41" s="153"/>
      <c r="AA41" s="166">
        <v>-28.925279717489101</v>
      </c>
      <c r="AB41" s="167">
        <v>10.438831869518699</v>
      </c>
      <c r="AC41" s="168">
        <v>-12.917680378807001</v>
      </c>
      <c r="AD41" s="153"/>
      <c r="AE41" s="169">
        <v>-3.2303006213902199</v>
      </c>
      <c r="AF41" s="137"/>
      <c r="AG41" s="158">
        <v>51.511512501578402</v>
      </c>
      <c r="AH41" s="144">
        <v>65.626354337668801</v>
      </c>
      <c r="AI41" s="144">
        <v>68.3105016416214</v>
      </c>
      <c r="AJ41" s="144">
        <v>66.728324599065502</v>
      </c>
      <c r="AK41" s="144">
        <v>67.7053614724081</v>
      </c>
      <c r="AL41" s="159">
        <v>63.976410910468402</v>
      </c>
      <c r="AM41" s="144"/>
      <c r="AN41" s="160">
        <v>91.752163467609506</v>
      </c>
      <c r="AO41" s="161">
        <v>88.336859136254503</v>
      </c>
      <c r="AP41" s="162">
        <v>90.044511301932005</v>
      </c>
      <c r="AQ41" s="144"/>
      <c r="AR41" s="163">
        <v>71.424439593743699</v>
      </c>
      <c r="AS41" s="149"/>
      <c r="AT41" s="164">
        <v>0.84515300907217705</v>
      </c>
      <c r="AU41" s="153">
        <v>13.600891713109499</v>
      </c>
      <c r="AV41" s="153">
        <v>15.679112747431301</v>
      </c>
      <c r="AW41" s="153">
        <v>13.832423151889699</v>
      </c>
      <c r="AX41" s="153">
        <v>2.2222372946903</v>
      </c>
      <c r="AY41" s="165">
        <v>9.2664888424337697</v>
      </c>
      <c r="AZ41" s="153"/>
      <c r="BA41" s="166">
        <v>-11.3627700230823</v>
      </c>
      <c r="BB41" s="167">
        <v>-7.5363946456966397</v>
      </c>
      <c r="BC41" s="168">
        <v>-9.5262569660759109</v>
      </c>
      <c r="BD41" s="153"/>
      <c r="BE41" s="169">
        <v>1.66039248454226</v>
      </c>
      <c r="BF41" s="137"/>
    </row>
    <row r="42" spans="1:58" x14ac:dyDescent="0.25">
      <c r="A42" s="24" t="s">
        <v>86</v>
      </c>
      <c r="B42" s="44" t="str">
        <f t="shared" si="0"/>
        <v>Southwest Virginia - Heart of Appalachia</v>
      </c>
      <c r="C42" s="12"/>
      <c r="D42" s="28" t="s">
        <v>16</v>
      </c>
      <c r="E42" s="31" t="s">
        <v>17</v>
      </c>
      <c r="F42" s="12"/>
      <c r="G42" s="158">
        <v>41.738663594469998</v>
      </c>
      <c r="H42" s="144">
        <v>54.824094799210002</v>
      </c>
      <c r="I42" s="144">
        <v>58.758123765635197</v>
      </c>
      <c r="J42" s="144">
        <v>59.025082290980897</v>
      </c>
      <c r="K42" s="144">
        <v>54.635977616853097</v>
      </c>
      <c r="L42" s="159">
        <v>53.796388413429803</v>
      </c>
      <c r="M42" s="144"/>
      <c r="N42" s="160">
        <v>75.616431863067803</v>
      </c>
      <c r="O42" s="161">
        <v>86.593923633969695</v>
      </c>
      <c r="P42" s="162">
        <v>81.105177748518699</v>
      </c>
      <c r="Q42" s="144"/>
      <c r="R42" s="163">
        <v>61.598899652026702</v>
      </c>
      <c r="S42" s="149"/>
      <c r="T42" s="164">
        <v>35.989278041648902</v>
      </c>
      <c r="U42" s="153">
        <v>21.438607210534801</v>
      </c>
      <c r="V42" s="153">
        <v>35.117330110227002</v>
      </c>
      <c r="W42" s="153">
        <v>33.187270520381801</v>
      </c>
      <c r="X42" s="153">
        <v>28.3438515782316</v>
      </c>
      <c r="Y42" s="165">
        <v>30.439368810245799</v>
      </c>
      <c r="Z42" s="153"/>
      <c r="AA42" s="166">
        <v>8.6884741902941691</v>
      </c>
      <c r="AB42" s="167">
        <v>11.3246461357526</v>
      </c>
      <c r="AC42" s="168">
        <v>10.0800272843945</v>
      </c>
      <c r="AD42" s="153"/>
      <c r="AE42" s="169">
        <v>21.954217251973802</v>
      </c>
      <c r="AF42" s="137"/>
      <c r="AG42" s="158">
        <v>45.417657998683303</v>
      </c>
      <c r="AH42" s="144">
        <v>58.4448238973008</v>
      </c>
      <c r="AI42" s="144">
        <v>61.701612903225801</v>
      </c>
      <c r="AJ42" s="144">
        <v>62.792922975641801</v>
      </c>
      <c r="AK42" s="144">
        <v>59.056339697169101</v>
      </c>
      <c r="AL42" s="159">
        <v>57.482671494404201</v>
      </c>
      <c r="AM42" s="144"/>
      <c r="AN42" s="160">
        <v>72.0773897300855</v>
      </c>
      <c r="AO42" s="161">
        <v>74.926114219881498</v>
      </c>
      <c r="AP42" s="162">
        <v>73.501751974983506</v>
      </c>
      <c r="AQ42" s="144"/>
      <c r="AR42" s="163">
        <v>62.059551631712502</v>
      </c>
      <c r="AS42" s="149"/>
      <c r="AT42" s="164">
        <v>27.282266100850201</v>
      </c>
      <c r="AU42" s="153">
        <v>23.920076726922801</v>
      </c>
      <c r="AV42" s="153">
        <v>30.9529248653057</v>
      </c>
      <c r="AW42" s="153">
        <v>35.874487563487399</v>
      </c>
      <c r="AX42" s="153">
        <v>31.167196042959802</v>
      </c>
      <c r="AY42" s="165">
        <v>29.9331316563418</v>
      </c>
      <c r="AZ42" s="153"/>
      <c r="BA42" s="166">
        <v>17.886802163750399</v>
      </c>
      <c r="BB42" s="167">
        <v>17.695184433672701</v>
      </c>
      <c r="BC42" s="168">
        <v>17.789058756939099</v>
      </c>
      <c r="BD42" s="153"/>
      <c r="BE42" s="169">
        <v>25.5528016035761</v>
      </c>
      <c r="BF42" s="137"/>
    </row>
    <row r="43" spans="1:58" x14ac:dyDescent="0.25">
      <c r="A43" s="26" t="s">
        <v>87</v>
      </c>
      <c r="B43" s="44" t="str">
        <f t="shared" si="0"/>
        <v>Virginia Mountains</v>
      </c>
      <c r="C43" s="12"/>
      <c r="D43" s="29" t="s">
        <v>16</v>
      </c>
      <c r="E43" s="32" t="s">
        <v>17</v>
      </c>
      <c r="F43" s="12"/>
      <c r="G43" s="170">
        <v>40.2058579144162</v>
      </c>
      <c r="H43" s="171">
        <v>54.069869824123998</v>
      </c>
      <c r="I43" s="171">
        <v>54.373106217975298</v>
      </c>
      <c r="J43" s="171">
        <v>54.148721783686398</v>
      </c>
      <c r="K43" s="171">
        <v>52.280405760974901</v>
      </c>
      <c r="L43" s="172">
        <v>51.015592300235397</v>
      </c>
      <c r="M43" s="144"/>
      <c r="N43" s="173">
        <v>82.198374186400699</v>
      </c>
      <c r="O43" s="174">
        <v>92.039482066195802</v>
      </c>
      <c r="P43" s="175">
        <v>87.118928126298201</v>
      </c>
      <c r="Q43" s="144"/>
      <c r="R43" s="176">
        <v>61.330831107681902</v>
      </c>
      <c r="S43" s="149"/>
      <c r="T43" s="177">
        <v>-13.0973902446668</v>
      </c>
      <c r="U43" s="178">
        <v>12.0264159584646</v>
      </c>
      <c r="V43" s="178">
        <v>17.920900413290902</v>
      </c>
      <c r="W43" s="178">
        <v>24.8199269615079</v>
      </c>
      <c r="X43" s="178">
        <v>-11.3574377026261</v>
      </c>
      <c r="Y43" s="179">
        <v>4.9699707692809296</v>
      </c>
      <c r="Z43" s="153"/>
      <c r="AA43" s="180">
        <v>-24.667586310851</v>
      </c>
      <c r="AB43" s="181">
        <v>-10.9275444817301</v>
      </c>
      <c r="AC43" s="182">
        <v>-17.9845813579558</v>
      </c>
      <c r="AD43" s="153"/>
      <c r="AE43" s="183">
        <v>-5.7373008066473599</v>
      </c>
      <c r="AF43" s="137"/>
      <c r="AG43" s="170">
        <v>47.060947583437098</v>
      </c>
      <c r="AH43" s="171">
        <v>61.537901606425699</v>
      </c>
      <c r="AI43" s="171">
        <v>65.709308267552899</v>
      </c>
      <c r="AJ43" s="171">
        <v>66.237682453953695</v>
      </c>
      <c r="AK43" s="171">
        <v>64.936080182800097</v>
      </c>
      <c r="AL43" s="172">
        <v>61.096384018833902</v>
      </c>
      <c r="AM43" s="144"/>
      <c r="AN43" s="173">
        <v>83.767784932834701</v>
      </c>
      <c r="AO43" s="174">
        <v>88.063462124359503</v>
      </c>
      <c r="AP43" s="175">
        <v>85.915623528597095</v>
      </c>
      <c r="AQ43" s="144"/>
      <c r="AR43" s="176">
        <v>68.187595307337702</v>
      </c>
      <c r="AS43" s="149"/>
      <c r="AT43" s="177">
        <v>-7.47458239358531</v>
      </c>
      <c r="AU43" s="178">
        <v>6.4528064341106504</v>
      </c>
      <c r="AV43" s="178">
        <v>7.1262480043060297</v>
      </c>
      <c r="AW43" s="178">
        <v>4.8366403511896401</v>
      </c>
      <c r="AX43" s="178">
        <v>0.16742479633803101</v>
      </c>
      <c r="AY43" s="179">
        <v>2.5045363069131401</v>
      </c>
      <c r="AZ43" s="153"/>
      <c r="BA43" s="180">
        <v>-9.3464765625608699</v>
      </c>
      <c r="BB43" s="181">
        <v>-6.0552724555565103</v>
      </c>
      <c r="BC43" s="182">
        <v>-7.6890696478340503</v>
      </c>
      <c r="BD43" s="153"/>
      <c r="BE43" s="183">
        <v>-1.4145624620180499</v>
      </c>
      <c r="BF43" s="137"/>
    </row>
  </sheetData>
  <sheetProtection algorithmName="SHA-512" hashValue="kJ/u1QA6vdq8b+3iZ1ZrGdww2KJDTSS7KdFx8Yb8Jb7/AR2SgXq1HFaFX5OWtUBhZY/yzevQBw/YPDKdo62Q6A==" saltValue="+hImJJXVBc8Cc/1elZu5j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1" sqref="AE11"/>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84"/>
      <c r="E1" s="184"/>
      <c r="F1" s="184"/>
      <c r="G1" s="184"/>
      <c r="H1" s="184"/>
      <c r="I1" s="184"/>
      <c r="J1" s="184"/>
      <c r="K1" s="184"/>
      <c r="L1" s="184"/>
      <c r="M1" s="184"/>
      <c r="N1" s="184"/>
      <c r="O1" s="184"/>
      <c r="P1" s="184"/>
      <c r="Q1" s="184"/>
      <c r="R1" s="184"/>
      <c r="S1" s="184"/>
      <c r="T1" s="184"/>
      <c r="U1" s="184"/>
      <c r="V1" s="184"/>
      <c r="W1" s="184"/>
      <c r="X1" s="184"/>
      <c r="Y1" s="185"/>
      <c r="Z1" s="185"/>
      <c r="AA1" s="185"/>
      <c r="AB1" s="185"/>
      <c r="AC1" s="185"/>
      <c r="AD1" s="185"/>
      <c r="AE1" s="185"/>
      <c r="AF1" s="185"/>
      <c r="AG1" s="185"/>
      <c r="AH1" s="185"/>
      <c r="AI1" s="185"/>
      <c r="AJ1" s="185"/>
      <c r="AK1" s="185"/>
      <c r="AL1" s="185"/>
    </row>
    <row r="2" spans="1:50" ht="15" customHeight="1" x14ac:dyDescent="0.25">
      <c r="A2" s="184"/>
      <c r="B2" s="97" t="s">
        <v>123</v>
      </c>
      <c r="C2" s="184"/>
      <c r="D2" s="184"/>
      <c r="E2" s="184"/>
      <c r="F2" s="184"/>
      <c r="G2" s="184"/>
      <c r="H2" s="184"/>
      <c r="I2" s="184"/>
      <c r="J2" s="184"/>
      <c r="K2" s="184"/>
      <c r="L2" s="184"/>
      <c r="M2" s="184"/>
      <c r="N2" s="184"/>
      <c r="O2" s="184"/>
      <c r="P2" s="184"/>
      <c r="Q2" s="184"/>
      <c r="R2" s="184"/>
      <c r="S2" s="184"/>
      <c r="T2" s="184"/>
      <c r="U2" s="184"/>
      <c r="V2" s="184"/>
      <c r="W2" s="184"/>
      <c r="X2" s="184"/>
      <c r="Y2" s="185"/>
      <c r="Z2" s="185"/>
      <c r="AA2" s="185"/>
      <c r="AB2" s="185"/>
      <c r="AC2" s="185"/>
      <c r="AD2" s="185"/>
      <c r="AE2" s="185"/>
      <c r="AF2" s="185"/>
      <c r="AG2" s="185"/>
      <c r="AH2" s="185"/>
      <c r="AI2" s="185"/>
      <c r="AJ2" s="185"/>
      <c r="AK2" s="185"/>
      <c r="AL2" s="185"/>
    </row>
    <row r="3" spans="1:50" x14ac:dyDescent="0.25">
      <c r="A3" s="184"/>
      <c r="B3" s="184"/>
      <c r="C3" s="184"/>
      <c r="D3" s="184"/>
      <c r="E3" s="184"/>
      <c r="F3" s="184"/>
      <c r="G3" s="184"/>
      <c r="H3" s="184"/>
      <c r="I3" s="184"/>
      <c r="J3" s="184"/>
      <c r="K3" s="184"/>
      <c r="L3" s="184"/>
      <c r="M3" s="184"/>
      <c r="N3" s="184"/>
      <c r="O3" s="184"/>
      <c r="P3" s="184"/>
      <c r="Q3" s="184"/>
      <c r="R3" s="184"/>
      <c r="S3" s="184"/>
      <c r="T3" s="184"/>
      <c r="U3" s="184"/>
      <c r="V3" s="184"/>
      <c r="W3" s="184"/>
      <c r="X3" s="184"/>
      <c r="Y3" s="185"/>
      <c r="Z3" s="185"/>
      <c r="AA3" s="185"/>
      <c r="AB3" s="185"/>
      <c r="AC3" s="185"/>
      <c r="AD3" s="185"/>
      <c r="AE3" s="185"/>
      <c r="AF3" s="185"/>
      <c r="AG3" s="185"/>
      <c r="AH3" s="185"/>
      <c r="AI3" s="185"/>
      <c r="AJ3" s="185"/>
      <c r="AK3" s="185"/>
      <c r="AL3" s="185"/>
    </row>
    <row r="4" spans="1:50" x14ac:dyDescent="0.25">
      <c r="A4" s="184"/>
      <c r="B4" s="184"/>
      <c r="C4" s="184"/>
      <c r="D4" s="184"/>
      <c r="E4" s="184"/>
      <c r="F4" s="184"/>
      <c r="G4" s="184"/>
      <c r="H4" s="184"/>
      <c r="I4" s="184"/>
      <c r="J4" s="184"/>
      <c r="K4" s="184"/>
      <c r="L4" s="184"/>
      <c r="M4" s="184"/>
      <c r="N4" s="184"/>
      <c r="O4" s="184"/>
      <c r="P4" s="184"/>
      <c r="Q4" s="184"/>
      <c r="R4" s="184"/>
      <c r="S4" s="184"/>
      <c r="T4" s="184"/>
      <c r="U4" s="184"/>
      <c r="V4" s="184"/>
      <c r="W4" s="184"/>
      <c r="X4" s="184"/>
      <c r="Y4" s="185"/>
      <c r="Z4" s="185"/>
      <c r="AA4" s="185"/>
      <c r="AB4" s="185"/>
      <c r="AC4" s="185"/>
      <c r="AD4" s="185"/>
      <c r="AE4" s="185"/>
      <c r="AF4" s="185"/>
      <c r="AG4" s="185"/>
      <c r="AH4" s="185"/>
      <c r="AI4" s="185"/>
      <c r="AJ4" s="185"/>
      <c r="AK4" s="185"/>
      <c r="AL4" s="185"/>
    </row>
    <row r="5" spans="1:50" x14ac:dyDescent="0.25">
      <c r="A5" s="184"/>
      <c r="B5" s="184"/>
      <c r="C5" s="184"/>
      <c r="D5" s="184"/>
      <c r="E5" s="184"/>
      <c r="F5" s="184"/>
      <c r="G5" s="184"/>
      <c r="H5" s="184"/>
      <c r="I5" s="184"/>
      <c r="J5" s="184"/>
      <c r="K5" s="184"/>
      <c r="L5" s="184"/>
      <c r="M5" s="184"/>
      <c r="N5" s="184"/>
      <c r="O5" s="184"/>
      <c r="P5" s="184"/>
      <c r="Q5" s="184"/>
      <c r="R5" s="184"/>
      <c r="S5" s="184"/>
      <c r="T5" s="184"/>
      <c r="U5" s="184"/>
      <c r="V5" s="184"/>
      <c r="W5" s="184"/>
      <c r="X5" s="184"/>
      <c r="Y5" s="185"/>
      <c r="Z5" s="185"/>
      <c r="AA5" s="185"/>
      <c r="AB5" s="185"/>
      <c r="AC5" s="185"/>
      <c r="AD5" s="185"/>
      <c r="AE5" s="185"/>
      <c r="AF5" s="185"/>
      <c r="AG5" s="185"/>
      <c r="AH5" s="185"/>
      <c r="AI5" s="185"/>
      <c r="AJ5" s="185"/>
      <c r="AK5" s="185"/>
      <c r="AL5" s="185"/>
    </row>
    <row r="6" spans="1:50" x14ac:dyDescent="0.25">
      <c r="A6" s="184"/>
      <c r="B6" s="184"/>
      <c r="C6" s="184"/>
      <c r="D6" s="184"/>
      <c r="E6" s="184"/>
      <c r="F6" s="184"/>
      <c r="G6" s="184"/>
      <c r="H6" s="184"/>
      <c r="I6" s="184"/>
      <c r="J6" s="184"/>
      <c r="K6" s="184"/>
      <c r="L6" s="184"/>
      <c r="M6" s="184"/>
      <c r="N6" s="184"/>
      <c r="O6" s="184"/>
      <c r="P6" s="184"/>
      <c r="Q6" s="184"/>
      <c r="R6" s="184"/>
      <c r="S6" s="184"/>
      <c r="T6" s="184"/>
      <c r="U6" s="184"/>
      <c r="V6" s="184"/>
      <c r="W6" s="184"/>
      <c r="X6" s="184"/>
      <c r="Y6" s="185"/>
      <c r="Z6" s="185"/>
      <c r="AA6" s="185"/>
      <c r="AB6" s="185"/>
      <c r="AC6" s="185"/>
      <c r="AD6" s="185"/>
      <c r="AE6" s="185"/>
      <c r="AF6" s="185"/>
      <c r="AG6" s="185"/>
      <c r="AH6" s="185"/>
      <c r="AI6" s="185"/>
      <c r="AJ6" s="185"/>
      <c r="AK6" s="185"/>
      <c r="AL6" s="185"/>
    </row>
    <row r="7" spans="1:50" x14ac:dyDescent="0.25">
      <c r="A7" s="184"/>
      <c r="B7" s="184"/>
      <c r="C7" s="184"/>
      <c r="D7" s="184"/>
      <c r="E7" s="184"/>
      <c r="F7" s="184"/>
      <c r="G7" s="184"/>
      <c r="H7" s="184"/>
      <c r="I7" s="184"/>
      <c r="J7" s="184"/>
      <c r="K7" s="184"/>
      <c r="L7" s="184"/>
      <c r="M7" s="184"/>
      <c r="N7" s="184"/>
      <c r="O7" s="184"/>
      <c r="P7" s="184"/>
      <c r="Q7" s="184"/>
      <c r="R7" s="184"/>
      <c r="S7" s="184"/>
      <c r="T7" s="184"/>
      <c r="U7" s="184"/>
      <c r="V7" s="184"/>
      <c r="W7" s="184"/>
      <c r="X7" s="184"/>
      <c r="Y7" s="185"/>
      <c r="Z7" s="185"/>
      <c r="AA7" s="185"/>
      <c r="AB7" s="185"/>
      <c r="AC7" s="185"/>
      <c r="AD7" s="185"/>
      <c r="AE7" s="185"/>
      <c r="AF7" s="185"/>
      <c r="AG7" s="185"/>
      <c r="AH7" s="185"/>
      <c r="AI7" s="185"/>
      <c r="AJ7" s="185"/>
      <c r="AK7" s="185"/>
      <c r="AL7" s="185"/>
    </row>
    <row r="8" spans="1:50" ht="18" customHeight="1" x14ac:dyDescent="0.3">
      <c r="A8" s="102"/>
      <c r="B8" s="184"/>
      <c r="C8" s="184"/>
      <c r="D8" s="223">
        <v>2022</v>
      </c>
      <c r="E8" s="223"/>
      <c r="F8" s="223"/>
      <c r="G8" s="223"/>
      <c r="H8" s="223"/>
      <c r="I8" s="223"/>
      <c r="J8" s="223"/>
      <c r="K8" s="102"/>
      <c r="L8" s="102"/>
      <c r="M8" s="102"/>
      <c r="N8" s="102"/>
      <c r="O8" s="184"/>
      <c r="P8" s="223">
        <v>2021</v>
      </c>
      <c r="Q8" s="223"/>
      <c r="R8" s="223"/>
      <c r="S8" s="223"/>
      <c r="T8" s="223"/>
      <c r="U8" s="223"/>
      <c r="V8" s="223"/>
      <c r="W8" s="102"/>
      <c r="X8" s="102"/>
      <c r="Y8" s="185"/>
      <c r="Z8" s="185"/>
      <c r="AA8" s="185"/>
      <c r="AB8" s="185"/>
      <c r="AC8" s="185"/>
      <c r="AD8" s="185"/>
      <c r="AE8" s="185"/>
      <c r="AF8" s="185"/>
      <c r="AG8" s="185"/>
      <c r="AH8" s="185"/>
      <c r="AI8" s="185"/>
      <c r="AJ8" s="185"/>
      <c r="AK8" s="185"/>
      <c r="AL8" s="185"/>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6"/>
      <c r="B10" s="184"/>
      <c r="C10" s="108" t="s">
        <v>111</v>
      </c>
      <c r="D10" s="109">
        <v>7</v>
      </c>
      <c r="E10" s="110">
        <v>8</v>
      </c>
      <c r="F10" s="110">
        <v>9</v>
      </c>
      <c r="G10" s="110">
        <v>10</v>
      </c>
      <c r="H10" s="110">
        <v>11</v>
      </c>
      <c r="I10" s="110">
        <v>12</v>
      </c>
      <c r="J10" s="111">
        <v>13</v>
      </c>
      <c r="K10" s="186"/>
      <c r="L10" s="186"/>
      <c r="M10" s="220" t="s">
        <v>104</v>
      </c>
      <c r="N10" s="221"/>
      <c r="O10" s="108" t="s">
        <v>111</v>
      </c>
      <c r="P10" s="109">
        <v>8</v>
      </c>
      <c r="Q10" s="110">
        <v>9</v>
      </c>
      <c r="R10" s="110">
        <v>10</v>
      </c>
      <c r="S10" s="110">
        <v>11</v>
      </c>
      <c r="T10" s="110">
        <v>12</v>
      </c>
      <c r="U10" s="110">
        <v>13</v>
      </c>
      <c r="V10" s="111">
        <v>14</v>
      </c>
      <c r="W10" s="186"/>
      <c r="X10" s="186"/>
      <c r="Y10" s="185"/>
      <c r="Z10" s="185"/>
      <c r="AA10" s="185"/>
      <c r="AB10" s="185"/>
      <c r="AC10" s="185"/>
      <c r="AD10" s="185"/>
      <c r="AE10" s="185"/>
      <c r="AF10" s="185"/>
      <c r="AG10" s="185"/>
      <c r="AH10" s="185"/>
      <c r="AI10" s="185"/>
      <c r="AJ10" s="185"/>
      <c r="AK10" s="185"/>
      <c r="AL10" s="185"/>
    </row>
    <row r="11" spans="1:50" ht="20.100000000000001" customHeight="1" x14ac:dyDescent="0.25">
      <c r="A11" s="186"/>
      <c r="B11" s="184"/>
      <c r="C11" s="108" t="s">
        <v>111</v>
      </c>
      <c r="D11" s="112">
        <v>14</v>
      </c>
      <c r="E11" s="113">
        <v>15</v>
      </c>
      <c r="F11" s="113">
        <v>16</v>
      </c>
      <c r="G11" s="113">
        <v>17</v>
      </c>
      <c r="H11" s="113">
        <v>18</v>
      </c>
      <c r="I11" s="113">
        <v>19</v>
      </c>
      <c r="J11" s="114">
        <v>20</v>
      </c>
      <c r="K11" s="186"/>
      <c r="L11" s="186"/>
      <c r="M11" s="220" t="s">
        <v>104</v>
      </c>
      <c r="N11" s="221"/>
      <c r="O11" s="108" t="s">
        <v>111</v>
      </c>
      <c r="P11" s="112">
        <v>15</v>
      </c>
      <c r="Q11" s="113">
        <v>16</v>
      </c>
      <c r="R11" s="113">
        <v>17</v>
      </c>
      <c r="S11" s="113">
        <v>18</v>
      </c>
      <c r="T11" s="113">
        <v>19</v>
      </c>
      <c r="U11" s="113">
        <v>20</v>
      </c>
      <c r="V11" s="114">
        <v>21</v>
      </c>
      <c r="W11" s="186"/>
      <c r="X11" s="186"/>
      <c r="Y11" s="185"/>
      <c r="Z11" s="185"/>
      <c r="AA11" s="185"/>
      <c r="AB11" s="185"/>
      <c r="AC11" s="185"/>
      <c r="AD11" s="185"/>
      <c r="AE11" s="185"/>
      <c r="AF11" s="185"/>
      <c r="AG11" s="185"/>
      <c r="AH11" s="185"/>
      <c r="AI11" s="185"/>
      <c r="AJ11" s="185"/>
      <c r="AK11" s="185"/>
      <c r="AL11" s="185"/>
    </row>
    <row r="12" spans="1:50" ht="20.100000000000001" customHeight="1" x14ac:dyDescent="0.25">
      <c r="A12" s="186"/>
      <c r="B12" s="184"/>
      <c r="C12" s="108" t="s">
        <v>111</v>
      </c>
      <c r="D12" s="115">
        <v>21</v>
      </c>
      <c r="E12" s="116">
        <v>22</v>
      </c>
      <c r="F12" s="116">
        <v>23</v>
      </c>
      <c r="G12" s="116">
        <v>24</v>
      </c>
      <c r="H12" s="116">
        <v>25</v>
      </c>
      <c r="I12" s="116">
        <v>26</v>
      </c>
      <c r="J12" s="117">
        <v>27</v>
      </c>
      <c r="K12" s="186"/>
      <c r="L12" s="186"/>
      <c r="M12" s="220" t="s">
        <v>104</v>
      </c>
      <c r="N12" s="221"/>
      <c r="O12" s="108" t="s">
        <v>111</v>
      </c>
      <c r="P12" s="115">
        <v>22</v>
      </c>
      <c r="Q12" s="116">
        <v>23</v>
      </c>
      <c r="R12" s="116">
        <v>24</v>
      </c>
      <c r="S12" s="116">
        <v>25</v>
      </c>
      <c r="T12" s="116">
        <v>26</v>
      </c>
      <c r="U12" s="116">
        <v>27</v>
      </c>
      <c r="V12" s="117">
        <v>28</v>
      </c>
      <c r="W12" s="186"/>
      <c r="X12" s="186"/>
      <c r="Y12" s="185"/>
      <c r="Z12" s="185"/>
      <c r="AA12" s="185"/>
      <c r="AB12" s="185"/>
      <c r="AC12" s="185"/>
      <c r="AD12" s="185"/>
      <c r="AE12" s="185"/>
      <c r="AF12" s="185"/>
      <c r="AG12" s="185"/>
      <c r="AH12" s="185"/>
      <c r="AI12" s="185"/>
      <c r="AJ12" s="185"/>
      <c r="AK12" s="185"/>
      <c r="AL12" s="185"/>
    </row>
    <row r="13" spans="1:50" ht="20.100000000000001" customHeight="1" x14ac:dyDescent="0.25">
      <c r="A13" s="186"/>
      <c r="B13" s="184"/>
      <c r="C13" s="108" t="s">
        <v>114</v>
      </c>
      <c r="D13" s="118">
        <v>28</v>
      </c>
      <c r="E13" s="119">
        <v>29</v>
      </c>
      <c r="F13" s="119">
        <v>30</v>
      </c>
      <c r="G13" s="119">
        <v>31</v>
      </c>
      <c r="H13" s="119">
        <v>1</v>
      </c>
      <c r="I13" s="119">
        <v>2</v>
      </c>
      <c r="J13" s="120">
        <v>3</v>
      </c>
      <c r="K13" s="186"/>
      <c r="L13" s="186"/>
      <c r="M13" s="220" t="s">
        <v>104</v>
      </c>
      <c r="N13" s="221"/>
      <c r="O13" s="108" t="s">
        <v>114</v>
      </c>
      <c r="P13" s="118">
        <v>29</v>
      </c>
      <c r="Q13" s="119">
        <v>30</v>
      </c>
      <c r="R13" s="119">
        <v>31</v>
      </c>
      <c r="S13" s="119">
        <v>1</v>
      </c>
      <c r="T13" s="119">
        <v>2</v>
      </c>
      <c r="U13" s="119">
        <v>3</v>
      </c>
      <c r="V13" s="120">
        <v>4</v>
      </c>
      <c r="W13" s="186"/>
      <c r="X13" s="186"/>
      <c r="Y13" s="185"/>
      <c r="Z13" s="185"/>
      <c r="AA13" s="185"/>
      <c r="AB13" s="185"/>
      <c r="AC13" s="185"/>
      <c r="AD13" s="185"/>
      <c r="AE13" s="185"/>
      <c r="AF13" s="185"/>
      <c r="AG13" s="185"/>
      <c r="AH13" s="185"/>
      <c r="AI13" s="185"/>
      <c r="AJ13" s="185"/>
      <c r="AK13" s="185"/>
      <c r="AL13" s="185"/>
    </row>
    <row r="14" spans="1:50" ht="20.100000000000001" customHeight="1" x14ac:dyDescent="0.25">
      <c r="A14" s="186"/>
      <c r="B14" s="184"/>
      <c r="C14" s="108" t="s">
        <v>115</v>
      </c>
      <c r="D14" s="121">
        <v>4</v>
      </c>
      <c r="E14" s="122">
        <v>5</v>
      </c>
      <c r="F14" s="122">
        <v>6</v>
      </c>
      <c r="G14" s="122">
        <v>7</v>
      </c>
      <c r="H14" s="122">
        <v>8</v>
      </c>
      <c r="I14" s="122">
        <v>9</v>
      </c>
      <c r="J14" s="123">
        <v>10</v>
      </c>
      <c r="K14" s="186"/>
      <c r="L14" s="186"/>
      <c r="M14" s="220" t="s">
        <v>104</v>
      </c>
      <c r="N14" s="221"/>
      <c r="O14" s="108" t="s">
        <v>115</v>
      </c>
      <c r="P14" s="121">
        <v>5</v>
      </c>
      <c r="Q14" s="122">
        <v>6</v>
      </c>
      <c r="R14" s="122">
        <v>7</v>
      </c>
      <c r="S14" s="122">
        <v>8</v>
      </c>
      <c r="T14" s="122">
        <v>9</v>
      </c>
      <c r="U14" s="122">
        <v>10</v>
      </c>
      <c r="V14" s="123">
        <v>11</v>
      </c>
      <c r="W14" s="186"/>
      <c r="X14" s="186"/>
      <c r="Y14" s="185"/>
      <c r="Z14" s="185"/>
      <c r="AA14" s="185"/>
      <c r="AB14" s="185"/>
      <c r="AC14" s="185"/>
      <c r="AD14" s="185"/>
      <c r="AE14" s="185"/>
      <c r="AF14" s="185"/>
      <c r="AG14" s="185"/>
      <c r="AH14" s="185"/>
      <c r="AI14" s="185"/>
      <c r="AJ14" s="185"/>
      <c r="AK14" s="185"/>
      <c r="AL14" s="185"/>
    </row>
    <row r="15" spans="1:50" ht="20.100000000000001" customHeight="1" x14ac:dyDescent="0.25">
      <c r="A15" s="186"/>
      <c r="B15" s="184"/>
      <c r="C15" s="108" t="s">
        <v>115</v>
      </c>
      <c r="D15" s="124">
        <v>11</v>
      </c>
      <c r="E15" s="125">
        <v>12</v>
      </c>
      <c r="F15" s="125">
        <v>13</v>
      </c>
      <c r="G15" s="125">
        <v>14</v>
      </c>
      <c r="H15" s="125">
        <v>15</v>
      </c>
      <c r="I15" s="125">
        <v>16</v>
      </c>
      <c r="J15" s="126">
        <v>17</v>
      </c>
      <c r="K15" s="186"/>
      <c r="L15" s="186"/>
      <c r="M15" s="220" t="s">
        <v>104</v>
      </c>
      <c r="N15" s="221"/>
      <c r="O15" s="108" t="s">
        <v>115</v>
      </c>
      <c r="P15" s="124">
        <v>12</v>
      </c>
      <c r="Q15" s="125">
        <v>13</v>
      </c>
      <c r="R15" s="125">
        <v>14</v>
      </c>
      <c r="S15" s="125">
        <v>15</v>
      </c>
      <c r="T15" s="125">
        <v>16</v>
      </c>
      <c r="U15" s="125">
        <v>17</v>
      </c>
      <c r="V15" s="126">
        <v>18</v>
      </c>
      <c r="W15" s="186"/>
      <c r="X15" s="186"/>
      <c r="Y15" s="185"/>
      <c r="Z15" s="185"/>
      <c r="AA15" s="185"/>
      <c r="AB15" s="185"/>
      <c r="AC15" s="185"/>
      <c r="AD15" s="185"/>
      <c r="AE15" s="185"/>
      <c r="AF15" s="185"/>
      <c r="AG15" s="185"/>
      <c r="AH15" s="185"/>
      <c r="AI15" s="185"/>
      <c r="AJ15" s="185"/>
      <c r="AK15" s="185"/>
      <c r="AL15" s="185"/>
    </row>
    <row r="16" spans="1:50" x14ac:dyDescent="0.25">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5"/>
      <c r="Z16" s="185"/>
      <c r="AA16" s="185"/>
      <c r="AB16" s="185"/>
      <c r="AC16" s="185"/>
      <c r="AD16" s="185"/>
      <c r="AE16" s="185"/>
      <c r="AF16" s="185"/>
      <c r="AG16" s="185"/>
      <c r="AH16" s="185"/>
      <c r="AI16" s="185"/>
      <c r="AJ16" s="185"/>
      <c r="AK16" s="185"/>
      <c r="AL16" s="185"/>
    </row>
    <row r="17" spans="1:50" x14ac:dyDescent="0.25">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5"/>
      <c r="Z17" s="185"/>
      <c r="AA17" s="185"/>
      <c r="AB17" s="185"/>
      <c r="AC17" s="185"/>
      <c r="AD17" s="185"/>
      <c r="AE17" s="185"/>
      <c r="AF17" s="185"/>
      <c r="AG17" s="185"/>
      <c r="AH17" s="185"/>
      <c r="AI17" s="185"/>
      <c r="AJ17" s="185"/>
      <c r="AK17" s="185"/>
      <c r="AL17" s="185"/>
    </row>
    <row r="18" spans="1:50" x14ac:dyDescent="0.25">
      <c r="A18" s="184"/>
      <c r="B18" s="184"/>
      <c r="C18" s="184"/>
      <c r="D18" s="222" t="s">
        <v>105</v>
      </c>
      <c r="E18" s="222"/>
      <c r="F18" s="222"/>
      <c r="G18" s="222"/>
      <c r="H18" s="222"/>
      <c r="I18" s="222"/>
      <c r="J18" s="222"/>
      <c r="K18" s="184"/>
      <c r="L18" s="184"/>
      <c r="M18" s="184"/>
      <c r="N18" s="184"/>
      <c r="O18" s="184"/>
      <c r="P18" s="222" t="s">
        <v>106</v>
      </c>
      <c r="Q18" s="222"/>
      <c r="R18" s="222"/>
      <c r="S18" s="222"/>
      <c r="T18" s="222"/>
      <c r="U18" s="222"/>
      <c r="V18" s="222"/>
      <c r="W18" s="184"/>
      <c r="X18" s="184"/>
      <c r="Y18" s="185"/>
      <c r="Z18" s="185"/>
      <c r="AA18" s="185"/>
      <c r="AB18" s="185"/>
      <c r="AC18" s="185"/>
      <c r="AD18" s="185"/>
      <c r="AE18" s="185"/>
      <c r="AF18" s="185"/>
      <c r="AG18" s="185"/>
      <c r="AH18" s="185"/>
      <c r="AI18" s="185"/>
      <c r="AJ18" s="185"/>
      <c r="AK18" s="185"/>
      <c r="AL18" s="185"/>
    </row>
    <row r="19" spans="1:50" ht="13.2" customHeight="1" x14ac:dyDescent="0.25">
      <c r="A19" s="184"/>
      <c r="B19" s="184"/>
      <c r="C19" s="219" t="s">
        <v>116</v>
      </c>
      <c r="D19" s="219"/>
      <c r="E19" s="219"/>
      <c r="F19" s="219"/>
      <c r="G19" s="184"/>
      <c r="H19" s="184" t="s">
        <v>117</v>
      </c>
      <c r="I19" s="184"/>
      <c r="J19" s="184"/>
      <c r="K19" s="184"/>
      <c r="L19" s="184"/>
      <c r="M19" s="184"/>
      <c r="N19" s="184"/>
      <c r="O19" s="219" t="s">
        <v>118</v>
      </c>
      <c r="P19" s="219"/>
      <c r="Q19" s="219"/>
      <c r="R19" s="219"/>
      <c r="S19" s="184"/>
      <c r="T19" s="184" t="s">
        <v>117</v>
      </c>
      <c r="U19" s="184"/>
      <c r="V19" s="184"/>
      <c r="W19" s="184"/>
      <c r="X19" s="184"/>
      <c r="Y19" s="185"/>
      <c r="Z19" s="185"/>
      <c r="AA19" s="185"/>
      <c r="AB19" s="185"/>
      <c r="AC19" s="185"/>
      <c r="AD19" s="185"/>
      <c r="AE19" s="185"/>
      <c r="AF19" s="185"/>
      <c r="AG19" s="185"/>
      <c r="AH19" s="185"/>
      <c r="AI19" s="185"/>
      <c r="AJ19" s="185"/>
      <c r="AK19" s="185"/>
      <c r="AL19" s="185"/>
    </row>
    <row r="20" spans="1:50" x14ac:dyDescent="0.25">
      <c r="A20" s="127"/>
      <c r="B20" s="127"/>
      <c r="C20" s="219"/>
      <c r="D20" s="219"/>
      <c r="E20" s="219"/>
      <c r="F20" s="219"/>
      <c r="G20" s="39"/>
      <c r="H20" s="39"/>
      <c r="I20" s="39"/>
      <c r="J20" s="39"/>
      <c r="K20" s="127"/>
      <c r="L20" s="127"/>
      <c r="M20" s="127"/>
      <c r="N20" s="127"/>
      <c r="O20" s="219" t="s">
        <v>119</v>
      </c>
      <c r="P20" s="219"/>
      <c r="Q20" s="219"/>
      <c r="R20" s="219"/>
      <c r="S20" s="39"/>
      <c r="T20" s="39" t="s">
        <v>120</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c r="D21" s="219"/>
      <c r="E21" s="219"/>
      <c r="F21" s="219"/>
      <c r="G21" s="39"/>
      <c r="H21" s="39"/>
      <c r="I21" s="39"/>
      <c r="J21" s="39"/>
      <c r="K21" s="127"/>
      <c r="L21" s="127"/>
      <c r="M21" s="127"/>
      <c r="N21" s="127"/>
      <c r="O21" s="219" t="s">
        <v>124</v>
      </c>
      <c r="P21" s="219"/>
      <c r="Q21" s="219"/>
      <c r="R21" s="219"/>
      <c r="S21" s="131"/>
      <c r="T21" s="131" t="s">
        <v>125</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4"/>
      <c r="B24" s="184"/>
      <c r="C24" s="219"/>
      <c r="D24" s="219"/>
      <c r="E24" s="219"/>
      <c r="F24" s="219"/>
      <c r="G24" s="39"/>
      <c r="H24" s="39"/>
      <c r="I24" s="39"/>
      <c r="J24" s="184"/>
      <c r="K24" s="184"/>
      <c r="L24" s="184"/>
      <c r="M24" s="184"/>
      <c r="N24" s="184"/>
      <c r="O24" s="219"/>
      <c r="P24" s="219"/>
      <c r="Q24" s="219"/>
      <c r="R24" s="219"/>
      <c r="S24" s="39"/>
      <c r="T24" s="39"/>
      <c r="U24" s="39"/>
      <c r="V24" s="39"/>
      <c r="W24" s="39"/>
      <c r="X24" s="184"/>
      <c r="Y24" s="185"/>
      <c r="Z24" s="185"/>
      <c r="AA24" s="185"/>
      <c r="AB24" s="185"/>
      <c r="AC24" s="185"/>
      <c r="AD24" s="185"/>
      <c r="AE24" s="185"/>
      <c r="AF24" s="185"/>
      <c r="AG24" s="185"/>
      <c r="AH24" s="185"/>
      <c r="AI24" s="185"/>
      <c r="AJ24" s="185"/>
      <c r="AK24" s="185"/>
      <c r="AL24" s="185"/>
    </row>
    <row r="25" spans="1:50" ht="12.75" customHeight="1" x14ac:dyDescent="0.25">
      <c r="Y25" s="185"/>
      <c r="Z25" s="185"/>
      <c r="AA25" s="185"/>
      <c r="AB25" s="185"/>
      <c r="AC25" s="185"/>
      <c r="AD25" s="185"/>
      <c r="AE25" s="185"/>
      <c r="AF25" s="185"/>
      <c r="AG25" s="185"/>
      <c r="AH25" s="185"/>
      <c r="AI25" s="185"/>
      <c r="AJ25" s="185"/>
      <c r="AK25" s="185"/>
      <c r="AL25" s="185"/>
    </row>
    <row r="26" spans="1:50" x14ac:dyDescent="0.25">
      <c r="A26" s="184"/>
      <c r="B26" s="184"/>
      <c r="C26" s="219"/>
      <c r="D26" s="219"/>
      <c r="E26" s="219"/>
      <c r="F26" s="219"/>
      <c r="G26" s="39"/>
      <c r="H26" s="39"/>
      <c r="I26" s="39"/>
      <c r="J26" s="184"/>
      <c r="K26" s="184"/>
      <c r="L26" s="184"/>
      <c r="M26" s="184"/>
      <c r="N26" s="184"/>
      <c r="O26" s="219"/>
      <c r="P26" s="219"/>
      <c r="Q26" s="219"/>
      <c r="R26" s="219"/>
      <c r="S26" s="39"/>
      <c r="T26" s="39"/>
      <c r="U26" s="39"/>
      <c r="V26" s="39"/>
      <c r="W26" s="39"/>
      <c r="X26" s="184"/>
      <c r="Y26" s="185"/>
      <c r="Z26" s="185"/>
      <c r="AA26" s="185"/>
      <c r="AB26" s="185"/>
      <c r="AC26" s="185"/>
      <c r="AD26" s="185"/>
      <c r="AE26" s="185"/>
      <c r="AF26" s="185"/>
      <c r="AG26" s="185"/>
      <c r="AH26" s="185"/>
      <c r="AI26" s="185"/>
      <c r="AJ26" s="185"/>
      <c r="AK26" s="185"/>
      <c r="AL26" s="185"/>
    </row>
    <row r="27" spans="1:50" x14ac:dyDescent="0.25">
      <c r="A27" s="184"/>
      <c r="B27" s="184"/>
      <c r="C27" s="219"/>
      <c r="D27" s="225"/>
      <c r="E27" s="225"/>
      <c r="F27" s="39"/>
      <c r="G27" s="39"/>
      <c r="H27" s="39"/>
      <c r="I27" s="39"/>
      <c r="J27" s="184"/>
      <c r="K27" s="184"/>
      <c r="L27" s="184"/>
      <c r="M27" s="184"/>
      <c r="N27" s="184"/>
      <c r="O27" s="219"/>
      <c r="P27" s="225"/>
      <c r="Q27" s="225"/>
      <c r="R27" s="39"/>
      <c r="S27" s="39"/>
      <c r="T27" s="39"/>
      <c r="U27" s="39"/>
      <c r="V27" s="39"/>
      <c r="W27" s="39"/>
      <c r="X27" s="184"/>
      <c r="Y27" s="185"/>
      <c r="Z27" s="185"/>
      <c r="AA27" s="185"/>
      <c r="AB27" s="185"/>
      <c r="AC27" s="185"/>
      <c r="AD27" s="185"/>
      <c r="AE27" s="185"/>
      <c r="AF27" s="185"/>
      <c r="AG27" s="185"/>
      <c r="AH27" s="185"/>
      <c r="AI27" s="185"/>
      <c r="AJ27" s="185"/>
      <c r="AK27" s="185"/>
      <c r="AL27" s="185"/>
    </row>
    <row r="28" spans="1:50" x14ac:dyDescent="0.25">
      <c r="A28" s="184"/>
      <c r="B28" s="184"/>
      <c r="C28" s="219"/>
      <c r="D28" s="225"/>
      <c r="E28" s="225"/>
      <c r="F28" s="184"/>
      <c r="G28" s="184"/>
      <c r="H28" s="184"/>
      <c r="I28" s="184"/>
      <c r="J28" s="184"/>
      <c r="K28" s="184"/>
      <c r="L28" s="184"/>
      <c r="M28" s="184"/>
      <c r="N28" s="184"/>
      <c r="O28" s="219"/>
      <c r="P28" s="225"/>
      <c r="Q28" s="225"/>
      <c r="R28" s="184"/>
      <c r="S28" s="184"/>
      <c r="T28" s="184"/>
      <c r="U28" s="184"/>
      <c r="V28" s="184"/>
      <c r="W28" s="184"/>
      <c r="X28" s="184"/>
      <c r="Y28" s="185"/>
      <c r="Z28" s="185"/>
      <c r="AA28" s="185"/>
      <c r="AB28" s="185"/>
      <c r="AC28" s="185"/>
      <c r="AD28" s="185"/>
      <c r="AE28" s="185"/>
      <c r="AF28" s="185"/>
      <c r="AG28" s="185"/>
      <c r="AH28" s="185"/>
      <c r="AI28" s="185"/>
      <c r="AJ28" s="185"/>
      <c r="AK28" s="185"/>
      <c r="AL28" s="185"/>
    </row>
    <row r="29" spans="1:50" x14ac:dyDescent="0.25">
      <c r="A29" s="184"/>
      <c r="B29" s="184"/>
      <c r="C29" s="219"/>
      <c r="D29" s="225"/>
      <c r="E29" s="225"/>
      <c r="F29" s="184"/>
      <c r="G29" s="184"/>
      <c r="H29" s="184"/>
      <c r="I29" s="184"/>
      <c r="J29" s="184"/>
      <c r="K29" s="184"/>
      <c r="L29" s="184"/>
      <c r="M29" s="184"/>
      <c r="N29" s="184"/>
      <c r="O29" s="219"/>
      <c r="P29" s="225"/>
      <c r="Q29" s="225"/>
      <c r="R29" s="184"/>
      <c r="T29" s="184"/>
      <c r="U29" s="184"/>
      <c r="V29" s="184"/>
      <c r="W29" s="184"/>
      <c r="X29" s="184"/>
      <c r="Y29" s="185"/>
      <c r="Z29" s="185"/>
      <c r="AA29" s="185"/>
      <c r="AB29" s="185"/>
      <c r="AC29" s="185"/>
      <c r="AD29" s="185"/>
      <c r="AE29" s="185"/>
      <c r="AF29" s="185"/>
      <c r="AG29" s="185"/>
      <c r="AH29" s="185"/>
      <c r="AI29" s="185"/>
      <c r="AJ29" s="185"/>
      <c r="AK29" s="185"/>
      <c r="AL29" s="185"/>
    </row>
    <row r="30" spans="1:50" x14ac:dyDescent="0.25">
      <c r="A30" s="184"/>
      <c r="B30" s="184"/>
      <c r="C30" s="187"/>
      <c r="D30" s="184"/>
      <c r="E30" s="184"/>
      <c r="F30" s="184"/>
      <c r="G30" s="132" t="s">
        <v>107</v>
      </c>
      <c r="H30" s="184">
        <v>30</v>
      </c>
      <c r="I30" s="184"/>
      <c r="J30" s="184"/>
      <c r="K30" s="184"/>
      <c r="L30" s="184"/>
      <c r="M30" s="184"/>
      <c r="N30" s="184"/>
      <c r="O30" s="187"/>
      <c r="P30" s="184"/>
      <c r="Q30" s="184"/>
      <c r="R30" s="184"/>
      <c r="S30" s="132" t="s">
        <v>107</v>
      </c>
      <c r="T30" s="184">
        <v>30</v>
      </c>
      <c r="U30" s="184"/>
      <c r="V30" s="184"/>
      <c r="W30" s="184"/>
      <c r="X30" s="184"/>
      <c r="Y30" s="185"/>
      <c r="Z30" s="185"/>
      <c r="AA30" s="185"/>
      <c r="AB30" s="185"/>
      <c r="AC30" s="185"/>
      <c r="AD30" s="185"/>
      <c r="AE30" s="185"/>
      <c r="AF30" s="185"/>
      <c r="AG30" s="185"/>
      <c r="AH30" s="185"/>
      <c r="AI30" s="185"/>
      <c r="AJ30" s="185"/>
      <c r="AK30" s="185"/>
      <c r="AL30" s="185"/>
    </row>
    <row r="31" spans="1:50" x14ac:dyDescent="0.25">
      <c r="A31" s="184"/>
      <c r="B31" s="184"/>
      <c r="C31" s="187"/>
      <c r="D31" s="184"/>
      <c r="E31" s="184"/>
      <c r="F31" s="184"/>
      <c r="G31" s="132" t="s">
        <v>108</v>
      </c>
      <c r="H31" s="184">
        <v>12</v>
      </c>
      <c r="I31" s="184"/>
      <c r="J31" s="184"/>
      <c r="K31" s="184"/>
      <c r="L31" s="184"/>
      <c r="M31" s="184"/>
      <c r="N31" s="184"/>
      <c r="O31" s="187"/>
      <c r="P31" s="184"/>
      <c r="Q31" s="184"/>
      <c r="R31" s="184"/>
      <c r="S31" s="132" t="s">
        <v>108</v>
      </c>
      <c r="T31" s="184">
        <v>12</v>
      </c>
      <c r="U31" s="184"/>
      <c r="V31" s="184"/>
      <c r="W31" s="184"/>
      <c r="X31" s="184"/>
      <c r="Y31" s="185"/>
      <c r="Z31" s="185"/>
      <c r="AA31" s="185"/>
      <c r="AB31" s="185"/>
      <c r="AC31" s="185"/>
      <c r="AD31" s="185"/>
      <c r="AE31" s="185"/>
      <c r="AF31" s="185"/>
      <c r="AG31" s="185"/>
      <c r="AH31" s="185"/>
      <c r="AI31" s="185"/>
      <c r="AJ31" s="185"/>
      <c r="AK31" s="185"/>
      <c r="AL31" s="185"/>
    </row>
    <row r="32" spans="1:50" x14ac:dyDescent="0.25">
      <c r="A32" s="184"/>
      <c r="B32" s="184"/>
      <c r="C32" s="187"/>
      <c r="D32" s="184"/>
      <c r="E32" s="184"/>
      <c r="F32" s="184"/>
      <c r="G32" s="184"/>
      <c r="H32" s="184"/>
      <c r="I32" s="184"/>
      <c r="J32" s="184"/>
      <c r="K32" s="184"/>
      <c r="L32" s="184"/>
      <c r="M32" s="184"/>
      <c r="N32" s="184"/>
      <c r="O32" s="187"/>
      <c r="P32" s="184"/>
      <c r="Q32" s="184"/>
      <c r="R32" s="184"/>
      <c r="S32" s="184"/>
      <c r="T32" s="184"/>
      <c r="U32" s="184"/>
      <c r="V32" s="184"/>
      <c r="W32" s="184"/>
      <c r="X32" s="184"/>
      <c r="Y32" s="185"/>
      <c r="Z32" s="185"/>
      <c r="AA32" s="185"/>
      <c r="AB32" s="185"/>
      <c r="AC32" s="185"/>
      <c r="AD32" s="185"/>
      <c r="AE32" s="185"/>
      <c r="AF32" s="185"/>
      <c r="AG32" s="185"/>
      <c r="AH32" s="185"/>
      <c r="AI32" s="185"/>
      <c r="AJ32" s="185"/>
      <c r="AK32" s="185"/>
      <c r="AL32" s="185"/>
    </row>
    <row r="33" spans="1:38" x14ac:dyDescent="0.25">
      <c r="A33" s="184"/>
      <c r="B33" s="184"/>
      <c r="C33" s="187"/>
      <c r="D33" s="184"/>
      <c r="E33" s="184"/>
      <c r="F33" s="184"/>
      <c r="G33" s="184"/>
      <c r="H33" s="184"/>
      <c r="I33" s="184"/>
      <c r="J33" s="184"/>
      <c r="K33" s="184"/>
      <c r="L33" s="184"/>
      <c r="M33" s="184"/>
      <c r="N33" s="184"/>
      <c r="O33" s="187"/>
      <c r="P33" s="184"/>
      <c r="Q33" s="184"/>
      <c r="R33" s="184"/>
      <c r="S33" s="184"/>
      <c r="T33" s="184"/>
      <c r="U33" s="184"/>
      <c r="V33" s="184"/>
      <c r="W33" s="184"/>
      <c r="X33" s="184"/>
      <c r="Y33" s="185"/>
      <c r="Z33" s="185"/>
      <c r="AA33" s="185"/>
      <c r="AB33" s="185"/>
      <c r="AC33" s="185"/>
      <c r="AD33" s="185"/>
      <c r="AE33" s="185"/>
      <c r="AF33" s="185"/>
      <c r="AG33" s="185"/>
      <c r="AH33" s="185"/>
      <c r="AI33" s="185"/>
      <c r="AJ33" s="185"/>
      <c r="AK33" s="185"/>
      <c r="AL33" s="185"/>
    </row>
    <row r="34" spans="1:38" x14ac:dyDescent="0.25">
      <c r="A34" s="184"/>
      <c r="B34" s="133"/>
      <c r="C34" s="134"/>
      <c r="D34" s="184"/>
      <c r="E34" s="184"/>
      <c r="F34" s="184"/>
      <c r="G34" s="184"/>
      <c r="H34" s="184"/>
      <c r="I34" s="184"/>
      <c r="J34" s="184"/>
      <c r="K34" s="184"/>
      <c r="L34" s="184"/>
      <c r="M34" s="184"/>
      <c r="N34" s="184"/>
      <c r="O34" s="187"/>
      <c r="P34" s="184"/>
      <c r="Q34" s="184"/>
      <c r="R34" s="184"/>
      <c r="S34" s="184"/>
      <c r="T34" s="184"/>
      <c r="U34" s="184"/>
      <c r="V34" s="184"/>
      <c r="W34" s="184"/>
      <c r="X34" s="184"/>
      <c r="Y34" s="185"/>
      <c r="Z34" s="185"/>
      <c r="AA34" s="185"/>
      <c r="AB34" s="185"/>
      <c r="AC34" s="185"/>
      <c r="AD34" s="185"/>
      <c r="AE34" s="185"/>
      <c r="AF34" s="185"/>
      <c r="AG34" s="185"/>
      <c r="AH34" s="185"/>
      <c r="AI34" s="185"/>
      <c r="AJ34" s="185"/>
      <c r="AK34" s="185"/>
      <c r="AL34" s="185"/>
    </row>
    <row r="35" spans="1:38" x14ac:dyDescent="0.25">
      <c r="A35" s="184"/>
      <c r="B35" s="133"/>
      <c r="C35" s="134"/>
      <c r="D35" s="184"/>
      <c r="E35" s="184"/>
      <c r="F35" s="184"/>
      <c r="G35" s="184"/>
      <c r="H35" s="184"/>
      <c r="I35" s="184"/>
      <c r="J35" s="184"/>
      <c r="K35" s="184"/>
      <c r="L35" s="184"/>
      <c r="M35" s="184"/>
      <c r="N35" s="184"/>
      <c r="O35" s="184"/>
      <c r="P35" s="184"/>
      <c r="Q35" s="184"/>
      <c r="R35" s="184"/>
      <c r="S35" s="184"/>
      <c r="T35" s="184"/>
      <c r="U35" s="184"/>
      <c r="V35" s="184"/>
      <c r="W35" s="184"/>
      <c r="X35" s="184"/>
      <c r="Y35" s="185"/>
      <c r="Z35" s="185"/>
      <c r="AA35" s="185"/>
      <c r="AB35" s="185"/>
      <c r="AC35" s="185"/>
      <c r="AD35" s="185"/>
      <c r="AE35" s="185"/>
      <c r="AF35" s="185"/>
      <c r="AG35" s="185"/>
      <c r="AH35" s="185"/>
      <c r="AI35" s="185"/>
      <c r="AJ35" s="185"/>
      <c r="AK35" s="185"/>
      <c r="AL35" s="185"/>
    </row>
    <row r="36" spans="1:38" x14ac:dyDescent="0.25">
      <c r="A36" s="184"/>
      <c r="B36" s="184"/>
      <c r="C36" s="134"/>
      <c r="D36" s="184"/>
      <c r="E36" s="184"/>
      <c r="F36" s="184"/>
      <c r="G36" s="184"/>
      <c r="H36" s="184"/>
      <c r="I36" s="184"/>
      <c r="J36" s="184"/>
      <c r="K36" s="184"/>
      <c r="L36" s="184"/>
      <c r="M36" s="184"/>
      <c r="N36" s="184"/>
      <c r="O36" s="184"/>
      <c r="P36" s="184"/>
      <c r="Q36" s="184"/>
      <c r="R36" s="184"/>
      <c r="S36" s="184"/>
      <c r="T36" s="184"/>
      <c r="U36" s="184"/>
      <c r="V36" s="184"/>
      <c r="W36" s="184"/>
      <c r="X36" s="184"/>
      <c r="Y36" s="185"/>
      <c r="Z36" s="185"/>
      <c r="AA36" s="185"/>
      <c r="AB36" s="185"/>
      <c r="AC36" s="185"/>
      <c r="AD36" s="185"/>
      <c r="AE36" s="185"/>
      <c r="AF36" s="185"/>
      <c r="AG36" s="185"/>
      <c r="AH36" s="185"/>
      <c r="AI36" s="185"/>
      <c r="AJ36" s="185"/>
      <c r="AK36" s="185"/>
      <c r="AL36" s="185"/>
    </row>
    <row r="37" spans="1:38" x14ac:dyDescent="0.25">
      <c r="A37" s="184"/>
      <c r="C37" s="135" t="s">
        <v>126</v>
      </c>
      <c r="D37" s="184"/>
      <c r="E37" s="184"/>
      <c r="F37" s="184"/>
      <c r="G37" s="184"/>
      <c r="H37" s="184"/>
      <c r="I37" s="184"/>
      <c r="J37" s="184"/>
      <c r="K37" s="184"/>
      <c r="L37" s="184"/>
      <c r="M37" s="184"/>
      <c r="N37" s="184"/>
      <c r="O37" s="184"/>
      <c r="P37" s="184"/>
      <c r="Q37" s="184"/>
      <c r="R37" s="184"/>
      <c r="S37" s="184"/>
      <c r="T37" s="184"/>
      <c r="U37" s="184"/>
      <c r="V37" s="184"/>
      <c r="W37" s="184"/>
      <c r="X37" s="184"/>
      <c r="Y37" s="185"/>
      <c r="Z37" s="185"/>
      <c r="AA37" s="185"/>
      <c r="AB37" s="185"/>
      <c r="AC37" s="185"/>
      <c r="AD37" s="185"/>
      <c r="AE37" s="185"/>
      <c r="AF37" s="185"/>
      <c r="AG37" s="185"/>
      <c r="AH37" s="185"/>
      <c r="AI37" s="185"/>
      <c r="AJ37" s="185"/>
      <c r="AK37" s="185"/>
      <c r="AL37" s="185"/>
    </row>
    <row r="38" spans="1:38" x14ac:dyDescent="0.25">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5"/>
      <c r="Z38" s="185"/>
      <c r="AA38" s="185"/>
      <c r="AB38" s="185"/>
      <c r="AC38" s="185"/>
      <c r="AD38" s="185"/>
      <c r="AE38" s="185"/>
      <c r="AF38" s="185"/>
      <c r="AG38" s="185"/>
      <c r="AH38" s="185"/>
      <c r="AI38" s="185"/>
      <c r="AJ38" s="185"/>
      <c r="AK38" s="185"/>
      <c r="AL38" s="185"/>
    </row>
    <row r="39" spans="1:38" x14ac:dyDescent="0.25">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5"/>
      <c r="Z39" s="185"/>
      <c r="AA39" s="185"/>
      <c r="AB39" s="185"/>
      <c r="AC39" s="185"/>
      <c r="AD39" s="185"/>
      <c r="AE39" s="185"/>
      <c r="AF39" s="185"/>
      <c r="AG39" s="185"/>
      <c r="AH39" s="185"/>
      <c r="AI39" s="185"/>
      <c r="AJ39" s="185"/>
      <c r="AK39" s="185"/>
      <c r="AL39" s="185"/>
    </row>
    <row r="40" spans="1:38" x14ac:dyDescent="0.25">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5"/>
      <c r="Z40" s="185"/>
      <c r="AA40" s="185"/>
      <c r="AB40" s="185"/>
      <c r="AC40" s="185"/>
      <c r="AD40" s="185"/>
      <c r="AE40" s="185"/>
      <c r="AF40" s="185"/>
      <c r="AG40" s="185"/>
      <c r="AH40" s="185"/>
      <c r="AI40" s="185"/>
      <c r="AJ40" s="185"/>
      <c r="AK40" s="185"/>
      <c r="AL40" s="185"/>
    </row>
    <row r="41" spans="1:38" x14ac:dyDescent="0.25">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5"/>
      <c r="Z41" s="185"/>
      <c r="AA41" s="185"/>
      <c r="AB41" s="185"/>
      <c r="AC41" s="185"/>
      <c r="AD41" s="185"/>
      <c r="AE41" s="185"/>
      <c r="AF41" s="185"/>
      <c r="AG41" s="185"/>
      <c r="AH41" s="185"/>
      <c r="AI41" s="185"/>
      <c r="AJ41" s="185"/>
      <c r="AK41" s="185"/>
      <c r="AL41" s="185"/>
    </row>
    <row r="42" spans="1:38" x14ac:dyDescent="0.25">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5"/>
      <c r="Z42" s="185"/>
      <c r="AA42" s="185"/>
      <c r="AB42" s="185"/>
      <c r="AC42" s="185"/>
      <c r="AD42" s="185"/>
      <c r="AE42" s="185"/>
      <c r="AF42" s="185"/>
      <c r="AG42" s="185"/>
      <c r="AH42" s="185"/>
      <c r="AI42" s="185"/>
      <c r="AJ42" s="185"/>
      <c r="AK42" s="185"/>
      <c r="AL42" s="185"/>
    </row>
    <row r="43" spans="1:38" ht="12.75" customHeight="1" x14ac:dyDescent="0.25">
      <c r="A43" s="184"/>
      <c r="X43" s="184"/>
      <c r="Y43" s="185"/>
      <c r="Z43" s="185"/>
      <c r="AA43" s="185"/>
      <c r="AB43" s="185"/>
      <c r="AC43" s="185"/>
      <c r="AD43" s="185"/>
      <c r="AE43" s="185"/>
      <c r="AF43" s="185"/>
      <c r="AG43" s="185"/>
      <c r="AH43" s="185"/>
      <c r="AI43" s="185"/>
      <c r="AJ43" s="185"/>
      <c r="AK43" s="185"/>
      <c r="AL43" s="185"/>
    </row>
    <row r="44" spans="1:38" ht="41.25" customHeight="1" x14ac:dyDescent="0.25">
      <c r="A44" s="184"/>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84"/>
      <c r="Y44" s="185"/>
      <c r="Z44" s="185"/>
      <c r="AA44" s="185"/>
      <c r="AB44" s="185"/>
      <c r="AC44" s="185"/>
      <c r="AD44" s="185"/>
      <c r="AE44" s="185"/>
      <c r="AF44" s="185"/>
      <c r="AG44" s="185"/>
      <c r="AH44" s="185"/>
      <c r="AI44" s="185"/>
      <c r="AJ44" s="185"/>
      <c r="AK44" s="185"/>
      <c r="AL44" s="185"/>
    </row>
    <row r="45" spans="1:38" x14ac:dyDescent="0.25">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5"/>
      <c r="Z45" s="185"/>
      <c r="AA45" s="185"/>
      <c r="AB45" s="185"/>
      <c r="AC45" s="185"/>
      <c r="AD45" s="185"/>
      <c r="AE45" s="185"/>
      <c r="AF45" s="185"/>
      <c r="AG45" s="185"/>
      <c r="AH45" s="185"/>
      <c r="AI45" s="185"/>
      <c r="AJ45" s="185"/>
      <c r="AK45" s="185"/>
      <c r="AL45" s="185"/>
    </row>
    <row r="46" spans="1:38" x14ac:dyDescent="0.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row>
    <row r="47" spans="1:38" x14ac:dyDescent="0.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row>
    <row r="48" spans="1:38" x14ac:dyDescent="0.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row>
    <row r="49" spans="1:38" x14ac:dyDescent="0.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row>
    <row r="50" spans="1:38" x14ac:dyDescent="0.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row>
    <row r="51" spans="1:38" x14ac:dyDescent="0.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row>
    <row r="52" spans="1:38"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row>
    <row r="53" spans="1:38" x14ac:dyDescent="0.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row>
    <row r="54" spans="1:38" x14ac:dyDescent="0.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row>
    <row r="55" spans="1:38" x14ac:dyDescent="0.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row>
    <row r="56" spans="1:38" x14ac:dyDescent="0.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row>
    <row r="57" spans="1:38" x14ac:dyDescent="0.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row>
    <row r="58" spans="1:38" x14ac:dyDescent="0.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00AB7CF-BA0E-4333-B1BC-62CC43119D9D}"/>
</file>

<file path=customXml/itemProps2.xml><?xml version="1.0" encoding="utf-8"?>
<ds:datastoreItem xmlns:ds="http://schemas.openxmlformats.org/officeDocument/2006/customXml" ds:itemID="{825B6B76-20FA-4A98-9CEC-EA6C8EF64D93}"/>
</file>

<file path=customXml/itemProps3.xml><?xml version="1.0" encoding="utf-8"?>
<ds:datastoreItem xmlns:ds="http://schemas.openxmlformats.org/officeDocument/2006/customXml" ds:itemID="{EAE49CD1-0DEA-43EA-BF33-24EE761344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2022-09-09T13:16:07Z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