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codeName="ThisWorkbook" checkCompatibility="1"/>
  <xr:revisionPtr revIDLastSave="0" documentId="13_ncr:1_{D4579157-6F45-464E-A230-67D0E87B69E6}" xr6:coauthVersionLast="47" xr6:coauthVersionMax="47" xr10:uidLastSave="{00000000-0000-0000-0000-000000000000}"/>
  <workbookProtection workbookAlgorithmName="SHA-512" workbookHashValue="oOFQpNi3hjoJZ8OyEQAluto7eJdztOKzA+SUy7dTKktU1rtmfITya6B2J7RSGqyi+/Lhfz7x37VSKzrjINp2Pg==" workbookSaltValue="tjGO1TbVQYRF8ARYckja6g=="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D7" i="22" s="1"/>
  <c r="B9" i="25"/>
  <c r="B10" i="25"/>
  <c r="B12" i="25"/>
  <c r="B14" i="25"/>
  <c r="B15" i="25"/>
  <c r="B16" i="25"/>
  <c r="B17" i="25"/>
  <c r="B18" i="25"/>
  <c r="B19" i="25"/>
  <c r="B20" i="25"/>
  <c r="B21" i="25"/>
  <c r="B22" i="25"/>
  <c r="B23" i="25"/>
  <c r="B24" i="25"/>
  <c r="D11" i="22" l="1"/>
  <c r="C7" i="22"/>
  <c r="C11" i="22"/>
  <c r="K32" i="22"/>
  <c r="B19" i="22"/>
  <c r="E10" i="22"/>
  <c r="E8" i="22"/>
  <c r="D10" i="22"/>
  <c r="C10" i="22"/>
  <c r="E9" i="22"/>
  <c r="D9" i="22"/>
  <c r="C9" i="22"/>
  <c r="D8" i="22"/>
  <c r="C8" i="22"/>
  <c r="E7" i="22"/>
  <c r="E11" i="22"/>
  <c r="B22" i="22"/>
  <c r="B20" i="22"/>
  <c r="B18" i="22"/>
  <c r="A1" i="22"/>
  <c r="A1" i="28"/>
  <c r="B6" i="27"/>
  <c r="B7" i="27"/>
  <c r="B8" i="27"/>
  <c r="B10" i="27"/>
  <c r="B11" i="27"/>
  <c r="B12" i="27"/>
  <c r="BI19" i="28" s="1"/>
  <c r="B13" i="27"/>
  <c r="B14" i="27"/>
  <c r="B15" i="27"/>
  <c r="B16" i="27"/>
  <c r="B17" i="27"/>
  <c r="B18" i="27"/>
  <c r="B19" i="27"/>
  <c r="B20" i="27"/>
  <c r="B21" i="27"/>
  <c r="B22"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l="1"/>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<sst xmlns="http://schemas.openxmlformats.org/spreadsheetml/2006/main" count="759" uniqueCount="119">
  <si>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</si>
  <si>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</si>
  <si>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</si>
  <si>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</si>
  <si>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</si>
  <si>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</si>
  <si>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</si>
  <si>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</si>
  <si>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</si>
  <si>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</si>
  <si>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</si>
  <si>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</si>
  <si>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</si>
  <si>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</si>
  <si>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</si>
  <si>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</si>
  <si>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</si>
  <si>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</si>
  <si>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</si>
  <si>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</si>
  <si>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</si>
  <si>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</si>
  <si>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</si>
  <si>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</si>
  <si>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</si>
  <si>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</si>
  <si>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</si>
  <si>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</si>
  <si>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</si>
  <si>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</si>
  <si>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</si>
  <si>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</si>
  <si>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</si>
  <si>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</si>
  <si>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</si>
  <si>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</si>
  <si>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</si>
  <si>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</si>
  <si>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</si>
  <si>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</si>
  <si>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</si>
  <si>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</si>
  <si>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</si>
  <si>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</si>
  <si>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</si>
  <si>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</si>
  <si>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</si>
  <si>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</si>
  <si>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</si>
  <si>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</si>
  <si>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</si>
  <si>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</si>
  <si>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</si>
  <si>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</si>
  <si>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</si>
  <si>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</si>
  <si>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</si>
  <si>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</si>
  <si>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</si>
  <si>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</si>
  <si>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</si>
  <si>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</si>
  <si>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</si>
  <si>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</si>
  <si>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</si>
  <si>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</si>
  <si>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</si>
  <si>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</si>
  <si>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</si>
  <si>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</si>
  <si>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</si>
  <si>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</si>
  <si>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</si>
  <si>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</si>
  <si>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</si>
  <si>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</si>
  <si>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</si>
  <si>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</si>
  <si>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</si>
  <si>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</si>
  <si>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</si>
  <si>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</si>
  <si>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</si>
  <si>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</si>
  <si>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</si>
  <si>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</si>
  <si>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</si>
  <si>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</si>
  <si>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</si>
  <si>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</si>
  <si>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</si>
  <si>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</si>
  <si>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</si>
  <si>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</si>
  <si>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</si>
  <si>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</si>
  <si>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</si>
  <si>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</si>
  <si>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</si>
  <si>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</si>
  <si>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</si>
  <si>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</si>
  <si>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</si>
  <si>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</si>
  <si>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</si>
  <si>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</si>
  <si>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</si>
  <si>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</si>
  <si>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</si>
  <si>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</si>
  <si>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</si>
  <si>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Richmond CBD, VA</t>
  </si>
  <si>
    <t>Jul</t>
  </si>
  <si>
    <t>Jul / Aug</t>
  </si>
  <si>
    <t>Aug</t>
  </si>
  <si>
    <t>For the Week of July 30, 2023 to August 05, 2023</t>
  </si>
  <si>
    <r>
      <t>Note:</t>
    </r>
    <r>
      <rPr>
        <sz val="10"/>
        <rFont val="Arial"/>
      </rPr>
      <t xml:space="preserve"> Weekdays - Sunday through Thursday,  Weekends - Friday and Saturday</t>
    </r>
  </si>
  <si>
    <t xml:space="preserve"> Week of July 30, 2023 to August 05, 2023</t>
  </si>
  <si>
    <t>July 09, 2023 - August 05,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</si>
</sst>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0" fontId="29" fillId="0" borderId="0" xfId="0" applyFont="1" applyAlignment="1">
      <alignment horizontal="center"/>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9" fillId="3" borderId="0" xfId="0" applyFont="1" applyFill="1"/>
    <xf numFmtId="0" fontId="29" fillId="7" borderId="0" xfId="0" applyFont="1" applyFill="1"/>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0" fontId="29" fillId="3" borderId="0" xfId="0" applyFont="1" applyFill="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29" fillId="3" borderId="0" xfId="0"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0" xfId="0" applyNumberFormat="1"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4" borderId="4" xfId="0" applyNumberFormat="1" applyFont="1" applyFill="1" applyBorder="1" applyAlignment="1">
      <alignment horizontal="center"/>
    </xf>
    <xf numFmtId="165" fontId="29" fillId="4" borderId="5" xfId="0" applyNumberFormat="1" applyFont="1" applyFill="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0" xfId="0" applyNumberFormat="1" applyFont="1" applyBorder="1" applyAlignment="1">
      <alignment horizontal="center"/>
    </xf>
    <xf numFmtId="165" fontId="29" fillId="0" borderId="14" xfId="0" applyNumberFormat="1" applyFont="1" applyBorder="1" applyAlignment="1">
      <alignment horizontal="center"/>
    </xf>
    <xf numFmtId="165" fontId="29" fillId="0" borderId="11" xfId="0" applyNumberFormat="1" applyFont="1" applyBorder="1" applyAlignment="1">
      <alignment horizontal="center"/>
    </xf>
    <xf numFmtId="165" fontId="29" fillId="4" borderId="0" xfId="0" applyNumberFormat="1" applyFont="1" applyFill="1" applyAlignment="1">
      <alignment horizontal="center"/>
    </xf>
    <xf numFmtId="2" fontId="29" fillId="0" borderId="0" xfId="0" applyNumberFormat="1" applyFont="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4" borderId="4" xfId="0" applyNumberFormat="1" applyFont="1" applyFill="1" applyBorder="1" applyAlignment="1">
      <alignment horizontal="center"/>
    </xf>
    <xf numFmtId="2" fontId="29" fillId="4" borderId="5" xfId="0" applyNumberFormat="1" applyFont="1" applyFill="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14" xfId="0" applyNumberFormat="1" applyFont="1" applyBorder="1" applyAlignment="1">
      <alignment horizontal="center"/>
    </xf>
    <xf numFmtId="2" fontId="29" fillId="0" borderId="11" xfId="0" applyNumberFormat="1" applyFont="1" applyBorder="1" applyAlignment="1">
      <alignment horizontal="center"/>
    </xf>
    <xf numFmtId="2" fontId="29" fillId="4" borderId="0" xfId="0" applyNumberFormat="1" applyFont="1" applyFill="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7" fillId="3" borderId="0" xfId="0" applyFont="1" applyFill="1" applyAlignment="1">
      <alignment horizontal="left" vertical="center" wrapText="1"/>
    </xf>
    <xf numFmtId="0" fontId="29" fillId="0" borderId="0" xfId="0" applyFont="1" applyAlignment="1">
      <alignment horizontal="right"/>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X4" activePane="bottomRight" state="frozen"/>
      <selection activeCell="BQ17" sqref="BQ17"/>
      <selection pane="topRight" activeCell="BQ17" sqref="BQ17"/>
      <selection pane="bottomLeft" activeCell="BQ17" sqref="BQ17"/>
      <selection pane="bottomRight" activeCell="AH1" sqref="AH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1" t="str">
        <f>'Occupancy Raw Data'!B1</f>
        <v xml:space="preserve"> Week of July 30, 2023 to August 05, 2023</v>
      </c>
      <c r="B1" s="167" t="s">
        <v>66</v>
      </c>
      <c r="C1" s="168"/>
      <c r="D1" s="168"/>
      <c r="E1" s="168"/>
      <c r="F1" s="168"/>
      <c r="G1" s="168"/>
      <c r="H1" s="168"/>
      <c r="I1" s="168"/>
      <c r="J1" s="168"/>
      <c r="K1" s="169"/>
      <c r="L1" s="40"/>
      <c r="M1" s="167" t="s">
        <v>73</v>
      </c>
      <c r="N1" s="168"/>
      <c r="O1" s="168"/>
      <c r="P1" s="168"/>
      <c r="Q1" s="168"/>
      <c r="R1" s="168"/>
      <c r="S1" s="168"/>
      <c r="T1" s="168"/>
      <c r="U1" s="168"/>
      <c r="V1" s="169"/>
      <c r="W1" s="40"/>
      <c r="X1" s="167" t="s">
        <v>67</v>
      </c>
      <c r="Y1" s="168"/>
      <c r="Z1" s="168"/>
      <c r="AA1" s="168"/>
      <c r="AB1" s="168"/>
      <c r="AC1" s="168"/>
      <c r="AD1" s="168"/>
      <c r="AE1" s="168"/>
      <c r="AF1" s="168"/>
      <c r="AG1" s="169"/>
      <c r="AH1" s="40"/>
      <c r="AI1" s="167" t="s">
        <v>74</v>
      </c>
      <c r="AJ1" s="168"/>
      <c r="AK1" s="168"/>
      <c r="AL1" s="168"/>
      <c r="AM1" s="168"/>
      <c r="AN1" s="168"/>
      <c r="AO1" s="168"/>
      <c r="AP1" s="168"/>
      <c r="AQ1" s="168"/>
      <c r="AR1" s="169"/>
      <c r="AS1" s="40"/>
      <c r="AT1" s="167" t="s">
        <v>68</v>
      </c>
      <c r="AU1" s="168"/>
      <c r="AV1" s="168"/>
      <c r="AW1" s="168"/>
      <c r="AX1" s="168"/>
      <c r="AY1" s="168"/>
      <c r="AZ1" s="168"/>
      <c r="BA1" s="168"/>
      <c r="BB1" s="168"/>
      <c r="BC1" s="169"/>
      <c r="BD1" s="40"/>
      <c r="BE1" s="167" t="s">
        <v>75</v>
      </c>
      <c r="BF1" s="168"/>
      <c r="BG1" s="168"/>
      <c r="BH1" s="168"/>
      <c r="BI1" s="168"/>
      <c r="BJ1" s="168"/>
      <c r="BK1" s="168"/>
      <c r="BL1" s="168"/>
      <c r="BM1" s="168"/>
      <c r="BN1" s="169"/>
    </row>
    <row r="2" spans="1:66" x14ac:dyDescent="0.25">
      <c r="A2" s="171"/>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W2" s="44"/>
      <c r="X2" s="42"/>
      <c r="Y2" s="43"/>
      <c r="Z2" s="43"/>
      <c r="AA2" s="43"/>
      <c r="AB2" s="43"/>
      <c r="AC2" s="165" t="s">
        <v>64</v>
      </c>
      <c r="AD2" s="43"/>
      <c r="AE2" s="43"/>
      <c r="AF2" s="165" t="s">
        <v>65</v>
      </c>
      <c r="AG2" s="166" t="s">
        <v>56</v>
      </c>
      <c r="AH2" s="44"/>
      <c r="AI2" s="42"/>
      <c r="AJ2" s="43"/>
      <c r="AK2" s="43"/>
      <c r="AL2" s="43"/>
      <c r="AM2" s="43"/>
      <c r="AN2" s="165" t="s">
        <v>64</v>
      </c>
      <c r="AO2" s="43"/>
      <c r="AP2" s="43"/>
      <c r="AQ2" s="165" t="s">
        <v>65</v>
      </c>
      <c r="AR2" s="166" t="s">
        <v>56</v>
      </c>
      <c r="AS2" s="40"/>
      <c r="AT2" s="42"/>
      <c r="AU2" s="43"/>
      <c r="AV2" s="43"/>
      <c r="AW2" s="43"/>
      <c r="AX2" s="43"/>
      <c r="AY2" s="165" t="s">
        <v>64</v>
      </c>
      <c r="AZ2" s="43"/>
      <c r="BA2" s="43"/>
      <c r="BB2" s="165" t="s">
        <v>65</v>
      </c>
      <c r="BC2" s="166" t="s">
        <v>56</v>
      </c>
      <c r="BD2" s="44"/>
      <c r="BE2" s="42"/>
      <c r="BF2" s="43"/>
      <c r="BG2" s="43"/>
      <c r="BH2" s="43"/>
      <c r="BI2" s="43"/>
      <c r="BJ2" s="165" t="s">
        <v>64</v>
      </c>
      <c r="BK2" s="43"/>
      <c r="BL2" s="43"/>
      <c r="BM2" s="165" t="s">
        <v>65</v>
      </c>
      <c r="BN2" s="166" t="s">
        <v>56</v>
      </c>
    </row>
    <row r="3" spans="1:66" x14ac:dyDescent="0.25">
      <c r="A3" s="171"/>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W3" s="44"/>
      <c r="X3" s="45" t="s">
        <v>57</v>
      </c>
      <c r="Y3" s="44" t="s">
        <v>58</v>
      </c>
      <c r="Z3" s="44" t="s">
        <v>59</v>
      </c>
      <c r="AA3" s="44" t="s">
        <v>60</v>
      </c>
      <c r="AB3" s="44" t="s">
        <v>61</v>
      </c>
      <c r="AC3" s="165"/>
      <c r="AD3" s="44" t="s">
        <v>62</v>
      </c>
      <c r="AE3" s="44" t="s">
        <v>63</v>
      </c>
      <c r="AF3" s="165"/>
      <c r="AG3" s="166"/>
      <c r="AH3" s="44"/>
      <c r="AI3" s="45" t="s">
        <v>57</v>
      </c>
      <c r="AJ3" s="44" t="s">
        <v>58</v>
      </c>
      <c r="AK3" s="44" t="s">
        <v>59</v>
      </c>
      <c r="AL3" s="44" t="s">
        <v>60</v>
      </c>
      <c r="AM3" s="44" t="s">
        <v>61</v>
      </c>
      <c r="AN3" s="165"/>
      <c r="AO3" s="44" t="s">
        <v>62</v>
      </c>
      <c r="AP3" s="44" t="s">
        <v>63</v>
      </c>
      <c r="AQ3" s="165"/>
      <c r="AR3" s="166"/>
      <c r="AS3" s="40"/>
      <c r="AT3" s="45" t="s">
        <v>57</v>
      </c>
      <c r="AU3" s="44" t="s">
        <v>58</v>
      </c>
      <c r="AV3" s="44" t="s">
        <v>59</v>
      </c>
      <c r="AW3" s="44" t="s">
        <v>60</v>
      </c>
      <c r="AX3" s="44" t="s">
        <v>61</v>
      </c>
      <c r="AY3" s="165"/>
      <c r="AZ3" s="44" t="s">
        <v>62</v>
      </c>
      <c r="BA3" s="44" t="s">
        <v>63</v>
      </c>
      <c r="BB3" s="165"/>
      <c r="BC3" s="166"/>
      <c r="BD3" s="44"/>
      <c r="BE3" s="45" t="s">
        <v>57</v>
      </c>
      <c r="BF3" s="44" t="s">
        <v>58</v>
      </c>
      <c r="BG3" s="44" t="s">
        <v>59</v>
      </c>
      <c r="BH3" s="44" t="s">
        <v>60</v>
      </c>
      <c r="BI3" s="44" t="s">
        <v>61</v>
      </c>
      <c r="BJ3" s="165"/>
      <c r="BK3" s="44" t="s">
        <v>62</v>
      </c>
      <c r="BL3" s="44" t="s">
        <v>63</v>
      </c>
      <c r="BM3" s="165"/>
      <c r="BN3" s="166"/>
    </row>
    <row r="4" spans="1:66" x14ac:dyDescent="0.25">
      <c r="A4" s="46" t="s">
        <v>15</v>
      </c>
      <c r="B4" s="47">
        <f>VLOOKUP($A4,'Occupancy Raw Data'!$B$8:$BE$45,'Occupancy Raw Data'!G$3,FALSE)</f>
        <v>57.487702934044897</v>
      </c>
      <c r="C4" s="48">
        <f>VLOOKUP($A4,'Occupancy Raw Data'!$B$8:$BE$45,'Occupancy Raw Data'!H$3,FALSE)</f>
        <v>64.339815551383296</v>
      </c>
      <c r="D4" s="48">
        <f>VLOOKUP($A4,'Occupancy Raw Data'!$B$8:$BE$45,'Occupancy Raw Data'!I$3,FALSE)</f>
        <v>68.515016452793603</v>
      </c>
      <c r="E4" s="48">
        <f>VLOOKUP($A4,'Occupancy Raw Data'!$B$8:$BE$45,'Occupancy Raw Data'!J$3,FALSE)</f>
        <v>69.364254562770896</v>
      </c>
      <c r="F4" s="48">
        <f>VLOOKUP($A4,'Occupancy Raw Data'!$B$8:$BE$45,'Occupancy Raw Data'!K$3,FALSE)</f>
        <v>69.102791005095696</v>
      </c>
      <c r="G4" s="49">
        <f>VLOOKUP($A4,'Occupancy Raw Data'!$B$8:$BE$45,'Occupancy Raw Data'!L$3,FALSE)</f>
        <v>65.762184054230005</v>
      </c>
      <c r="H4" s="48">
        <f>VLOOKUP($A4,'Occupancy Raw Data'!$B$8:$BE$45,'Occupancy Raw Data'!N$3,FALSE)</f>
        <v>75.342897390931995</v>
      </c>
      <c r="I4" s="48">
        <f>VLOOKUP($A4,'Occupancy Raw Data'!$B$8:$BE$45,'Occupancy Raw Data'!O$3,FALSE)</f>
        <v>78.3238561699836</v>
      </c>
      <c r="J4" s="49">
        <f>VLOOKUP($A4,'Occupancy Raw Data'!$B$8:$BE$45,'Occupancy Raw Data'!P$3,FALSE)</f>
        <v>76.833376780457797</v>
      </c>
      <c r="K4" s="50">
        <f>VLOOKUP($A4,'Occupancy Raw Data'!$B$8:$BE$45,'Occupancy Raw Data'!R$3,FALSE)</f>
        <v>68.925515288650899</v>
      </c>
      <c r="M4" s="47">
        <f>VLOOKUP($A4,'Occupancy Raw Data'!$B$8:$BE$45,'Occupancy Raw Data'!T$3,FALSE)</f>
        <v>-1.5167914873095401</v>
      </c>
      <c r="N4" s="48">
        <f>VLOOKUP($A4,'Occupancy Raw Data'!$B$8:$BE$45,'Occupancy Raw Data'!U$3,FALSE)</f>
        <v>-0.50875376692118701</v>
      </c>
      <c r="O4" s="48">
        <f>VLOOKUP($A4,'Occupancy Raw Data'!$B$8:$BE$45,'Occupancy Raw Data'!V$3,FALSE)</f>
        <v>-7.6638429720106496E-2</v>
      </c>
      <c r="P4" s="48">
        <f>VLOOKUP($A4,'Occupancy Raw Data'!$B$8:$BE$45,'Occupancy Raw Data'!W$3,FALSE)</f>
        <v>-0.90627458424447305</v>
      </c>
      <c r="Q4" s="48">
        <f>VLOOKUP($A4,'Occupancy Raw Data'!$B$8:$BE$45,'Occupancy Raw Data'!X$3,FALSE)</f>
        <v>-1.5405273754562201</v>
      </c>
      <c r="R4" s="49">
        <f>VLOOKUP($A4,'Occupancy Raw Data'!$B$8:$BE$45,'Occupancy Raw Data'!Y$3,FALSE)</f>
        <v>-0.89851948529629799</v>
      </c>
      <c r="S4" s="48">
        <f>VLOOKUP($A4,'Occupancy Raw Data'!$B$8:$BE$45,'Occupancy Raw Data'!AA$3,FALSE)</f>
        <v>-1.7201065041721799</v>
      </c>
      <c r="T4" s="48">
        <f>VLOOKUP($A4,'Occupancy Raw Data'!$B$8:$BE$45,'Occupancy Raw Data'!AB$3,FALSE)</f>
        <v>-0.85303158954620395</v>
      </c>
      <c r="U4" s="49">
        <f>VLOOKUP($A4,'Occupancy Raw Data'!$B$8:$BE$45,'Occupancy Raw Data'!AC$3,FALSE)</f>
        <v>-1.2800621430421999</v>
      </c>
      <c r="V4" s="50">
        <f>VLOOKUP($A4,'Occupancy Raw Data'!$B$8:$BE$45,'Occupancy Raw Data'!AE$3,FALSE)</f>
        <v>-1.0201680058668301</v>
      </c>
      <c r="X4" s="51">
        <f>VLOOKUP($A4,'ADR Raw Data'!$B$6:$BE$43,'ADR Raw Data'!G$1,FALSE)</f>
        <v>147.406695215822</v>
      </c>
      <c r="Y4" s="52">
        <f>VLOOKUP($A4,'ADR Raw Data'!$B$6:$BE$43,'ADR Raw Data'!H$1,FALSE)</f>
        <v>147.947349748395</v>
      </c>
      <c r="Z4" s="52">
        <f>VLOOKUP($A4,'ADR Raw Data'!$B$6:$BE$43,'ADR Raw Data'!I$1,FALSE)</f>
        <v>151.74176338463801</v>
      </c>
      <c r="AA4" s="52">
        <f>VLOOKUP($A4,'ADR Raw Data'!$B$6:$BE$43,'ADR Raw Data'!J$1,FALSE)</f>
        <v>151.68608617157801</v>
      </c>
      <c r="AB4" s="52">
        <f>VLOOKUP($A4,'ADR Raw Data'!$B$6:$BE$43,'ADR Raw Data'!K$1,FALSE)</f>
        <v>152.915791320354</v>
      </c>
      <c r="AC4" s="53">
        <f>VLOOKUP($A4,'ADR Raw Data'!$B$6:$BE$43,'ADR Raw Data'!L$1,FALSE)</f>
        <v>150.47649563722501</v>
      </c>
      <c r="AD4" s="52">
        <f>VLOOKUP($A4,'ADR Raw Data'!$B$6:$BE$43,'ADR Raw Data'!N$1,FALSE)</f>
        <v>171.83717217097001</v>
      </c>
      <c r="AE4" s="52">
        <f>VLOOKUP($A4,'ADR Raw Data'!$B$6:$BE$43,'ADR Raw Data'!O$1,FALSE)</f>
        <v>176.871163761205</v>
      </c>
      <c r="AF4" s="53">
        <f>VLOOKUP($A4,'ADR Raw Data'!$B$6:$BE$43,'ADR Raw Data'!P$1,FALSE)</f>
        <v>174.40299479777701</v>
      </c>
      <c r="AG4" s="54">
        <f>VLOOKUP($A4,'ADR Raw Data'!$B$6:$BE$43,'ADR Raw Data'!R$1,FALSE)</f>
        <v>158.09727374225201</v>
      </c>
      <c r="AI4" s="47">
        <f>VLOOKUP($A4,'ADR Raw Data'!$B$6:$BE$43,'ADR Raw Data'!T$1,FALSE)</f>
        <v>2.0460859948627101</v>
      </c>
      <c r="AJ4" s="48">
        <f>VLOOKUP($A4,'ADR Raw Data'!$B$6:$BE$43,'ADR Raw Data'!U$1,FALSE)</f>
        <v>1.8258701750105499</v>
      </c>
      <c r="AK4" s="48">
        <f>VLOOKUP($A4,'ADR Raw Data'!$B$6:$BE$43,'ADR Raw Data'!V$1,FALSE)</f>
        <v>2.6885930915782699</v>
      </c>
      <c r="AL4" s="48">
        <f>VLOOKUP($A4,'ADR Raw Data'!$B$6:$BE$43,'ADR Raw Data'!W$1,FALSE)</f>
        <v>2.4811607523957599</v>
      </c>
      <c r="AM4" s="48">
        <f>VLOOKUP($A4,'ADR Raw Data'!$B$6:$BE$43,'ADR Raw Data'!X$1,FALSE)</f>
        <v>2.3140031987622001</v>
      </c>
      <c r="AN4" s="49">
        <f>VLOOKUP($A4,'ADR Raw Data'!$B$6:$BE$43,'ADR Raw Data'!Y$1,FALSE)</f>
        <v>2.2872497500549098</v>
      </c>
      <c r="AO4" s="48">
        <f>VLOOKUP($A4,'ADR Raw Data'!$B$6:$BE$43,'ADR Raw Data'!AA$1,FALSE)</f>
        <v>1.8649980199061</v>
      </c>
      <c r="AP4" s="48">
        <f>VLOOKUP($A4,'ADR Raw Data'!$B$6:$BE$43,'ADR Raw Data'!AB$1,FALSE)</f>
        <v>2.28330330183852</v>
      </c>
      <c r="AQ4" s="49">
        <f>VLOOKUP($A4,'ADR Raw Data'!$B$6:$BE$43,'ADR Raw Data'!AC$1,FALSE)</f>
        <v>2.0863484511210699</v>
      </c>
      <c r="AR4" s="50">
        <f>VLOOKUP($A4,'ADR Raw Data'!$B$6:$BE$43,'ADR Raw Data'!AE$1,FALSE)</f>
        <v>2.20363481802254</v>
      </c>
      <c r="AS4" s="40"/>
      <c r="AT4" s="51">
        <f>VLOOKUP($A4,'RevPAR Raw Data'!$B$6:$BE$43,'RevPAR Raw Data'!G$1,FALSE)</f>
        <v>84.740723050565094</v>
      </c>
      <c r="AU4" s="52">
        <f>VLOOKUP($A4,'RevPAR Raw Data'!$B$6:$BE$43,'RevPAR Raw Data'!H$1,FALSE)</f>
        <v>95.189051941277398</v>
      </c>
      <c r="AV4" s="52">
        <f>VLOOKUP($A4,'RevPAR Raw Data'!$B$6:$BE$43,'RevPAR Raw Data'!I$1,FALSE)</f>
        <v>103.965894148744</v>
      </c>
      <c r="AW4" s="52">
        <f>VLOOKUP($A4,'RevPAR Raw Data'!$B$6:$BE$43,'RevPAR Raw Data'!J$1,FALSE)</f>
        <v>105.215922948357</v>
      </c>
      <c r="AX4" s="52">
        <f>VLOOKUP($A4,'RevPAR Raw Data'!$B$6:$BE$43,'RevPAR Raw Data'!K$1,FALSE)</f>
        <v>105.669079689893</v>
      </c>
      <c r="AY4" s="53">
        <f>VLOOKUP($A4,'RevPAR Raw Data'!$B$6:$BE$43,'RevPAR Raw Data'!L$1,FALSE)</f>
        <v>98.956630019307596</v>
      </c>
      <c r="AZ4" s="52">
        <f>VLOOKUP($A4,'RevPAR Raw Data'!$B$6:$BE$43,'RevPAR Raw Data'!N$1,FALSE)</f>
        <v>129.467104308253</v>
      </c>
      <c r="BA4" s="52">
        <f>VLOOKUP($A4,'RevPAR Raw Data'!$B$6:$BE$43,'RevPAR Raw Data'!O$1,FALSE)</f>
        <v>138.53231591050201</v>
      </c>
      <c r="BB4" s="53">
        <f>VLOOKUP($A4,'RevPAR Raw Data'!$B$6:$BE$43,'RevPAR Raw Data'!P$1,FALSE)</f>
        <v>133.99971010937799</v>
      </c>
      <c r="BC4" s="54">
        <f>VLOOKUP($A4,'RevPAR Raw Data'!$B$6:$BE$43,'RevPAR Raw Data'!R$1,FALSE)</f>
        <v>108.96936058415599</v>
      </c>
      <c r="BE4" s="47">
        <f>VLOOKUP($A4,'RevPAR Raw Data'!$B$6:$BE$43,'RevPAR Raw Data'!T$1,FALSE)</f>
        <v>0.49825964936006201</v>
      </c>
      <c r="BF4" s="48">
        <f>VLOOKUP($A4,'RevPAR Raw Data'!$B$6:$BE$43,'RevPAR Raw Data'!U$1,FALSE)</f>
        <v>1.3078272247949001</v>
      </c>
      <c r="BG4" s="48">
        <f>VLOOKUP($A4,'RevPAR Raw Data'!$B$6:$BE$43,'RevPAR Raw Data'!V$1,FALSE)</f>
        <v>2.6098941663312201</v>
      </c>
      <c r="BH4" s="48">
        <f>VLOOKUP($A4,'RevPAR Raw Data'!$B$6:$BE$43,'RevPAR Raw Data'!W$1,FALSE)</f>
        <v>1.5524000388580801</v>
      </c>
      <c r="BI4" s="48">
        <f>VLOOKUP($A4,'RevPAR Raw Data'!$B$6:$BE$43,'RevPAR Raw Data'!X$1,FALSE)</f>
        <v>0.73782797056011296</v>
      </c>
      <c r="BJ4" s="49">
        <f>VLOOKUP($A4,'RevPAR Raw Data'!$B$6:$BE$43,'RevPAR Raw Data'!Y$1,FALSE)</f>
        <v>1.3681788800769701</v>
      </c>
      <c r="BK4" s="48">
        <f>VLOOKUP($A4,'RevPAR Raw Data'!$B$6:$BE$43,'RevPAR Raw Data'!AA$1,FALSE)</f>
        <v>0.112811563490839</v>
      </c>
      <c r="BL4" s="48">
        <f>VLOOKUP($A4,'RevPAR Raw Data'!$B$6:$BE$43,'RevPAR Raw Data'!AB$1,FALSE)</f>
        <v>1.4107944138424799</v>
      </c>
      <c r="BM4" s="49">
        <f>VLOOKUP($A4,'RevPAR Raw Data'!$B$6:$BE$43,'RevPAR Raw Data'!AC$1,FALSE)</f>
        <v>0.77957975138411995</v>
      </c>
      <c r="BN4" s="50">
        <f>VLOOKUP($A4,'RevPAR Raw Data'!$B$6:$BE$43,'RevPAR Raw Data'!AE$1,FALSE)</f>
        <v>1.1609860347761001</v>
      </c>
    </row>
    <row r="5" spans="1:66" x14ac:dyDescent="0.25">
      <c r="A5" s="46" t="s">
        <v>69</v>
      </c>
      <c r="B5" s="47">
        <f>VLOOKUP($A5,'Occupancy Raw Data'!$B$8:$BE$45,'Occupancy Raw Data'!G$3,FALSE)</f>
        <v>57.643520088416601</v>
      </c>
      <c r="C5" s="48">
        <f>VLOOKUP($A5,'Occupancy Raw Data'!$B$8:$BE$45,'Occupancy Raw Data'!H$3,FALSE)</f>
        <v>65.004458510731794</v>
      </c>
      <c r="D5" s="48">
        <f>VLOOKUP($A5,'Occupancy Raw Data'!$B$8:$BE$45,'Occupancy Raw Data'!I$3,FALSE)</f>
        <v>69.043298062733498</v>
      </c>
      <c r="E5" s="48">
        <f>VLOOKUP($A5,'Occupancy Raw Data'!$B$8:$BE$45,'Occupancy Raw Data'!J$3,FALSE)</f>
        <v>69.413168388332394</v>
      </c>
      <c r="F5" s="48">
        <f>VLOOKUP($A5,'Occupancy Raw Data'!$B$8:$BE$45,'Occupancy Raw Data'!K$3,FALSE)</f>
        <v>67.236647932431097</v>
      </c>
      <c r="G5" s="49">
        <f>VLOOKUP($A5,'Occupancy Raw Data'!$B$8:$BE$45,'Occupancy Raw Data'!L$3,FALSE)</f>
        <v>65.668207684491904</v>
      </c>
      <c r="H5" s="48">
        <f>VLOOKUP($A5,'Occupancy Raw Data'!$B$8:$BE$45,'Occupancy Raw Data'!N$3,FALSE)</f>
        <v>74.971898646739305</v>
      </c>
      <c r="I5" s="48">
        <f>VLOOKUP($A5,'Occupancy Raw Data'!$B$8:$BE$45,'Occupancy Raw Data'!O$3,FALSE)</f>
        <v>77.025338315174693</v>
      </c>
      <c r="J5" s="49">
        <f>VLOOKUP($A5,'Occupancy Raw Data'!$B$8:$BE$45,'Occupancy Raw Data'!P$3,FALSE)</f>
        <v>75.998618480957006</v>
      </c>
      <c r="K5" s="50">
        <f>VLOOKUP($A5,'Occupancy Raw Data'!$B$8:$BE$45,'Occupancy Raw Data'!R$3,FALSE)</f>
        <v>68.619748330742198</v>
      </c>
      <c r="M5" s="47">
        <f>VLOOKUP($A5,'Occupancy Raw Data'!$B$8:$BE$45,'Occupancy Raw Data'!T$3,FALSE)</f>
        <v>2.7299338885238198</v>
      </c>
      <c r="N5" s="48">
        <f>VLOOKUP($A5,'Occupancy Raw Data'!$B$8:$BE$45,'Occupancy Raw Data'!U$3,FALSE)</f>
        <v>0.49273347157341901</v>
      </c>
      <c r="O5" s="48">
        <f>VLOOKUP($A5,'Occupancy Raw Data'!$B$8:$BE$45,'Occupancy Raw Data'!V$3,FALSE)</f>
        <v>1.2394379588068101</v>
      </c>
      <c r="P5" s="48">
        <f>VLOOKUP($A5,'Occupancy Raw Data'!$B$8:$BE$45,'Occupancy Raw Data'!W$3,FALSE)</f>
        <v>-1.1371641768371401</v>
      </c>
      <c r="Q5" s="48">
        <f>VLOOKUP($A5,'Occupancy Raw Data'!$B$8:$BE$45,'Occupancy Raw Data'!X$3,FALSE)</f>
        <v>-5.4575525582419502</v>
      </c>
      <c r="R5" s="49">
        <f>VLOOKUP($A5,'Occupancy Raw Data'!$B$8:$BE$45,'Occupancy Raw Data'!Y$3,FALSE)</f>
        <v>-0.59912435821508203</v>
      </c>
      <c r="S5" s="48">
        <f>VLOOKUP($A5,'Occupancy Raw Data'!$B$8:$BE$45,'Occupancy Raw Data'!AA$3,FALSE)</f>
        <v>-5.21548519207178</v>
      </c>
      <c r="T5" s="48">
        <f>VLOOKUP($A5,'Occupancy Raw Data'!$B$8:$BE$45,'Occupancy Raw Data'!AB$3,FALSE)</f>
        <v>-4.1351018695633597</v>
      </c>
      <c r="U5" s="49">
        <f>VLOOKUP($A5,'Occupancy Raw Data'!$B$8:$BE$45,'Occupancy Raw Data'!AC$3,FALSE)</f>
        <v>-4.6710518074294596</v>
      </c>
      <c r="V5" s="50">
        <f>VLOOKUP($A5,'Occupancy Raw Data'!$B$8:$BE$45,'Occupancy Raw Data'!AE$3,FALSE)</f>
        <v>-1.92435213866664</v>
      </c>
      <c r="X5" s="51">
        <f>VLOOKUP($A5,'ADR Raw Data'!$B$6:$BE$43,'ADR Raw Data'!G$1,FALSE)</f>
        <v>124.52420257203499</v>
      </c>
      <c r="Y5" s="52">
        <f>VLOOKUP($A5,'ADR Raw Data'!$B$6:$BE$43,'ADR Raw Data'!H$1,FALSE)</f>
        <v>127.602408232464</v>
      </c>
      <c r="Z5" s="52">
        <f>VLOOKUP($A5,'ADR Raw Data'!$B$6:$BE$43,'ADR Raw Data'!I$1,FALSE)</f>
        <v>130.37014558518501</v>
      </c>
      <c r="AA5" s="52">
        <f>VLOOKUP($A5,'ADR Raw Data'!$B$6:$BE$43,'ADR Raw Data'!J$1,FALSE)</f>
        <v>130.23768875127701</v>
      </c>
      <c r="AB5" s="52">
        <f>VLOOKUP($A5,'ADR Raw Data'!$B$6:$BE$43,'ADR Raw Data'!K$1,FALSE)</f>
        <v>128.14329326428199</v>
      </c>
      <c r="AC5" s="53">
        <f>VLOOKUP($A5,'ADR Raw Data'!$B$6:$BE$43,'ADR Raw Data'!L$1,FALSE)</f>
        <v>128.311865307305</v>
      </c>
      <c r="AD5" s="52">
        <f>VLOOKUP($A5,'ADR Raw Data'!$B$6:$BE$43,'ADR Raw Data'!N$1,FALSE)</f>
        <v>144.85892444194999</v>
      </c>
      <c r="AE5" s="52">
        <f>VLOOKUP($A5,'ADR Raw Data'!$B$6:$BE$43,'ADR Raw Data'!O$1,FALSE)</f>
        <v>149.30571944985601</v>
      </c>
      <c r="AF5" s="53">
        <f>VLOOKUP($A5,'ADR Raw Data'!$B$6:$BE$43,'ADR Raw Data'!P$1,FALSE)</f>
        <v>147.11235941714</v>
      </c>
      <c r="AG5" s="54">
        <f>VLOOKUP($A5,'ADR Raw Data'!$B$6:$BE$43,'ADR Raw Data'!R$1,FALSE)</f>
        <v>134.26104403842999</v>
      </c>
      <c r="AI5" s="47">
        <f>VLOOKUP($A5,'ADR Raw Data'!$B$6:$BE$43,'ADR Raw Data'!T$1,FALSE)</f>
        <v>5.3067034705924199</v>
      </c>
      <c r="AJ5" s="48">
        <f>VLOOKUP($A5,'ADR Raw Data'!$B$6:$BE$43,'ADR Raw Data'!U$1,FALSE)</f>
        <v>4.5624456697457498</v>
      </c>
      <c r="AK5" s="48">
        <f>VLOOKUP($A5,'ADR Raw Data'!$B$6:$BE$43,'ADR Raw Data'!V$1,FALSE)</f>
        <v>5.2766461464385497</v>
      </c>
      <c r="AL5" s="48">
        <f>VLOOKUP($A5,'ADR Raw Data'!$B$6:$BE$43,'ADR Raw Data'!W$1,FALSE)</f>
        <v>4.5012734964477596</v>
      </c>
      <c r="AM5" s="48">
        <f>VLOOKUP($A5,'ADR Raw Data'!$B$6:$BE$43,'ADR Raw Data'!X$1,FALSE)</f>
        <v>1.86930331503006</v>
      </c>
      <c r="AN5" s="49">
        <f>VLOOKUP($A5,'ADR Raw Data'!$B$6:$BE$43,'ADR Raw Data'!Y$1,FALSE)</f>
        <v>4.2142463304786899</v>
      </c>
      <c r="AO5" s="48">
        <f>VLOOKUP($A5,'ADR Raw Data'!$B$6:$BE$43,'ADR Raw Data'!AA$1,FALSE)</f>
        <v>1.1941669458892701</v>
      </c>
      <c r="AP5" s="48">
        <f>VLOOKUP($A5,'ADR Raw Data'!$B$6:$BE$43,'ADR Raw Data'!AB$1,FALSE)</f>
        <v>1.97690738374271</v>
      </c>
      <c r="AQ5" s="49">
        <f>VLOOKUP($A5,'ADR Raw Data'!$B$6:$BE$43,'ADR Raw Data'!AC$1,FALSE)</f>
        <v>1.60172307595727</v>
      </c>
      <c r="AR5" s="50">
        <f>VLOOKUP($A5,'ADR Raw Data'!$B$6:$BE$43,'ADR Raw Data'!AE$1,FALSE)</f>
        <v>3.1369732277838902</v>
      </c>
      <c r="AS5" s="40"/>
      <c r="AT5" s="51">
        <f>VLOOKUP($A5,'RevPAR Raw Data'!$B$6:$BE$43,'RevPAR Raw Data'!G$1,FALSE)</f>
        <v>71.780133724551902</v>
      </c>
      <c r="AU5" s="52">
        <f>VLOOKUP($A5,'RevPAR Raw Data'!$B$6:$BE$43,'RevPAR Raw Data'!H$1,FALSE)</f>
        <v>82.947254518166801</v>
      </c>
      <c r="AV5" s="52">
        <f>VLOOKUP($A5,'RevPAR Raw Data'!$B$6:$BE$43,'RevPAR Raw Data'!I$1,FALSE)</f>
        <v>90.011848201199399</v>
      </c>
      <c r="AW5" s="52">
        <f>VLOOKUP($A5,'RevPAR Raw Data'!$B$6:$BE$43,'RevPAR Raw Data'!J$1,FALSE)</f>
        <v>90.402106197996702</v>
      </c>
      <c r="AX5" s="52">
        <f>VLOOKUP($A5,'RevPAR Raw Data'!$B$6:$BE$43,'RevPAR Raw Data'!K$1,FALSE)</f>
        <v>86.159254941128395</v>
      </c>
      <c r="AY5" s="53">
        <f>VLOOKUP($A5,'RevPAR Raw Data'!$B$6:$BE$43,'RevPAR Raw Data'!L$1,FALSE)</f>
        <v>84.260102193846706</v>
      </c>
      <c r="AZ5" s="52">
        <f>VLOOKUP($A5,'RevPAR Raw Data'!$B$6:$BE$43,'RevPAR Raw Data'!N$1,FALSE)</f>
        <v>108.603486013375</v>
      </c>
      <c r="BA5" s="52">
        <f>VLOOKUP($A5,'RevPAR Raw Data'!$B$6:$BE$43,'RevPAR Raw Data'!O$1,FALSE)</f>
        <v>115.003235530157</v>
      </c>
      <c r="BB5" s="53">
        <f>VLOOKUP($A5,'RevPAR Raw Data'!$B$6:$BE$43,'RevPAR Raw Data'!P$1,FALSE)</f>
        <v>111.80336077176599</v>
      </c>
      <c r="BC5" s="54">
        <f>VLOOKUP($A5,'RevPAR Raw Data'!$B$6:$BE$43,'RevPAR Raw Data'!R$1,FALSE)</f>
        <v>92.129590525397902</v>
      </c>
      <c r="BE5" s="47">
        <f>VLOOKUP($A5,'RevPAR Raw Data'!$B$6:$BE$43,'RevPAR Raw Data'!T$1,FALSE)</f>
        <v>8.1815068555234198</v>
      </c>
      <c r="BF5" s="48">
        <f>VLOOKUP($A5,'RevPAR Raw Data'!$B$6:$BE$43,'RevPAR Raw Data'!U$1,FALSE)</f>
        <v>5.07765983825636</v>
      </c>
      <c r="BG5" s="48">
        <f>VLOOKUP($A5,'RevPAR Raw Data'!$B$6:$BE$43,'RevPAR Raw Data'!V$1,FALSE)</f>
        <v>6.5814848605362402</v>
      </c>
      <c r="BH5" s="48">
        <f>VLOOKUP($A5,'RevPAR Raw Data'!$B$6:$BE$43,'RevPAR Raw Data'!W$1,FALSE)</f>
        <v>3.3129224499075498</v>
      </c>
      <c r="BI5" s="48">
        <f>VLOOKUP($A5,'RevPAR Raw Data'!$B$6:$BE$43,'RevPAR Raw Data'!X$1,FALSE)</f>
        <v>-3.6902674541025999</v>
      </c>
      <c r="BJ5" s="49">
        <f>VLOOKUP($A5,'RevPAR Raw Data'!$B$6:$BE$43,'RevPAR Raw Data'!Y$1,FALSE)</f>
        <v>3.58987339598252</v>
      </c>
      <c r="BK5" s="48">
        <f>VLOOKUP($A5,'RevPAR Raw Data'!$B$6:$BE$43,'RevPAR Raw Data'!AA$1,FALSE)</f>
        <v>-4.0835998464139802</v>
      </c>
      <c r="BL5" s="48">
        <f>VLOOKUP($A5,'RevPAR Raw Data'!$B$6:$BE$43,'RevPAR Raw Data'!AB$1,FALSE)</f>
        <v>-2.2399416200053301</v>
      </c>
      <c r="BM5" s="49">
        <f>VLOOKUP($A5,'RevPAR Raw Data'!$B$6:$BE$43,'RevPAR Raw Data'!AC$1,FALSE)</f>
        <v>-3.1441460461617101</v>
      </c>
      <c r="BN5" s="50">
        <f>VLOOKUP($A5,'RevPAR Raw Data'!$B$6:$BE$43,'RevPAR Raw Data'!AE$1,FALSE)</f>
        <v>1.1522546777189899</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87</v>
      </c>
      <c r="B7" s="47">
        <f>VLOOKUP($A7,'Occupancy Raw Data'!$B$8:$BE$45,'Occupancy Raw Data'!G$3,FALSE)</f>
        <v>61.667226712413502</v>
      </c>
      <c r="C7" s="48">
        <f>VLOOKUP($A7,'Occupancy Raw Data'!$B$8:$BE$45,'Occupancy Raw Data'!H$3,FALSE)</f>
        <v>68.718497426737102</v>
      </c>
      <c r="D7" s="48">
        <f>VLOOKUP($A7,'Occupancy Raw Data'!$B$8:$BE$45,'Occupancy Raw Data'!I$3,FALSE)</f>
        <v>73.376898997223293</v>
      </c>
      <c r="E7" s="48">
        <f>VLOOKUP($A7,'Occupancy Raw Data'!$B$8:$BE$45,'Occupancy Raw Data'!J$3,FALSE)</f>
        <v>74.807668500079501</v>
      </c>
      <c r="F7" s="48">
        <f>VLOOKUP($A7,'Occupancy Raw Data'!$B$8:$BE$45,'Occupancy Raw Data'!K$3,FALSE)</f>
        <v>70.910634384450702</v>
      </c>
      <c r="G7" s="49">
        <f>VLOOKUP($A7,'Occupancy Raw Data'!$B$8:$BE$45,'Occupancy Raw Data'!L$3,FALSE)</f>
        <v>69.896185204180796</v>
      </c>
      <c r="H7" s="48">
        <f>VLOOKUP($A7,'Occupancy Raw Data'!$B$8:$BE$45,'Occupancy Raw Data'!N$3,FALSE)</f>
        <v>74.708628831154996</v>
      </c>
      <c r="I7" s="48">
        <f>VLOOKUP($A7,'Occupancy Raw Data'!$B$8:$BE$45,'Occupancy Raw Data'!O$3,FALSE)</f>
        <v>78.760412429478393</v>
      </c>
      <c r="J7" s="49">
        <f>VLOOKUP($A7,'Occupancy Raw Data'!$B$8:$BE$45,'Occupancy Raw Data'!P$3,FALSE)</f>
        <v>76.734520630316695</v>
      </c>
      <c r="K7" s="50">
        <f>VLOOKUP($A7,'Occupancy Raw Data'!$B$8:$BE$45,'Occupancy Raw Data'!R$3,FALSE)</f>
        <v>71.849995325933904</v>
      </c>
      <c r="M7" s="47">
        <f>VLOOKUP($A7,'Occupancy Raw Data'!$B$8:$BE$45,'Occupancy Raw Data'!T$3,FALSE)</f>
        <v>11.0310140316003</v>
      </c>
      <c r="N7" s="48">
        <f>VLOOKUP($A7,'Occupancy Raw Data'!$B$8:$BE$45,'Occupancy Raw Data'!U$3,FALSE)</f>
        <v>9.6001964759262499</v>
      </c>
      <c r="O7" s="48">
        <f>VLOOKUP($A7,'Occupancy Raw Data'!$B$8:$BE$45,'Occupancy Raw Data'!V$3,FALSE)</f>
        <v>8.6010093386913802</v>
      </c>
      <c r="P7" s="48">
        <f>VLOOKUP($A7,'Occupancy Raw Data'!$B$8:$BE$45,'Occupancy Raw Data'!W$3,FALSE)</f>
        <v>11.7883699615314</v>
      </c>
      <c r="Q7" s="48">
        <f>VLOOKUP($A7,'Occupancy Raw Data'!$B$8:$BE$45,'Occupancy Raw Data'!X$3,FALSE)</f>
        <v>6.37884806678366</v>
      </c>
      <c r="R7" s="49">
        <f>VLOOKUP($A7,'Occupancy Raw Data'!$B$8:$BE$45,'Occupancy Raw Data'!Y$3,FALSE)</f>
        <v>9.4148561771970005</v>
      </c>
      <c r="S7" s="48">
        <f>VLOOKUP($A7,'Occupancy Raw Data'!$B$8:$BE$45,'Occupancy Raw Data'!AA$3,FALSE)</f>
        <v>3.9396399394169501</v>
      </c>
      <c r="T7" s="48">
        <f>VLOOKUP($A7,'Occupancy Raw Data'!$B$8:$BE$45,'Occupancy Raw Data'!AB$3,FALSE)</f>
        <v>3.3972993572961299</v>
      </c>
      <c r="U7" s="49">
        <f>VLOOKUP($A7,'Occupancy Raw Data'!$B$8:$BE$45,'Occupancy Raw Data'!AC$3,FALSE)</f>
        <v>3.6606286386135301</v>
      </c>
      <c r="V7" s="50">
        <f>VLOOKUP($A7,'Occupancy Raw Data'!$B$8:$BE$45,'Occupancy Raw Data'!AE$3,FALSE)</f>
        <v>7.5903706310032604</v>
      </c>
      <c r="X7" s="51">
        <f>VLOOKUP($A7,'ADR Raw Data'!$B$6:$BE$43,'ADR Raw Data'!G$1,FALSE)</f>
        <v>148.26366792376999</v>
      </c>
      <c r="Y7" s="52">
        <f>VLOOKUP($A7,'ADR Raw Data'!$B$6:$BE$43,'ADR Raw Data'!H$1,FALSE)</f>
        <v>152.59409208477501</v>
      </c>
      <c r="Z7" s="52">
        <f>VLOOKUP($A7,'ADR Raw Data'!$B$6:$BE$43,'ADR Raw Data'!I$1,FALSE)</f>
        <v>159.804427867291</v>
      </c>
      <c r="AA7" s="52">
        <f>VLOOKUP($A7,'ADR Raw Data'!$B$6:$BE$43,'ADR Raw Data'!J$1,FALSE)</f>
        <v>162.73120618934399</v>
      </c>
      <c r="AB7" s="52">
        <f>VLOOKUP($A7,'ADR Raw Data'!$B$6:$BE$43,'ADR Raw Data'!K$1,FALSE)</f>
        <v>155.96499650829199</v>
      </c>
      <c r="AC7" s="53">
        <f>VLOOKUP($A7,'ADR Raw Data'!$B$6:$BE$43,'ADR Raw Data'!L$1,FALSE)</f>
        <v>156.197704129914</v>
      </c>
      <c r="AD7" s="52">
        <f>VLOOKUP($A7,'ADR Raw Data'!$B$6:$BE$43,'ADR Raw Data'!N$1,FALSE)</f>
        <v>153.72429614724501</v>
      </c>
      <c r="AE7" s="52">
        <f>VLOOKUP($A7,'ADR Raw Data'!$B$6:$BE$43,'ADR Raw Data'!O$1,FALSE)</f>
        <v>157.251361334725</v>
      </c>
      <c r="AF7" s="53">
        <f>VLOOKUP($A7,'ADR Raw Data'!$B$6:$BE$43,'ADR Raw Data'!P$1,FALSE)</f>
        <v>155.53438831013099</v>
      </c>
      <c r="AG7" s="54">
        <f>VLOOKUP($A7,'ADR Raw Data'!$B$6:$BE$43,'ADR Raw Data'!R$1,FALSE)</f>
        <v>155.99530140690501</v>
      </c>
      <c r="AI7" s="47">
        <f>VLOOKUP($A7,'ADR Raw Data'!$B$6:$BE$43,'ADR Raw Data'!T$1,FALSE)</f>
        <v>4.5421388748057101</v>
      </c>
      <c r="AJ7" s="48">
        <f>VLOOKUP($A7,'ADR Raw Data'!$B$6:$BE$43,'ADR Raw Data'!U$1,FALSE)</f>
        <v>5.09334323088689</v>
      </c>
      <c r="AK7" s="48">
        <f>VLOOKUP($A7,'ADR Raw Data'!$B$6:$BE$43,'ADR Raw Data'!V$1,FALSE)</f>
        <v>5.5050249836062299</v>
      </c>
      <c r="AL7" s="48">
        <f>VLOOKUP($A7,'ADR Raw Data'!$B$6:$BE$43,'ADR Raw Data'!W$1,FALSE)</f>
        <v>9.3319804175810308</v>
      </c>
      <c r="AM7" s="48">
        <f>VLOOKUP($A7,'ADR Raw Data'!$B$6:$BE$43,'ADR Raw Data'!X$1,FALSE)</f>
        <v>8.6190709510480499</v>
      </c>
      <c r="AN7" s="49">
        <f>VLOOKUP($A7,'ADR Raw Data'!$B$6:$BE$43,'ADR Raw Data'!Y$1,FALSE)</f>
        <v>6.7164140660335798</v>
      </c>
      <c r="AO7" s="48">
        <f>VLOOKUP($A7,'ADR Raw Data'!$B$6:$BE$43,'ADR Raw Data'!AA$1,FALSE)</f>
        <v>7.7940502353837999</v>
      </c>
      <c r="AP7" s="48">
        <f>VLOOKUP($A7,'ADR Raw Data'!$B$6:$BE$43,'ADR Raw Data'!AB$1,FALSE)</f>
        <v>7.8185377328636401</v>
      </c>
      <c r="AQ7" s="49">
        <f>VLOOKUP($A7,'ADR Raw Data'!$B$6:$BE$43,'ADR Raw Data'!AC$1,FALSE)</f>
        <v>7.8036025436634997</v>
      </c>
      <c r="AR7" s="50">
        <f>VLOOKUP($A7,'ADR Raw Data'!$B$6:$BE$43,'ADR Raw Data'!AE$1,FALSE)</f>
        <v>7.0628360004931201</v>
      </c>
      <c r="AS7" s="40"/>
      <c r="AT7" s="51">
        <f>VLOOKUP($A7,'RevPAR Raw Data'!$B$6:$BE$43,'RevPAR Raw Data'!G$1,FALSE)</f>
        <v>91.430092230691599</v>
      </c>
      <c r="AU7" s="52">
        <f>VLOOKUP($A7,'RevPAR Raw Data'!$B$6:$BE$43,'RevPAR Raw Data'!H$1,FALSE)</f>
        <v>104.860367242629</v>
      </c>
      <c r="AV7" s="52">
        <f>VLOOKUP($A7,'RevPAR Raw Data'!$B$6:$BE$43,'RevPAR Raw Data'!I$1,FALSE)</f>
        <v>117.25953362927299</v>
      </c>
      <c r="AW7" s="52">
        <f>VLOOKUP($A7,'RevPAR Raw Data'!$B$6:$BE$43,'RevPAR Raw Data'!J$1,FALSE)</f>
        <v>121.735421272306</v>
      </c>
      <c r="AX7" s="52">
        <f>VLOOKUP($A7,'RevPAR Raw Data'!$B$6:$BE$43,'RevPAR Raw Data'!K$1,FALSE)</f>
        <v>110.595768441716</v>
      </c>
      <c r="AY7" s="53">
        <f>VLOOKUP($A7,'RevPAR Raw Data'!$B$6:$BE$43,'RevPAR Raw Data'!L$1,FALSE)</f>
        <v>109.176236563323</v>
      </c>
      <c r="AZ7" s="52">
        <f>VLOOKUP($A7,'RevPAR Raw Data'!$B$6:$BE$43,'RevPAR Raw Data'!N$1,FALSE)</f>
        <v>114.84531383194999</v>
      </c>
      <c r="BA7" s="52">
        <f>VLOOKUP($A7,'RevPAR Raw Data'!$B$6:$BE$43,'RevPAR Raw Data'!O$1,FALSE)</f>
        <v>123.851820738199</v>
      </c>
      <c r="BB7" s="53">
        <f>VLOOKUP($A7,'RevPAR Raw Data'!$B$6:$BE$43,'RevPAR Raw Data'!P$1,FALSE)</f>
        <v>119.34856728507501</v>
      </c>
      <c r="BC7" s="54">
        <f>VLOOKUP($A7,'RevPAR Raw Data'!$B$6:$BE$43,'RevPAR Raw Data'!R$1,FALSE)</f>
        <v>112.08261676953801</v>
      </c>
      <c r="BE7" s="47">
        <f>VLOOKUP($A7,'RevPAR Raw Data'!$B$6:$BE$43,'RevPAR Raw Data'!T$1,FALSE)</f>
        <v>16.074196883020601</v>
      </c>
      <c r="BF7" s="48">
        <f>VLOOKUP($A7,'RevPAR Raw Data'!$B$6:$BE$43,'RevPAR Raw Data'!U$1,FALSE)</f>
        <v>15.182510664171501</v>
      </c>
      <c r="BG7" s="48">
        <f>VLOOKUP($A7,'RevPAR Raw Data'!$B$6:$BE$43,'RevPAR Raw Data'!V$1,FALSE)</f>
        <v>14.579522035234801</v>
      </c>
      <c r="BH7" s="48">
        <f>VLOOKUP($A7,'RevPAR Raw Data'!$B$6:$BE$43,'RevPAR Raw Data'!W$1,FALSE)</f>
        <v>22.2204387554746</v>
      </c>
      <c r="BI7" s="48">
        <f>VLOOKUP($A7,'RevPAR Raw Data'!$B$6:$BE$43,'RevPAR Raw Data'!X$1,FALSE)</f>
        <v>15.547716458567301</v>
      </c>
      <c r="BJ7" s="49">
        <f>VLOOKUP($A7,'RevPAR Raw Data'!$B$6:$BE$43,'RevPAR Raw Data'!Y$1,FALSE)</f>
        <v>16.7636109678126</v>
      </c>
      <c r="BK7" s="48">
        <f>VLOOKUP($A7,'RevPAR Raw Data'!$B$6:$BE$43,'RevPAR Raw Data'!AA$1,FALSE)</f>
        <v>12.0407476907721</v>
      </c>
      <c r="BL7" s="48">
        <f>VLOOKUP($A7,'RevPAR Raw Data'!$B$6:$BE$43,'RevPAR Raw Data'!AB$1,FALSE)</f>
        <v>11.481456222308299</v>
      </c>
      <c r="BM7" s="49">
        <f>VLOOKUP($A7,'RevPAR Raw Data'!$B$6:$BE$43,'RevPAR Raw Data'!AC$1,FALSE)</f>
        <v>11.7498920918339</v>
      </c>
      <c r="BN7" s="50">
        <f>VLOOKUP($A7,'RevPAR Raw Data'!$B$6:$BE$43,'RevPAR Raw Data'!AE$1,FALSE)</f>
        <v>15.1893020609937</v>
      </c>
    </row>
    <row r="8" spans="1:66" x14ac:dyDescent="0.25">
      <c r="A8" s="63" t="s">
        <v>88</v>
      </c>
      <c r="B8" s="47">
        <f>VLOOKUP($A8,'Occupancy Raw Data'!$B$8:$BE$45,'Occupancy Raw Data'!G$3,FALSE)</f>
        <v>65.800061900340395</v>
      </c>
      <c r="C8" s="48">
        <f>VLOOKUP($A8,'Occupancy Raw Data'!$B$8:$BE$45,'Occupancy Raw Data'!H$3,FALSE)</f>
        <v>71.8869287114412</v>
      </c>
      <c r="D8" s="48">
        <f>VLOOKUP($A8,'Occupancy Raw Data'!$B$8:$BE$45,'Occupancy Raw Data'!I$3,FALSE)</f>
        <v>75.559682244919003</v>
      </c>
      <c r="E8" s="48">
        <f>VLOOKUP($A8,'Occupancy Raw Data'!$B$8:$BE$45,'Occupancy Raw Data'!J$3,FALSE)</f>
        <v>77.292891777571398</v>
      </c>
      <c r="F8" s="48">
        <f>VLOOKUP($A8,'Occupancy Raw Data'!$B$8:$BE$45,'Occupancy Raw Data'!K$3,FALSE)</f>
        <v>73.929639946353007</v>
      </c>
      <c r="G8" s="49">
        <f>VLOOKUP($A8,'Occupancy Raw Data'!$B$8:$BE$45,'Occupancy Raw Data'!L$3,FALSE)</f>
        <v>72.893840916125001</v>
      </c>
      <c r="H8" s="48">
        <f>VLOOKUP($A8,'Occupancy Raw Data'!$B$8:$BE$45,'Occupancy Raw Data'!N$3,FALSE)</f>
        <v>77.303208500980006</v>
      </c>
      <c r="I8" s="48">
        <f>VLOOKUP($A8,'Occupancy Raw Data'!$B$8:$BE$45,'Occupancy Raw Data'!O$3,FALSE)</f>
        <v>76.426287011245194</v>
      </c>
      <c r="J8" s="49">
        <f>VLOOKUP($A8,'Occupancy Raw Data'!$B$8:$BE$45,'Occupancy Raw Data'!P$3,FALSE)</f>
        <v>76.864747756112607</v>
      </c>
      <c r="K8" s="50">
        <f>VLOOKUP($A8,'Occupancy Raw Data'!$B$8:$BE$45,'Occupancy Raw Data'!R$3,FALSE)</f>
        <v>74.028385727550003</v>
      </c>
      <c r="M8" s="47">
        <f>VLOOKUP($A8,'Occupancy Raw Data'!$B$8:$BE$45,'Occupancy Raw Data'!T$3,FALSE)</f>
        <v>12.7735758376623</v>
      </c>
      <c r="N8" s="48">
        <f>VLOOKUP($A8,'Occupancy Raw Data'!$B$8:$BE$45,'Occupancy Raw Data'!U$3,FALSE)</f>
        <v>6.9965808004636898</v>
      </c>
      <c r="O8" s="48">
        <f>VLOOKUP($A8,'Occupancy Raw Data'!$B$8:$BE$45,'Occupancy Raw Data'!V$3,FALSE)</f>
        <v>5.4218567223329996</v>
      </c>
      <c r="P8" s="48">
        <f>VLOOKUP($A8,'Occupancy Raw Data'!$B$8:$BE$45,'Occupancy Raw Data'!W$3,FALSE)</f>
        <v>4.4705281201163496</v>
      </c>
      <c r="Q8" s="48">
        <f>VLOOKUP($A8,'Occupancy Raw Data'!$B$8:$BE$45,'Occupancy Raw Data'!X$3,FALSE)</f>
        <v>-9.1091360741852991</v>
      </c>
      <c r="R8" s="49">
        <f>VLOOKUP($A8,'Occupancy Raw Data'!$B$8:$BE$45,'Occupancy Raw Data'!Y$3,FALSE)</f>
        <v>3.4444125994641501</v>
      </c>
      <c r="S8" s="48">
        <f>VLOOKUP($A8,'Occupancy Raw Data'!$B$8:$BE$45,'Occupancy Raw Data'!AA$3,FALSE)</f>
        <v>-3.0413706022868401</v>
      </c>
      <c r="T8" s="48">
        <f>VLOOKUP($A8,'Occupancy Raw Data'!$B$8:$BE$45,'Occupancy Raw Data'!AB$3,FALSE)</f>
        <v>-1.69062112116464</v>
      </c>
      <c r="U8" s="49">
        <f>VLOOKUP($A8,'Occupancy Raw Data'!$B$8:$BE$45,'Occupancy Raw Data'!AC$3,FALSE)</f>
        <v>-2.3745199218231599</v>
      </c>
      <c r="V8" s="50">
        <f>VLOOKUP($A8,'Occupancy Raw Data'!$B$8:$BE$45,'Occupancy Raw Data'!AE$3,FALSE)</f>
        <v>1.6547178140141301</v>
      </c>
      <c r="X8" s="51">
        <f>VLOOKUP($A8,'ADR Raw Data'!$B$6:$BE$43,'ADR Raw Data'!G$1,FALSE)</f>
        <v>153.23350109752201</v>
      </c>
      <c r="Y8" s="52">
        <f>VLOOKUP($A8,'ADR Raw Data'!$B$6:$BE$43,'ADR Raw Data'!H$1,FALSE)</f>
        <v>165.365397531572</v>
      </c>
      <c r="Z8" s="52">
        <f>VLOOKUP($A8,'ADR Raw Data'!$B$6:$BE$43,'ADR Raw Data'!I$1,FALSE)</f>
        <v>176.62956034953501</v>
      </c>
      <c r="AA8" s="52">
        <f>VLOOKUP($A8,'ADR Raw Data'!$B$6:$BE$43,'ADR Raw Data'!J$1,FALSE)</f>
        <v>173.77628270154801</v>
      </c>
      <c r="AB8" s="52">
        <f>VLOOKUP($A8,'ADR Raw Data'!$B$6:$BE$43,'ADR Raw Data'!K$1,FALSE)</f>
        <v>160.84750488417501</v>
      </c>
      <c r="AC8" s="53">
        <f>VLOOKUP($A8,'ADR Raw Data'!$B$6:$BE$43,'ADR Raw Data'!L$1,FALSE)</f>
        <v>166.37764351222799</v>
      </c>
      <c r="AD8" s="52">
        <f>VLOOKUP($A8,'ADR Raw Data'!$B$6:$BE$43,'ADR Raw Data'!N$1,FALSE)</f>
        <v>140.70843854263899</v>
      </c>
      <c r="AE8" s="52">
        <f>VLOOKUP($A8,'ADR Raw Data'!$B$6:$BE$43,'ADR Raw Data'!O$1,FALSE)</f>
        <v>136.57614740820699</v>
      </c>
      <c r="AF8" s="53">
        <f>VLOOKUP($A8,'ADR Raw Data'!$B$6:$BE$43,'ADR Raw Data'!P$1,FALSE)</f>
        <v>138.654078920877</v>
      </c>
      <c r="AG8" s="54">
        <f>VLOOKUP($A8,'ADR Raw Data'!$B$6:$BE$43,'ADR Raw Data'!R$1,FALSE)</f>
        <v>158.15313504150899</v>
      </c>
      <c r="AI8" s="47">
        <f>VLOOKUP($A8,'ADR Raw Data'!$B$6:$BE$43,'ADR Raw Data'!T$1,FALSE)</f>
        <v>12.511086735495001</v>
      </c>
      <c r="AJ8" s="48">
        <f>VLOOKUP($A8,'ADR Raw Data'!$B$6:$BE$43,'ADR Raw Data'!U$1,FALSE)</f>
        <v>12.763927434802801</v>
      </c>
      <c r="AK8" s="48">
        <f>VLOOKUP($A8,'ADR Raw Data'!$B$6:$BE$43,'ADR Raw Data'!V$1,FALSE)</f>
        <v>13.5236630385953</v>
      </c>
      <c r="AL8" s="48">
        <f>VLOOKUP($A8,'ADR Raw Data'!$B$6:$BE$43,'ADR Raw Data'!W$1,FALSE)</f>
        <v>12.256459280371599</v>
      </c>
      <c r="AM8" s="48">
        <f>VLOOKUP($A8,'ADR Raw Data'!$B$6:$BE$43,'ADR Raw Data'!X$1,FALSE)</f>
        <v>8.93115564936714</v>
      </c>
      <c r="AN8" s="49">
        <f>VLOOKUP($A8,'ADR Raw Data'!$B$6:$BE$43,'ADR Raw Data'!Y$1,FALSE)</f>
        <v>11.9282958443211</v>
      </c>
      <c r="AO8" s="48">
        <f>VLOOKUP($A8,'ADR Raw Data'!$B$6:$BE$43,'ADR Raw Data'!AA$1,FALSE)</f>
        <v>4.0220100741766602</v>
      </c>
      <c r="AP8" s="48">
        <f>VLOOKUP($A8,'ADR Raw Data'!$B$6:$BE$43,'ADR Raw Data'!AB$1,FALSE)</f>
        <v>3.50384890291188</v>
      </c>
      <c r="AQ8" s="49">
        <f>VLOOKUP($A8,'ADR Raw Data'!$B$6:$BE$43,'ADR Raw Data'!AC$1,FALSE)</f>
        <v>3.75871800655296</v>
      </c>
      <c r="AR8" s="50">
        <f>VLOOKUP($A8,'ADR Raw Data'!$B$6:$BE$43,'ADR Raw Data'!AE$1,FALSE)</f>
        <v>9.8140059777082307</v>
      </c>
      <c r="AS8" s="40"/>
      <c r="AT8" s="51">
        <f>VLOOKUP($A8,'RevPAR Raw Data'!$B$6:$BE$43,'RevPAR Raw Data'!G$1,FALSE)</f>
        <v>100.82773857422799</v>
      </c>
      <c r="AU8" s="52">
        <f>VLOOKUP($A8,'RevPAR Raw Data'!$B$6:$BE$43,'RevPAR Raw Data'!H$1,FALSE)</f>
        <v>118.87610543691299</v>
      </c>
      <c r="AV8" s="52">
        <f>VLOOKUP($A8,'RevPAR Raw Data'!$B$6:$BE$43,'RevPAR Raw Data'!I$1,FALSE)</f>
        <v>133.46073455070601</v>
      </c>
      <c r="AW8" s="52">
        <f>VLOOKUP($A8,'RevPAR Raw Data'!$B$6:$BE$43,'RevPAR Raw Data'!J$1,FALSE)</f>
        <v>134.31671412359401</v>
      </c>
      <c r="AX8" s="52">
        <f>VLOOKUP($A8,'RevPAR Raw Data'!$B$6:$BE$43,'RevPAR Raw Data'!K$1,FALSE)</f>
        <v>118.913981223563</v>
      </c>
      <c r="AY8" s="53">
        <f>VLOOKUP($A8,'RevPAR Raw Data'!$B$6:$BE$43,'RevPAR Raw Data'!L$1,FALSE)</f>
        <v>121.27905478180099</v>
      </c>
      <c r="AZ8" s="52">
        <f>VLOOKUP($A8,'RevPAR Raw Data'!$B$6:$BE$43,'RevPAR Raw Data'!N$1,FALSE)</f>
        <v>108.77213762509</v>
      </c>
      <c r="BA8" s="52">
        <f>VLOOKUP($A8,'RevPAR Raw Data'!$B$6:$BE$43,'RevPAR Raw Data'!O$1,FALSE)</f>
        <v>104.380078407097</v>
      </c>
      <c r="BB8" s="53">
        <f>VLOOKUP($A8,'RevPAR Raw Data'!$B$6:$BE$43,'RevPAR Raw Data'!P$1,FALSE)</f>
        <v>106.576108016094</v>
      </c>
      <c r="BC8" s="54">
        <f>VLOOKUP($A8,'RevPAR Raw Data'!$B$6:$BE$43,'RevPAR Raw Data'!R$1,FALSE)</f>
        <v>117.078212848742</v>
      </c>
      <c r="BE8" s="47">
        <f>VLOOKUP($A8,'RevPAR Raw Data'!$B$6:$BE$43,'RevPAR Raw Data'!T$1,FALSE)</f>
        <v>26.8827757254315</v>
      </c>
      <c r="BF8" s="48">
        <f>VLOOKUP($A8,'RevPAR Raw Data'!$B$6:$BE$43,'RevPAR Raw Data'!U$1,FALSE)</f>
        <v>20.653546731555</v>
      </c>
      <c r="BG8" s="48">
        <f>VLOOKUP($A8,'RevPAR Raw Data'!$B$6:$BE$43,'RevPAR Raw Data'!V$1,FALSE)</f>
        <v>19.678753394492102</v>
      </c>
      <c r="BH8" s="48">
        <f>VLOOKUP($A8,'RevPAR Raw Data'!$B$6:$BE$43,'RevPAR Raw Data'!W$1,FALSE)</f>
        <v>17.274915859147601</v>
      </c>
      <c r="BI8" s="48">
        <f>VLOOKUP($A8,'RevPAR Raw Data'!$B$6:$BE$43,'RevPAR Raw Data'!X$1,FALSE)</f>
        <v>-0.99153154591630799</v>
      </c>
      <c r="BJ8" s="49">
        <f>VLOOKUP($A8,'RevPAR Raw Data'!$B$6:$BE$43,'RevPAR Raw Data'!Y$1,FALSE)</f>
        <v>15.783568168748401</v>
      </c>
      <c r="BK8" s="48">
        <f>VLOOKUP($A8,'RevPAR Raw Data'!$B$6:$BE$43,'RevPAR Raw Data'!AA$1,FALSE)</f>
        <v>0.85831523987279201</v>
      </c>
      <c r="BL8" s="48">
        <f>VLOOKUP($A8,'RevPAR Raw Data'!$B$6:$BE$43,'RevPAR Raw Data'!AB$1,FALSE)</f>
        <v>1.7539909721409099</v>
      </c>
      <c r="BM8" s="49">
        <f>VLOOKUP($A8,'RevPAR Raw Data'!$B$6:$BE$43,'RevPAR Raw Data'!AC$1,FALSE)</f>
        <v>1.29494657685904</v>
      </c>
      <c r="BN8" s="50">
        <f>VLOOKUP($A8,'RevPAR Raw Data'!$B$6:$BE$43,'RevPAR Raw Data'!AE$1,FALSE)</f>
        <v>11.6311178969039</v>
      </c>
    </row>
    <row r="9" spans="1:66" x14ac:dyDescent="0.25">
      <c r="A9" s="63" t="s">
        <v>89</v>
      </c>
      <c r="B9" s="47">
        <f>VLOOKUP($A9,'Occupancy Raw Data'!$B$8:$BE$45,'Occupancy Raw Data'!G$3,FALSE)</f>
        <v>60.831307166840297</v>
      </c>
      <c r="C9" s="48">
        <f>VLOOKUP($A9,'Occupancy Raw Data'!$B$8:$BE$45,'Occupancy Raw Data'!H$3,FALSE)</f>
        <v>67.766585620006893</v>
      </c>
      <c r="D9" s="48">
        <f>VLOOKUP($A9,'Occupancy Raw Data'!$B$8:$BE$45,'Occupancy Raw Data'!I$3,FALSE)</f>
        <v>73.659835591061693</v>
      </c>
      <c r="E9" s="48">
        <f>VLOOKUP($A9,'Occupancy Raw Data'!$B$8:$BE$45,'Occupancy Raw Data'!J$3,FALSE)</f>
        <v>74.134537455134804</v>
      </c>
      <c r="F9" s="48">
        <f>VLOOKUP($A9,'Occupancy Raw Data'!$B$8:$BE$45,'Occupancy Raw Data'!K$3,FALSE)</f>
        <v>70.012735903670205</v>
      </c>
      <c r="G9" s="49">
        <f>VLOOKUP($A9,'Occupancy Raw Data'!$B$8:$BE$45,'Occupancy Raw Data'!L$3,FALSE)</f>
        <v>69.281000347342797</v>
      </c>
      <c r="H9" s="48">
        <f>VLOOKUP($A9,'Occupancy Raw Data'!$B$8:$BE$45,'Occupancy Raw Data'!N$3,FALSE)</f>
        <v>71.529466249855204</v>
      </c>
      <c r="I9" s="48">
        <f>VLOOKUP($A9,'Occupancy Raw Data'!$B$8:$BE$45,'Occupancy Raw Data'!O$3,FALSE)</f>
        <v>74.400833622785598</v>
      </c>
      <c r="J9" s="49">
        <f>VLOOKUP($A9,'Occupancy Raw Data'!$B$8:$BE$45,'Occupancy Raw Data'!P$3,FALSE)</f>
        <v>72.965149936320401</v>
      </c>
      <c r="K9" s="50">
        <f>VLOOKUP($A9,'Occupancy Raw Data'!$B$8:$BE$45,'Occupancy Raw Data'!R$3,FALSE)</f>
        <v>70.333614515622102</v>
      </c>
      <c r="M9" s="47">
        <f>VLOOKUP($A9,'Occupancy Raw Data'!$B$8:$BE$45,'Occupancy Raw Data'!T$3,FALSE)</f>
        <v>11.1361533543752</v>
      </c>
      <c r="N9" s="48">
        <f>VLOOKUP($A9,'Occupancy Raw Data'!$B$8:$BE$45,'Occupancy Raw Data'!U$3,FALSE)</f>
        <v>11.210776323088901</v>
      </c>
      <c r="O9" s="48">
        <f>VLOOKUP($A9,'Occupancy Raw Data'!$B$8:$BE$45,'Occupancy Raw Data'!V$3,FALSE)</f>
        <v>14.171386629893499</v>
      </c>
      <c r="P9" s="48">
        <f>VLOOKUP($A9,'Occupancy Raw Data'!$B$8:$BE$45,'Occupancy Raw Data'!W$3,FALSE)</f>
        <v>15.2899061385924</v>
      </c>
      <c r="Q9" s="48">
        <f>VLOOKUP($A9,'Occupancy Raw Data'!$B$8:$BE$45,'Occupancy Raw Data'!X$3,FALSE)</f>
        <v>6.86288277051304</v>
      </c>
      <c r="R9" s="49">
        <f>VLOOKUP($A9,'Occupancy Raw Data'!$B$8:$BE$45,'Occupancy Raw Data'!Y$3,FALSE)</f>
        <v>11.740975495925399</v>
      </c>
      <c r="S9" s="48">
        <f>VLOOKUP($A9,'Occupancy Raw Data'!$B$8:$BE$45,'Occupancy Raw Data'!AA$3,FALSE)</f>
        <v>-5.1540494850451601</v>
      </c>
      <c r="T9" s="48">
        <f>VLOOKUP($A9,'Occupancy Raw Data'!$B$8:$BE$45,'Occupancy Raw Data'!AB$3,FALSE)</f>
        <v>-6.0035168722352701</v>
      </c>
      <c r="U9" s="49">
        <f>VLOOKUP($A9,'Occupancy Raw Data'!$B$8:$BE$45,'Occupancy Raw Data'!AC$3,FALSE)</f>
        <v>-5.5890500285084901</v>
      </c>
      <c r="V9" s="50">
        <f>VLOOKUP($A9,'Occupancy Raw Data'!$B$8:$BE$45,'Occupancy Raw Data'!AE$3,FALSE)</f>
        <v>5.9751011634613098</v>
      </c>
      <c r="X9" s="51">
        <f>VLOOKUP($A9,'ADR Raw Data'!$B$6:$BE$43,'ADR Raw Data'!G$1,FALSE)</f>
        <v>132.96576322801599</v>
      </c>
      <c r="Y9" s="52">
        <f>VLOOKUP($A9,'ADR Raw Data'!$B$6:$BE$43,'ADR Raw Data'!H$1,FALSE)</f>
        <v>139.06686827268001</v>
      </c>
      <c r="Z9" s="52">
        <f>VLOOKUP($A9,'ADR Raw Data'!$B$6:$BE$43,'ADR Raw Data'!I$1,FALSE)</f>
        <v>143.67074504872599</v>
      </c>
      <c r="AA9" s="52">
        <f>VLOOKUP($A9,'ADR Raw Data'!$B$6:$BE$43,'ADR Raw Data'!J$1,FALSE)</f>
        <v>143.61288302358199</v>
      </c>
      <c r="AB9" s="52">
        <f>VLOOKUP($A9,'ADR Raw Data'!$B$6:$BE$43,'ADR Raw Data'!K$1,FALSE)</f>
        <v>137.93181577641801</v>
      </c>
      <c r="AC9" s="53">
        <f>VLOOKUP($A9,'ADR Raw Data'!$B$6:$BE$43,'ADR Raw Data'!L$1,FALSE)</f>
        <v>139.717930412112</v>
      </c>
      <c r="AD9" s="52">
        <f>VLOOKUP($A9,'ADR Raw Data'!$B$6:$BE$43,'ADR Raw Data'!N$1,FALSE)</f>
        <v>132.979171252832</v>
      </c>
      <c r="AE9" s="52">
        <f>VLOOKUP($A9,'ADR Raw Data'!$B$6:$BE$43,'ADR Raw Data'!O$1,FALSE)</f>
        <v>133.37197945845</v>
      </c>
      <c r="AF9" s="53">
        <f>VLOOKUP($A9,'ADR Raw Data'!$B$6:$BE$43,'ADR Raw Data'!P$1,FALSE)</f>
        <v>133.17943986036099</v>
      </c>
      <c r="AG9" s="54">
        <f>VLOOKUP($A9,'ADR Raw Data'!$B$6:$BE$43,'ADR Raw Data'!R$1,FALSE)</f>
        <v>137.779893704583</v>
      </c>
      <c r="AI9" s="47">
        <f>VLOOKUP($A9,'ADR Raw Data'!$B$6:$BE$43,'ADR Raw Data'!T$1,FALSE)</f>
        <v>8.0952541509115896</v>
      </c>
      <c r="AJ9" s="48">
        <f>VLOOKUP($A9,'ADR Raw Data'!$B$6:$BE$43,'ADR Raw Data'!U$1,FALSE)</f>
        <v>6.0825540688575801</v>
      </c>
      <c r="AK9" s="48">
        <f>VLOOKUP($A9,'ADR Raw Data'!$B$6:$BE$43,'ADR Raw Data'!V$1,FALSE)</f>
        <v>10.9253267306095</v>
      </c>
      <c r="AL9" s="48">
        <f>VLOOKUP($A9,'ADR Raw Data'!$B$6:$BE$43,'ADR Raw Data'!W$1,FALSE)</f>
        <v>11.0540046037835</v>
      </c>
      <c r="AM9" s="48">
        <f>VLOOKUP($A9,'ADR Raw Data'!$B$6:$BE$43,'ADR Raw Data'!X$1,FALSE)</f>
        <v>9.4358636996409704</v>
      </c>
      <c r="AN9" s="49">
        <f>VLOOKUP($A9,'ADR Raw Data'!$B$6:$BE$43,'ADR Raw Data'!Y$1,FALSE)</f>
        <v>9.2383557538451306</v>
      </c>
      <c r="AO9" s="48">
        <f>VLOOKUP($A9,'ADR Raw Data'!$B$6:$BE$43,'ADR Raw Data'!AA$1,FALSE)</f>
        <v>6.5606399186950402</v>
      </c>
      <c r="AP9" s="48">
        <f>VLOOKUP($A9,'ADR Raw Data'!$B$6:$BE$43,'ADR Raw Data'!AB$1,FALSE)</f>
        <v>5.6977842216222596</v>
      </c>
      <c r="AQ9" s="49">
        <f>VLOOKUP($A9,'ADR Raw Data'!$B$6:$BE$43,'ADR Raw Data'!AC$1,FALSE)</f>
        <v>6.1156914597566399</v>
      </c>
      <c r="AR9" s="50">
        <f>VLOOKUP($A9,'ADR Raw Data'!$B$6:$BE$43,'ADR Raw Data'!AE$1,FALSE)</f>
        <v>8.3992571956632904</v>
      </c>
      <c r="AS9" s="40"/>
      <c r="AT9" s="51">
        <f>VLOOKUP($A9,'RevPAR Raw Data'!$B$6:$BE$43,'RevPAR Raw Data'!G$1,FALSE)</f>
        <v>80.884811855968493</v>
      </c>
      <c r="AU9" s="52">
        <f>VLOOKUP($A9,'RevPAR Raw Data'!$B$6:$BE$43,'RevPAR Raw Data'!H$1,FALSE)</f>
        <v>94.240868357068393</v>
      </c>
      <c r="AV9" s="52">
        <f>VLOOKUP($A9,'RevPAR Raw Data'!$B$6:$BE$43,'RevPAR Raw Data'!I$1,FALSE)</f>
        <v>105.827634595345</v>
      </c>
      <c r="AW9" s="52">
        <f>VLOOKUP($A9,'RevPAR Raw Data'!$B$6:$BE$43,'RevPAR Raw Data'!J$1,FALSE)</f>
        <v>106.466746555516</v>
      </c>
      <c r="AX9" s="52">
        <f>VLOOKUP($A9,'RevPAR Raw Data'!$B$6:$BE$43,'RevPAR Raw Data'!K$1,FALSE)</f>
        <v>96.569837906680505</v>
      </c>
      <c r="AY9" s="53">
        <f>VLOOKUP($A9,'RevPAR Raw Data'!$B$6:$BE$43,'RevPAR Raw Data'!L$1,FALSE)</f>
        <v>96.797979854115994</v>
      </c>
      <c r="AZ9" s="52">
        <f>VLOOKUP($A9,'RevPAR Raw Data'!$B$6:$BE$43,'RevPAR Raw Data'!N$1,FALSE)</f>
        <v>95.119291420632095</v>
      </c>
      <c r="BA9" s="52">
        <f>VLOOKUP($A9,'RevPAR Raw Data'!$B$6:$BE$43,'RevPAR Raw Data'!O$1,FALSE)</f>
        <v>99.229864536297299</v>
      </c>
      <c r="BB9" s="53">
        <f>VLOOKUP($A9,'RevPAR Raw Data'!$B$6:$BE$43,'RevPAR Raw Data'!P$1,FALSE)</f>
        <v>97.174577978464697</v>
      </c>
      <c r="BC9" s="54">
        <f>VLOOKUP($A9,'RevPAR Raw Data'!$B$6:$BE$43,'RevPAR Raw Data'!R$1,FALSE)</f>
        <v>96.905579318215601</v>
      </c>
      <c r="BE9" s="47">
        <f>VLOOKUP($A9,'RevPAR Raw Data'!$B$6:$BE$43,'RevPAR Raw Data'!T$1,FALSE)</f>
        <v>20.132907421958802</v>
      </c>
      <c r="BF9" s="48">
        <f>VLOOKUP($A9,'RevPAR Raw Data'!$B$6:$BE$43,'RevPAR Raw Data'!U$1,FALSE)</f>
        <v>17.975231923336999</v>
      </c>
      <c r="BG9" s="48">
        <f>VLOOKUP($A9,'RevPAR Raw Data'!$B$6:$BE$43,'RevPAR Raw Data'!V$1,FALSE)</f>
        <v>26.6449836520768</v>
      </c>
      <c r="BH9" s="48">
        <f>VLOOKUP($A9,'RevPAR Raw Data'!$B$6:$BE$43,'RevPAR Raw Data'!W$1,FALSE)</f>
        <v>28.0340576708501</v>
      </c>
      <c r="BI9" s="48">
        <f>VLOOKUP($A9,'RevPAR Raw Data'!$B$6:$BE$43,'RevPAR Raw Data'!X$1,FALSE)</f>
        <v>16.9463187342457</v>
      </c>
      <c r="BJ9" s="49">
        <f>VLOOKUP($A9,'RevPAR Raw Data'!$B$6:$BE$43,'RevPAR Raw Data'!Y$1,FALSE)</f>
        <v>22.064004335055898</v>
      </c>
      <c r="BK9" s="48">
        <f>VLOOKUP($A9,'RevPAR Raw Data'!$B$6:$BE$43,'RevPAR Raw Data'!AA$1,FALSE)</f>
        <v>1.0684518057047001</v>
      </c>
      <c r="BL9" s="48">
        <f>VLOOKUP($A9,'RevPAR Raw Data'!$B$6:$BE$43,'RevPAR Raw Data'!AB$1,FALSE)</f>
        <v>-0.64780008770166797</v>
      </c>
      <c r="BM9" s="49">
        <f>VLOOKUP($A9,'RevPAR Raw Data'!$B$6:$BE$43,'RevPAR Raw Data'!AC$1,FALSE)</f>
        <v>0.18483237597312999</v>
      </c>
      <c r="BN9" s="50">
        <f>VLOOKUP($A9,'RevPAR Raw Data'!$B$6:$BE$43,'RevPAR Raw Data'!AE$1,FALSE)</f>
        <v>14.876222473544701</v>
      </c>
    </row>
    <row r="10" spans="1:66" x14ac:dyDescent="0.25">
      <c r="A10" s="63" t="s">
        <v>26</v>
      </c>
      <c r="B10" s="47">
        <f>VLOOKUP($A10,'Occupancy Raw Data'!$B$8:$BE$45,'Occupancy Raw Data'!G$3,FALSE)</f>
        <v>57.5621028307336</v>
      </c>
      <c r="C10" s="48">
        <f>VLOOKUP($A10,'Occupancy Raw Data'!$B$8:$BE$45,'Occupancy Raw Data'!H$3,FALSE)</f>
        <v>67.822068168688602</v>
      </c>
      <c r="D10" s="48">
        <f>VLOOKUP($A10,'Occupancy Raw Data'!$B$8:$BE$45,'Occupancy Raw Data'!I$3,FALSE)</f>
        <v>70.803004043905204</v>
      </c>
      <c r="E10" s="48">
        <f>VLOOKUP($A10,'Occupancy Raw Data'!$B$8:$BE$45,'Occupancy Raw Data'!J$3,FALSE)</f>
        <v>73.460427498555703</v>
      </c>
      <c r="F10" s="48">
        <f>VLOOKUP($A10,'Occupancy Raw Data'!$B$8:$BE$45,'Occupancy Raw Data'!K$3,FALSE)</f>
        <v>66.701328711727299</v>
      </c>
      <c r="G10" s="49">
        <f>VLOOKUP($A10,'Occupancy Raw Data'!$B$8:$BE$45,'Occupancy Raw Data'!L$3,FALSE)</f>
        <v>67.269786250722106</v>
      </c>
      <c r="H10" s="48">
        <f>VLOOKUP($A10,'Occupancy Raw Data'!$B$8:$BE$45,'Occupancy Raw Data'!N$3,FALSE)</f>
        <v>69.948006932409001</v>
      </c>
      <c r="I10" s="48">
        <f>VLOOKUP($A10,'Occupancy Raw Data'!$B$8:$BE$45,'Occupancy Raw Data'!O$3,FALSE)</f>
        <v>76.903523974581105</v>
      </c>
      <c r="J10" s="49">
        <f>VLOOKUP($A10,'Occupancy Raw Data'!$B$8:$BE$45,'Occupancy Raw Data'!P$3,FALSE)</f>
        <v>73.425765453495003</v>
      </c>
      <c r="K10" s="50">
        <f>VLOOKUP($A10,'Occupancy Raw Data'!$B$8:$BE$45,'Occupancy Raw Data'!R$3,FALSE)</f>
        <v>69.028637451514399</v>
      </c>
      <c r="M10" s="47">
        <f>VLOOKUP($A10,'Occupancy Raw Data'!$B$8:$BE$45,'Occupancy Raw Data'!T$3,FALSE)</f>
        <v>14.121978899695099</v>
      </c>
      <c r="N10" s="48">
        <f>VLOOKUP($A10,'Occupancy Raw Data'!$B$8:$BE$45,'Occupancy Raw Data'!U$3,FALSE)</f>
        <v>19.538121778377</v>
      </c>
      <c r="O10" s="48">
        <f>VLOOKUP($A10,'Occupancy Raw Data'!$B$8:$BE$45,'Occupancy Raw Data'!V$3,FALSE)</f>
        <v>14.764786850712801</v>
      </c>
      <c r="P10" s="48">
        <f>VLOOKUP($A10,'Occupancy Raw Data'!$B$8:$BE$45,'Occupancy Raw Data'!W$3,FALSE)</f>
        <v>19.790190234124999</v>
      </c>
      <c r="Q10" s="48">
        <f>VLOOKUP($A10,'Occupancy Raw Data'!$B$8:$BE$45,'Occupancy Raw Data'!X$3,FALSE)</f>
        <v>11.413491347478899</v>
      </c>
      <c r="R10" s="49">
        <f>VLOOKUP($A10,'Occupancy Raw Data'!$B$8:$BE$45,'Occupancy Raw Data'!Y$3,FALSE)</f>
        <v>15.957439688819401</v>
      </c>
      <c r="S10" s="48">
        <f>VLOOKUP($A10,'Occupancy Raw Data'!$B$8:$BE$45,'Occupancy Raw Data'!AA$3,FALSE)</f>
        <v>4.6559564303367198</v>
      </c>
      <c r="T10" s="48">
        <f>VLOOKUP($A10,'Occupancy Raw Data'!$B$8:$BE$45,'Occupancy Raw Data'!AB$3,FALSE)</f>
        <v>5.6553574338824202</v>
      </c>
      <c r="U10" s="49">
        <f>VLOOKUP($A10,'Occupancy Raw Data'!$B$8:$BE$45,'Occupancy Raw Data'!AC$3,FALSE)</f>
        <v>5.1769550996518197</v>
      </c>
      <c r="V10" s="50">
        <f>VLOOKUP($A10,'Occupancy Raw Data'!$B$8:$BE$45,'Occupancy Raw Data'!AE$3,FALSE)</f>
        <v>12.4543982664472</v>
      </c>
      <c r="X10" s="51">
        <f>VLOOKUP($A10,'ADR Raw Data'!$B$6:$BE$43,'ADR Raw Data'!G$1,FALSE)</f>
        <v>134.612276194299</v>
      </c>
      <c r="Y10" s="52">
        <f>VLOOKUP($A10,'ADR Raw Data'!$B$6:$BE$43,'ADR Raw Data'!H$1,FALSE)</f>
        <v>156.70298466780201</v>
      </c>
      <c r="Z10" s="52">
        <f>VLOOKUP($A10,'ADR Raw Data'!$B$6:$BE$43,'ADR Raw Data'!I$1,FALSE)</f>
        <v>158.01316742819799</v>
      </c>
      <c r="AA10" s="52">
        <f>VLOOKUP($A10,'ADR Raw Data'!$B$6:$BE$43,'ADR Raw Data'!J$1,FALSE)</f>
        <v>154.28217049386501</v>
      </c>
      <c r="AB10" s="52">
        <f>VLOOKUP($A10,'ADR Raw Data'!$B$6:$BE$43,'ADR Raw Data'!K$1,FALSE)</f>
        <v>138.24708470465899</v>
      </c>
      <c r="AC10" s="53">
        <f>VLOOKUP($A10,'ADR Raw Data'!$B$6:$BE$43,'ADR Raw Data'!L$1,FALSE)</f>
        <v>149.00951633403099</v>
      </c>
      <c r="AD10" s="52">
        <f>VLOOKUP($A10,'ADR Raw Data'!$B$6:$BE$43,'ADR Raw Data'!N$1,FALSE)</f>
        <v>128.402191939213</v>
      </c>
      <c r="AE10" s="52">
        <f>VLOOKUP($A10,'ADR Raw Data'!$B$6:$BE$43,'ADR Raw Data'!O$1,FALSE)</f>
        <v>129.477234074519</v>
      </c>
      <c r="AF10" s="53">
        <f>VLOOKUP($A10,'ADR Raw Data'!$B$6:$BE$43,'ADR Raw Data'!P$1,FALSE)</f>
        <v>128.96517230527101</v>
      </c>
      <c r="AG10" s="54">
        <f>VLOOKUP($A10,'ADR Raw Data'!$B$6:$BE$43,'ADR Raw Data'!R$1,FALSE)</f>
        <v>142.917753520958</v>
      </c>
      <c r="AI10" s="47">
        <f>VLOOKUP($A10,'ADR Raw Data'!$B$6:$BE$43,'ADR Raw Data'!T$1,FALSE)</f>
        <v>7.52185334596793</v>
      </c>
      <c r="AJ10" s="48">
        <f>VLOOKUP($A10,'ADR Raw Data'!$B$6:$BE$43,'ADR Raw Data'!U$1,FALSE)</f>
        <v>9.4410982563497399</v>
      </c>
      <c r="AK10" s="48">
        <f>VLOOKUP($A10,'ADR Raw Data'!$B$6:$BE$43,'ADR Raw Data'!V$1,FALSE)</f>
        <v>6.7837029422456201</v>
      </c>
      <c r="AL10" s="48">
        <f>VLOOKUP($A10,'ADR Raw Data'!$B$6:$BE$43,'ADR Raw Data'!W$1,FALSE)</f>
        <v>7.0048758217420497</v>
      </c>
      <c r="AM10" s="48">
        <f>VLOOKUP($A10,'ADR Raw Data'!$B$6:$BE$43,'ADR Raw Data'!X$1,FALSE)</f>
        <v>3.4494344416710798</v>
      </c>
      <c r="AN10" s="49">
        <f>VLOOKUP($A10,'ADR Raw Data'!$B$6:$BE$43,'ADR Raw Data'!Y$1,FALSE)</f>
        <v>6.9581253236067999</v>
      </c>
      <c r="AO10" s="48">
        <f>VLOOKUP($A10,'ADR Raw Data'!$B$6:$BE$43,'ADR Raw Data'!AA$1,FALSE)</f>
        <v>6.8615385148137298</v>
      </c>
      <c r="AP10" s="48">
        <f>VLOOKUP($A10,'ADR Raw Data'!$B$6:$BE$43,'ADR Raw Data'!AB$1,FALSE)</f>
        <v>5.7919594887132604</v>
      </c>
      <c r="AQ10" s="49">
        <f>VLOOKUP($A10,'ADR Raw Data'!$B$6:$BE$43,'ADR Raw Data'!AC$1,FALSE)</f>
        <v>6.3011481665870201</v>
      </c>
      <c r="AR10" s="50">
        <f>VLOOKUP($A10,'ADR Raw Data'!$B$6:$BE$43,'ADR Raw Data'!AE$1,FALSE)</f>
        <v>7.0798832605457402</v>
      </c>
      <c r="AS10" s="40"/>
      <c r="AT10" s="51">
        <f>VLOOKUP($A10,'RevPAR Raw Data'!$B$6:$BE$43,'RevPAR Raw Data'!G$1,FALSE)</f>
        <v>77.485656845753795</v>
      </c>
      <c r="AU10" s="52">
        <f>VLOOKUP($A10,'RevPAR Raw Data'!$B$6:$BE$43,'RevPAR Raw Data'!H$1,FALSE)</f>
        <v>106.279205083766</v>
      </c>
      <c r="AV10" s="52">
        <f>VLOOKUP($A10,'RevPAR Raw Data'!$B$6:$BE$43,'RevPAR Raw Data'!I$1,FALSE)</f>
        <v>111.87806932409001</v>
      </c>
      <c r="AW10" s="52">
        <f>VLOOKUP($A10,'RevPAR Raw Data'!$B$6:$BE$43,'RevPAR Raw Data'!J$1,FALSE)</f>
        <v>113.33634199884401</v>
      </c>
      <c r="AX10" s="52">
        <f>VLOOKUP($A10,'RevPAR Raw Data'!$B$6:$BE$43,'RevPAR Raw Data'!K$1,FALSE)</f>
        <v>92.212642403235094</v>
      </c>
      <c r="AY10" s="53">
        <f>VLOOKUP($A10,'RevPAR Raw Data'!$B$6:$BE$43,'RevPAR Raw Data'!L$1,FALSE)</f>
        <v>100.23838313113799</v>
      </c>
      <c r="AZ10" s="52">
        <f>VLOOKUP($A10,'RevPAR Raw Data'!$B$6:$BE$43,'RevPAR Raw Data'!N$1,FALSE)</f>
        <v>89.814774119006302</v>
      </c>
      <c r="BA10" s="52">
        <f>VLOOKUP($A10,'RevPAR Raw Data'!$B$6:$BE$43,'RevPAR Raw Data'!O$1,FALSE)</f>
        <v>99.572555748122397</v>
      </c>
      <c r="BB10" s="53">
        <f>VLOOKUP($A10,'RevPAR Raw Data'!$B$6:$BE$43,'RevPAR Raw Data'!P$1,FALSE)</f>
        <v>94.693664933564406</v>
      </c>
      <c r="BC10" s="54">
        <f>VLOOKUP($A10,'RevPAR Raw Data'!$B$6:$BE$43,'RevPAR Raw Data'!R$1,FALSE)</f>
        <v>98.654177931831299</v>
      </c>
      <c r="BE10" s="47">
        <f>VLOOKUP($A10,'RevPAR Raw Data'!$B$6:$BE$43,'RevPAR Raw Data'!T$1,FALSE)</f>
        <v>22.706066788046599</v>
      </c>
      <c r="BF10" s="48">
        <f>VLOOKUP($A10,'RevPAR Raw Data'!$B$6:$BE$43,'RevPAR Raw Data'!U$1,FALSE)</f>
        <v>30.823833309268601</v>
      </c>
      <c r="BG10" s="48">
        <f>VLOOKUP($A10,'RevPAR Raw Data'!$B$6:$BE$43,'RevPAR Raw Data'!V$1,FALSE)</f>
        <v>22.5500890729666</v>
      </c>
      <c r="BH10" s="48">
        <f>VLOOKUP($A10,'RevPAR Raw Data'!$B$6:$BE$43,'RevPAR Raw Data'!W$1,FALSE)</f>
        <v>28.181344306654001</v>
      </c>
      <c r="BI10" s="48">
        <f>VLOOKUP($A10,'RevPAR Raw Data'!$B$6:$BE$43,'RevPAR Raw Data'!X$1,FALSE)</f>
        <v>15.256626690687</v>
      </c>
      <c r="BJ10" s="49">
        <f>VLOOKUP($A10,'RevPAR Raw Data'!$B$6:$BE$43,'RevPAR Raw Data'!Y$1,FALSE)</f>
        <v>24.025903664413299</v>
      </c>
      <c r="BK10" s="48">
        <f>VLOOKUP($A10,'RevPAR Raw Data'!$B$6:$BE$43,'RevPAR Raw Data'!AA$1,FALSE)</f>
        <v>11.8369651888509</v>
      </c>
      <c r="BL10" s="48">
        <f>VLOOKUP($A10,'RevPAR Raw Data'!$B$6:$BE$43,'RevPAR Raw Data'!AB$1,FALSE)</f>
        <v>11.774872934108</v>
      </c>
      <c r="BM10" s="49">
        <f>VLOOKUP($A10,'RevPAR Raw Data'!$B$6:$BE$43,'RevPAR Raw Data'!AC$1,FALSE)</f>
        <v>11.8043108775855</v>
      </c>
      <c r="BN10" s="50">
        <f>VLOOKUP($A10,'RevPAR Raw Data'!$B$6:$BE$43,'RevPAR Raw Data'!AE$1,FALSE)</f>
        <v>20.416038385060801</v>
      </c>
    </row>
    <row r="11" spans="1:66" x14ac:dyDescent="0.25">
      <c r="A11" s="63" t="s">
        <v>24</v>
      </c>
      <c r="B11" s="47">
        <f>VLOOKUP($A11,'Occupancy Raw Data'!$B$8:$BE$45,'Occupancy Raw Data'!G$3,FALSE)</f>
        <v>53.750782717595399</v>
      </c>
      <c r="C11" s="48">
        <f>VLOOKUP($A11,'Occupancy Raw Data'!$B$8:$BE$45,'Occupancy Raw Data'!H$3,FALSE)</f>
        <v>63.544145272385698</v>
      </c>
      <c r="D11" s="48">
        <f>VLOOKUP($A11,'Occupancy Raw Data'!$B$8:$BE$45,'Occupancy Raw Data'!I$3,FALSE)</f>
        <v>67.877269881026905</v>
      </c>
      <c r="E11" s="48">
        <f>VLOOKUP($A11,'Occupancy Raw Data'!$B$8:$BE$45,'Occupancy Raw Data'!J$3,FALSE)</f>
        <v>66.023794614902897</v>
      </c>
      <c r="F11" s="48">
        <f>VLOOKUP($A11,'Occupancy Raw Data'!$B$8:$BE$45,'Occupancy Raw Data'!K$3,FALSE)</f>
        <v>61.502817783343701</v>
      </c>
      <c r="G11" s="49">
        <f>VLOOKUP($A11,'Occupancy Raw Data'!$B$8:$BE$45,'Occupancy Raw Data'!L$3,FALSE)</f>
        <v>62.5397620538509</v>
      </c>
      <c r="H11" s="48">
        <f>VLOOKUP($A11,'Occupancy Raw Data'!$B$8:$BE$45,'Occupancy Raw Data'!N$3,FALSE)</f>
        <v>66.574827802128894</v>
      </c>
      <c r="I11" s="48">
        <f>VLOOKUP($A11,'Occupancy Raw Data'!$B$8:$BE$45,'Occupancy Raw Data'!O$3,FALSE)</f>
        <v>76.543519098309304</v>
      </c>
      <c r="J11" s="49">
        <f>VLOOKUP($A11,'Occupancy Raw Data'!$B$8:$BE$45,'Occupancy Raw Data'!P$3,FALSE)</f>
        <v>71.559173450219106</v>
      </c>
      <c r="K11" s="50">
        <f>VLOOKUP($A11,'Occupancy Raw Data'!$B$8:$BE$45,'Occupancy Raw Data'!R$3,FALSE)</f>
        <v>65.116736738527507</v>
      </c>
      <c r="M11" s="47">
        <f>VLOOKUP($A11,'Occupancy Raw Data'!$B$8:$BE$45,'Occupancy Raw Data'!T$3,FALSE)</f>
        <v>1.2010540879471101</v>
      </c>
      <c r="N11" s="48">
        <f>VLOOKUP($A11,'Occupancy Raw Data'!$B$8:$BE$45,'Occupancy Raw Data'!U$3,FALSE)</f>
        <v>-0.34959856382351601</v>
      </c>
      <c r="O11" s="48">
        <f>VLOOKUP($A11,'Occupancy Raw Data'!$B$8:$BE$45,'Occupancy Raw Data'!V$3,FALSE)</f>
        <v>1.8744954731424801</v>
      </c>
      <c r="P11" s="48">
        <f>VLOOKUP($A11,'Occupancy Raw Data'!$B$8:$BE$45,'Occupancy Raw Data'!W$3,FALSE)</f>
        <v>-0.77884798041271197</v>
      </c>
      <c r="Q11" s="48">
        <f>VLOOKUP($A11,'Occupancy Raw Data'!$B$8:$BE$45,'Occupancy Raw Data'!X$3,FALSE)</f>
        <v>-8.0103015735148499</v>
      </c>
      <c r="R11" s="49">
        <f>VLOOKUP($A11,'Occupancy Raw Data'!$B$8:$BE$45,'Occupancy Raw Data'!Y$3,FALSE)</f>
        <v>-1.3284231467416401</v>
      </c>
      <c r="S11" s="48">
        <f>VLOOKUP($A11,'Occupancy Raw Data'!$B$8:$BE$45,'Occupancy Raw Data'!AA$3,FALSE)</f>
        <v>-14.2699634579138</v>
      </c>
      <c r="T11" s="48">
        <f>VLOOKUP($A11,'Occupancy Raw Data'!$B$8:$BE$45,'Occupancy Raw Data'!AB$3,FALSE)</f>
        <v>-9.2464753957140395</v>
      </c>
      <c r="U11" s="49">
        <f>VLOOKUP($A11,'Occupancy Raw Data'!$B$8:$BE$45,'Occupancy Raw Data'!AC$3,FALSE)</f>
        <v>-11.654557318492101</v>
      </c>
      <c r="V11" s="50">
        <f>VLOOKUP($A11,'Occupancy Raw Data'!$B$8:$BE$45,'Occupancy Raw Data'!AE$3,FALSE)</f>
        <v>-4.8214144315114602</v>
      </c>
      <c r="X11" s="51">
        <f>VLOOKUP($A11,'ADR Raw Data'!$B$6:$BE$43,'ADR Raw Data'!G$1,FALSE)</f>
        <v>123.992006057781</v>
      </c>
      <c r="Y11" s="52">
        <f>VLOOKUP($A11,'ADR Raw Data'!$B$6:$BE$43,'ADR Raw Data'!H$1,FALSE)</f>
        <v>125.197487189594</v>
      </c>
      <c r="Z11" s="52">
        <f>VLOOKUP($A11,'ADR Raw Data'!$B$6:$BE$43,'ADR Raw Data'!I$1,FALSE)</f>
        <v>126.765101476014</v>
      </c>
      <c r="AA11" s="52">
        <f>VLOOKUP($A11,'ADR Raw Data'!$B$6:$BE$43,'ADR Raw Data'!J$1,FALSE)</f>
        <v>124.883180955993</v>
      </c>
      <c r="AB11" s="52">
        <f>VLOOKUP($A11,'ADR Raw Data'!$B$6:$BE$43,'ADR Raw Data'!K$1,FALSE)</f>
        <v>122.317259214009</v>
      </c>
      <c r="AC11" s="53">
        <f>VLOOKUP($A11,'ADR Raw Data'!$B$6:$BE$43,'ADR Raw Data'!L$1,FALSE)</f>
        <v>124.697696343465</v>
      </c>
      <c r="AD11" s="52">
        <f>VLOOKUP($A11,'ADR Raw Data'!$B$6:$BE$43,'ADR Raw Data'!N$1,FALSE)</f>
        <v>144.250714823175</v>
      </c>
      <c r="AE11" s="52">
        <f>VLOOKUP($A11,'ADR Raw Data'!$B$6:$BE$43,'ADR Raw Data'!O$1,FALSE)</f>
        <v>157.202527814136</v>
      </c>
      <c r="AF11" s="53">
        <f>VLOOKUP($A11,'ADR Raw Data'!$B$6:$BE$43,'ADR Raw Data'!P$1,FALSE)</f>
        <v>151.177690759537</v>
      </c>
      <c r="AG11" s="54">
        <f>VLOOKUP($A11,'ADR Raw Data'!$B$6:$BE$43,'ADR Raw Data'!R$1,FALSE)</f>
        <v>133.011935873835</v>
      </c>
      <c r="AI11" s="47">
        <f>VLOOKUP($A11,'ADR Raw Data'!$B$6:$BE$43,'ADR Raw Data'!T$1,FALSE)</f>
        <v>14.418986952729099</v>
      </c>
      <c r="AJ11" s="48">
        <f>VLOOKUP($A11,'ADR Raw Data'!$B$6:$BE$43,'ADR Raw Data'!U$1,FALSE)</f>
        <v>15.738769523547299</v>
      </c>
      <c r="AK11" s="48">
        <f>VLOOKUP($A11,'ADR Raw Data'!$B$6:$BE$43,'ADR Raw Data'!V$1,FALSE)</f>
        <v>14.196528980736501</v>
      </c>
      <c r="AL11" s="48">
        <f>VLOOKUP($A11,'ADR Raw Data'!$B$6:$BE$43,'ADR Raw Data'!W$1,FALSE)</f>
        <v>4.9455931353383802</v>
      </c>
      <c r="AM11" s="48">
        <f>VLOOKUP($A11,'ADR Raw Data'!$B$6:$BE$43,'ADR Raw Data'!X$1,FALSE)</f>
        <v>0.44069306124580399</v>
      </c>
      <c r="AN11" s="49">
        <f>VLOOKUP($A11,'ADR Raw Data'!$B$6:$BE$43,'ADR Raw Data'!Y$1,FALSE)</f>
        <v>9.4369916206071007</v>
      </c>
      <c r="AO11" s="48">
        <f>VLOOKUP($A11,'ADR Raw Data'!$B$6:$BE$43,'ADR Raw Data'!AA$1,FALSE)</f>
        <v>-1.99565547486416</v>
      </c>
      <c r="AP11" s="48">
        <f>VLOOKUP($A11,'ADR Raw Data'!$B$6:$BE$43,'ADR Raw Data'!AB$1,FALSE)</f>
        <v>-1.76614503874599</v>
      </c>
      <c r="AQ11" s="49">
        <f>VLOOKUP($A11,'ADR Raw Data'!$B$6:$BE$43,'ADR Raw Data'!AC$1,FALSE)</f>
        <v>-1.75193373787298</v>
      </c>
      <c r="AR11" s="50">
        <f>VLOOKUP($A11,'ADR Raw Data'!$B$6:$BE$43,'ADR Raw Data'!AE$1,FALSE)</f>
        <v>4.3629419026979299</v>
      </c>
      <c r="AS11" s="40"/>
      <c r="AT11" s="51">
        <f>VLOOKUP($A11,'RevPAR Raw Data'!$B$6:$BE$43,'RevPAR Raw Data'!G$1,FALSE)</f>
        <v>66.646673763306097</v>
      </c>
      <c r="AU11" s="52">
        <f>VLOOKUP($A11,'RevPAR Raw Data'!$B$6:$BE$43,'RevPAR Raw Data'!H$1,FALSE)</f>
        <v>79.555673137132104</v>
      </c>
      <c r="AV11" s="52">
        <f>VLOOKUP($A11,'RevPAR Raw Data'!$B$6:$BE$43,'RevPAR Raw Data'!I$1,FALSE)</f>
        <v>86.044690043832105</v>
      </c>
      <c r="AW11" s="52">
        <f>VLOOKUP($A11,'RevPAR Raw Data'!$B$6:$BE$43,'RevPAR Raw Data'!J$1,FALSE)</f>
        <v>82.452614902942997</v>
      </c>
      <c r="AX11" s="52">
        <f>VLOOKUP($A11,'RevPAR Raw Data'!$B$6:$BE$43,'RevPAR Raw Data'!K$1,FALSE)</f>
        <v>75.228561051972406</v>
      </c>
      <c r="AY11" s="53">
        <f>VLOOKUP($A11,'RevPAR Raw Data'!$B$6:$BE$43,'RevPAR Raw Data'!L$1,FALSE)</f>
        <v>77.985642579837105</v>
      </c>
      <c r="AZ11" s="52">
        <f>VLOOKUP($A11,'RevPAR Raw Data'!$B$6:$BE$43,'RevPAR Raw Data'!N$1,FALSE)</f>
        <v>96.034664996869097</v>
      </c>
      <c r="BA11" s="52">
        <f>VLOOKUP($A11,'RevPAR Raw Data'!$B$6:$BE$43,'RevPAR Raw Data'!O$1,FALSE)</f>
        <v>120.32834690043801</v>
      </c>
      <c r="BB11" s="53">
        <f>VLOOKUP($A11,'RevPAR Raw Data'!$B$6:$BE$43,'RevPAR Raw Data'!P$1,FALSE)</f>
        <v>108.181505948653</v>
      </c>
      <c r="BC11" s="54">
        <f>VLOOKUP($A11,'RevPAR Raw Data'!$B$6:$BE$43,'RevPAR Raw Data'!R$1,FALSE)</f>
        <v>86.613032113784698</v>
      </c>
      <c r="BE11" s="47">
        <f>VLOOKUP($A11,'RevPAR Raw Data'!$B$6:$BE$43,'RevPAR Raw Data'!T$1,FALSE)</f>
        <v>15.793220872912601</v>
      </c>
      <c r="BF11" s="48">
        <f>VLOOKUP($A11,'RevPAR Raw Data'!$B$6:$BE$43,'RevPAR Raw Data'!U$1,FALSE)</f>
        <v>15.3341484475059</v>
      </c>
      <c r="BG11" s="48">
        <f>VLOOKUP($A11,'RevPAR Raw Data'!$B$6:$BE$43,'RevPAR Raw Data'!V$1,FALSE)</f>
        <v>16.337137746966299</v>
      </c>
      <c r="BH11" s="48">
        <f>VLOOKUP($A11,'RevPAR Raw Data'!$B$6:$BE$43,'RevPAR Raw Data'!W$1,FALSE)</f>
        <v>4.1282265026716498</v>
      </c>
      <c r="BI11" s="48">
        <f>VLOOKUP($A11,'RevPAR Raw Data'!$B$6:$BE$43,'RevPAR Raw Data'!X$1,FALSE)</f>
        <v>-7.60490935548839</v>
      </c>
      <c r="BJ11" s="49">
        <f>VLOOKUP($A11,'RevPAR Raw Data'!$B$6:$BE$43,'RevPAR Raw Data'!Y$1,FALSE)</f>
        <v>7.9832052928212498</v>
      </c>
      <c r="BK11" s="48">
        <f>VLOOKUP($A11,'RevPAR Raw Data'!$B$6:$BE$43,'RevPAR Raw Data'!AA$1,FALSE)</f>
        <v>-15.980839625769001</v>
      </c>
      <c r="BL11" s="48">
        <f>VLOOKUP($A11,'RevPAR Raw Data'!$B$6:$BE$43,'RevPAR Raw Data'!AB$1,FALSE)</f>
        <v>-10.8493142679997</v>
      </c>
      <c r="BM11" s="49">
        <f>VLOOKUP($A11,'RevPAR Raw Data'!$B$6:$BE$43,'RevPAR Raw Data'!AC$1,FALSE)</f>
        <v>-13.2023109347027</v>
      </c>
      <c r="BN11" s="50">
        <f>VLOOKUP($A11,'RevPAR Raw Data'!$B$6:$BE$43,'RevPAR Raw Data'!AE$1,FALSE)</f>
        <v>-0.66882803934867097</v>
      </c>
    </row>
    <row r="12" spans="1:66" x14ac:dyDescent="0.25">
      <c r="A12" s="63" t="s">
        <v>27</v>
      </c>
      <c r="B12" s="47">
        <f>VLOOKUP($A12,'Occupancy Raw Data'!$B$8:$BE$45,'Occupancy Raw Data'!G$3,FALSE)</f>
        <v>58.774932137377498</v>
      </c>
      <c r="C12" s="48">
        <f>VLOOKUP($A12,'Occupancy Raw Data'!$B$8:$BE$45,'Occupancy Raw Data'!H$3,FALSE)</f>
        <v>62.469019237578102</v>
      </c>
      <c r="D12" s="48">
        <f>VLOOKUP($A12,'Occupancy Raw Data'!$B$8:$BE$45,'Occupancy Raw Data'!I$3,FALSE)</f>
        <v>64.439985837365697</v>
      </c>
      <c r="E12" s="48">
        <f>VLOOKUP($A12,'Occupancy Raw Data'!$B$8:$BE$45,'Occupancy Raw Data'!J$3,FALSE)</f>
        <v>65.360557063613797</v>
      </c>
      <c r="F12" s="48">
        <f>VLOOKUP($A12,'Occupancy Raw Data'!$B$8:$BE$45,'Occupancy Raw Data'!K$3,FALSE)</f>
        <v>72.135017113182997</v>
      </c>
      <c r="G12" s="49">
        <f>VLOOKUP($A12,'Occupancy Raw Data'!$B$8:$BE$45,'Occupancy Raw Data'!L$3,FALSE)</f>
        <v>64.635902277823604</v>
      </c>
      <c r="H12" s="48">
        <f>VLOOKUP($A12,'Occupancy Raw Data'!$B$8:$BE$45,'Occupancy Raw Data'!N$3,FALSE)</f>
        <v>83.370706951492906</v>
      </c>
      <c r="I12" s="48">
        <f>VLOOKUP($A12,'Occupancy Raw Data'!$B$8:$BE$45,'Occupancy Raw Data'!O$3,FALSE)</f>
        <v>82.131476454620497</v>
      </c>
      <c r="J12" s="49">
        <f>VLOOKUP($A12,'Occupancy Raw Data'!$B$8:$BE$45,'Occupancy Raw Data'!P$3,FALSE)</f>
        <v>82.751091703056701</v>
      </c>
      <c r="K12" s="50">
        <f>VLOOKUP($A12,'Occupancy Raw Data'!$B$8:$BE$45,'Occupancy Raw Data'!R$3,FALSE)</f>
        <v>69.811670685033107</v>
      </c>
      <c r="M12" s="47">
        <f>VLOOKUP($A12,'Occupancy Raw Data'!$B$8:$BE$45,'Occupancy Raw Data'!T$3,FALSE)</f>
        <v>-4.3121055810498303</v>
      </c>
      <c r="N12" s="48">
        <f>VLOOKUP($A12,'Occupancy Raw Data'!$B$8:$BE$45,'Occupancy Raw Data'!U$3,FALSE)</f>
        <v>-3.1228489485222801</v>
      </c>
      <c r="O12" s="48">
        <f>VLOOKUP($A12,'Occupancy Raw Data'!$B$8:$BE$45,'Occupancy Raw Data'!V$3,FALSE)</f>
        <v>-0.77054851490210996</v>
      </c>
      <c r="P12" s="48">
        <f>VLOOKUP($A12,'Occupancy Raw Data'!$B$8:$BE$45,'Occupancy Raw Data'!W$3,FALSE)</f>
        <v>-3.2122872660628401</v>
      </c>
      <c r="Q12" s="48">
        <f>VLOOKUP($A12,'Occupancy Raw Data'!$B$8:$BE$45,'Occupancy Raw Data'!X$3,FALSE)</f>
        <v>1.75620915575244</v>
      </c>
      <c r="R12" s="49">
        <f>VLOOKUP($A12,'Occupancy Raw Data'!$B$8:$BE$45,'Occupancy Raw Data'!Y$3,FALSE)</f>
        <v>-1.84866004375251</v>
      </c>
      <c r="S12" s="48">
        <f>VLOOKUP($A12,'Occupancy Raw Data'!$B$8:$BE$45,'Occupancy Raw Data'!AA$3,FALSE)</f>
        <v>2.7347847756375998</v>
      </c>
      <c r="T12" s="48">
        <f>VLOOKUP($A12,'Occupancy Raw Data'!$B$8:$BE$45,'Occupancy Raw Data'!AB$3,FALSE)</f>
        <v>0.79440952835678003</v>
      </c>
      <c r="U12" s="49">
        <f>VLOOKUP($A12,'Occupancy Raw Data'!$B$8:$BE$45,'Occupancy Raw Data'!AC$3,FALSE)</f>
        <v>1.76263713802063</v>
      </c>
      <c r="V12" s="50">
        <f>VLOOKUP($A12,'Occupancy Raw Data'!$B$8:$BE$45,'Occupancy Raw Data'!AE$3,FALSE)</f>
        <v>-0.65413460631618903</v>
      </c>
      <c r="X12" s="51">
        <f>VLOOKUP($A12,'ADR Raw Data'!$B$6:$BE$43,'ADR Raw Data'!G$1,FALSE)</f>
        <v>94.895893574297105</v>
      </c>
      <c r="Y12" s="52">
        <f>VLOOKUP($A12,'ADR Raw Data'!$B$6:$BE$43,'ADR Raw Data'!H$1,FALSE)</f>
        <v>95.286553939164904</v>
      </c>
      <c r="Z12" s="52">
        <f>VLOOKUP($A12,'ADR Raw Data'!$B$6:$BE$43,'ADR Raw Data'!I$1,FALSE)</f>
        <v>97.111071428571407</v>
      </c>
      <c r="AA12" s="52">
        <f>VLOOKUP($A12,'ADR Raw Data'!$B$6:$BE$43,'ADR Raw Data'!J$1,FALSE)</f>
        <v>96.283699891657605</v>
      </c>
      <c r="AB12" s="52">
        <f>VLOOKUP($A12,'ADR Raw Data'!$B$6:$BE$43,'ADR Raw Data'!K$1,FALSE)</f>
        <v>101.470256871727</v>
      </c>
      <c r="AC12" s="53">
        <f>VLOOKUP($A12,'ADR Raw Data'!$B$6:$BE$43,'ADR Raw Data'!L$1,FALSE)</f>
        <v>97.161197458277002</v>
      </c>
      <c r="AD12" s="52">
        <f>VLOOKUP($A12,'ADR Raw Data'!$B$6:$BE$43,'ADR Raw Data'!N$1,FALSE)</f>
        <v>114.51554643261601</v>
      </c>
      <c r="AE12" s="52">
        <f>VLOOKUP($A12,'ADR Raw Data'!$B$6:$BE$43,'ADR Raw Data'!O$1,FALSE)</f>
        <v>115.63572639746999</v>
      </c>
      <c r="AF12" s="53">
        <f>VLOOKUP($A12,'ADR Raw Data'!$B$6:$BE$43,'ADR Raw Data'!P$1,FALSE)</f>
        <v>115.07144262996501</v>
      </c>
      <c r="AG12" s="54">
        <f>VLOOKUP($A12,'ADR Raw Data'!$B$6:$BE$43,'ADR Raw Data'!R$1,FALSE)</f>
        <v>103.22687315847899</v>
      </c>
      <c r="AI12" s="47">
        <f>VLOOKUP($A12,'ADR Raw Data'!$B$6:$BE$43,'ADR Raw Data'!T$1,FALSE)</f>
        <v>4.1433313082004002</v>
      </c>
      <c r="AJ12" s="48">
        <f>VLOOKUP($A12,'ADR Raw Data'!$B$6:$BE$43,'ADR Raw Data'!U$1,FALSE)</f>
        <v>2.5557470477601001</v>
      </c>
      <c r="AK12" s="48">
        <f>VLOOKUP($A12,'ADR Raw Data'!$B$6:$BE$43,'ADR Raw Data'!V$1,FALSE)</f>
        <v>4.7877664517418204</v>
      </c>
      <c r="AL12" s="48">
        <f>VLOOKUP($A12,'ADR Raw Data'!$B$6:$BE$43,'ADR Raw Data'!W$1,FALSE)</f>
        <v>3.5374640863819402</v>
      </c>
      <c r="AM12" s="48">
        <f>VLOOKUP($A12,'ADR Raw Data'!$B$6:$BE$43,'ADR Raw Data'!X$1,FALSE)</f>
        <v>7.0711340699054901</v>
      </c>
      <c r="AN12" s="49">
        <f>VLOOKUP($A12,'ADR Raw Data'!$B$6:$BE$43,'ADR Raw Data'!Y$1,FALSE)</f>
        <v>4.5334175944346802</v>
      </c>
      <c r="AO12" s="48">
        <f>VLOOKUP($A12,'ADR Raw Data'!$B$6:$BE$43,'ADR Raw Data'!AA$1,FALSE)</f>
        <v>4.7824524681111003</v>
      </c>
      <c r="AP12" s="48">
        <f>VLOOKUP($A12,'ADR Raw Data'!$B$6:$BE$43,'ADR Raw Data'!AB$1,FALSE)</f>
        <v>6.1453915398905803</v>
      </c>
      <c r="AQ12" s="49">
        <f>VLOOKUP($A12,'ADR Raw Data'!$B$6:$BE$43,'ADR Raw Data'!AC$1,FALSE)</f>
        <v>5.45931572867699</v>
      </c>
      <c r="AR12" s="50">
        <f>VLOOKUP($A12,'ADR Raw Data'!$B$6:$BE$43,'ADR Raw Data'!AE$1,FALSE)</f>
        <v>5.0202966462626497</v>
      </c>
      <c r="AS12" s="40"/>
      <c r="AT12" s="51">
        <f>VLOOKUP($A12,'RevPAR Raw Data'!$B$6:$BE$43,'RevPAR Raw Data'!G$1,FALSE)</f>
        <v>55.774997049451102</v>
      </c>
      <c r="AU12" s="52">
        <f>VLOOKUP($A12,'RevPAR Raw Data'!$B$6:$BE$43,'RevPAR Raw Data'!H$1,FALSE)</f>
        <v>59.5245757110822</v>
      </c>
      <c r="AV12" s="52">
        <f>VLOOKUP($A12,'RevPAR Raw Data'!$B$6:$BE$43,'RevPAR Raw Data'!I$1,FALSE)</f>
        <v>62.578360675085499</v>
      </c>
      <c r="AW12" s="52">
        <f>VLOOKUP($A12,'RevPAR Raw Data'!$B$6:$BE$43,'RevPAR Raw Data'!J$1,FALSE)</f>
        <v>62.9315626106455</v>
      </c>
      <c r="AX12" s="52">
        <f>VLOOKUP($A12,'RevPAR Raw Data'!$B$6:$BE$43,'RevPAR Raw Data'!K$1,FALSE)</f>
        <v>73.195587159211598</v>
      </c>
      <c r="AY12" s="53">
        <f>VLOOKUP($A12,'RevPAR Raw Data'!$B$6:$BE$43,'RevPAR Raw Data'!L$1,FALSE)</f>
        <v>62.801016641095202</v>
      </c>
      <c r="AZ12" s="52">
        <f>VLOOKUP($A12,'RevPAR Raw Data'!$B$6:$BE$43,'RevPAR Raw Data'!N$1,FALSE)</f>
        <v>95.472420630237195</v>
      </c>
      <c r="BA12" s="52">
        <f>VLOOKUP($A12,'RevPAR Raw Data'!$B$6:$BE$43,'RevPAR Raw Data'!O$1,FALSE)</f>
        <v>94.973329399268195</v>
      </c>
      <c r="BB12" s="53">
        <f>VLOOKUP($A12,'RevPAR Raw Data'!$B$6:$BE$43,'RevPAR Raw Data'!P$1,FALSE)</f>
        <v>95.222875014752702</v>
      </c>
      <c r="BC12" s="54">
        <f>VLOOKUP($A12,'RevPAR Raw Data'!$B$6:$BE$43,'RevPAR Raw Data'!R$1,FALSE)</f>
        <v>72.064404747854496</v>
      </c>
      <c r="BE12" s="47">
        <f>VLOOKUP($A12,'RevPAR Raw Data'!$B$6:$BE$43,'RevPAR Raw Data'!T$1,FALSE)</f>
        <v>-0.34743909343173002</v>
      </c>
      <c r="BF12" s="48">
        <f>VLOOKUP($A12,'RevPAR Raw Data'!$B$6:$BE$43,'RevPAR Raw Data'!U$1,FALSE)</f>
        <v>-0.646914020570038</v>
      </c>
      <c r="BG12" s="48">
        <f>VLOOKUP($A12,'RevPAR Raw Data'!$B$6:$BE$43,'RevPAR Raw Data'!V$1,FALSE)</f>
        <v>3.98032587354884</v>
      </c>
      <c r="BH12" s="48">
        <f>VLOOKUP($A12,'RevPAR Raw Data'!$B$6:$BE$43,'RevPAR Raw Data'!W$1,FALSE)</f>
        <v>0.21154331193070799</v>
      </c>
      <c r="BI12" s="48">
        <f>VLOOKUP($A12,'RevPAR Raw Data'!$B$6:$BE$43,'RevPAR Raw Data'!X$1,FALSE)</f>
        <v>8.9515271296091399</v>
      </c>
      <c r="BJ12" s="49">
        <f>VLOOKUP($A12,'RevPAR Raw Data'!$B$6:$BE$43,'RevPAR Raw Data'!Y$1,FALSE)</f>
        <v>2.6009500709974001</v>
      </c>
      <c r="BK12" s="48">
        <f>VLOOKUP($A12,'RevPAR Raw Data'!$B$6:$BE$43,'RevPAR Raw Data'!AA$1,FALSE)</f>
        <v>7.6480270257487204</v>
      </c>
      <c r="BL12" s="48">
        <f>VLOOKUP($A12,'RevPAR Raw Data'!$B$6:$BE$43,'RevPAR Raw Data'!AB$1,FALSE)</f>
        <v>6.9886206441950902</v>
      </c>
      <c r="BM12" s="49">
        <f>VLOOKUP($A12,'RevPAR Raw Data'!$B$6:$BE$43,'RevPAR Raw Data'!AC$1,FALSE)</f>
        <v>7.3181807932130898</v>
      </c>
      <c r="BN12" s="50">
        <f>VLOOKUP($A12,'RevPAR Raw Data'!$B$6:$BE$43,'RevPAR Raw Data'!AE$1,FALSE)</f>
        <v>4.33332254224353</v>
      </c>
    </row>
    <row r="13" spans="1:66" x14ac:dyDescent="0.25">
      <c r="A13" s="63" t="s">
        <v>90</v>
      </c>
      <c r="B13" s="47">
        <f>VLOOKUP($A13,'Occupancy Raw Data'!$B$8:$BE$45,'Occupancy Raw Data'!G$3,FALSE)</f>
        <v>62.255738948965998</v>
      </c>
      <c r="C13" s="48">
        <f>VLOOKUP($A13,'Occupancy Raw Data'!$B$8:$BE$45,'Occupancy Raw Data'!H$3,FALSE)</f>
        <v>73.183456649592102</v>
      </c>
      <c r="D13" s="48">
        <f>VLOOKUP($A13,'Occupancy Raw Data'!$B$8:$BE$45,'Occupancy Raw Data'!I$3,FALSE)</f>
        <v>76.655283627395093</v>
      </c>
      <c r="E13" s="48">
        <f>VLOOKUP($A13,'Occupancy Raw Data'!$B$8:$BE$45,'Occupancy Raw Data'!J$3,FALSE)</f>
        <v>78.059191804211693</v>
      </c>
      <c r="F13" s="48">
        <f>VLOOKUP($A13,'Occupancy Raw Data'!$B$8:$BE$45,'Occupancy Raw Data'!K$3,FALSE)</f>
        <v>72.140011383039194</v>
      </c>
      <c r="G13" s="49">
        <f>VLOOKUP($A13,'Occupancy Raw Data'!$B$8:$BE$45,'Occupancy Raw Data'!L$3,FALSE)</f>
        <v>72.458736482640802</v>
      </c>
      <c r="H13" s="48">
        <f>VLOOKUP($A13,'Occupancy Raw Data'!$B$8:$BE$45,'Occupancy Raw Data'!N$3,FALSE)</f>
        <v>72.623790552077395</v>
      </c>
      <c r="I13" s="48">
        <f>VLOOKUP($A13,'Occupancy Raw Data'!$B$8:$BE$45,'Occupancy Raw Data'!O$3,FALSE)</f>
        <v>76.304306583191007</v>
      </c>
      <c r="J13" s="49">
        <f>VLOOKUP($A13,'Occupancy Raw Data'!$B$8:$BE$45,'Occupancy Raw Data'!P$3,FALSE)</f>
        <v>74.464048567634194</v>
      </c>
      <c r="K13" s="50">
        <f>VLOOKUP($A13,'Occupancy Raw Data'!$B$8:$BE$45,'Occupancy Raw Data'!R$3,FALSE)</f>
        <v>73.031682792638904</v>
      </c>
      <c r="M13" s="47">
        <f>VLOOKUP($A13,'Occupancy Raw Data'!$B$8:$BE$45,'Occupancy Raw Data'!T$3,FALSE)</f>
        <v>-1.9183636152653201</v>
      </c>
      <c r="N13" s="48">
        <f>VLOOKUP($A13,'Occupancy Raw Data'!$B$8:$BE$45,'Occupancy Raw Data'!U$3,FALSE)</f>
        <v>-0.45785868464167201</v>
      </c>
      <c r="O13" s="48">
        <f>VLOOKUP($A13,'Occupancy Raw Data'!$B$8:$BE$45,'Occupancy Raw Data'!V$3,FALSE)</f>
        <v>-2.2295953734187899</v>
      </c>
      <c r="P13" s="48">
        <f>VLOOKUP($A13,'Occupancy Raw Data'!$B$8:$BE$45,'Occupancy Raw Data'!W$3,FALSE)</f>
        <v>-1.09855149377646</v>
      </c>
      <c r="Q13" s="48">
        <f>VLOOKUP($A13,'Occupancy Raw Data'!$B$8:$BE$45,'Occupancy Raw Data'!X$3,FALSE)</f>
        <v>-10.462449656698199</v>
      </c>
      <c r="R13" s="49">
        <f>VLOOKUP($A13,'Occupancy Raw Data'!$B$8:$BE$45,'Occupancy Raw Data'!Y$3,FALSE)</f>
        <v>-3.3606799669891498</v>
      </c>
      <c r="S13" s="48">
        <f>VLOOKUP($A13,'Occupancy Raw Data'!$B$8:$BE$45,'Occupancy Raw Data'!AA$3,FALSE)</f>
        <v>-9.9454907013142204</v>
      </c>
      <c r="T13" s="48">
        <f>VLOOKUP($A13,'Occupancy Raw Data'!$B$8:$BE$45,'Occupancy Raw Data'!AB$3,FALSE)</f>
        <v>-3.1386602458247999</v>
      </c>
      <c r="U13" s="49">
        <f>VLOOKUP($A13,'Occupancy Raw Data'!$B$8:$BE$45,'Occupancy Raw Data'!AC$3,FALSE)</f>
        <v>-6.58194211557191</v>
      </c>
      <c r="V13" s="50">
        <f>VLOOKUP($A13,'Occupancy Raw Data'!$B$8:$BE$45,'Occupancy Raw Data'!AE$3,FALSE)</f>
        <v>-4.3217953872582999</v>
      </c>
      <c r="X13" s="51">
        <f>VLOOKUP($A13,'ADR Raw Data'!$B$6:$BE$43,'ADR Raw Data'!G$1,FALSE)</f>
        <v>115.93060033521201</v>
      </c>
      <c r="Y13" s="52">
        <f>VLOOKUP($A13,'ADR Raw Data'!$B$6:$BE$43,'ADR Raw Data'!H$1,FALSE)</f>
        <v>128.22642125729001</v>
      </c>
      <c r="Z13" s="52">
        <f>VLOOKUP($A13,'ADR Raw Data'!$B$6:$BE$43,'ADR Raw Data'!I$1,FALSE)</f>
        <v>134.200590273481</v>
      </c>
      <c r="AA13" s="52">
        <f>VLOOKUP($A13,'ADR Raw Data'!$B$6:$BE$43,'ADR Raw Data'!J$1,FALSE)</f>
        <v>133.00926722566501</v>
      </c>
      <c r="AB13" s="52">
        <f>VLOOKUP($A13,'ADR Raw Data'!$B$6:$BE$43,'ADR Raw Data'!K$1,FALSE)</f>
        <v>123.089529257067</v>
      </c>
      <c r="AC13" s="53">
        <f>VLOOKUP($A13,'ADR Raw Data'!$B$6:$BE$43,'ADR Raw Data'!L$1,FALSE)</f>
        <v>127.38521378263</v>
      </c>
      <c r="AD13" s="52">
        <f>VLOOKUP($A13,'ADR Raw Data'!$B$6:$BE$43,'ADR Raw Data'!N$1,FALSE)</f>
        <v>113.354328631138</v>
      </c>
      <c r="AE13" s="52">
        <f>VLOOKUP($A13,'ADR Raw Data'!$B$6:$BE$43,'ADR Raw Data'!O$1,FALSE)</f>
        <v>112.25429388363899</v>
      </c>
      <c r="AF13" s="53">
        <f>VLOOKUP($A13,'ADR Raw Data'!$B$6:$BE$43,'ADR Raw Data'!P$1,FALSE)</f>
        <v>112.790718471337</v>
      </c>
      <c r="AG13" s="54">
        <f>VLOOKUP($A13,'ADR Raw Data'!$B$6:$BE$43,'ADR Raw Data'!R$1,FALSE)</f>
        <v>123.133574861299</v>
      </c>
      <c r="AI13" s="47">
        <f>VLOOKUP($A13,'ADR Raw Data'!$B$6:$BE$43,'ADR Raw Data'!T$1,FALSE)</f>
        <v>0.81160460324481698</v>
      </c>
      <c r="AJ13" s="48">
        <f>VLOOKUP($A13,'ADR Raw Data'!$B$6:$BE$43,'ADR Raw Data'!U$1,FALSE)</f>
        <v>4.9268308108623504</v>
      </c>
      <c r="AK13" s="48">
        <f>VLOOKUP($A13,'ADR Raw Data'!$B$6:$BE$43,'ADR Raw Data'!V$1,FALSE)</f>
        <v>5.5091958313561902</v>
      </c>
      <c r="AL13" s="48">
        <f>VLOOKUP($A13,'ADR Raw Data'!$B$6:$BE$43,'ADR Raw Data'!W$1,FALSE)</f>
        <v>6.28989812002661</v>
      </c>
      <c r="AM13" s="48">
        <f>VLOOKUP($A13,'ADR Raw Data'!$B$6:$BE$43,'ADR Raw Data'!X$1,FALSE)</f>
        <v>0.18443757363754401</v>
      </c>
      <c r="AN13" s="49">
        <f>VLOOKUP($A13,'ADR Raw Data'!$B$6:$BE$43,'ADR Raw Data'!Y$1,FALSE)</f>
        <v>3.7449446391676902</v>
      </c>
      <c r="AO13" s="48">
        <f>VLOOKUP($A13,'ADR Raw Data'!$B$6:$BE$43,'ADR Raw Data'!AA$1,FALSE)</f>
        <v>-1.2668435397511399</v>
      </c>
      <c r="AP13" s="48">
        <f>VLOOKUP($A13,'ADR Raw Data'!$B$6:$BE$43,'ADR Raw Data'!AB$1,FALSE)</f>
        <v>-1.08819675332675</v>
      </c>
      <c r="AQ13" s="49">
        <f>VLOOKUP($A13,'ADR Raw Data'!$B$6:$BE$43,'ADR Raw Data'!AC$1,FALSE)</f>
        <v>-1.19663350879108</v>
      </c>
      <c r="AR13" s="50">
        <f>VLOOKUP($A13,'ADR Raw Data'!$B$6:$BE$43,'ADR Raw Data'!AE$1,FALSE)</f>
        <v>2.4303809823446101</v>
      </c>
      <c r="AS13" s="40"/>
      <c r="AT13" s="51">
        <f>VLOOKUP($A13,'RevPAR Raw Data'!$B$6:$BE$43,'RevPAR Raw Data'!G$1,FALSE)</f>
        <v>72.173451906658997</v>
      </c>
      <c r="AU13" s="52">
        <f>VLOOKUP($A13,'RevPAR Raw Data'!$B$6:$BE$43,'RevPAR Raw Data'!H$1,FALSE)</f>
        <v>93.840527414152902</v>
      </c>
      <c r="AV13" s="52">
        <f>VLOOKUP($A13,'RevPAR Raw Data'!$B$6:$BE$43,'RevPAR Raw Data'!I$1,FALSE)</f>
        <v>102.87184310377501</v>
      </c>
      <c r="AW13" s="52">
        <f>VLOOKUP($A13,'RevPAR Raw Data'!$B$6:$BE$43,'RevPAR Raw Data'!J$1,FALSE)</f>
        <v>103.825959021058</v>
      </c>
      <c r="AX13" s="52">
        <f>VLOOKUP($A13,'RevPAR Raw Data'!$B$6:$BE$43,'RevPAR Raw Data'!K$1,FALSE)</f>
        <v>88.796800417378094</v>
      </c>
      <c r="AY13" s="53">
        <f>VLOOKUP($A13,'RevPAR Raw Data'!$B$6:$BE$43,'RevPAR Raw Data'!L$1,FALSE)</f>
        <v>92.301716372604801</v>
      </c>
      <c r="AZ13" s="52">
        <f>VLOOKUP($A13,'RevPAR Raw Data'!$B$6:$BE$43,'RevPAR Raw Data'!N$1,FALSE)</f>
        <v>82.322210206791794</v>
      </c>
      <c r="BA13" s="52">
        <f>VLOOKUP($A13,'RevPAR Raw Data'!$B$6:$BE$43,'RevPAR Raw Data'!O$1,FALSE)</f>
        <v>85.654860557768899</v>
      </c>
      <c r="BB13" s="53">
        <f>VLOOKUP($A13,'RevPAR Raw Data'!$B$6:$BE$43,'RevPAR Raw Data'!P$1,FALSE)</f>
        <v>83.988535382280403</v>
      </c>
      <c r="BC13" s="54">
        <f>VLOOKUP($A13,'RevPAR Raw Data'!$B$6:$BE$43,'RevPAR Raw Data'!R$1,FALSE)</f>
        <v>89.926521803940602</v>
      </c>
      <c r="BE13" s="47">
        <f>VLOOKUP($A13,'RevPAR Raw Data'!$B$6:$BE$43,'RevPAR Raw Data'!T$1,FALSE)</f>
        <v>-1.1223285394289699</v>
      </c>
      <c r="BF13" s="48">
        <f>VLOOKUP($A13,'RevPAR Raw Data'!$B$6:$BE$43,'RevPAR Raw Data'!U$1,FALSE)</f>
        <v>4.4464142034755403</v>
      </c>
      <c r="BG13" s="48">
        <f>VLOOKUP($A13,'RevPAR Raw Data'!$B$6:$BE$43,'RevPAR Raw Data'!V$1,FALSE)</f>
        <v>3.1567676825688999</v>
      </c>
      <c r="BH13" s="48">
        <f>VLOOKUP($A13,'RevPAR Raw Data'!$B$6:$BE$43,'RevPAR Raw Data'!W$1,FALSE)</f>
        <v>5.1222488564955801</v>
      </c>
      <c r="BI13" s="48">
        <f>VLOOKUP($A13,'RevPAR Raw Data'!$B$6:$BE$43,'RevPAR Raw Data'!X$1,FALSE)</f>
        <v>-10.297308771350499</v>
      </c>
      <c r="BJ13" s="49">
        <f>VLOOKUP($A13,'RevPAR Raw Data'!$B$6:$BE$43,'RevPAR Raw Data'!Y$1,FALSE)</f>
        <v>0.25840906791519802</v>
      </c>
      <c r="BK13" s="48">
        <f>VLOOKUP($A13,'RevPAR Raw Data'!$B$6:$BE$43,'RevPAR Raw Data'!AA$1,FALSE)</f>
        <v>-11.086340434619199</v>
      </c>
      <c r="BL13" s="48">
        <f>VLOOKUP($A13,'RevPAR Raw Data'!$B$6:$BE$43,'RevPAR Raw Data'!AB$1,FALSE)</f>
        <v>-4.1927022002585304</v>
      </c>
      <c r="BM13" s="49">
        <f>VLOOKUP($A13,'RevPAR Raw Data'!$B$6:$BE$43,'RevPAR Raw Data'!AC$1,FALSE)</f>
        <v>-7.6998138994788299</v>
      </c>
      <c r="BN13" s="50">
        <f>VLOOKUP($A13,'RevPAR Raw Data'!$B$6:$BE$43,'RevPAR Raw Data'!AE$1,FALSE)</f>
        <v>-1.9964504981014499</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Data'!G$3,FALSE)</f>
        <v>62.751921878246399</v>
      </c>
      <c r="C15" s="48">
        <f>VLOOKUP($A15,'Occupancy Raw Data'!$B$8:$BE$45,'Occupancy Raw Data'!H$3,FALSE)</f>
        <v>68.826615416579997</v>
      </c>
      <c r="D15" s="48">
        <f>VLOOKUP($A15,'Occupancy Raw Data'!$B$8:$BE$45,'Occupancy Raw Data'!I$3,FALSE)</f>
        <v>72.932682318720097</v>
      </c>
      <c r="E15" s="48">
        <f>VLOOKUP($A15,'Occupancy Raw Data'!$B$8:$BE$45,'Occupancy Raw Data'!J$3,FALSE)</f>
        <v>74.1091834614585</v>
      </c>
      <c r="F15" s="48">
        <f>VLOOKUP($A15,'Occupancy Raw Data'!$B$8:$BE$45,'Occupancy Raw Data'!K$3,FALSE)</f>
        <v>72.9976106378558</v>
      </c>
      <c r="G15" s="49">
        <f>VLOOKUP($A15,'Occupancy Raw Data'!$B$8:$BE$45,'Occupancy Raw Data'!L$3,FALSE)</f>
        <v>70.323602742572206</v>
      </c>
      <c r="H15" s="48">
        <f>VLOOKUP($A15,'Occupancy Raw Data'!$B$8:$BE$45,'Occupancy Raw Data'!N$3,FALSE)</f>
        <v>85.354768335757299</v>
      </c>
      <c r="I15" s="48">
        <f>VLOOKUP($A15,'Occupancy Raw Data'!$B$8:$BE$45,'Occupancy Raw Data'!O$3,FALSE)</f>
        <v>88.502493247454794</v>
      </c>
      <c r="J15" s="49">
        <f>VLOOKUP($A15,'Occupancy Raw Data'!$B$8:$BE$45,'Occupancy Raw Data'!P$3,FALSE)</f>
        <v>86.928630791605997</v>
      </c>
      <c r="K15" s="50">
        <f>VLOOKUP($A15,'Occupancy Raw Data'!$B$8:$BE$45,'Occupancy Raw Data'!R$3,FALSE)</f>
        <v>75.067896470867495</v>
      </c>
      <c r="M15" s="47">
        <f>VLOOKUP($A15,'Occupancy Raw Data'!$B$8:$BE$45,'Occupancy Raw Data'!T$3,FALSE)</f>
        <v>-2.9106819971747702</v>
      </c>
      <c r="N15" s="48">
        <f>VLOOKUP($A15,'Occupancy Raw Data'!$B$8:$BE$45,'Occupancy Raw Data'!U$3,FALSE)</f>
        <v>-4.1471741396222299</v>
      </c>
      <c r="O15" s="48">
        <f>VLOOKUP($A15,'Occupancy Raw Data'!$B$8:$BE$45,'Occupancy Raw Data'!V$3,FALSE)</f>
        <v>-2.6833821799470101</v>
      </c>
      <c r="P15" s="48">
        <f>VLOOKUP($A15,'Occupancy Raw Data'!$B$8:$BE$45,'Occupancy Raw Data'!W$3,FALSE)</f>
        <v>-4.4967220079982502</v>
      </c>
      <c r="Q15" s="48">
        <f>VLOOKUP($A15,'Occupancy Raw Data'!$B$8:$BE$45,'Occupancy Raw Data'!X$3,FALSE)</f>
        <v>-7.8079908503979603</v>
      </c>
      <c r="R15" s="49">
        <f>VLOOKUP($A15,'Occupancy Raw Data'!$B$8:$BE$45,'Occupancy Raw Data'!Y$3,FALSE)</f>
        <v>-4.4931307773067299</v>
      </c>
      <c r="S15" s="48">
        <f>VLOOKUP($A15,'Occupancy Raw Data'!$B$8:$BE$45,'Occupancy Raw Data'!AA$3,FALSE)</f>
        <v>-4.0543874914381197</v>
      </c>
      <c r="T15" s="48">
        <f>VLOOKUP($A15,'Occupancy Raw Data'!$B$8:$BE$45,'Occupancy Raw Data'!AB$3,FALSE)</f>
        <v>-3.3989418411840102</v>
      </c>
      <c r="U15" s="49">
        <f>VLOOKUP($A15,'Occupancy Raw Data'!$B$8:$BE$45,'Occupancy Raw Data'!AC$3,FALSE)</f>
        <v>-3.72184647079593</v>
      </c>
      <c r="V15" s="50">
        <f>VLOOKUP($A15,'Occupancy Raw Data'!$B$8:$BE$45,'Occupancy Raw Data'!AE$3,FALSE)</f>
        <v>-4.23931739075688</v>
      </c>
      <c r="X15" s="51">
        <f>VLOOKUP($A15,'ADR Raw Data'!$B$6:$BE$43,'ADR Raw Data'!G$1,FALSE)</f>
        <v>144.610925933283</v>
      </c>
      <c r="Y15" s="52">
        <f>VLOOKUP($A15,'ADR Raw Data'!$B$6:$BE$43,'ADR Raw Data'!H$1,FALSE)</f>
        <v>142.834203773442</v>
      </c>
      <c r="Z15" s="52">
        <f>VLOOKUP($A15,'ADR Raw Data'!$B$6:$BE$43,'ADR Raw Data'!I$1,FALSE)</f>
        <v>143.85669918097</v>
      </c>
      <c r="AA15" s="52">
        <f>VLOOKUP($A15,'ADR Raw Data'!$B$6:$BE$43,'ADR Raw Data'!J$1,FALSE)</f>
        <v>147.275205572104</v>
      </c>
      <c r="AB15" s="52">
        <f>VLOOKUP($A15,'ADR Raw Data'!$B$6:$BE$43,'ADR Raw Data'!K$1,FALSE)</f>
        <v>149.78565680435401</v>
      </c>
      <c r="AC15" s="53">
        <f>VLOOKUP($A15,'ADR Raw Data'!$B$6:$BE$43,'ADR Raw Data'!L$1,FALSE)</f>
        <v>145.74254322645399</v>
      </c>
      <c r="AD15" s="52">
        <f>VLOOKUP($A15,'ADR Raw Data'!$B$6:$BE$43,'ADR Raw Data'!N$1,FALSE)</f>
        <v>187.51383050966001</v>
      </c>
      <c r="AE15" s="52">
        <f>VLOOKUP($A15,'ADR Raw Data'!$B$6:$BE$43,'ADR Raw Data'!O$1,FALSE)</f>
        <v>197.60318112509901</v>
      </c>
      <c r="AF15" s="53">
        <f>VLOOKUP($A15,'ADR Raw Data'!$B$6:$BE$43,'ADR Raw Data'!P$1,FALSE)</f>
        <v>192.649840800991</v>
      </c>
      <c r="AG15" s="54">
        <f>VLOOKUP($A15,'ADR Raw Data'!$B$6:$BE$43,'ADR Raw Data'!R$1,FALSE)</f>
        <v>161.262158873419</v>
      </c>
      <c r="AI15" s="47">
        <f>VLOOKUP($A15,'ADR Raw Data'!$B$6:$BE$43,'ADR Raw Data'!T$1,FALSE)</f>
        <v>0.86199573055177103</v>
      </c>
      <c r="AJ15" s="48">
        <f>VLOOKUP($A15,'ADR Raw Data'!$B$6:$BE$43,'ADR Raw Data'!U$1,FALSE)</f>
        <v>-1.4976706872871099</v>
      </c>
      <c r="AK15" s="48">
        <f>VLOOKUP($A15,'ADR Raw Data'!$B$6:$BE$43,'ADR Raw Data'!V$1,FALSE)</f>
        <v>-0.64336255411959897</v>
      </c>
      <c r="AL15" s="48">
        <f>VLOOKUP($A15,'ADR Raw Data'!$B$6:$BE$43,'ADR Raw Data'!W$1,FALSE)</f>
        <v>0.38876897944676603</v>
      </c>
      <c r="AM15" s="48">
        <f>VLOOKUP($A15,'ADR Raw Data'!$B$6:$BE$43,'ADR Raw Data'!X$1,FALSE)</f>
        <v>0.31777077645940099</v>
      </c>
      <c r="AN15" s="49">
        <f>VLOOKUP($A15,'ADR Raw Data'!$B$6:$BE$43,'ADR Raw Data'!Y$1,FALSE)</f>
        <v>-0.14851448810433701</v>
      </c>
      <c r="AO15" s="48">
        <f>VLOOKUP($A15,'ADR Raw Data'!$B$6:$BE$43,'ADR Raw Data'!AA$1,FALSE)</f>
        <v>-0.75279847146321399</v>
      </c>
      <c r="AP15" s="48">
        <f>VLOOKUP($A15,'ADR Raw Data'!$B$6:$BE$43,'ADR Raw Data'!AB$1,FALSE)</f>
        <v>1.2855572927433401</v>
      </c>
      <c r="AQ15" s="49">
        <f>VLOOKUP($A15,'ADR Raw Data'!$B$6:$BE$43,'ADR Raw Data'!AC$1,FALSE)</f>
        <v>0.306640106640096</v>
      </c>
      <c r="AR15" s="50">
        <f>VLOOKUP($A15,'ADR Raw Data'!$B$6:$BE$43,'ADR Raw Data'!AE$1,FALSE)</f>
        <v>8.1787381214717195E-2</v>
      </c>
      <c r="AS15" s="40"/>
      <c r="AT15" s="51">
        <f>VLOOKUP($A15,'RevPAR Raw Data'!$B$6:$BE$43,'RevPAR Raw Data'!G$1,FALSE)</f>
        <v>90.746135269062904</v>
      </c>
      <c r="AU15" s="52">
        <f>VLOOKUP($A15,'RevPAR Raw Data'!$B$6:$BE$43,'RevPAR Raw Data'!H$1,FALSE)</f>
        <v>98.307948114481604</v>
      </c>
      <c r="AV15" s="52">
        <f>VLOOKUP($A15,'RevPAR Raw Data'!$B$6:$BE$43,'RevPAR Raw Data'!I$1,FALSE)</f>
        <v>104.91854940785301</v>
      </c>
      <c r="AW15" s="52">
        <f>VLOOKUP($A15,'RevPAR Raw Data'!$B$6:$BE$43,'RevPAR Raw Data'!J$1,FALSE)</f>
        <v>109.144452290671</v>
      </c>
      <c r="AX15" s="52">
        <f>VLOOKUP($A15,'RevPAR Raw Data'!$B$6:$BE$43,'RevPAR Raw Data'!K$1,FALSE)</f>
        <v>109.339950545397</v>
      </c>
      <c r="AY15" s="53">
        <f>VLOOKUP($A15,'RevPAR Raw Data'!$B$6:$BE$43,'RevPAR Raw Data'!L$1,FALSE)</f>
        <v>102.491407125493</v>
      </c>
      <c r="AZ15" s="52">
        <f>VLOOKUP($A15,'RevPAR Raw Data'!$B$6:$BE$43,'RevPAR Raw Data'!N$1,FALSE)</f>
        <v>160.05199562902499</v>
      </c>
      <c r="BA15" s="52">
        <f>VLOOKUP($A15,'RevPAR Raw Data'!$B$6:$BE$43,'RevPAR Raw Data'!O$1,FALSE)</f>
        <v>174.88374203199601</v>
      </c>
      <c r="BB15" s="53">
        <f>VLOOKUP($A15,'RevPAR Raw Data'!$B$6:$BE$43,'RevPAR Raw Data'!P$1,FALSE)</f>
        <v>167.46786883051101</v>
      </c>
      <c r="BC15" s="54">
        <f>VLOOKUP($A15,'RevPAR Raw Data'!$B$6:$BE$43,'RevPAR Raw Data'!R$1,FALSE)</f>
        <v>121.056110469784</v>
      </c>
      <c r="BE15" s="47">
        <f>VLOOKUP($A15,'RevPAR Raw Data'!$B$6:$BE$43,'RevPAR Raw Data'!T$1,FALSE)</f>
        <v>-2.07377622116858</v>
      </c>
      <c r="BF15" s="48">
        <f>VLOOKUP($A15,'RevPAR Raw Data'!$B$6:$BE$43,'RevPAR Raw Data'!U$1,FALSE)</f>
        <v>-5.5827338154694797</v>
      </c>
      <c r="BG15" s="48">
        <f>VLOOKUP($A15,'RevPAR Raw Data'!$B$6:$BE$43,'RevPAR Raw Data'!V$1,FALSE)</f>
        <v>-3.3094808579369102</v>
      </c>
      <c r="BH15" s="48">
        <f>VLOOKUP($A15,'RevPAR Raw Data'!$B$6:$BE$43,'RevPAR Raw Data'!W$1,FALSE)</f>
        <v>-4.1254348888105303</v>
      </c>
      <c r="BI15" s="48">
        <f>VLOOKUP($A15,'RevPAR Raw Data'!$B$6:$BE$43,'RevPAR Raw Data'!X$1,FALSE)</f>
        <v>-7.5150315870897497</v>
      </c>
      <c r="BJ15" s="49">
        <f>VLOOKUP($A15,'RevPAR Raw Data'!$B$6:$BE$43,'RevPAR Raw Data'!Y$1,FALSE)</f>
        <v>-4.6349723152372899</v>
      </c>
      <c r="BK15" s="48">
        <f>VLOOKUP($A15,'RevPAR Raw Data'!$B$6:$BE$43,'RevPAR Raw Data'!AA$1,FALSE)</f>
        <v>-4.7766645958386</v>
      </c>
      <c r="BL15" s="48">
        <f>VLOOKUP($A15,'RevPAR Raw Data'!$B$6:$BE$43,'RevPAR Raw Data'!AB$1,FALSE)</f>
        <v>-2.1570798931561099</v>
      </c>
      <c r="BM15" s="49">
        <f>VLOOKUP($A15,'RevPAR Raw Data'!$B$6:$BE$43,'RevPAR Raw Data'!AC$1,FALSE)</f>
        <v>-3.4266190381428601</v>
      </c>
      <c r="BN15" s="50">
        <f>VLOOKUP($A15,'RevPAR Raw Data'!$B$6:$BE$43,'RevPAR Raw Data'!AE$1,FALSE)</f>
        <v>-4.1609972362174501</v>
      </c>
    </row>
    <row r="16" spans="1:66" x14ac:dyDescent="0.25">
      <c r="A16" s="63" t="s">
        <v>91</v>
      </c>
      <c r="B16" s="47">
        <f>VLOOKUP($A16,'Occupancy Raw Data'!$B$8:$BE$45,'Occupancy Raw Data'!G$3,FALSE)</f>
        <v>63.041201117318401</v>
      </c>
      <c r="C16" s="48">
        <f>VLOOKUP($A16,'Occupancy Raw Data'!$B$8:$BE$45,'Occupancy Raw Data'!H$3,FALSE)</f>
        <v>77.147346368715006</v>
      </c>
      <c r="D16" s="48">
        <f>VLOOKUP($A16,'Occupancy Raw Data'!$B$8:$BE$45,'Occupancy Raw Data'!I$3,FALSE)</f>
        <v>81.878491620111703</v>
      </c>
      <c r="E16" s="48">
        <f>VLOOKUP($A16,'Occupancy Raw Data'!$B$8:$BE$45,'Occupancy Raw Data'!J$3,FALSE)</f>
        <v>82.437150837988796</v>
      </c>
      <c r="F16" s="48">
        <f>VLOOKUP($A16,'Occupancy Raw Data'!$B$8:$BE$45,'Occupancy Raw Data'!K$3,FALSE)</f>
        <v>76.850558659217796</v>
      </c>
      <c r="G16" s="49">
        <f>VLOOKUP($A16,'Occupancy Raw Data'!$B$8:$BE$45,'Occupancy Raw Data'!L$3,FALSE)</f>
        <v>76.270949720670302</v>
      </c>
      <c r="H16" s="48">
        <f>VLOOKUP($A16,'Occupancy Raw Data'!$B$8:$BE$45,'Occupancy Raw Data'!N$3,FALSE)</f>
        <v>87.046089385474801</v>
      </c>
      <c r="I16" s="48">
        <f>VLOOKUP($A16,'Occupancy Raw Data'!$B$8:$BE$45,'Occupancy Raw Data'!O$3,FALSE)</f>
        <v>88.949022346368693</v>
      </c>
      <c r="J16" s="49">
        <f>VLOOKUP($A16,'Occupancy Raw Data'!$B$8:$BE$45,'Occupancy Raw Data'!P$3,FALSE)</f>
        <v>87.997555865921697</v>
      </c>
      <c r="K16" s="50">
        <f>VLOOKUP($A16,'Occupancy Raw Data'!$B$8:$BE$45,'Occupancy Raw Data'!R$3,FALSE)</f>
        <v>79.621408619313598</v>
      </c>
      <c r="M16" s="47">
        <f>VLOOKUP($A16,'Occupancy Raw Data'!$B$8:$BE$45,'Occupancy Raw Data'!T$3,FALSE)</f>
        <v>-5.6030550215048702</v>
      </c>
      <c r="N16" s="48">
        <f>VLOOKUP($A16,'Occupancy Raw Data'!$B$8:$BE$45,'Occupancy Raw Data'!U$3,FALSE)</f>
        <v>0.32834551607144402</v>
      </c>
      <c r="O16" s="48">
        <f>VLOOKUP($A16,'Occupancy Raw Data'!$B$8:$BE$45,'Occupancy Raw Data'!V$3,FALSE)</f>
        <v>2.0540363554113501</v>
      </c>
      <c r="P16" s="48">
        <f>VLOOKUP($A16,'Occupancy Raw Data'!$B$8:$BE$45,'Occupancy Raw Data'!W$3,FALSE)</f>
        <v>-3.4916201117318399E-2</v>
      </c>
      <c r="Q16" s="48">
        <f>VLOOKUP($A16,'Occupancy Raw Data'!$B$8:$BE$45,'Occupancy Raw Data'!X$3,FALSE)</f>
        <v>-5.1215396975675702</v>
      </c>
      <c r="R16" s="49">
        <f>VLOOKUP($A16,'Occupancy Raw Data'!$B$8:$BE$45,'Occupancy Raw Data'!Y$3,FALSE)</f>
        <v>-1.5537040483840501</v>
      </c>
      <c r="S16" s="48">
        <f>VLOOKUP($A16,'Occupancy Raw Data'!$B$8:$BE$45,'Occupancy Raw Data'!AA$3,FALSE)</f>
        <v>-2.6511898786661998</v>
      </c>
      <c r="T16" s="48">
        <f>VLOOKUP($A16,'Occupancy Raw Data'!$B$8:$BE$45,'Occupancy Raw Data'!AB$3,FALSE)</f>
        <v>-2.12872752588253</v>
      </c>
      <c r="U16" s="49">
        <f>VLOOKUP($A16,'Occupancy Raw Data'!$B$8:$BE$45,'Occupancy Raw Data'!AC$3,FALSE)</f>
        <v>-2.3878332258294899</v>
      </c>
      <c r="V16" s="50">
        <f>VLOOKUP($A16,'Occupancy Raw Data'!$B$8:$BE$45,'Occupancy Raw Data'!AE$3,FALSE)</f>
        <v>-1.81863404770559</v>
      </c>
      <c r="X16" s="51">
        <f>VLOOKUP($A16,'ADR Raw Data'!$B$6:$BE$43,'ADR Raw Data'!G$1,FALSE)</f>
        <v>103.98849122126801</v>
      </c>
      <c r="Y16" s="52">
        <f>VLOOKUP($A16,'ADR Raw Data'!$B$6:$BE$43,'ADR Raw Data'!H$1,FALSE)</f>
        <v>109.138371758316</v>
      </c>
      <c r="Z16" s="52">
        <f>VLOOKUP($A16,'ADR Raw Data'!$B$6:$BE$43,'ADR Raw Data'!I$1,FALSE)</f>
        <v>110.568426247334</v>
      </c>
      <c r="AA16" s="52">
        <f>VLOOKUP($A16,'ADR Raw Data'!$B$6:$BE$43,'ADR Raw Data'!J$1,FALSE)</f>
        <v>111.802836319356</v>
      </c>
      <c r="AB16" s="52">
        <f>VLOOKUP($A16,'ADR Raw Data'!$B$6:$BE$43,'ADR Raw Data'!K$1,FALSE)</f>
        <v>106.676114288959</v>
      </c>
      <c r="AC16" s="53">
        <f>VLOOKUP($A16,'ADR Raw Data'!$B$6:$BE$43,'ADR Raw Data'!L$1,FALSE)</f>
        <v>108.673872637795</v>
      </c>
      <c r="AD16" s="52">
        <f>VLOOKUP($A16,'ADR Raw Data'!$B$6:$BE$43,'ADR Raw Data'!N$1,FALSE)</f>
        <v>138.82511961492099</v>
      </c>
      <c r="AE16" s="52">
        <f>VLOOKUP($A16,'ADR Raw Data'!$B$6:$BE$43,'ADR Raw Data'!O$1,FALSE)</f>
        <v>142.470559980372</v>
      </c>
      <c r="AF16" s="53">
        <f>VLOOKUP($A16,'ADR Raw Data'!$B$6:$BE$43,'ADR Raw Data'!P$1,FALSE)</f>
        <v>140.66754781271601</v>
      </c>
      <c r="AG16" s="54">
        <f>VLOOKUP($A16,'ADR Raw Data'!$B$6:$BE$43,'ADR Raw Data'!R$1,FALSE)</f>
        <v>118.776558289741</v>
      </c>
      <c r="AI16" s="47">
        <f>VLOOKUP($A16,'ADR Raw Data'!$B$6:$BE$43,'ADR Raw Data'!T$1,FALSE)</f>
        <v>6.7401375224109898</v>
      </c>
      <c r="AJ16" s="48">
        <f>VLOOKUP($A16,'ADR Raw Data'!$B$6:$BE$43,'ADR Raw Data'!U$1,FALSE)</f>
        <v>5.5288212231791496</v>
      </c>
      <c r="AK16" s="48">
        <f>VLOOKUP($A16,'ADR Raw Data'!$B$6:$BE$43,'ADR Raw Data'!V$1,FALSE)</f>
        <v>5.20819002156792</v>
      </c>
      <c r="AL16" s="48">
        <f>VLOOKUP($A16,'ADR Raw Data'!$B$6:$BE$43,'ADR Raw Data'!W$1,FALSE)</f>
        <v>4.76128417378502</v>
      </c>
      <c r="AM16" s="48">
        <f>VLOOKUP($A16,'ADR Raw Data'!$B$6:$BE$43,'ADR Raw Data'!X$1,FALSE)</f>
        <v>1.2242207543266299</v>
      </c>
      <c r="AN16" s="49">
        <f>VLOOKUP($A16,'ADR Raw Data'!$B$6:$BE$43,'ADR Raw Data'!Y$1,FALSE)</f>
        <v>4.64819677176484</v>
      </c>
      <c r="AO16" s="48">
        <f>VLOOKUP($A16,'ADR Raw Data'!$B$6:$BE$43,'ADR Raw Data'!AA$1,FALSE)</f>
        <v>1.8336911254335999</v>
      </c>
      <c r="AP16" s="48">
        <f>VLOOKUP($A16,'ADR Raw Data'!$B$6:$BE$43,'ADR Raw Data'!AB$1,FALSE)</f>
        <v>2.6485198039877198</v>
      </c>
      <c r="AQ16" s="49">
        <f>VLOOKUP($A16,'ADR Raw Data'!$B$6:$BE$43,'ADR Raw Data'!AC$1,FALSE)</f>
        <v>2.25162200320539</v>
      </c>
      <c r="AR16" s="50">
        <f>VLOOKUP($A16,'ADR Raw Data'!$B$6:$BE$43,'ADR Raw Data'!AE$1,FALSE)</f>
        <v>3.6826839563251199</v>
      </c>
      <c r="AS16" s="40"/>
      <c r="AT16" s="51">
        <f>VLOOKUP($A16,'RevPAR Raw Data'!$B$6:$BE$43,'RevPAR Raw Data'!G$1,FALSE)</f>
        <v>65.555593889664806</v>
      </c>
      <c r="AU16" s="52">
        <f>VLOOKUP($A16,'RevPAR Raw Data'!$B$6:$BE$43,'RevPAR Raw Data'!H$1,FALSE)</f>
        <v>84.197357681564199</v>
      </c>
      <c r="AV16" s="52">
        <f>VLOOKUP($A16,'RevPAR Raw Data'!$B$6:$BE$43,'RevPAR Raw Data'!I$1,FALSE)</f>
        <v>90.531759619413407</v>
      </c>
      <c r="AW16" s="52">
        <f>VLOOKUP($A16,'RevPAR Raw Data'!$B$6:$BE$43,'RevPAR Raw Data'!J$1,FALSE)</f>
        <v>92.167072817737406</v>
      </c>
      <c r="AX16" s="52">
        <f>VLOOKUP($A16,'RevPAR Raw Data'!$B$6:$BE$43,'RevPAR Raw Data'!K$1,FALSE)</f>
        <v>81.981189787011104</v>
      </c>
      <c r="AY16" s="53">
        <f>VLOOKUP($A16,'RevPAR Raw Data'!$B$6:$BE$43,'RevPAR Raw Data'!L$1,FALSE)</f>
        <v>82.886594759078207</v>
      </c>
      <c r="AZ16" s="52">
        <f>VLOOKUP($A16,'RevPAR Raw Data'!$B$6:$BE$43,'RevPAR Raw Data'!N$1,FALSE)</f>
        <v>120.841837709497</v>
      </c>
      <c r="BA16" s="52">
        <f>VLOOKUP($A16,'RevPAR Raw Data'!$B$6:$BE$43,'RevPAR Raw Data'!O$1,FALSE)</f>
        <v>126.72617023393801</v>
      </c>
      <c r="BB16" s="53">
        <f>VLOOKUP($A16,'RevPAR Raw Data'!$B$6:$BE$43,'RevPAR Raw Data'!P$1,FALSE)</f>
        <v>123.784003971717</v>
      </c>
      <c r="BC16" s="54">
        <f>VLOOKUP($A16,'RevPAR Raw Data'!$B$6:$BE$43,'RevPAR Raw Data'!R$1,FALSE)</f>
        <v>94.571568819832393</v>
      </c>
      <c r="BE16" s="47">
        <f>VLOOKUP($A16,'RevPAR Raw Data'!$B$6:$BE$43,'RevPAR Raw Data'!T$1,FALSE)</f>
        <v>0.75942888700033895</v>
      </c>
      <c r="BF16" s="48">
        <f>VLOOKUP($A16,'RevPAR Raw Data'!$B$6:$BE$43,'RevPAR Raw Data'!U$1,FALSE)</f>
        <v>5.87532037582851</v>
      </c>
      <c r="BG16" s="48">
        <f>VLOOKUP($A16,'RevPAR Raw Data'!$B$6:$BE$43,'RevPAR Raw Data'!V$1,FALSE)</f>
        <v>7.36920449348119</v>
      </c>
      <c r="BH16" s="48">
        <f>VLOOKUP($A16,'RevPAR Raw Data'!$B$6:$BE$43,'RevPAR Raw Data'!W$1,FALSE)</f>
        <v>4.7247055131098197</v>
      </c>
      <c r="BI16" s="48">
        <f>VLOOKUP($A16,'RevPAR Raw Data'!$B$6:$BE$43,'RevPAR Raw Data'!X$1,FALSE)</f>
        <v>-3.9600178951596399</v>
      </c>
      <c r="BJ16" s="49">
        <f>VLOOKUP($A16,'RevPAR Raw Data'!$B$6:$BE$43,'RevPAR Raw Data'!Y$1,FALSE)</f>
        <v>3.0222735019610201</v>
      </c>
      <c r="BK16" s="48">
        <f>VLOOKUP($A16,'RevPAR Raw Data'!$B$6:$BE$43,'RevPAR Raw Data'!AA$1,FALSE)</f>
        <v>-0.86611338675608995</v>
      </c>
      <c r="BL16" s="48">
        <f>VLOOKUP($A16,'RevPAR Raw Data'!$B$6:$BE$43,'RevPAR Raw Data'!AB$1,FALSE)</f>
        <v>0.46341250800924799</v>
      </c>
      <c r="BM16" s="49">
        <f>VLOOKUP($A16,'RevPAR Raw Data'!$B$6:$BE$43,'RevPAR Raw Data'!AC$1,FALSE)</f>
        <v>-0.18997620093672801</v>
      </c>
      <c r="BN16" s="50">
        <f>VLOOKUP($A16,'RevPAR Raw Data'!$B$6:$BE$43,'RevPAR Raw Data'!AE$1,FALSE)</f>
        <v>1.7970753643204</v>
      </c>
    </row>
    <row r="17" spans="1:66" x14ac:dyDescent="0.25">
      <c r="A17" s="63" t="s">
        <v>32</v>
      </c>
      <c r="B17" s="47">
        <f>VLOOKUP($A17,'Occupancy Raw Data'!$B$8:$BE$45,'Occupancy Raw Data'!G$3,FALSE)</f>
        <v>62.613587191691899</v>
      </c>
      <c r="C17" s="48">
        <f>VLOOKUP($A17,'Occupancy Raw Data'!$B$8:$BE$45,'Occupancy Raw Data'!H$3,FALSE)</f>
        <v>69.479301889513906</v>
      </c>
      <c r="D17" s="48">
        <f>VLOOKUP($A17,'Occupancy Raw Data'!$B$8:$BE$45,'Occupancy Raw Data'!I$3,FALSE)</f>
        <v>73.445838742247204</v>
      </c>
      <c r="E17" s="48">
        <f>VLOOKUP($A17,'Occupancy Raw Data'!$B$8:$BE$45,'Occupancy Raw Data'!J$3,FALSE)</f>
        <v>72.840040386557007</v>
      </c>
      <c r="F17" s="48">
        <f>VLOOKUP($A17,'Occupancy Raw Data'!$B$8:$BE$45,'Occupancy Raw Data'!K$3,FALSE)</f>
        <v>71.123611712101507</v>
      </c>
      <c r="G17" s="49">
        <f>VLOOKUP($A17,'Occupancy Raw Data'!$B$8:$BE$45,'Occupancy Raw Data'!L$3,FALSE)</f>
        <v>69.9004759844223</v>
      </c>
      <c r="H17" s="48">
        <f>VLOOKUP($A17,'Occupancy Raw Data'!$B$8:$BE$45,'Occupancy Raw Data'!N$3,FALSE)</f>
        <v>82.951103418433505</v>
      </c>
      <c r="I17" s="48">
        <f>VLOOKUP($A17,'Occupancy Raw Data'!$B$8:$BE$45,'Occupancy Raw Data'!O$3,FALSE)</f>
        <v>85.388720611567805</v>
      </c>
      <c r="J17" s="49">
        <f>VLOOKUP($A17,'Occupancy Raw Data'!$B$8:$BE$45,'Occupancy Raw Data'!P$3,FALSE)</f>
        <v>84.169912015000705</v>
      </c>
      <c r="K17" s="50">
        <f>VLOOKUP($A17,'Occupancy Raw Data'!$B$8:$BE$45,'Occupancy Raw Data'!R$3,FALSE)</f>
        <v>73.9774577074447</v>
      </c>
      <c r="M17" s="47">
        <f>VLOOKUP($A17,'Occupancy Raw Data'!$B$8:$BE$45,'Occupancy Raw Data'!T$3,FALSE)</f>
        <v>0.369942196531791</v>
      </c>
      <c r="N17" s="48">
        <f>VLOOKUP($A17,'Occupancy Raw Data'!$B$8:$BE$45,'Occupancy Raw Data'!U$3,FALSE)</f>
        <v>1.17622348246166</v>
      </c>
      <c r="O17" s="48">
        <f>VLOOKUP($A17,'Occupancy Raw Data'!$B$8:$BE$45,'Occupancy Raw Data'!V$3,FALSE)</f>
        <v>5.5118110236220401</v>
      </c>
      <c r="P17" s="48">
        <f>VLOOKUP($A17,'Occupancy Raw Data'!$B$8:$BE$45,'Occupancy Raw Data'!W$3,FALSE)</f>
        <v>-2.5472790428406</v>
      </c>
      <c r="Q17" s="48">
        <f>VLOOKUP($A17,'Occupancy Raw Data'!$B$8:$BE$45,'Occupancy Raw Data'!X$3,FALSE)</f>
        <v>-6.3615647550322798</v>
      </c>
      <c r="R17" s="49">
        <f>VLOOKUP($A17,'Occupancy Raw Data'!$B$8:$BE$45,'Occupancy Raw Data'!Y$3,FALSE)</f>
        <v>-0.52955665024630505</v>
      </c>
      <c r="S17" s="48">
        <f>VLOOKUP($A17,'Occupancy Raw Data'!$B$8:$BE$45,'Occupancy Raw Data'!AA$3,FALSE)</f>
        <v>-6.5637692932575096</v>
      </c>
      <c r="T17" s="48">
        <f>VLOOKUP($A17,'Occupancy Raw Data'!$B$8:$BE$45,'Occupancy Raw Data'!AB$3,FALSE)</f>
        <v>-6.6981875492513696</v>
      </c>
      <c r="U17" s="49">
        <f>VLOOKUP($A17,'Occupancy Raw Data'!$B$8:$BE$45,'Occupancy Raw Data'!AC$3,FALSE)</f>
        <v>-6.6319999999999997</v>
      </c>
      <c r="V17" s="50">
        <f>VLOOKUP($A17,'Occupancy Raw Data'!$B$8:$BE$45,'Occupancy Raw Data'!AE$3,FALSE)</f>
        <v>-2.59902333152468</v>
      </c>
      <c r="X17" s="51">
        <f>VLOOKUP($A17,'ADR Raw Data'!$B$6:$BE$43,'ADR Raw Data'!G$1,FALSE)</f>
        <v>90.965134784611806</v>
      </c>
      <c r="Y17" s="52">
        <f>VLOOKUP($A17,'ADR Raw Data'!$B$6:$BE$43,'ADR Raw Data'!H$1,FALSE)</f>
        <v>93.805810525223094</v>
      </c>
      <c r="Z17" s="52">
        <f>VLOOKUP($A17,'ADR Raw Data'!$B$6:$BE$43,'ADR Raw Data'!I$1,FALSE)</f>
        <v>93.1574147486252</v>
      </c>
      <c r="AA17" s="52">
        <f>VLOOKUP($A17,'ADR Raw Data'!$B$6:$BE$43,'ADR Raw Data'!J$1,FALSE)</f>
        <v>96.701157148514795</v>
      </c>
      <c r="AB17" s="52">
        <f>VLOOKUP($A17,'ADR Raw Data'!$B$6:$BE$43,'ADR Raw Data'!K$1,FALSE)</f>
        <v>91.284741533157501</v>
      </c>
      <c r="AC17" s="53">
        <f>VLOOKUP($A17,'ADR Raw Data'!$B$6:$BE$43,'ADR Raw Data'!L$1,FALSE)</f>
        <v>93.251029647971606</v>
      </c>
      <c r="AD17" s="52">
        <f>VLOOKUP($A17,'ADR Raw Data'!$B$6:$BE$43,'ADR Raw Data'!N$1,FALSE)</f>
        <v>116.847649660928</v>
      </c>
      <c r="AE17" s="52">
        <f>VLOOKUP($A17,'ADR Raw Data'!$B$6:$BE$43,'ADR Raw Data'!O$1,FALSE)</f>
        <v>120.48735812499901</v>
      </c>
      <c r="AF17" s="53">
        <f>VLOOKUP($A17,'ADR Raw Data'!$B$6:$BE$43,'ADR Raw Data'!P$1,FALSE)</f>
        <v>118.693855993488</v>
      </c>
      <c r="AG17" s="54">
        <f>VLOOKUP($A17,'ADR Raw Data'!$B$6:$BE$43,'ADR Raw Data'!R$1,FALSE)</f>
        <v>101.521967932148</v>
      </c>
      <c r="AI17" s="47">
        <f>VLOOKUP($A17,'ADR Raw Data'!$B$6:$BE$43,'ADR Raw Data'!T$1,FALSE)</f>
        <v>7.7464860946290299</v>
      </c>
      <c r="AJ17" s="48">
        <f>VLOOKUP($A17,'ADR Raw Data'!$B$6:$BE$43,'ADR Raw Data'!U$1,FALSE)</f>
        <v>9.8607365421596</v>
      </c>
      <c r="AK17" s="48">
        <f>VLOOKUP($A17,'ADR Raw Data'!$B$6:$BE$43,'ADR Raw Data'!V$1,FALSE)</f>
        <v>8.43940665525278</v>
      </c>
      <c r="AL17" s="48">
        <f>VLOOKUP($A17,'ADR Raw Data'!$B$6:$BE$43,'ADR Raw Data'!W$1,FALSE)</f>
        <v>6.2631349407726802</v>
      </c>
      <c r="AM17" s="48">
        <f>VLOOKUP($A17,'ADR Raw Data'!$B$6:$BE$43,'ADR Raw Data'!X$1,FALSE)</f>
        <v>-1.56325429036801</v>
      </c>
      <c r="AN17" s="49">
        <f>VLOOKUP($A17,'ADR Raw Data'!$B$6:$BE$43,'ADR Raw Data'!Y$1,FALSE)</f>
        <v>5.8445965828745896</v>
      </c>
      <c r="AO17" s="48">
        <f>VLOOKUP($A17,'ADR Raw Data'!$B$6:$BE$43,'ADR Raw Data'!AA$1,FALSE)</f>
        <v>-2.04403504223307</v>
      </c>
      <c r="AP17" s="48">
        <f>VLOOKUP($A17,'ADR Raw Data'!$B$6:$BE$43,'ADR Raw Data'!AB$1,FALSE)</f>
        <v>-2.6223272051090998</v>
      </c>
      <c r="AQ17" s="49">
        <f>VLOOKUP($A17,'ADR Raw Data'!$B$6:$BE$43,'ADR Raw Data'!AC$1,FALSE)</f>
        <v>-2.3439410582543001</v>
      </c>
      <c r="AR17" s="50">
        <f>VLOOKUP($A17,'ADR Raw Data'!$B$6:$BE$43,'ADR Raw Data'!AE$1,FALSE)</f>
        <v>2.0912811162599199</v>
      </c>
      <c r="AS17" s="40"/>
      <c r="AT17" s="51">
        <f>VLOOKUP($A17,'RevPAR Raw Data'!$B$6:$BE$43,'RevPAR Raw Data'!G$1,FALSE)</f>
        <v>56.956533982403002</v>
      </c>
      <c r="AU17" s="52">
        <f>VLOOKUP($A17,'RevPAR Raw Data'!$B$6:$BE$43,'RevPAR Raw Data'!H$1,FALSE)</f>
        <v>65.175622284725193</v>
      </c>
      <c r="AV17" s="52">
        <f>VLOOKUP($A17,'RevPAR Raw Data'!$B$6:$BE$43,'RevPAR Raw Data'!I$1,FALSE)</f>
        <v>68.420244612721703</v>
      </c>
      <c r="AW17" s="52">
        <f>VLOOKUP($A17,'RevPAR Raw Data'!$B$6:$BE$43,'RevPAR Raw Data'!J$1,FALSE)</f>
        <v>70.437161921246201</v>
      </c>
      <c r="AX17" s="52">
        <f>VLOOKUP($A17,'RevPAR Raw Data'!$B$6:$BE$43,'RevPAR Raw Data'!K$1,FALSE)</f>
        <v>64.925005120438399</v>
      </c>
      <c r="AY17" s="53">
        <f>VLOOKUP($A17,'RevPAR Raw Data'!$B$6:$BE$43,'RevPAR Raw Data'!L$1,FALSE)</f>
        <v>65.182913584306903</v>
      </c>
      <c r="AZ17" s="52">
        <f>VLOOKUP($A17,'RevPAR Raw Data'!$B$6:$BE$43,'RevPAR Raw Data'!N$1,FALSE)</f>
        <v>96.926414712245702</v>
      </c>
      <c r="BA17" s="52">
        <f>VLOOKUP($A17,'RevPAR Raw Data'!$B$6:$BE$43,'RevPAR Raw Data'!O$1,FALSE)</f>
        <v>102.88261360161501</v>
      </c>
      <c r="BB17" s="53">
        <f>VLOOKUP($A17,'RevPAR Raw Data'!$B$6:$BE$43,'RevPAR Raw Data'!P$1,FALSE)</f>
        <v>99.904514156930603</v>
      </c>
      <c r="BC17" s="54">
        <f>VLOOKUP($A17,'RevPAR Raw Data'!$B$6:$BE$43,'RevPAR Raw Data'!R$1,FALSE)</f>
        <v>75.103370890770805</v>
      </c>
      <c r="BE17" s="47">
        <f>VLOOKUP($A17,'RevPAR Raw Data'!$B$6:$BE$43,'RevPAR Raw Data'!T$1,FALSE)</f>
        <v>8.1450858119733294</v>
      </c>
      <c r="BF17" s="48">
        <f>VLOOKUP($A17,'RevPAR Raw Data'!$B$6:$BE$43,'RevPAR Raw Data'!U$1,FALSE)</f>
        <v>11.1529443233738</v>
      </c>
      <c r="BG17" s="48">
        <f>VLOOKUP($A17,'RevPAR Raw Data'!$B$6:$BE$43,'RevPAR Raw Data'!V$1,FALSE)</f>
        <v>14.416381825227299</v>
      </c>
      <c r="BH17" s="48">
        <f>VLOOKUP($A17,'RevPAR Raw Data'!$B$6:$BE$43,'RevPAR Raw Data'!W$1,FALSE)</f>
        <v>3.55631637416095</v>
      </c>
      <c r="BI17" s="48">
        <f>VLOOKUP($A17,'RevPAR Raw Data'!$B$6:$BE$43,'RevPAR Raw Data'!X$1,FALSE)</f>
        <v>-7.8253716114327103</v>
      </c>
      <c r="BJ17" s="49">
        <f>VLOOKUP($A17,'RevPAR Raw Data'!$B$6:$BE$43,'RevPAR Raw Data'!Y$1,FALSE)</f>
        <v>5.2840894827435996</v>
      </c>
      <c r="BK17" s="48">
        <f>VLOOKUP($A17,'RevPAR Raw Data'!$B$6:$BE$43,'RevPAR Raw Data'!AA$1,FALSE)</f>
        <v>-8.47363859104507</v>
      </c>
      <c r="BL17" s="48">
        <f>VLOOKUP($A17,'RevPAR Raw Data'!$B$6:$BE$43,'RevPAR Raw Data'!AB$1,FALSE)</f>
        <v>-9.1448663600072297</v>
      </c>
      <c r="BM17" s="49">
        <f>VLOOKUP($A17,'RevPAR Raw Data'!$B$6:$BE$43,'RevPAR Raw Data'!AC$1,FALSE)</f>
        <v>-8.8204908872708696</v>
      </c>
      <c r="BN17" s="50">
        <f>VLOOKUP($A17,'RevPAR Raw Data'!$B$6:$BE$43,'RevPAR Raw Data'!AE$1,FALSE)</f>
        <v>-0.56209509940412905</v>
      </c>
    </row>
    <row r="18" spans="1:66" x14ac:dyDescent="0.25">
      <c r="A18" s="63" t="s">
        <v>92</v>
      </c>
      <c r="B18" s="47">
        <f>VLOOKUP($A18,'Occupancy Raw Data'!$B$8:$BE$45,'Occupancy Raw Data'!G$3,FALSE)</f>
        <v>62.392411733708002</v>
      </c>
      <c r="C18" s="48">
        <f>VLOOKUP($A18,'Occupancy Raw Data'!$B$8:$BE$45,'Occupancy Raw Data'!H$3,FALSE)</f>
        <v>71.157561918145007</v>
      </c>
      <c r="D18" s="48">
        <f>VLOOKUP($A18,'Occupancy Raw Data'!$B$8:$BE$45,'Occupancy Raw Data'!I$3,FALSE)</f>
        <v>74.828737045494407</v>
      </c>
      <c r="E18" s="48">
        <f>VLOOKUP($A18,'Occupancy Raw Data'!$B$8:$BE$45,'Occupancy Raw Data'!J$3,FALSE)</f>
        <v>75.303003688740503</v>
      </c>
      <c r="F18" s="48">
        <f>VLOOKUP($A18,'Occupancy Raw Data'!$B$8:$BE$45,'Occupancy Raw Data'!K$3,FALSE)</f>
        <v>71.403477955383806</v>
      </c>
      <c r="G18" s="49">
        <f>VLOOKUP($A18,'Occupancy Raw Data'!$B$8:$BE$45,'Occupancy Raw Data'!L$3,FALSE)</f>
        <v>71.017038468294302</v>
      </c>
      <c r="H18" s="48">
        <f>VLOOKUP($A18,'Occupancy Raw Data'!$B$8:$BE$45,'Occupancy Raw Data'!N$3,FALSE)</f>
        <v>86.1760056209379</v>
      </c>
      <c r="I18" s="48">
        <f>VLOOKUP($A18,'Occupancy Raw Data'!$B$8:$BE$45,'Occupancy Raw Data'!O$3,FALSE)</f>
        <v>88.933778324257801</v>
      </c>
      <c r="J18" s="49">
        <f>VLOOKUP($A18,'Occupancy Raw Data'!$B$8:$BE$45,'Occupancy Raw Data'!P$3,FALSE)</f>
        <v>87.5548919725979</v>
      </c>
      <c r="K18" s="50">
        <f>VLOOKUP($A18,'Occupancy Raw Data'!$B$8:$BE$45,'Occupancy Raw Data'!R$3,FALSE)</f>
        <v>75.742139469523906</v>
      </c>
      <c r="M18" s="47">
        <f>VLOOKUP($A18,'Occupancy Raw Data'!$B$8:$BE$45,'Occupancy Raw Data'!T$3,FALSE)</f>
        <v>0.26471134620730902</v>
      </c>
      <c r="N18" s="48">
        <f>VLOOKUP($A18,'Occupancy Raw Data'!$B$8:$BE$45,'Occupancy Raw Data'!U$3,FALSE)</f>
        <v>2.5908922082274199</v>
      </c>
      <c r="O18" s="48">
        <f>VLOOKUP($A18,'Occupancy Raw Data'!$B$8:$BE$45,'Occupancy Raw Data'!V$3,FALSE)</f>
        <v>-1.7565431231336699E-2</v>
      </c>
      <c r="P18" s="48">
        <f>VLOOKUP($A18,'Occupancy Raw Data'!$B$8:$BE$45,'Occupancy Raw Data'!W$3,FALSE)</f>
        <v>-3.46290608191187</v>
      </c>
      <c r="Q18" s="48">
        <f>VLOOKUP($A18,'Occupancy Raw Data'!$B$8:$BE$45,'Occupancy Raw Data'!X$3,FALSE)</f>
        <v>-10.121937965049799</v>
      </c>
      <c r="R18" s="49">
        <f>VLOOKUP($A18,'Occupancy Raw Data'!$B$8:$BE$45,'Occupancy Raw Data'!Y$3,FALSE)</f>
        <v>-2.41671906104391</v>
      </c>
      <c r="S18" s="48">
        <f>VLOOKUP($A18,'Occupancy Raw Data'!$B$8:$BE$45,'Occupancy Raw Data'!AA$3,FALSE)</f>
        <v>-2.42414481910104</v>
      </c>
      <c r="T18" s="48">
        <f>VLOOKUP($A18,'Occupancy Raw Data'!$B$8:$BE$45,'Occupancy Raw Data'!AB$3,FALSE)</f>
        <v>-2.8572123926931901</v>
      </c>
      <c r="U18" s="49">
        <f>VLOOKUP($A18,'Occupancy Raw Data'!$B$8:$BE$45,'Occupancy Raw Data'!AC$3,FALSE)</f>
        <v>-2.6445702074570399</v>
      </c>
      <c r="V18" s="50">
        <f>VLOOKUP($A18,'Occupancy Raw Data'!$B$8:$BE$45,'Occupancy Raw Data'!AE$3,FALSE)</f>
        <v>-2.4920903061805002</v>
      </c>
      <c r="X18" s="51">
        <f>VLOOKUP($A18,'ADR Raw Data'!$B$6:$BE$43,'ADR Raw Data'!G$1,FALSE)</f>
        <v>109.743539977477</v>
      </c>
      <c r="Y18" s="52">
        <f>VLOOKUP($A18,'ADR Raw Data'!$B$6:$BE$43,'ADR Raw Data'!H$1,FALSE)</f>
        <v>112.55579950629399</v>
      </c>
      <c r="Z18" s="52">
        <f>VLOOKUP($A18,'ADR Raw Data'!$B$6:$BE$43,'ADR Raw Data'!I$1,FALSE)</f>
        <v>116.12295269953</v>
      </c>
      <c r="AA18" s="52">
        <f>VLOOKUP($A18,'ADR Raw Data'!$B$6:$BE$43,'ADR Raw Data'!J$1,FALSE)</f>
        <v>119.715580592488</v>
      </c>
      <c r="AB18" s="52">
        <f>VLOOKUP($A18,'ADR Raw Data'!$B$6:$BE$43,'ADR Raw Data'!K$1,FALSE)</f>
        <v>114.376707749077</v>
      </c>
      <c r="AC18" s="53">
        <f>VLOOKUP($A18,'ADR Raw Data'!$B$6:$BE$43,'ADR Raw Data'!L$1,FALSE)</f>
        <v>114.697916759831</v>
      </c>
      <c r="AD18" s="52">
        <f>VLOOKUP($A18,'ADR Raw Data'!$B$6:$BE$43,'ADR Raw Data'!N$1,FALSE)</f>
        <v>150.80825658377401</v>
      </c>
      <c r="AE18" s="52">
        <f>VLOOKUP($A18,'ADR Raw Data'!$B$6:$BE$43,'ADR Raw Data'!O$1,FALSE)</f>
        <v>157.69130468101901</v>
      </c>
      <c r="AF18" s="53">
        <f>VLOOKUP($A18,'ADR Raw Data'!$B$6:$BE$43,'ADR Raw Data'!P$1,FALSE)</f>
        <v>154.30398057979701</v>
      </c>
      <c r="AG18" s="54">
        <f>VLOOKUP($A18,'ADR Raw Data'!$B$6:$BE$43,'ADR Raw Data'!R$1,FALSE)</f>
        <v>127.778782457593</v>
      </c>
      <c r="AI18" s="47">
        <f>VLOOKUP($A18,'ADR Raw Data'!$B$6:$BE$43,'ADR Raw Data'!T$1,FALSE)</f>
        <v>1.1164642680110399</v>
      </c>
      <c r="AJ18" s="48">
        <f>VLOOKUP($A18,'ADR Raw Data'!$B$6:$BE$43,'ADR Raw Data'!U$1,FALSE)</f>
        <v>-0.111419054636456</v>
      </c>
      <c r="AK18" s="48">
        <f>VLOOKUP($A18,'ADR Raw Data'!$B$6:$BE$43,'ADR Raw Data'!V$1,FALSE)</f>
        <v>0.97159854184155803</v>
      </c>
      <c r="AL18" s="48">
        <f>VLOOKUP($A18,'ADR Raw Data'!$B$6:$BE$43,'ADR Raw Data'!W$1,FALSE)</f>
        <v>1.49167555490977</v>
      </c>
      <c r="AM18" s="48">
        <f>VLOOKUP($A18,'ADR Raw Data'!$B$6:$BE$43,'ADR Raw Data'!X$1,FALSE)</f>
        <v>-1.0335995829364399</v>
      </c>
      <c r="AN18" s="49">
        <f>VLOOKUP($A18,'ADR Raw Data'!$B$6:$BE$43,'ADR Raw Data'!Y$1,FALSE)</f>
        <v>0.42593908585773299</v>
      </c>
      <c r="AO18" s="48">
        <f>VLOOKUP($A18,'ADR Raw Data'!$B$6:$BE$43,'ADR Raw Data'!AA$1,FALSE)</f>
        <v>2.2463932500413999</v>
      </c>
      <c r="AP18" s="48">
        <f>VLOOKUP($A18,'ADR Raw Data'!$B$6:$BE$43,'ADR Raw Data'!AB$1,FALSE)</f>
        <v>3.7256941608977998</v>
      </c>
      <c r="AQ18" s="49">
        <f>VLOOKUP($A18,'ADR Raw Data'!$B$6:$BE$43,'ADR Raw Data'!AC$1,FALSE)</f>
        <v>3.0054143501286301</v>
      </c>
      <c r="AR18" s="50">
        <f>VLOOKUP($A18,'ADR Raw Data'!$B$6:$BE$43,'ADR Raw Data'!AE$1,FALSE)</f>
        <v>1.4242564716907999</v>
      </c>
      <c r="AS18" s="40"/>
      <c r="AT18" s="51">
        <f>VLOOKUP($A18,'RevPAR Raw Data'!$B$6:$BE$43,'RevPAR Raw Data'!G$1,FALSE)</f>
        <v>68.471641313894196</v>
      </c>
      <c r="AU18" s="52">
        <f>VLOOKUP($A18,'RevPAR Raw Data'!$B$6:$BE$43,'RevPAR Raw Data'!H$1,FALSE)</f>
        <v>80.091962726154904</v>
      </c>
      <c r="AV18" s="52">
        <f>VLOOKUP($A18,'RevPAR Raw Data'!$B$6:$BE$43,'RevPAR Raw Data'!I$1,FALSE)</f>
        <v>86.893338924995604</v>
      </c>
      <c r="AW18" s="52">
        <f>VLOOKUP($A18,'RevPAR Raw Data'!$B$6:$BE$43,'RevPAR Raw Data'!J$1,FALSE)</f>
        <v>90.149428069559093</v>
      </c>
      <c r="AX18" s="52">
        <f>VLOOKUP($A18,'RevPAR Raw Data'!$B$6:$BE$43,'RevPAR Raw Data'!K$1,FALSE)</f>
        <v>81.668947303706304</v>
      </c>
      <c r="AY18" s="53">
        <f>VLOOKUP($A18,'RevPAR Raw Data'!$B$6:$BE$43,'RevPAR Raw Data'!L$1,FALSE)</f>
        <v>81.455063667662003</v>
      </c>
      <c r="AZ18" s="52">
        <f>VLOOKUP($A18,'RevPAR Raw Data'!$B$6:$BE$43,'RevPAR Raw Data'!N$1,FALSE)</f>
        <v>129.96053167047199</v>
      </c>
      <c r="BA18" s="52">
        <f>VLOOKUP($A18,'RevPAR Raw Data'!$B$6:$BE$43,'RevPAR Raw Data'!O$1,FALSE)</f>
        <v>140.240835341647</v>
      </c>
      <c r="BB18" s="53">
        <f>VLOOKUP($A18,'RevPAR Raw Data'!$B$6:$BE$43,'RevPAR Raw Data'!P$1,FALSE)</f>
        <v>135.10068350605999</v>
      </c>
      <c r="BC18" s="54">
        <f>VLOOKUP($A18,'RevPAR Raw Data'!$B$6:$BE$43,'RevPAR Raw Data'!R$1,FALSE)</f>
        <v>96.782383621489998</v>
      </c>
      <c r="BE18" s="47">
        <f>VLOOKUP($A18,'RevPAR Raw Data'!$B$6:$BE$43,'RevPAR Raw Data'!T$1,FALSE)</f>
        <v>1.3841310218121301</v>
      </c>
      <c r="BF18" s="48">
        <f>VLOOKUP($A18,'RevPAR Raw Data'!$B$6:$BE$43,'RevPAR Raw Data'!U$1,FALSE)</f>
        <v>2.4765864059859002</v>
      </c>
      <c r="BG18" s="48">
        <f>VLOOKUP($A18,'RevPAR Raw Data'!$B$6:$BE$43,'RevPAR Raw Data'!V$1,FALSE)</f>
        <v>0.95386244513650897</v>
      </c>
      <c r="BH18" s="48">
        <f>VLOOKUP($A18,'RevPAR Raw Data'!$B$6:$BE$43,'RevPAR Raw Data'!W$1,FALSE)</f>
        <v>-2.0228858505154599</v>
      </c>
      <c r="BI18" s="48">
        <f>VLOOKUP($A18,'RevPAR Raw Data'!$B$6:$BE$43,'RevPAR Raw Data'!X$1,FALSE)</f>
        <v>-11.0509172393944</v>
      </c>
      <c r="BJ18" s="49">
        <f>VLOOKUP($A18,'RevPAR Raw Data'!$B$6:$BE$43,'RevPAR Raw Data'!Y$1,FALSE)</f>
        <v>-2.00107372626253</v>
      </c>
      <c r="BK18" s="48">
        <f>VLOOKUP($A18,'RevPAR Raw Data'!$B$6:$BE$43,'RevPAR Raw Data'!AA$1,FALSE)</f>
        <v>-0.23220739464714801</v>
      </c>
      <c r="BL18" s="48">
        <f>VLOOKUP($A18,'RevPAR Raw Data'!$B$6:$BE$43,'RevPAR Raw Data'!AB$1,FALSE)</f>
        <v>0.76203077292558397</v>
      </c>
      <c r="BM18" s="49">
        <f>VLOOKUP($A18,'RevPAR Raw Data'!$B$6:$BE$43,'RevPAR Raw Data'!AC$1,FALSE)</f>
        <v>0.28136385015745602</v>
      </c>
      <c r="BN18" s="50">
        <f>VLOOKUP($A18,'RevPAR Raw Data'!$B$6:$BE$43,'RevPAR Raw Data'!AE$1,FALSE)</f>
        <v>-1.1033275919558501</v>
      </c>
    </row>
    <row r="19" spans="1:66" x14ac:dyDescent="0.25">
      <c r="A19" s="63" t="s">
        <v>93</v>
      </c>
      <c r="B19" s="47">
        <f>VLOOKUP($A19,'Occupancy Raw Data'!$B$8:$BE$45,'Occupancy Raw Data'!G$3,FALSE)</f>
        <v>66.116941529235305</v>
      </c>
      <c r="C19" s="48">
        <f>VLOOKUP($A19,'Occupancy Raw Data'!$B$8:$BE$45,'Occupancy Raw Data'!H$3,FALSE)</f>
        <v>69.525763434072402</v>
      </c>
      <c r="D19" s="48">
        <f>VLOOKUP($A19,'Occupancy Raw Data'!$B$8:$BE$45,'Occupancy Raw Data'!I$3,FALSE)</f>
        <v>74.252347510455195</v>
      </c>
      <c r="E19" s="48">
        <f>VLOOKUP($A19,'Occupancy Raw Data'!$B$8:$BE$45,'Occupancy Raw Data'!J$3,FALSE)</f>
        <v>76.177700623372502</v>
      </c>
      <c r="F19" s="48">
        <f>VLOOKUP($A19,'Occupancy Raw Data'!$B$8:$BE$45,'Occupancy Raw Data'!K$3,FALSE)</f>
        <v>77.818985244219903</v>
      </c>
      <c r="G19" s="49">
        <f>VLOOKUP($A19,'Occupancy Raw Data'!$B$8:$BE$45,'Occupancy Raw Data'!L$3,FALSE)</f>
        <v>72.778347668271095</v>
      </c>
      <c r="H19" s="48">
        <f>VLOOKUP($A19,'Occupancy Raw Data'!$B$8:$BE$45,'Occupancy Raw Data'!N$3,FALSE)</f>
        <v>88.345301033693602</v>
      </c>
      <c r="I19" s="48">
        <f>VLOOKUP($A19,'Occupancy Raw Data'!$B$8:$BE$45,'Occupancy Raw Data'!O$3,FALSE)</f>
        <v>93.340172019253501</v>
      </c>
      <c r="J19" s="49">
        <f>VLOOKUP($A19,'Occupancy Raw Data'!$B$8:$BE$45,'Occupancy Raw Data'!P$3,FALSE)</f>
        <v>90.842736526473601</v>
      </c>
      <c r="K19" s="50">
        <f>VLOOKUP($A19,'Occupancy Raw Data'!$B$8:$BE$45,'Occupancy Raw Data'!R$3,FALSE)</f>
        <v>77.939601627757497</v>
      </c>
      <c r="M19" s="47">
        <f>VLOOKUP($A19,'Occupancy Raw Data'!$B$8:$BE$45,'Occupancy Raw Data'!T$3,FALSE)</f>
        <v>-6.8578151115829602</v>
      </c>
      <c r="N19" s="48">
        <f>VLOOKUP($A19,'Occupancy Raw Data'!$B$8:$BE$45,'Occupancy Raw Data'!U$3,FALSE)</f>
        <v>-11.901261335614301</v>
      </c>
      <c r="O19" s="48">
        <f>VLOOKUP($A19,'Occupancy Raw Data'!$B$8:$BE$45,'Occupancy Raw Data'!V$3,FALSE)</f>
        <v>-8.9444139910461793</v>
      </c>
      <c r="P19" s="48">
        <f>VLOOKUP($A19,'Occupancy Raw Data'!$B$8:$BE$45,'Occupancy Raw Data'!W$3,FALSE)</f>
        <v>-9.1685039139306994</v>
      </c>
      <c r="Q19" s="48">
        <f>VLOOKUP($A19,'Occupancy Raw Data'!$B$8:$BE$45,'Occupancy Raw Data'!X$3,FALSE)</f>
        <v>-9.8792309861374292</v>
      </c>
      <c r="R19" s="49">
        <f>VLOOKUP($A19,'Occupancy Raw Data'!$B$8:$BE$45,'Occupancy Raw Data'!Y$3,FALSE)</f>
        <v>-9.4043640763196308</v>
      </c>
      <c r="S19" s="48">
        <f>VLOOKUP($A19,'Occupancy Raw Data'!$B$8:$BE$45,'Occupancy Raw Data'!AA$3,FALSE)</f>
        <v>-4.4619158213680699</v>
      </c>
      <c r="T19" s="48">
        <f>VLOOKUP($A19,'Occupancy Raw Data'!$B$8:$BE$45,'Occupancy Raw Data'!AB$3,FALSE)</f>
        <v>-1.6827455545068799</v>
      </c>
      <c r="U19" s="49">
        <f>VLOOKUP($A19,'Occupancy Raw Data'!$B$8:$BE$45,'Occupancy Raw Data'!AC$3,FALSE)</f>
        <v>-3.0540427282526301</v>
      </c>
      <c r="V19" s="50">
        <f>VLOOKUP($A19,'Occupancy Raw Data'!$B$8:$BE$45,'Occupancy Raw Data'!AE$3,FALSE)</f>
        <v>-7.3840648486244902</v>
      </c>
      <c r="X19" s="51">
        <f>VLOOKUP($A19,'ADR Raw Data'!$B$6:$BE$43,'ADR Raw Data'!G$1,FALSE)</f>
        <v>207.075917949635</v>
      </c>
      <c r="Y19" s="52">
        <f>VLOOKUP($A19,'ADR Raw Data'!$B$6:$BE$43,'ADR Raw Data'!H$1,FALSE)</f>
        <v>201.42746751787499</v>
      </c>
      <c r="Z19" s="52">
        <f>VLOOKUP($A19,'ADR Raw Data'!$B$6:$BE$43,'ADR Raw Data'!I$1,FALSE)</f>
        <v>202.30305450584399</v>
      </c>
      <c r="AA19" s="52">
        <f>VLOOKUP($A19,'ADR Raw Data'!$B$6:$BE$43,'ADR Raw Data'!J$1,FALSE)</f>
        <v>206.263721804433</v>
      </c>
      <c r="AB19" s="52">
        <f>VLOOKUP($A19,'ADR Raw Data'!$B$6:$BE$43,'ADR Raw Data'!K$1,FALSE)</f>
        <v>216.972967268302</v>
      </c>
      <c r="AC19" s="53">
        <f>VLOOKUP($A19,'ADR Raw Data'!$B$6:$BE$43,'ADR Raw Data'!L$1,FALSE)</f>
        <v>206.969287214849</v>
      </c>
      <c r="AD19" s="52">
        <f>VLOOKUP($A19,'ADR Raw Data'!$B$6:$BE$43,'ADR Raw Data'!N$1,FALSE)</f>
        <v>267.85601404966002</v>
      </c>
      <c r="AE19" s="52">
        <f>VLOOKUP($A19,'ADR Raw Data'!$B$6:$BE$43,'ADR Raw Data'!O$1,FALSE)</f>
        <v>282.68137157832399</v>
      </c>
      <c r="AF19" s="53">
        <f>VLOOKUP($A19,'ADR Raw Data'!$B$6:$BE$43,'ADR Raw Data'!P$1,FALSE)</f>
        <v>275.47248111617802</v>
      </c>
      <c r="AG19" s="54">
        <f>VLOOKUP($A19,'ADR Raw Data'!$B$6:$BE$43,'ADR Raw Data'!R$1,FALSE)</f>
        <v>229.781888125714</v>
      </c>
      <c r="AI19" s="47">
        <f>VLOOKUP($A19,'ADR Raw Data'!$B$6:$BE$43,'ADR Raw Data'!T$1,FALSE)</f>
        <v>0.79527469318909605</v>
      </c>
      <c r="AJ19" s="48">
        <f>VLOOKUP($A19,'ADR Raw Data'!$B$6:$BE$43,'ADR Raw Data'!U$1,FALSE)</f>
        <v>-2.6248146665446601</v>
      </c>
      <c r="AK19" s="48">
        <f>VLOOKUP($A19,'ADR Raw Data'!$B$6:$BE$43,'ADR Raw Data'!V$1,FALSE)</f>
        <v>-1.7465247676936599</v>
      </c>
      <c r="AL19" s="48">
        <f>VLOOKUP($A19,'ADR Raw Data'!$B$6:$BE$43,'ADR Raw Data'!W$1,FALSE)</f>
        <v>0.37922983759064499</v>
      </c>
      <c r="AM19" s="48">
        <f>VLOOKUP($A19,'ADR Raw Data'!$B$6:$BE$43,'ADR Raw Data'!X$1,FALSE)</f>
        <v>2.7640529665931202</v>
      </c>
      <c r="AN19" s="49">
        <f>VLOOKUP($A19,'ADR Raw Data'!$B$6:$BE$43,'ADR Raw Data'!Y$1,FALSE)</f>
        <v>-3.70659238205166E-2</v>
      </c>
      <c r="AO19" s="48">
        <f>VLOOKUP($A19,'ADR Raw Data'!$B$6:$BE$43,'ADR Raw Data'!AA$1,FALSE)</f>
        <v>1.10723985765163</v>
      </c>
      <c r="AP19" s="48">
        <f>VLOOKUP($A19,'ADR Raw Data'!$B$6:$BE$43,'ADR Raw Data'!AB$1,FALSE)</f>
        <v>4.0003629149731301</v>
      </c>
      <c r="AQ19" s="49">
        <f>VLOOKUP($A19,'ADR Raw Data'!$B$6:$BE$43,'ADR Raw Data'!AC$1,FALSE)</f>
        <v>2.63096803202578</v>
      </c>
      <c r="AR19" s="50">
        <f>VLOOKUP($A19,'ADR Raw Data'!$B$6:$BE$43,'ADR Raw Data'!AE$1,FALSE)</f>
        <v>1.4182147041834301</v>
      </c>
      <c r="AS19" s="40"/>
      <c r="AT19" s="51">
        <f>VLOOKUP($A19,'RevPAR Raw Data'!$B$6:$BE$43,'RevPAR Raw Data'!G$1,FALSE)</f>
        <v>136.91226359188801</v>
      </c>
      <c r="AU19" s="52">
        <f>VLOOKUP($A19,'RevPAR Raw Data'!$B$6:$BE$43,'RevPAR Raw Data'!H$1,FALSE)</f>
        <v>140.04398455772099</v>
      </c>
      <c r="AV19" s="52">
        <f>VLOOKUP($A19,'RevPAR Raw Data'!$B$6:$BE$43,'RevPAR Raw Data'!I$1,FALSE)</f>
        <v>150.214767055945</v>
      </c>
      <c r="AW19" s="52">
        <f>VLOOKUP($A19,'RevPAR Raw Data'!$B$6:$BE$43,'RevPAR Raw Data'!J$1,FALSE)</f>
        <v>157.12696049080699</v>
      </c>
      <c r="AX19" s="52">
        <f>VLOOKUP($A19,'RevPAR Raw Data'!$B$6:$BE$43,'RevPAR Raw Data'!K$1,FALSE)</f>
        <v>168.84616138246599</v>
      </c>
      <c r="AY19" s="53">
        <f>VLOOKUP($A19,'RevPAR Raw Data'!$B$6:$BE$43,'RevPAR Raw Data'!L$1,FALSE)</f>
        <v>150.62882741576499</v>
      </c>
      <c r="AZ19" s="52">
        <f>VLOOKUP($A19,'RevPAR Raw Data'!$B$6:$BE$43,'RevPAR Raw Data'!N$1,FALSE)</f>
        <v>236.63820194902499</v>
      </c>
      <c r="BA19" s="52">
        <f>VLOOKUP($A19,'RevPAR Raw Data'!$B$6:$BE$43,'RevPAR Raw Data'!O$1,FALSE)</f>
        <v>263.85527849759302</v>
      </c>
      <c r="BB19" s="53">
        <f>VLOOKUP($A19,'RevPAR Raw Data'!$B$6:$BE$43,'RevPAR Raw Data'!P$1,FALSE)</f>
        <v>250.24674022330899</v>
      </c>
      <c r="BC19" s="54">
        <f>VLOOKUP($A19,'RevPAR Raw Data'!$B$6:$BE$43,'RevPAR Raw Data'!R$1,FALSE)</f>
        <v>179.091088217921</v>
      </c>
      <c r="BE19" s="47">
        <f>VLOOKUP($A19,'RevPAR Raw Data'!$B$6:$BE$43,'RevPAR Raw Data'!T$1,FALSE)</f>
        <v>-6.1170788864819796</v>
      </c>
      <c r="BF19" s="48">
        <f>VLOOKUP($A19,'RevPAR Raw Data'!$B$6:$BE$43,'RevPAR Raw Data'!U$1,FALSE)</f>
        <v>-14.213689949117899</v>
      </c>
      <c r="BG19" s="48">
        <f>VLOOKUP($A19,'RevPAR Raw Data'!$B$6:$BE$43,'RevPAR Raw Data'!V$1,FALSE)</f>
        <v>-10.534722353061101</v>
      </c>
      <c r="BH19" s="48">
        <f>VLOOKUP($A19,'RevPAR Raw Data'!$B$6:$BE$43,'RevPAR Raw Data'!W$1,FALSE)</f>
        <v>-8.8240437788423502</v>
      </c>
      <c r="BI19" s="48">
        <f>VLOOKUP($A19,'RevPAR Raw Data'!$B$6:$BE$43,'RevPAR Raw Data'!X$1,FALSE)</f>
        <v>-7.3882451966932203</v>
      </c>
      <c r="BJ19" s="49">
        <f>VLOOKUP($A19,'RevPAR Raw Data'!$B$6:$BE$43,'RevPAR Raw Data'!Y$1,FALSE)</f>
        <v>-9.4379441857158106</v>
      </c>
      <c r="BK19" s="48">
        <f>VLOOKUP($A19,'RevPAR Raw Data'!$B$6:$BE$43,'RevPAR Raw Data'!AA$1,FALSE)</f>
        <v>-3.4040800741054902</v>
      </c>
      <c r="BL19" s="48">
        <f>VLOOKUP($A19,'RevPAR Raw Data'!$B$6:$BE$43,'RevPAR Raw Data'!AB$1,FALSE)</f>
        <v>2.25030143135039</v>
      </c>
      <c r="BM19" s="49">
        <f>VLOOKUP($A19,'RevPAR Raw Data'!$B$6:$BE$43,'RevPAR Raw Data'!AC$1,FALSE)</f>
        <v>-0.503425584091584</v>
      </c>
      <c r="BN19" s="50">
        <f>VLOOKUP($A19,'RevPAR Raw Data'!$B$6:$BE$43,'RevPAR Raw Data'!AE$1,FALSE)</f>
        <v>-6.0705720378906802</v>
      </c>
    </row>
    <row r="20" spans="1:66" x14ac:dyDescent="0.25">
      <c r="A20" s="63" t="s">
        <v>29</v>
      </c>
      <c r="B20" s="47">
        <f>VLOOKUP($A20,'Occupancy Raw Data'!$B$8:$BE$45,'Occupancy Raw Data'!G$3,FALSE)</f>
        <v>57.228835094289103</v>
      </c>
      <c r="C20" s="48">
        <f>VLOOKUP($A20,'Occupancy Raw Data'!$B$8:$BE$45,'Occupancy Raw Data'!H$3,FALSE)</f>
        <v>58.887254246355397</v>
      </c>
      <c r="D20" s="48">
        <f>VLOOKUP($A20,'Occupancy Raw Data'!$B$8:$BE$45,'Occupancy Raw Data'!I$3,FALSE)</f>
        <v>61.923231242476902</v>
      </c>
      <c r="E20" s="48">
        <f>VLOOKUP($A20,'Occupancy Raw Data'!$B$8:$BE$45,'Occupancy Raw Data'!J$3,FALSE)</f>
        <v>64.491106058579604</v>
      </c>
      <c r="F20" s="48">
        <f>VLOOKUP($A20,'Occupancy Raw Data'!$B$8:$BE$45,'Occupancy Raw Data'!K$3,FALSE)</f>
        <v>64.825464758593</v>
      </c>
      <c r="G20" s="49">
        <f>VLOOKUP($A20,'Occupancy Raw Data'!$B$8:$BE$45,'Occupancy Raw Data'!L$3,FALSE)</f>
        <v>61.471178280058801</v>
      </c>
      <c r="H20" s="48">
        <f>VLOOKUP($A20,'Occupancy Raw Data'!$B$8:$BE$45,'Occupancy Raw Data'!N$3,FALSE)</f>
        <v>80.593821051223699</v>
      </c>
      <c r="I20" s="48">
        <f>VLOOKUP($A20,'Occupancy Raw Data'!$B$8:$BE$45,'Occupancy Raw Data'!O$3,FALSE)</f>
        <v>82.519727163300701</v>
      </c>
      <c r="J20" s="49">
        <f>VLOOKUP($A20,'Occupancy Raw Data'!$B$8:$BE$45,'Occupancy Raw Data'!P$3,FALSE)</f>
        <v>81.5567741072622</v>
      </c>
      <c r="K20" s="50">
        <f>VLOOKUP($A20,'Occupancy Raw Data'!$B$8:$BE$45,'Occupancy Raw Data'!R$3,FALSE)</f>
        <v>67.209919944974104</v>
      </c>
      <c r="M20" s="47">
        <f>VLOOKUP($A20,'Occupancy Raw Data'!$B$8:$BE$45,'Occupancy Raw Data'!T$3,FALSE)</f>
        <v>1.47023950675835</v>
      </c>
      <c r="N20" s="48">
        <f>VLOOKUP($A20,'Occupancy Raw Data'!$B$8:$BE$45,'Occupancy Raw Data'!U$3,FALSE)</f>
        <v>-3.3157663592446198</v>
      </c>
      <c r="O20" s="48">
        <f>VLOOKUP($A20,'Occupancy Raw Data'!$B$8:$BE$45,'Occupancy Raw Data'!V$3,FALSE)</f>
        <v>-4.7325102880658401</v>
      </c>
      <c r="P20" s="48">
        <f>VLOOKUP($A20,'Occupancy Raw Data'!$B$8:$BE$45,'Occupancy Raw Data'!W$3,FALSE)</f>
        <v>-2.05159455616494</v>
      </c>
      <c r="Q20" s="48">
        <f>VLOOKUP($A20,'Occupancy Raw Data'!$B$8:$BE$45,'Occupancy Raw Data'!X$3,FALSE)</f>
        <v>-5.6636823666796401</v>
      </c>
      <c r="R20" s="49">
        <f>VLOOKUP($A20,'Occupancy Raw Data'!$B$8:$BE$45,'Occupancy Raw Data'!Y$3,FALSE)</f>
        <v>-3.0010130001688302</v>
      </c>
      <c r="S20" s="48">
        <f>VLOOKUP($A20,'Occupancy Raw Data'!$B$8:$BE$45,'Occupancy Raw Data'!AA$3,FALSE)</f>
        <v>-3.44496074347059</v>
      </c>
      <c r="T20" s="48">
        <f>VLOOKUP($A20,'Occupancy Raw Data'!$B$8:$BE$45,'Occupancy Raw Data'!AB$3,FALSE)</f>
        <v>-4.9599507085643797</v>
      </c>
      <c r="U20" s="49">
        <f>VLOOKUP($A20,'Occupancy Raw Data'!$B$8:$BE$45,'Occupancy Raw Data'!AC$3,FALSE)</f>
        <v>-4.2173878897353303</v>
      </c>
      <c r="V20" s="50">
        <f>VLOOKUP($A20,'Occupancy Raw Data'!$B$8:$BE$45,'Occupancy Raw Data'!AE$3,FALSE)</f>
        <v>-3.42621825669183</v>
      </c>
      <c r="X20" s="51">
        <f>VLOOKUP($A20,'ADR Raw Data'!$B$6:$BE$43,'ADR Raw Data'!G$1,FALSE)</f>
        <v>139.94132507595199</v>
      </c>
      <c r="Y20" s="52">
        <f>VLOOKUP($A20,'ADR Raw Data'!$B$6:$BE$43,'ADR Raw Data'!H$1,FALSE)</f>
        <v>140.89557574381101</v>
      </c>
      <c r="Z20" s="52">
        <f>VLOOKUP($A20,'ADR Raw Data'!$B$6:$BE$43,'ADR Raw Data'!I$1,FALSE)</f>
        <v>140.06583801295801</v>
      </c>
      <c r="AA20" s="52">
        <f>VLOOKUP($A20,'ADR Raw Data'!$B$6:$BE$43,'ADR Raw Data'!J$1,FALSE)</f>
        <v>141.37981957693901</v>
      </c>
      <c r="AB20" s="52">
        <f>VLOOKUP($A20,'ADR Raw Data'!$B$6:$BE$43,'ADR Raw Data'!K$1,FALSE)</f>
        <v>141.444897874974</v>
      </c>
      <c r="AC20" s="53">
        <f>VLOOKUP($A20,'ADR Raw Data'!$B$6:$BE$43,'ADR Raw Data'!L$1,FALSE)</f>
        <v>140.76819503067699</v>
      </c>
      <c r="AD20" s="52">
        <f>VLOOKUP($A20,'ADR Raw Data'!$B$6:$BE$43,'ADR Raw Data'!N$1,FALSE)</f>
        <v>175.85262529040801</v>
      </c>
      <c r="AE20" s="52">
        <f>VLOOKUP($A20,'ADR Raw Data'!$B$6:$BE$43,'ADR Raw Data'!O$1,FALSE)</f>
        <v>186.76206158833</v>
      </c>
      <c r="AF20" s="53">
        <f>VLOOKUP($A20,'ADR Raw Data'!$B$6:$BE$43,'ADR Raw Data'!P$1,FALSE)</f>
        <v>181.37174811413499</v>
      </c>
      <c r="AG20" s="54">
        <f>VLOOKUP($A20,'ADR Raw Data'!$B$6:$BE$43,'ADR Raw Data'!R$1,FALSE)</f>
        <v>154.84560167154601</v>
      </c>
      <c r="AI20" s="47">
        <f>VLOOKUP($A20,'ADR Raw Data'!$B$6:$BE$43,'ADR Raw Data'!T$1,FALSE)</f>
        <v>-3.8691880178112599</v>
      </c>
      <c r="AJ20" s="48">
        <f>VLOOKUP($A20,'ADR Raw Data'!$B$6:$BE$43,'ADR Raw Data'!U$1,FALSE)</f>
        <v>-1.4863761815893599</v>
      </c>
      <c r="AK20" s="48">
        <f>VLOOKUP($A20,'ADR Raw Data'!$B$6:$BE$43,'ADR Raw Data'!V$1,FALSE)</f>
        <v>-1.3589242027483701E-2</v>
      </c>
      <c r="AL20" s="48">
        <f>VLOOKUP($A20,'ADR Raw Data'!$B$6:$BE$43,'ADR Raw Data'!W$1,FALSE)</f>
        <v>-3.0251495900330299</v>
      </c>
      <c r="AM20" s="48">
        <f>VLOOKUP($A20,'ADR Raw Data'!$B$6:$BE$43,'ADR Raw Data'!X$1,FALSE)</f>
        <v>-4.5284459961950896</v>
      </c>
      <c r="AN20" s="49">
        <f>VLOOKUP($A20,'ADR Raw Data'!$B$6:$BE$43,'ADR Raw Data'!Y$1,FALSE)</f>
        <v>-2.6241806731978001</v>
      </c>
      <c r="AO20" s="48">
        <f>VLOOKUP($A20,'ADR Raw Data'!$B$6:$BE$43,'ADR Raw Data'!AA$1,FALSE)</f>
        <v>-9.7923909807765899</v>
      </c>
      <c r="AP20" s="48">
        <f>VLOOKUP($A20,'ADR Raw Data'!$B$6:$BE$43,'ADR Raw Data'!AB$1,FALSE)</f>
        <v>-9.2580198091607393</v>
      </c>
      <c r="AQ20" s="49">
        <f>VLOOKUP($A20,'ADR Raw Data'!$B$6:$BE$43,'ADR Raw Data'!AC$1,FALSE)</f>
        <v>-9.5342037260329597</v>
      </c>
      <c r="AR20" s="50">
        <f>VLOOKUP($A20,'ADR Raw Data'!$B$6:$BE$43,'ADR Raw Data'!AE$1,FALSE)</f>
        <v>-5.6459559074388102</v>
      </c>
      <c r="AS20" s="40"/>
      <c r="AT20" s="51">
        <f>VLOOKUP($A20,'RevPAR Raw Data'!$B$6:$BE$43,'RevPAR Raw Data'!G$1,FALSE)</f>
        <v>80.086790156479793</v>
      </c>
      <c r="AU20" s="52">
        <f>VLOOKUP($A20,'RevPAR Raw Data'!$B$6:$BE$43,'RevPAR Raw Data'!H$1,FALSE)</f>
        <v>82.969535910124307</v>
      </c>
      <c r="AV20" s="52">
        <f>VLOOKUP($A20,'RevPAR Raw Data'!$B$6:$BE$43,'RevPAR Raw Data'!I$1,FALSE)</f>
        <v>86.733292764477696</v>
      </c>
      <c r="AW20" s="52">
        <f>VLOOKUP($A20,'RevPAR Raw Data'!$B$6:$BE$43,'RevPAR Raw Data'!J$1,FALSE)</f>
        <v>91.177409388792199</v>
      </c>
      <c r="AX20" s="52">
        <f>VLOOKUP($A20,'RevPAR Raw Data'!$B$6:$BE$43,'RevPAR Raw Data'!K$1,FALSE)</f>
        <v>91.692312424769199</v>
      </c>
      <c r="AY20" s="53">
        <f>VLOOKUP($A20,'RevPAR Raw Data'!$B$6:$BE$43,'RevPAR Raw Data'!L$1,FALSE)</f>
        <v>86.531868128928707</v>
      </c>
      <c r="AZ20" s="52">
        <f>VLOOKUP($A20,'RevPAR Raw Data'!$B$6:$BE$43,'RevPAR Raw Data'!N$1,FALSE)</f>
        <v>141.72635014042999</v>
      </c>
      <c r="BA20" s="52">
        <f>VLOOKUP($A20,'RevPAR Raw Data'!$B$6:$BE$43,'RevPAR Raw Data'!O$1,FALSE)</f>
        <v>154.11554366724599</v>
      </c>
      <c r="BB20" s="53">
        <f>VLOOKUP($A20,'RevPAR Raw Data'!$B$6:$BE$43,'RevPAR Raw Data'!P$1,FALSE)</f>
        <v>147.920946903838</v>
      </c>
      <c r="BC20" s="54">
        <f>VLOOKUP($A20,'RevPAR Raw Data'!$B$6:$BE$43,'RevPAR Raw Data'!R$1,FALSE)</f>
        <v>104.07160492176</v>
      </c>
      <c r="BE20" s="47">
        <f>VLOOKUP($A20,'RevPAR Raw Data'!$B$6:$BE$43,'RevPAR Raw Data'!T$1,FALSE)</f>
        <v>-2.4558348418815199</v>
      </c>
      <c r="BF20" s="48">
        <f>VLOOKUP($A20,'RevPAR Raw Data'!$B$6:$BE$43,'RevPAR Raw Data'!U$1,FALSE)</f>
        <v>-4.7528577794330102</v>
      </c>
      <c r="BG20" s="48">
        <f>VLOOKUP($A20,'RevPAR Raw Data'!$B$6:$BE$43,'RevPAR Raw Data'!V$1,FALSE)</f>
        <v>-4.7454564178162997</v>
      </c>
      <c r="BH20" s="48">
        <f>VLOOKUP($A20,'RevPAR Raw Data'!$B$6:$BE$43,'RevPAR Raw Data'!W$1,FALSE)</f>
        <v>-5.0146803418930102</v>
      </c>
      <c r="BI20" s="48">
        <f>VLOOKUP($A20,'RevPAR Raw Data'!$B$6:$BE$43,'RevPAR Raw Data'!X$1,FALSE)</f>
        <v>-9.9356515655036208</v>
      </c>
      <c r="BJ20" s="49">
        <f>VLOOKUP($A20,'RevPAR Raw Data'!$B$6:$BE$43,'RevPAR Raw Data'!Y$1,FALSE)</f>
        <v>-5.5464416702160504</v>
      </c>
      <c r="BK20" s="48">
        <f>VLOOKUP($A20,'RevPAR Raw Data'!$B$6:$BE$43,'RevPAR Raw Data'!AA$1,FALSE)</f>
        <v>-12.9000076991122</v>
      </c>
      <c r="BL20" s="48">
        <f>VLOOKUP($A20,'RevPAR Raw Data'!$B$6:$BE$43,'RevPAR Raw Data'!AB$1,FALSE)</f>
        <v>-13.758777298601601</v>
      </c>
      <c r="BM20" s="49">
        <f>VLOOKUP($A20,'RevPAR Raw Data'!$B$6:$BE$43,'RevPAR Raw Data'!AC$1,FALSE)</f>
        <v>-13.3494972624438</v>
      </c>
      <c r="BN20" s="50">
        <f>VLOOKUP($A20,'RevPAR Raw Data'!$B$6:$BE$43,'RevPAR Raw Data'!AE$1,FALSE)</f>
        <v>-8.8787313920652</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46</v>
      </c>
      <c r="B22" s="47">
        <f>VLOOKUP($A22,'Occupancy Raw Data'!$B$8:$BE$45,'Occupancy Raw Data'!G$3,FALSE)</f>
        <v>49.091875404381099</v>
      </c>
      <c r="C22" s="48">
        <f>VLOOKUP($A22,'Occupancy Raw Data'!$B$8:$BE$45,'Occupancy Raw Data'!H$3,FALSE)</f>
        <v>59.575746372123099</v>
      </c>
      <c r="D22" s="48">
        <f>VLOOKUP($A22,'Occupancy Raw Data'!$B$8:$BE$45,'Occupancy Raw Data'!I$3,FALSE)</f>
        <v>62.890814558058899</v>
      </c>
      <c r="E22" s="48">
        <f>VLOOKUP($A22,'Occupancy Raw Data'!$B$8:$BE$45,'Occupancy Raw Data'!J$3,FALSE)</f>
        <v>62.837666088965904</v>
      </c>
      <c r="F22" s="48">
        <f>VLOOKUP($A22,'Occupancy Raw Data'!$B$8:$BE$45,'Occupancy Raw Data'!K$3,FALSE)</f>
        <v>61.049104563835897</v>
      </c>
      <c r="G22" s="49">
        <f>VLOOKUP($A22,'Occupancy Raw Data'!$B$8:$BE$45,'Occupancy Raw Data'!L$3,FALSE)</f>
        <v>59.088997444275499</v>
      </c>
      <c r="H22" s="48">
        <f>VLOOKUP($A22,'Occupancy Raw Data'!$B$8:$BE$45,'Occupancy Raw Data'!N$3,FALSE)</f>
        <v>68.651646447140294</v>
      </c>
      <c r="I22" s="48">
        <f>VLOOKUP($A22,'Occupancy Raw Data'!$B$8:$BE$45,'Occupancy Raw Data'!O$3,FALSE)</f>
        <v>70.595031773541294</v>
      </c>
      <c r="J22" s="49">
        <f>VLOOKUP($A22,'Occupancy Raw Data'!$B$8:$BE$45,'Occupancy Raw Data'!P$3,FALSE)</f>
        <v>69.623339110340794</v>
      </c>
      <c r="K22" s="50">
        <f>VLOOKUP($A22,'Occupancy Raw Data'!$B$8:$BE$45,'Occupancy Raw Data'!R$3,FALSE)</f>
        <v>62.098789477332801</v>
      </c>
      <c r="M22" s="47">
        <f>VLOOKUP($A22,'Occupancy Raw Data'!$B$8:$BE$45,'Occupancy Raw Data'!T$3,FALSE)</f>
        <v>1.6598858091109401</v>
      </c>
      <c r="N22" s="48">
        <f>VLOOKUP($A22,'Occupancy Raw Data'!$B$8:$BE$45,'Occupancy Raw Data'!U$3,FALSE)</f>
        <v>1.3663905880479701</v>
      </c>
      <c r="O22" s="48">
        <f>VLOOKUP($A22,'Occupancy Raw Data'!$B$8:$BE$45,'Occupancy Raw Data'!V$3,FALSE)</f>
        <v>1.8503110900657</v>
      </c>
      <c r="P22" s="48">
        <f>VLOOKUP($A22,'Occupancy Raw Data'!$B$8:$BE$45,'Occupancy Raw Data'!W$3,FALSE)</f>
        <v>-1.7605112349201699</v>
      </c>
      <c r="Q22" s="48">
        <f>VLOOKUP($A22,'Occupancy Raw Data'!$B$8:$BE$45,'Occupancy Raw Data'!X$3,FALSE)</f>
        <v>-2.2294421379867702</v>
      </c>
      <c r="R22" s="49">
        <f>VLOOKUP($A22,'Occupancy Raw Data'!$B$8:$BE$45,'Occupancy Raw Data'!Y$3,FALSE)</f>
        <v>8.1206808548848194E-2</v>
      </c>
      <c r="S22" s="48">
        <f>VLOOKUP($A22,'Occupancy Raw Data'!$B$8:$BE$45,'Occupancy Raw Data'!AA$3,FALSE)</f>
        <v>-3.9713703575300698</v>
      </c>
      <c r="T22" s="48">
        <f>VLOOKUP($A22,'Occupancy Raw Data'!$B$8:$BE$45,'Occupancy Raw Data'!AB$3,FALSE)</f>
        <v>-1.8606244826004801</v>
      </c>
      <c r="U22" s="49">
        <f>VLOOKUP($A22,'Occupancy Raw Data'!$B$8:$BE$45,'Occupancy Raw Data'!AC$3,FALSE)</f>
        <v>-2.9127403593427599</v>
      </c>
      <c r="V22" s="50">
        <f>VLOOKUP($A22,'Occupancy Raw Data'!$B$8:$BE$45,'Occupancy Raw Data'!AE$3,FALSE)</f>
        <v>-0.89695983659859202</v>
      </c>
      <c r="X22" s="51">
        <f>VLOOKUP($A22,'ADR Raw Data'!$B$6:$BE$43,'ADR Raw Data'!G$1,FALSE)</f>
        <v>110.09330430689501</v>
      </c>
      <c r="Y22" s="52">
        <f>VLOOKUP($A22,'ADR Raw Data'!$B$6:$BE$43,'ADR Raw Data'!H$1,FALSE)</f>
        <v>111.042792646032</v>
      </c>
      <c r="Z22" s="52">
        <f>VLOOKUP($A22,'ADR Raw Data'!$B$6:$BE$43,'ADR Raw Data'!I$1,FALSE)</f>
        <v>113.207825911228</v>
      </c>
      <c r="AA22" s="52">
        <f>VLOOKUP($A22,'ADR Raw Data'!$B$6:$BE$43,'ADR Raw Data'!J$1,FALSE)</f>
        <v>111.712957010995</v>
      </c>
      <c r="AB22" s="52">
        <f>VLOOKUP($A22,'ADR Raw Data'!$B$6:$BE$43,'ADR Raw Data'!K$1,FALSE)</f>
        <v>114.056041485294</v>
      </c>
      <c r="AC22" s="53">
        <f>VLOOKUP($A22,'ADR Raw Data'!$B$6:$BE$43,'ADR Raw Data'!L$1,FALSE)</f>
        <v>112.111053302569</v>
      </c>
      <c r="AD22" s="52">
        <f>VLOOKUP($A22,'ADR Raw Data'!$B$6:$BE$43,'ADR Raw Data'!N$1,FALSE)</f>
        <v>136.23604093035701</v>
      </c>
      <c r="AE22" s="52">
        <f>VLOOKUP($A22,'ADR Raw Data'!$B$6:$BE$43,'ADR Raw Data'!O$1,FALSE)</f>
        <v>139.49707332242201</v>
      </c>
      <c r="AF22" s="53">
        <f>VLOOKUP($A22,'ADR Raw Data'!$B$6:$BE$43,'ADR Raw Data'!P$1,FALSE)</f>
        <v>137.88931329759799</v>
      </c>
      <c r="AG22" s="54">
        <f>VLOOKUP($A22,'ADR Raw Data'!$B$6:$BE$43,'ADR Raw Data'!R$1,FALSE)</f>
        <v>120.368663948456</v>
      </c>
      <c r="AI22" s="47">
        <f>VLOOKUP($A22,'ADR Raw Data'!$B$6:$BE$43,'ADR Raw Data'!T$1,FALSE)</f>
        <v>4.5843179627493997</v>
      </c>
      <c r="AJ22" s="48">
        <f>VLOOKUP($A22,'ADR Raw Data'!$B$6:$BE$43,'ADR Raw Data'!U$1,FALSE)</f>
        <v>4.0309902758556397</v>
      </c>
      <c r="AK22" s="48">
        <f>VLOOKUP($A22,'ADR Raw Data'!$B$6:$BE$43,'ADR Raw Data'!V$1,FALSE)</f>
        <v>5.1850882261651501</v>
      </c>
      <c r="AL22" s="48">
        <f>VLOOKUP($A22,'ADR Raw Data'!$B$6:$BE$43,'ADR Raw Data'!W$1,FALSE)</f>
        <v>4.1869455623449001</v>
      </c>
      <c r="AM22" s="48">
        <f>VLOOKUP($A22,'ADR Raw Data'!$B$6:$BE$43,'ADR Raw Data'!X$1,FALSE)</f>
        <v>3.1931248251603699</v>
      </c>
      <c r="AN22" s="49">
        <f>VLOOKUP($A22,'ADR Raw Data'!$B$6:$BE$43,'ADR Raw Data'!Y$1,FALSE)</f>
        <v>4.2020484701512704</v>
      </c>
      <c r="AO22" s="48">
        <f>VLOOKUP($A22,'ADR Raw Data'!$B$6:$BE$43,'ADR Raw Data'!AA$1,FALSE)</f>
        <v>3.4325586753650899</v>
      </c>
      <c r="AP22" s="48">
        <f>VLOOKUP($A22,'ADR Raw Data'!$B$6:$BE$43,'ADR Raw Data'!AB$1,FALSE)</f>
        <v>4.1344397147753602</v>
      </c>
      <c r="AQ22" s="49">
        <f>VLOOKUP($A22,'ADR Raw Data'!$B$6:$BE$43,'ADR Raw Data'!AC$1,FALSE)</f>
        <v>3.8008885063603102</v>
      </c>
      <c r="AR22" s="50">
        <f>VLOOKUP($A22,'ADR Raw Data'!$B$6:$BE$43,'ADR Raw Data'!AE$1,FALSE)</f>
        <v>3.90466661705163</v>
      </c>
      <c r="AS22" s="40"/>
      <c r="AT22" s="51">
        <f>VLOOKUP($A22,'RevPAR Raw Data'!$B$6:$BE$43,'RevPAR Raw Data'!G$1,FALSE)</f>
        <v>54.046867778907398</v>
      </c>
      <c r="AU22" s="52">
        <f>VLOOKUP($A22,'RevPAR Raw Data'!$B$6:$BE$43,'RevPAR Raw Data'!H$1,FALSE)</f>
        <v>66.154572511322598</v>
      </c>
      <c r="AV22" s="52">
        <f>VLOOKUP($A22,'RevPAR Raw Data'!$B$6:$BE$43,'RevPAR Raw Data'!I$1,FALSE)</f>
        <v>71.197323859041006</v>
      </c>
      <c r="AW22" s="52">
        <f>VLOOKUP($A22,'RevPAR Raw Data'!$B$6:$BE$43,'RevPAR Raw Data'!J$1,FALSE)</f>
        <v>70.197814904679305</v>
      </c>
      <c r="AX22" s="52">
        <f>VLOOKUP($A22,'RevPAR Raw Data'!$B$6:$BE$43,'RevPAR Raw Data'!K$1,FALSE)</f>
        <v>69.630192027729606</v>
      </c>
      <c r="AY22" s="53">
        <f>VLOOKUP($A22,'RevPAR Raw Data'!$B$6:$BE$43,'RevPAR Raw Data'!L$1,FALSE)</f>
        <v>66.245297420705498</v>
      </c>
      <c r="AZ22" s="52">
        <f>VLOOKUP($A22,'RevPAR Raw Data'!$B$6:$BE$43,'RevPAR Raw Data'!N$1,FALSE)</f>
        <v>93.528285153090593</v>
      </c>
      <c r="BA22" s="52">
        <f>VLOOKUP($A22,'RevPAR Raw Data'!$B$6:$BE$43,'RevPAR Raw Data'!O$1,FALSE)</f>
        <v>98.478003235124206</v>
      </c>
      <c r="BB22" s="53">
        <f>VLOOKUP($A22,'RevPAR Raw Data'!$B$6:$BE$43,'RevPAR Raw Data'!P$1,FALSE)</f>
        <v>96.003144194107406</v>
      </c>
      <c r="BC22" s="54">
        <f>VLOOKUP($A22,'RevPAR Raw Data'!$B$6:$BE$43,'RevPAR Raw Data'!R$1,FALSE)</f>
        <v>74.747483222030297</v>
      </c>
      <c r="BE22" s="47">
        <f>VLOOKUP($A22,'RevPAR Raw Data'!$B$6:$BE$43,'RevPAR Raw Data'!T$1,FALSE)</f>
        <v>6.3202982151685498</v>
      </c>
      <c r="BF22" s="48">
        <f>VLOOKUP($A22,'RevPAR Raw Data'!$B$6:$BE$43,'RevPAR Raw Data'!U$1,FALSE)</f>
        <v>5.4524599356380401</v>
      </c>
      <c r="BG22" s="48">
        <f>VLOOKUP($A22,'RevPAR Raw Data'!$B$6:$BE$43,'RevPAR Raw Data'!V$1,FALSE)</f>
        <v>7.1313395787092801</v>
      </c>
      <c r="BH22" s="48">
        <f>VLOOKUP($A22,'RevPAR Raw Data'!$B$6:$BE$43,'RevPAR Raw Data'!W$1,FALSE)</f>
        <v>2.3527226803996499</v>
      </c>
      <c r="BI22" s="48">
        <f>VLOOKUP($A22,'RevPAR Raw Data'!$B$6:$BE$43,'RevPAR Raw Data'!X$1,FALSE)</f>
        <v>0.89249381680296003</v>
      </c>
      <c r="BJ22" s="49">
        <f>VLOOKUP($A22,'RevPAR Raw Data'!$B$6:$BE$43,'RevPAR Raw Data'!Y$1,FALSE)</f>
        <v>4.28666762815641</v>
      </c>
      <c r="BK22" s="48">
        <f>VLOOKUP($A22,'RevPAR Raw Data'!$B$6:$BE$43,'RevPAR Raw Data'!AA$1,FALSE)</f>
        <v>-0.67513129990326504</v>
      </c>
      <c r="BL22" s="48">
        <f>VLOOKUP($A22,'RevPAR Raw Data'!$B$6:$BE$43,'RevPAR Raw Data'!AB$1,FALSE)</f>
        <v>2.1968888346234099</v>
      </c>
      <c r="BM22" s="49">
        <f>VLOOKUP($A22,'RevPAR Raw Data'!$B$6:$BE$43,'RevPAR Raw Data'!AC$1,FALSE)</f>
        <v>0.77743813347917201</v>
      </c>
      <c r="BN22" s="50">
        <f>VLOOKUP($A22,'RevPAR Raw Data'!$B$6:$BE$43,'RevPAR Raw Data'!AE$1,FALSE)</f>
        <v>2.9726834891450098</v>
      </c>
    </row>
    <row r="23" spans="1:66" x14ac:dyDescent="0.25">
      <c r="A23" s="63" t="s">
        <v>70</v>
      </c>
      <c r="B23" s="47">
        <f>VLOOKUP($A23,'Occupancy Raw Data'!$B$8:$BE$45,'Occupancy Raw Data'!G$3,FALSE)</f>
        <v>48.244943705741498</v>
      </c>
      <c r="C23" s="48">
        <f>VLOOKUP($A23,'Occupancy Raw Data'!$B$8:$BE$45,'Occupancy Raw Data'!H$3,FALSE)</f>
        <v>58.540934331855901</v>
      </c>
      <c r="D23" s="48">
        <f>VLOOKUP($A23,'Occupancy Raw Data'!$B$8:$BE$45,'Occupancy Raw Data'!I$3,FALSE)</f>
        <v>61.565111065824297</v>
      </c>
      <c r="E23" s="48">
        <f>VLOOKUP($A23,'Occupancy Raw Data'!$B$8:$BE$45,'Occupancy Raw Data'!J$3,FALSE)</f>
        <v>61.886081108620303</v>
      </c>
      <c r="F23" s="48">
        <f>VLOOKUP($A23,'Occupancy Raw Data'!$B$8:$BE$45,'Occupancy Raw Data'!K$3,FALSE)</f>
        <v>60.332178520480902</v>
      </c>
      <c r="G23" s="49">
        <f>VLOOKUP($A23,'Occupancy Raw Data'!$B$8:$BE$45,'Occupancy Raw Data'!L$3,FALSE)</f>
        <v>58.113753540787798</v>
      </c>
      <c r="H23" s="48">
        <f>VLOOKUP($A23,'Occupancy Raw Data'!$B$8:$BE$45,'Occupancy Raw Data'!N$3,FALSE)</f>
        <v>70.429997962094902</v>
      </c>
      <c r="I23" s="48">
        <f>VLOOKUP($A23,'Occupancy Raw Data'!$B$8:$BE$45,'Occupancy Raw Data'!O$3,FALSE)</f>
        <v>72.279396780110005</v>
      </c>
      <c r="J23" s="49">
        <f>VLOOKUP($A23,'Occupancy Raw Data'!$B$8:$BE$45,'Occupancy Raw Data'!P$3,FALSE)</f>
        <v>71.354697371102503</v>
      </c>
      <c r="K23" s="50">
        <f>VLOOKUP($A23,'Occupancy Raw Data'!$B$8:$BE$45,'Occupancy Raw Data'!R$3,FALSE)</f>
        <v>61.896825281299499</v>
      </c>
      <c r="M23" s="47">
        <f>VLOOKUP($A23,'Occupancy Raw Data'!$B$8:$BE$45,'Occupancy Raw Data'!T$3,FALSE)</f>
        <v>3.2777777500601299</v>
      </c>
      <c r="N23" s="48">
        <f>VLOOKUP($A23,'Occupancy Raw Data'!$B$8:$BE$45,'Occupancy Raw Data'!U$3,FALSE)</f>
        <v>2.7909473119241399</v>
      </c>
      <c r="O23" s="48">
        <f>VLOOKUP($A23,'Occupancy Raw Data'!$B$8:$BE$45,'Occupancy Raw Data'!V$3,FALSE)</f>
        <v>3.4199028764283899</v>
      </c>
      <c r="P23" s="48">
        <f>VLOOKUP($A23,'Occupancy Raw Data'!$B$8:$BE$45,'Occupancy Raw Data'!W$3,FALSE)</f>
        <v>-0.94088835675539195</v>
      </c>
      <c r="Q23" s="48">
        <f>VLOOKUP($A23,'Occupancy Raw Data'!$B$8:$BE$45,'Occupancy Raw Data'!X$3,FALSE)</f>
        <v>-0.77416571608542195</v>
      </c>
      <c r="R23" s="49">
        <f>VLOOKUP($A23,'Occupancy Raw Data'!$B$8:$BE$45,'Occupancy Raw Data'!Y$3,FALSE)</f>
        <v>1.43872833706209</v>
      </c>
      <c r="S23" s="48">
        <f>VLOOKUP($A23,'Occupancy Raw Data'!$B$8:$BE$45,'Occupancy Raw Data'!AA$3,FALSE)</f>
        <v>-1.01171201503923</v>
      </c>
      <c r="T23" s="48">
        <f>VLOOKUP($A23,'Occupancy Raw Data'!$B$8:$BE$45,'Occupancy Raw Data'!AB$3,FALSE)</f>
        <v>0.25950670601230302</v>
      </c>
      <c r="U23" s="49">
        <f>VLOOKUP($A23,'Occupancy Raw Data'!$B$8:$BE$45,'Occupancy Raw Data'!AC$3,FALSE)</f>
        <v>-0.37192056781512201</v>
      </c>
      <c r="V23" s="50">
        <f>VLOOKUP($A23,'Occupancy Raw Data'!$B$8:$BE$45,'Occupancy Raw Data'!AE$3,FALSE)</f>
        <v>0.83719072691134899</v>
      </c>
      <c r="X23" s="51">
        <f>VLOOKUP($A23,'ADR Raw Data'!$B$6:$BE$43,'ADR Raw Data'!G$1,FALSE)</f>
        <v>114.66873389651499</v>
      </c>
      <c r="Y23" s="52">
        <f>VLOOKUP($A23,'ADR Raw Data'!$B$6:$BE$43,'ADR Raw Data'!H$1,FALSE)</f>
        <v>114.677746062135</v>
      </c>
      <c r="Z23" s="52">
        <f>VLOOKUP($A23,'ADR Raw Data'!$B$6:$BE$43,'ADR Raw Data'!I$1,FALSE)</f>
        <v>116.832204568023</v>
      </c>
      <c r="AA23" s="52">
        <f>VLOOKUP($A23,'ADR Raw Data'!$B$6:$BE$43,'ADR Raw Data'!J$1,FALSE)</f>
        <v>117.04554704865301</v>
      </c>
      <c r="AB23" s="52">
        <f>VLOOKUP($A23,'ADR Raw Data'!$B$6:$BE$43,'ADR Raw Data'!K$1,FALSE)</f>
        <v>118.366431346056</v>
      </c>
      <c r="AC23" s="53">
        <f>VLOOKUP($A23,'ADR Raw Data'!$B$6:$BE$43,'ADR Raw Data'!L$1,FALSE)</f>
        <v>116.402896342532</v>
      </c>
      <c r="AD23" s="52">
        <f>VLOOKUP($A23,'ADR Raw Data'!$B$6:$BE$43,'ADR Raw Data'!N$1,FALSE)</f>
        <v>141.34708478009199</v>
      </c>
      <c r="AE23" s="52">
        <f>VLOOKUP($A23,'ADR Raw Data'!$B$6:$BE$43,'ADR Raw Data'!O$1,FALSE)</f>
        <v>143.25495946993701</v>
      </c>
      <c r="AF23" s="53">
        <f>VLOOKUP($A23,'ADR Raw Data'!$B$6:$BE$43,'ADR Raw Data'!P$1,FALSE)</f>
        <v>142.31338438470601</v>
      </c>
      <c r="AG23" s="54">
        <f>VLOOKUP($A23,'ADR Raw Data'!$B$6:$BE$43,'ADR Raw Data'!R$1,FALSE)</f>
        <v>124.936951025927</v>
      </c>
      <c r="AI23" s="47">
        <f>VLOOKUP($A23,'ADR Raw Data'!$B$6:$BE$43,'ADR Raw Data'!T$1,FALSE)</f>
        <v>4.7683629985518303</v>
      </c>
      <c r="AJ23" s="48">
        <f>VLOOKUP($A23,'ADR Raw Data'!$B$6:$BE$43,'ADR Raw Data'!U$1,FALSE)</f>
        <v>1.90920299061432</v>
      </c>
      <c r="AK23" s="48">
        <f>VLOOKUP($A23,'ADR Raw Data'!$B$6:$BE$43,'ADR Raw Data'!V$1,FALSE)</f>
        <v>3.6459011410782902</v>
      </c>
      <c r="AL23" s="48">
        <f>VLOOKUP($A23,'ADR Raw Data'!$B$6:$BE$43,'ADR Raw Data'!W$1,FALSE)</f>
        <v>5.2550787762385296</v>
      </c>
      <c r="AM23" s="48">
        <f>VLOOKUP($A23,'ADR Raw Data'!$B$6:$BE$43,'ADR Raw Data'!X$1,FALSE)</f>
        <v>2.25805458441799</v>
      </c>
      <c r="AN23" s="49">
        <f>VLOOKUP($A23,'ADR Raw Data'!$B$6:$BE$43,'ADR Raw Data'!Y$1,FALSE)</f>
        <v>3.5052799086444701</v>
      </c>
      <c r="AO23" s="48">
        <f>VLOOKUP($A23,'ADR Raw Data'!$B$6:$BE$43,'ADR Raw Data'!AA$1,FALSE)</f>
        <v>3.0281113805418598</v>
      </c>
      <c r="AP23" s="48">
        <f>VLOOKUP($A23,'ADR Raw Data'!$B$6:$BE$43,'ADR Raw Data'!AB$1,FALSE)</f>
        <v>2.2652835229063499</v>
      </c>
      <c r="AQ23" s="49">
        <f>VLOOKUP($A23,'ADR Raw Data'!$B$6:$BE$43,'ADR Raw Data'!AC$1,FALSE)</f>
        <v>2.6446036488054299</v>
      </c>
      <c r="AR23" s="50">
        <f>VLOOKUP($A23,'ADR Raw Data'!$B$6:$BE$43,'ADR Raw Data'!AE$1,FALSE)</f>
        <v>3.09384042385427</v>
      </c>
      <c r="AS23" s="40"/>
      <c r="AT23" s="51">
        <f>VLOOKUP($A23,'RevPAR Raw Data'!$B$6:$BE$43,'RevPAR Raw Data'!G$1,FALSE)</f>
        <v>55.321866116460299</v>
      </c>
      <c r="AU23" s="52">
        <f>VLOOKUP($A23,'RevPAR Raw Data'!$B$6:$BE$43,'RevPAR Raw Data'!H$1,FALSE)</f>
        <v>67.133424015487194</v>
      </c>
      <c r="AV23" s="52">
        <f>VLOOKUP($A23,'RevPAR Raw Data'!$B$6:$BE$43,'RevPAR Raw Data'!I$1,FALSE)</f>
        <v>71.927876502954902</v>
      </c>
      <c r="AW23" s="52">
        <f>VLOOKUP($A23,'RevPAR Raw Data'!$B$6:$BE$43,'RevPAR Raw Data'!J$1,FALSE)</f>
        <v>72.434902180558296</v>
      </c>
      <c r="AX23" s="52">
        <f>VLOOKUP($A23,'RevPAR Raw Data'!$B$6:$BE$43,'RevPAR Raw Data'!K$1,FALSE)</f>
        <v>71.413046668025203</v>
      </c>
      <c r="AY23" s="53">
        <f>VLOOKUP($A23,'RevPAR Raw Data'!$B$6:$BE$43,'RevPAR Raw Data'!L$1,FALSE)</f>
        <v>67.646092294837999</v>
      </c>
      <c r="AZ23" s="52">
        <f>VLOOKUP($A23,'RevPAR Raw Data'!$B$6:$BE$43,'RevPAR Raw Data'!N$1,FALSE)</f>
        <v>99.5507489300998</v>
      </c>
      <c r="BA23" s="52">
        <f>VLOOKUP($A23,'RevPAR Raw Data'!$B$6:$BE$43,'RevPAR Raw Data'!O$1,FALSE)</f>
        <v>103.54382056246099</v>
      </c>
      <c r="BB23" s="53">
        <f>VLOOKUP($A23,'RevPAR Raw Data'!$B$6:$BE$43,'RevPAR Raw Data'!P$1,FALSE)</f>
        <v>101.54728474628</v>
      </c>
      <c r="BC23" s="54">
        <f>VLOOKUP($A23,'RevPAR Raw Data'!$B$6:$BE$43,'RevPAR Raw Data'!R$1,FALSE)</f>
        <v>77.332006288301102</v>
      </c>
      <c r="BE23" s="47">
        <f>VLOOKUP($A23,'RevPAR Raw Data'!$B$6:$BE$43,'RevPAR Raw Data'!T$1,FALSE)</f>
        <v>8.2024370900205898</v>
      </c>
      <c r="BF23" s="48">
        <f>VLOOKUP($A23,'RevPAR Raw Data'!$B$6:$BE$43,'RevPAR Raw Data'!U$1,FALSE)</f>
        <v>4.7534351520841804</v>
      </c>
      <c r="BG23" s="48">
        <f>VLOOKUP($A23,'RevPAR Raw Data'!$B$6:$BE$43,'RevPAR Raw Data'!V$1,FALSE)</f>
        <v>7.1904902955021601</v>
      </c>
      <c r="BH23" s="48">
        <f>VLOOKUP($A23,'RevPAR Raw Data'!$B$6:$BE$43,'RevPAR Raw Data'!W$1,FALSE)</f>
        <v>4.2647459951391902</v>
      </c>
      <c r="BI23" s="48">
        <f>VLOOKUP($A23,'RevPAR Raw Data'!$B$6:$BE$43,'RevPAR Raw Data'!X$1,FALSE)</f>
        <v>1.46640778388951</v>
      </c>
      <c r="BJ23" s="49">
        <f>VLOOKUP($A23,'RevPAR Raw Data'!$B$6:$BE$43,'RevPAR Raw Data'!Y$1,FALSE)</f>
        <v>4.9944397010455797</v>
      </c>
      <c r="BK23" s="48">
        <f>VLOOKUP($A23,'RevPAR Raw Data'!$B$6:$BE$43,'RevPAR Raw Data'!AA$1,FALSE)</f>
        <v>1.98576359883692</v>
      </c>
      <c r="BL23" s="48">
        <f>VLOOKUP($A23,'RevPAR Raw Data'!$B$6:$BE$43,'RevPAR Raw Data'!AB$1,FALSE)</f>
        <v>2.53066879157078</v>
      </c>
      <c r="BM23" s="49">
        <f>VLOOKUP($A23,'RevPAR Raw Data'!$B$6:$BE$43,'RevPAR Raw Data'!AC$1,FALSE)</f>
        <v>2.26284725608321</v>
      </c>
      <c r="BN23" s="50">
        <f>VLOOKUP($A23,'RevPAR Raw Data'!$B$6:$BE$43,'RevPAR Raw Data'!AE$1,FALSE)</f>
        <v>3.9569324958995602</v>
      </c>
    </row>
    <row r="24" spans="1:66" x14ac:dyDescent="0.25">
      <c r="A24" s="63" t="s">
        <v>52</v>
      </c>
      <c r="B24" s="47">
        <f>VLOOKUP($A24,'Occupancy Raw Data'!$B$8:$BE$45,'Occupancy Raw Data'!G$3,FALSE)</f>
        <v>38.755350675008202</v>
      </c>
      <c r="C24" s="48">
        <f>VLOOKUP($A24,'Occupancy Raw Data'!$B$8:$BE$45,'Occupancy Raw Data'!H$3,FALSE)</f>
        <v>54.856766545933397</v>
      </c>
      <c r="D24" s="48">
        <f>VLOOKUP($A24,'Occupancy Raw Data'!$B$8:$BE$45,'Occupancy Raw Data'!I$3,FALSE)</f>
        <v>59.236088244978497</v>
      </c>
      <c r="E24" s="48">
        <f>VLOOKUP($A24,'Occupancy Raw Data'!$B$8:$BE$45,'Occupancy Raw Data'!J$3,FALSE)</f>
        <v>59.038524860059198</v>
      </c>
      <c r="F24" s="48">
        <f>VLOOKUP($A24,'Occupancy Raw Data'!$B$8:$BE$45,'Occupancy Raw Data'!K$3,FALSE)</f>
        <v>51.1030622324662</v>
      </c>
      <c r="G24" s="49">
        <f>VLOOKUP($A24,'Occupancy Raw Data'!$B$8:$BE$45,'Occupancy Raw Data'!L$3,FALSE)</f>
        <v>52.5979585116891</v>
      </c>
      <c r="H24" s="48">
        <f>VLOOKUP($A24,'Occupancy Raw Data'!$B$8:$BE$45,'Occupancy Raw Data'!N$3,FALSE)</f>
        <v>56.568982548567597</v>
      </c>
      <c r="I24" s="48">
        <f>VLOOKUP($A24,'Occupancy Raw Data'!$B$8:$BE$45,'Occupancy Raw Data'!O$3,FALSE)</f>
        <v>59.631215014817201</v>
      </c>
      <c r="J24" s="49">
        <f>VLOOKUP($A24,'Occupancy Raw Data'!$B$8:$BE$45,'Occupancy Raw Data'!P$3,FALSE)</f>
        <v>58.100098781692402</v>
      </c>
      <c r="K24" s="50">
        <f>VLOOKUP($A24,'Occupancy Raw Data'!$B$8:$BE$45,'Occupancy Raw Data'!R$3,FALSE)</f>
        <v>54.169998588832897</v>
      </c>
      <c r="M24" s="47">
        <f>VLOOKUP($A24,'Occupancy Raw Data'!$B$8:$BE$45,'Occupancy Raw Data'!T$3,FALSE)</f>
        <v>-12.3010363591308</v>
      </c>
      <c r="N24" s="48">
        <f>VLOOKUP($A24,'Occupancy Raw Data'!$B$8:$BE$45,'Occupancy Raw Data'!U$3,FALSE)</f>
        <v>-8.0835094898289999</v>
      </c>
      <c r="O24" s="48">
        <f>VLOOKUP($A24,'Occupancy Raw Data'!$B$8:$BE$45,'Occupancy Raw Data'!V$3,FALSE)</f>
        <v>-8.2034799915182894</v>
      </c>
      <c r="P24" s="48">
        <f>VLOOKUP($A24,'Occupancy Raw Data'!$B$8:$BE$45,'Occupancy Raw Data'!W$3,FALSE)</f>
        <v>-10.0964386050732</v>
      </c>
      <c r="Q24" s="48">
        <f>VLOOKUP($A24,'Occupancy Raw Data'!$B$8:$BE$45,'Occupancy Raw Data'!X$3,FALSE)</f>
        <v>-13.7618285335701</v>
      </c>
      <c r="R24" s="49">
        <f>VLOOKUP($A24,'Occupancy Raw Data'!$B$8:$BE$45,'Occupancy Raw Data'!Y$3,FALSE)</f>
        <v>-10.343062732182799</v>
      </c>
      <c r="S24" s="48">
        <f>VLOOKUP($A24,'Occupancy Raw Data'!$B$8:$BE$45,'Occupancy Raw Data'!AA$3,FALSE)</f>
        <v>-13.255247818488799</v>
      </c>
      <c r="T24" s="48">
        <f>VLOOKUP($A24,'Occupancy Raw Data'!$B$8:$BE$45,'Occupancy Raw Data'!AB$3,FALSE)</f>
        <v>-12.864135168552799</v>
      </c>
      <c r="U24" s="49">
        <f>VLOOKUP($A24,'Occupancy Raw Data'!$B$8:$BE$45,'Occupancy Raw Data'!AC$3,FALSE)</f>
        <v>-13.0549775718817</v>
      </c>
      <c r="V24" s="50">
        <f>VLOOKUP($A24,'Occupancy Raw Data'!$B$8:$BE$45,'Occupancy Raw Data'!AE$3,FALSE)</f>
        <v>-11.1919183260128</v>
      </c>
      <c r="X24" s="51">
        <f>VLOOKUP($A24,'ADR Raw Data'!$B$6:$BE$43,'ADR Raw Data'!G$1,FALSE)</f>
        <v>102.103678844519</v>
      </c>
      <c r="Y24" s="52">
        <f>VLOOKUP($A24,'ADR Raw Data'!$B$6:$BE$43,'ADR Raw Data'!H$1,FALSE)</f>
        <v>106.894639855942</v>
      </c>
      <c r="Z24" s="52">
        <f>VLOOKUP($A24,'ADR Raw Data'!$B$6:$BE$43,'ADR Raw Data'!I$1,FALSE)</f>
        <v>109.31786548082199</v>
      </c>
      <c r="AA24" s="52">
        <f>VLOOKUP($A24,'ADR Raw Data'!$B$6:$BE$43,'ADR Raw Data'!J$1,FALSE)</f>
        <v>107.237769102063</v>
      </c>
      <c r="AB24" s="52">
        <f>VLOOKUP($A24,'ADR Raw Data'!$B$6:$BE$43,'ADR Raw Data'!K$1,FALSE)</f>
        <v>106.949858247422</v>
      </c>
      <c r="AC24" s="53">
        <f>VLOOKUP($A24,'ADR Raw Data'!$B$6:$BE$43,'ADR Raw Data'!L$1,FALSE)</f>
        <v>106.822191060473</v>
      </c>
      <c r="AD24" s="52">
        <f>VLOOKUP($A24,'ADR Raw Data'!$B$6:$BE$43,'ADR Raw Data'!N$1,FALSE)</f>
        <v>123.393341094295</v>
      </c>
      <c r="AE24" s="52">
        <f>VLOOKUP($A24,'ADR Raw Data'!$B$6:$BE$43,'ADR Raw Data'!O$1,FALSE)</f>
        <v>126.589574820541</v>
      </c>
      <c r="AF24" s="53">
        <f>VLOOKUP($A24,'ADR Raw Data'!$B$6:$BE$43,'ADR Raw Data'!P$1,FALSE)</f>
        <v>125.033573250212</v>
      </c>
      <c r="AG24" s="54">
        <f>VLOOKUP($A24,'ADR Raw Data'!$B$6:$BE$43,'ADR Raw Data'!R$1,FALSE)</f>
        <v>112.402945467176</v>
      </c>
      <c r="AI24" s="47">
        <f>VLOOKUP($A24,'ADR Raw Data'!$B$6:$BE$43,'ADR Raw Data'!T$1,FALSE)</f>
        <v>2.05086489176154</v>
      </c>
      <c r="AJ24" s="48">
        <f>VLOOKUP($A24,'ADR Raw Data'!$B$6:$BE$43,'ADR Raw Data'!U$1,FALSE)</f>
        <v>4.2569670138738598</v>
      </c>
      <c r="AK24" s="48">
        <f>VLOOKUP($A24,'ADR Raw Data'!$B$6:$BE$43,'ADR Raw Data'!V$1,FALSE)</f>
        <v>3.22619269482654</v>
      </c>
      <c r="AL24" s="48">
        <f>VLOOKUP($A24,'ADR Raw Data'!$B$6:$BE$43,'ADR Raw Data'!W$1,FALSE)</f>
        <v>1.82032247377788</v>
      </c>
      <c r="AM24" s="48">
        <f>VLOOKUP($A24,'ADR Raw Data'!$B$6:$BE$43,'ADR Raw Data'!X$1,FALSE)</f>
        <v>2.94512879396907</v>
      </c>
      <c r="AN24" s="49">
        <f>VLOOKUP($A24,'ADR Raw Data'!$B$6:$BE$43,'ADR Raw Data'!Y$1,FALSE)</f>
        <v>2.91372550975797</v>
      </c>
      <c r="AO24" s="48">
        <f>VLOOKUP($A24,'ADR Raw Data'!$B$6:$BE$43,'ADR Raw Data'!AA$1,FALSE)</f>
        <v>5.5193121319596603</v>
      </c>
      <c r="AP24" s="48">
        <f>VLOOKUP($A24,'ADR Raw Data'!$B$6:$BE$43,'ADR Raw Data'!AB$1,FALSE)</f>
        <v>4.9159087070605203</v>
      </c>
      <c r="AQ24" s="49">
        <f>VLOOKUP($A24,'ADR Raw Data'!$B$6:$BE$43,'ADR Raw Data'!AC$1,FALSE)</f>
        <v>5.2086427291881101</v>
      </c>
      <c r="AR24" s="50">
        <f>VLOOKUP($A24,'ADR Raw Data'!$B$6:$BE$43,'ADR Raw Data'!AE$1,FALSE)</f>
        <v>3.5902750014962601</v>
      </c>
      <c r="AS24" s="40"/>
      <c r="AT24" s="51">
        <f>VLOOKUP($A24,'RevPAR Raw Data'!$B$6:$BE$43,'RevPAR Raw Data'!G$1,FALSE)</f>
        <v>39.570638788277897</v>
      </c>
      <c r="AU24" s="52">
        <f>VLOOKUP($A24,'RevPAR Raw Data'!$B$6:$BE$43,'RevPAR Raw Data'!H$1,FALSE)</f>
        <v>58.638943035890598</v>
      </c>
      <c r="AV24" s="52">
        <f>VLOOKUP($A24,'RevPAR Raw Data'!$B$6:$BE$43,'RevPAR Raw Data'!I$1,FALSE)</f>
        <v>64.755627263747101</v>
      </c>
      <c r="AW24" s="52">
        <f>VLOOKUP($A24,'RevPAR Raw Data'!$B$6:$BE$43,'RevPAR Raw Data'!J$1,FALSE)</f>
        <v>63.311596970694701</v>
      </c>
      <c r="AX24" s="52">
        <f>VLOOKUP($A24,'RevPAR Raw Data'!$B$6:$BE$43,'RevPAR Raw Data'!K$1,FALSE)</f>
        <v>54.654652617714802</v>
      </c>
      <c r="AY24" s="53">
        <f>VLOOKUP($A24,'RevPAR Raw Data'!$B$6:$BE$43,'RevPAR Raw Data'!L$1,FALSE)</f>
        <v>56.186291735265002</v>
      </c>
      <c r="AZ24" s="52">
        <f>VLOOKUP($A24,'RevPAR Raw Data'!$B$6:$BE$43,'RevPAR Raw Data'!N$1,FALSE)</f>
        <v>69.802357589726697</v>
      </c>
      <c r="BA24" s="52">
        <f>VLOOKUP($A24,'RevPAR Raw Data'!$B$6:$BE$43,'RevPAR Raw Data'!O$1,FALSE)</f>
        <v>75.486901547579805</v>
      </c>
      <c r="BB24" s="53">
        <f>VLOOKUP($A24,'RevPAR Raw Data'!$B$6:$BE$43,'RevPAR Raw Data'!P$1,FALSE)</f>
        <v>72.644629568653201</v>
      </c>
      <c r="BC24" s="54">
        <f>VLOOKUP($A24,'RevPAR Raw Data'!$B$6:$BE$43,'RevPAR Raw Data'!R$1,FALSE)</f>
        <v>60.888673973375901</v>
      </c>
      <c r="BE24" s="47">
        <f>VLOOKUP($A24,'RevPAR Raw Data'!$B$6:$BE$43,'RevPAR Raw Data'!T$1,FALSE)</f>
        <v>-10.502449103381499</v>
      </c>
      <c r="BF24" s="48">
        <f>VLOOKUP($A24,'RevPAR Raw Data'!$B$6:$BE$43,'RevPAR Raw Data'!U$1,FALSE)</f>
        <v>-4.1706548085005197</v>
      </c>
      <c r="BG24" s="48">
        <f>VLOOKUP($A24,'RevPAR Raw Data'!$B$6:$BE$43,'RevPAR Raw Data'!V$1,FALSE)</f>
        <v>-5.2419473688996598</v>
      </c>
      <c r="BH24" s="48">
        <f>VLOOKUP($A24,'RevPAR Raw Data'!$B$6:$BE$43,'RevPAR Raw Data'!W$1,FALSE)</f>
        <v>-8.4599038722747206</v>
      </c>
      <c r="BI24" s="48">
        <f>VLOOKUP($A24,'RevPAR Raw Data'!$B$6:$BE$43,'RevPAR Raw Data'!X$1,FALSE)</f>
        <v>-11.222003314319799</v>
      </c>
      <c r="BJ24" s="49">
        <f>VLOOKUP($A24,'RevPAR Raw Data'!$B$6:$BE$43,'RevPAR Raw Data'!Y$1,FALSE)</f>
        <v>-7.73070567974273</v>
      </c>
      <c r="BK24" s="48">
        <f>VLOOKUP($A24,'RevPAR Raw Data'!$B$6:$BE$43,'RevPAR Raw Data'!AA$1,FALSE)</f>
        <v>-8.4675341874962999</v>
      </c>
      <c r="BL24" s="48">
        <f>VLOOKUP($A24,'RevPAR Raw Data'!$B$6:$BE$43,'RevPAR Raw Data'!AB$1,FALSE)</f>
        <v>-8.5806156023312106</v>
      </c>
      <c r="BM24" s="49">
        <f>VLOOKUP($A24,'RevPAR Raw Data'!$B$6:$BE$43,'RevPAR Raw Data'!AC$1,FALSE)</f>
        <v>-8.5263219827885308</v>
      </c>
      <c r="BN24" s="50">
        <f>VLOOKUP($A24,'RevPAR Raw Data'!$B$6:$BE$43,'RevPAR Raw Data'!AE$1,FALSE)</f>
        <v>-8.00346397036326</v>
      </c>
    </row>
    <row r="25" spans="1:66" x14ac:dyDescent="0.25">
      <c r="A25" s="63" t="s">
        <v>51</v>
      </c>
      <c r="B25" s="47">
        <f>VLOOKUP($A25,'Occupancy Raw Data'!$B$8:$BE$45,'Occupancy Raw Data'!G$3,FALSE)</f>
        <v>47.283547705893596</v>
      </c>
      <c r="C25" s="48">
        <f>VLOOKUP($A25,'Occupancy Raw Data'!$B$8:$BE$45,'Occupancy Raw Data'!H$3,FALSE)</f>
        <v>57.515837972739398</v>
      </c>
      <c r="D25" s="48">
        <f>VLOOKUP($A25,'Occupancy Raw Data'!$B$8:$BE$45,'Occupancy Raw Data'!I$3,FALSE)</f>
        <v>58.034171626031799</v>
      </c>
      <c r="E25" s="48">
        <f>VLOOKUP($A25,'Occupancy Raw Data'!$B$8:$BE$45,'Occupancy Raw Data'!J$3,FALSE)</f>
        <v>59.454789786907199</v>
      </c>
      <c r="F25" s="48">
        <f>VLOOKUP($A25,'Occupancy Raw Data'!$B$8:$BE$45,'Occupancy Raw Data'!K$3,FALSE)</f>
        <v>59.473987329621799</v>
      </c>
      <c r="G25" s="49">
        <f>VLOOKUP($A25,'Occupancy Raw Data'!$B$8:$BE$45,'Occupancy Raw Data'!L$3,FALSE)</f>
        <v>56.352466884238801</v>
      </c>
      <c r="H25" s="48">
        <f>VLOOKUP($A25,'Occupancy Raw Data'!$B$8:$BE$45,'Occupancy Raw Data'!N$3,FALSE)</f>
        <v>70.934920330197698</v>
      </c>
      <c r="I25" s="48">
        <f>VLOOKUP($A25,'Occupancy Raw Data'!$B$8:$BE$45,'Occupancy Raw Data'!O$3,FALSE)</f>
        <v>65.905164138990202</v>
      </c>
      <c r="J25" s="49">
        <f>VLOOKUP($A25,'Occupancy Raw Data'!$B$8:$BE$45,'Occupancy Raw Data'!P$3,FALSE)</f>
        <v>68.420042234593893</v>
      </c>
      <c r="K25" s="50">
        <f>VLOOKUP($A25,'Occupancy Raw Data'!$B$8:$BE$45,'Occupancy Raw Data'!R$3,FALSE)</f>
        <v>59.8003455557688</v>
      </c>
      <c r="M25" s="47">
        <f>VLOOKUP($A25,'Occupancy Raw Data'!$B$8:$BE$45,'Occupancy Raw Data'!T$3,FALSE)</f>
        <v>-7.0961449597768</v>
      </c>
      <c r="N25" s="48">
        <f>VLOOKUP($A25,'Occupancy Raw Data'!$B$8:$BE$45,'Occupancy Raw Data'!U$3,FALSE)</f>
        <v>-8.3532901519012999</v>
      </c>
      <c r="O25" s="48">
        <f>VLOOKUP($A25,'Occupancy Raw Data'!$B$8:$BE$45,'Occupancy Raw Data'!V$3,FALSE)</f>
        <v>-9.2345555768861498</v>
      </c>
      <c r="P25" s="48">
        <f>VLOOKUP($A25,'Occupancy Raw Data'!$B$8:$BE$45,'Occupancy Raw Data'!W$3,FALSE)</f>
        <v>-12.857930655464299</v>
      </c>
      <c r="Q25" s="48">
        <f>VLOOKUP($A25,'Occupancy Raw Data'!$B$8:$BE$45,'Occupancy Raw Data'!X$3,FALSE)</f>
        <v>-12.602984216112199</v>
      </c>
      <c r="R25" s="49">
        <f>VLOOKUP($A25,'Occupancy Raw Data'!$B$8:$BE$45,'Occupancy Raw Data'!Y$3,FALSE)</f>
        <v>-10.229538306197201</v>
      </c>
      <c r="S25" s="48">
        <f>VLOOKUP($A25,'Occupancy Raw Data'!$B$8:$BE$45,'Occupancy Raw Data'!AA$3,FALSE)</f>
        <v>-10.6634786822608</v>
      </c>
      <c r="T25" s="48">
        <f>VLOOKUP($A25,'Occupancy Raw Data'!$B$8:$BE$45,'Occupancy Raw Data'!AB$3,FALSE)</f>
        <v>-10.236883891080501</v>
      </c>
      <c r="U25" s="49">
        <f>VLOOKUP($A25,'Occupancy Raw Data'!$B$8:$BE$45,'Occupancy Raw Data'!AC$3,FALSE)</f>
        <v>-10.458528661575301</v>
      </c>
      <c r="V25" s="50">
        <f>VLOOKUP($A25,'Occupancy Raw Data'!$B$8:$BE$45,'Occupancy Raw Data'!AE$3,FALSE)</f>
        <v>-10.3045234288925</v>
      </c>
      <c r="X25" s="51">
        <f>VLOOKUP($A25,'ADR Raw Data'!$B$6:$BE$43,'ADR Raw Data'!G$1,FALSE)</f>
        <v>97.503601299228507</v>
      </c>
      <c r="Y25" s="52">
        <f>VLOOKUP($A25,'ADR Raw Data'!$B$6:$BE$43,'ADR Raw Data'!H$1,FALSE)</f>
        <v>96.8962249666221</v>
      </c>
      <c r="Z25" s="52">
        <f>VLOOKUP($A25,'ADR Raw Data'!$B$6:$BE$43,'ADR Raw Data'!I$1,FALSE)</f>
        <v>98.691336420773993</v>
      </c>
      <c r="AA25" s="52">
        <f>VLOOKUP($A25,'ADR Raw Data'!$B$6:$BE$43,'ADR Raw Data'!J$1,FALSE)</f>
        <v>97.5086858249919</v>
      </c>
      <c r="AB25" s="52">
        <f>VLOOKUP($A25,'ADR Raw Data'!$B$6:$BE$43,'ADR Raw Data'!K$1,FALSE)</f>
        <v>99.227556488056806</v>
      </c>
      <c r="AC25" s="53">
        <f>VLOOKUP($A25,'ADR Raw Data'!$B$6:$BE$43,'ADR Raw Data'!L$1,FALSE)</f>
        <v>97.989217142467794</v>
      </c>
      <c r="AD25" s="52">
        <f>VLOOKUP($A25,'ADR Raw Data'!$B$6:$BE$43,'ADR Raw Data'!N$1,FALSE)</f>
        <v>126.100844384303</v>
      </c>
      <c r="AE25" s="52">
        <f>VLOOKUP($A25,'ADR Raw Data'!$B$6:$BE$43,'ADR Raw Data'!O$1,FALSE)</f>
        <v>125.91640256335501</v>
      </c>
      <c r="AF25" s="53">
        <f>VLOOKUP($A25,'ADR Raw Data'!$B$6:$BE$43,'ADR Raw Data'!P$1,FALSE)</f>
        <v>126.01201318742901</v>
      </c>
      <c r="AG25" s="54">
        <f>VLOOKUP($A25,'ADR Raw Data'!$B$6:$BE$43,'ADR Raw Data'!R$1,FALSE)</f>
        <v>107.14979912864</v>
      </c>
      <c r="AI25" s="47">
        <f>VLOOKUP($A25,'ADR Raw Data'!$B$6:$BE$43,'ADR Raw Data'!T$1,FALSE)</f>
        <v>0.53946967290603298</v>
      </c>
      <c r="AJ25" s="48">
        <f>VLOOKUP($A25,'ADR Raw Data'!$B$6:$BE$43,'ADR Raw Data'!U$1,FALSE)</f>
        <v>1.6855606850928</v>
      </c>
      <c r="AK25" s="48">
        <f>VLOOKUP($A25,'ADR Raw Data'!$B$6:$BE$43,'ADR Raw Data'!V$1,FALSE)</f>
        <v>2.04816204202297</v>
      </c>
      <c r="AL25" s="48">
        <f>VLOOKUP($A25,'ADR Raw Data'!$B$6:$BE$43,'ADR Raw Data'!W$1,FALSE)</f>
        <v>-9.62957083959156E-2</v>
      </c>
      <c r="AM25" s="48">
        <f>VLOOKUP($A25,'ADR Raw Data'!$B$6:$BE$43,'ADR Raw Data'!X$1,FALSE)</f>
        <v>-1.72736430985363</v>
      </c>
      <c r="AN25" s="49">
        <f>VLOOKUP($A25,'ADR Raw Data'!$B$6:$BE$43,'ADR Raw Data'!Y$1,FALSE)</f>
        <v>0.41105964852861598</v>
      </c>
      <c r="AO25" s="48">
        <f>VLOOKUP($A25,'ADR Raw Data'!$B$6:$BE$43,'ADR Raw Data'!AA$1,FALSE)</f>
        <v>-0.55249996706583304</v>
      </c>
      <c r="AP25" s="48">
        <f>VLOOKUP($A25,'ADR Raw Data'!$B$6:$BE$43,'ADR Raw Data'!AB$1,FALSE)</f>
        <v>0.87417073842508397</v>
      </c>
      <c r="AQ25" s="49">
        <f>VLOOKUP($A25,'ADR Raw Data'!$B$6:$BE$43,'ADR Raw Data'!AC$1,FALSE)</f>
        <v>0.12715274494467599</v>
      </c>
      <c r="AR25" s="50">
        <f>VLOOKUP($A25,'ADR Raw Data'!$B$6:$BE$43,'ADR Raw Data'!AE$1,FALSE)</f>
        <v>0.28680508738813498</v>
      </c>
      <c r="AS25" s="40"/>
      <c r="AT25" s="51">
        <f>VLOOKUP($A25,'RevPAR Raw Data'!$B$6:$BE$43,'RevPAR Raw Data'!G$1,FALSE)</f>
        <v>46.103161835285</v>
      </c>
      <c r="AU25" s="52">
        <f>VLOOKUP($A25,'RevPAR Raw Data'!$B$6:$BE$43,'RevPAR Raw Data'!H$1,FALSE)</f>
        <v>55.730675753503498</v>
      </c>
      <c r="AV25" s="52">
        <f>VLOOKUP($A25,'RevPAR Raw Data'!$B$6:$BE$43,'RevPAR Raw Data'!I$1,FALSE)</f>
        <v>57.274699558456497</v>
      </c>
      <c r="AW25" s="52">
        <f>VLOOKUP($A25,'RevPAR Raw Data'!$B$6:$BE$43,'RevPAR Raw Data'!J$1,FALSE)</f>
        <v>57.973584181224801</v>
      </c>
      <c r="AX25" s="52">
        <f>VLOOKUP($A25,'RevPAR Raw Data'!$B$6:$BE$43,'RevPAR Raw Data'!K$1,FALSE)</f>
        <v>59.014584373200201</v>
      </c>
      <c r="AY25" s="53">
        <f>VLOOKUP($A25,'RevPAR Raw Data'!$B$6:$BE$43,'RevPAR Raw Data'!L$1,FALSE)</f>
        <v>55.219341140334002</v>
      </c>
      <c r="AZ25" s="52">
        <f>VLOOKUP($A25,'RevPAR Raw Data'!$B$6:$BE$43,'RevPAR Raw Data'!N$1,FALSE)</f>
        <v>89.449533499712004</v>
      </c>
      <c r="BA25" s="52">
        <f>VLOOKUP($A25,'RevPAR Raw Data'!$B$6:$BE$43,'RevPAR Raw Data'!O$1,FALSE)</f>
        <v>82.985411787291198</v>
      </c>
      <c r="BB25" s="53">
        <f>VLOOKUP($A25,'RevPAR Raw Data'!$B$6:$BE$43,'RevPAR Raw Data'!P$1,FALSE)</f>
        <v>86.217472643501594</v>
      </c>
      <c r="BC25" s="54">
        <f>VLOOKUP($A25,'RevPAR Raw Data'!$B$6:$BE$43,'RevPAR Raw Data'!R$1,FALSE)</f>
        <v>64.075950141239005</v>
      </c>
      <c r="BE25" s="47">
        <f>VLOOKUP($A25,'RevPAR Raw Data'!$B$6:$BE$43,'RevPAR Raw Data'!T$1,FALSE)</f>
        <v>-6.5949568368742097</v>
      </c>
      <c r="BF25" s="48">
        <f>VLOOKUP($A25,'RevPAR Raw Data'!$B$6:$BE$43,'RevPAR Raw Data'!U$1,FALSE)</f>
        <v>-6.80852924152068</v>
      </c>
      <c r="BG25" s="48">
        <f>VLOOKUP($A25,'RevPAR Raw Data'!$B$6:$BE$43,'RevPAR Raw Data'!V$1,FALSE)</f>
        <v>-7.3755321969384804</v>
      </c>
      <c r="BH25" s="48">
        <f>VLOOKUP($A25,'RevPAR Raw Data'!$B$6:$BE$43,'RevPAR Raw Data'!W$1,FALSE)</f>
        <v>-12.9418447284505</v>
      </c>
      <c r="BI25" s="48">
        <f>VLOOKUP($A25,'RevPAR Raw Data'!$B$6:$BE$43,'RevPAR Raw Data'!X$1,FALSE)</f>
        <v>-14.112649074640199</v>
      </c>
      <c r="BJ25" s="49">
        <f>VLOOKUP($A25,'RevPAR Raw Data'!$B$6:$BE$43,'RevPAR Raw Data'!Y$1,FALSE)</f>
        <v>-9.8605281618761502</v>
      </c>
      <c r="BK25" s="48">
        <f>VLOOKUP($A25,'RevPAR Raw Data'!$B$6:$BE$43,'RevPAR Raw Data'!AA$1,FALSE)</f>
        <v>-11.1570629331191</v>
      </c>
      <c r="BL25" s="48">
        <f>VLOOKUP($A25,'RevPAR Raw Data'!$B$6:$BE$43,'RevPAR Raw Data'!AB$1,FALSE)</f>
        <v>-9.4522009961578792</v>
      </c>
      <c r="BM25" s="49">
        <f>VLOOKUP($A25,'RevPAR Raw Data'!$B$6:$BE$43,'RevPAR Raw Data'!AC$1,FALSE)</f>
        <v>-10.3446742229047</v>
      </c>
      <c r="BN25" s="50">
        <f>VLOOKUP($A25,'RevPAR Raw Data'!$B$6:$BE$43,'RevPAR Raw Data'!AE$1,FALSE)</f>
        <v>-10.0472722389295</v>
      </c>
    </row>
    <row r="26" spans="1:66" x14ac:dyDescent="0.25">
      <c r="A26" s="63" t="s">
        <v>50</v>
      </c>
      <c r="B26" s="47">
        <f>VLOOKUP($A26,'Occupancy Raw Data'!$B$8:$BE$45,'Occupancy Raw Data'!G$3,FALSE)</f>
        <v>49.134001823154001</v>
      </c>
      <c r="C26" s="48">
        <f>VLOOKUP($A26,'Occupancy Raw Data'!$B$8:$BE$45,'Occupancy Raw Data'!H$3,FALSE)</f>
        <v>59.653600729261598</v>
      </c>
      <c r="D26" s="48">
        <f>VLOOKUP($A26,'Occupancy Raw Data'!$B$8:$BE$45,'Occupancy Raw Data'!I$3,FALSE)</f>
        <v>62.443026435733799</v>
      </c>
      <c r="E26" s="48">
        <f>VLOOKUP($A26,'Occupancy Raw Data'!$B$8:$BE$45,'Occupancy Raw Data'!J$3,FALSE)</f>
        <v>65.268915223336293</v>
      </c>
      <c r="F26" s="48">
        <f>VLOOKUP($A26,'Occupancy Raw Data'!$B$8:$BE$45,'Occupancy Raw Data'!K$3,FALSE)</f>
        <v>65.250683682771097</v>
      </c>
      <c r="G26" s="49">
        <f>VLOOKUP($A26,'Occupancy Raw Data'!$B$8:$BE$45,'Occupancy Raw Data'!L$3,FALSE)</f>
        <v>60.3500455788514</v>
      </c>
      <c r="H26" s="48">
        <f>VLOOKUP($A26,'Occupancy Raw Data'!$B$8:$BE$45,'Occupancy Raw Data'!N$3,FALSE)</f>
        <v>67.639015496809407</v>
      </c>
      <c r="I26" s="48">
        <f>VLOOKUP($A26,'Occupancy Raw Data'!$B$8:$BE$45,'Occupancy Raw Data'!O$3,FALSE)</f>
        <v>71.741112123974403</v>
      </c>
      <c r="J26" s="49">
        <f>VLOOKUP($A26,'Occupancy Raw Data'!$B$8:$BE$45,'Occupancy Raw Data'!P$3,FALSE)</f>
        <v>69.690063810391905</v>
      </c>
      <c r="K26" s="50">
        <f>VLOOKUP($A26,'Occupancy Raw Data'!$B$8:$BE$45,'Occupancy Raw Data'!R$3,FALSE)</f>
        <v>63.018622216434402</v>
      </c>
      <c r="M26" s="47">
        <f>VLOOKUP($A26,'Occupancy Raw Data'!$B$8:$BE$45,'Occupancy Raw Data'!T$3,FALSE)</f>
        <v>-1.71391909032795</v>
      </c>
      <c r="N26" s="48">
        <f>VLOOKUP($A26,'Occupancy Raw Data'!$B$8:$BE$45,'Occupancy Raw Data'!U$3,FALSE)</f>
        <v>-0.63216079503816103</v>
      </c>
      <c r="O26" s="48">
        <f>VLOOKUP($A26,'Occupancy Raw Data'!$B$8:$BE$45,'Occupancy Raw Data'!V$3,FALSE)</f>
        <v>2.3214993161798598</v>
      </c>
      <c r="P26" s="48">
        <f>VLOOKUP($A26,'Occupancy Raw Data'!$B$8:$BE$45,'Occupancy Raw Data'!W$3,FALSE)</f>
        <v>2.9495480328633099</v>
      </c>
      <c r="Q26" s="48">
        <f>VLOOKUP($A26,'Occupancy Raw Data'!$B$8:$BE$45,'Occupancy Raw Data'!X$3,FALSE)</f>
        <v>5.6171381908981699</v>
      </c>
      <c r="R26" s="49">
        <f>VLOOKUP($A26,'Occupancy Raw Data'!$B$8:$BE$45,'Occupancy Raw Data'!Y$3,FALSE)</f>
        <v>1.8636526177248001</v>
      </c>
      <c r="S26" s="48">
        <f>VLOOKUP($A26,'Occupancy Raw Data'!$B$8:$BE$45,'Occupancy Raw Data'!AA$3,FALSE)</f>
        <v>-4.7271172911520303</v>
      </c>
      <c r="T26" s="48">
        <f>VLOOKUP($A26,'Occupancy Raw Data'!$B$8:$BE$45,'Occupancy Raw Data'!AB$3,FALSE)</f>
        <v>-0.64787910900427204</v>
      </c>
      <c r="U26" s="49">
        <f>VLOOKUP($A26,'Occupancy Raw Data'!$B$8:$BE$45,'Occupancy Raw Data'!AC$3,FALSE)</f>
        <v>-2.6702088525298699</v>
      </c>
      <c r="V26" s="50">
        <f>VLOOKUP($A26,'Occupancy Raw Data'!$B$8:$BE$45,'Occupancy Raw Data'!AE$3,FALSE)</f>
        <v>0.386143601844886</v>
      </c>
      <c r="X26" s="51">
        <f>VLOOKUP($A26,'ADR Raw Data'!$B$6:$BE$43,'ADR Raw Data'!G$1,FALSE)</f>
        <v>97.905224489795899</v>
      </c>
      <c r="Y26" s="52">
        <f>VLOOKUP($A26,'ADR Raw Data'!$B$6:$BE$43,'ADR Raw Data'!H$1,FALSE)</f>
        <v>100.869238997555</v>
      </c>
      <c r="Z26" s="52">
        <f>VLOOKUP($A26,'ADR Raw Data'!$B$6:$BE$43,'ADR Raw Data'!I$1,FALSE)</f>
        <v>105.599357664233</v>
      </c>
      <c r="AA26" s="52">
        <f>VLOOKUP($A26,'ADR Raw Data'!$B$6:$BE$43,'ADR Raw Data'!J$1,FALSE)</f>
        <v>106.4176424581</v>
      </c>
      <c r="AB26" s="52">
        <f>VLOOKUP($A26,'ADR Raw Data'!$B$6:$BE$43,'ADR Raw Data'!K$1,FALSE)</f>
        <v>107.027281363509</v>
      </c>
      <c r="AC26" s="53">
        <f>VLOOKUP($A26,'ADR Raw Data'!$B$6:$BE$43,'ADR Raw Data'!L$1,FALSE)</f>
        <v>103.897186272732</v>
      </c>
      <c r="AD26" s="52">
        <f>VLOOKUP($A26,'ADR Raw Data'!$B$6:$BE$43,'ADR Raw Data'!N$1,FALSE)</f>
        <v>124.75038274932599</v>
      </c>
      <c r="AE26" s="52">
        <f>VLOOKUP($A26,'ADR Raw Data'!$B$6:$BE$43,'ADR Raw Data'!O$1,FALSE)</f>
        <v>127.307806861499</v>
      </c>
      <c r="AF26" s="53">
        <f>VLOOKUP($A26,'ADR Raw Data'!$B$6:$BE$43,'ADR Raw Data'!P$1,FALSE)</f>
        <v>126.066728580771</v>
      </c>
      <c r="AG26" s="54">
        <f>VLOOKUP($A26,'ADR Raw Data'!$B$6:$BE$43,'ADR Raw Data'!R$1,FALSE)</f>
        <v>110.90190403372399</v>
      </c>
      <c r="AI26" s="47">
        <f>VLOOKUP($A26,'ADR Raw Data'!$B$6:$BE$43,'ADR Raw Data'!T$1,FALSE)</f>
        <v>4.3022814226055104</v>
      </c>
      <c r="AJ26" s="48">
        <f>VLOOKUP($A26,'ADR Raw Data'!$B$6:$BE$43,'ADR Raw Data'!U$1,FALSE)</f>
        <v>6.78682570960442</v>
      </c>
      <c r="AK26" s="48">
        <f>VLOOKUP($A26,'ADR Raw Data'!$B$6:$BE$43,'ADR Raw Data'!V$1,FALSE)</f>
        <v>12.143398123643101</v>
      </c>
      <c r="AL26" s="48">
        <f>VLOOKUP($A26,'ADR Raw Data'!$B$6:$BE$43,'ADR Raw Data'!W$1,FALSE)</f>
        <v>12.875909497770399</v>
      </c>
      <c r="AM26" s="48">
        <f>VLOOKUP($A26,'ADR Raw Data'!$B$6:$BE$43,'ADR Raw Data'!X$1,FALSE)</f>
        <v>10.750192439463101</v>
      </c>
      <c r="AN26" s="49">
        <f>VLOOKUP($A26,'ADR Raw Data'!$B$6:$BE$43,'ADR Raw Data'!Y$1,FALSE)</f>
        <v>9.6954640151328508</v>
      </c>
      <c r="AO26" s="48">
        <f>VLOOKUP($A26,'ADR Raw Data'!$B$6:$BE$43,'ADR Raw Data'!AA$1,FALSE)</f>
        <v>8.9621435835762195</v>
      </c>
      <c r="AP26" s="48">
        <f>VLOOKUP($A26,'ADR Raw Data'!$B$6:$BE$43,'ADR Raw Data'!AB$1,FALSE)</f>
        <v>9.3419640955113596</v>
      </c>
      <c r="AQ26" s="49">
        <f>VLOOKUP($A26,'ADR Raw Data'!$B$6:$BE$43,'ADR Raw Data'!AC$1,FALSE)</f>
        <v>9.1784648905974997</v>
      </c>
      <c r="AR26" s="50">
        <f>VLOOKUP($A26,'ADR Raw Data'!$B$6:$BE$43,'ADR Raw Data'!AE$1,FALSE)</f>
        <v>9.2869947399914707</v>
      </c>
      <c r="AS26" s="40"/>
      <c r="AT26" s="51">
        <f>VLOOKUP($A26,'RevPAR Raw Data'!$B$6:$BE$43,'RevPAR Raw Data'!G$1,FALSE)</f>
        <v>48.104754785779299</v>
      </c>
      <c r="AU26" s="52">
        <f>VLOOKUP($A26,'RevPAR Raw Data'!$B$6:$BE$43,'RevPAR Raw Data'!H$1,FALSE)</f>
        <v>60.172133090246099</v>
      </c>
      <c r="AV26" s="52">
        <f>VLOOKUP($A26,'RevPAR Raw Data'!$B$6:$BE$43,'RevPAR Raw Data'!I$1,FALSE)</f>
        <v>65.939434822242404</v>
      </c>
      <c r="AW26" s="52">
        <f>VLOOKUP($A26,'RevPAR Raw Data'!$B$6:$BE$43,'RevPAR Raw Data'!J$1,FALSE)</f>
        <v>69.457640838650804</v>
      </c>
      <c r="AX26" s="52">
        <f>VLOOKUP($A26,'RevPAR Raw Data'!$B$6:$BE$43,'RevPAR Raw Data'!K$1,FALSE)</f>
        <v>69.836032816772999</v>
      </c>
      <c r="AY26" s="53">
        <f>VLOOKUP($A26,'RevPAR Raw Data'!$B$6:$BE$43,'RevPAR Raw Data'!L$1,FALSE)</f>
        <v>62.701999270738298</v>
      </c>
      <c r="AZ26" s="52">
        <f>VLOOKUP($A26,'RevPAR Raw Data'!$B$6:$BE$43,'RevPAR Raw Data'!N$1,FALSE)</f>
        <v>84.379930720145794</v>
      </c>
      <c r="BA26" s="52">
        <f>VLOOKUP($A26,'RevPAR Raw Data'!$B$6:$BE$43,'RevPAR Raw Data'!O$1,FALSE)</f>
        <v>91.332036463081096</v>
      </c>
      <c r="BB26" s="53">
        <f>VLOOKUP($A26,'RevPAR Raw Data'!$B$6:$BE$43,'RevPAR Raw Data'!P$1,FALSE)</f>
        <v>87.855983591613395</v>
      </c>
      <c r="BC26" s="54">
        <f>VLOOKUP($A26,'RevPAR Raw Data'!$B$6:$BE$43,'RevPAR Raw Data'!R$1,FALSE)</f>
        <v>69.888851933845501</v>
      </c>
      <c r="BE26" s="47">
        <f>VLOOKUP($A26,'RevPAR Raw Data'!$B$6:$BE$43,'RevPAR Raw Data'!T$1,FALSE)</f>
        <v>2.5146247096558798</v>
      </c>
      <c r="BF26" s="48">
        <f>VLOOKUP($A26,'RevPAR Raw Data'!$B$6:$BE$43,'RevPAR Raw Data'!U$1,FALSE)</f>
        <v>6.1117612632025704</v>
      </c>
      <c r="BG26" s="48">
        <f>VLOOKUP($A26,'RevPAR Raw Data'!$B$6:$BE$43,'RevPAR Raw Data'!V$1,FALSE)</f>
        <v>14.7468063442244</v>
      </c>
      <c r="BH26" s="48">
        <f>VLOOKUP($A26,'RevPAR Raw Data'!$B$6:$BE$43,'RevPAR Raw Data'!W$1,FALSE)</f>
        <v>16.205238665938499</v>
      </c>
      <c r="BI26" s="48">
        <f>VLOOKUP($A26,'RevPAR Raw Data'!$B$6:$BE$43,'RevPAR Raw Data'!X$1,FALSE)</f>
        <v>16.971183795473401</v>
      </c>
      <c r="BJ26" s="49">
        <f>VLOOKUP($A26,'RevPAR Raw Data'!$B$6:$BE$43,'RevPAR Raw Data'!Y$1,FALSE)</f>
        <v>11.7398064017762</v>
      </c>
      <c r="BK26" s="48">
        <f>VLOOKUP($A26,'RevPAR Raw Data'!$B$6:$BE$43,'RevPAR Raw Data'!AA$1,FALSE)</f>
        <v>3.8113752534270802</v>
      </c>
      <c r="BL26" s="48">
        <f>VLOOKUP($A26,'RevPAR Raw Data'!$B$6:$BE$43,'RevPAR Raw Data'!AB$1,FALSE)</f>
        <v>8.6335603527615792</v>
      </c>
      <c r="BM26" s="49">
        <f>VLOOKUP($A26,'RevPAR Raw Data'!$B$6:$BE$43,'RevPAR Raw Data'!AC$1,FALSE)</f>
        <v>6.2631718560325398</v>
      </c>
      <c r="BN26" s="50">
        <f>VLOOKUP($A26,'RevPAR Raw Data'!$B$6:$BE$43,'RevPAR Raw Data'!AE$1,FALSE)</f>
        <v>9.7089994778285096</v>
      </c>
    </row>
    <row r="27" spans="1:66" x14ac:dyDescent="0.25">
      <c r="A27" s="63" t="s">
        <v>47</v>
      </c>
      <c r="B27" s="47">
        <f>VLOOKUP($A27,'Occupancy Raw Data'!$B$8:$BE$45,'Occupancy Raw Data'!G$3,FALSE)</f>
        <v>54.481003453917403</v>
      </c>
      <c r="C27" s="48">
        <f>VLOOKUP($A27,'Occupancy Raw Data'!$B$8:$BE$45,'Occupancy Raw Data'!H$3,FALSE)</f>
        <v>62.279585529903599</v>
      </c>
      <c r="D27" s="48">
        <f>VLOOKUP($A27,'Occupancy Raw Data'!$B$8:$BE$45,'Occupancy Raw Data'!I$3,FALSE)</f>
        <v>68.205780767133206</v>
      </c>
      <c r="E27" s="48">
        <f>VLOOKUP($A27,'Occupancy Raw Data'!$B$8:$BE$45,'Occupancy Raw Data'!J$3,FALSE)</f>
        <v>67.005998909289204</v>
      </c>
      <c r="F27" s="48">
        <f>VLOOKUP($A27,'Occupancy Raw Data'!$B$8:$BE$45,'Occupancy Raw Data'!K$3,FALSE)</f>
        <v>64.588256680603493</v>
      </c>
      <c r="G27" s="49">
        <f>VLOOKUP($A27,'Occupancy Raw Data'!$B$8:$BE$45,'Occupancy Raw Data'!L$3,FALSE)</f>
        <v>63.312125068169401</v>
      </c>
      <c r="H27" s="48">
        <f>VLOOKUP($A27,'Occupancy Raw Data'!$B$8:$BE$45,'Occupancy Raw Data'!N$3,FALSE)</f>
        <v>69.3873841119796</v>
      </c>
      <c r="I27" s="48">
        <f>VLOOKUP($A27,'Occupancy Raw Data'!$B$8:$BE$45,'Occupancy Raw Data'!O$3,FALSE)</f>
        <v>69.605526267951205</v>
      </c>
      <c r="J27" s="49">
        <f>VLOOKUP($A27,'Occupancy Raw Data'!$B$8:$BE$45,'Occupancy Raw Data'!P$3,FALSE)</f>
        <v>69.496455189965403</v>
      </c>
      <c r="K27" s="50">
        <f>VLOOKUP($A27,'Occupancy Raw Data'!$B$8:$BE$45,'Occupancy Raw Data'!R$3,FALSE)</f>
        <v>65.079076531539698</v>
      </c>
      <c r="M27" s="47">
        <f>VLOOKUP($A27,'Occupancy Raw Data'!$B$8:$BE$45,'Occupancy Raw Data'!T$3,FALSE)</f>
        <v>7.7546716512384304</v>
      </c>
      <c r="N27" s="48">
        <f>VLOOKUP($A27,'Occupancy Raw Data'!$B$8:$BE$45,'Occupancy Raw Data'!U$3,FALSE)</f>
        <v>6.3182882686221298</v>
      </c>
      <c r="O27" s="48">
        <f>VLOOKUP($A27,'Occupancy Raw Data'!$B$8:$BE$45,'Occupancy Raw Data'!V$3,FALSE)</f>
        <v>4.75703676844988</v>
      </c>
      <c r="P27" s="48">
        <f>VLOOKUP($A27,'Occupancy Raw Data'!$B$8:$BE$45,'Occupancy Raw Data'!W$3,FALSE)</f>
        <v>3.72310725470461</v>
      </c>
      <c r="Q27" s="48">
        <f>VLOOKUP($A27,'Occupancy Raw Data'!$B$8:$BE$45,'Occupancy Raw Data'!X$3,FALSE)</f>
        <v>0.170546337118475</v>
      </c>
      <c r="R27" s="49">
        <f>VLOOKUP($A27,'Occupancy Raw Data'!$B$8:$BE$45,'Occupancy Raw Data'!Y$3,FALSE)</f>
        <v>4.3630550586932202</v>
      </c>
      <c r="S27" s="48">
        <f>VLOOKUP($A27,'Occupancy Raw Data'!$B$8:$BE$45,'Occupancy Raw Data'!AA$3,FALSE)</f>
        <v>-3.8007917360126902</v>
      </c>
      <c r="T27" s="48">
        <f>VLOOKUP($A27,'Occupancy Raw Data'!$B$8:$BE$45,'Occupancy Raw Data'!AB$3,FALSE)</f>
        <v>-3.45148954770817</v>
      </c>
      <c r="U27" s="49">
        <f>VLOOKUP($A27,'Occupancy Raw Data'!$B$8:$BE$45,'Occupancy Raw Data'!AC$3,FALSE)</f>
        <v>-3.6261830431942901</v>
      </c>
      <c r="V27" s="50">
        <f>VLOOKUP($A27,'Occupancy Raw Data'!$B$8:$BE$45,'Occupancy Raw Data'!AE$3,FALSE)</f>
        <v>1.7885227678408699</v>
      </c>
      <c r="X27" s="51">
        <f>VLOOKUP($A27,'ADR Raw Data'!$B$6:$BE$43,'ADR Raw Data'!G$1,FALSE)</f>
        <v>99.507390724057302</v>
      </c>
      <c r="Y27" s="52">
        <f>VLOOKUP($A27,'ADR Raw Data'!$B$6:$BE$43,'ADR Raw Data'!H$1,FALSE)</f>
        <v>102.86528312901299</v>
      </c>
      <c r="Z27" s="52">
        <f>VLOOKUP($A27,'ADR Raw Data'!$B$6:$BE$43,'ADR Raw Data'!I$1,FALSE)</f>
        <v>105.69434168443399</v>
      </c>
      <c r="AA27" s="52">
        <f>VLOOKUP($A27,'ADR Raw Data'!$B$6:$BE$43,'ADR Raw Data'!J$1,FALSE)</f>
        <v>98.712995116657595</v>
      </c>
      <c r="AB27" s="52">
        <f>VLOOKUP($A27,'ADR Raw Data'!$B$6:$BE$43,'ADR Raw Data'!K$1,FALSE)</f>
        <v>98.551711229946505</v>
      </c>
      <c r="AC27" s="53">
        <f>VLOOKUP($A27,'ADR Raw Data'!$B$6:$BE$43,'ADR Raw Data'!L$1,FALSE)</f>
        <v>101.137912599058</v>
      </c>
      <c r="AD27" s="52">
        <f>VLOOKUP($A27,'ADR Raw Data'!$B$6:$BE$43,'ADR Raw Data'!N$1,FALSE)</f>
        <v>109.595305213518</v>
      </c>
      <c r="AE27" s="52">
        <f>VLOOKUP($A27,'ADR Raw Data'!$B$6:$BE$43,'ADR Raw Data'!O$1,FALSE)</f>
        <v>109.91317576390701</v>
      </c>
      <c r="AF27" s="53">
        <f>VLOOKUP($A27,'ADR Raw Data'!$B$6:$BE$43,'ADR Raw Data'!P$1,FALSE)</f>
        <v>109.754489929374</v>
      </c>
      <c r="AG27" s="54">
        <f>VLOOKUP($A27,'ADR Raw Data'!$B$6:$BE$43,'ADR Raw Data'!R$1,FALSE)</f>
        <v>103.766897047086</v>
      </c>
      <c r="AI27" s="47">
        <f>VLOOKUP($A27,'ADR Raw Data'!$B$6:$BE$43,'ADR Raw Data'!T$1,FALSE)</f>
        <v>6.7430702763815002</v>
      </c>
      <c r="AJ27" s="48">
        <f>VLOOKUP($A27,'ADR Raw Data'!$B$6:$BE$43,'ADR Raw Data'!U$1,FALSE)</f>
        <v>4.7501184416192297</v>
      </c>
      <c r="AK27" s="48">
        <f>VLOOKUP($A27,'ADR Raw Data'!$B$6:$BE$43,'ADR Raw Data'!V$1,FALSE)</f>
        <v>5.4510641796088803</v>
      </c>
      <c r="AL27" s="48">
        <f>VLOOKUP($A27,'ADR Raw Data'!$B$6:$BE$43,'ADR Raw Data'!W$1,FALSE)</f>
        <v>0.53073242828586298</v>
      </c>
      <c r="AM27" s="48">
        <f>VLOOKUP($A27,'ADR Raw Data'!$B$6:$BE$43,'ADR Raw Data'!X$1,FALSE)</f>
        <v>-1.1742277035514299</v>
      </c>
      <c r="AN27" s="49">
        <f>VLOOKUP($A27,'ADR Raw Data'!$B$6:$BE$43,'ADR Raw Data'!Y$1,FALSE)</f>
        <v>3.0672359579620201</v>
      </c>
      <c r="AO27" s="48">
        <f>VLOOKUP($A27,'ADR Raw Data'!$B$6:$BE$43,'ADR Raw Data'!AA$1,FALSE)</f>
        <v>-0.56624967123257397</v>
      </c>
      <c r="AP27" s="48">
        <f>VLOOKUP($A27,'ADR Raw Data'!$B$6:$BE$43,'ADR Raw Data'!AB$1,FALSE)</f>
        <v>0.27515541894948797</v>
      </c>
      <c r="AQ27" s="49">
        <f>VLOOKUP($A27,'ADR Raw Data'!$B$6:$BE$43,'ADR Raw Data'!AC$1,FALSE)</f>
        <v>-0.146550492153117</v>
      </c>
      <c r="AR27" s="50">
        <f>VLOOKUP($A27,'ADR Raw Data'!$B$6:$BE$43,'ADR Raw Data'!AE$1,FALSE)</f>
        <v>1.8055039407483899</v>
      </c>
      <c r="AS27" s="40"/>
      <c r="AT27" s="51">
        <f>VLOOKUP($A27,'RevPAR Raw Data'!$B$6:$BE$43,'RevPAR Raw Data'!G$1,FALSE)</f>
        <v>54.212624977276803</v>
      </c>
      <c r="AU27" s="52">
        <f>VLOOKUP($A27,'RevPAR Raw Data'!$B$6:$BE$43,'RevPAR Raw Data'!H$1,FALSE)</f>
        <v>64.064071986911401</v>
      </c>
      <c r="AV27" s="52">
        <f>VLOOKUP($A27,'RevPAR Raw Data'!$B$6:$BE$43,'RevPAR Raw Data'!I$1,FALSE)</f>
        <v>72.089650972550402</v>
      </c>
      <c r="AW27" s="52">
        <f>VLOOKUP($A27,'RevPAR Raw Data'!$B$6:$BE$43,'RevPAR Raw Data'!J$1,FALSE)</f>
        <v>66.143628431194301</v>
      </c>
      <c r="AX27" s="52">
        <f>VLOOKUP($A27,'RevPAR Raw Data'!$B$6:$BE$43,'RevPAR Raw Data'!K$1,FALSE)</f>
        <v>63.652832212325002</v>
      </c>
      <c r="AY27" s="53">
        <f>VLOOKUP($A27,'RevPAR Raw Data'!$B$6:$BE$43,'RevPAR Raw Data'!L$1,FALSE)</f>
        <v>64.032561716051603</v>
      </c>
      <c r="AZ27" s="52">
        <f>VLOOKUP($A27,'RevPAR Raw Data'!$B$6:$BE$43,'RevPAR Raw Data'!N$1,FALSE)</f>
        <v>76.045315397200497</v>
      </c>
      <c r="BA27" s="52">
        <f>VLOOKUP($A27,'RevPAR Raw Data'!$B$6:$BE$43,'RevPAR Raw Data'!O$1,FALSE)</f>
        <v>76.505644428285706</v>
      </c>
      <c r="BB27" s="53">
        <f>VLOOKUP($A27,'RevPAR Raw Data'!$B$6:$BE$43,'RevPAR Raw Data'!P$1,FALSE)</f>
        <v>76.275479912743094</v>
      </c>
      <c r="BC27" s="54">
        <f>VLOOKUP($A27,'RevPAR Raw Data'!$B$6:$BE$43,'RevPAR Raw Data'!R$1,FALSE)</f>
        <v>67.530538343677705</v>
      </c>
      <c r="BE27" s="47">
        <f>VLOOKUP($A27,'RevPAR Raw Data'!$B$6:$BE$43,'RevPAR Raw Data'!T$1,FALSE)</f>
        <v>15.020644886765499</v>
      </c>
      <c r="BF27" s="48">
        <f>VLOOKUP($A27,'RevPAR Raw Data'!$B$6:$BE$43,'RevPAR Raw Data'!U$1,FALSE)</f>
        <v>11.3685328864838</v>
      </c>
      <c r="BG27" s="48">
        <f>VLOOKUP($A27,'RevPAR Raw Data'!$B$6:$BE$43,'RevPAR Raw Data'!V$1,FALSE)</f>
        <v>10.467410075354501</v>
      </c>
      <c r="BH27" s="48">
        <f>VLOOKUP($A27,'RevPAR Raw Data'!$B$6:$BE$43,'RevPAR Raw Data'!W$1,FALSE)</f>
        <v>4.2735994205310499</v>
      </c>
      <c r="BI27" s="48">
        <f>VLOOKUP($A27,'RevPAR Raw Data'!$B$6:$BE$43,'RevPAR Raw Data'!X$1,FALSE)</f>
        <v>-1.0056839687707899</v>
      </c>
      <c r="BJ27" s="49">
        <f>VLOOKUP($A27,'RevPAR Raw Data'!$B$6:$BE$43,'RevPAR Raw Data'!Y$1,FALSE)</f>
        <v>7.5641162102811599</v>
      </c>
      <c r="BK27" s="48">
        <f>VLOOKUP($A27,'RevPAR Raw Data'!$B$6:$BE$43,'RevPAR Raw Data'!AA$1,FALSE)</f>
        <v>-4.3455194365358603</v>
      </c>
      <c r="BL27" s="48">
        <f>VLOOKUP($A27,'RevPAR Raw Data'!$B$6:$BE$43,'RevPAR Raw Data'!AB$1,FALSE)</f>
        <v>-3.1858310892836799</v>
      </c>
      <c r="BM27" s="49">
        <f>VLOOKUP($A27,'RevPAR Raw Data'!$B$6:$BE$43,'RevPAR Raw Data'!AC$1,FALSE)</f>
        <v>-3.7674193462512302</v>
      </c>
      <c r="BN27" s="50">
        <f>VLOOKUP($A27,'RevPAR Raw Data'!$B$6:$BE$43,'RevPAR Raw Data'!AE$1,FALSE)</f>
        <v>3.6263185576438102</v>
      </c>
    </row>
    <row r="28" spans="1:66" x14ac:dyDescent="0.25">
      <c r="A28" s="63" t="s">
        <v>48</v>
      </c>
      <c r="B28" s="47">
        <f>VLOOKUP($A28,'Occupancy Raw Data'!$B$8:$BE$45,'Occupancy Raw Data'!G$3,FALSE)</f>
        <v>55.334088335220798</v>
      </c>
      <c r="C28" s="48">
        <f>VLOOKUP($A28,'Occupancy Raw Data'!$B$8:$BE$45,'Occupancy Raw Data'!H$3,FALSE)</f>
        <v>66.387315968289897</v>
      </c>
      <c r="D28" s="48">
        <f>VLOOKUP($A28,'Occupancy Raw Data'!$B$8:$BE$45,'Occupancy Raw Data'!I$3,FALSE)</f>
        <v>70.962627406568501</v>
      </c>
      <c r="E28" s="48">
        <f>VLOOKUP($A28,'Occupancy Raw Data'!$B$8:$BE$45,'Occupancy Raw Data'!J$3,FALSE)</f>
        <v>65.458663646659105</v>
      </c>
      <c r="F28" s="48">
        <f>VLOOKUP($A28,'Occupancy Raw Data'!$B$8:$BE$45,'Occupancy Raw Data'!K$3,FALSE)</f>
        <v>63.3069082672706</v>
      </c>
      <c r="G28" s="49">
        <f>VLOOKUP($A28,'Occupancy Raw Data'!$B$8:$BE$45,'Occupancy Raw Data'!L$3,FALSE)</f>
        <v>64.289920724801803</v>
      </c>
      <c r="H28" s="48">
        <f>VLOOKUP($A28,'Occupancy Raw Data'!$B$8:$BE$45,'Occupancy Raw Data'!N$3,FALSE)</f>
        <v>66.704416761041898</v>
      </c>
      <c r="I28" s="48">
        <f>VLOOKUP($A28,'Occupancy Raw Data'!$B$8:$BE$45,'Occupancy Raw Data'!O$3,FALSE)</f>
        <v>75.990939977349896</v>
      </c>
      <c r="J28" s="49">
        <f>VLOOKUP($A28,'Occupancy Raw Data'!$B$8:$BE$45,'Occupancy Raw Data'!P$3,FALSE)</f>
        <v>71.347678369195904</v>
      </c>
      <c r="K28" s="50">
        <f>VLOOKUP($A28,'Occupancy Raw Data'!$B$8:$BE$45,'Occupancy Raw Data'!R$3,FALSE)</f>
        <v>66.306422908914399</v>
      </c>
      <c r="M28" s="47">
        <f>VLOOKUP($A28,'Occupancy Raw Data'!$B$8:$BE$45,'Occupancy Raw Data'!T$3,FALSE)</f>
        <v>10.171789664601601</v>
      </c>
      <c r="N28" s="48">
        <f>VLOOKUP($A28,'Occupancy Raw Data'!$B$8:$BE$45,'Occupancy Raw Data'!U$3,FALSE)</f>
        <v>9.8725712081156107</v>
      </c>
      <c r="O28" s="48">
        <f>VLOOKUP($A28,'Occupancy Raw Data'!$B$8:$BE$45,'Occupancy Raw Data'!V$3,FALSE)</f>
        <v>11.245130027323199</v>
      </c>
      <c r="P28" s="48">
        <f>VLOOKUP($A28,'Occupancy Raw Data'!$B$8:$BE$45,'Occupancy Raw Data'!W$3,FALSE)</f>
        <v>1.67189119630257</v>
      </c>
      <c r="Q28" s="48">
        <f>VLOOKUP($A28,'Occupancy Raw Data'!$B$8:$BE$45,'Occupancy Raw Data'!X$3,FALSE)</f>
        <v>-0.64561512352794603</v>
      </c>
      <c r="R28" s="49">
        <f>VLOOKUP($A28,'Occupancy Raw Data'!$B$8:$BE$45,'Occupancy Raw Data'!Y$3,FALSE)</f>
        <v>6.2512132373762501</v>
      </c>
      <c r="S28" s="48">
        <f>VLOOKUP($A28,'Occupancy Raw Data'!$B$8:$BE$45,'Occupancy Raw Data'!AA$3,FALSE)</f>
        <v>-1.74903056887401</v>
      </c>
      <c r="T28" s="48">
        <f>VLOOKUP($A28,'Occupancy Raw Data'!$B$8:$BE$45,'Occupancy Raw Data'!AB$3,FALSE)</f>
        <v>6.4630544466726603</v>
      </c>
      <c r="U28" s="49">
        <f>VLOOKUP($A28,'Occupancy Raw Data'!$B$8:$BE$45,'Occupancy Raw Data'!AC$3,FALSE)</f>
        <v>2.4597853508936498</v>
      </c>
      <c r="V28" s="50">
        <f>VLOOKUP($A28,'Occupancy Raw Data'!$B$8:$BE$45,'Occupancy Raw Data'!AE$3,FALSE)</f>
        <v>5.0560516262275002</v>
      </c>
      <c r="X28" s="51">
        <f>VLOOKUP($A28,'ADR Raw Data'!$B$6:$BE$43,'ADR Raw Data'!G$1,FALSE)</f>
        <v>135.331031518624</v>
      </c>
      <c r="Y28" s="52">
        <f>VLOOKUP($A28,'ADR Raw Data'!$B$6:$BE$43,'ADR Raw Data'!H$1,FALSE)</f>
        <v>134.52580348004</v>
      </c>
      <c r="Z28" s="52">
        <f>VLOOKUP($A28,'ADR Raw Data'!$B$6:$BE$43,'ADR Raw Data'!I$1,FALSE)</f>
        <v>132.78458665815501</v>
      </c>
      <c r="AA28" s="52">
        <f>VLOOKUP($A28,'ADR Raw Data'!$B$6:$BE$43,'ADR Raw Data'!J$1,FALSE)</f>
        <v>130.43778546712801</v>
      </c>
      <c r="AB28" s="52">
        <f>VLOOKUP($A28,'ADR Raw Data'!$B$6:$BE$43,'ADR Raw Data'!K$1,FALSE)</f>
        <v>144.884887298747</v>
      </c>
      <c r="AC28" s="53">
        <f>VLOOKUP($A28,'ADR Raw Data'!$B$6:$BE$43,'ADR Raw Data'!L$1,FALSE)</f>
        <v>135.48769799887199</v>
      </c>
      <c r="AD28" s="52">
        <f>VLOOKUP($A28,'ADR Raw Data'!$B$6:$BE$43,'ADR Raw Data'!N$1,FALSE)</f>
        <v>181.45088624787701</v>
      </c>
      <c r="AE28" s="52">
        <f>VLOOKUP($A28,'ADR Raw Data'!$B$6:$BE$43,'ADR Raw Data'!O$1,FALSE)</f>
        <v>192.530247391952</v>
      </c>
      <c r="AF28" s="53">
        <f>VLOOKUP($A28,'ADR Raw Data'!$B$6:$BE$43,'ADR Raw Data'!P$1,FALSE)</f>
        <v>187.35108571428501</v>
      </c>
      <c r="AG28" s="54">
        <f>VLOOKUP($A28,'ADR Raw Data'!$B$6:$BE$43,'ADR Raw Data'!R$1,FALSE)</f>
        <v>151.43242484872101</v>
      </c>
      <c r="AI28" s="47">
        <f>VLOOKUP($A28,'ADR Raw Data'!$B$6:$BE$43,'ADR Raw Data'!T$1,FALSE)</f>
        <v>2.8016817462964898</v>
      </c>
      <c r="AJ28" s="48">
        <f>VLOOKUP($A28,'ADR Raw Data'!$B$6:$BE$43,'ADR Raw Data'!U$1,FALSE)</f>
        <v>7.0615127730396798</v>
      </c>
      <c r="AK28" s="48">
        <f>VLOOKUP($A28,'ADR Raw Data'!$B$6:$BE$43,'ADR Raw Data'!V$1,FALSE)</f>
        <v>4.7298963221144401</v>
      </c>
      <c r="AL28" s="48">
        <f>VLOOKUP($A28,'ADR Raw Data'!$B$6:$BE$43,'ADR Raw Data'!W$1,FALSE)</f>
        <v>-0.93502349347775404</v>
      </c>
      <c r="AM28" s="48">
        <f>VLOOKUP($A28,'ADR Raw Data'!$B$6:$BE$43,'ADR Raw Data'!X$1,FALSE)</f>
        <v>6.3115685098365102</v>
      </c>
      <c r="AN28" s="49">
        <f>VLOOKUP($A28,'ADR Raw Data'!$B$6:$BE$43,'ADR Raw Data'!Y$1,FALSE)</f>
        <v>3.89706554593148</v>
      </c>
      <c r="AO28" s="48">
        <f>VLOOKUP($A28,'ADR Raw Data'!$B$6:$BE$43,'ADR Raw Data'!AA$1,FALSE)</f>
        <v>2.85233721622944</v>
      </c>
      <c r="AP28" s="48">
        <f>VLOOKUP($A28,'ADR Raw Data'!$B$6:$BE$43,'ADR Raw Data'!AB$1,FALSE)</f>
        <v>5.80905280291128</v>
      </c>
      <c r="AQ28" s="49">
        <f>VLOOKUP($A28,'ADR Raw Data'!$B$6:$BE$43,'ADR Raw Data'!AC$1,FALSE)</f>
        <v>4.5142994503436897</v>
      </c>
      <c r="AR28" s="50">
        <f>VLOOKUP($A28,'ADR Raw Data'!$B$6:$BE$43,'ADR Raw Data'!AE$1,FALSE)</f>
        <v>3.85917447703422</v>
      </c>
      <c r="AS28" s="40"/>
      <c r="AT28" s="51">
        <f>VLOOKUP($A28,'RevPAR Raw Data'!$B$6:$BE$43,'RevPAR Raw Data'!G$1,FALSE)</f>
        <v>74.884192525481296</v>
      </c>
      <c r="AU28" s="52">
        <f>VLOOKUP($A28,'RevPAR Raw Data'!$B$6:$BE$43,'RevPAR Raw Data'!H$1,FALSE)</f>
        <v>89.308070215175505</v>
      </c>
      <c r="AV28" s="52">
        <f>VLOOKUP($A28,'RevPAR Raw Data'!$B$6:$BE$43,'RevPAR Raw Data'!I$1,FALSE)</f>
        <v>94.227431483578698</v>
      </c>
      <c r="AW28" s="52">
        <f>VLOOKUP($A28,'RevPAR Raw Data'!$B$6:$BE$43,'RevPAR Raw Data'!J$1,FALSE)</f>
        <v>85.382831257078095</v>
      </c>
      <c r="AX28" s="52">
        <f>VLOOKUP($A28,'RevPAR Raw Data'!$B$6:$BE$43,'RevPAR Raw Data'!K$1,FALSE)</f>
        <v>91.722142695356695</v>
      </c>
      <c r="AY28" s="53">
        <f>VLOOKUP($A28,'RevPAR Raw Data'!$B$6:$BE$43,'RevPAR Raw Data'!L$1,FALSE)</f>
        <v>87.104933635334007</v>
      </c>
      <c r="AZ28" s="52">
        <f>VLOOKUP($A28,'RevPAR Raw Data'!$B$6:$BE$43,'RevPAR Raw Data'!N$1,FALSE)</f>
        <v>121.03575537938799</v>
      </c>
      <c r="BA28" s="52">
        <f>VLOOKUP($A28,'RevPAR Raw Data'!$B$6:$BE$43,'RevPAR Raw Data'!O$1,FALSE)</f>
        <v>146.30554473386101</v>
      </c>
      <c r="BB28" s="53">
        <f>VLOOKUP($A28,'RevPAR Raw Data'!$B$6:$BE$43,'RevPAR Raw Data'!P$1,FALSE)</f>
        <v>133.67065005662499</v>
      </c>
      <c r="BC28" s="54">
        <f>VLOOKUP($A28,'RevPAR Raw Data'!$B$6:$BE$43,'RevPAR Raw Data'!R$1,FALSE)</f>
        <v>100.409424041417</v>
      </c>
      <c r="BE28" s="47">
        <f>VLOOKUP($A28,'RevPAR Raw Data'!$B$6:$BE$43,'RevPAR Raw Data'!T$1,FALSE)</f>
        <v>13.2584525852029</v>
      </c>
      <c r="BF28" s="48">
        <f>VLOOKUP($A28,'RevPAR Raw Data'!$B$6:$BE$43,'RevPAR Raw Data'!U$1,FALSE)</f>
        <v>17.631236858043799</v>
      </c>
      <c r="BG28" s="48">
        <f>VLOOKUP($A28,'RevPAR Raw Data'!$B$6:$BE$43,'RevPAR Raw Data'!V$1,FALSE)</f>
        <v>16.5069093410169</v>
      </c>
      <c r="BH28" s="48">
        <f>VLOOKUP($A28,'RevPAR Raw Data'!$B$6:$BE$43,'RevPAR Raw Data'!W$1,FALSE)</f>
        <v>0.72123512735400597</v>
      </c>
      <c r="BI28" s="48">
        <f>VLOOKUP($A28,'RevPAR Raw Data'!$B$6:$BE$43,'RevPAR Raw Data'!X$1,FALSE)</f>
        <v>5.6252049454772299</v>
      </c>
      <c r="BJ28" s="49">
        <f>VLOOKUP($A28,'RevPAR Raw Data'!$B$6:$BE$43,'RevPAR Raw Data'!Y$1,FALSE)</f>
        <v>10.391892660584199</v>
      </c>
      <c r="BK28" s="48">
        <f>VLOOKUP($A28,'RevPAR Raw Data'!$B$6:$BE$43,'RevPAR Raw Data'!AA$1,FALSE)</f>
        <v>1.0534183975161999</v>
      </c>
      <c r="BL28" s="48">
        <f>VLOOKUP($A28,'RevPAR Raw Data'!$B$6:$BE$43,'RevPAR Raw Data'!AB$1,FALSE)</f>
        <v>12.647549495072001</v>
      </c>
      <c r="BM28" s="49">
        <f>VLOOKUP($A28,'RevPAR Raw Data'!$B$6:$BE$43,'RevPAR Raw Data'!AC$1,FALSE)</f>
        <v>7.0851268778123604</v>
      </c>
      <c r="BN28" s="50">
        <f>VLOOKUP($A28,'RevPAR Raw Data'!$B$6:$BE$43,'RevPAR Raw Data'!AE$1,FALSE)</f>
        <v>9.1103479571667698</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72</v>
      </c>
      <c r="B30" s="47">
        <f>VLOOKUP($A30,'Occupancy Raw Data'!$B$8:$BE$45,'Occupancy Raw Data'!G$3,FALSE)</f>
        <v>53.826682549136301</v>
      </c>
      <c r="C30" s="48">
        <f>VLOOKUP($A30,'Occupancy Raw Data'!$B$8:$BE$45,'Occupancy Raw Data'!H$3,FALSE)</f>
        <v>63.237045860631298</v>
      </c>
      <c r="D30" s="48">
        <f>VLOOKUP($A30,'Occupancy Raw Data'!$B$8:$BE$45,'Occupancy Raw Data'!I$3,FALSE)</f>
        <v>65.043918415959496</v>
      </c>
      <c r="E30" s="48">
        <f>VLOOKUP($A30,'Occupancy Raw Data'!$B$8:$BE$45,'Occupancy Raw Data'!J$3,FALSE)</f>
        <v>64.939705225547101</v>
      </c>
      <c r="F30" s="48">
        <f>VLOOKUP($A30,'Occupancy Raw Data'!$B$8:$BE$45,'Occupancy Raw Data'!K$3,FALSE)</f>
        <v>58.329611433675701</v>
      </c>
      <c r="G30" s="49">
        <f>VLOOKUP($A30,'Occupancy Raw Data'!$B$8:$BE$45,'Occupancy Raw Data'!L$3,FALSE)</f>
        <v>61.0755441741357</v>
      </c>
      <c r="H30" s="48">
        <f>VLOOKUP($A30,'Occupancy Raw Data'!$B$8:$BE$45,'Occupancy Raw Data'!N$3,FALSE)</f>
        <v>69.703736787256204</v>
      </c>
      <c r="I30" s="48">
        <f>VLOOKUP($A30,'Occupancy Raw Data'!$B$8:$BE$45,'Occupancy Raw Data'!O$3,FALSE)</f>
        <v>64.954592824177396</v>
      </c>
      <c r="J30" s="49">
        <f>VLOOKUP($A30,'Occupancy Raw Data'!$B$8:$BE$45,'Occupancy Raw Data'!P$3,FALSE)</f>
        <v>67.3291648057168</v>
      </c>
      <c r="K30" s="50">
        <f>VLOOKUP($A30,'Occupancy Raw Data'!$B$8:$BE$45,'Occupancy Raw Data'!R$3,FALSE)</f>
        <v>62.862368930386801</v>
      </c>
      <c r="M30" s="47">
        <f>VLOOKUP($A30,'Occupancy Raw Data'!$B$8:$BE$45,'Occupancy Raw Data'!T$3,FALSE)</f>
        <v>3.5057611347263098</v>
      </c>
      <c r="N30" s="48">
        <f>VLOOKUP($A30,'Occupancy Raw Data'!$B$8:$BE$45,'Occupancy Raw Data'!U$3,FALSE)</f>
        <v>-1.36777430348752</v>
      </c>
      <c r="O30" s="48">
        <f>VLOOKUP($A30,'Occupancy Raw Data'!$B$8:$BE$45,'Occupancy Raw Data'!V$3,FALSE)</f>
        <v>-6.05232105321861</v>
      </c>
      <c r="P30" s="48">
        <f>VLOOKUP($A30,'Occupancy Raw Data'!$B$8:$BE$45,'Occupancy Raw Data'!W$3,FALSE)</f>
        <v>-5.3506956933297598</v>
      </c>
      <c r="Q30" s="48">
        <f>VLOOKUP($A30,'Occupancy Raw Data'!$B$8:$BE$45,'Occupancy Raw Data'!X$3,FALSE)</f>
        <v>-9.5246496684836099</v>
      </c>
      <c r="R30" s="49">
        <f>VLOOKUP($A30,'Occupancy Raw Data'!$B$8:$BE$45,'Occupancy Raw Data'!Y$3,FALSE)</f>
        <v>-4.0997817288109299</v>
      </c>
      <c r="S30" s="48">
        <f>VLOOKUP($A30,'Occupancy Raw Data'!$B$8:$BE$45,'Occupancy Raw Data'!AA$3,FALSE)</f>
        <v>2.3455607915738401</v>
      </c>
      <c r="T30" s="48">
        <f>VLOOKUP($A30,'Occupancy Raw Data'!$B$8:$BE$45,'Occupancy Raw Data'!AB$3,FALSE)</f>
        <v>-3.76779981325687</v>
      </c>
      <c r="U30" s="49">
        <f>VLOOKUP($A30,'Occupancy Raw Data'!$B$8:$BE$45,'Occupancy Raw Data'!AC$3,FALSE)</f>
        <v>-0.69740342324175197</v>
      </c>
      <c r="V30" s="50">
        <f>VLOOKUP($A30,'Occupancy Raw Data'!$B$8:$BE$45,'Occupancy Raw Data'!AE$3,FALSE)</f>
        <v>-3.0834997231187602</v>
      </c>
      <c r="X30" s="51">
        <f>VLOOKUP($A30,'ADR Raw Data'!$B$6:$BE$43,'ADR Raw Data'!G$1,FALSE)</f>
        <v>97.809502074688695</v>
      </c>
      <c r="Y30" s="52">
        <f>VLOOKUP($A30,'ADR Raw Data'!$B$6:$BE$43,'ADR Raw Data'!H$1,FALSE)</f>
        <v>101.263145749941</v>
      </c>
      <c r="Z30" s="52">
        <f>VLOOKUP($A30,'ADR Raw Data'!$B$6:$BE$43,'ADR Raw Data'!I$1,FALSE)</f>
        <v>101.837500572213</v>
      </c>
      <c r="AA30" s="52">
        <f>VLOOKUP($A30,'ADR Raw Data'!$B$6:$BE$43,'ADR Raw Data'!J$1,FALSE)</f>
        <v>104.94952773956901</v>
      </c>
      <c r="AB30" s="52">
        <f>VLOOKUP($A30,'ADR Raw Data'!$B$6:$BE$43,'ADR Raw Data'!K$1,FALSE)</f>
        <v>99.921722817764106</v>
      </c>
      <c r="AC30" s="53">
        <f>VLOOKUP($A30,'ADR Raw Data'!$B$6:$BE$43,'ADR Raw Data'!L$1,FALSE)</f>
        <v>101.304525376627</v>
      </c>
      <c r="AD30" s="52">
        <f>VLOOKUP($A30,'ADR Raw Data'!$B$6:$BE$43,'ADR Raw Data'!N$1,FALSE)</f>
        <v>116.731307133703</v>
      </c>
      <c r="AE30" s="52">
        <f>VLOOKUP($A30,'ADR Raw Data'!$B$6:$BE$43,'ADR Raw Data'!O$1,FALSE)</f>
        <v>111.555035526014</v>
      </c>
      <c r="AF30" s="53">
        <f>VLOOKUP($A30,'ADR Raw Data'!$B$6:$BE$43,'ADR Raw Data'!P$1,FALSE)</f>
        <v>114.23444997236</v>
      </c>
      <c r="AG30" s="54">
        <f>VLOOKUP($A30,'ADR Raw Data'!$B$6:$BE$43,'ADR Raw Data'!R$1,FALSE)</f>
        <v>105.261460278792</v>
      </c>
      <c r="AH30" s="65"/>
      <c r="AI30" s="47">
        <f>VLOOKUP($A30,'ADR Raw Data'!$B$6:$BE$43,'ADR Raw Data'!T$1,FALSE)</f>
        <v>7.48639416408143</v>
      </c>
      <c r="AJ30" s="48">
        <f>VLOOKUP($A30,'ADR Raw Data'!$B$6:$BE$43,'ADR Raw Data'!U$1,FALSE)</f>
        <v>2.8647910254068898</v>
      </c>
      <c r="AK30" s="48">
        <f>VLOOKUP($A30,'ADR Raw Data'!$B$6:$BE$43,'ADR Raw Data'!V$1,FALSE)</f>
        <v>0.60611621558365403</v>
      </c>
      <c r="AL30" s="48">
        <f>VLOOKUP($A30,'ADR Raw Data'!$B$6:$BE$43,'ADR Raw Data'!W$1,FALSE)</f>
        <v>3.8315785461701801</v>
      </c>
      <c r="AM30" s="48">
        <f>VLOOKUP($A30,'ADR Raw Data'!$B$6:$BE$43,'ADR Raw Data'!X$1,FALSE)</f>
        <v>1.62765435608377</v>
      </c>
      <c r="AN30" s="49">
        <f>VLOOKUP($A30,'ADR Raw Data'!$B$6:$BE$43,'ADR Raw Data'!Y$1,FALSE)</f>
        <v>2.9784575788260401</v>
      </c>
      <c r="AO30" s="48">
        <f>VLOOKUP($A30,'ADR Raw Data'!$B$6:$BE$43,'ADR Raw Data'!AA$1,FALSE)</f>
        <v>11.980425925034901</v>
      </c>
      <c r="AP30" s="48">
        <f>VLOOKUP($A30,'ADR Raw Data'!$B$6:$BE$43,'ADR Raw Data'!AB$1,FALSE)</f>
        <v>8.7990675880314893</v>
      </c>
      <c r="AQ30" s="49">
        <f>VLOOKUP($A30,'ADR Raw Data'!$B$6:$BE$43,'ADR Raw Data'!AC$1,FALSE)</f>
        <v>10.4870864160604</v>
      </c>
      <c r="AR30" s="50">
        <f>VLOOKUP($A30,'ADR Raw Data'!$B$6:$BE$43,'ADR Raw Data'!AE$1,FALSE)</f>
        <v>5.3953826599856498</v>
      </c>
      <c r="AS30" s="40"/>
      <c r="AT30" s="51">
        <f>VLOOKUP($A30,'RevPAR Raw Data'!$B$6:$BE$43,'RevPAR Raw Data'!G$1,FALSE)</f>
        <v>52.647610184633699</v>
      </c>
      <c r="AU30" s="52">
        <f>VLOOKUP($A30,'RevPAR Raw Data'!$B$6:$BE$43,'RevPAR Raw Data'!H$1,FALSE)</f>
        <v>64.035821917808207</v>
      </c>
      <c r="AV30" s="52">
        <f>VLOOKUP($A30,'RevPAR Raw Data'!$B$6:$BE$43,'RevPAR Raw Data'!I$1,FALSE)</f>
        <v>66.239100789042695</v>
      </c>
      <c r="AW30" s="52">
        <f>VLOOKUP($A30,'RevPAR Raw Data'!$B$6:$BE$43,'RevPAR Raw Data'!J$1,FALSE)</f>
        <v>68.153913949679904</v>
      </c>
      <c r="AX30" s="52">
        <f>VLOOKUP($A30,'RevPAR Raw Data'!$B$6:$BE$43,'RevPAR Raw Data'!K$1,FALSE)</f>
        <v>58.283952657436302</v>
      </c>
      <c r="AY30" s="53">
        <f>VLOOKUP($A30,'RevPAR Raw Data'!$B$6:$BE$43,'RevPAR Raw Data'!L$1,FALSE)</f>
        <v>61.872290146800403</v>
      </c>
      <c r="AZ30" s="52">
        <f>VLOOKUP($A30,'RevPAR Raw Data'!$B$6:$BE$43,'RevPAR Raw Data'!N$1,FALSE)</f>
        <v>81.366083072800294</v>
      </c>
      <c r="BA30" s="52">
        <f>VLOOKUP($A30,'RevPAR Raw Data'!$B$6:$BE$43,'RevPAR Raw Data'!O$1,FALSE)</f>
        <v>72.460119100789001</v>
      </c>
      <c r="BB30" s="53">
        <f>VLOOKUP($A30,'RevPAR Raw Data'!$B$6:$BE$43,'RevPAR Raw Data'!P$1,FALSE)</f>
        <v>76.913101086794697</v>
      </c>
      <c r="BC30" s="54">
        <f>VLOOKUP($A30,'RevPAR Raw Data'!$B$6:$BE$43,'RevPAR Raw Data'!R$1,FALSE)</f>
        <v>66.169847501967297</v>
      </c>
      <c r="BE30" s="47">
        <f>VLOOKUP($A30,'RevPAR Raw Data'!$B$6:$BE$43,'RevPAR Raw Data'!T$1,FALSE)</f>
        <v>11.2546103958045</v>
      </c>
      <c r="BF30" s="48">
        <f>VLOOKUP($A30,'RevPAR Raw Data'!$B$6:$BE$43,'RevPAR Raw Data'!U$1,FALSE)</f>
        <v>1.4578328464252299</v>
      </c>
      <c r="BG30" s="48">
        <f>VLOOKUP($A30,'RevPAR Raw Data'!$B$6:$BE$43,'RevPAR Raw Data'!V$1,FALSE)</f>
        <v>-5.4828889369576999</v>
      </c>
      <c r="BH30" s="48">
        <f>VLOOKUP($A30,'RevPAR Raw Data'!$B$6:$BE$43,'RevPAR Raw Data'!W$1,FALSE)</f>
        <v>-1.72413325541605</v>
      </c>
      <c r="BI30" s="48">
        <f>VLOOKUP($A30,'RevPAR Raw Data'!$B$6:$BE$43,'RevPAR Raw Data'!X$1,FALSE)</f>
        <v>-8.0520236876306193</v>
      </c>
      <c r="BJ30" s="49">
        <f>VLOOKUP($A30,'RevPAR Raw Data'!$B$6:$BE$43,'RevPAR Raw Data'!Y$1,FALSE)</f>
        <v>-1.24343440960198</v>
      </c>
      <c r="BK30" s="48">
        <f>VLOOKUP($A30,'RevPAR Raw Data'!$B$6:$BE$43,'RevPAR Raw Data'!AA$1,FALSE)</f>
        <v>14.606994889769901</v>
      </c>
      <c r="BL30" s="48">
        <f>VLOOKUP($A30,'RevPAR Raw Data'!$B$6:$BE$43,'RevPAR Raw Data'!AB$1,FALSE)</f>
        <v>4.6997365226244199</v>
      </c>
      <c r="BM30" s="49">
        <f>VLOOKUP($A30,'RevPAR Raw Data'!$B$6:$BE$43,'RevPAR Raw Data'!AC$1,FALSE)</f>
        <v>9.71654569315481</v>
      </c>
      <c r="BN30" s="50">
        <f>VLOOKUP($A30,'RevPAR Raw Data'!$B$6:$BE$43,'RevPAR Raw Data'!AE$1,FALSE)</f>
        <v>2.14551632748503</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71</v>
      </c>
      <c r="B32" s="47">
        <f>VLOOKUP($A32,'Occupancy Raw Data'!$B$8:$BE$45,'Occupancy Raw Data'!G$3,FALSE)</f>
        <v>59.794137390915097</v>
      </c>
      <c r="C32" s="48">
        <f>VLOOKUP($A32,'Occupancy Raw Data'!$B$8:$BE$45,'Occupancy Raw Data'!H$3,FALSE)</f>
        <v>61.709554710226001</v>
      </c>
      <c r="D32" s="48">
        <f>VLOOKUP($A32,'Occupancy Raw Data'!$B$8:$BE$45,'Occupancy Raw Data'!I$3,FALSE)</f>
        <v>68.077869769523303</v>
      </c>
      <c r="E32" s="48">
        <f>VLOOKUP($A32,'Occupancy Raw Data'!$B$8:$BE$45,'Occupancy Raw Data'!J$3,FALSE)</f>
        <v>66.811367196240695</v>
      </c>
      <c r="F32" s="48">
        <f>VLOOKUP($A32,'Occupancy Raw Data'!$B$8:$BE$45,'Occupancy Raw Data'!K$3,FALSE)</f>
        <v>64.542403222197294</v>
      </c>
      <c r="G32" s="49">
        <f>VLOOKUP($A32,'Occupancy Raw Data'!$B$8:$BE$45,'Occupancy Raw Data'!L$3,FALSE)</f>
        <v>64.187066457820507</v>
      </c>
      <c r="H32" s="48">
        <f>VLOOKUP($A32,'Occupancy Raw Data'!$B$8:$BE$45,'Occupancy Raw Data'!N$3,FALSE)</f>
        <v>73.2915641083016</v>
      </c>
      <c r="I32" s="48">
        <f>VLOOKUP($A32,'Occupancy Raw Data'!$B$8:$BE$45,'Occupancy Raw Data'!O$3,FALSE)</f>
        <v>70.660102931304493</v>
      </c>
      <c r="J32" s="49">
        <f>VLOOKUP($A32,'Occupancy Raw Data'!$B$8:$BE$45,'Occupancy Raw Data'!P$3,FALSE)</f>
        <v>71.975833519803004</v>
      </c>
      <c r="K32" s="50">
        <f>VLOOKUP($A32,'Occupancy Raw Data'!$B$8:$BE$45,'Occupancy Raw Data'!R$3,FALSE)</f>
        <v>66.412428475529794</v>
      </c>
      <c r="M32" s="47">
        <f>VLOOKUP($A32,'Occupancy Raw Data'!$B$8:$BE$45,'Occupancy Raw Data'!T$3,FALSE)</f>
        <v>9.1575744752206099</v>
      </c>
      <c r="N32" s="48">
        <f>VLOOKUP($A32,'Occupancy Raw Data'!$B$8:$BE$45,'Occupancy Raw Data'!U$3,FALSE)</f>
        <v>-4.52192723383419</v>
      </c>
      <c r="O32" s="48">
        <f>VLOOKUP($A32,'Occupancy Raw Data'!$B$8:$BE$45,'Occupancy Raw Data'!V$3,FALSE)</f>
        <v>-1.1270074823424601</v>
      </c>
      <c r="P32" s="48">
        <f>VLOOKUP($A32,'Occupancy Raw Data'!$B$8:$BE$45,'Occupancy Raw Data'!W$3,FALSE)</f>
        <v>-7.76153881501134</v>
      </c>
      <c r="Q32" s="48">
        <f>VLOOKUP($A32,'Occupancy Raw Data'!$B$8:$BE$45,'Occupancy Raw Data'!X$3,FALSE)</f>
        <v>-13.097832125207301</v>
      </c>
      <c r="R32" s="49">
        <f>VLOOKUP($A32,'Occupancy Raw Data'!$B$8:$BE$45,'Occupancy Raw Data'!Y$3,FALSE)</f>
        <v>-4.2082305159721001</v>
      </c>
      <c r="S32" s="48">
        <f>VLOOKUP($A32,'Occupancy Raw Data'!$B$8:$BE$45,'Occupancy Raw Data'!AA$3,FALSE)</f>
        <v>-11.7791130697673</v>
      </c>
      <c r="T32" s="48">
        <f>VLOOKUP($A32,'Occupancy Raw Data'!$B$8:$BE$45,'Occupancy Raw Data'!AB$3,FALSE)</f>
        <v>-14.1811022817636</v>
      </c>
      <c r="U32" s="49">
        <f>VLOOKUP($A32,'Occupancy Raw Data'!$B$8:$BE$45,'Occupancy Raw Data'!AC$3,FALSE)</f>
        <v>-12.974727313842299</v>
      </c>
      <c r="V32" s="50">
        <f>VLOOKUP($A32,'Occupancy Raw Data'!$B$8:$BE$45,'Occupancy Raw Data'!AE$3,FALSE)</f>
        <v>-7.11039613842172</v>
      </c>
      <c r="X32" s="51">
        <f>VLOOKUP($A32,'ADR Raw Data'!$B$6:$BE$43,'ADR Raw Data'!G$1,FALSE)</f>
        <v>106.907049824114</v>
      </c>
      <c r="Y32" s="52">
        <f>VLOOKUP($A32,'ADR Raw Data'!$B$6:$BE$43,'ADR Raw Data'!H$1,FALSE)</f>
        <v>107.09510470665001</v>
      </c>
      <c r="Z32" s="52">
        <f>VLOOKUP($A32,'ADR Raw Data'!$B$6:$BE$43,'ADR Raw Data'!I$1,FALSE)</f>
        <v>109.54490930844</v>
      </c>
      <c r="AA32" s="52">
        <f>VLOOKUP($A32,'ADR Raw Data'!$B$6:$BE$43,'ADR Raw Data'!J$1,FALSE)</f>
        <v>107.532921863487</v>
      </c>
      <c r="AB32" s="52">
        <f>VLOOKUP($A32,'ADR Raw Data'!$B$6:$BE$43,'ADR Raw Data'!K$1,FALSE)</f>
        <v>104.327339294133</v>
      </c>
      <c r="AC32" s="53">
        <f>VLOOKUP($A32,'ADR Raw Data'!$B$6:$BE$43,'ADR Raw Data'!L$1,FALSE)</f>
        <v>107.11425445456101</v>
      </c>
      <c r="AD32" s="52">
        <f>VLOOKUP($A32,'ADR Raw Data'!$B$6:$BE$43,'ADR Raw Data'!N$1,FALSE)</f>
        <v>116.429699609208</v>
      </c>
      <c r="AE32" s="52">
        <f>VLOOKUP($A32,'ADR Raw Data'!$B$6:$BE$43,'ADR Raw Data'!O$1,FALSE)</f>
        <v>117.148195503198</v>
      </c>
      <c r="AF32" s="53">
        <f>VLOOKUP($A32,'ADR Raw Data'!$B$6:$BE$43,'ADR Raw Data'!P$1,FALSE)</f>
        <v>116.78238044208101</v>
      </c>
      <c r="AG32" s="54">
        <f>VLOOKUP($A32,'ADR Raw Data'!$B$6:$BE$43,'ADR Raw Data'!R$1,FALSE)</f>
        <v>110.107977348646</v>
      </c>
      <c r="AI32" s="47">
        <f>VLOOKUP($A32,'ADR Raw Data'!$B$6:$BE$43,'ADR Raw Data'!T$1,FALSE)</f>
        <v>14.09890671506</v>
      </c>
      <c r="AJ32" s="48">
        <f>VLOOKUP($A32,'ADR Raw Data'!$B$6:$BE$43,'ADR Raw Data'!U$1,FALSE)</f>
        <v>8.0201194204203397</v>
      </c>
      <c r="AK32" s="48">
        <f>VLOOKUP($A32,'ADR Raw Data'!$B$6:$BE$43,'ADR Raw Data'!V$1,FALSE)</f>
        <v>8.0199620802741407</v>
      </c>
      <c r="AL32" s="48">
        <f>VLOOKUP($A32,'ADR Raw Data'!$B$6:$BE$43,'ADR Raw Data'!W$1,FALSE)</f>
        <v>2.5219723793611499</v>
      </c>
      <c r="AM32" s="48">
        <f>VLOOKUP($A32,'ADR Raw Data'!$B$6:$BE$43,'ADR Raw Data'!X$1,FALSE)</f>
        <v>-3.9910819474472699</v>
      </c>
      <c r="AN32" s="49">
        <f>VLOOKUP($A32,'ADR Raw Data'!$B$6:$BE$43,'ADR Raw Data'!Y$1,FALSE)</f>
        <v>4.9320138685608201</v>
      </c>
      <c r="AO32" s="48">
        <f>VLOOKUP($A32,'ADR Raw Data'!$B$6:$BE$43,'ADR Raw Data'!AA$1,FALSE)</f>
        <v>-3.72936137667413</v>
      </c>
      <c r="AP32" s="48">
        <f>VLOOKUP($A32,'ADR Raw Data'!$B$6:$BE$43,'ADR Raw Data'!AB$1,FALSE)</f>
        <v>-4.6732885498195502</v>
      </c>
      <c r="AQ32" s="49">
        <f>VLOOKUP($A32,'ADR Raw Data'!$B$6:$BE$43,'ADR Raw Data'!AC$1,FALSE)</f>
        <v>-4.20705422738006</v>
      </c>
      <c r="AR32" s="50">
        <f>VLOOKUP($A32,'ADR Raw Data'!$B$6:$BE$43,'ADR Raw Data'!AE$1,FALSE)</f>
        <v>1.3517548363448499</v>
      </c>
      <c r="AS32" s="40"/>
      <c r="AT32" s="51">
        <f>VLOOKUP($A32,'RevPAR Raw Data'!$B$6:$BE$43,'RevPAR Raw Data'!G$1,FALSE)</f>
        <v>63.924148252405402</v>
      </c>
      <c r="AU32" s="52">
        <f>VLOOKUP($A32,'RevPAR Raw Data'!$B$6:$BE$43,'RevPAR Raw Data'!H$1,FALSE)</f>
        <v>66.087912230924104</v>
      </c>
      <c r="AV32" s="52">
        <f>VLOOKUP($A32,'RevPAR Raw Data'!$B$6:$BE$43,'RevPAR Raw Data'!I$1,FALSE)</f>
        <v>74.575840698142699</v>
      </c>
      <c r="AW32" s="52">
        <f>VLOOKUP($A32,'RevPAR Raw Data'!$B$6:$BE$43,'RevPAR Raw Data'!J$1,FALSE)</f>
        <v>71.844215283061004</v>
      </c>
      <c r="AX32" s="52">
        <f>VLOOKUP($A32,'RevPAR Raw Data'!$B$6:$BE$43,'RevPAR Raw Data'!K$1,FALSE)</f>
        <v>67.335371998209794</v>
      </c>
      <c r="AY32" s="53">
        <f>VLOOKUP($A32,'RevPAR Raw Data'!$B$6:$BE$43,'RevPAR Raw Data'!L$1,FALSE)</f>
        <v>68.753497692548606</v>
      </c>
      <c r="AZ32" s="52">
        <f>VLOOKUP($A32,'RevPAR Raw Data'!$B$6:$BE$43,'RevPAR Raw Data'!N$1,FALSE)</f>
        <v>85.333147930185703</v>
      </c>
      <c r="BA32" s="52">
        <f>VLOOKUP($A32,'RevPAR Raw Data'!$B$6:$BE$43,'RevPAR Raw Data'!O$1,FALSE)</f>
        <v>82.777035524725804</v>
      </c>
      <c r="BB32" s="53">
        <f>VLOOKUP($A32,'RevPAR Raw Data'!$B$6:$BE$43,'RevPAR Raw Data'!P$1,FALSE)</f>
        <v>84.055091727455803</v>
      </c>
      <c r="BC32" s="54">
        <f>VLOOKUP($A32,'RevPAR Raw Data'!$B$6:$BE$43,'RevPAR Raw Data'!R$1,FALSE)</f>
        <v>73.125381702522105</v>
      </c>
      <c r="BD32" s="65"/>
      <c r="BE32" s="47">
        <f>VLOOKUP($A32,'RevPAR Raw Data'!$B$6:$BE$43,'RevPAR Raw Data'!T$1,FALSE)</f>
        <v>24.547599072904099</v>
      </c>
      <c r="BF32" s="48">
        <f>VLOOKUP($A32,'RevPAR Raw Data'!$B$6:$BE$43,'RevPAR Raw Data'!U$1,FALSE)</f>
        <v>3.13552822232813</v>
      </c>
      <c r="BG32" s="48">
        <f>VLOOKUP($A32,'RevPAR Raw Data'!$B$6:$BE$43,'RevPAR Raw Data'!V$1,FALSE)</f>
        <v>6.8025690252059503</v>
      </c>
      <c r="BH32" s="48">
        <f>VLOOKUP($A32,'RevPAR Raw Data'!$B$6:$BE$43,'RevPAR Raw Data'!W$1,FALSE)</f>
        <v>-5.4353103007781698</v>
      </c>
      <c r="BI32" s="48">
        <f>VLOOKUP($A32,'RevPAR Raw Data'!$B$6:$BE$43,'RevPAR Raw Data'!X$1,FALSE)</f>
        <v>-16.566168859198498</v>
      </c>
      <c r="BJ32" s="49">
        <f>VLOOKUP($A32,'RevPAR Raw Data'!$B$6:$BE$43,'RevPAR Raw Data'!Y$1,FALSE)</f>
        <v>0.51623283991996405</v>
      </c>
      <c r="BK32" s="48">
        <f>VLOOKUP($A32,'RevPAR Raw Data'!$B$6:$BE$43,'RevPAR Raw Data'!AA$1,FALSE)</f>
        <v>-15.069188753102701</v>
      </c>
      <c r="BL32" s="48">
        <f>VLOOKUP($A32,'RevPAR Raw Data'!$B$6:$BE$43,'RevPAR Raw Data'!AB$1,FALSE)</f>
        <v>-18.1916670024113</v>
      </c>
      <c r="BM32" s="49">
        <f>VLOOKUP($A32,'RevPAR Raw Data'!$B$6:$BE$43,'RevPAR Raw Data'!AC$1,FALSE)</f>
        <v>-16.6359277272744</v>
      </c>
      <c r="BN32" s="50">
        <f>VLOOKUP($A32,'RevPAR Raw Data'!$B$6:$BE$43,'RevPAR Raw Data'!AE$1,FALSE)</f>
        <v>-5.8547564257612601</v>
      </c>
    </row>
    <row r="33" spans="1:66" x14ac:dyDescent="0.25">
      <c r="A33" s="63" t="s">
        <v>45</v>
      </c>
      <c r="B33" s="47">
        <f>VLOOKUP($A33,'Occupancy Raw Data'!$B$8:$BE$45,'Occupancy Raw Data'!G$3,FALSE)</f>
        <v>60.0928074245939</v>
      </c>
      <c r="C33" s="48">
        <f>VLOOKUP($A33,'Occupancy Raw Data'!$B$8:$BE$45,'Occupancy Raw Data'!H$3,FALSE)</f>
        <v>65.603248259860706</v>
      </c>
      <c r="D33" s="48">
        <f>VLOOKUP($A33,'Occupancy Raw Data'!$B$8:$BE$45,'Occupancy Raw Data'!I$3,FALSE)</f>
        <v>68.948182521268293</v>
      </c>
      <c r="E33" s="48">
        <f>VLOOKUP($A33,'Occupancy Raw Data'!$B$8:$BE$45,'Occupancy Raw Data'!J$3,FALSE)</f>
        <v>69.721577726218001</v>
      </c>
      <c r="F33" s="48">
        <f>VLOOKUP($A33,'Occupancy Raw Data'!$B$8:$BE$45,'Occupancy Raw Data'!K$3,FALSE)</f>
        <v>67.594740912606298</v>
      </c>
      <c r="G33" s="49">
        <f>VLOOKUP($A33,'Occupancy Raw Data'!$B$8:$BE$45,'Occupancy Raw Data'!L$3,FALSE)</f>
        <v>66.392111368909497</v>
      </c>
      <c r="H33" s="48">
        <f>VLOOKUP($A33,'Occupancy Raw Data'!$B$8:$BE$45,'Occupancy Raw Data'!N$3,FALSE)</f>
        <v>73.414539829852998</v>
      </c>
      <c r="I33" s="48">
        <f>VLOOKUP($A33,'Occupancy Raw Data'!$B$8:$BE$45,'Occupancy Raw Data'!O$3,FALSE)</f>
        <v>67.1693735498839</v>
      </c>
      <c r="J33" s="49">
        <f>VLOOKUP($A33,'Occupancy Raw Data'!$B$8:$BE$45,'Occupancy Raw Data'!P$3,FALSE)</f>
        <v>70.291956689868499</v>
      </c>
      <c r="K33" s="50">
        <f>VLOOKUP($A33,'Occupancy Raw Data'!$B$8:$BE$45,'Occupancy Raw Data'!R$3,FALSE)</f>
        <v>67.506352889183503</v>
      </c>
      <c r="M33" s="47">
        <f>VLOOKUP($A33,'Occupancy Raw Data'!$B$8:$BE$45,'Occupancy Raw Data'!T$3,FALSE)</f>
        <v>-12.305732970120401</v>
      </c>
      <c r="N33" s="48">
        <f>VLOOKUP($A33,'Occupancy Raw Data'!$B$8:$BE$45,'Occupancy Raw Data'!U$3,FALSE)</f>
        <v>-13.3892470355283</v>
      </c>
      <c r="O33" s="48">
        <f>VLOOKUP($A33,'Occupancy Raw Data'!$B$8:$BE$45,'Occupancy Raw Data'!V$3,FALSE)</f>
        <v>-10.783896437975599</v>
      </c>
      <c r="P33" s="48">
        <f>VLOOKUP($A33,'Occupancy Raw Data'!$B$8:$BE$45,'Occupancy Raw Data'!W$3,FALSE)</f>
        <v>-10.0702587418743</v>
      </c>
      <c r="Q33" s="48">
        <f>VLOOKUP($A33,'Occupancy Raw Data'!$B$8:$BE$45,'Occupancy Raw Data'!X$3,FALSE)</f>
        <v>-11.425841863087999</v>
      </c>
      <c r="R33" s="49">
        <f>VLOOKUP($A33,'Occupancy Raw Data'!$B$8:$BE$45,'Occupancy Raw Data'!Y$3,FALSE)</f>
        <v>-11.606400465733399</v>
      </c>
      <c r="S33" s="48">
        <f>VLOOKUP($A33,'Occupancy Raw Data'!$B$8:$BE$45,'Occupancy Raw Data'!AA$3,FALSE)</f>
        <v>-14.495753677388199</v>
      </c>
      <c r="T33" s="48">
        <f>VLOOKUP($A33,'Occupancy Raw Data'!$B$8:$BE$45,'Occupancy Raw Data'!AB$3,FALSE)</f>
        <v>-20.343139942755101</v>
      </c>
      <c r="U33" s="49">
        <f>VLOOKUP($A33,'Occupancy Raw Data'!$B$8:$BE$45,'Occupancy Raw Data'!AC$3,FALSE)</f>
        <v>-17.393036734935301</v>
      </c>
      <c r="V33" s="50">
        <f>VLOOKUP($A33,'Occupancy Raw Data'!$B$8:$BE$45,'Occupancy Raw Data'!AE$3,FALSE)</f>
        <v>-13.4214479098742</v>
      </c>
      <c r="X33" s="51">
        <f>VLOOKUP($A33,'ADR Raw Data'!$B$6:$BE$43,'ADR Raw Data'!G$1,FALSE)</f>
        <v>86.859610006435005</v>
      </c>
      <c r="Y33" s="52">
        <f>VLOOKUP($A33,'ADR Raw Data'!$B$6:$BE$43,'ADR Raw Data'!H$1,FALSE)</f>
        <v>89.762745475979898</v>
      </c>
      <c r="Z33" s="52">
        <f>VLOOKUP($A33,'ADR Raw Data'!$B$6:$BE$43,'ADR Raw Data'!I$1,FALSE)</f>
        <v>92.331009113853</v>
      </c>
      <c r="AA33" s="52">
        <f>VLOOKUP($A33,'ADR Raw Data'!$B$6:$BE$43,'ADR Raw Data'!J$1,FALSE)</f>
        <v>93.875823211314398</v>
      </c>
      <c r="AB33" s="52">
        <f>VLOOKUP($A33,'ADR Raw Data'!$B$6:$BE$43,'ADR Raw Data'!K$1,FALSE)</f>
        <v>92.010076401601793</v>
      </c>
      <c r="AC33" s="53">
        <f>VLOOKUP($A33,'ADR Raw Data'!$B$6:$BE$43,'ADR Raw Data'!L$1,FALSE)</f>
        <v>91.092112959403494</v>
      </c>
      <c r="AD33" s="52">
        <f>VLOOKUP($A33,'ADR Raw Data'!$B$6:$BE$43,'ADR Raw Data'!N$1,FALSE)</f>
        <v>98.433596497234603</v>
      </c>
      <c r="AE33" s="52">
        <f>VLOOKUP($A33,'ADR Raw Data'!$B$6:$BE$43,'ADR Raw Data'!O$1,FALSE)</f>
        <v>96.560104461715596</v>
      </c>
      <c r="AF33" s="53">
        <f>VLOOKUP($A33,'ADR Raw Data'!$B$6:$BE$43,'ADR Raw Data'!P$1,FALSE)</f>
        <v>97.538463595103806</v>
      </c>
      <c r="AG33" s="54">
        <f>VLOOKUP($A33,'ADR Raw Data'!$B$6:$BE$43,'ADR Raw Data'!R$1,FALSE)</f>
        <v>93.009928649754499</v>
      </c>
      <c r="AI33" s="47">
        <f>VLOOKUP($A33,'ADR Raw Data'!$B$6:$BE$43,'ADR Raw Data'!T$1,FALSE)</f>
        <v>1.95306660632434</v>
      </c>
      <c r="AJ33" s="48">
        <f>VLOOKUP($A33,'ADR Raw Data'!$B$6:$BE$43,'ADR Raw Data'!U$1,FALSE)</f>
        <v>0.74145198322575301</v>
      </c>
      <c r="AK33" s="48">
        <f>VLOOKUP($A33,'ADR Raw Data'!$B$6:$BE$43,'ADR Raw Data'!V$1,FALSE)</f>
        <v>3.5171396322989299</v>
      </c>
      <c r="AL33" s="48">
        <f>VLOOKUP($A33,'ADR Raw Data'!$B$6:$BE$43,'ADR Raw Data'!W$1,FALSE)</f>
        <v>4.2350798511647598</v>
      </c>
      <c r="AM33" s="48">
        <f>VLOOKUP($A33,'ADR Raw Data'!$B$6:$BE$43,'ADR Raw Data'!X$1,FALSE)</f>
        <v>3.4558133091999101</v>
      </c>
      <c r="AN33" s="49">
        <f>VLOOKUP($A33,'ADR Raw Data'!$B$6:$BE$43,'ADR Raw Data'!Y$1,FALSE)</f>
        <v>2.8281138382214501</v>
      </c>
      <c r="AO33" s="48">
        <f>VLOOKUP($A33,'ADR Raw Data'!$B$6:$BE$43,'ADR Raw Data'!AA$1,FALSE)</f>
        <v>0.23562832491517899</v>
      </c>
      <c r="AP33" s="48">
        <f>VLOOKUP($A33,'ADR Raw Data'!$B$6:$BE$43,'ADR Raw Data'!AB$1,FALSE)</f>
        <v>-1.97452925713665</v>
      </c>
      <c r="AQ33" s="49">
        <f>VLOOKUP($A33,'ADR Raw Data'!$B$6:$BE$43,'ADR Raw Data'!AC$1,FALSE)</f>
        <v>-0.82746300324871003</v>
      </c>
      <c r="AR33" s="50">
        <f>VLOOKUP($A33,'ADR Raw Data'!$B$6:$BE$43,'ADR Raw Data'!AE$1,FALSE)</f>
        <v>1.49285978409335</v>
      </c>
      <c r="AS33" s="40"/>
      <c r="AT33" s="51">
        <f>VLOOKUP($A33,'RevPAR Raw Data'!$B$6:$BE$43,'RevPAR Raw Data'!G$1,FALSE)</f>
        <v>52.196378170920298</v>
      </c>
      <c r="AU33" s="52">
        <f>VLOOKUP($A33,'RevPAR Raw Data'!$B$6:$BE$43,'RevPAR Raw Data'!H$1,FALSE)</f>
        <v>58.887276759473998</v>
      </c>
      <c r="AV33" s="52">
        <f>VLOOKUP($A33,'RevPAR Raw Data'!$B$6:$BE$43,'RevPAR Raw Data'!I$1,FALSE)</f>
        <v>63.660552687548297</v>
      </c>
      <c r="AW33" s="52">
        <f>VLOOKUP($A33,'RevPAR Raw Data'!$B$6:$BE$43,'RevPAR Raw Data'!J$1,FALSE)</f>
        <v>65.451705046403703</v>
      </c>
      <c r="AX33" s="52">
        <f>VLOOKUP($A33,'RevPAR Raw Data'!$B$6:$BE$43,'RevPAR Raw Data'!K$1,FALSE)</f>
        <v>62.193972757153901</v>
      </c>
      <c r="AY33" s="53">
        <f>VLOOKUP($A33,'RevPAR Raw Data'!$B$6:$BE$43,'RevPAR Raw Data'!L$1,FALSE)</f>
        <v>60.477977084300001</v>
      </c>
      <c r="AZ33" s="52">
        <f>VLOOKUP($A33,'RevPAR Raw Data'!$B$6:$BE$43,'RevPAR Raw Data'!N$1,FALSE)</f>
        <v>72.264571906419107</v>
      </c>
      <c r="BA33" s="52">
        <f>VLOOKUP($A33,'RevPAR Raw Data'!$B$6:$BE$43,'RevPAR Raw Data'!O$1,FALSE)</f>
        <v>64.858817266047893</v>
      </c>
      <c r="BB33" s="53">
        <f>VLOOKUP($A33,'RevPAR Raw Data'!$B$6:$BE$43,'RevPAR Raw Data'!P$1,FALSE)</f>
        <v>68.5616945862335</v>
      </c>
      <c r="BC33" s="54">
        <f>VLOOKUP($A33,'RevPAR Raw Data'!$B$6:$BE$43,'RevPAR Raw Data'!R$1,FALSE)</f>
        <v>62.787610656280997</v>
      </c>
      <c r="BE33" s="47">
        <f>VLOOKUP($A33,'RevPAR Raw Data'!$B$6:$BE$43,'RevPAR Raw Data'!T$1,FALSE)</f>
        <v>-10.593005525098899</v>
      </c>
      <c r="BF33" s="48">
        <f>VLOOKUP($A33,'RevPAR Raw Data'!$B$6:$BE$43,'RevPAR Raw Data'!U$1,FALSE)</f>
        <v>-12.747069889986401</v>
      </c>
      <c r="BG33" s="48">
        <f>VLOOKUP($A33,'RevPAR Raw Data'!$B$6:$BE$43,'RevPAR Raw Data'!V$1,FALSE)</f>
        <v>-7.64604150120286</v>
      </c>
      <c r="BH33" s="48">
        <f>VLOOKUP($A33,'RevPAR Raw Data'!$B$6:$BE$43,'RevPAR Raw Data'!W$1,FALSE)</f>
        <v>-6.2616623896468901</v>
      </c>
      <c r="BI33" s="48">
        <f>VLOOKUP($A33,'RevPAR Raw Data'!$B$6:$BE$43,'RevPAR Raw Data'!X$1,FALSE)</f>
        <v>-8.3648843176809002</v>
      </c>
      <c r="BJ33" s="49">
        <f>VLOOKUP($A33,'RevPAR Raw Data'!$B$6:$BE$43,'RevPAR Raw Data'!Y$1,FALSE)</f>
        <v>-9.1065288452027904</v>
      </c>
      <c r="BK33" s="48">
        <f>VLOOKUP($A33,'RevPAR Raw Data'!$B$6:$BE$43,'RevPAR Raw Data'!AA$1,FALSE)</f>
        <v>-14.2942814540468</v>
      </c>
      <c r="BL33" s="48">
        <f>VLOOKUP($A33,'RevPAR Raw Data'!$B$6:$BE$43,'RevPAR Raw Data'!AB$1,FALSE)</f>
        <v>-21.915987949901801</v>
      </c>
      <c r="BM33" s="49">
        <f>VLOOKUP($A33,'RevPAR Raw Data'!$B$6:$BE$43,'RevPAR Raw Data'!AC$1,FALSE)</f>
        <v>-18.076578794061</v>
      </c>
      <c r="BN33" s="50">
        <f>VLOOKUP($A33,'RevPAR Raw Data'!$B$6:$BE$43,'RevPAR Raw Data'!AE$1,FALSE)</f>
        <v>-12.1289515240704</v>
      </c>
    </row>
    <row r="34" spans="1:66" x14ac:dyDescent="0.25">
      <c r="A34" s="63" t="s">
        <v>111</v>
      </c>
      <c r="B34" s="47">
        <f>VLOOKUP($A34,'Occupancy Raw Data'!$B$8:$BE$45,'Occupancy Raw Data'!G$3,FALSE)</f>
        <v>52.326716563618596</v>
      </c>
      <c r="C34" s="48">
        <f>VLOOKUP($A34,'Occupancy Raw Data'!$B$8:$BE$45,'Occupancy Raw Data'!H$3,FALSE)</f>
        <v>54.149040026033099</v>
      </c>
      <c r="D34" s="48">
        <f>VLOOKUP($A34,'Occupancy Raw Data'!$B$8:$BE$45,'Occupancy Raw Data'!I$3,FALSE)</f>
        <v>70.842824601366701</v>
      </c>
      <c r="E34" s="48">
        <f>VLOOKUP($A34,'Occupancy Raw Data'!$B$8:$BE$45,'Occupancy Raw Data'!J$3,FALSE)</f>
        <v>60.689879596485497</v>
      </c>
      <c r="F34" s="48">
        <f>VLOOKUP($A34,'Occupancy Raw Data'!$B$8:$BE$45,'Occupancy Raw Data'!K$3,FALSE)</f>
        <v>54.1164985356329</v>
      </c>
      <c r="G34" s="49">
        <f>VLOOKUP($A34,'Occupancy Raw Data'!$B$8:$BE$45,'Occupancy Raw Data'!L$3,FALSE)</f>
        <v>58.424991864627302</v>
      </c>
      <c r="H34" s="48">
        <f>VLOOKUP($A34,'Occupancy Raw Data'!$B$8:$BE$45,'Occupancy Raw Data'!N$3,FALSE)</f>
        <v>73.576309794988603</v>
      </c>
      <c r="I34" s="48">
        <f>VLOOKUP($A34,'Occupancy Raw Data'!$B$8:$BE$45,'Occupancy Raw Data'!O$3,FALSE)</f>
        <v>72.437357630979406</v>
      </c>
      <c r="J34" s="49">
        <f>VLOOKUP($A34,'Occupancy Raw Data'!$B$8:$BE$45,'Occupancy Raw Data'!P$3,FALSE)</f>
        <v>73.006833712984005</v>
      </c>
      <c r="K34" s="50">
        <f>VLOOKUP($A34,'Occupancy Raw Data'!$B$8:$BE$45,'Occupancy Raw Data'!R$3,FALSE)</f>
        <v>62.591232392729303</v>
      </c>
      <c r="M34" s="47">
        <f>VLOOKUP($A34,'Occupancy Raw Data'!$B$8:$BE$45,'Occupancy Raw Data'!T$3,FALSE)</f>
        <v>43.512295519961299</v>
      </c>
      <c r="N34" s="48">
        <f>VLOOKUP($A34,'Occupancy Raw Data'!$B$8:$BE$45,'Occupancy Raw Data'!U$3,FALSE)</f>
        <v>12.498320054085699</v>
      </c>
      <c r="O34" s="48">
        <f>VLOOKUP($A34,'Occupancy Raw Data'!$B$8:$BE$45,'Occupancy Raw Data'!V$3,FALSE)</f>
        <v>21.7431893294007</v>
      </c>
      <c r="P34" s="48">
        <f>VLOOKUP($A34,'Occupancy Raw Data'!$B$8:$BE$45,'Occupancy Raw Data'!W$3,FALSE)</f>
        <v>-6.9463578956413299</v>
      </c>
      <c r="Q34" s="48">
        <f>VLOOKUP($A34,'Occupancy Raw Data'!$B$8:$BE$45,'Occupancy Raw Data'!X$3,FALSE)</f>
        <v>-31.4493608238446</v>
      </c>
      <c r="R34" s="49">
        <f>VLOOKUP($A34,'Occupancy Raw Data'!$B$8:$BE$45,'Occupancy Raw Data'!Y$3,FALSE)</f>
        <v>1.80371633661778</v>
      </c>
      <c r="S34" s="48">
        <f>VLOOKUP($A34,'Occupancy Raw Data'!$B$8:$BE$45,'Occupancy Raw Data'!AA$3,FALSE)</f>
        <v>-10.9355174997959</v>
      </c>
      <c r="T34" s="48">
        <f>VLOOKUP($A34,'Occupancy Raw Data'!$B$8:$BE$45,'Occupancy Raw Data'!AB$3,FALSE)</f>
        <v>-11.8836889374377</v>
      </c>
      <c r="U34" s="49">
        <f>VLOOKUP($A34,'Occupancy Raw Data'!$B$8:$BE$45,'Occupancy Raw Data'!AC$3,FALSE)</f>
        <v>-11.4084421923666</v>
      </c>
      <c r="V34" s="50">
        <f>VLOOKUP($A34,'Occupancy Raw Data'!$B$8:$BE$45,'Occupancy Raw Data'!AE$3,FALSE)</f>
        <v>-3.01644424651258</v>
      </c>
      <c r="X34" s="51">
        <f>VLOOKUP($A34,'ADR Raw Data'!$B$6:$BE$43,'ADR Raw Data'!G$1,FALSE)</f>
        <v>160.771305970149</v>
      </c>
      <c r="Y34" s="52">
        <f>VLOOKUP($A34,'ADR Raw Data'!$B$6:$BE$43,'ADR Raw Data'!H$1,FALSE)</f>
        <v>162.56531249999901</v>
      </c>
      <c r="Z34" s="52">
        <f>VLOOKUP($A34,'ADR Raw Data'!$B$6:$BE$43,'ADR Raw Data'!I$1,FALSE)</f>
        <v>156.58227377124399</v>
      </c>
      <c r="AA34" s="52">
        <f>VLOOKUP($A34,'ADR Raw Data'!$B$6:$BE$43,'ADR Raw Data'!J$1,FALSE)</f>
        <v>154.20827345844501</v>
      </c>
      <c r="AB34" s="52">
        <f>VLOOKUP($A34,'ADR Raw Data'!$B$6:$BE$43,'ADR Raw Data'!K$1,FALSE)</f>
        <v>146.690030066145</v>
      </c>
      <c r="AC34" s="53">
        <f>VLOOKUP($A34,'ADR Raw Data'!$B$6:$BE$43,'ADR Raw Data'!L$1,FALSE)</f>
        <v>156.11590731870299</v>
      </c>
      <c r="AD34" s="52">
        <f>VLOOKUP($A34,'ADR Raw Data'!$B$6:$BE$43,'ADR Raw Data'!N$1,FALSE)</f>
        <v>164.44869526758001</v>
      </c>
      <c r="AE34" s="52">
        <f>VLOOKUP($A34,'ADR Raw Data'!$B$6:$BE$43,'ADR Raw Data'!O$1,FALSE)</f>
        <v>166.2025606469</v>
      </c>
      <c r="AF34" s="53">
        <f>VLOOKUP($A34,'ADR Raw Data'!$B$6:$BE$43,'ADR Raw Data'!P$1,FALSE)</f>
        <v>165.318787608647</v>
      </c>
      <c r="AG34" s="54">
        <f>VLOOKUP($A34,'ADR Raw Data'!$B$6:$BE$43,'ADR Raw Data'!R$1,FALSE)</f>
        <v>159.182850564468</v>
      </c>
      <c r="AI34" s="47">
        <f>VLOOKUP($A34,'ADR Raw Data'!$B$6:$BE$43,'ADR Raw Data'!T$1,FALSE)</f>
        <v>8.2934627645525598</v>
      </c>
      <c r="AJ34" s="48">
        <f>VLOOKUP($A34,'ADR Raw Data'!$B$6:$BE$43,'ADR Raw Data'!U$1,FALSE)</f>
        <v>3.7039133733317402</v>
      </c>
      <c r="AK34" s="48">
        <f>VLOOKUP($A34,'ADR Raw Data'!$B$6:$BE$43,'ADR Raw Data'!V$1,FALSE)</f>
        <v>-3.6359738201120799</v>
      </c>
      <c r="AL34" s="48">
        <f>VLOOKUP($A34,'ADR Raw Data'!$B$6:$BE$43,'ADR Raw Data'!W$1,FALSE)</f>
        <v>-6.7775241100228003</v>
      </c>
      <c r="AM34" s="48">
        <f>VLOOKUP($A34,'ADR Raw Data'!$B$6:$BE$43,'ADR Raw Data'!X$1,FALSE)</f>
        <v>-19.348173465879398</v>
      </c>
      <c r="AN34" s="49">
        <f>VLOOKUP($A34,'ADR Raw Data'!$B$6:$BE$43,'ADR Raw Data'!Y$1,FALSE)</f>
        <v>-5.8103776334592796</v>
      </c>
      <c r="AO34" s="48">
        <f>VLOOKUP($A34,'ADR Raw Data'!$B$6:$BE$43,'ADR Raw Data'!AA$1,FALSE)</f>
        <v>-16.258558173006801</v>
      </c>
      <c r="AP34" s="48">
        <f>VLOOKUP($A34,'ADR Raw Data'!$B$6:$BE$43,'ADR Raw Data'!AB$1,FALSE)</f>
        <v>-17.540488491314399</v>
      </c>
      <c r="AQ34" s="49">
        <f>VLOOKUP($A34,'ADR Raw Data'!$B$6:$BE$43,'ADR Raw Data'!AC$1,FALSE)</f>
        <v>-16.908655843076598</v>
      </c>
      <c r="AR34" s="50">
        <f>VLOOKUP($A34,'ADR Raw Data'!$B$6:$BE$43,'ADR Raw Data'!AE$1,FALSE)</f>
        <v>-10.5029257993102</v>
      </c>
      <c r="AS34" s="40"/>
      <c r="AT34" s="51">
        <f>VLOOKUP($A34,'RevPAR Raw Data'!$B$6:$BE$43,'RevPAR Raw Data'!G$1,FALSE)</f>
        <v>84.126345590628006</v>
      </c>
      <c r="AU34" s="52">
        <f>VLOOKUP($A34,'RevPAR Raw Data'!$B$6:$BE$43,'RevPAR Raw Data'!H$1,FALSE)</f>
        <v>88.027556134070906</v>
      </c>
      <c r="AV34" s="52">
        <f>VLOOKUP($A34,'RevPAR Raw Data'!$B$6:$BE$43,'RevPAR Raw Data'!I$1,FALSE)</f>
        <v>110.92730556459399</v>
      </c>
      <c r="AW34" s="52">
        <f>VLOOKUP($A34,'RevPAR Raw Data'!$B$6:$BE$43,'RevPAR Raw Data'!J$1,FALSE)</f>
        <v>93.588815489749393</v>
      </c>
      <c r="AX34" s="52">
        <f>VLOOKUP($A34,'RevPAR Raw Data'!$B$6:$BE$43,'RevPAR Raw Data'!K$1,FALSE)</f>
        <v>79.3835079726651</v>
      </c>
      <c r="AY34" s="53">
        <f>VLOOKUP($A34,'RevPAR Raw Data'!$B$6:$BE$43,'RevPAR Raw Data'!L$1,FALSE)</f>
        <v>91.210706150341593</v>
      </c>
      <c r="AZ34" s="52">
        <f>VLOOKUP($A34,'RevPAR Raw Data'!$B$6:$BE$43,'RevPAR Raw Data'!N$1,FALSE)</f>
        <v>120.99528148389101</v>
      </c>
      <c r="BA34" s="52">
        <f>VLOOKUP($A34,'RevPAR Raw Data'!$B$6:$BE$43,'RevPAR Raw Data'!O$1,FALSE)</f>
        <v>120.39274324764</v>
      </c>
      <c r="BB34" s="53">
        <f>VLOOKUP($A34,'RevPAR Raw Data'!$B$6:$BE$43,'RevPAR Raw Data'!P$1,FALSE)</f>
        <v>120.694012365766</v>
      </c>
      <c r="BC34" s="54">
        <f>VLOOKUP($A34,'RevPAR Raw Data'!$B$6:$BE$43,'RevPAR Raw Data'!R$1,FALSE)</f>
        <v>99.634507926177307</v>
      </c>
      <c r="BE34" s="47">
        <f>VLOOKUP($A34,'RevPAR Raw Data'!$B$6:$BE$43,'RevPAR Raw Data'!T$1,FALSE)</f>
        <v>55.414434311463999</v>
      </c>
      <c r="BF34" s="48">
        <f>VLOOKUP($A34,'RevPAR Raw Data'!$B$6:$BE$43,'RevPAR Raw Data'!U$1,FALSE)</f>
        <v>16.665160375342499</v>
      </c>
      <c r="BG34" s="48">
        <f>VLOOKUP($A34,'RevPAR Raw Data'!$B$6:$BE$43,'RevPAR Raw Data'!V$1,FALSE)</f>
        <v>17.3166388376142</v>
      </c>
      <c r="BH34" s="48">
        <f>VLOOKUP($A34,'RevPAR Raw Data'!$B$6:$BE$43,'RevPAR Raw Data'!W$1,FALSE)</f>
        <v>-13.253090924518499</v>
      </c>
      <c r="BI34" s="48">
        <f>VLOOKUP($A34,'RevPAR Raw Data'!$B$6:$BE$43,'RevPAR Raw Data'!X$1,FALSE)</f>
        <v>-44.712657403616198</v>
      </c>
      <c r="BJ34" s="49">
        <f>VLOOKUP($A34,'RevPAR Raw Data'!$B$6:$BE$43,'RevPAR Raw Data'!Y$1,FALSE)</f>
        <v>-4.1114640274353897</v>
      </c>
      <c r="BK34" s="48">
        <f>VLOOKUP($A34,'RevPAR Raw Data'!$B$6:$BE$43,'RevPAR Raw Data'!AA$1,FALSE)</f>
        <v>-25.416118198579099</v>
      </c>
      <c r="BL34" s="48">
        <f>VLOOKUP($A34,'RevPAR Raw Data'!$B$6:$BE$43,'RevPAR Raw Data'!AB$1,FALSE)</f>
        <v>-27.339720338337301</v>
      </c>
      <c r="BM34" s="49">
        <f>VLOOKUP($A34,'RevPAR Raw Data'!$B$6:$BE$43,'RevPAR Raw Data'!AC$1,FALSE)</f>
        <v>-26.3880838080796</v>
      </c>
      <c r="BN34" s="50">
        <f>VLOOKUP($A34,'RevPAR Raw Data'!$B$6:$BE$43,'RevPAR Raw Data'!AE$1,FALSE)</f>
        <v>-13.202555144833999</v>
      </c>
    </row>
    <row r="35" spans="1:66" x14ac:dyDescent="0.25">
      <c r="A35" s="63" t="s">
        <v>94</v>
      </c>
      <c r="B35" s="47">
        <f>VLOOKUP($A35,'Occupancy Raw Data'!$B$8:$BE$45,'Occupancy Raw Data'!G$3,FALSE)</f>
        <v>60.0368748559575</v>
      </c>
      <c r="C35" s="48">
        <f>VLOOKUP($A35,'Occupancy Raw Data'!$B$8:$BE$45,'Occupancy Raw Data'!H$3,FALSE)</f>
        <v>62.5950679880156</v>
      </c>
      <c r="D35" s="48">
        <f>VLOOKUP($A35,'Occupancy Raw Data'!$B$8:$BE$45,'Occupancy Raw Data'!I$3,FALSE)</f>
        <v>65.994468771606293</v>
      </c>
      <c r="E35" s="48">
        <f>VLOOKUP($A35,'Occupancy Raw Data'!$B$8:$BE$45,'Occupancy Raw Data'!J$3,FALSE)</f>
        <v>65.475916109702595</v>
      </c>
      <c r="F35" s="48">
        <f>VLOOKUP($A35,'Occupancy Raw Data'!$B$8:$BE$45,'Occupancy Raw Data'!K$3,FALSE)</f>
        <v>63.297994929707301</v>
      </c>
      <c r="G35" s="49">
        <f>VLOOKUP($A35,'Occupancy Raw Data'!$B$8:$BE$45,'Occupancy Raw Data'!L$3,FALSE)</f>
        <v>63.4800645309979</v>
      </c>
      <c r="H35" s="48">
        <f>VLOOKUP($A35,'Occupancy Raw Data'!$B$8:$BE$45,'Occupancy Raw Data'!N$3,FALSE)</f>
        <v>71.859875547361099</v>
      </c>
      <c r="I35" s="48">
        <f>VLOOKUP($A35,'Occupancy Raw Data'!$B$8:$BE$45,'Occupancy Raw Data'!O$3,FALSE)</f>
        <v>71.629407697626107</v>
      </c>
      <c r="J35" s="49">
        <f>VLOOKUP($A35,'Occupancy Raw Data'!$B$8:$BE$45,'Occupancy Raw Data'!P$3,FALSE)</f>
        <v>71.744641622493603</v>
      </c>
      <c r="K35" s="50">
        <f>VLOOKUP($A35,'Occupancy Raw Data'!$B$8:$BE$45,'Occupancy Raw Data'!R$3,FALSE)</f>
        <v>65.8413722714252</v>
      </c>
      <c r="M35" s="47">
        <f>VLOOKUP($A35,'Occupancy Raw Data'!$B$8:$BE$45,'Occupancy Raw Data'!T$3,FALSE)</f>
        <v>12.5887688013642</v>
      </c>
      <c r="N35" s="48">
        <f>VLOOKUP($A35,'Occupancy Raw Data'!$B$8:$BE$45,'Occupancy Raw Data'!U$3,FALSE)</f>
        <v>-1.91805409417467</v>
      </c>
      <c r="O35" s="48">
        <f>VLOOKUP($A35,'Occupancy Raw Data'!$B$8:$BE$45,'Occupancy Raw Data'!V$3,FALSE)</f>
        <v>-1.6597836316416399</v>
      </c>
      <c r="P35" s="48">
        <f>VLOOKUP($A35,'Occupancy Raw Data'!$B$8:$BE$45,'Occupancy Raw Data'!W$3,FALSE)</f>
        <v>-5.5249400959446504</v>
      </c>
      <c r="Q35" s="48">
        <f>VLOOKUP($A35,'Occupancy Raw Data'!$B$8:$BE$45,'Occupancy Raw Data'!X$3,FALSE)</f>
        <v>-8.9423259697037807</v>
      </c>
      <c r="R35" s="49">
        <f>VLOOKUP($A35,'Occupancy Raw Data'!$B$8:$BE$45,'Occupancy Raw Data'!Y$3,FALSE)</f>
        <v>-1.7551399027401899</v>
      </c>
      <c r="S35" s="48">
        <f>VLOOKUP($A35,'Occupancy Raw Data'!$B$8:$BE$45,'Occupancy Raw Data'!AA$3,FALSE)</f>
        <v>-10.6270064744875</v>
      </c>
      <c r="T35" s="48">
        <f>VLOOKUP($A35,'Occupancy Raw Data'!$B$8:$BE$45,'Occupancy Raw Data'!AB$3,FALSE)</f>
        <v>-11.3748312006937</v>
      </c>
      <c r="U35" s="49">
        <f>VLOOKUP($A35,'Occupancy Raw Data'!$B$8:$BE$45,'Occupancy Raw Data'!AC$3,FALSE)</f>
        <v>-11.001889198394499</v>
      </c>
      <c r="V35" s="50">
        <f>VLOOKUP($A35,'Occupancy Raw Data'!$B$8:$BE$45,'Occupancy Raw Data'!AE$3,FALSE)</f>
        <v>-4.8334692657994696</v>
      </c>
      <c r="X35" s="51">
        <f>VLOOKUP($A35,'ADR Raw Data'!$B$6:$BE$43,'ADR Raw Data'!G$1,FALSE)</f>
        <v>105.80656046065199</v>
      </c>
      <c r="Y35" s="52">
        <f>VLOOKUP($A35,'ADR Raw Data'!$B$6:$BE$43,'ADR Raw Data'!H$1,FALSE)</f>
        <v>104.172976804123</v>
      </c>
      <c r="Z35" s="52">
        <f>VLOOKUP($A35,'ADR Raw Data'!$B$6:$BE$43,'ADR Raw Data'!I$1,FALSE)</f>
        <v>106.586897153832</v>
      </c>
      <c r="AA35" s="52">
        <f>VLOOKUP($A35,'ADR Raw Data'!$B$6:$BE$43,'ADR Raw Data'!J$1,FALSE)</f>
        <v>103.448245336149</v>
      </c>
      <c r="AB35" s="52">
        <f>VLOOKUP($A35,'ADR Raw Data'!$B$6:$BE$43,'ADR Raw Data'!K$1,FALSE)</f>
        <v>101.60847624249</v>
      </c>
      <c r="AC35" s="53">
        <f>VLOOKUP($A35,'ADR Raw Data'!$B$6:$BE$43,'ADR Raw Data'!L$1,FALSE)</f>
        <v>104.32294655823399</v>
      </c>
      <c r="AD35" s="52">
        <f>VLOOKUP($A35,'ADR Raw Data'!$B$6:$BE$43,'ADR Raw Data'!N$1,FALSE)</f>
        <v>114.495243745991</v>
      </c>
      <c r="AE35" s="52">
        <f>VLOOKUP($A35,'ADR Raw Data'!$B$6:$BE$43,'ADR Raw Data'!O$1,FALSE)</f>
        <v>116.90040379665299</v>
      </c>
      <c r="AF35" s="53">
        <f>VLOOKUP($A35,'ADR Raw Data'!$B$6:$BE$43,'ADR Raw Data'!P$1,FALSE)</f>
        <v>115.695892226148</v>
      </c>
      <c r="AG35" s="54">
        <f>VLOOKUP($A35,'ADR Raw Data'!$B$6:$BE$43,'ADR Raw Data'!R$1,FALSE)</f>
        <v>107.863698619861</v>
      </c>
      <c r="AI35" s="47">
        <f>VLOOKUP($A35,'ADR Raw Data'!$B$6:$BE$43,'ADR Raw Data'!T$1,FALSE)</f>
        <v>15.953513971035401</v>
      </c>
      <c r="AJ35" s="48">
        <f>VLOOKUP($A35,'ADR Raw Data'!$B$6:$BE$43,'ADR Raw Data'!U$1,FALSE)</f>
        <v>8.9497663105752299</v>
      </c>
      <c r="AK35" s="48">
        <f>VLOOKUP($A35,'ADR Raw Data'!$B$6:$BE$43,'ADR Raw Data'!V$1,FALSE)</f>
        <v>9.2316480966883496</v>
      </c>
      <c r="AL35" s="48">
        <f>VLOOKUP($A35,'ADR Raw Data'!$B$6:$BE$43,'ADR Raw Data'!W$1,FALSE)</f>
        <v>4.0100952071462999</v>
      </c>
      <c r="AM35" s="48">
        <f>VLOOKUP($A35,'ADR Raw Data'!$B$6:$BE$43,'ADR Raw Data'!X$1,FALSE)</f>
        <v>1.6069897667163899</v>
      </c>
      <c r="AN35" s="49">
        <f>VLOOKUP($A35,'ADR Raw Data'!$B$6:$BE$43,'ADR Raw Data'!Y$1,FALSE)</f>
        <v>7.4707225362374601</v>
      </c>
      <c r="AO35" s="48">
        <f>VLOOKUP($A35,'ADR Raw Data'!$B$6:$BE$43,'ADR Raw Data'!AA$1,FALSE)</f>
        <v>-2.1873510861553598</v>
      </c>
      <c r="AP35" s="48">
        <f>VLOOKUP($A35,'ADR Raw Data'!$B$6:$BE$43,'ADR Raw Data'!AB$1,FALSE)</f>
        <v>-1.73151325790957</v>
      </c>
      <c r="AQ35" s="49">
        <f>VLOOKUP($A35,'ADR Raw Data'!$B$6:$BE$43,'ADR Raw Data'!AC$1,FALSE)</f>
        <v>-1.9612828640478801</v>
      </c>
      <c r="AR35" s="50">
        <f>VLOOKUP($A35,'ADR Raw Data'!$B$6:$BE$43,'ADR Raw Data'!AE$1,FALSE)</f>
        <v>3.67327528968391</v>
      </c>
      <c r="AS35" s="40"/>
      <c r="AT35" s="51">
        <f>VLOOKUP($A35,'RevPAR Raw Data'!$B$6:$BE$43,'RevPAR Raw Data'!G$1,FALSE)</f>
        <v>63.5229522931551</v>
      </c>
      <c r="AU35" s="52">
        <f>VLOOKUP($A35,'RevPAR Raw Data'!$B$6:$BE$43,'RevPAR Raw Data'!H$1,FALSE)</f>
        <v>65.207145655681003</v>
      </c>
      <c r="AV35" s="52">
        <f>VLOOKUP($A35,'RevPAR Raw Data'!$B$6:$BE$43,'RevPAR Raw Data'!I$1,FALSE)</f>
        <v>70.3414565568103</v>
      </c>
      <c r="AW35" s="52">
        <f>VLOOKUP($A35,'RevPAR Raw Data'!$B$6:$BE$43,'RevPAR Raw Data'!J$1,FALSE)</f>
        <v>67.7336863332565</v>
      </c>
      <c r="AX35" s="52">
        <f>VLOOKUP($A35,'RevPAR Raw Data'!$B$6:$BE$43,'RevPAR Raw Data'!K$1,FALSE)</f>
        <v>64.316128140124405</v>
      </c>
      <c r="AY35" s="53">
        <f>VLOOKUP($A35,'RevPAR Raw Data'!$B$6:$BE$43,'RevPAR Raw Data'!L$1,FALSE)</f>
        <v>66.224273795805402</v>
      </c>
      <c r="AZ35" s="52">
        <f>VLOOKUP($A35,'RevPAR Raw Data'!$B$6:$BE$43,'RevPAR Raw Data'!N$1,FALSE)</f>
        <v>82.276139663516901</v>
      </c>
      <c r="BA35" s="52">
        <f>VLOOKUP($A35,'RevPAR Raw Data'!$B$6:$BE$43,'RevPAR Raw Data'!O$1,FALSE)</f>
        <v>83.735066835676406</v>
      </c>
      <c r="BB35" s="53">
        <f>VLOOKUP($A35,'RevPAR Raw Data'!$B$6:$BE$43,'RevPAR Raw Data'!P$1,FALSE)</f>
        <v>83.005603249596604</v>
      </c>
      <c r="BC35" s="54">
        <f>VLOOKUP($A35,'RevPAR Raw Data'!$B$6:$BE$43,'RevPAR Raw Data'!R$1,FALSE)</f>
        <v>71.018939354031502</v>
      </c>
      <c r="BE35" s="47">
        <f>VLOOKUP($A35,'RevPAR Raw Data'!$B$6:$BE$43,'RevPAR Raw Data'!T$1,FALSE)</f>
        <v>30.550633761906699</v>
      </c>
      <c r="BF35" s="48">
        <f>VLOOKUP($A35,'RevPAR Raw Data'!$B$6:$BE$43,'RevPAR Raw Data'!U$1,FALSE)</f>
        <v>6.8600508572615002</v>
      </c>
      <c r="BG35" s="48">
        <f>VLOOKUP($A35,'RevPAR Raw Data'!$B$6:$BE$43,'RevPAR Raw Data'!V$1,FALSE)</f>
        <v>7.4186390810071101</v>
      </c>
      <c r="BH35" s="48">
        <f>VLOOKUP($A35,'RevPAR Raw Data'!$B$6:$BE$43,'RevPAR Raw Data'!W$1,FALSE)</f>
        <v>-1.73640024678353</v>
      </c>
      <c r="BI35" s="48">
        <f>VLOOKUP($A35,'RevPAR Raw Data'!$B$6:$BE$43,'RevPAR Raw Data'!X$1,FALSE)</f>
        <v>-7.4790384662269496</v>
      </c>
      <c r="BJ35" s="49">
        <f>VLOOKUP($A35,'RevPAR Raw Data'!$B$6:$BE$43,'RevPAR Raw Data'!Y$1,FALSE)</f>
        <v>5.5844610012407596</v>
      </c>
      <c r="BK35" s="48">
        <f>VLOOKUP($A35,'RevPAR Raw Data'!$B$6:$BE$43,'RevPAR Raw Data'!AA$1,FALSE)</f>
        <v>-12.581907619097301</v>
      </c>
      <c r="BL35" s="48">
        <f>VLOOKUP($A35,'RevPAR Raw Data'!$B$6:$BE$43,'RevPAR Raw Data'!AB$1,FALSE)</f>
        <v>-12.9093877482984</v>
      </c>
      <c r="BM35" s="49">
        <f>VLOOKUP($A35,'RevPAR Raw Data'!$B$6:$BE$43,'RevPAR Raw Data'!AC$1,FALSE)</f>
        <v>-12.747393894872699</v>
      </c>
      <c r="BN35" s="50">
        <f>VLOOKUP($A35,'RevPAR Raw Data'!$B$6:$BE$43,'RevPAR Raw Data'!AE$1,FALSE)</f>
        <v>-1.33774060829063</v>
      </c>
    </row>
    <row r="36" spans="1:66" x14ac:dyDescent="0.25">
      <c r="A36" s="63" t="s">
        <v>44</v>
      </c>
      <c r="B36" s="47">
        <f>VLOOKUP($A36,'Occupancy Raw Data'!$B$8:$BE$45,'Occupancy Raw Data'!G$3,FALSE)</f>
        <v>59.407305306684997</v>
      </c>
      <c r="C36" s="48">
        <f>VLOOKUP($A36,'Occupancy Raw Data'!$B$8:$BE$45,'Occupancy Raw Data'!H$3,FALSE)</f>
        <v>58.545830461750498</v>
      </c>
      <c r="D36" s="48">
        <f>VLOOKUP($A36,'Occupancy Raw Data'!$B$8:$BE$45,'Occupancy Raw Data'!I$3,FALSE)</f>
        <v>68.297725706409295</v>
      </c>
      <c r="E36" s="48">
        <f>VLOOKUP($A36,'Occupancy Raw Data'!$B$8:$BE$45,'Occupancy Raw Data'!J$3,FALSE)</f>
        <v>69.951757408683605</v>
      </c>
      <c r="F36" s="48">
        <f>VLOOKUP($A36,'Occupancy Raw Data'!$B$8:$BE$45,'Occupancy Raw Data'!K$3,FALSE)</f>
        <v>68.470020675396199</v>
      </c>
      <c r="G36" s="49">
        <f>VLOOKUP($A36,'Occupancy Raw Data'!$B$8:$BE$45,'Occupancy Raw Data'!L$3,FALSE)</f>
        <v>64.934527911784897</v>
      </c>
      <c r="H36" s="48">
        <f>VLOOKUP($A36,'Occupancy Raw Data'!$B$8:$BE$45,'Occupancy Raw Data'!N$3,FALSE)</f>
        <v>74.603721571330098</v>
      </c>
      <c r="I36" s="48">
        <f>VLOOKUP($A36,'Occupancy Raw Data'!$B$8:$BE$45,'Occupancy Raw Data'!O$3,FALSE)</f>
        <v>72.501722949689807</v>
      </c>
      <c r="J36" s="49">
        <f>VLOOKUP($A36,'Occupancy Raw Data'!$B$8:$BE$45,'Occupancy Raw Data'!P$3,FALSE)</f>
        <v>73.552722260509896</v>
      </c>
      <c r="K36" s="50">
        <f>VLOOKUP($A36,'Occupancy Raw Data'!$B$8:$BE$45,'Occupancy Raw Data'!R$3,FALSE)</f>
        <v>67.396869154277795</v>
      </c>
      <c r="M36" s="47">
        <f>VLOOKUP($A36,'Occupancy Raw Data'!$B$8:$BE$45,'Occupancy Raw Data'!T$3,FALSE)</f>
        <v>8.69475418888746</v>
      </c>
      <c r="N36" s="48">
        <f>VLOOKUP($A36,'Occupancy Raw Data'!$B$8:$BE$45,'Occupancy Raw Data'!U$3,FALSE)</f>
        <v>-8.5221399035148107</v>
      </c>
      <c r="O36" s="48">
        <f>VLOOKUP($A36,'Occupancy Raw Data'!$B$8:$BE$45,'Occupancy Raw Data'!V$3,FALSE)</f>
        <v>-2.6715456763699299</v>
      </c>
      <c r="P36" s="48">
        <f>VLOOKUP($A36,'Occupancy Raw Data'!$B$8:$BE$45,'Occupancy Raw Data'!W$3,FALSE)</f>
        <v>-8.6215781598276404</v>
      </c>
      <c r="Q36" s="48">
        <f>VLOOKUP($A36,'Occupancy Raw Data'!$B$8:$BE$45,'Occupancy Raw Data'!X$3,FALSE)</f>
        <v>-12.0234559332524</v>
      </c>
      <c r="R36" s="49">
        <f>VLOOKUP($A36,'Occupancy Raw Data'!$B$8:$BE$45,'Occupancy Raw Data'!Y$3,FALSE)</f>
        <v>-5.4003160131736996</v>
      </c>
      <c r="S36" s="48">
        <f>VLOOKUP($A36,'Occupancy Raw Data'!$B$8:$BE$45,'Occupancy Raw Data'!AA$3,FALSE)</f>
        <v>-13.2514865449649</v>
      </c>
      <c r="T36" s="48">
        <f>VLOOKUP($A36,'Occupancy Raw Data'!$B$8:$BE$45,'Occupancy Raw Data'!AB$3,FALSE)</f>
        <v>-13.688425059893</v>
      </c>
      <c r="U36" s="49">
        <f>VLOOKUP($A36,'Occupancy Raw Data'!$B$8:$BE$45,'Occupancy Raw Data'!AC$3,FALSE)</f>
        <v>-13.4673855758705</v>
      </c>
      <c r="V36" s="50">
        <f>VLOOKUP($A36,'Occupancy Raw Data'!$B$8:$BE$45,'Occupancy Raw Data'!AE$3,FALSE)</f>
        <v>-8.0725361935201096</v>
      </c>
      <c r="X36" s="51">
        <f>VLOOKUP($A36,'ADR Raw Data'!$B$6:$BE$43,'ADR Raw Data'!G$1,FALSE)</f>
        <v>92.316592111368905</v>
      </c>
      <c r="Y36" s="52">
        <f>VLOOKUP($A36,'ADR Raw Data'!$B$6:$BE$43,'ADR Raw Data'!H$1,FALSE)</f>
        <v>95.070514067098202</v>
      </c>
      <c r="Z36" s="52">
        <f>VLOOKUP($A36,'ADR Raw Data'!$B$6:$BE$43,'ADR Raw Data'!I$1,FALSE)</f>
        <v>100.06453173561999</v>
      </c>
      <c r="AA36" s="52">
        <f>VLOOKUP($A36,'ADR Raw Data'!$B$6:$BE$43,'ADR Raw Data'!J$1,FALSE)</f>
        <v>101.74612413793101</v>
      </c>
      <c r="AB36" s="52">
        <f>VLOOKUP($A36,'ADR Raw Data'!$B$6:$BE$43,'ADR Raw Data'!K$1,FALSE)</f>
        <v>96.778812380472999</v>
      </c>
      <c r="AC36" s="53">
        <f>VLOOKUP($A36,'ADR Raw Data'!$B$6:$BE$43,'ADR Raw Data'!L$1,FALSE)</f>
        <v>97.415691180216498</v>
      </c>
      <c r="AD36" s="52">
        <f>VLOOKUP($A36,'ADR Raw Data'!$B$6:$BE$43,'ADR Raw Data'!N$1,FALSE)</f>
        <v>108.84220073903001</v>
      </c>
      <c r="AE36" s="52">
        <f>VLOOKUP($A36,'ADR Raw Data'!$B$6:$BE$43,'ADR Raw Data'!O$1,FALSE)</f>
        <v>106.241395389733</v>
      </c>
      <c r="AF36" s="53">
        <f>VLOOKUP($A36,'ADR Raw Data'!$B$6:$BE$43,'ADR Raw Data'!P$1,FALSE)</f>
        <v>107.56037959709499</v>
      </c>
      <c r="AG36" s="54">
        <f>VLOOKUP($A36,'ADR Raw Data'!$B$6:$BE$43,'ADR Raw Data'!R$1,FALSE)</f>
        <v>100.578913359141</v>
      </c>
      <c r="AI36" s="47">
        <f>VLOOKUP($A36,'ADR Raw Data'!$B$6:$BE$43,'ADR Raw Data'!T$1,FALSE)</f>
        <v>7.7691716834676798</v>
      </c>
      <c r="AJ36" s="48">
        <f>VLOOKUP($A36,'ADR Raw Data'!$B$6:$BE$43,'ADR Raw Data'!U$1,FALSE)</f>
        <v>8.6330730507859599</v>
      </c>
      <c r="AK36" s="48">
        <f>VLOOKUP($A36,'ADR Raw Data'!$B$6:$BE$43,'ADR Raw Data'!V$1,FALSE)</f>
        <v>12.241924901307801</v>
      </c>
      <c r="AL36" s="48">
        <f>VLOOKUP($A36,'ADR Raw Data'!$B$6:$BE$43,'ADR Raw Data'!W$1,FALSE)</f>
        <v>6.1464360728058702</v>
      </c>
      <c r="AM36" s="48">
        <f>VLOOKUP($A36,'ADR Raw Data'!$B$6:$BE$43,'ADR Raw Data'!X$1,FALSE)</f>
        <v>-0.70023505326512803</v>
      </c>
      <c r="AN36" s="49">
        <f>VLOOKUP($A36,'ADR Raw Data'!$B$6:$BE$43,'ADR Raw Data'!Y$1,FALSE)</f>
        <v>6.2679154802894201</v>
      </c>
      <c r="AO36" s="48">
        <f>VLOOKUP($A36,'ADR Raw Data'!$B$6:$BE$43,'ADR Raw Data'!AA$1,FALSE)</f>
        <v>-2.68873938340555</v>
      </c>
      <c r="AP36" s="48">
        <f>VLOOKUP($A36,'ADR Raw Data'!$B$6:$BE$43,'ADR Raw Data'!AB$1,FALSE)</f>
        <v>-4.74928589444343</v>
      </c>
      <c r="AQ36" s="49">
        <f>VLOOKUP($A36,'ADR Raw Data'!$B$6:$BE$43,'ADR Raw Data'!AC$1,FALSE)</f>
        <v>-3.702519376418</v>
      </c>
      <c r="AR36" s="50">
        <f>VLOOKUP($A36,'ADR Raw Data'!$B$6:$BE$43,'ADR Raw Data'!AE$1,FALSE)</f>
        <v>2.3146456013555801</v>
      </c>
      <c r="AS36" s="40"/>
      <c r="AT36" s="51">
        <f>VLOOKUP($A36,'RevPAR Raw Data'!$B$6:$BE$43,'RevPAR Raw Data'!G$1,FALSE)</f>
        <v>54.842799724328003</v>
      </c>
      <c r="AU36" s="52">
        <f>VLOOKUP($A36,'RevPAR Raw Data'!$B$6:$BE$43,'RevPAR Raw Data'!H$1,FALSE)</f>
        <v>55.659821984837997</v>
      </c>
      <c r="AV36" s="52">
        <f>VLOOKUP($A36,'RevPAR Raw Data'!$B$6:$BE$43,'RevPAR Raw Data'!I$1,FALSE)</f>
        <v>68.341799414197098</v>
      </c>
      <c r="AW36" s="52">
        <f>VLOOKUP($A36,'RevPAR Raw Data'!$B$6:$BE$43,'RevPAR Raw Data'!J$1,FALSE)</f>
        <v>71.173201929703595</v>
      </c>
      <c r="AX36" s="52">
        <f>VLOOKUP($A36,'RevPAR Raw Data'!$B$6:$BE$43,'RevPAR Raw Data'!K$1,FALSE)</f>
        <v>66.264472846312799</v>
      </c>
      <c r="AY36" s="53">
        <f>VLOOKUP($A36,'RevPAR Raw Data'!$B$6:$BE$43,'RevPAR Raw Data'!L$1,FALSE)</f>
        <v>63.256419179875898</v>
      </c>
      <c r="AZ36" s="52">
        <f>VLOOKUP($A36,'RevPAR Raw Data'!$B$6:$BE$43,'RevPAR Raw Data'!N$1,FALSE)</f>
        <v>81.200332391454097</v>
      </c>
      <c r="BA36" s="52">
        <f>VLOOKUP($A36,'RevPAR Raw Data'!$B$6:$BE$43,'RevPAR Raw Data'!O$1,FALSE)</f>
        <v>77.026842143349398</v>
      </c>
      <c r="BB36" s="53">
        <f>VLOOKUP($A36,'RevPAR Raw Data'!$B$6:$BE$43,'RevPAR Raw Data'!P$1,FALSE)</f>
        <v>79.113587267401698</v>
      </c>
      <c r="BC36" s="54">
        <f>VLOOKUP($A36,'RevPAR Raw Data'!$B$6:$BE$43,'RevPAR Raw Data'!R$1,FALSE)</f>
        <v>67.787038633454699</v>
      </c>
      <c r="BE36" s="47">
        <f>VLOOKUP($A36,'RevPAR Raw Data'!$B$6:$BE$43,'RevPAR Raw Data'!T$1,FALSE)</f>
        <v>17.139436252745298</v>
      </c>
      <c r="BF36" s="48">
        <f>VLOOKUP($A36,'RevPAR Raw Data'!$B$6:$BE$43,'RevPAR Raw Data'!U$1,FALSE)</f>
        <v>-0.62478941608947103</v>
      </c>
      <c r="BG36" s="48">
        <f>VLOOKUP($A36,'RevPAR Raw Data'!$B$6:$BE$43,'RevPAR Raw Data'!V$1,FALSE)</f>
        <v>9.2433306095325705</v>
      </c>
      <c r="BH36" s="48">
        <f>VLOOKUP($A36,'RevPAR Raw Data'!$B$6:$BE$43,'RevPAR Raw Data'!W$1,FALSE)</f>
        <v>-3.0050618770825599</v>
      </c>
      <c r="BI36" s="48">
        <f>VLOOKUP($A36,'RevPAR Raw Data'!$B$6:$BE$43,'RevPAR Raw Data'!X$1,FALSE)</f>
        <v>-12.639498533458999</v>
      </c>
      <c r="BJ36" s="49">
        <f>VLOOKUP($A36,'RevPAR Raw Data'!$B$6:$BE$43,'RevPAR Raw Data'!Y$1,FALSE)</f>
        <v>0.52911222374145805</v>
      </c>
      <c r="BK36" s="48">
        <f>VLOOKUP($A36,'RevPAR Raw Data'!$B$6:$BE$43,'RevPAR Raw Data'!AA$1,FALSE)</f>
        <v>-15.5839279907493</v>
      </c>
      <c r="BL36" s="48">
        <f>VLOOKUP($A36,'RevPAR Raw Data'!$B$6:$BE$43,'RevPAR Raw Data'!AB$1,FALSE)</f>
        <v>-17.787608513795401</v>
      </c>
      <c r="BM36" s="49">
        <f>VLOOKUP($A36,'RevPAR Raw Data'!$B$6:$BE$43,'RevPAR Raw Data'!AC$1,FALSE)</f>
        <v>-16.671272391845001</v>
      </c>
      <c r="BN36" s="50">
        <f>VLOOKUP($A36,'RevPAR Raw Data'!$B$6:$BE$43,'RevPAR Raw Data'!AE$1,FALSE)</f>
        <v>-5.9447411960856797</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77</v>
      </c>
      <c r="B39" s="47">
        <f>VLOOKUP($A39,'Occupancy Raw Data'!$B$8:$BE$45,'Occupancy Raw Data'!G$3,FALSE)</f>
        <v>56.732532083927403</v>
      </c>
      <c r="C39" s="48">
        <f>VLOOKUP($A39,'Occupancy Raw Data'!$B$8:$BE$45,'Occupancy Raw Data'!H$3,FALSE)</f>
        <v>61.753921368914199</v>
      </c>
      <c r="D39" s="48">
        <f>VLOOKUP($A39,'Occupancy Raw Data'!$B$8:$BE$45,'Occupancy Raw Data'!I$3,FALSE)</f>
        <v>67.568668726445495</v>
      </c>
      <c r="E39" s="48">
        <f>VLOOKUP($A39,'Occupancy Raw Data'!$B$8:$BE$45,'Occupancy Raw Data'!J$3,FALSE)</f>
        <v>65.657148677554005</v>
      </c>
      <c r="F39" s="48">
        <f>VLOOKUP($A39,'Occupancy Raw Data'!$B$8:$BE$45,'Occupancy Raw Data'!K$3,FALSE)</f>
        <v>62.862866261501303</v>
      </c>
      <c r="G39" s="49">
        <f>VLOOKUP($A39,'Occupancy Raw Data'!$B$8:$BE$45,'Occupancy Raw Data'!L$3,FALSE)</f>
        <v>62.914977557769198</v>
      </c>
      <c r="H39" s="48">
        <f>VLOOKUP($A39,'Occupancy Raw Data'!$B$8:$BE$45,'Occupancy Raw Data'!N$3,FALSE)</f>
        <v>70.396903541235105</v>
      </c>
      <c r="I39" s="48">
        <f>VLOOKUP($A39,'Occupancy Raw Data'!$B$8:$BE$45,'Occupancy Raw Data'!O$3,FALSE)</f>
        <v>70.325603503887507</v>
      </c>
      <c r="J39" s="49">
        <f>VLOOKUP($A39,'Occupancy Raw Data'!$B$8:$BE$45,'Occupancy Raw Data'!P$3,FALSE)</f>
        <v>70.361253522561299</v>
      </c>
      <c r="K39" s="50">
        <f>VLOOKUP($A39,'Occupancy Raw Data'!$B$8:$BE$45,'Occupancy Raw Data'!R$3,FALSE)</f>
        <v>65.042464338201398</v>
      </c>
      <c r="M39" s="47">
        <f>VLOOKUP($A39,'Occupancy Raw Data'!$B$8:$BE$45,'Occupancy Raw Data'!T$3,FALSE)</f>
        <v>8.3544204502616406</v>
      </c>
      <c r="N39" s="48">
        <f>VLOOKUP($A39,'Occupancy Raw Data'!$B$8:$BE$45,'Occupancy Raw Data'!U$3,FALSE)</f>
        <v>-1.94009271538529</v>
      </c>
      <c r="O39" s="48">
        <f>VLOOKUP($A39,'Occupancy Raw Data'!$B$8:$BE$45,'Occupancy Raw Data'!V$3,FALSE)</f>
        <v>0.88838552475166499</v>
      </c>
      <c r="P39" s="48">
        <f>VLOOKUP($A39,'Occupancy Raw Data'!$B$8:$BE$45,'Occupancy Raw Data'!W$3,FALSE)</f>
        <v>-6.11357165174147</v>
      </c>
      <c r="Q39" s="48">
        <f>VLOOKUP($A39,'Occupancy Raw Data'!$B$8:$BE$45,'Occupancy Raw Data'!X$3,FALSE)</f>
        <v>-10.6994797032877</v>
      </c>
      <c r="R39" s="49">
        <f>VLOOKUP($A39,'Occupancy Raw Data'!$B$8:$BE$45,'Occupancy Raw Data'!Y$3,FALSE)</f>
        <v>-2.4981995622520499</v>
      </c>
      <c r="S39" s="48">
        <f>VLOOKUP($A39,'Occupancy Raw Data'!$B$8:$BE$45,'Occupancy Raw Data'!AA$3,FALSE)</f>
        <v>-10.555374615817399</v>
      </c>
      <c r="T39" s="48">
        <f>VLOOKUP($A39,'Occupancy Raw Data'!$B$8:$BE$45,'Occupancy Raw Data'!AB$3,FALSE)</f>
        <v>-11.3075105159038</v>
      </c>
      <c r="U39" s="49">
        <f>VLOOKUP($A39,'Occupancy Raw Data'!$B$8:$BE$45,'Occupancy Raw Data'!AC$3,FALSE)</f>
        <v>-10.9328398715046</v>
      </c>
      <c r="V39" s="50">
        <f>VLOOKUP($A39,'Occupancy Raw Data'!$B$8:$BE$45,'Occupancy Raw Data'!AE$3,FALSE)</f>
        <v>-5.2709165381616501</v>
      </c>
      <c r="X39" s="51">
        <f>VLOOKUP($A39,'ADR Raw Data'!$B$6:$BE$43,'ADR Raw Data'!G$1,FALSE)</f>
        <v>111.317916217833</v>
      </c>
      <c r="Y39" s="52">
        <f>VLOOKUP($A39,'ADR Raw Data'!$B$6:$BE$43,'ADR Raw Data'!H$1,FALSE)</f>
        <v>112.042676342844</v>
      </c>
      <c r="Z39" s="52">
        <f>VLOOKUP($A39,'ADR Raw Data'!$B$6:$BE$43,'ADR Raw Data'!I$1,FALSE)</f>
        <v>113.510817546856</v>
      </c>
      <c r="AA39" s="52">
        <f>VLOOKUP($A39,'ADR Raw Data'!$B$6:$BE$43,'ADR Raw Data'!J$1,FALSE)</f>
        <v>111.089225359396</v>
      </c>
      <c r="AB39" s="52">
        <f>VLOOKUP($A39,'ADR Raw Data'!$B$6:$BE$43,'ADR Raw Data'!K$1,FALSE)</f>
        <v>110.985366999729</v>
      </c>
      <c r="AC39" s="53">
        <f>VLOOKUP($A39,'ADR Raw Data'!$B$6:$BE$43,'ADR Raw Data'!L$1,FALSE)</f>
        <v>111.81702600023701</v>
      </c>
      <c r="AD39" s="52">
        <f>VLOOKUP($A39,'ADR Raw Data'!$B$6:$BE$43,'ADR Raw Data'!N$1,FALSE)</f>
        <v>127.254481045625</v>
      </c>
      <c r="AE39" s="52">
        <f>VLOOKUP($A39,'ADR Raw Data'!$B$6:$BE$43,'ADR Raw Data'!O$1,FALSE)</f>
        <v>131.24041423260701</v>
      </c>
      <c r="AF39" s="53">
        <f>VLOOKUP($A39,'ADR Raw Data'!$B$6:$BE$43,'ADR Raw Data'!P$1,FALSE)</f>
        <v>129.24643786039999</v>
      </c>
      <c r="AG39" s="54">
        <f>VLOOKUP($A39,'ADR Raw Data'!$B$6:$BE$43,'ADR Raw Data'!R$1,FALSE)</f>
        <v>117.20402699477999</v>
      </c>
      <c r="AI39" s="47">
        <f>VLOOKUP($A39,'ADR Raw Data'!$B$6:$BE$43,'ADR Raw Data'!T$1,FALSE)</f>
        <v>11.7767714246657</v>
      </c>
      <c r="AJ39" s="48">
        <f>VLOOKUP($A39,'ADR Raw Data'!$B$6:$BE$43,'ADR Raw Data'!U$1,FALSE)</f>
        <v>8.0363313696985106</v>
      </c>
      <c r="AK39" s="48">
        <f>VLOOKUP($A39,'ADR Raw Data'!$B$6:$BE$43,'ADR Raw Data'!V$1,FALSE)</f>
        <v>7.1846204519538404</v>
      </c>
      <c r="AL39" s="48">
        <f>VLOOKUP($A39,'ADR Raw Data'!$B$6:$BE$43,'ADR Raw Data'!W$1,FALSE)</f>
        <v>2.05131647542377</v>
      </c>
      <c r="AM39" s="48">
        <f>VLOOKUP($A39,'ADR Raw Data'!$B$6:$BE$43,'ADR Raw Data'!X$1,FALSE)</f>
        <v>-1.2956218950020999</v>
      </c>
      <c r="AN39" s="49">
        <f>VLOOKUP($A39,'ADR Raw Data'!$B$6:$BE$43,'ADR Raw Data'!Y$1,FALSE)</f>
        <v>4.9759943867682903</v>
      </c>
      <c r="AO39" s="48">
        <f>VLOOKUP($A39,'ADR Raw Data'!$B$6:$BE$43,'ADR Raw Data'!AA$1,FALSE)</f>
        <v>-1.05094639353532</v>
      </c>
      <c r="AP39" s="48">
        <f>VLOOKUP($A39,'ADR Raw Data'!$B$6:$BE$43,'ADR Raw Data'!AB$1,FALSE)</f>
        <v>-0.20959379319259</v>
      </c>
      <c r="AQ39" s="49">
        <f>VLOOKUP($A39,'ADR Raw Data'!$B$6:$BE$43,'ADR Raw Data'!AC$1,FALSE)</f>
        <v>-0.63047077122788298</v>
      </c>
      <c r="AR39" s="50">
        <f>VLOOKUP($A39,'ADR Raw Data'!$B$6:$BE$43,'ADR Raw Data'!AE$1,FALSE)</f>
        <v>2.5782515538751101</v>
      </c>
      <c r="AS39" s="40"/>
      <c r="AT39" s="51">
        <f>VLOOKUP($A39,'RevPAR Raw Data'!$B$6:$BE$43,'RevPAR Raw Data'!G$1,FALSE)</f>
        <v>63.153472533441899</v>
      </c>
      <c r="AU39" s="52">
        <f>VLOOKUP($A39,'RevPAR Raw Data'!$B$6:$BE$43,'RevPAR Raw Data'!H$1,FALSE)</f>
        <v>69.190746248387299</v>
      </c>
      <c r="AV39" s="52">
        <f>VLOOKUP($A39,'RevPAR Raw Data'!$B$6:$BE$43,'RevPAR Raw Data'!I$1,FALSE)</f>
        <v>76.697748276915704</v>
      </c>
      <c r="AW39" s="52">
        <f>VLOOKUP($A39,'RevPAR Raw Data'!$B$6:$BE$43,'RevPAR Raw Data'!J$1,FALSE)</f>
        <v>72.9380178589617</v>
      </c>
      <c r="AX39" s="52">
        <f>VLOOKUP($A39,'RevPAR Raw Data'!$B$6:$BE$43,'RevPAR Raw Data'!K$1,FALSE)</f>
        <v>69.768582826876695</v>
      </c>
      <c r="AY39" s="53">
        <f>VLOOKUP($A39,'RevPAR Raw Data'!$B$6:$BE$43,'RevPAR Raw Data'!L$1,FALSE)</f>
        <v>70.349656813814306</v>
      </c>
      <c r="AZ39" s="52">
        <f>VLOOKUP($A39,'RevPAR Raw Data'!$B$6:$BE$43,'RevPAR Raw Data'!N$1,FALSE)</f>
        <v>89.583214273588396</v>
      </c>
      <c r="BA39" s="52">
        <f>VLOOKUP($A39,'RevPAR Raw Data'!$B$6:$BE$43,'RevPAR Raw Data'!O$1,FALSE)</f>
        <v>92.295613350083102</v>
      </c>
      <c r="BB39" s="53">
        <f>VLOOKUP($A39,'RevPAR Raw Data'!$B$6:$BE$43,'RevPAR Raw Data'!P$1,FALSE)</f>
        <v>90.939413811835806</v>
      </c>
      <c r="BC39" s="54">
        <f>VLOOKUP($A39,'RevPAR Raw Data'!$B$6:$BE$43,'RevPAR Raw Data'!R$1,FALSE)</f>
        <v>76.232387461015705</v>
      </c>
      <c r="BE39" s="47">
        <f>VLOOKUP($A39,'RevPAR Raw Data'!$B$6:$BE$43,'RevPAR Raw Data'!T$1,FALSE)</f>
        <v>21.115072875210199</v>
      </c>
      <c r="BF39" s="48">
        <f>VLOOKUP($A39,'RevPAR Raw Data'!$B$6:$BE$43,'RevPAR Raw Data'!U$1,FALSE)</f>
        <v>5.94032637482547</v>
      </c>
      <c r="BG39" s="48">
        <f>VLOOKUP($A39,'RevPAR Raw Data'!$B$6:$BE$43,'RevPAR Raw Data'!V$1,FALSE)</f>
        <v>8.1368331048090106</v>
      </c>
      <c r="BH39" s="48">
        <f>VLOOKUP($A39,'RevPAR Raw Data'!$B$6:$BE$43,'RevPAR Raw Data'!W$1,FALSE)</f>
        <v>-4.1876638788467098</v>
      </c>
      <c r="BI39" s="48">
        <f>VLOOKUP($A39,'RevPAR Raw Data'!$B$6:$BE$43,'RevPAR Raw Data'!X$1,FALSE)</f>
        <v>-11.856476796602699</v>
      </c>
      <c r="BJ39" s="49">
        <f>VLOOKUP($A39,'RevPAR Raw Data'!$B$6:$BE$43,'RevPAR Raw Data'!Y$1,FALSE)</f>
        <v>2.3534845545283001</v>
      </c>
      <c r="BK39" s="48">
        <f>VLOOKUP($A39,'RevPAR Raw Data'!$B$6:$BE$43,'RevPAR Raw Data'!AA$1,FALSE)</f>
        <v>-11.4953896805036</v>
      </c>
      <c r="BL39" s="48">
        <f>VLOOKUP($A39,'RevPAR Raw Data'!$B$6:$BE$43,'RevPAR Raw Data'!AB$1,FALSE)</f>
        <v>-11.4934044688905</v>
      </c>
      <c r="BM39" s="49">
        <f>VLOOKUP($A39,'RevPAR Raw Data'!$B$6:$BE$43,'RevPAR Raw Data'!AC$1,FALSE)</f>
        <v>-11.494382282877501</v>
      </c>
      <c r="BN39" s="50">
        <f>VLOOKUP($A39,'RevPAR Raw Data'!$B$6:$BE$43,'RevPAR Raw Data'!AE$1,FALSE)</f>
        <v>-2.8285624718351401</v>
      </c>
    </row>
    <row r="40" spans="1:66" x14ac:dyDescent="0.25">
      <c r="A40" s="63" t="s">
        <v>78</v>
      </c>
      <c r="B40" s="47">
        <f>VLOOKUP($A40,'Occupancy Raw Data'!$B$8:$BE$45,'Occupancy Raw Data'!G$3,FALSE)</f>
        <v>55.617455896007399</v>
      </c>
      <c r="C40" s="48">
        <f>VLOOKUP($A40,'Occupancy Raw Data'!$B$8:$BE$45,'Occupancy Raw Data'!H$3,FALSE)</f>
        <v>66.573816155988794</v>
      </c>
      <c r="D40" s="48">
        <f>VLOOKUP($A40,'Occupancy Raw Data'!$B$8:$BE$45,'Occupancy Raw Data'!I$3,FALSE)</f>
        <v>67.595171773444704</v>
      </c>
      <c r="E40" s="48">
        <f>VLOOKUP($A40,'Occupancy Raw Data'!$B$8:$BE$45,'Occupancy Raw Data'!J$3,FALSE)</f>
        <v>72.237697307335097</v>
      </c>
      <c r="F40" s="48">
        <f>VLOOKUP($A40,'Occupancy Raw Data'!$B$8:$BE$45,'Occupancy Raw Data'!K$3,FALSE)</f>
        <v>65.552460538532898</v>
      </c>
      <c r="G40" s="49">
        <f>VLOOKUP($A40,'Occupancy Raw Data'!$B$8:$BE$45,'Occupancy Raw Data'!L$3,FALSE)</f>
        <v>65.515320334261801</v>
      </c>
      <c r="H40" s="48">
        <f>VLOOKUP($A40,'Occupancy Raw Data'!$B$8:$BE$45,'Occupancy Raw Data'!N$3,FALSE)</f>
        <v>79.387186629526397</v>
      </c>
      <c r="I40" s="48">
        <f>VLOOKUP($A40,'Occupancy Raw Data'!$B$8:$BE$45,'Occupancy Raw Data'!O$3,FALSE)</f>
        <v>80.594243268337905</v>
      </c>
      <c r="J40" s="49">
        <f>VLOOKUP($A40,'Occupancy Raw Data'!$B$8:$BE$45,'Occupancy Raw Data'!P$3,FALSE)</f>
        <v>79.990714948932194</v>
      </c>
      <c r="K40" s="50">
        <f>VLOOKUP($A40,'Occupancy Raw Data'!$B$8:$BE$45,'Occupancy Raw Data'!R$3,FALSE)</f>
        <v>69.651147367024805</v>
      </c>
      <c r="M40" s="47">
        <f>VLOOKUP($A40,'Occupancy Raw Data'!$B$8:$BE$45,'Occupancy Raw Data'!T$3,FALSE)</f>
        <v>1.5254237288135499</v>
      </c>
      <c r="N40" s="48">
        <f>VLOOKUP($A40,'Occupancy Raw Data'!$B$8:$BE$45,'Occupancy Raw Data'!U$3,FALSE)</f>
        <v>-3.4993270524899001</v>
      </c>
      <c r="O40" s="48">
        <f>VLOOKUP($A40,'Occupancy Raw Data'!$B$8:$BE$45,'Occupancy Raw Data'!V$3,FALSE)</f>
        <v>-3.3200531208499302</v>
      </c>
      <c r="P40" s="48">
        <f>VLOOKUP($A40,'Occupancy Raw Data'!$B$8:$BE$45,'Occupancy Raw Data'!W$3,FALSE)</f>
        <v>-0.63856960408684504</v>
      </c>
      <c r="Q40" s="48">
        <f>VLOOKUP($A40,'Occupancy Raw Data'!$B$8:$BE$45,'Occupancy Raw Data'!X$3,FALSE)</f>
        <v>2.3188405797101401</v>
      </c>
      <c r="R40" s="49">
        <f>VLOOKUP($A40,'Occupancy Raw Data'!$B$8:$BE$45,'Occupancy Raw Data'!Y$3,FALSE)</f>
        <v>-0.87103118853610495</v>
      </c>
      <c r="S40" s="48">
        <f>VLOOKUP($A40,'Occupancy Raw Data'!$B$8:$BE$45,'Occupancy Raw Data'!AA$3,FALSE)</f>
        <v>2.0286396181384201</v>
      </c>
      <c r="T40" s="48">
        <f>VLOOKUP($A40,'Occupancy Raw Data'!$B$8:$BE$45,'Occupancy Raw Data'!AB$3,FALSE)</f>
        <v>3.3333333333333299</v>
      </c>
      <c r="U40" s="49">
        <f>VLOOKUP($A40,'Occupancy Raw Data'!$B$8:$BE$45,'Occupancy Raw Data'!AC$3,FALSE)</f>
        <v>2.6817640047675799</v>
      </c>
      <c r="V40" s="50">
        <f>VLOOKUP($A40,'Occupancy Raw Data'!$B$8:$BE$45,'Occupancy Raw Data'!AE$3,FALSE)</f>
        <v>0.26732862325758999</v>
      </c>
      <c r="X40" s="51">
        <f>VLOOKUP($A40,'ADR Raw Data'!$B$6:$BE$43,'ADR Raw Data'!G$1,FALSE)</f>
        <v>117.408898163606</v>
      </c>
      <c r="Y40" s="52">
        <f>VLOOKUP($A40,'ADR Raw Data'!$B$6:$BE$43,'ADR Raw Data'!H$1,FALSE)</f>
        <v>117.210292887029</v>
      </c>
      <c r="Z40" s="52">
        <f>VLOOKUP($A40,'ADR Raw Data'!$B$6:$BE$43,'ADR Raw Data'!I$1,FALSE)</f>
        <v>106.62234890109799</v>
      </c>
      <c r="AA40" s="52">
        <f>VLOOKUP($A40,'ADR Raw Data'!$B$6:$BE$43,'ADR Raw Data'!J$1,FALSE)</f>
        <v>128.369074550128</v>
      </c>
      <c r="AB40" s="52">
        <f>VLOOKUP($A40,'ADR Raw Data'!$B$6:$BE$43,'ADR Raw Data'!K$1,FALSE)</f>
        <v>133.03570821529701</v>
      </c>
      <c r="AC40" s="53">
        <f>VLOOKUP($A40,'ADR Raw Data'!$B$6:$BE$43,'ADR Raw Data'!L$1,FALSE)</f>
        <v>120.686828231292</v>
      </c>
      <c r="AD40" s="52">
        <f>VLOOKUP($A40,'ADR Raw Data'!$B$6:$BE$43,'ADR Raw Data'!N$1,FALSE)</f>
        <v>151.494385964912</v>
      </c>
      <c r="AE40" s="52">
        <f>VLOOKUP($A40,'ADR Raw Data'!$B$6:$BE$43,'ADR Raw Data'!O$1,FALSE)</f>
        <v>155.42707373271799</v>
      </c>
      <c r="AF40" s="53">
        <f>VLOOKUP($A40,'ADR Raw Data'!$B$6:$BE$43,'ADR Raw Data'!P$1,FALSE)</f>
        <v>153.475565873476</v>
      </c>
      <c r="AG40" s="54">
        <f>VLOOKUP($A40,'ADR Raw Data'!$B$6:$BE$43,'ADR Raw Data'!R$1,FALSE)</f>
        <v>131.445730337078</v>
      </c>
      <c r="AI40" s="47">
        <f>VLOOKUP($A40,'ADR Raw Data'!$B$6:$BE$43,'ADR Raw Data'!T$1,FALSE)</f>
        <v>3.3043522403494801</v>
      </c>
      <c r="AJ40" s="48">
        <f>VLOOKUP($A40,'ADR Raw Data'!$B$6:$BE$43,'ADR Raw Data'!U$1,FALSE)</f>
        <v>-4.3614095315199801</v>
      </c>
      <c r="AK40" s="48">
        <f>VLOOKUP($A40,'ADR Raw Data'!$B$6:$BE$43,'ADR Raw Data'!V$1,FALSE)</f>
        <v>-13.0628910953263</v>
      </c>
      <c r="AL40" s="48">
        <f>VLOOKUP($A40,'ADR Raw Data'!$B$6:$BE$43,'ADR Raw Data'!W$1,FALSE)</f>
        <v>7.6517842640821296</v>
      </c>
      <c r="AM40" s="48">
        <f>VLOOKUP($A40,'ADR Raw Data'!$B$6:$BE$43,'ADR Raw Data'!X$1,FALSE)</f>
        <v>10.105146563013699</v>
      </c>
      <c r="AN40" s="49">
        <f>VLOOKUP($A40,'ADR Raw Data'!$B$6:$BE$43,'ADR Raw Data'!Y$1,FALSE)</f>
        <v>0.54339307358612698</v>
      </c>
      <c r="AO40" s="48">
        <f>VLOOKUP($A40,'ADR Raw Data'!$B$6:$BE$43,'ADR Raw Data'!AA$1,FALSE)</f>
        <v>0.249466573978576</v>
      </c>
      <c r="AP40" s="48">
        <f>VLOOKUP($A40,'ADR Raw Data'!$B$6:$BE$43,'ADR Raw Data'!AB$1,FALSE)</f>
        <v>-1.1198632270014199</v>
      </c>
      <c r="AQ40" s="49">
        <f>VLOOKUP($A40,'ADR Raw Data'!$B$6:$BE$43,'ADR Raw Data'!AC$1,FALSE)</f>
        <v>-0.441390137254912</v>
      </c>
      <c r="AR40" s="50">
        <f>VLOOKUP($A40,'ADR Raw Data'!$B$6:$BE$43,'ADR Raw Data'!AE$1,FALSE)</f>
        <v>0.36515301462248001</v>
      </c>
      <c r="AS40" s="40"/>
      <c r="AT40" s="51">
        <f>VLOOKUP($A40,'RevPAR Raw Data'!$B$6:$BE$43,'RevPAR Raw Data'!G$1,FALSE)</f>
        <v>65.299842154131795</v>
      </c>
      <c r="AU40" s="52">
        <f>VLOOKUP($A40,'RevPAR Raw Data'!$B$6:$BE$43,'RevPAR Raw Data'!H$1,FALSE)</f>
        <v>78.031364902506894</v>
      </c>
      <c r="AV40" s="52">
        <f>VLOOKUP($A40,'RevPAR Raw Data'!$B$6:$BE$43,'RevPAR Raw Data'!I$1,FALSE)</f>
        <v>72.071559888579301</v>
      </c>
      <c r="AW40" s="52">
        <f>VLOOKUP($A40,'RevPAR Raw Data'!$B$6:$BE$43,'RevPAR Raw Data'!J$1,FALSE)</f>
        <v>92.730863509749298</v>
      </c>
      <c r="AX40" s="52">
        <f>VLOOKUP($A40,'RevPAR Raw Data'!$B$6:$BE$43,'RevPAR Raw Data'!K$1,FALSE)</f>
        <v>87.208180129990694</v>
      </c>
      <c r="AY40" s="53">
        <f>VLOOKUP($A40,'RevPAR Raw Data'!$B$6:$BE$43,'RevPAR Raw Data'!L$1,FALSE)</f>
        <v>79.068362116991594</v>
      </c>
      <c r="AZ40" s="52">
        <f>VLOOKUP($A40,'RevPAR Raw Data'!$B$6:$BE$43,'RevPAR Raw Data'!N$1,FALSE)</f>
        <v>120.26713091921999</v>
      </c>
      <c r="BA40" s="52">
        <f>VLOOKUP($A40,'RevPAR Raw Data'!$B$6:$BE$43,'RevPAR Raw Data'!O$1,FALSE)</f>
        <v>125.265273909006</v>
      </c>
      <c r="BB40" s="53">
        <f>VLOOKUP($A40,'RevPAR Raw Data'!$B$6:$BE$43,'RevPAR Raw Data'!P$1,FALSE)</f>
        <v>122.766202414113</v>
      </c>
      <c r="BC40" s="54">
        <f>VLOOKUP($A40,'RevPAR Raw Data'!$B$6:$BE$43,'RevPAR Raw Data'!R$1,FALSE)</f>
        <v>91.553459344740602</v>
      </c>
      <c r="BE40" s="47">
        <f>VLOOKUP($A40,'RevPAR Raw Data'!$B$6:$BE$43,'RevPAR Raw Data'!T$1,FALSE)</f>
        <v>4.8801813423209097</v>
      </c>
      <c r="BF40" s="48">
        <f>VLOOKUP($A40,'RevPAR Raw Data'!$B$6:$BE$43,'RevPAR Raw Data'!U$1,FALSE)</f>
        <v>-7.7081166004035397</v>
      </c>
      <c r="BG40" s="48">
        <f>VLOOKUP($A40,'RevPAR Raw Data'!$B$6:$BE$43,'RevPAR Raw Data'!V$1,FALSE)</f>
        <v>-15.949249292692601</v>
      </c>
      <c r="BH40" s="48">
        <f>VLOOKUP($A40,'RevPAR Raw Data'!$B$6:$BE$43,'RevPAR Raw Data'!W$1,FALSE)</f>
        <v>6.9643526915145504</v>
      </c>
      <c r="BI40" s="48">
        <f>VLOOKUP($A40,'RevPAR Raw Data'!$B$6:$BE$43,'RevPAR Raw Data'!X$1,FALSE)</f>
        <v>12.6583093818662</v>
      </c>
      <c r="BJ40" s="49">
        <f>VLOOKUP($A40,'RevPAR Raw Data'!$B$6:$BE$43,'RevPAR Raw Data'!Y$1,FALSE)</f>
        <v>-0.33237123809725699</v>
      </c>
      <c r="BK40" s="48">
        <f>VLOOKUP($A40,'RevPAR Raw Data'!$B$6:$BE$43,'RevPAR Raw Data'!AA$1,FALSE)</f>
        <v>2.2831669698707402</v>
      </c>
      <c r="BL40" s="48">
        <f>VLOOKUP($A40,'RevPAR Raw Data'!$B$6:$BE$43,'RevPAR Raw Data'!AB$1,FALSE)</f>
        <v>2.1761413320985299</v>
      </c>
      <c r="BM40" s="49">
        <f>VLOOKUP($A40,'RevPAR Raw Data'!$B$6:$BE$43,'RevPAR Raw Data'!AC$1,FALSE)</f>
        <v>2.2285368256911702</v>
      </c>
      <c r="BN40" s="50">
        <f>VLOOKUP($A40,'RevPAR Raw Data'!$B$6:$BE$43,'RevPAR Raw Data'!AE$1,FALSE)</f>
        <v>0.63345779640684396</v>
      </c>
    </row>
    <row r="41" spans="1:66" x14ac:dyDescent="0.25">
      <c r="A41" s="63" t="s">
        <v>79</v>
      </c>
      <c r="B41" s="47">
        <f>VLOOKUP($A41,'Occupancy Raw Data'!$B$8:$BE$45,'Occupancy Raw Data'!G$3,FALSE)</f>
        <v>59.662684469430701</v>
      </c>
      <c r="C41" s="48">
        <f>VLOOKUP($A41,'Occupancy Raw Data'!$B$8:$BE$45,'Occupancy Raw Data'!H$3,FALSE)</f>
        <v>70.414617006324605</v>
      </c>
      <c r="D41" s="48">
        <f>VLOOKUP($A41,'Occupancy Raw Data'!$B$8:$BE$45,'Occupancy Raw Data'!I$3,FALSE)</f>
        <v>74.349964862965507</v>
      </c>
      <c r="E41" s="48">
        <f>VLOOKUP($A41,'Occupancy Raw Data'!$B$8:$BE$45,'Occupancy Raw Data'!J$3,FALSE)</f>
        <v>66.127898805340806</v>
      </c>
      <c r="F41" s="48">
        <f>VLOOKUP($A41,'Occupancy Raw Data'!$B$8:$BE$45,'Occupancy Raw Data'!K$3,FALSE)</f>
        <v>64.792691496837605</v>
      </c>
      <c r="G41" s="49">
        <f>VLOOKUP($A41,'Occupancy Raw Data'!$B$8:$BE$45,'Occupancy Raw Data'!L$3,FALSE)</f>
        <v>67.069571328179904</v>
      </c>
      <c r="H41" s="48">
        <f>VLOOKUP($A41,'Occupancy Raw Data'!$B$8:$BE$45,'Occupancy Raw Data'!N$3,FALSE)</f>
        <v>83.134223471539002</v>
      </c>
      <c r="I41" s="48">
        <f>VLOOKUP($A41,'Occupancy Raw Data'!$B$8:$BE$45,'Occupancy Raw Data'!O$3,FALSE)</f>
        <v>81.517919887561405</v>
      </c>
      <c r="J41" s="49">
        <f>VLOOKUP($A41,'Occupancy Raw Data'!$B$8:$BE$45,'Occupancy Raw Data'!P$3,FALSE)</f>
        <v>82.326071679550196</v>
      </c>
      <c r="K41" s="50">
        <f>VLOOKUP($A41,'Occupancy Raw Data'!$B$8:$BE$45,'Occupancy Raw Data'!R$3,FALSE)</f>
        <v>71.428571428571402</v>
      </c>
      <c r="M41" s="47">
        <f>VLOOKUP($A41,'Occupancy Raw Data'!$B$8:$BE$45,'Occupancy Raw Data'!T$3,FALSE)</f>
        <v>15.6675749318801</v>
      </c>
      <c r="N41" s="48">
        <f>VLOOKUP($A41,'Occupancy Raw Data'!$B$8:$BE$45,'Occupancy Raw Data'!U$3,FALSE)</f>
        <v>11.457174638487199</v>
      </c>
      <c r="O41" s="48">
        <f>VLOOKUP($A41,'Occupancy Raw Data'!$B$8:$BE$45,'Occupancy Raw Data'!V$3,FALSE)</f>
        <v>9.5238095238095202</v>
      </c>
      <c r="P41" s="48">
        <f>VLOOKUP($A41,'Occupancy Raw Data'!$B$8:$BE$45,'Occupancy Raw Data'!W$3,FALSE)</f>
        <v>-9.6061479346781908</v>
      </c>
      <c r="Q41" s="48">
        <f>VLOOKUP($A41,'Occupancy Raw Data'!$B$8:$BE$45,'Occupancy Raw Data'!X$3,FALSE)</f>
        <v>-7.4297188755020001</v>
      </c>
      <c r="R41" s="49">
        <f>VLOOKUP($A41,'Occupancy Raw Data'!$B$8:$BE$45,'Occupancy Raw Data'!Y$3,FALSE)</f>
        <v>2.93356341673856</v>
      </c>
      <c r="S41" s="48">
        <f>VLOOKUP($A41,'Occupancy Raw Data'!$B$8:$BE$45,'Occupancy Raw Data'!AA$3,FALSE)</f>
        <v>1.4579759862778701</v>
      </c>
      <c r="T41" s="48">
        <f>VLOOKUP($A41,'Occupancy Raw Data'!$B$8:$BE$45,'Occupancy Raw Data'!AB$3,FALSE)</f>
        <v>-0.59982862039417295</v>
      </c>
      <c r="U41" s="49">
        <f>VLOOKUP($A41,'Occupancy Raw Data'!$B$8:$BE$45,'Occupancy Raw Data'!AC$3,FALSE)</f>
        <v>0.42863266180882897</v>
      </c>
      <c r="V41" s="50">
        <f>VLOOKUP($A41,'Occupancy Raw Data'!$B$8:$BE$45,'Occupancy Raw Data'!AE$3,FALSE)</f>
        <v>2.0949921079064402</v>
      </c>
      <c r="X41" s="51">
        <f>VLOOKUP($A41,'ADR Raw Data'!$B$6:$BE$43,'ADR Raw Data'!G$1,FALSE)</f>
        <v>169.59740871613599</v>
      </c>
      <c r="Y41" s="52">
        <f>VLOOKUP($A41,'ADR Raw Data'!$B$6:$BE$43,'ADR Raw Data'!H$1,FALSE)</f>
        <v>164.89222554890199</v>
      </c>
      <c r="Z41" s="52">
        <f>VLOOKUP($A41,'ADR Raw Data'!$B$6:$BE$43,'ADR Raw Data'!I$1,FALSE)</f>
        <v>167.86340264650201</v>
      </c>
      <c r="AA41" s="52">
        <f>VLOOKUP($A41,'ADR Raw Data'!$B$6:$BE$43,'ADR Raw Data'!J$1,FALSE)</f>
        <v>160.27742826779999</v>
      </c>
      <c r="AB41" s="52">
        <f>VLOOKUP($A41,'ADR Raw Data'!$B$6:$BE$43,'ADR Raw Data'!K$1,FALSE)</f>
        <v>156.98800433839401</v>
      </c>
      <c r="AC41" s="53">
        <f>VLOOKUP($A41,'ADR Raw Data'!$B$6:$BE$43,'ADR Raw Data'!L$1,FALSE)</f>
        <v>163.95089899413199</v>
      </c>
      <c r="AD41" s="52">
        <f>VLOOKUP($A41,'ADR Raw Data'!$B$6:$BE$43,'ADR Raw Data'!N$1,FALSE)</f>
        <v>192.88215553677</v>
      </c>
      <c r="AE41" s="52">
        <f>VLOOKUP($A41,'ADR Raw Data'!$B$6:$BE$43,'ADR Raw Data'!O$1,FALSE)</f>
        <v>197.04995689655101</v>
      </c>
      <c r="AF41" s="53">
        <f>VLOOKUP($A41,'ADR Raw Data'!$B$6:$BE$43,'ADR Raw Data'!P$1,FALSE)</f>
        <v>194.945599658557</v>
      </c>
      <c r="AG41" s="54">
        <f>VLOOKUP($A41,'ADR Raw Data'!$B$6:$BE$43,'ADR Raw Data'!R$1,FALSE)</f>
        <v>174.15758678847499</v>
      </c>
      <c r="AI41" s="47">
        <f>VLOOKUP($A41,'ADR Raw Data'!$B$6:$BE$43,'ADR Raw Data'!T$1,FALSE)</f>
        <v>10.191064115855999</v>
      </c>
      <c r="AJ41" s="48">
        <f>VLOOKUP($A41,'ADR Raw Data'!$B$6:$BE$43,'ADR Raw Data'!U$1,FALSE)</f>
        <v>3.88441181952745</v>
      </c>
      <c r="AK41" s="48">
        <f>VLOOKUP($A41,'ADR Raw Data'!$B$6:$BE$43,'ADR Raw Data'!V$1,FALSE)</f>
        <v>4.6558850211432103</v>
      </c>
      <c r="AL41" s="48">
        <f>VLOOKUP($A41,'ADR Raw Data'!$B$6:$BE$43,'ADR Raw Data'!W$1,FALSE)</f>
        <v>5.7905628730982901</v>
      </c>
      <c r="AM41" s="48">
        <f>VLOOKUP($A41,'ADR Raw Data'!$B$6:$BE$43,'ADR Raw Data'!X$1,FALSE)</f>
        <v>-1.06933014161948</v>
      </c>
      <c r="AN41" s="49">
        <f>VLOOKUP($A41,'ADR Raw Data'!$B$6:$BE$43,'ADR Raw Data'!Y$1,FALSE)</f>
        <v>4.6396449824532802</v>
      </c>
      <c r="AO41" s="48">
        <f>VLOOKUP($A41,'ADR Raw Data'!$B$6:$BE$43,'ADR Raw Data'!AA$1,FALSE)</f>
        <v>-2.6478109425152199</v>
      </c>
      <c r="AP41" s="48">
        <f>VLOOKUP($A41,'ADR Raw Data'!$B$6:$BE$43,'ADR Raw Data'!AB$1,FALSE)</f>
        <v>-2.6135624707174001</v>
      </c>
      <c r="AQ41" s="49">
        <f>VLOOKUP($A41,'ADR Raw Data'!$B$6:$BE$43,'ADR Raw Data'!AC$1,FALSE)</f>
        <v>-2.6411617581249902</v>
      </c>
      <c r="AR41" s="50">
        <f>VLOOKUP($A41,'ADR Raw Data'!$B$6:$BE$43,'ADR Raw Data'!AE$1,FALSE)</f>
        <v>1.6910391259694</v>
      </c>
      <c r="AS41" s="40"/>
      <c r="AT41" s="51">
        <f>VLOOKUP($A41,'RevPAR Raw Data'!$B$6:$BE$43,'RevPAR Raw Data'!G$1,FALSE)</f>
        <v>101.186366830639</v>
      </c>
      <c r="AU41" s="52">
        <f>VLOOKUP($A41,'RevPAR Raw Data'!$B$6:$BE$43,'RevPAR Raw Data'!H$1,FALSE)</f>
        <v>116.108229093464</v>
      </c>
      <c r="AV41" s="52">
        <f>VLOOKUP($A41,'RevPAR Raw Data'!$B$6:$BE$43,'RevPAR Raw Data'!I$1,FALSE)</f>
        <v>124.806380885453</v>
      </c>
      <c r="AW41" s="52">
        <f>VLOOKUP($A41,'RevPAR Raw Data'!$B$6:$BE$43,'RevPAR Raw Data'!J$1,FALSE)</f>
        <v>105.988095572733</v>
      </c>
      <c r="AX41" s="52">
        <f>VLOOKUP($A41,'RevPAR Raw Data'!$B$6:$BE$43,'RevPAR Raw Data'!K$1,FALSE)</f>
        <v>101.71675333801799</v>
      </c>
      <c r="AY41" s="53">
        <f>VLOOKUP($A41,'RevPAR Raw Data'!$B$6:$BE$43,'RevPAR Raw Data'!L$1,FALSE)</f>
        <v>109.961165144061</v>
      </c>
      <c r="AZ41" s="52">
        <f>VLOOKUP($A41,'RevPAR Raw Data'!$B$6:$BE$43,'RevPAR Raw Data'!N$1,FALSE)</f>
        <v>160.35108222066</v>
      </c>
      <c r="BA41" s="52">
        <f>VLOOKUP($A41,'RevPAR Raw Data'!$B$6:$BE$43,'RevPAR Raw Data'!O$1,FALSE)</f>
        <v>160.63102600140499</v>
      </c>
      <c r="BB41" s="53">
        <f>VLOOKUP($A41,'RevPAR Raw Data'!$B$6:$BE$43,'RevPAR Raw Data'!P$1,FALSE)</f>
        <v>160.49105411103301</v>
      </c>
      <c r="BC41" s="54">
        <f>VLOOKUP($A41,'RevPAR Raw Data'!$B$6:$BE$43,'RevPAR Raw Data'!R$1,FALSE)</f>
        <v>124.398276277482</v>
      </c>
      <c r="BE41" s="47">
        <f>VLOOKUP($A41,'RevPAR Raw Data'!$B$6:$BE$43,'RevPAR Raw Data'!T$1,FALSE)</f>
        <v>27.4553316544438</v>
      </c>
      <c r="BF41" s="48">
        <f>VLOOKUP($A41,'RevPAR Raw Data'!$B$6:$BE$43,'RevPAR Raw Data'!U$1,FALSE)</f>
        <v>15.786630303855899</v>
      </c>
      <c r="BG41" s="48">
        <f>VLOOKUP($A41,'RevPAR Raw Data'!$B$6:$BE$43,'RevPAR Raw Data'!V$1,FALSE)</f>
        <v>14.6231121660139</v>
      </c>
      <c r="BH41" s="48">
        <f>VLOOKUP($A41,'RevPAR Raw Data'!$B$6:$BE$43,'RevPAR Raw Data'!W$1,FALSE)</f>
        <v>-4.37183509742027</v>
      </c>
      <c r="BI41" s="48">
        <f>VLOOKUP($A41,'RevPAR Raw Data'!$B$6:$BE$43,'RevPAR Raw Data'!X$1,FALSE)</f>
        <v>-8.4196007937481596</v>
      </c>
      <c r="BJ41" s="49">
        <f>VLOOKUP($A41,'RevPAR Raw Data'!$B$6:$BE$43,'RevPAR Raw Data'!Y$1,FALSE)</f>
        <v>7.7093153270636403</v>
      </c>
      <c r="BK41" s="48">
        <f>VLOOKUP($A41,'RevPAR Raw Data'!$B$6:$BE$43,'RevPAR Raw Data'!AA$1,FALSE)</f>
        <v>-1.2284394039412501</v>
      </c>
      <c r="BL41" s="48">
        <f>VLOOKUP($A41,'RevPAR Raw Data'!$B$6:$BE$43,'RevPAR Raw Data'!AB$1,FALSE)</f>
        <v>-3.1977141954003199</v>
      </c>
      <c r="BM41" s="49">
        <f>VLOOKUP($A41,'RevPAR Raw Data'!$B$6:$BE$43,'RevPAR Raw Data'!AC$1,FALSE)</f>
        <v>-2.2238499782626899</v>
      </c>
      <c r="BN41" s="50">
        <f>VLOOKUP($A41,'RevPAR Raw Data'!$B$6:$BE$43,'RevPAR Raw Data'!AE$1,FALSE)</f>
        <v>3.8214583701065199</v>
      </c>
    </row>
    <row r="42" spans="1:66" x14ac:dyDescent="0.25">
      <c r="A42" s="63" t="s">
        <v>80</v>
      </c>
      <c r="B42" s="47">
        <f>VLOOKUP($A42,'Occupancy Raw Data'!$B$8:$BE$45,'Occupancy Raw Data'!G$3,FALSE)</f>
        <v>62.445625906234802</v>
      </c>
      <c r="C42" s="48">
        <f>VLOOKUP($A42,'Occupancy Raw Data'!$B$8:$BE$45,'Occupancy Raw Data'!H$3,FALSE)</f>
        <v>68.543579829224996</v>
      </c>
      <c r="D42" s="48">
        <f>VLOOKUP($A42,'Occupancy Raw Data'!$B$8:$BE$45,'Occupancy Raw Data'!I$3,FALSE)</f>
        <v>72.624993287148897</v>
      </c>
      <c r="E42" s="48">
        <f>VLOOKUP($A42,'Occupancy Raw Data'!$B$8:$BE$45,'Occupancy Raw Data'!J$3,FALSE)</f>
        <v>73.701734600719604</v>
      </c>
      <c r="F42" s="48">
        <f>VLOOKUP($A42,'Occupancy Raw Data'!$B$8:$BE$45,'Occupancy Raw Data'!K$3,FALSE)</f>
        <v>72.603512163686105</v>
      </c>
      <c r="G42" s="49">
        <f>VLOOKUP($A42,'Occupancy Raw Data'!$B$8:$BE$45,'Occupancy Raw Data'!L$3,FALSE)</f>
        <v>69.983889157402899</v>
      </c>
      <c r="H42" s="48">
        <f>VLOOKUP($A42,'Occupancy Raw Data'!$B$8:$BE$45,'Occupancy Raw Data'!N$3,FALSE)</f>
        <v>85.145803125503406</v>
      </c>
      <c r="I42" s="48">
        <f>VLOOKUP($A42,'Occupancy Raw Data'!$B$8:$BE$45,'Occupancy Raw Data'!O$3,FALSE)</f>
        <v>88.359916223618399</v>
      </c>
      <c r="J42" s="49">
        <f>VLOOKUP($A42,'Occupancy Raw Data'!$B$8:$BE$45,'Occupancy Raw Data'!P$3,FALSE)</f>
        <v>86.752859674560895</v>
      </c>
      <c r="K42" s="50">
        <f>VLOOKUP($A42,'Occupancy Raw Data'!$B$8:$BE$45,'Occupancy Raw Data'!R$3,FALSE)</f>
        <v>74.7750235908766</v>
      </c>
      <c r="M42" s="47">
        <f>VLOOKUP($A42,'Occupancy Raw Data'!$B$8:$BE$45,'Occupancy Raw Data'!T$3,FALSE)</f>
        <v>-3.3146070002170598</v>
      </c>
      <c r="N42" s="48">
        <f>VLOOKUP($A42,'Occupancy Raw Data'!$B$8:$BE$45,'Occupancy Raw Data'!U$3,FALSE)</f>
        <v>-4.4956888645613002</v>
      </c>
      <c r="O42" s="48">
        <f>VLOOKUP($A42,'Occupancy Raw Data'!$B$8:$BE$45,'Occupancy Raw Data'!V$3,FALSE)</f>
        <v>-2.9398202955786199</v>
      </c>
      <c r="P42" s="48">
        <f>VLOOKUP($A42,'Occupancy Raw Data'!$B$8:$BE$45,'Occupancy Raw Data'!W$3,FALSE)</f>
        <v>-5.00364738936298</v>
      </c>
      <c r="Q42" s="48">
        <f>VLOOKUP($A42,'Occupancy Raw Data'!$B$8:$BE$45,'Occupancy Raw Data'!X$3,FALSE)</f>
        <v>-8.3114322894354498</v>
      </c>
      <c r="R42" s="49">
        <f>VLOOKUP($A42,'Occupancy Raw Data'!$B$8:$BE$45,'Occupancy Raw Data'!Y$3,FALSE)</f>
        <v>-4.9002531320362799</v>
      </c>
      <c r="S42" s="48">
        <f>VLOOKUP($A42,'Occupancy Raw Data'!$B$8:$BE$45,'Occupancy Raw Data'!AA$3,FALSE)</f>
        <v>-4.27429914100047</v>
      </c>
      <c r="T42" s="48">
        <f>VLOOKUP($A42,'Occupancy Raw Data'!$B$8:$BE$45,'Occupancy Raw Data'!AB$3,FALSE)</f>
        <v>-3.5505949505365999</v>
      </c>
      <c r="U42" s="49">
        <f>VLOOKUP($A42,'Occupancy Raw Data'!$B$8:$BE$45,'Occupancy Raw Data'!AC$3,FALSE)</f>
        <v>-3.9071062143674</v>
      </c>
      <c r="V42" s="50">
        <f>VLOOKUP($A42,'Occupancy Raw Data'!$B$8:$BE$45,'Occupancy Raw Data'!AE$3,FALSE)</f>
        <v>-4.5733258142036401</v>
      </c>
      <c r="X42" s="51">
        <f>VLOOKUP($A42,'ADR Raw Data'!$B$6:$BE$43,'ADR Raw Data'!G$1,FALSE)</f>
        <v>142.56494367044999</v>
      </c>
      <c r="Y42" s="52">
        <f>VLOOKUP($A42,'ADR Raw Data'!$B$6:$BE$43,'ADR Raw Data'!H$1,FALSE)</f>
        <v>140.97269009284199</v>
      </c>
      <c r="Z42" s="52">
        <f>VLOOKUP($A42,'ADR Raw Data'!$B$6:$BE$43,'ADR Raw Data'!I$1,FALSE)</f>
        <v>141.895698968462</v>
      </c>
      <c r="AA42" s="52">
        <f>VLOOKUP($A42,'ADR Raw Data'!$B$6:$BE$43,'ADR Raw Data'!J$1,FALSE)</f>
        <v>144.94577491984799</v>
      </c>
      <c r="AB42" s="52">
        <f>VLOOKUP($A42,'ADR Raw Data'!$B$6:$BE$43,'ADR Raw Data'!K$1,FALSE)</f>
        <v>147.306547209586</v>
      </c>
      <c r="AC42" s="53">
        <f>VLOOKUP($A42,'ADR Raw Data'!$B$6:$BE$43,'ADR Raw Data'!L$1,FALSE)</f>
        <v>143.599426935856</v>
      </c>
      <c r="AD42" s="52">
        <f>VLOOKUP($A42,'ADR Raw Data'!$B$6:$BE$43,'ADR Raw Data'!N$1,FALSE)</f>
        <v>184.81050110375199</v>
      </c>
      <c r="AE42" s="52">
        <f>VLOOKUP($A42,'ADR Raw Data'!$B$6:$BE$43,'ADR Raw Data'!O$1,FALSE)</f>
        <v>194.98214361685899</v>
      </c>
      <c r="AF42" s="53">
        <f>VLOOKUP($A42,'ADR Raw Data'!$B$6:$BE$43,'ADR Raw Data'!P$1,FALSE)</f>
        <v>189.990534843771</v>
      </c>
      <c r="AG42" s="54">
        <f>VLOOKUP($A42,'ADR Raw Data'!$B$6:$BE$43,'ADR Raw Data'!R$1,FALSE)</f>
        <v>158.977217468476</v>
      </c>
      <c r="AI42" s="47">
        <f>VLOOKUP($A42,'ADR Raw Data'!$B$6:$BE$43,'ADR Raw Data'!T$1,FALSE)</f>
        <v>-0.32315338555291001</v>
      </c>
      <c r="AJ42" s="48">
        <f>VLOOKUP($A42,'ADR Raw Data'!$B$6:$BE$43,'ADR Raw Data'!U$1,FALSE)</f>
        <v>-2.4303399301078898</v>
      </c>
      <c r="AK42" s="48">
        <f>VLOOKUP($A42,'ADR Raw Data'!$B$6:$BE$43,'ADR Raw Data'!V$1,FALSE)</f>
        <v>-1.5610602351918199</v>
      </c>
      <c r="AL42" s="48">
        <f>VLOOKUP($A42,'ADR Raw Data'!$B$6:$BE$43,'ADR Raw Data'!W$1,FALSE)</f>
        <v>-0.82332272729267397</v>
      </c>
      <c r="AM42" s="48">
        <f>VLOOKUP($A42,'ADR Raw Data'!$B$6:$BE$43,'ADR Raw Data'!X$1,FALSE)</f>
        <v>-0.97057725563614305</v>
      </c>
      <c r="AN42" s="49">
        <f>VLOOKUP($A42,'ADR Raw Data'!$B$6:$BE$43,'ADR Raw Data'!Y$1,FALSE)</f>
        <v>-1.25789166947863</v>
      </c>
      <c r="AO42" s="48">
        <f>VLOOKUP($A42,'ADR Raw Data'!$B$6:$BE$43,'ADR Raw Data'!AA$1,FALSE)</f>
        <v>-2.05872374824426</v>
      </c>
      <c r="AP42" s="48">
        <f>VLOOKUP($A42,'ADR Raw Data'!$B$6:$BE$43,'ADR Raw Data'!AB$1,FALSE)</f>
        <v>2.1309866336215399E-2</v>
      </c>
      <c r="AQ42" s="49">
        <f>VLOOKUP($A42,'ADR Raw Data'!$B$6:$BE$43,'ADR Raw Data'!AC$1,FALSE)</f>
        <v>-0.97645383616192905</v>
      </c>
      <c r="AR42" s="50">
        <f>VLOOKUP($A42,'ADR Raw Data'!$B$6:$BE$43,'ADR Raw Data'!AE$1,FALSE)</f>
        <v>-1.08095233750619</v>
      </c>
      <c r="AS42" s="40"/>
      <c r="AT42" s="51">
        <f>VLOOKUP($A42,'RevPAR Raw Data'!$B$6:$BE$43,'RevPAR Raw Data'!G$1,FALSE)</f>
        <v>89.025571397884093</v>
      </c>
      <c r="AU42" s="52">
        <f>VLOOKUP($A42,'RevPAR Raw Data'!$B$6:$BE$43,'RevPAR Raw Data'!H$1,FALSE)</f>
        <v>96.627728371193797</v>
      </c>
      <c r="AV42" s="52">
        <f>VLOOKUP($A42,'RevPAR Raw Data'!$B$6:$BE$43,'RevPAR Raw Data'!I$1,FALSE)</f>
        <v>103.05174185059801</v>
      </c>
      <c r="AW42" s="52">
        <f>VLOOKUP($A42,'RevPAR Raw Data'!$B$6:$BE$43,'RevPAR Raw Data'!J$1,FALSE)</f>
        <v>106.82755034638301</v>
      </c>
      <c r="AX42" s="52">
        <f>VLOOKUP($A42,'RevPAR Raw Data'!$B$6:$BE$43,'RevPAR Raw Data'!K$1,FALSE)</f>
        <v>106.94972692121701</v>
      </c>
      <c r="AY42" s="53">
        <f>VLOOKUP($A42,'RevPAR Raw Data'!$B$6:$BE$43,'RevPAR Raw Data'!L$1,FALSE)</f>
        <v>100.49646377745501</v>
      </c>
      <c r="AZ42" s="52">
        <f>VLOOKUP($A42,'RevPAR Raw Data'!$B$6:$BE$43,'RevPAR Raw Data'!N$1,FALSE)</f>
        <v>157.35838542505701</v>
      </c>
      <c r="BA42" s="52">
        <f>VLOOKUP($A42,'RevPAR Raw Data'!$B$6:$BE$43,'RevPAR Raw Data'!O$1,FALSE)</f>
        <v>172.286058750872</v>
      </c>
      <c r="BB42" s="53">
        <f>VLOOKUP($A42,'RevPAR Raw Data'!$B$6:$BE$43,'RevPAR Raw Data'!P$1,FALSE)</f>
        <v>164.822222087965</v>
      </c>
      <c r="BC42" s="54">
        <f>VLOOKUP($A42,'RevPAR Raw Data'!$B$6:$BE$43,'RevPAR Raw Data'!R$1,FALSE)</f>
        <v>118.87525186617199</v>
      </c>
      <c r="BE42" s="47">
        <f>VLOOKUP($A42,'RevPAR Raw Data'!$B$6:$BE$43,'RevPAR Raw Data'!T$1,FALSE)</f>
        <v>-3.6270491210309999</v>
      </c>
      <c r="BF42" s="48">
        <f>VLOOKUP($A42,'RevPAR Raw Data'!$B$6:$BE$43,'RevPAR Raw Data'!U$1,FALSE)</f>
        <v>-6.8167682730603403</v>
      </c>
      <c r="BG42" s="48">
        <f>VLOOKUP($A42,'RevPAR Raw Data'!$B$6:$BE$43,'RevPAR Raw Data'!V$1,FALSE)</f>
        <v>-4.4549881651500698</v>
      </c>
      <c r="BH42" s="48">
        <f>VLOOKUP($A42,'RevPAR Raw Data'!$B$6:$BE$43,'RevPAR Raw Data'!W$1,FALSE)</f>
        <v>-5.7857739505054404</v>
      </c>
      <c r="BI42" s="48">
        <f>VLOOKUP($A42,'RevPAR Raw Data'!$B$6:$BE$43,'RevPAR Raw Data'!X$1,FALSE)</f>
        <v>-9.2013406736527301</v>
      </c>
      <c r="BJ42" s="49">
        <f>VLOOKUP($A42,'RevPAR Raw Data'!$B$6:$BE$43,'RevPAR Raw Data'!Y$1,FALSE)</f>
        <v>-6.0965049255836599</v>
      </c>
      <c r="BK42" s="48">
        <f>VLOOKUP($A42,'RevPAR Raw Data'!$B$6:$BE$43,'RevPAR Raw Data'!AA$1,FALSE)</f>
        <v>-6.2450268777579598</v>
      </c>
      <c r="BL42" s="48">
        <f>VLOOKUP($A42,'RevPAR Raw Data'!$B$6:$BE$43,'RevPAR Raw Data'!AB$1,FALSE)</f>
        <v>-3.5300417112384799</v>
      </c>
      <c r="BM42" s="49">
        <f>VLOOKUP($A42,'RevPAR Raw Data'!$B$6:$BE$43,'RevPAR Raw Data'!AC$1,FALSE)</f>
        <v>-4.8454089620162204</v>
      </c>
      <c r="BN42" s="50">
        <f>VLOOKUP($A42,'RevPAR Raw Data'!$B$6:$BE$43,'RevPAR Raw Data'!AE$1,FALSE)</f>
        <v>-5.6048426794194297</v>
      </c>
    </row>
    <row r="43" spans="1:66" x14ac:dyDescent="0.25">
      <c r="A43" s="66" t="s">
        <v>81</v>
      </c>
      <c r="B43" s="47">
        <f>VLOOKUP($A43,'Occupancy Raw Data'!$B$8:$BE$45,'Occupancy Raw Data'!G$3,FALSE)</f>
        <v>60.569673275621298</v>
      </c>
      <c r="C43" s="48">
        <f>VLOOKUP($A43,'Occupancy Raw Data'!$B$8:$BE$45,'Occupancy Raw Data'!H$3,FALSE)</f>
        <v>68.468504408186007</v>
      </c>
      <c r="D43" s="48">
        <f>VLOOKUP($A43,'Occupancy Raw Data'!$B$8:$BE$45,'Occupancy Raw Data'!I$3,FALSE)</f>
        <v>72.044919615430601</v>
      </c>
      <c r="E43" s="48">
        <f>VLOOKUP($A43,'Occupancy Raw Data'!$B$8:$BE$45,'Occupancy Raw Data'!J$3,FALSE)</f>
        <v>73.094107791119697</v>
      </c>
      <c r="F43" s="48">
        <f>VLOOKUP($A43,'Occupancy Raw Data'!$B$8:$BE$45,'Occupancy Raw Data'!K$3,FALSE)</f>
        <v>70.138030079387207</v>
      </c>
      <c r="G43" s="49">
        <f>VLOOKUP($A43,'Occupancy Raw Data'!$B$8:$BE$45,'Occupancy Raw Data'!L$3,FALSE)</f>
        <v>68.863047033949002</v>
      </c>
      <c r="H43" s="48">
        <f>VLOOKUP($A43,'Occupancy Raw Data'!$B$8:$BE$45,'Occupancy Raw Data'!N$3,FALSE)</f>
        <v>74.023616707224605</v>
      </c>
      <c r="I43" s="48">
        <f>VLOOKUP($A43,'Occupancy Raw Data'!$B$8:$BE$45,'Occupancy Raw Data'!O$3,FALSE)</f>
        <v>77.244983444368998</v>
      </c>
      <c r="J43" s="49">
        <f>VLOOKUP($A43,'Occupancy Raw Data'!$B$8:$BE$45,'Occupancy Raw Data'!P$3,FALSE)</f>
        <v>75.634300075796801</v>
      </c>
      <c r="K43" s="50">
        <f>VLOOKUP($A43,'Occupancy Raw Data'!$B$8:$BE$45,'Occupancy Raw Data'!R$3,FALSE)</f>
        <v>70.797690760191202</v>
      </c>
      <c r="M43" s="47">
        <f>VLOOKUP($A43,'Occupancy Raw Data'!$B$8:$BE$45,'Occupancy Raw Data'!T$3,FALSE)</f>
        <v>4.8232330293764001</v>
      </c>
      <c r="N43" s="48">
        <f>VLOOKUP($A43,'Occupancy Raw Data'!$B$8:$BE$45,'Occupancy Raw Data'!U$3,FALSE)</f>
        <v>4.9517998514052302</v>
      </c>
      <c r="O43" s="48">
        <f>VLOOKUP($A43,'Occupancy Raw Data'!$B$8:$BE$45,'Occupancy Raw Data'!V$3,FALSE)</f>
        <v>4.7610933681113696</v>
      </c>
      <c r="P43" s="48">
        <f>VLOOKUP($A43,'Occupancy Raw Data'!$B$8:$BE$45,'Occupancy Raw Data'!W$3,FALSE)</f>
        <v>4.9543853089119203</v>
      </c>
      <c r="Q43" s="48">
        <f>VLOOKUP($A43,'Occupancy Raw Data'!$B$8:$BE$45,'Occupancy Raw Data'!X$3,FALSE)</f>
        <v>-2.5349507247787102</v>
      </c>
      <c r="R43" s="49">
        <f>VLOOKUP($A43,'Occupancy Raw Data'!$B$8:$BE$45,'Occupancy Raw Data'!Y$3,FALSE)</f>
        <v>3.28346394585125</v>
      </c>
      <c r="S43" s="48">
        <f>VLOOKUP($A43,'Occupancy Raw Data'!$B$8:$BE$45,'Occupancy Raw Data'!AA$3,FALSE)</f>
        <v>-4.2910292449311003</v>
      </c>
      <c r="T43" s="48">
        <f>VLOOKUP($A43,'Occupancy Raw Data'!$B$8:$BE$45,'Occupancy Raw Data'!AB$3,FALSE)</f>
        <v>-2.11872778858445</v>
      </c>
      <c r="U43" s="49">
        <f>VLOOKUP($A43,'Occupancy Raw Data'!$B$8:$BE$45,'Occupancy Raw Data'!AC$3,FALSE)</f>
        <v>-3.1939136236864298</v>
      </c>
      <c r="V43" s="50">
        <f>VLOOKUP($A43,'Occupancy Raw Data'!$B$8:$BE$45,'Occupancy Raw Data'!AE$3,FALSE)</f>
        <v>1.21849327153348</v>
      </c>
      <c r="X43" s="51">
        <f>VLOOKUP($A43,'ADR Raw Data'!$B$6:$BE$43,'ADR Raw Data'!G$1,FALSE)</f>
        <v>126.93398340248901</v>
      </c>
      <c r="Y43" s="52">
        <f>VLOOKUP($A43,'ADR Raw Data'!$B$6:$BE$43,'ADR Raw Data'!H$1,FALSE)</f>
        <v>136.39544747421701</v>
      </c>
      <c r="Z43" s="52">
        <f>VLOOKUP($A43,'ADR Raw Data'!$B$6:$BE$43,'ADR Raw Data'!I$1,FALSE)</f>
        <v>141.357009607131</v>
      </c>
      <c r="AA43" s="52">
        <f>VLOOKUP($A43,'ADR Raw Data'!$B$6:$BE$43,'ADR Raw Data'!J$1,FALSE)</f>
        <v>140.04496547960099</v>
      </c>
      <c r="AB43" s="52">
        <f>VLOOKUP($A43,'ADR Raw Data'!$B$6:$BE$43,'ADR Raw Data'!K$1,FALSE)</f>
        <v>131.43569291584899</v>
      </c>
      <c r="AC43" s="53">
        <f>VLOOKUP($A43,'ADR Raw Data'!$B$6:$BE$43,'ADR Raw Data'!L$1,FALSE)</f>
        <v>135.533645369281</v>
      </c>
      <c r="AD43" s="52">
        <f>VLOOKUP($A43,'ADR Raw Data'!$B$6:$BE$43,'ADR Raw Data'!N$1,FALSE)</f>
        <v>127.146845679178</v>
      </c>
      <c r="AE43" s="52">
        <f>VLOOKUP($A43,'ADR Raw Data'!$B$6:$BE$43,'ADR Raw Data'!O$1,FALSE)</f>
        <v>128.37945075659701</v>
      </c>
      <c r="AF43" s="53">
        <f>VLOOKUP($A43,'ADR Raw Data'!$B$6:$BE$43,'ADR Raw Data'!P$1,FALSE)</f>
        <v>127.776272795601</v>
      </c>
      <c r="AG43" s="54">
        <f>VLOOKUP($A43,'ADR Raw Data'!$B$6:$BE$43,'ADR Raw Data'!R$1,FALSE)</f>
        <v>133.16583833757201</v>
      </c>
      <c r="AI43" s="47">
        <f>VLOOKUP($A43,'ADR Raw Data'!$B$6:$BE$43,'ADR Raw Data'!T$1,FALSE)</f>
        <v>8.7083909454500592</v>
      </c>
      <c r="AJ43" s="48">
        <f>VLOOKUP($A43,'ADR Raw Data'!$B$6:$BE$43,'ADR Raw Data'!U$1,FALSE)</f>
        <v>9.1711272105840695</v>
      </c>
      <c r="AK43" s="48">
        <f>VLOOKUP($A43,'ADR Raw Data'!$B$6:$BE$43,'ADR Raw Data'!V$1,FALSE)</f>
        <v>9.6727547414206292</v>
      </c>
      <c r="AL43" s="48">
        <f>VLOOKUP($A43,'ADR Raw Data'!$B$6:$BE$43,'ADR Raw Data'!W$1,FALSE)</f>
        <v>8.6709124309319101</v>
      </c>
      <c r="AM43" s="48">
        <f>VLOOKUP($A43,'ADR Raw Data'!$B$6:$BE$43,'ADR Raw Data'!X$1,FALSE)</f>
        <v>4.5413873927733697</v>
      </c>
      <c r="AN43" s="49">
        <f>VLOOKUP($A43,'ADR Raw Data'!$B$6:$BE$43,'ADR Raw Data'!Y$1,FALSE)</f>
        <v>8.1470301884317298</v>
      </c>
      <c r="AO43" s="48">
        <f>VLOOKUP($A43,'ADR Raw Data'!$B$6:$BE$43,'ADR Raw Data'!AA$1,FALSE)</f>
        <v>2.8398946123542501</v>
      </c>
      <c r="AP43" s="48">
        <f>VLOOKUP($A43,'ADR Raw Data'!$B$6:$BE$43,'ADR Raw Data'!AB$1,FALSE)</f>
        <v>2.95902167480161</v>
      </c>
      <c r="AQ43" s="49">
        <f>VLOOKUP($A43,'ADR Raw Data'!$B$6:$BE$43,'ADR Raw Data'!AC$1,FALSE)</f>
        <v>2.9058883982869901</v>
      </c>
      <c r="AR43" s="50">
        <f>VLOOKUP($A43,'ADR Raw Data'!$B$6:$BE$43,'ADR Raw Data'!AE$1,FALSE)</f>
        <v>6.5710973802067398</v>
      </c>
      <c r="AS43" s="40"/>
      <c r="AT43" s="51">
        <f>VLOOKUP($A43,'RevPAR Raw Data'!$B$6:$BE$43,'RevPAR Raw Data'!G$1,FALSE)</f>
        <v>76.883499022619304</v>
      </c>
      <c r="AU43" s="52">
        <f>VLOOKUP($A43,'RevPAR Raw Data'!$B$6:$BE$43,'RevPAR Raw Data'!H$1,FALSE)</f>
        <v>93.387922966449906</v>
      </c>
      <c r="AV43" s="52">
        <f>VLOOKUP($A43,'RevPAR Raw Data'!$B$6:$BE$43,'RevPAR Raw Data'!I$1,FALSE)</f>
        <v>101.84054394223401</v>
      </c>
      <c r="AW43" s="52">
        <f>VLOOKUP($A43,'RevPAR Raw Data'!$B$6:$BE$43,'RevPAR Raw Data'!J$1,FALSE)</f>
        <v>102.364618023696</v>
      </c>
      <c r="AX43" s="52">
        <f>VLOOKUP($A43,'RevPAR Raw Data'!$B$6:$BE$43,'RevPAR Raw Data'!K$1,FALSE)</f>
        <v>92.186405832369203</v>
      </c>
      <c r="AY43" s="53">
        <f>VLOOKUP($A43,'RevPAR Raw Data'!$B$6:$BE$43,'RevPAR Raw Data'!L$1,FALSE)</f>
        <v>93.332597957473894</v>
      </c>
      <c r="AZ43" s="52">
        <f>VLOOKUP($A43,'RevPAR Raw Data'!$B$6:$BE$43,'RevPAR Raw Data'!N$1,FALSE)</f>
        <v>94.118693700881593</v>
      </c>
      <c r="BA43" s="52">
        <f>VLOOKUP($A43,'RevPAR Raw Data'!$B$6:$BE$43,'RevPAR Raw Data'!O$1,FALSE)</f>
        <v>99.166685482905805</v>
      </c>
      <c r="BB43" s="53">
        <f>VLOOKUP($A43,'RevPAR Raw Data'!$B$6:$BE$43,'RevPAR Raw Data'!P$1,FALSE)</f>
        <v>96.642689591893699</v>
      </c>
      <c r="BC43" s="54">
        <f>VLOOKUP($A43,'RevPAR Raw Data'!$B$6:$BE$43,'RevPAR Raw Data'!R$1,FALSE)</f>
        <v>94.278338424450993</v>
      </c>
      <c r="BE43" s="47">
        <f>VLOOKUP($A43,'RevPAR Raw Data'!$B$6:$BE$43,'RevPAR Raw Data'!T$1,FALSE)</f>
        <v>13.951649963234599</v>
      </c>
      <c r="BF43" s="48">
        <f>VLOOKUP($A43,'RevPAR Raw Data'!$B$6:$BE$43,'RevPAR Raw Data'!U$1,FALSE)</f>
        <v>14.5770629255752</v>
      </c>
      <c r="BG43" s="48">
        <f>VLOOKUP($A43,'RevPAR Raw Data'!$B$6:$BE$43,'RevPAR Raw Data'!V$1,FALSE)</f>
        <v>14.8943769940394</v>
      </c>
      <c r="BH43" s="48">
        <f>VLOOKUP($A43,'RevPAR Raw Data'!$B$6:$BE$43,'RevPAR Raw Data'!W$1,FALSE)</f>
        <v>14.0548881514705</v>
      </c>
      <c r="BI43" s="48">
        <f>VLOOKUP($A43,'RevPAR Raw Data'!$B$6:$BE$43,'RevPAR Raw Data'!X$1,FALSE)</f>
        <v>1.89131473536654</v>
      </c>
      <c r="BJ43" s="49">
        <f>VLOOKUP($A43,'RevPAR Raw Data'!$B$6:$BE$43,'RevPAR Raw Data'!Y$1,FALSE)</f>
        <v>11.697998933177701</v>
      </c>
      <c r="BK43" s="48">
        <f>VLOOKUP($A43,'RevPAR Raw Data'!$B$6:$BE$43,'RevPAR Raw Data'!AA$1,FALSE)</f>
        <v>-1.57299534091819</v>
      </c>
      <c r="BL43" s="48">
        <f>VLOOKUP($A43,'RevPAR Raw Data'!$B$6:$BE$43,'RevPAR Raw Data'!AB$1,FALSE)</f>
        <v>0.77760027172289803</v>
      </c>
      <c r="BM43" s="49">
        <f>VLOOKUP($A43,'RevPAR Raw Data'!$B$6:$BE$43,'RevPAR Raw Data'!AC$1,FALSE)</f>
        <v>-0.38083679084144401</v>
      </c>
      <c r="BN43" s="50">
        <f>VLOOKUP($A43,'RevPAR Raw Data'!$B$6:$BE$43,'RevPAR Raw Data'!AE$1,FALSE)</f>
        <v>7.8696590311839598</v>
      </c>
    </row>
    <row r="44" spans="1:66" x14ac:dyDescent="0.25">
      <c r="A44" s="63" t="s">
        <v>82</v>
      </c>
      <c r="B44" s="47">
        <f>VLOOKUP($A44,'Occupancy Raw Data'!$B$8:$BE$45,'Occupancy Raw Data'!G$3,FALSE)</f>
        <v>47.583136471015798</v>
      </c>
      <c r="C44" s="48">
        <f>VLOOKUP($A44,'Occupancy Raw Data'!$B$8:$BE$45,'Occupancy Raw Data'!H$3,FALSE)</f>
        <v>55.506087588588002</v>
      </c>
      <c r="D44" s="48">
        <f>VLOOKUP($A44,'Occupancy Raw Data'!$B$8:$BE$45,'Occupancy Raw Data'!I$3,FALSE)</f>
        <v>58.822460476103899</v>
      </c>
      <c r="E44" s="48">
        <f>VLOOKUP($A44,'Occupancy Raw Data'!$B$8:$BE$45,'Occupancy Raw Data'!J$3,FALSE)</f>
        <v>61.384699254951798</v>
      </c>
      <c r="F44" s="48">
        <f>VLOOKUP($A44,'Occupancy Raw Data'!$B$8:$BE$45,'Occupancy Raw Data'!K$3,FALSE)</f>
        <v>61.130292567690297</v>
      </c>
      <c r="G44" s="49">
        <f>VLOOKUP($A44,'Occupancy Raw Data'!$B$8:$BE$45,'Occupancy Raw Data'!L$3,FALSE)</f>
        <v>56.885335271669902</v>
      </c>
      <c r="H44" s="48">
        <f>VLOOKUP($A44,'Occupancy Raw Data'!$B$8:$BE$45,'Occupancy Raw Data'!N$3,FALSE)</f>
        <v>68.162820279847296</v>
      </c>
      <c r="I44" s="48">
        <f>VLOOKUP($A44,'Occupancy Raw Data'!$B$8:$BE$45,'Occupancy Raw Data'!O$3,FALSE)</f>
        <v>72.451390150826796</v>
      </c>
      <c r="J44" s="49">
        <f>VLOOKUP($A44,'Occupancy Raw Data'!$B$8:$BE$45,'Occupancy Raw Data'!P$3,FALSE)</f>
        <v>70.307105215337003</v>
      </c>
      <c r="K44" s="50">
        <f>VLOOKUP($A44,'Occupancy Raw Data'!$B$8:$BE$45,'Occupancy Raw Data'!R$3,FALSE)</f>
        <v>60.720126684146301</v>
      </c>
      <c r="M44" s="47">
        <f>VLOOKUP($A44,'Occupancy Raw Data'!$B$8:$BE$45,'Occupancy Raw Data'!T$3,FALSE)</f>
        <v>-3.6169893217232199</v>
      </c>
      <c r="N44" s="48">
        <f>VLOOKUP($A44,'Occupancy Raw Data'!$B$8:$BE$45,'Occupancy Raw Data'!U$3,FALSE)</f>
        <v>-3.2780811636624798</v>
      </c>
      <c r="O44" s="48">
        <f>VLOOKUP($A44,'Occupancy Raw Data'!$B$8:$BE$45,'Occupancy Raw Data'!V$3,FALSE)</f>
        <v>-0.96739850342262401</v>
      </c>
      <c r="P44" s="48">
        <f>VLOOKUP($A44,'Occupancy Raw Data'!$B$8:$BE$45,'Occupancy Raw Data'!W$3,FALSE)</f>
        <v>-1.11486248064779</v>
      </c>
      <c r="Q44" s="48">
        <f>VLOOKUP($A44,'Occupancy Raw Data'!$B$8:$BE$45,'Occupancy Raw Data'!X$3,FALSE)</f>
        <v>-2.51981930089394</v>
      </c>
      <c r="R44" s="49">
        <f>VLOOKUP($A44,'Occupancy Raw Data'!$B$8:$BE$45,'Occupancy Raw Data'!Y$3,FALSE)</f>
        <v>-2.2270586210302699</v>
      </c>
      <c r="S44" s="48">
        <f>VLOOKUP($A44,'Occupancy Raw Data'!$B$8:$BE$45,'Occupancy Raw Data'!AA$3,FALSE)</f>
        <v>-5.3993576063332203</v>
      </c>
      <c r="T44" s="48">
        <f>VLOOKUP($A44,'Occupancy Raw Data'!$B$8:$BE$45,'Occupancy Raw Data'!AB$3,FALSE)</f>
        <v>-2.6638219890497301</v>
      </c>
      <c r="U44" s="49">
        <f>VLOOKUP($A44,'Occupancy Raw Data'!$B$8:$BE$45,'Occupancy Raw Data'!AC$3,FALSE)</f>
        <v>-4.0093586047075602</v>
      </c>
      <c r="V44" s="50">
        <f>VLOOKUP($A44,'Occupancy Raw Data'!$B$8:$BE$45,'Occupancy Raw Data'!AE$3,FALSE)</f>
        <v>-2.8201629903669101</v>
      </c>
      <c r="X44" s="51">
        <f>VLOOKUP($A44,'ADR Raw Data'!$B$6:$BE$43,'ADR Raw Data'!G$1,FALSE)</f>
        <v>97.753664311628697</v>
      </c>
      <c r="Y44" s="52">
        <f>VLOOKUP($A44,'ADR Raw Data'!$B$6:$BE$43,'ADR Raw Data'!H$1,FALSE)</f>
        <v>98.999479456539504</v>
      </c>
      <c r="Z44" s="52">
        <f>VLOOKUP($A44,'ADR Raw Data'!$B$6:$BE$43,'ADR Raw Data'!I$1,FALSE)</f>
        <v>102.275577695396</v>
      </c>
      <c r="AA44" s="52">
        <f>VLOOKUP($A44,'ADR Raw Data'!$B$6:$BE$43,'ADR Raw Data'!J$1,FALSE)</f>
        <v>102.348059502664</v>
      </c>
      <c r="AB44" s="52">
        <f>VLOOKUP($A44,'ADR Raw Data'!$B$6:$BE$43,'ADR Raw Data'!K$1,FALSE)</f>
        <v>102.99229488703899</v>
      </c>
      <c r="AC44" s="53">
        <f>VLOOKUP($A44,'ADR Raw Data'!$B$6:$BE$43,'ADR Raw Data'!L$1,FALSE)</f>
        <v>101.04943457704999</v>
      </c>
      <c r="AD44" s="52">
        <f>VLOOKUP($A44,'ADR Raw Data'!$B$6:$BE$43,'ADR Raw Data'!N$1,FALSE)</f>
        <v>119.63913223140401</v>
      </c>
      <c r="AE44" s="52">
        <f>VLOOKUP($A44,'ADR Raw Data'!$B$6:$BE$43,'ADR Raw Data'!O$1,FALSE)</f>
        <v>123.846768246802</v>
      </c>
      <c r="AF44" s="53">
        <f>VLOOKUP($A44,'ADR Raw Data'!$B$6:$BE$43,'ADR Raw Data'!P$1,FALSE)</f>
        <v>121.807114241406</v>
      </c>
      <c r="AG44" s="54">
        <f>VLOOKUP($A44,'ADR Raw Data'!$B$6:$BE$43,'ADR Raw Data'!R$1,FALSE)</f>
        <v>107.916596836254</v>
      </c>
      <c r="AI44" s="47">
        <f>VLOOKUP($A44,'ADR Raw Data'!$B$6:$BE$43,'ADR Raw Data'!T$1,FALSE)</f>
        <v>1.5845002374033901</v>
      </c>
      <c r="AJ44" s="48">
        <f>VLOOKUP($A44,'ADR Raw Data'!$B$6:$BE$43,'ADR Raw Data'!U$1,FALSE)</f>
        <v>2.8686486130079998</v>
      </c>
      <c r="AK44" s="48">
        <f>VLOOKUP($A44,'ADR Raw Data'!$B$6:$BE$43,'ADR Raw Data'!V$1,FALSE)</f>
        <v>6.14516345203588</v>
      </c>
      <c r="AL44" s="48">
        <f>VLOOKUP($A44,'ADR Raw Data'!$B$6:$BE$43,'ADR Raw Data'!W$1,FALSE)</f>
        <v>6.3037093598314202</v>
      </c>
      <c r="AM44" s="48">
        <f>VLOOKUP($A44,'ADR Raw Data'!$B$6:$BE$43,'ADR Raw Data'!X$1,FALSE)</f>
        <v>4.4259086956409002</v>
      </c>
      <c r="AN44" s="49">
        <f>VLOOKUP($A44,'ADR Raw Data'!$B$6:$BE$43,'ADR Raw Data'!Y$1,FALSE)</f>
        <v>4.4074970707279704</v>
      </c>
      <c r="AO44" s="48">
        <f>VLOOKUP($A44,'ADR Raw Data'!$B$6:$BE$43,'ADR Raw Data'!AA$1,FALSE)</f>
        <v>1.8512660996035999</v>
      </c>
      <c r="AP44" s="48">
        <f>VLOOKUP($A44,'ADR Raw Data'!$B$6:$BE$43,'ADR Raw Data'!AB$1,FALSE)</f>
        <v>3.4072489161277102</v>
      </c>
      <c r="AQ44" s="49">
        <f>VLOOKUP($A44,'ADR Raw Data'!$B$6:$BE$43,'ADR Raw Data'!AC$1,FALSE)</f>
        <v>2.6747091855804599</v>
      </c>
      <c r="AR44" s="50">
        <f>VLOOKUP($A44,'ADR Raw Data'!$B$6:$BE$43,'ADR Raw Data'!AE$1,FALSE)</f>
        <v>3.66855312109662</v>
      </c>
      <c r="AS44" s="40"/>
      <c r="AT44" s="51">
        <f>VLOOKUP($A44,'RevPAR Raw Data'!$B$6:$BE$43,'RevPAR Raw Data'!G$1,FALSE)</f>
        <v>46.514259494820998</v>
      </c>
      <c r="AU44" s="52">
        <f>VLOOKUP($A44,'RevPAR Raw Data'!$B$6:$BE$43,'RevPAR Raw Data'!H$1,FALSE)</f>
        <v>54.950737779393002</v>
      </c>
      <c r="AV44" s="52">
        <f>VLOOKUP($A44,'RevPAR Raw Data'!$B$6:$BE$43,'RevPAR Raw Data'!I$1,FALSE)</f>
        <v>60.161011266581802</v>
      </c>
      <c r="AW44" s="52">
        <f>VLOOKUP($A44,'RevPAR Raw Data'!$B$6:$BE$43,'RevPAR Raw Data'!J$1,FALSE)</f>
        <v>62.826048518989602</v>
      </c>
      <c r="AX44" s="52">
        <f>VLOOKUP($A44,'RevPAR Raw Data'!$B$6:$BE$43,'RevPAR Raw Data'!K$1,FALSE)</f>
        <v>62.959491186625399</v>
      </c>
      <c r="AY44" s="53">
        <f>VLOOKUP($A44,'RevPAR Raw Data'!$B$6:$BE$43,'RevPAR Raw Data'!L$1,FALSE)</f>
        <v>57.4823096492822</v>
      </c>
      <c r="AZ44" s="52">
        <f>VLOOKUP($A44,'RevPAR Raw Data'!$B$6:$BE$43,'RevPAR Raw Data'!N$1,FALSE)</f>
        <v>81.549406687261396</v>
      </c>
      <c r="BA44" s="52">
        <f>VLOOKUP($A44,'RevPAR Raw Data'!$B$6:$BE$43,'RevPAR Raw Data'!O$1,FALSE)</f>
        <v>89.728705251680907</v>
      </c>
      <c r="BB44" s="53">
        <f>VLOOKUP($A44,'RevPAR Raw Data'!$B$6:$BE$43,'RevPAR Raw Data'!P$1,FALSE)</f>
        <v>85.639055969471102</v>
      </c>
      <c r="BC44" s="54">
        <f>VLOOKUP($A44,'RevPAR Raw Data'!$B$6:$BE$43,'RevPAR Raw Data'!R$1,FALSE)</f>
        <v>65.527094312193299</v>
      </c>
      <c r="BE44" s="47">
        <f>VLOOKUP($A44,'RevPAR Raw Data'!$B$6:$BE$43,'RevPAR Raw Data'!T$1,FALSE)</f>
        <v>-2.0898002887093901</v>
      </c>
      <c r="BF44" s="48">
        <f>VLOOKUP($A44,'RevPAR Raw Data'!$B$6:$BE$43,'RevPAR Raw Data'!U$1,FALSE)</f>
        <v>-0.50346918048915601</v>
      </c>
      <c r="BG44" s="48">
        <f>VLOOKUP($A44,'RevPAR Raw Data'!$B$6:$BE$43,'RevPAR Raw Data'!V$1,FALSE)</f>
        <v>5.1183167293453797</v>
      </c>
      <c r="BH44" s="48">
        <f>VLOOKUP($A44,'RevPAR Raw Data'!$B$6:$BE$43,'RevPAR Raw Data'!W$1,FALSE)</f>
        <v>5.1185691886417803</v>
      </c>
      <c r="BI44" s="48">
        <f>VLOOKUP($A44,'RevPAR Raw Data'!$B$6:$BE$43,'RevPAR Raw Data'!X$1,FALSE)</f>
        <v>1.7945644931942399</v>
      </c>
      <c r="BJ44" s="49">
        <f>VLOOKUP($A44,'RevPAR Raw Data'!$B$6:$BE$43,'RevPAR Raw Data'!Y$1,FALSE)</f>
        <v>2.0822809062124001</v>
      </c>
      <c r="BK44" s="48">
        <f>VLOOKUP($A44,'RevPAR Raw Data'!$B$6:$BE$43,'RevPAR Raw Data'!AA$1,FALSE)</f>
        <v>-3.6480479836920301</v>
      </c>
      <c r="BL44" s="48">
        <f>VLOOKUP($A44,'RevPAR Raw Data'!$B$6:$BE$43,'RevPAR Raw Data'!AB$1,FALSE)</f>
        <v>0.65266388122850605</v>
      </c>
      <c r="BM44" s="49">
        <f>VLOOKUP($A44,'RevPAR Raw Data'!$B$6:$BE$43,'RevPAR Raw Data'!AC$1,FALSE)</f>
        <v>-1.44188810201006</v>
      </c>
      <c r="BN44" s="50">
        <f>VLOOKUP($A44,'RevPAR Raw Data'!$B$6:$BE$43,'RevPAR Raw Data'!AE$1,FALSE)</f>
        <v>0.74493095332659698</v>
      </c>
    </row>
    <row r="45" spans="1:66" x14ac:dyDescent="0.25">
      <c r="A45" s="63" t="s">
        <v>83</v>
      </c>
      <c r="B45" s="47">
        <f>VLOOKUP($A45,'Occupancy Raw Data'!$B$8:$BE$45,'Occupancy Raw Data'!G$3,FALSE)</f>
        <v>48.736735725113597</v>
      </c>
      <c r="C45" s="48">
        <f>VLOOKUP($A45,'Occupancy Raw Data'!$B$8:$BE$45,'Occupancy Raw Data'!H$3,FALSE)</f>
        <v>62.228398180899397</v>
      </c>
      <c r="D45" s="48">
        <f>VLOOKUP($A45,'Occupancy Raw Data'!$B$8:$BE$45,'Occupancy Raw Data'!I$3,FALSE)</f>
        <v>65.664477008590097</v>
      </c>
      <c r="E45" s="48">
        <f>VLOOKUP($A45,'Occupancy Raw Data'!$B$8:$BE$45,'Occupancy Raw Data'!J$3,FALSE)</f>
        <v>65.184436584133394</v>
      </c>
      <c r="F45" s="48">
        <f>VLOOKUP($A45,'Occupancy Raw Data'!$B$8:$BE$45,'Occupancy Raw Data'!K$3,FALSE)</f>
        <v>61.091460333501701</v>
      </c>
      <c r="G45" s="49">
        <f>VLOOKUP($A45,'Occupancy Raw Data'!$B$8:$BE$45,'Occupancy Raw Data'!L$3,FALSE)</f>
        <v>60.5811015664477</v>
      </c>
      <c r="H45" s="48">
        <f>VLOOKUP($A45,'Occupancy Raw Data'!$B$8:$BE$45,'Occupancy Raw Data'!N$3,FALSE)</f>
        <v>69.4542698332491</v>
      </c>
      <c r="I45" s="48">
        <f>VLOOKUP($A45,'Occupancy Raw Data'!$B$8:$BE$45,'Occupancy Raw Data'!O$3,FALSE)</f>
        <v>71.096513390601302</v>
      </c>
      <c r="J45" s="49">
        <f>VLOOKUP($A45,'Occupancy Raw Data'!$B$8:$BE$45,'Occupancy Raw Data'!P$3,FALSE)</f>
        <v>70.275391611925201</v>
      </c>
      <c r="K45" s="50">
        <f>VLOOKUP($A45,'Occupancy Raw Data'!$B$8:$BE$45,'Occupancy Raw Data'!R$3,FALSE)</f>
        <v>63.350898722298403</v>
      </c>
      <c r="M45" s="47">
        <f>VLOOKUP($A45,'Occupancy Raw Data'!$B$8:$BE$45,'Occupancy Raw Data'!T$3,FALSE)</f>
        <v>4.2702702702702702</v>
      </c>
      <c r="N45" s="48">
        <f>VLOOKUP($A45,'Occupancy Raw Data'!$B$8:$BE$45,'Occupancy Raw Data'!U$3,FALSE)</f>
        <v>2.71059216013344</v>
      </c>
      <c r="O45" s="48">
        <f>VLOOKUP($A45,'Occupancy Raw Data'!$B$8:$BE$45,'Occupancy Raw Data'!V$3,FALSE)</f>
        <v>2.7678924476077502</v>
      </c>
      <c r="P45" s="48">
        <f>VLOOKUP($A45,'Occupancy Raw Data'!$B$8:$BE$45,'Occupancy Raw Data'!W$3,FALSE)</f>
        <v>1.7751479289940799</v>
      </c>
      <c r="Q45" s="48">
        <f>VLOOKUP($A45,'Occupancy Raw Data'!$B$8:$BE$45,'Occupancy Raw Data'!X$3,FALSE)</f>
        <v>0</v>
      </c>
      <c r="R45" s="49">
        <f>VLOOKUP($A45,'Occupancy Raw Data'!$B$8:$BE$45,'Occupancy Raw Data'!Y$3,FALSE)</f>
        <v>2.2080136402387001</v>
      </c>
      <c r="S45" s="48">
        <f>VLOOKUP($A45,'Occupancy Raw Data'!$B$8:$BE$45,'Occupancy Raw Data'!AA$3,FALSE)</f>
        <v>0.69597069597069505</v>
      </c>
      <c r="T45" s="48">
        <f>VLOOKUP($A45,'Occupancy Raw Data'!$B$8:$BE$45,'Occupancy Raw Data'!AB$3,FALSE)</f>
        <v>4.8044692737430097</v>
      </c>
      <c r="U45" s="49">
        <f>VLOOKUP($A45,'Occupancy Raw Data'!$B$8:$BE$45,'Occupancy Raw Data'!AC$3,FALSE)</f>
        <v>2.7331486611265001</v>
      </c>
      <c r="V45" s="50">
        <f>VLOOKUP($A45,'Occupancy Raw Data'!$B$8:$BE$45,'Occupancy Raw Data'!AE$3,FALSE)</f>
        <v>2.3738699329250501</v>
      </c>
      <c r="X45" s="51">
        <f>VLOOKUP($A45,'ADR Raw Data'!$B$6:$BE$43,'ADR Raw Data'!G$1,FALSE)</f>
        <v>91.414390876101606</v>
      </c>
      <c r="Y45" s="52">
        <f>VLOOKUP($A45,'ADR Raw Data'!$B$6:$BE$43,'ADR Raw Data'!H$1,FALSE)</f>
        <v>99.643101908241903</v>
      </c>
      <c r="Z45" s="52">
        <f>VLOOKUP($A45,'ADR Raw Data'!$B$6:$BE$43,'ADR Raw Data'!I$1,FALSE)</f>
        <v>101.507614467102</v>
      </c>
      <c r="AA45" s="52">
        <f>VLOOKUP($A45,'ADR Raw Data'!$B$6:$BE$43,'ADR Raw Data'!J$1,FALSE)</f>
        <v>99.810034883720903</v>
      </c>
      <c r="AB45" s="52">
        <f>VLOOKUP($A45,'ADR Raw Data'!$B$6:$BE$43,'ADR Raw Data'!K$1,FALSE)</f>
        <v>97.112241521918904</v>
      </c>
      <c r="AC45" s="53">
        <f>VLOOKUP($A45,'ADR Raw Data'!$B$6:$BE$43,'ADR Raw Data'!L$1,FALSE)</f>
        <v>98.248803069480303</v>
      </c>
      <c r="AD45" s="52">
        <f>VLOOKUP($A45,'ADR Raw Data'!$B$6:$BE$43,'ADR Raw Data'!N$1,FALSE)</f>
        <v>113.911462349945</v>
      </c>
      <c r="AE45" s="52">
        <f>VLOOKUP($A45,'ADR Raw Data'!$B$6:$BE$43,'ADR Raw Data'!O$1,FALSE)</f>
        <v>117.945056858564</v>
      </c>
      <c r="AF45" s="53">
        <f>VLOOKUP($A45,'ADR Raw Data'!$B$6:$BE$43,'ADR Raw Data'!P$1,FALSE)</f>
        <v>115.951824555096</v>
      </c>
      <c r="AG45" s="54">
        <f>VLOOKUP($A45,'ADR Raw Data'!$B$6:$BE$43,'ADR Raw Data'!R$1,FALSE)</f>
        <v>103.859668413855</v>
      </c>
      <c r="AI45" s="47">
        <f>VLOOKUP($A45,'ADR Raw Data'!$B$6:$BE$43,'ADR Raw Data'!T$1,FALSE)</f>
        <v>7.0089429554053</v>
      </c>
      <c r="AJ45" s="48">
        <f>VLOOKUP($A45,'ADR Raw Data'!$B$6:$BE$43,'ADR Raw Data'!U$1,FALSE)</f>
        <v>10.710853976604101</v>
      </c>
      <c r="AK45" s="48">
        <f>VLOOKUP($A45,'ADR Raw Data'!$B$6:$BE$43,'ADR Raw Data'!V$1,FALSE)</f>
        <v>10.464370507789701</v>
      </c>
      <c r="AL45" s="48">
        <f>VLOOKUP($A45,'ADR Raw Data'!$B$6:$BE$43,'ADR Raw Data'!W$1,FALSE)</f>
        <v>9.6167896206931296</v>
      </c>
      <c r="AM45" s="48">
        <f>VLOOKUP($A45,'ADR Raw Data'!$B$6:$BE$43,'ADR Raw Data'!X$1,FALSE)</f>
        <v>7.9637901199670198</v>
      </c>
      <c r="AN45" s="49">
        <f>VLOOKUP($A45,'ADR Raw Data'!$B$6:$BE$43,'ADR Raw Data'!Y$1,FALSE)</f>
        <v>9.2814377905632206</v>
      </c>
      <c r="AO45" s="48">
        <f>VLOOKUP($A45,'ADR Raw Data'!$B$6:$BE$43,'ADR Raw Data'!AA$1,FALSE)</f>
        <v>10.895842854168601</v>
      </c>
      <c r="AP45" s="48">
        <f>VLOOKUP($A45,'ADR Raw Data'!$B$6:$BE$43,'ADR Raw Data'!AB$1,FALSE)</f>
        <v>11.3568575252215</v>
      </c>
      <c r="AQ45" s="49">
        <f>VLOOKUP($A45,'ADR Raw Data'!$B$6:$BE$43,'ADR Raw Data'!AC$1,FALSE)</f>
        <v>11.166627806777599</v>
      </c>
      <c r="AR45" s="50">
        <f>VLOOKUP($A45,'ADR Raw Data'!$B$6:$BE$43,'ADR Raw Data'!AE$1,FALSE)</f>
        <v>9.9597281025925106</v>
      </c>
      <c r="AS45" s="40"/>
      <c r="AT45" s="51">
        <f>VLOOKUP($A45,'RevPAR Raw Data'!$B$6:$BE$43,'RevPAR Raw Data'!G$1,FALSE)</f>
        <v>44.552390096007997</v>
      </c>
      <c r="AU45" s="52">
        <f>VLOOKUP($A45,'RevPAR Raw Data'!$B$6:$BE$43,'RevPAR Raw Data'!H$1,FALSE)</f>
        <v>62.006306215260203</v>
      </c>
      <c r="AV45" s="52">
        <f>VLOOKUP($A45,'RevPAR Raw Data'!$B$6:$BE$43,'RevPAR Raw Data'!I$1,FALSE)</f>
        <v>66.654444163719006</v>
      </c>
      <c r="AW45" s="52">
        <f>VLOOKUP($A45,'RevPAR Raw Data'!$B$6:$BE$43,'RevPAR Raw Data'!J$1,FALSE)</f>
        <v>65.060608893380405</v>
      </c>
      <c r="AX45" s="52">
        <f>VLOOKUP($A45,'RevPAR Raw Data'!$B$6:$BE$43,'RevPAR Raw Data'!K$1,FALSE)</f>
        <v>59.327286508337501</v>
      </c>
      <c r="AY45" s="53">
        <f>VLOOKUP($A45,'RevPAR Raw Data'!$B$6:$BE$43,'RevPAR Raw Data'!L$1,FALSE)</f>
        <v>59.520207175341</v>
      </c>
      <c r="AZ45" s="52">
        <f>VLOOKUP($A45,'RevPAR Raw Data'!$B$6:$BE$43,'RevPAR Raw Data'!N$1,FALSE)</f>
        <v>79.116374431531</v>
      </c>
      <c r="BA45" s="52">
        <f>VLOOKUP($A45,'RevPAR Raw Data'!$B$6:$BE$43,'RevPAR Raw Data'!O$1,FALSE)</f>
        <v>83.854823143001497</v>
      </c>
      <c r="BB45" s="53">
        <f>VLOOKUP($A45,'RevPAR Raw Data'!$B$6:$BE$43,'RevPAR Raw Data'!P$1,FALSE)</f>
        <v>81.485598787266198</v>
      </c>
      <c r="BC45" s="54">
        <f>VLOOKUP($A45,'RevPAR Raw Data'!$B$6:$BE$43,'RevPAR Raw Data'!R$1,FALSE)</f>
        <v>65.796033350176799</v>
      </c>
      <c r="BE45" s="47">
        <f>VLOOKUP($A45,'RevPAR Raw Data'!$B$6:$BE$43,'RevPAR Raw Data'!T$1,FALSE)</f>
        <v>11.578514032960401</v>
      </c>
      <c r="BF45" s="48">
        <f>VLOOKUP($A45,'RevPAR Raw Data'!$B$6:$BE$43,'RevPAR Raw Data'!U$1,FALSE)</f>
        <v>13.711773704910801</v>
      </c>
      <c r="BG45" s="48">
        <f>VLOOKUP($A45,'RevPAR Raw Data'!$B$6:$BE$43,'RevPAR Raw Data'!V$1,FALSE)</f>
        <v>13.5219054763723</v>
      </c>
      <c r="BH45" s="48">
        <f>VLOOKUP($A45,'RevPAR Raw Data'!$B$6:$BE$43,'RevPAR Raw Data'!W$1,FALSE)</f>
        <v>11.5626497914746</v>
      </c>
      <c r="BI45" s="48">
        <f>VLOOKUP($A45,'RevPAR Raw Data'!$B$6:$BE$43,'RevPAR Raw Data'!X$1,FALSE)</f>
        <v>7.9637901199670198</v>
      </c>
      <c r="BJ45" s="49">
        <f>VLOOKUP($A45,'RevPAR Raw Data'!$B$6:$BE$43,'RevPAR Raw Data'!Y$1,FALSE)</f>
        <v>11.6943868432278</v>
      </c>
      <c r="BK45" s="48">
        <f>VLOOKUP($A45,'RevPAR Raw Data'!$B$6:$BE$43,'RevPAR Raw Data'!AA$1,FALSE)</f>
        <v>11.6676454234833</v>
      </c>
      <c r="BL45" s="48">
        <f>VLOOKUP($A45,'RevPAR Raw Data'!$B$6:$BE$43,'RevPAR Raw Data'!AB$1,FALSE)</f>
        <v>16.706963529226599</v>
      </c>
      <c r="BM45" s="49">
        <f>VLOOKUP($A45,'RevPAR Raw Data'!$B$6:$BE$43,'RevPAR Raw Data'!AC$1,FALSE)</f>
        <v>14.204977006298099</v>
      </c>
      <c r="BN45" s="50">
        <f>VLOOKUP($A45,'RevPAR Raw Data'!$B$6:$BE$43,'RevPAR Raw Data'!AE$1,FALSE)</f>
        <v>12.570029026346001</v>
      </c>
    </row>
    <row r="46" spans="1:66" x14ac:dyDescent="0.25">
      <c r="A46" s="66" t="s">
        <v>84</v>
      </c>
      <c r="B46" s="47">
        <f>VLOOKUP($A46,'Occupancy Raw Data'!$B$8:$BE$45,'Occupancy Raw Data'!G$3,FALSE)</f>
        <v>47.955532839253699</v>
      </c>
      <c r="C46" s="48">
        <f>VLOOKUP($A46,'Occupancy Raw Data'!$B$8:$BE$45,'Occupancy Raw Data'!H$3,FALSE)</f>
        <v>57.347303858931703</v>
      </c>
      <c r="D46" s="48">
        <f>VLOOKUP($A46,'Occupancy Raw Data'!$B$8:$BE$45,'Occupancy Raw Data'!I$3,FALSE)</f>
        <v>57.8967544083823</v>
      </c>
      <c r="E46" s="48">
        <f>VLOOKUP($A46,'Occupancy Raw Data'!$B$8:$BE$45,'Occupancy Raw Data'!J$3,FALSE)</f>
        <v>60.171224124712403</v>
      </c>
      <c r="F46" s="48">
        <f>VLOOKUP($A46,'Occupancy Raw Data'!$B$8:$BE$45,'Occupancy Raw Data'!K$3,FALSE)</f>
        <v>58.970099667774001</v>
      </c>
      <c r="G46" s="49">
        <f>VLOOKUP($A46,'Occupancy Raw Data'!$B$8:$BE$45,'Occupancy Raw Data'!L$3,FALSE)</f>
        <v>56.468182979810798</v>
      </c>
      <c r="H46" s="48">
        <f>VLOOKUP($A46,'Occupancy Raw Data'!$B$8:$BE$45,'Occupancy Raw Data'!N$3,FALSE)</f>
        <v>71.441349348326</v>
      </c>
      <c r="I46" s="48">
        <f>VLOOKUP($A46,'Occupancy Raw Data'!$B$8:$BE$45,'Occupancy Raw Data'!O$3,FALSE)</f>
        <v>67.084078711985597</v>
      </c>
      <c r="J46" s="49">
        <f>VLOOKUP($A46,'Occupancy Raw Data'!$B$8:$BE$45,'Occupancy Raw Data'!P$3,FALSE)</f>
        <v>69.262714030155806</v>
      </c>
      <c r="K46" s="50">
        <f>VLOOKUP($A46,'Occupancy Raw Data'!$B$8:$BE$45,'Occupancy Raw Data'!R$3,FALSE)</f>
        <v>60.123763279909397</v>
      </c>
      <c r="M46" s="47">
        <f>VLOOKUP($A46,'Occupancy Raw Data'!$B$8:$BE$45,'Occupancy Raw Data'!T$3,FALSE)</f>
        <v>-1.4686189323672201</v>
      </c>
      <c r="N46" s="48">
        <f>VLOOKUP($A46,'Occupancy Raw Data'!$B$8:$BE$45,'Occupancy Raw Data'!U$3,FALSE)</f>
        <v>-0.92493712302819298</v>
      </c>
      <c r="O46" s="48">
        <f>VLOOKUP($A46,'Occupancy Raw Data'!$B$8:$BE$45,'Occupancy Raw Data'!V$3,FALSE)</f>
        <v>-4.2486126061707399</v>
      </c>
      <c r="P46" s="48">
        <f>VLOOKUP($A46,'Occupancy Raw Data'!$B$8:$BE$45,'Occupancy Raw Data'!W$3,FALSE)</f>
        <v>-4.8519818116467697</v>
      </c>
      <c r="Q46" s="48">
        <f>VLOOKUP($A46,'Occupancy Raw Data'!$B$8:$BE$45,'Occupancy Raw Data'!X$3,FALSE)</f>
        <v>-5.9565719786857603</v>
      </c>
      <c r="R46" s="49">
        <f>VLOOKUP($A46,'Occupancy Raw Data'!$B$8:$BE$45,'Occupancy Raw Data'!Y$3,FALSE)</f>
        <v>-3.6259012251707401</v>
      </c>
      <c r="S46" s="48">
        <f>VLOOKUP($A46,'Occupancy Raw Data'!$B$8:$BE$45,'Occupancy Raw Data'!AA$3,FALSE)</f>
        <v>-5.3031599715812501</v>
      </c>
      <c r="T46" s="48">
        <f>VLOOKUP($A46,'Occupancy Raw Data'!$B$8:$BE$45,'Occupancy Raw Data'!AB$3,FALSE)</f>
        <v>-5.5849257525975</v>
      </c>
      <c r="U46" s="49">
        <f>VLOOKUP($A46,'Occupancy Raw Data'!$B$8:$BE$45,'Occupancy Raw Data'!AC$3,FALSE)</f>
        <v>-5.4398211477468603</v>
      </c>
      <c r="V46" s="50">
        <f>VLOOKUP($A46,'Occupancy Raw Data'!$B$8:$BE$45,'Occupancy Raw Data'!AE$3,FALSE)</f>
        <v>-4.2305762134042002</v>
      </c>
      <c r="X46" s="51">
        <f>VLOOKUP($A46,'ADR Raw Data'!$B$6:$BE$43,'ADR Raw Data'!G$1,FALSE)</f>
        <v>103.204806821209</v>
      </c>
      <c r="Y46" s="52">
        <f>VLOOKUP($A46,'ADR Raw Data'!$B$6:$BE$43,'ADR Raw Data'!H$1,FALSE)</f>
        <v>100.575024509803</v>
      </c>
      <c r="Z46" s="52">
        <f>VLOOKUP($A46,'ADR Raw Data'!$B$6:$BE$43,'ADR Raw Data'!I$1,FALSE)</f>
        <v>105.72321121165299</v>
      </c>
      <c r="AA46" s="52">
        <f>VLOOKUP($A46,'ADR Raw Data'!$B$6:$BE$43,'ADR Raw Data'!J$1,FALSE)</f>
        <v>106.053285198555</v>
      </c>
      <c r="AB46" s="52">
        <f>VLOOKUP($A46,'ADR Raw Data'!$B$6:$BE$43,'ADR Raw Data'!K$1,FALSE)</f>
        <v>106.327596966413</v>
      </c>
      <c r="AC46" s="53">
        <f>VLOOKUP($A46,'ADR Raw Data'!$B$6:$BE$43,'ADR Raw Data'!L$1,FALSE)</f>
        <v>104.446370383779</v>
      </c>
      <c r="AD46" s="52">
        <f>VLOOKUP($A46,'ADR Raw Data'!$B$6:$BE$43,'ADR Raw Data'!N$1,FALSE)</f>
        <v>132.91656412090799</v>
      </c>
      <c r="AE46" s="52">
        <f>VLOOKUP($A46,'ADR Raw Data'!$B$6:$BE$43,'ADR Raw Data'!O$1,FALSE)</f>
        <v>127.69631047619001</v>
      </c>
      <c r="AF46" s="53">
        <f>VLOOKUP($A46,'ADR Raw Data'!$B$6:$BE$43,'ADR Raw Data'!P$1,FALSE)</f>
        <v>130.38853795775199</v>
      </c>
      <c r="AG46" s="54">
        <f>VLOOKUP($A46,'ADR Raw Data'!$B$6:$BE$43,'ADR Raw Data'!R$1,FALSE)</f>
        <v>112.98506664237701</v>
      </c>
      <c r="AI46" s="47">
        <f>VLOOKUP($A46,'ADR Raw Data'!$B$6:$BE$43,'ADR Raw Data'!T$1,FALSE)</f>
        <v>-0.134161157517729</v>
      </c>
      <c r="AJ46" s="48">
        <f>VLOOKUP($A46,'ADR Raw Data'!$B$6:$BE$43,'ADR Raw Data'!U$1,FALSE)</f>
        <v>-3.1892822288215199</v>
      </c>
      <c r="AK46" s="48">
        <f>VLOOKUP($A46,'ADR Raw Data'!$B$6:$BE$43,'ADR Raw Data'!V$1,FALSE)</f>
        <v>0.58698813025205998</v>
      </c>
      <c r="AL46" s="48">
        <f>VLOOKUP($A46,'ADR Raw Data'!$B$6:$BE$43,'ADR Raw Data'!W$1,FALSE)</f>
        <v>1.1091805398919701</v>
      </c>
      <c r="AM46" s="48">
        <f>VLOOKUP($A46,'ADR Raw Data'!$B$6:$BE$43,'ADR Raw Data'!X$1,FALSE)</f>
        <v>-3.0481307911167201</v>
      </c>
      <c r="AN46" s="49">
        <f>VLOOKUP($A46,'ADR Raw Data'!$B$6:$BE$43,'ADR Raw Data'!Y$1,FALSE)</f>
        <v>-1.00148920084585</v>
      </c>
      <c r="AO46" s="48">
        <f>VLOOKUP($A46,'ADR Raw Data'!$B$6:$BE$43,'ADR Raw Data'!AA$1,FALSE)</f>
        <v>3.2319645908910699</v>
      </c>
      <c r="AP46" s="48">
        <f>VLOOKUP($A46,'ADR Raw Data'!$B$6:$BE$43,'ADR Raw Data'!AB$1,FALSE)</f>
        <v>-0.60147154279259796</v>
      </c>
      <c r="AQ46" s="49">
        <f>VLOOKUP($A46,'ADR Raw Data'!$B$6:$BE$43,'ADR Raw Data'!AC$1,FALSE)</f>
        <v>1.3778347932772099</v>
      </c>
      <c r="AR46" s="50">
        <f>VLOOKUP($A46,'ADR Raw Data'!$B$6:$BE$43,'ADR Raw Data'!AE$1,FALSE)</f>
        <v>-0.19683469460531999</v>
      </c>
      <c r="AS46" s="40"/>
      <c r="AT46" s="51">
        <f>VLOOKUP($A46,'RevPAR Raw Data'!$B$6:$BE$43,'RevPAR Raw Data'!G$1,FALSE)</f>
        <v>49.492415026833598</v>
      </c>
      <c r="AU46" s="52">
        <f>VLOOKUP($A46,'RevPAR Raw Data'!$B$6:$BE$43,'RevPAR Raw Data'!H$1,FALSE)</f>
        <v>57.677064911832304</v>
      </c>
      <c r="AV46" s="52">
        <f>VLOOKUP($A46,'RevPAR Raw Data'!$B$6:$BE$43,'RevPAR Raw Data'!I$1,FALSE)</f>
        <v>61.210307947865999</v>
      </c>
      <c r="AW46" s="52">
        <f>VLOOKUP($A46,'RevPAR Raw Data'!$B$6:$BE$43,'RevPAR Raw Data'!J$1,FALSE)</f>
        <v>63.813559928443603</v>
      </c>
      <c r="AX46" s="52">
        <f>VLOOKUP($A46,'RevPAR Raw Data'!$B$6:$BE$43,'RevPAR Raw Data'!K$1,FALSE)</f>
        <v>62.701489905443303</v>
      </c>
      <c r="AY46" s="53">
        <f>VLOOKUP($A46,'RevPAR Raw Data'!$B$6:$BE$43,'RevPAR Raw Data'!L$1,FALSE)</f>
        <v>58.978967544083801</v>
      </c>
      <c r="AZ46" s="52">
        <f>VLOOKUP($A46,'RevPAR Raw Data'!$B$6:$BE$43,'RevPAR Raw Data'!N$1,FALSE)</f>
        <v>94.957386915410098</v>
      </c>
      <c r="BA46" s="52">
        <f>VLOOKUP($A46,'RevPAR Raw Data'!$B$6:$BE$43,'RevPAR Raw Data'!O$1,FALSE)</f>
        <v>85.663893432149194</v>
      </c>
      <c r="BB46" s="53">
        <f>VLOOKUP($A46,'RevPAR Raw Data'!$B$6:$BE$43,'RevPAR Raw Data'!P$1,FALSE)</f>
        <v>90.310640173779703</v>
      </c>
      <c r="BC46" s="54">
        <f>VLOOKUP($A46,'RevPAR Raw Data'!$B$6:$BE$43,'RevPAR Raw Data'!R$1,FALSE)</f>
        <v>67.930874009711204</v>
      </c>
      <c r="BE46" s="47">
        <f>VLOOKUP($A46,'RevPAR Raw Data'!$B$6:$BE$43,'RevPAR Raw Data'!T$1,FALSE)</f>
        <v>-1.6008097737257601</v>
      </c>
      <c r="BF46" s="48">
        <f>VLOOKUP($A46,'RevPAR Raw Data'!$B$6:$BE$43,'RevPAR Raw Data'!U$1,FALSE)</f>
        <v>-4.0847204965571997</v>
      </c>
      <c r="BG46" s="48">
        <f>VLOOKUP($A46,'RevPAR Raw Data'!$B$6:$BE$43,'RevPAR Raw Data'!V$1,FALSE)</f>
        <v>-3.6865633276172902</v>
      </c>
      <c r="BH46" s="48">
        <f>VLOOKUP($A46,'RevPAR Raw Data'!$B$6:$BE$43,'RevPAR Raw Data'!W$1,FALSE)</f>
        <v>-3.7966185098086802</v>
      </c>
      <c r="BI46" s="48">
        <f>VLOOKUP($A46,'RevPAR Raw Data'!$B$6:$BE$43,'RevPAR Raw Data'!X$1,FALSE)</f>
        <v>-8.8231386652251302</v>
      </c>
      <c r="BJ46" s="49">
        <f>VLOOKUP($A46,'RevPAR Raw Data'!$B$6:$BE$43,'RevPAR Raw Data'!Y$1,FALSE)</f>
        <v>-4.5910774168131701</v>
      </c>
      <c r="BK46" s="48">
        <f>VLOOKUP($A46,'RevPAR Raw Data'!$B$6:$BE$43,'RevPAR Raw Data'!AA$1,FALSE)</f>
        <v>-2.2425916331699902</v>
      </c>
      <c r="BL46" s="48">
        <f>VLOOKUP($A46,'RevPAR Raw Data'!$B$6:$BE$43,'RevPAR Raw Data'!AB$1,FALSE)</f>
        <v>-6.1528055563021304</v>
      </c>
      <c r="BM46" s="49">
        <f>VLOOKUP($A46,'RevPAR Raw Data'!$B$6:$BE$43,'RevPAR Raw Data'!AC$1,FALSE)</f>
        <v>-4.1369381029353596</v>
      </c>
      <c r="BN46" s="50">
        <f>VLOOKUP($A46,'RevPAR Raw Data'!$B$6:$BE$43,'RevPAR Raw Data'!AE$1,FALSE)</f>
        <v>-4.4190836662398203</v>
      </c>
    </row>
    <row r="47" spans="1:66" x14ac:dyDescent="0.25">
      <c r="A47" s="63" t="s">
        <v>85</v>
      </c>
      <c r="B47" s="47">
        <f>VLOOKUP($A47,'Occupancy Raw Data'!$B$8:$BE$45,'Occupancy Raw Data'!G$3,FALSE)</f>
        <v>48.197879858657203</v>
      </c>
      <c r="C47" s="48">
        <f>VLOOKUP($A47,'Occupancy Raw Data'!$B$8:$BE$45,'Occupancy Raw Data'!H$3,FALSE)</f>
        <v>59.434628975264999</v>
      </c>
      <c r="D47" s="48">
        <f>VLOOKUP($A47,'Occupancy Raw Data'!$B$8:$BE$45,'Occupancy Raw Data'!I$3,FALSE)</f>
        <v>63.745583038869199</v>
      </c>
      <c r="E47" s="48">
        <f>VLOOKUP($A47,'Occupancy Raw Data'!$B$8:$BE$45,'Occupancy Raw Data'!J$3,FALSE)</f>
        <v>62.756183745583002</v>
      </c>
      <c r="F47" s="48">
        <f>VLOOKUP($A47,'Occupancy Raw Data'!$B$8:$BE$45,'Occupancy Raw Data'!K$3,FALSE)</f>
        <v>61.978798586572402</v>
      </c>
      <c r="G47" s="49">
        <f>VLOOKUP($A47,'Occupancy Raw Data'!$B$8:$BE$45,'Occupancy Raw Data'!L$3,FALSE)</f>
        <v>59.222614840989301</v>
      </c>
      <c r="H47" s="48">
        <f>VLOOKUP($A47,'Occupancy Raw Data'!$B$8:$BE$45,'Occupancy Raw Data'!N$3,FALSE)</f>
        <v>68.480565371024696</v>
      </c>
      <c r="I47" s="48">
        <f>VLOOKUP($A47,'Occupancy Raw Data'!$B$8:$BE$45,'Occupancy Raw Data'!O$3,FALSE)</f>
        <v>65.441696113074201</v>
      </c>
      <c r="J47" s="49">
        <f>VLOOKUP($A47,'Occupancy Raw Data'!$B$8:$BE$45,'Occupancy Raw Data'!P$3,FALSE)</f>
        <v>66.961130742049406</v>
      </c>
      <c r="K47" s="50">
        <f>VLOOKUP($A47,'Occupancy Raw Data'!$B$8:$BE$45,'Occupancy Raw Data'!R$3,FALSE)</f>
        <v>61.433619384149402</v>
      </c>
      <c r="M47" s="47">
        <f>VLOOKUP($A47,'Occupancy Raw Data'!$B$8:$BE$45,'Occupancy Raw Data'!T$3,FALSE)</f>
        <v>-12.4518613607188</v>
      </c>
      <c r="N47" s="48">
        <f>VLOOKUP($A47,'Occupancy Raw Data'!$B$8:$BE$45,'Occupancy Raw Data'!U$3,FALSE)</f>
        <v>-9.9571734475374694</v>
      </c>
      <c r="O47" s="48">
        <f>VLOOKUP($A47,'Occupancy Raw Data'!$B$8:$BE$45,'Occupancy Raw Data'!V$3,FALSE)</f>
        <v>-9.1641490433031194</v>
      </c>
      <c r="P47" s="48">
        <f>VLOOKUP($A47,'Occupancy Raw Data'!$B$8:$BE$45,'Occupancy Raw Data'!W$3,FALSE)</f>
        <v>-15.267175572518999</v>
      </c>
      <c r="Q47" s="48">
        <f>VLOOKUP($A47,'Occupancy Raw Data'!$B$8:$BE$45,'Occupancy Raw Data'!X$3,FALSE)</f>
        <v>-15.0193798449612</v>
      </c>
      <c r="R47" s="49">
        <f>VLOOKUP($A47,'Occupancy Raw Data'!$B$8:$BE$45,'Occupancy Raw Data'!Y$3,FALSE)</f>
        <v>-12.452987881320499</v>
      </c>
      <c r="S47" s="48">
        <f>VLOOKUP($A47,'Occupancy Raw Data'!$B$8:$BE$45,'Occupancy Raw Data'!AA$3,FALSE)</f>
        <v>-9.2696629213483099</v>
      </c>
      <c r="T47" s="48">
        <f>VLOOKUP($A47,'Occupancy Raw Data'!$B$8:$BE$45,'Occupancy Raw Data'!AB$3,FALSE)</f>
        <v>-12.8060263653483</v>
      </c>
      <c r="U47" s="49">
        <f>VLOOKUP($A47,'Occupancy Raw Data'!$B$8:$BE$45,'Occupancy Raw Data'!AC$3,FALSE)</f>
        <v>-11.032863849765199</v>
      </c>
      <c r="V47" s="50">
        <f>VLOOKUP($A47,'Occupancy Raw Data'!$B$8:$BE$45,'Occupancy Raw Data'!AE$3,FALSE)</f>
        <v>-12.015615962984301</v>
      </c>
      <c r="X47" s="51">
        <f>VLOOKUP($A47,'ADR Raw Data'!$B$6:$BE$43,'ADR Raw Data'!G$1,FALSE)</f>
        <v>87.257390029325506</v>
      </c>
      <c r="Y47" s="52">
        <f>VLOOKUP($A47,'ADR Raw Data'!$B$6:$BE$43,'ADR Raw Data'!H$1,FALSE)</f>
        <v>90.139036860879898</v>
      </c>
      <c r="Z47" s="52">
        <f>VLOOKUP($A47,'ADR Raw Data'!$B$6:$BE$43,'ADR Raw Data'!I$1,FALSE)</f>
        <v>90.079057649667405</v>
      </c>
      <c r="AA47" s="52">
        <f>VLOOKUP($A47,'ADR Raw Data'!$B$6:$BE$43,'ADR Raw Data'!J$1,FALSE)</f>
        <v>91.434729729729696</v>
      </c>
      <c r="AB47" s="52">
        <f>VLOOKUP($A47,'ADR Raw Data'!$B$6:$BE$43,'ADR Raw Data'!K$1,FALSE)</f>
        <v>92.448540478905301</v>
      </c>
      <c r="AC47" s="53">
        <f>VLOOKUP($A47,'ADR Raw Data'!$B$6:$BE$43,'ADR Raw Data'!L$1,FALSE)</f>
        <v>90.415081145584693</v>
      </c>
      <c r="AD47" s="52">
        <f>VLOOKUP($A47,'ADR Raw Data'!$B$6:$BE$43,'ADR Raw Data'!N$1,FALSE)</f>
        <v>100.634984520123</v>
      </c>
      <c r="AE47" s="52">
        <f>VLOOKUP($A47,'ADR Raw Data'!$B$6:$BE$43,'ADR Raw Data'!O$1,FALSE)</f>
        <v>99.687840172786096</v>
      </c>
      <c r="AF47" s="53">
        <f>VLOOKUP($A47,'ADR Raw Data'!$B$6:$BE$43,'ADR Raw Data'!P$1,FALSE)</f>
        <v>100.172158311345</v>
      </c>
      <c r="AG47" s="54">
        <f>VLOOKUP($A47,'ADR Raw Data'!$B$6:$BE$43,'ADR Raw Data'!R$1,FALSE)</f>
        <v>93.453645028759198</v>
      </c>
      <c r="AI47" s="47">
        <f>VLOOKUP($A47,'ADR Raw Data'!$B$6:$BE$43,'ADR Raw Data'!T$1,FALSE)</f>
        <v>3.7250855307759698</v>
      </c>
      <c r="AJ47" s="48">
        <f>VLOOKUP($A47,'ADR Raw Data'!$B$6:$BE$43,'ADR Raw Data'!U$1,FALSE)</f>
        <v>6.17010957527829</v>
      </c>
      <c r="AK47" s="48">
        <f>VLOOKUP($A47,'ADR Raw Data'!$B$6:$BE$43,'ADR Raw Data'!V$1,FALSE)</f>
        <v>8.1470019156300602</v>
      </c>
      <c r="AL47" s="48">
        <f>VLOOKUP($A47,'ADR Raw Data'!$B$6:$BE$43,'ADR Raw Data'!W$1,FALSE)</f>
        <v>8.0878982156992905</v>
      </c>
      <c r="AM47" s="48">
        <f>VLOOKUP($A47,'ADR Raw Data'!$B$6:$BE$43,'ADR Raw Data'!X$1,FALSE)</f>
        <v>7.0631597534339896</v>
      </c>
      <c r="AN47" s="49">
        <f>VLOOKUP($A47,'ADR Raw Data'!$B$6:$BE$43,'ADR Raw Data'!Y$1,FALSE)</f>
        <v>6.7654700283219498</v>
      </c>
      <c r="AO47" s="48">
        <f>VLOOKUP($A47,'ADR Raw Data'!$B$6:$BE$43,'ADR Raw Data'!AA$1,FALSE)</f>
        <v>6.5178940012812996</v>
      </c>
      <c r="AP47" s="48">
        <f>VLOOKUP($A47,'ADR Raw Data'!$B$6:$BE$43,'ADR Raw Data'!AB$1,FALSE)</f>
        <v>5.0366797889145403</v>
      </c>
      <c r="AQ47" s="49">
        <f>VLOOKUP($A47,'ADR Raw Data'!$B$6:$BE$43,'ADR Raw Data'!AC$1,FALSE)</f>
        <v>5.7876288797142399</v>
      </c>
      <c r="AR47" s="50">
        <f>VLOOKUP($A47,'ADR Raw Data'!$B$6:$BE$43,'ADR Raw Data'!AE$1,FALSE)</f>
        <v>6.4787961767557096</v>
      </c>
      <c r="AS47" s="40"/>
      <c r="AT47" s="51">
        <f>VLOOKUP($A47,'RevPAR Raw Data'!$B$6:$BE$43,'RevPAR Raw Data'!G$1,FALSE)</f>
        <v>42.056212014134204</v>
      </c>
      <c r="AU47" s="52">
        <f>VLOOKUP($A47,'RevPAR Raw Data'!$B$6:$BE$43,'RevPAR Raw Data'!H$1,FALSE)</f>
        <v>53.573802120141302</v>
      </c>
      <c r="AV47" s="52">
        <f>VLOOKUP($A47,'RevPAR Raw Data'!$B$6:$BE$43,'RevPAR Raw Data'!I$1,FALSE)</f>
        <v>57.421420494699603</v>
      </c>
      <c r="AW47" s="52">
        <f>VLOOKUP($A47,'RevPAR Raw Data'!$B$6:$BE$43,'RevPAR Raw Data'!J$1,FALSE)</f>
        <v>57.380946996466399</v>
      </c>
      <c r="AX47" s="52">
        <f>VLOOKUP($A47,'RevPAR Raw Data'!$B$6:$BE$43,'RevPAR Raw Data'!K$1,FALSE)</f>
        <v>57.298494699646596</v>
      </c>
      <c r="AY47" s="53">
        <f>VLOOKUP($A47,'RevPAR Raw Data'!$B$6:$BE$43,'RevPAR Raw Data'!L$1,FALSE)</f>
        <v>53.546175265017602</v>
      </c>
      <c r="AZ47" s="52">
        <f>VLOOKUP($A47,'RevPAR Raw Data'!$B$6:$BE$43,'RevPAR Raw Data'!N$1,FALSE)</f>
        <v>68.915406360424001</v>
      </c>
      <c r="BA47" s="52">
        <f>VLOOKUP($A47,'RevPAR Raw Data'!$B$6:$BE$43,'RevPAR Raw Data'!O$1,FALSE)</f>
        <v>65.237413427561805</v>
      </c>
      <c r="BB47" s="53">
        <f>VLOOKUP($A47,'RevPAR Raw Data'!$B$6:$BE$43,'RevPAR Raw Data'!P$1,FALSE)</f>
        <v>67.076409893992903</v>
      </c>
      <c r="BC47" s="54">
        <f>VLOOKUP($A47,'RevPAR Raw Data'!$B$6:$BE$43,'RevPAR Raw Data'!R$1,FALSE)</f>
        <v>57.411956587581997</v>
      </c>
      <c r="BE47" s="47">
        <f>VLOOKUP($A47,'RevPAR Raw Data'!$B$6:$BE$43,'RevPAR Raw Data'!T$1,FALSE)</f>
        <v>-9.1906183158033095</v>
      </c>
      <c r="BF47" s="48">
        <f>VLOOKUP($A47,'RevPAR Raw Data'!$B$6:$BE$43,'RevPAR Raw Data'!U$1,FALSE)</f>
        <v>-4.4014323845727601</v>
      </c>
      <c r="BG47" s="48">
        <f>VLOOKUP($A47,'RevPAR Raw Data'!$B$6:$BE$43,'RevPAR Raw Data'!V$1,FALSE)</f>
        <v>-1.76375052578215</v>
      </c>
      <c r="BH47" s="48">
        <f>VLOOKUP($A47,'RevPAR Raw Data'!$B$6:$BE$43,'RevPAR Raw Data'!W$1,FALSE)</f>
        <v>-8.4140709775372393</v>
      </c>
      <c r="BI47" s="48">
        <f>VLOOKUP($A47,'RevPAR Raw Data'!$B$6:$BE$43,'RevPAR Raw Data'!X$1,FALSE)</f>
        <v>-9.0170628839519207</v>
      </c>
      <c r="BJ47" s="49">
        <f>VLOOKUP($A47,'RevPAR Raw Data'!$B$6:$BE$43,'RevPAR Raw Data'!Y$1,FALSE)</f>
        <v>-6.5300210157398704</v>
      </c>
      <c r="BK47" s="48">
        <f>VLOOKUP($A47,'RevPAR Raw Data'!$B$6:$BE$43,'RevPAR Raw Data'!AA$1,FALSE)</f>
        <v>-3.3559557235565598</v>
      </c>
      <c r="BL47" s="48">
        <f>VLOOKUP($A47,'RevPAR Raw Data'!$B$6:$BE$43,'RevPAR Raw Data'!AB$1,FALSE)</f>
        <v>-8.4143451181404192</v>
      </c>
      <c r="BM47" s="49">
        <f>VLOOKUP($A47,'RevPAR Raw Data'!$B$6:$BE$43,'RevPAR Raw Data'!AC$1,FALSE)</f>
        <v>-5.8837761844795802</v>
      </c>
      <c r="BN47" s="50">
        <f>VLOOKUP($A47,'RevPAR Raw Data'!$B$6:$BE$43,'RevPAR Raw Data'!AE$1,FALSE)</f>
        <v>-6.3152870538521402</v>
      </c>
    </row>
    <row r="48" spans="1:66" ht="15" thickBot="1" x14ac:dyDescent="0.3">
      <c r="A48" s="63" t="s">
        <v>86</v>
      </c>
      <c r="B48" s="67">
        <f>VLOOKUP($A48,'Occupancy Raw Data'!$B$8:$BE$45,'Occupancy Raw Data'!G$3,FALSE)</f>
        <v>51.1668868339938</v>
      </c>
      <c r="C48" s="68">
        <f>VLOOKUP($A48,'Occupancy Raw Data'!$B$8:$BE$45,'Occupancy Raw Data'!H$3,FALSE)</f>
        <v>59.4305005137237</v>
      </c>
      <c r="D48" s="68">
        <f>VLOOKUP($A48,'Occupancy Raw Data'!$B$8:$BE$45,'Occupancy Raw Data'!I$3,FALSE)</f>
        <v>64.274181711433997</v>
      </c>
      <c r="E48" s="68">
        <f>VLOOKUP($A48,'Occupancy Raw Data'!$B$8:$BE$45,'Occupancy Raw Data'!J$3,FALSE)</f>
        <v>63.525612799060603</v>
      </c>
      <c r="F48" s="68">
        <f>VLOOKUP($A48,'Occupancy Raw Data'!$B$8:$BE$45,'Occupancy Raw Data'!K$3,FALSE)</f>
        <v>61.808307647145099</v>
      </c>
      <c r="G48" s="69">
        <f>VLOOKUP($A48,'Occupancy Raw Data'!$B$8:$BE$45,'Occupancy Raw Data'!L$3,FALSE)</f>
        <v>60.041097901071403</v>
      </c>
      <c r="H48" s="68">
        <f>VLOOKUP($A48,'Occupancy Raw Data'!$B$8:$BE$45,'Occupancy Raw Data'!N$3,FALSE)</f>
        <v>68.090415382357193</v>
      </c>
      <c r="I48" s="68">
        <f>VLOOKUP($A48,'Occupancy Raw Data'!$B$8:$BE$45,'Occupancy Raw Data'!O$3,FALSE)</f>
        <v>68.824306472919403</v>
      </c>
      <c r="J48" s="69">
        <f>VLOOKUP($A48,'Occupancy Raw Data'!$B$8:$BE$45,'Occupancy Raw Data'!P$3,FALSE)</f>
        <v>68.457360927638305</v>
      </c>
      <c r="K48" s="70">
        <f>VLOOKUP($A48,'Occupancy Raw Data'!$B$8:$BE$45,'Occupancy Raw Data'!R$3,FALSE)</f>
        <v>62.445744480090497</v>
      </c>
      <c r="M48" s="67">
        <f>VLOOKUP($A48,'Occupancy Raw Data'!$B$8:$BE$45,'Occupancy Raw Data'!T$3,FALSE)</f>
        <v>8.9899969994895201</v>
      </c>
      <c r="N48" s="68">
        <f>VLOOKUP($A48,'Occupancy Raw Data'!$B$8:$BE$45,'Occupancy Raw Data'!U$3,FALSE)</f>
        <v>7.2869110523998204</v>
      </c>
      <c r="O48" s="68">
        <f>VLOOKUP($A48,'Occupancy Raw Data'!$B$8:$BE$45,'Occupancy Raw Data'!V$3,FALSE)</f>
        <v>4.6266605361282798</v>
      </c>
      <c r="P48" s="68">
        <f>VLOOKUP($A48,'Occupancy Raw Data'!$B$8:$BE$45,'Occupancy Raw Data'!W$3,FALSE)</f>
        <v>3.3615254668807402</v>
      </c>
      <c r="Q48" s="68">
        <f>VLOOKUP($A48,'Occupancy Raw Data'!$B$8:$BE$45,'Occupancy Raw Data'!X$3,FALSE)</f>
        <v>0.90838560254018197</v>
      </c>
      <c r="R48" s="69">
        <f>VLOOKUP($A48,'Occupancy Raw Data'!$B$8:$BE$45,'Occupancy Raw Data'!Y$3,FALSE)</f>
        <v>4.7896669269679402</v>
      </c>
      <c r="S48" s="68">
        <f>VLOOKUP($A48,'Occupancy Raw Data'!$B$8:$BE$45,'Occupancy Raw Data'!AA$3,FALSE)</f>
        <v>-1.0702435661968199</v>
      </c>
      <c r="T48" s="68">
        <f>VLOOKUP($A48,'Occupancy Raw Data'!$B$8:$BE$45,'Occupancy Raw Data'!AB$3,FALSE)</f>
        <v>-0.204755614266842</v>
      </c>
      <c r="U48" s="69">
        <f>VLOOKUP($A48,'Occupancy Raw Data'!$B$8:$BE$45,'Occupancy Raw Data'!AC$3,FALSE)</f>
        <v>-0.63706467166302605</v>
      </c>
      <c r="V48" s="70">
        <f>VLOOKUP($A48,'Occupancy Raw Data'!$B$8:$BE$45,'Occupancy Raw Data'!AE$3,FALSE)</f>
        <v>3.0272234956144102</v>
      </c>
      <c r="X48" s="71">
        <f>VLOOKUP($A48,'ADR Raw Data'!$B$6:$BE$43,'ADR Raw Data'!G$1,FALSE)</f>
        <v>113.874896729776</v>
      </c>
      <c r="Y48" s="72">
        <f>VLOOKUP($A48,'ADR Raw Data'!$B$6:$BE$43,'ADR Raw Data'!H$1,FALSE)</f>
        <v>117.23439614719599</v>
      </c>
      <c r="Z48" s="72">
        <f>VLOOKUP($A48,'ADR Raw Data'!$B$6:$BE$43,'ADR Raw Data'!I$1,FALSE)</f>
        <v>118.004450787851</v>
      </c>
      <c r="AA48" s="72">
        <f>VLOOKUP($A48,'ADR Raw Data'!$B$6:$BE$43,'ADR Raw Data'!J$1,FALSE)</f>
        <v>114.944468576709</v>
      </c>
      <c r="AB48" s="72">
        <f>VLOOKUP($A48,'ADR Raw Data'!$B$6:$BE$43,'ADR Raw Data'!K$1,FALSE)</f>
        <v>119.548627404417</v>
      </c>
      <c r="AC48" s="73">
        <f>VLOOKUP($A48,'ADR Raw Data'!$B$6:$BE$43,'ADR Raw Data'!L$1,FALSE)</f>
        <v>116.818578203686</v>
      </c>
      <c r="AD48" s="72">
        <f>VLOOKUP($A48,'ADR Raw Data'!$B$6:$BE$43,'ADR Raw Data'!N$1,FALSE)</f>
        <v>139.91350937702001</v>
      </c>
      <c r="AE48" s="72">
        <f>VLOOKUP($A48,'ADR Raw Data'!$B$6:$BE$43,'ADR Raw Data'!O$1,FALSE)</f>
        <v>141.46140115163101</v>
      </c>
      <c r="AF48" s="73">
        <f>VLOOKUP($A48,'ADR Raw Data'!$B$6:$BE$43,'ADR Raw Data'!P$1,FALSE)</f>
        <v>140.69160377358401</v>
      </c>
      <c r="AG48" s="74">
        <f>VLOOKUP($A48,'ADR Raw Data'!$B$6:$BE$43,'ADR Raw Data'!R$1,FALSE)</f>
        <v>124.296083408884</v>
      </c>
      <c r="AI48" s="67">
        <f>VLOOKUP($A48,'ADR Raw Data'!$B$6:$BE$43,'ADR Raw Data'!T$1,FALSE)</f>
        <v>5.8784560105343804</v>
      </c>
      <c r="AJ48" s="68">
        <f>VLOOKUP($A48,'ADR Raw Data'!$B$6:$BE$43,'ADR Raw Data'!U$1,FALSE)</f>
        <v>3.9773491202128901</v>
      </c>
      <c r="AK48" s="68">
        <f>VLOOKUP($A48,'ADR Raw Data'!$B$6:$BE$43,'ADR Raw Data'!V$1,FALSE)</f>
        <v>3.50464675422496</v>
      </c>
      <c r="AL48" s="68">
        <f>VLOOKUP($A48,'ADR Raw Data'!$B$6:$BE$43,'ADR Raw Data'!W$1,FALSE)</f>
        <v>2.96269635396437</v>
      </c>
      <c r="AM48" s="68">
        <f>VLOOKUP($A48,'ADR Raw Data'!$B$6:$BE$43,'ADR Raw Data'!X$1,FALSE)</f>
        <v>2.9621391230243002</v>
      </c>
      <c r="AN48" s="69">
        <f>VLOOKUP($A48,'ADR Raw Data'!$B$6:$BE$43,'ADR Raw Data'!Y$1,FALSE)</f>
        <v>3.7026137940488701</v>
      </c>
      <c r="AO48" s="68">
        <f>VLOOKUP($A48,'ADR Raw Data'!$B$6:$BE$43,'ADR Raw Data'!AA$1,FALSE)</f>
        <v>5.5812360883527097</v>
      </c>
      <c r="AP48" s="68">
        <f>VLOOKUP($A48,'ADR Raw Data'!$B$6:$BE$43,'ADR Raw Data'!AB$1,FALSE)</f>
        <v>5.0279592255518404</v>
      </c>
      <c r="AQ48" s="69">
        <f>VLOOKUP($A48,'ADR Raw Data'!$B$6:$BE$43,'ADR Raw Data'!AC$1,FALSE)</f>
        <v>5.3045939842688101</v>
      </c>
      <c r="AR48" s="70">
        <f>VLOOKUP($A48,'ADR Raw Data'!$B$6:$BE$43,'ADR Raw Data'!AE$1,FALSE)</f>
        <v>4.0536767041349204</v>
      </c>
      <c r="AS48" s="40"/>
      <c r="AT48" s="71">
        <f>VLOOKUP($A48,'RevPAR Raw Data'!$B$6:$BE$43,'RevPAR Raw Data'!G$1,FALSE)</f>
        <v>58.266239542051899</v>
      </c>
      <c r="AU48" s="72">
        <f>VLOOKUP($A48,'RevPAR Raw Data'!$B$6:$BE$43,'RevPAR Raw Data'!H$1,FALSE)</f>
        <v>69.672988404520694</v>
      </c>
      <c r="AV48" s="72">
        <f>VLOOKUP($A48,'RevPAR Raw Data'!$B$6:$BE$43,'RevPAR Raw Data'!I$1,FALSE)</f>
        <v>75.846395126963102</v>
      </c>
      <c r="AW48" s="72">
        <f>VLOOKUP($A48,'RevPAR Raw Data'!$B$6:$BE$43,'RevPAR Raw Data'!J$1,FALSE)</f>
        <v>73.019178041978506</v>
      </c>
      <c r="AX48" s="72">
        <f>VLOOKUP($A48,'RevPAR Raw Data'!$B$6:$BE$43,'RevPAR Raw Data'!K$1,FALSE)</f>
        <v>73.890983414061296</v>
      </c>
      <c r="AY48" s="73">
        <f>VLOOKUP($A48,'RevPAR Raw Data'!$B$6:$BE$43,'RevPAR Raw Data'!L$1,FALSE)</f>
        <v>70.139156905915101</v>
      </c>
      <c r="AZ48" s="72">
        <f>VLOOKUP($A48,'RevPAR Raw Data'!$B$6:$BE$43,'RevPAR Raw Data'!N$1,FALSE)</f>
        <v>95.267689710846895</v>
      </c>
      <c r="BA48" s="72">
        <f>VLOOKUP($A48,'RevPAR Raw Data'!$B$6:$BE$43,'RevPAR Raw Data'!O$1,FALSE)</f>
        <v>97.359828269484794</v>
      </c>
      <c r="BB48" s="73">
        <f>VLOOKUP($A48,'RevPAR Raw Data'!$B$6:$BE$43,'RevPAR Raw Data'!P$1,FALSE)</f>
        <v>96.313758990165795</v>
      </c>
      <c r="BC48" s="74">
        <f>VLOOKUP($A48,'RevPAR Raw Data'!$B$6:$BE$43,'RevPAR Raw Data'!R$1,FALSE)</f>
        <v>77.617614644272507</v>
      </c>
      <c r="BE48" s="67">
        <f>VLOOKUP($A48,'RevPAR Raw Data'!$B$6:$BE$43,'RevPAR Raw Data'!T$1,FALSE)</f>
        <v>15.396926028987201</v>
      </c>
      <c r="BF48" s="68">
        <f>VLOOKUP($A48,'RevPAR Raw Data'!$B$6:$BE$43,'RevPAR Raw Data'!U$1,FALSE)</f>
        <v>11.554086065246</v>
      </c>
      <c r="BG48" s="68">
        <f>VLOOKUP($A48,'RevPAR Raw Data'!$B$6:$BE$43,'RevPAR Raw Data'!V$1,FALSE)</f>
        <v>8.2934553986616795</v>
      </c>
      <c r="BH48" s="68">
        <f>VLOOKUP($A48,'RevPAR Raw Data'!$B$6:$BE$43,'RevPAR Raw Data'!W$1,FALSE)</f>
        <v>6.4238136132899699</v>
      </c>
      <c r="BI48" s="68">
        <f>VLOOKUP($A48,'RevPAR Raw Data'!$B$6:$BE$43,'RevPAR Raw Data'!X$1,FALSE)</f>
        <v>3.8974323708852401</v>
      </c>
      <c r="BJ48" s="69">
        <f>VLOOKUP($A48,'RevPAR Raw Data'!$B$6:$BE$43,'RevPAR Raw Data'!Y$1,FALSE)</f>
        <v>8.6696235893437201</v>
      </c>
      <c r="BK48" s="68">
        <f>VLOOKUP($A48,'RevPAR Raw Data'!$B$6:$BE$43,'RevPAR Raw Data'!AA$1,FALSE)</f>
        <v>4.4512597020060296</v>
      </c>
      <c r="BL48" s="68">
        <f>VLOOKUP($A48,'RevPAR Raw Data'!$B$6:$BE$43,'RevPAR Raw Data'!AB$1,FALSE)</f>
        <v>4.8129085824876299</v>
      </c>
      <c r="BM48" s="69">
        <f>VLOOKUP($A48,'RevPAR Raw Data'!$B$6:$BE$43,'RevPAR Raw Data'!AC$1,FALSE)</f>
        <v>4.6337356183568401</v>
      </c>
      <c r="BN48" s="70">
        <f>VLOOKUP($A48,'RevPAR Raw Data'!$B$6:$BE$43,'RevPAR Raw Data'!AE$1,FALSE)</f>
        <v>7.2036140533731503</v>
      </c>
    </row>
    <row r="49" spans="1:45" ht="14.25" customHeight="1" x14ac:dyDescent="0.25">
      <c r="A49" s="170" t="s">
        <v>106</v>
      </c>
      <c r="B49" s="170"/>
      <c r="C49" s="170"/>
      <c r="D49" s="170"/>
      <c r="E49" s="170"/>
      <c r="F49" s="170"/>
      <c r="G49" s="170"/>
      <c r="H49" s="170"/>
      <c r="I49" s="170"/>
      <c r="J49" s="170"/>
      <c r="K49" s="170"/>
      <c r="AS49" s="40"/>
    </row>
    <row r="50" spans="1:45" x14ac:dyDescent="0.25">
      <c r="A50" s="170"/>
      <c r="B50" s="170"/>
      <c r="C50" s="170"/>
      <c r="D50" s="170"/>
      <c r="E50" s="170"/>
      <c r="F50" s="170"/>
      <c r="G50" s="170"/>
      <c r="H50" s="170"/>
      <c r="I50" s="170"/>
      <c r="J50" s="170"/>
      <c r="K50" s="170"/>
      <c r="AS50" s="40"/>
    </row>
    <row r="51" spans="1:45" x14ac:dyDescent="0.25">
      <c r="A51" s="170"/>
      <c r="B51" s="170"/>
      <c r="C51" s="170"/>
      <c r="D51" s="170"/>
      <c r="E51" s="170"/>
      <c r="F51" s="170"/>
      <c r="G51" s="170"/>
      <c r="H51" s="170"/>
      <c r="I51" s="170"/>
      <c r="J51" s="170"/>
      <c r="K51" s="170"/>
      <c r="AS51" s="40"/>
    </row>
    <row r="52" spans="1:45" x14ac:dyDescent="0.25">
      <c r="AS52" s="40"/>
    </row>
    <row r="53" spans="1:45" x14ac:dyDescent="0.25">
      <c r="AS53" s="40"/>
    </row>
    <row r="54" spans="1:45" x14ac:dyDescent="0.25">
      <c r="AS54" s="40"/>
    </row>
    <row r="55" spans="1:45" x14ac:dyDescent="0.25">
      <c r="AS55" s="40"/>
    </row>
    <row r="56" spans="1:45" x14ac:dyDescent="0.25">
      <c r="AS56" s="40"/>
    </row>
    <row r="57" spans="1:45" x14ac:dyDescent="0.25">
      <c r="AS57" s="40"/>
    </row>
    <row r="58" spans="1:45" x14ac:dyDescent="0.25">
      <c r="AS58" s="40"/>
    </row>
    <row r="59" spans="1:45" x14ac:dyDescent="0.25">
      <c r="AS59" s="40"/>
    </row>
    <row r="60" spans="1:45" x14ac:dyDescent="0.25">
      <c r="AS60" s="40"/>
    </row>
    <row r="61" spans="1:45" x14ac:dyDescent="0.25">
      <c r="AS61" s="40"/>
    </row>
    <row r="62" spans="1:45" x14ac:dyDescent="0.25">
      <c r="AS62" s="40"/>
    </row>
    <row r="63" spans="1:45" x14ac:dyDescent="0.25">
      <c r="AS63" s="40"/>
    </row>
    <row r="64" spans="1:45"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sheetData>
  <sheetProtection algorithmName="SHA-512" hashValue="WgHOFAtUW2iXa2xhA8pwblobEJepXlNSW78qp86i/oqXDe3hQ07vjrT1wkXu+TokasiFazKNfeMDgvOH5U4fDQ==" saltValue="KkyJJsHhJ/D16dWQFrdRzw=="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BC36" sqref="BC36"/>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2" t="str">
        <f>'Occupancy Raw Data'!B2</f>
        <v>July 09, 2023 - August 05, 2023
Rolling-28 Day Period</v>
      </c>
      <c r="B1" s="167" t="s">
        <v>66</v>
      </c>
      <c r="C1" s="168"/>
      <c r="D1" s="168"/>
      <c r="E1" s="168"/>
      <c r="F1" s="168"/>
      <c r="G1" s="168"/>
      <c r="H1" s="168"/>
      <c r="I1" s="168"/>
      <c r="J1" s="168"/>
      <c r="K1" s="169"/>
      <c r="L1" s="40"/>
      <c r="M1" s="167" t="s">
        <v>73</v>
      </c>
      <c r="N1" s="168"/>
      <c r="O1" s="168"/>
      <c r="P1" s="168"/>
      <c r="Q1" s="168"/>
      <c r="R1" s="168"/>
      <c r="S1" s="168"/>
      <c r="T1" s="168"/>
      <c r="U1" s="168"/>
      <c r="V1" s="169"/>
      <c r="X1" s="167" t="s">
        <v>67</v>
      </c>
      <c r="Y1" s="168"/>
      <c r="Z1" s="168"/>
      <c r="AA1" s="168"/>
      <c r="AB1" s="168"/>
      <c r="AC1" s="168"/>
      <c r="AD1" s="168"/>
      <c r="AE1" s="168"/>
      <c r="AF1" s="168"/>
      <c r="AG1" s="169"/>
      <c r="AI1" s="167" t="s">
        <v>74</v>
      </c>
      <c r="AJ1" s="168"/>
      <c r="AK1" s="168"/>
      <c r="AL1" s="168"/>
      <c r="AM1" s="168"/>
      <c r="AN1" s="168"/>
      <c r="AO1" s="168"/>
      <c r="AP1" s="168"/>
      <c r="AQ1" s="168"/>
      <c r="AR1" s="169"/>
      <c r="AS1" s="40"/>
      <c r="AT1" s="167" t="s">
        <v>68</v>
      </c>
      <c r="AU1" s="168"/>
      <c r="AV1" s="168"/>
      <c r="AW1" s="168"/>
      <c r="AX1" s="168"/>
      <c r="AY1" s="168"/>
      <c r="AZ1" s="168"/>
      <c r="BA1" s="168"/>
      <c r="BB1" s="168"/>
      <c r="BC1" s="169"/>
      <c r="BE1" s="167" t="s">
        <v>75</v>
      </c>
      <c r="BF1" s="168"/>
      <c r="BG1" s="168"/>
      <c r="BH1" s="168"/>
      <c r="BI1" s="168"/>
      <c r="BJ1" s="168"/>
      <c r="BK1" s="168"/>
      <c r="BL1" s="168"/>
      <c r="BM1" s="168"/>
      <c r="BN1" s="169"/>
    </row>
    <row r="2" spans="1:66" x14ac:dyDescent="0.25">
      <c r="A2" s="172"/>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X2" s="42"/>
      <c r="Y2" s="43"/>
      <c r="Z2" s="43"/>
      <c r="AA2" s="43"/>
      <c r="AB2" s="43"/>
      <c r="AC2" s="165" t="s">
        <v>64</v>
      </c>
      <c r="AD2" s="43"/>
      <c r="AE2" s="43"/>
      <c r="AF2" s="165" t="s">
        <v>65</v>
      </c>
      <c r="AG2" s="166" t="s">
        <v>56</v>
      </c>
      <c r="AI2" s="42"/>
      <c r="AJ2" s="43"/>
      <c r="AK2" s="43"/>
      <c r="AL2" s="43"/>
      <c r="AM2" s="43"/>
      <c r="AN2" s="165" t="s">
        <v>64</v>
      </c>
      <c r="AO2" s="43"/>
      <c r="AP2" s="43"/>
      <c r="AQ2" s="165" t="s">
        <v>65</v>
      </c>
      <c r="AR2" s="166" t="s">
        <v>56</v>
      </c>
      <c r="AS2" s="44"/>
      <c r="AT2" s="42"/>
      <c r="AU2" s="43"/>
      <c r="AV2" s="43"/>
      <c r="AW2" s="43"/>
      <c r="AX2" s="43"/>
      <c r="AY2" s="165" t="s">
        <v>64</v>
      </c>
      <c r="AZ2" s="43"/>
      <c r="BA2" s="43"/>
      <c r="BB2" s="165" t="s">
        <v>65</v>
      </c>
      <c r="BC2" s="166" t="s">
        <v>56</v>
      </c>
      <c r="BE2" s="42"/>
      <c r="BF2" s="43"/>
      <c r="BG2" s="43"/>
      <c r="BH2" s="43"/>
      <c r="BI2" s="43"/>
      <c r="BJ2" s="165" t="s">
        <v>64</v>
      </c>
      <c r="BK2" s="43"/>
      <c r="BL2" s="43"/>
      <c r="BM2" s="165" t="s">
        <v>65</v>
      </c>
      <c r="BN2" s="166" t="s">
        <v>56</v>
      </c>
    </row>
    <row r="3" spans="1:66" x14ac:dyDescent="0.25">
      <c r="A3" s="172"/>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X3" s="45" t="s">
        <v>57</v>
      </c>
      <c r="Y3" s="44" t="s">
        <v>58</v>
      </c>
      <c r="Z3" s="44" t="s">
        <v>59</v>
      </c>
      <c r="AA3" s="44" t="s">
        <v>60</v>
      </c>
      <c r="AB3" s="44" t="s">
        <v>61</v>
      </c>
      <c r="AC3" s="165"/>
      <c r="AD3" s="44" t="s">
        <v>62</v>
      </c>
      <c r="AE3" s="44" t="s">
        <v>63</v>
      </c>
      <c r="AF3" s="165"/>
      <c r="AG3" s="166"/>
      <c r="AI3" s="45" t="s">
        <v>57</v>
      </c>
      <c r="AJ3" s="44" t="s">
        <v>58</v>
      </c>
      <c r="AK3" s="44" t="s">
        <v>59</v>
      </c>
      <c r="AL3" s="44" t="s">
        <v>60</v>
      </c>
      <c r="AM3" s="44" t="s">
        <v>61</v>
      </c>
      <c r="AN3" s="165"/>
      <c r="AO3" s="44" t="s">
        <v>62</v>
      </c>
      <c r="AP3" s="44" t="s">
        <v>63</v>
      </c>
      <c r="AQ3" s="165"/>
      <c r="AR3" s="166"/>
      <c r="AS3" s="44"/>
      <c r="AT3" s="45" t="s">
        <v>57</v>
      </c>
      <c r="AU3" s="44" t="s">
        <v>58</v>
      </c>
      <c r="AV3" s="44" t="s">
        <v>59</v>
      </c>
      <c r="AW3" s="44" t="s">
        <v>60</v>
      </c>
      <c r="AX3" s="44" t="s">
        <v>61</v>
      </c>
      <c r="AY3" s="165"/>
      <c r="AZ3" s="44" t="s">
        <v>62</v>
      </c>
      <c r="BA3" s="44" t="s">
        <v>63</v>
      </c>
      <c r="BB3" s="165"/>
      <c r="BC3" s="166"/>
      <c r="BE3" s="45" t="s">
        <v>57</v>
      </c>
      <c r="BF3" s="44" t="s">
        <v>58</v>
      </c>
      <c r="BG3" s="44" t="s">
        <v>59</v>
      </c>
      <c r="BH3" s="44" t="s">
        <v>60</v>
      </c>
      <c r="BI3" s="44" t="s">
        <v>61</v>
      </c>
      <c r="BJ3" s="165"/>
      <c r="BK3" s="44" t="s">
        <v>62</v>
      </c>
      <c r="BL3" s="44" t="s">
        <v>63</v>
      </c>
      <c r="BM3" s="165"/>
      <c r="BN3" s="166"/>
    </row>
    <row r="4" spans="1:66" x14ac:dyDescent="0.25">
      <c r="A4" s="46" t="s">
        <v>15</v>
      </c>
      <c r="B4" s="47">
        <f>VLOOKUP($A4,'Occupancy Raw Data'!$B$8:$BE$45,'Occupancy Raw Data'!AG$3,FALSE)</f>
        <v>58.657210681906697</v>
      </c>
      <c r="C4" s="48">
        <f>VLOOKUP($A4,'Occupancy Raw Data'!$B$8:$BE$45,'Occupancy Raw Data'!AH$3,FALSE)</f>
        <v>67.936617213732802</v>
      </c>
      <c r="D4" s="48">
        <f>VLOOKUP($A4,'Occupancy Raw Data'!$B$8:$BE$45,'Occupancy Raw Data'!AI$3,FALSE)</f>
        <v>72.416945340258096</v>
      </c>
      <c r="E4" s="48">
        <f>VLOOKUP($A4,'Occupancy Raw Data'!$B$8:$BE$45,'Occupancy Raw Data'!AJ$3,FALSE)</f>
        <v>73.005771159231301</v>
      </c>
      <c r="F4" s="48">
        <f>VLOOKUP($A4,'Occupancy Raw Data'!$B$8:$BE$45,'Occupancy Raw Data'!AK$3,FALSE)</f>
        <v>71.716203298191701</v>
      </c>
      <c r="G4" s="49">
        <f>VLOOKUP($A4,'Occupancy Raw Data'!$B$8:$BE$45,'Occupancy Raw Data'!AL$3,FALSE)</f>
        <v>68.746634369357906</v>
      </c>
      <c r="H4" s="48">
        <f>VLOOKUP($A4,'Occupancy Raw Data'!$B$8:$BE$45,'Occupancy Raw Data'!AN$3,FALSE)</f>
        <v>76.988910372889407</v>
      </c>
      <c r="I4" s="48">
        <f>VLOOKUP($A4,'Occupancy Raw Data'!$B$8:$BE$45,'Occupancy Raw Data'!AO$3,FALSE)</f>
        <v>79.567089732035797</v>
      </c>
      <c r="J4" s="49">
        <f>VLOOKUP($A4,'Occupancy Raw Data'!$B$8:$BE$45,'Occupancy Raw Data'!AP$3,FALSE)</f>
        <v>78.278000052462602</v>
      </c>
      <c r="K4" s="50">
        <f>VLOOKUP($A4,'Occupancy Raw Data'!$B$8:$BE$45,'Occupancy Raw Data'!AR$3,FALSE)</f>
        <v>71.469924205460799</v>
      </c>
      <c r="M4" s="47">
        <f>VLOOKUP($A4,'Occupancy Raw Data'!$B$8:$BE$45,'Occupancy Raw Data'!AT$3,FALSE)</f>
        <v>-0.96550332712077003</v>
      </c>
      <c r="N4" s="48">
        <f>VLOOKUP($A4,'Occupancy Raw Data'!$B$8:$BE$45,'Occupancy Raw Data'!AU$3,FALSE)</f>
        <v>0.226900083237391</v>
      </c>
      <c r="O4" s="48">
        <f>VLOOKUP($A4,'Occupancy Raw Data'!$B$8:$BE$45,'Occupancy Raw Data'!AV$3,FALSE)</f>
        <v>0.67383720859460094</v>
      </c>
      <c r="P4" s="48">
        <f>VLOOKUP($A4,'Occupancy Raw Data'!$B$8:$BE$45,'Occupancy Raw Data'!AW$3,FALSE)</f>
        <v>0.46152049542097201</v>
      </c>
      <c r="Q4" s="48">
        <f>VLOOKUP($A4,'Occupancy Raw Data'!$B$8:$BE$45,'Occupancy Raw Data'!AX$3,FALSE)</f>
        <v>-0.180378077694723</v>
      </c>
      <c r="R4" s="49">
        <f>VLOOKUP($A4,'Occupancy Raw Data'!$B$8:$BE$45,'Occupancy Raw Data'!AY$3,FALSE)</f>
        <v>7.9440744633433702E-2</v>
      </c>
      <c r="S4" s="48">
        <f>VLOOKUP($A4,'Occupancy Raw Data'!$B$8:$BE$45,'Occupancy Raw Data'!BA$3,FALSE)</f>
        <v>-0.26088185577228501</v>
      </c>
      <c r="T4" s="48">
        <f>VLOOKUP($A4,'Occupancy Raw Data'!$B$8:$BE$45,'Occupancy Raw Data'!BB$3,FALSE)</f>
        <v>-0.19361761665569299</v>
      </c>
      <c r="U4" s="49">
        <f>VLOOKUP($A4,'Occupancy Raw Data'!$B$8:$BE$45,'Occupancy Raw Data'!BC$3,FALSE)</f>
        <v>-0.22670714142777901</v>
      </c>
      <c r="V4" s="50">
        <f>VLOOKUP($A4,'Occupancy Raw Data'!$B$8:$BE$45,'Occupancy Raw Data'!BE$3,FALSE)</f>
        <v>-1.6508380409844699E-2</v>
      </c>
      <c r="X4" s="51">
        <f>VLOOKUP($A4,'ADR Raw Data'!$B$6:$BE$43,'ADR Raw Data'!AG$1,FALSE)</f>
        <v>148.46453047118899</v>
      </c>
      <c r="Y4" s="52">
        <f>VLOOKUP($A4,'ADR Raw Data'!$B$6:$BE$43,'ADR Raw Data'!AH$1,FALSE)</f>
        <v>151.899565164807</v>
      </c>
      <c r="Z4" s="52">
        <f>VLOOKUP($A4,'ADR Raw Data'!$B$6:$BE$43,'ADR Raw Data'!AI$1,FALSE)</f>
        <v>156.06682544135799</v>
      </c>
      <c r="AA4" s="52">
        <f>VLOOKUP($A4,'ADR Raw Data'!$B$6:$BE$43,'ADR Raw Data'!AJ$1,FALSE)</f>
        <v>155.71057728109301</v>
      </c>
      <c r="AB4" s="52">
        <f>VLOOKUP($A4,'ADR Raw Data'!$B$6:$BE$43,'ADR Raw Data'!AK$1,FALSE)</f>
        <v>154.864448382342</v>
      </c>
      <c r="AC4" s="53">
        <f>VLOOKUP($A4,'ADR Raw Data'!$B$6:$BE$43,'ADR Raw Data'!AL$1,FALSE)</f>
        <v>153.61939722537201</v>
      </c>
      <c r="AD4" s="52">
        <f>VLOOKUP($A4,'ADR Raw Data'!$B$6:$BE$43,'ADR Raw Data'!AN$1,FALSE)</f>
        <v>173.27251790361399</v>
      </c>
      <c r="AE4" s="52">
        <f>VLOOKUP($A4,'ADR Raw Data'!$B$6:$BE$43,'ADR Raw Data'!AO$1,FALSE)</f>
        <v>177.72499211230399</v>
      </c>
      <c r="AF4" s="53">
        <f>VLOOKUP($A4,'ADR Raw Data'!$B$6:$BE$43,'ADR Raw Data'!AP$1,FALSE)</f>
        <v>175.535416896019</v>
      </c>
      <c r="AG4" s="54">
        <f>VLOOKUP($A4,'ADR Raw Data'!$B$6:$BE$43,'ADR Raw Data'!AR$1,FALSE)</f>
        <v>160.47770253019399</v>
      </c>
      <c r="AI4" s="47">
        <f>VLOOKUP($A4,'ADR Raw Data'!$B$6:$BE$43,'ADR Raw Data'!AT$1,FALSE)</f>
        <v>1.30244230608069</v>
      </c>
      <c r="AJ4" s="48">
        <f>VLOOKUP($A4,'ADR Raw Data'!$B$6:$BE$43,'ADR Raw Data'!AU$1,FALSE)</f>
        <v>1.9419035237448501</v>
      </c>
      <c r="AK4" s="48">
        <f>VLOOKUP($A4,'ADR Raw Data'!$B$6:$BE$43,'ADR Raw Data'!AV$1,FALSE)</f>
        <v>2.5679026946794301</v>
      </c>
      <c r="AL4" s="48">
        <f>VLOOKUP($A4,'ADR Raw Data'!$B$6:$BE$43,'ADR Raw Data'!AW$1,FALSE)</f>
        <v>2.37387680237677</v>
      </c>
      <c r="AM4" s="48">
        <f>VLOOKUP($A4,'ADR Raw Data'!$B$6:$BE$43,'ADR Raw Data'!AX$1,FALSE)</f>
        <v>1.8768139404389601</v>
      </c>
      <c r="AN4" s="49">
        <f>VLOOKUP($A4,'ADR Raw Data'!$B$6:$BE$43,'ADR Raw Data'!AY$1,FALSE)</f>
        <v>2.0542284603387402</v>
      </c>
      <c r="AO4" s="48">
        <f>VLOOKUP($A4,'ADR Raw Data'!$B$6:$BE$43,'ADR Raw Data'!BA$1,FALSE)</f>
        <v>1.6075651536276201</v>
      </c>
      <c r="AP4" s="48">
        <f>VLOOKUP($A4,'ADR Raw Data'!$B$6:$BE$43,'ADR Raw Data'!BB$1,FALSE)</f>
        <v>1.55763066122881</v>
      </c>
      <c r="AQ4" s="49">
        <f>VLOOKUP($A4,'ADR Raw Data'!$B$6:$BE$43,'ADR Raw Data'!BC$1,FALSE)</f>
        <v>1.5823066799122001</v>
      </c>
      <c r="AR4" s="50">
        <f>VLOOKUP($A4,'ADR Raw Data'!$B$6:$BE$43,'ADR Raw Data'!BE$1,FALSE)</f>
        <v>1.88276441162351</v>
      </c>
      <c r="AT4" s="51">
        <f>VLOOKUP($A4,'RevPAR Raw Data'!$B$6:$BE$43,'RevPAR Raw Data'!AG$1,FALSE)</f>
        <v>87.0851524263893</v>
      </c>
      <c r="AU4" s="52">
        <f>VLOOKUP($A4,'RevPAR Raw Data'!$B$6:$BE$43,'RevPAR Raw Data'!AH$1,FALSE)</f>
        <v>103.19542613533901</v>
      </c>
      <c r="AV4" s="52">
        <f>VLOOKUP($A4,'RevPAR Raw Data'!$B$6:$BE$43,'RevPAR Raw Data'!AI$1,FALSE)</f>
        <v>113.01882767414401</v>
      </c>
      <c r="AW4" s="52">
        <f>VLOOKUP($A4,'RevPAR Raw Data'!$B$6:$BE$43,'RevPAR Raw Data'!AJ$1,FALSE)</f>
        <v>113.677707720553</v>
      </c>
      <c r="AX4" s="52">
        <f>VLOOKUP($A4,'RevPAR Raw Data'!$B$6:$BE$43,'RevPAR Raw Data'!AK$1,FALSE)</f>
        <v>111.062902638503</v>
      </c>
      <c r="AY4" s="53">
        <f>VLOOKUP($A4,'RevPAR Raw Data'!$B$6:$BE$43,'RevPAR Raw Data'!AL$1,FALSE)</f>
        <v>105.60816533093799</v>
      </c>
      <c r="AZ4" s="52">
        <f>VLOOKUP($A4,'RevPAR Raw Data'!$B$6:$BE$43,'RevPAR Raw Data'!AN$1,FALSE)</f>
        <v>133.40062350966201</v>
      </c>
      <c r="BA4" s="52">
        <f>VLOOKUP($A4,'RevPAR Raw Data'!$B$6:$BE$43,'RevPAR Raw Data'!AO$1,FALSE)</f>
        <v>141.41060395025099</v>
      </c>
      <c r="BB4" s="53">
        <f>VLOOKUP($A4,'RevPAR Raw Data'!$B$6:$BE$43,'RevPAR Raw Data'!AP$1,FALSE)</f>
        <v>137.405613729956</v>
      </c>
      <c r="BC4" s="54">
        <f>VLOOKUP($A4,'RevPAR Raw Data'!$B$6:$BE$43,'RevPAR Raw Data'!AR$1,FALSE)</f>
        <v>114.69329236499399</v>
      </c>
      <c r="BE4" s="47">
        <f>VLOOKUP($A4,'RevPAR Raw Data'!$B$6:$BE$43,'RevPAR Raw Data'!AT$1,FALSE)</f>
        <v>0.32436385516089</v>
      </c>
      <c r="BF4" s="48">
        <f>VLOOKUP($A4,'RevPAR Raw Data'!$B$6:$BE$43,'RevPAR Raw Data'!AU$1,FALSE)</f>
        <v>2.17320978769401</v>
      </c>
      <c r="BG4" s="48">
        <f>VLOOKUP($A4,'RevPAR Raw Data'!$B$6:$BE$43,'RevPAR Raw Data'!AV$1,FALSE)</f>
        <v>3.2590433871112801</v>
      </c>
      <c r="BH4" s="48">
        <f>VLOOKUP($A4,'RevPAR Raw Data'!$B$6:$BE$43,'RevPAR Raw Data'!AW$1,FALSE)</f>
        <v>2.8463532257767499</v>
      </c>
      <c r="BI4" s="48">
        <f>VLOOKUP($A4,'RevPAR Raw Data'!$B$6:$BE$43,'RevPAR Raw Data'!AX$1,FALSE)</f>
        <v>1.69305050183657</v>
      </c>
      <c r="BJ4" s="49">
        <f>VLOOKUP($A4,'RevPAR Raw Data'!$B$6:$BE$43,'RevPAR Raw Data'!AY$1,FALSE)</f>
        <v>2.1353010993575401</v>
      </c>
      <c r="BK4" s="48">
        <f>VLOOKUP($A4,'RevPAR Raw Data'!$B$6:$BE$43,'RevPAR Raw Data'!BA$1,FALSE)</f>
        <v>1.3424894520498001</v>
      </c>
      <c r="BL4" s="48">
        <f>VLOOKUP($A4,'RevPAR Raw Data'!$B$6:$BE$43,'RevPAR Raw Data'!BB$1,FALSE)</f>
        <v>1.3609971972105499</v>
      </c>
      <c r="BM4" s="49">
        <f>VLOOKUP($A4,'RevPAR Raw Data'!$B$6:$BE$43,'RevPAR Raw Data'!BC$1,FALSE)</f>
        <v>1.35201233624177</v>
      </c>
      <c r="BN4" s="50">
        <f>VLOOKUP($A4,'RevPAR Raw Data'!$B$6:$BE$43,'RevPAR Raw Data'!BE$1,FALSE)</f>
        <v>1.8659452173023701</v>
      </c>
    </row>
    <row r="5" spans="1:66" x14ac:dyDescent="0.25">
      <c r="A5" s="46" t="s">
        <v>69</v>
      </c>
      <c r="B5" s="47">
        <f>VLOOKUP($A5,'Occupancy Raw Data'!$B$8:$BE$45,'Occupancy Raw Data'!AG$3,FALSE)</f>
        <v>56.929687401881303</v>
      </c>
      <c r="C5" s="48">
        <f>VLOOKUP($A5,'Occupancy Raw Data'!$B$8:$BE$45,'Occupancy Raw Data'!AH$3,FALSE)</f>
        <v>67.719597352523706</v>
      </c>
      <c r="D5" s="48">
        <f>VLOOKUP($A5,'Occupancy Raw Data'!$B$8:$BE$45,'Occupancy Raw Data'!AI$3,FALSE)</f>
        <v>72.469280969821796</v>
      </c>
      <c r="E5" s="48">
        <f>VLOOKUP($A5,'Occupancy Raw Data'!$B$8:$BE$45,'Occupancy Raw Data'!AJ$3,FALSE)</f>
        <v>73.044021582993494</v>
      </c>
      <c r="F5" s="48">
        <f>VLOOKUP($A5,'Occupancy Raw Data'!$B$8:$BE$45,'Occupancy Raw Data'!AK$3,FALSE)</f>
        <v>70.532494587767602</v>
      </c>
      <c r="G5" s="49">
        <f>VLOOKUP($A5,'Occupancy Raw Data'!$B$8:$BE$45,'Occupancy Raw Data'!AL$3,FALSE)</f>
        <v>68.1390127278042</v>
      </c>
      <c r="H5" s="48">
        <f>VLOOKUP($A5,'Occupancy Raw Data'!$B$8:$BE$45,'Occupancy Raw Data'!AN$3,FALSE)</f>
        <v>76.678027514077996</v>
      </c>
      <c r="I5" s="48">
        <f>VLOOKUP($A5,'Occupancy Raw Data'!$B$8:$BE$45,'Occupancy Raw Data'!AO$3,FALSE)</f>
        <v>78.503821923033996</v>
      </c>
      <c r="J5" s="49">
        <f>VLOOKUP($A5,'Occupancy Raw Data'!$B$8:$BE$45,'Occupancy Raw Data'!AP$3,FALSE)</f>
        <v>77.590924718555996</v>
      </c>
      <c r="K5" s="50">
        <f>VLOOKUP($A5,'Occupancy Raw Data'!$B$8:$BE$45,'Occupancy Raw Data'!AR$3,FALSE)</f>
        <v>70.839557799565398</v>
      </c>
      <c r="M5" s="47">
        <f>VLOOKUP($A5,'Occupancy Raw Data'!$B$8:$BE$45,'Occupancy Raw Data'!AT$3,FALSE)</f>
        <v>-1.0218384546114401</v>
      </c>
      <c r="N5" s="48">
        <f>VLOOKUP($A5,'Occupancy Raw Data'!$B$8:$BE$45,'Occupancy Raw Data'!AU$3,FALSE)</f>
        <v>-0.48142626122431997</v>
      </c>
      <c r="O5" s="48">
        <f>VLOOKUP($A5,'Occupancy Raw Data'!$B$8:$BE$45,'Occupancy Raw Data'!AV$3,FALSE)</f>
        <v>0.966854277743595</v>
      </c>
      <c r="P5" s="48">
        <f>VLOOKUP($A5,'Occupancy Raw Data'!$B$8:$BE$45,'Occupancy Raw Data'!AW$3,FALSE)</f>
        <v>0.59991619651585903</v>
      </c>
      <c r="Q5" s="48">
        <f>VLOOKUP($A5,'Occupancy Raw Data'!$B$8:$BE$45,'Occupancy Raw Data'!AX$3,FALSE)</f>
        <v>-1.0249472577716301</v>
      </c>
      <c r="R5" s="49">
        <f>VLOOKUP($A5,'Occupancy Raw Data'!$B$8:$BE$45,'Occupancy Raw Data'!AY$3,FALSE)</f>
        <v>-0.150897251899062</v>
      </c>
      <c r="S5" s="48">
        <f>VLOOKUP($A5,'Occupancy Raw Data'!$B$8:$BE$45,'Occupancy Raw Data'!BA$3,FALSE)</f>
        <v>-0.56853037817156604</v>
      </c>
      <c r="T5" s="48">
        <f>VLOOKUP($A5,'Occupancy Raw Data'!$B$8:$BE$45,'Occupancy Raw Data'!BB$3,FALSE)</f>
        <v>-0.188462138573989</v>
      </c>
      <c r="U5" s="49">
        <f>VLOOKUP($A5,'Occupancy Raw Data'!$B$8:$BE$45,'Occupancy Raw Data'!BC$3,FALSE)</f>
        <v>-0.37662130875049699</v>
      </c>
      <c r="V5" s="50">
        <f>VLOOKUP($A5,'Occupancy Raw Data'!$B$8:$BE$45,'Occupancy Raw Data'!BE$3,FALSE)</f>
        <v>-0.22157498120512001</v>
      </c>
      <c r="X5" s="51">
        <f>VLOOKUP($A5,'ADR Raw Data'!$B$6:$BE$43,'ADR Raw Data'!AG$1,FALSE)</f>
        <v>124.563894356829</v>
      </c>
      <c r="Y5" s="52">
        <f>VLOOKUP($A5,'ADR Raw Data'!$B$6:$BE$43,'ADR Raw Data'!AH$1,FALSE)</f>
        <v>131.45101003284901</v>
      </c>
      <c r="Z5" s="52">
        <f>VLOOKUP($A5,'ADR Raw Data'!$B$6:$BE$43,'ADR Raw Data'!AI$1,FALSE)</f>
        <v>135.30666121221699</v>
      </c>
      <c r="AA5" s="52">
        <f>VLOOKUP($A5,'ADR Raw Data'!$B$6:$BE$43,'ADR Raw Data'!AJ$1,FALSE)</f>
        <v>135.03195056718701</v>
      </c>
      <c r="AB5" s="52">
        <f>VLOOKUP($A5,'ADR Raw Data'!$B$6:$BE$43,'ADR Raw Data'!AK$1,FALSE)</f>
        <v>131.90898674812999</v>
      </c>
      <c r="AC5" s="53">
        <f>VLOOKUP($A5,'ADR Raw Data'!$B$6:$BE$43,'ADR Raw Data'!AL$1,FALSE)</f>
        <v>131.98287196451301</v>
      </c>
      <c r="AD5" s="52">
        <f>VLOOKUP($A5,'ADR Raw Data'!$B$6:$BE$43,'ADR Raw Data'!AN$1,FALSE)</f>
        <v>147.83474414547899</v>
      </c>
      <c r="AE5" s="52">
        <f>VLOOKUP($A5,'ADR Raw Data'!$B$6:$BE$43,'ADR Raw Data'!AO$1,FALSE)</f>
        <v>151.099659350552</v>
      </c>
      <c r="AF5" s="53">
        <f>VLOOKUP($A5,'ADR Raw Data'!$B$6:$BE$43,'ADR Raw Data'!AP$1,FALSE)</f>
        <v>149.48640845275801</v>
      </c>
      <c r="AG5" s="54">
        <f>VLOOKUP($A5,'ADR Raw Data'!$B$6:$BE$43,'ADR Raw Data'!AR$1,FALSE)</f>
        <v>137.460501433459</v>
      </c>
      <c r="AI5" s="47">
        <f>VLOOKUP($A5,'ADR Raw Data'!$B$6:$BE$43,'ADR Raw Data'!AT$1,FALSE)</f>
        <v>3.5151363053455502</v>
      </c>
      <c r="AJ5" s="48">
        <f>VLOOKUP($A5,'ADR Raw Data'!$B$6:$BE$43,'ADR Raw Data'!AU$1,FALSE)</f>
        <v>4.5855251536966302</v>
      </c>
      <c r="AK5" s="48">
        <f>VLOOKUP($A5,'ADR Raw Data'!$B$6:$BE$43,'ADR Raw Data'!AV$1,FALSE)</f>
        <v>5.3308542667496104</v>
      </c>
      <c r="AL5" s="48">
        <f>VLOOKUP($A5,'ADR Raw Data'!$B$6:$BE$43,'ADR Raw Data'!AW$1,FALSE)</f>
        <v>5.3107162490364299</v>
      </c>
      <c r="AM5" s="48">
        <f>VLOOKUP($A5,'ADR Raw Data'!$B$6:$BE$43,'ADR Raw Data'!AX$1,FALSE)</f>
        <v>3.8266116018297902</v>
      </c>
      <c r="AN5" s="49">
        <f>VLOOKUP($A5,'ADR Raw Data'!$B$6:$BE$43,'ADR Raw Data'!AY$1,FALSE)</f>
        <v>4.5894901829699801</v>
      </c>
      <c r="AO5" s="48">
        <f>VLOOKUP($A5,'ADR Raw Data'!$B$6:$BE$43,'ADR Raw Data'!BA$1,FALSE)</f>
        <v>3.1416175609806798</v>
      </c>
      <c r="AP5" s="48">
        <f>VLOOKUP($A5,'ADR Raw Data'!$B$6:$BE$43,'ADR Raw Data'!BB$1,FALSE)</f>
        <v>2.6844501414245201</v>
      </c>
      <c r="AQ5" s="49">
        <f>VLOOKUP($A5,'ADR Raw Data'!$B$6:$BE$43,'ADR Raw Data'!BC$1,FALSE)</f>
        <v>2.9099225739485401</v>
      </c>
      <c r="AR5" s="50">
        <f>VLOOKUP($A5,'ADR Raw Data'!$B$6:$BE$43,'ADR Raw Data'!BE$1,FALSE)</f>
        <v>4.0045534371488998</v>
      </c>
      <c r="AT5" s="51">
        <f>VLOOKUP($A5,'RevPAR Raw Data'!$B$6:$BE$43,'RevPAR Raw Data'!AG$1,FALSE)</f>
        <v>70.913835672952501</v>
      </c>
      <c r="AU5" s="52">
        <f>VLOOKUP($A5,'RevPAR Raw Data'!$B$6:$BE$43,'RevPAR Raw Data'!AH$1,FALSE)</f>
        <v>89.018094710071196</v>
      </c>
      <c r="AV5" s="52">
        <f>VLOOKUP($A5,'RevPAR Raw Data'!$B$6:$BE$43,'RevPAR Raw Data'!AI$1,FALSE)</f>
        <v>98.055764484766399</v>
      </c>
      <c r="AW5" s="52">
        <f>VLOOKUP($A5,'RevPAR Raw Data'!$B$6:$BE$43,'RevPAR Raw Data'!AJ$1,FALSE)</f>
        <v>98.632767116233794</v>
      </c>
      <c r="AX5" s="52">
        <f>VLOOKUP($A5,'RevPAR Raw Data'!$B$6:$BE$43,'RevPAR Raw Data'!AK$1,FALSE)</f>
        <v>93.038698938904105</v>
      </c>
      <c r="AY5" s="53">
        <f>VLOOKUP($A5,'RevPAR Raw Data'!$B$6:$BE$43,'RevPAR Raw Data'!AL$1,FALSE)</f>
        <v>89.931825926421297</v>
      </c>
      <c r="AZ5" s="52">
        <f>VLOOKUP($A5,'RevPAR Raw Data'!$B$6:$BE$43,'RevPAR Raw Data'!AN$1,FALSE)</f>
        <v>113.356765791237</v>
      </c>
      <c r="BA5" s="52">
        <f>VLOOKUP($A5,'RevPAR Raw Data'!$B$6:$BE$43,'RevPAR Raw Data'!AO$1,FALSE)</f>
        <v>118.619007502868</v>
      </c>
      <c r="BB5" s="53">
        <f>VLOOKUP($A5,'RevPAR Raw Data'!$B$6:$BE$43,'RevPAR Raw Data'!AP$1,FALSE)</f>
        <v>115.987886647053</v>
      </c>
      <c r="BC5" s="54">
        <f>VLOOKUP($A5,'RevPAR Raw Data'!$B$6:$BE$43,'RevPAR Raw Data'!AR$1,FALSE)</f>
        <v>97.376411364527797</v>
      </c>
      <c r="BE5" s="47">
        <f>VLOOKUP($A5,'RevPAR Raw Data'!$B$6:$BE$43,'RevPAR Raw Data'!AT$1,FALSE)</f>
        <v>2.45737883623408</v>
      </c>
      <c r="BF5" s="48">
        <f>VLOOKUP($A5,'RevPAR Raw Data'!$B$6:$BE$43,'RevPAR Raw Data'!AU$1,FALSE)</f>
        <v>4.0820229701673698</v>
      </c>
      <c r="BG5" s="48">
        <f>VLOOKUP($A5,'RevPAR Raw Data'!$B$6:$BE$43,'RevPAR Raw Data'!AV$1,FALSE)</f>
        <v>6.3492501370115502</v>
      </c>
      <c r="BH5" s="48">
        <f>VLOOKUP($A5,'RevPAR Raw Data'!$B$6:$BE$43,'RevPAR Raw Data'!AW$1,FALSE)</f>
        <v>5.9424922924812602</v>
      </c>
      <c r="BI5" s="48">
        <f>VLOOKUP($A5,'RevPAR Raw Data'!$B$6:$BE$43,'RevPAR Raw Data'!AX$1,FALSE)</f>
        <v>2.7624435933796199</v>
      </c>
      <c r="BJ5" s="49">
        <f>VLOOKUP($A5,'RevPAR Raw Data'!$B$6:$BE$43,'RevPAR Raw Data'!AY$1,FALSE)</f>
        <v>4.4316675165086403</v>
      </c>
      <c r="BK5" s="48">
        <f>VLOOKUP($A5,'RevPAR Raw Data'!$B$6:$BE$43,'RevPAR Raw Data'!BA$1,FALSE)</f>
        <v>2.5552261326089698</v>
      </c>
      <c r="BL5" s="48">
        <f>VLOOKUP($A5,'RevPAR Raw Data'!$B$6:$BE$43,'RevPAR Raw Data'!BB$1,FALSE)</f>
        <v>2.4909288307050499</v>
      </c>
      <c r="BM5" s="49">
        <f>VLOOKUP($A5,'RevPAR Raw Data'!$B$6:$BE$43,'RevPAR Raw Data'!BC$1,FALSE)</f>
        <v>2.5223418767164101</v>
      </c>
      <c r="BN5" s="50">
        <f>VLOOKUP($A5,'RevPAR Raw Data'!$B$6:$BE$43,'RevPAR Raw Data'!BE$1,FALSE)</f>
        <v>3.7741053674180698</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87</v>
      </c>
      <c r="B7" s="47">
        <f>VLOOKUP($A7,'Occupancy Raw Data'!$B$8:$BE$45,'Occupancy Raw Data'!AG$3,FALSE)</f>
        <v>61.403710450453602</v>
      </c>
      <c r="C7" s="48">
        <f>VLOOKUP($A7,'Occupancy Raw Data'!$B$8:$BE$45,'Occupancy Raw Data'!AH$3,FALSE)</f>
        <v>73.454715879949703</v>
      </c>
      <c r="D7" s="48">
        <f>VLOOKUP($A7,'Occupancy Raw Data'!$B$8:$BE$45,'Occupancy Raw Data'!AI$3,FALSE)</f>
        <v>79.719638151495303</v>
      </c>
      <c r="E7" s="48">
        <f>VLOOKUP($A7,'Occupancy Raw Data'!$B$8:$BE$45,'Occupancy Raw Data'!AJ$3,FALSE)</f>
        <v>79.018180853509705</v>
      </c>
      <c r="F7" s="48">
        <f>VLOOKUP($A7,'Occupancy Raw Data'!$B$8:$BE$45,'Occupancy Raw Data'!AK$3,FALSE)</f>
        <v>73.367171886882502</v>
      </c>
      <c r="G7" s="49">
        <f>VLOOKUP($A7,'Occupancy Raw Data'!$B$8:$BE$45,'Occupancy Raw Data'!AL$3,FALSE)</f>
        <v>73.3926834444581</v>
      </c>
      <c r="H7" s="48">
        <f>VLOOKUP($A7,'Occupancy Raw Data'!$B$8:$BE$45,'Occupancy Raw Data'!AN$3,FALSE)</f>
        <v>76.769449799267804</v>
      </c>
      <c r="I7" s="48">
        <f>VLOOKUP($A7,'Occupancy Raw Data'!$B$8:$BE$45,'Occupancy Raw Data'!AO$3,FALSE)</f>
        <v>80.220584334046606</v>
      </c>
      <c r="J7" s="49">
        <f>VLOOKUP($A7,'Occupancy Raw Data'!$B$8:$BE$45,'Occupancy Raw Data'!AP$3,FALSE)</f>
        <v>78.495017066657198</v>
      </c>
      <c r="K7" s="50">
        <f>VLOOKUP($A7,'Occupancy Raw Data'!$B$8:$BE$45,'Occupancy Raw Data'!AR$3,FALSE)</f>
        <v>74.850493050800694</v>
      </c>
      <c r="M7" s="47">
        <f>VLOOKUP($A7,'Occupancy Raw Data'!$B$8:$BE$45,'Occupancy Raw Data'!AT$3,FALSE)</f>
        <v>6.4537158558423799</v>
      </c>
      <c r="N7" s="48">
        <f>VLOOKUP($A7,'Occupancy Raw Data'!$B$8:$BE$45,'Occupancy Raw Data'!AU$3,FALSE)</f>
        <v>7.9945227458606398</v>
      </c>
      <c r="O7" s="48">
        <f>VLOOKUP($A7,'Occupancy Raw Data'!$B$8:$BE$45,'Occupancy Raw Data'!AV$3,FALSE)</f>
        <v>8.3235435430347806</v>
      </c>
      <c r="P7" s="48">
        <f>VLOOKUP($A7,'Occupancy Raw Data'!$B$8:$BE$45,'Occupancy Raw Data'!AW$3,FALSE)</f>
        <v>8.8522055389725001</v>
      </c>
      <c r="Q7" s="48">
        <f>VLOOKUP($A7,'Occupancy Raw Data'!$B$8:$BE$45,'Occupancy Raw Data'!AX$3,FALSE)</f>
        <v>6.1485129653892496</v>
      </c>
      <c r="R7" s="49">
        <f>VLOOKUP($A7,'Occupancy Raw Data'!$B$8:$BE$45,'Occupancy Raw Data'!AY$3,FALSE)</f>
        <v>7.6107166089533198</v>
      </c>
      <c r="S7" s="48">
        <f>VLOOKUP($A7,'Occupancy Raw Data'!$B$8:$BE$45,'Occupancy Raw Data'!BA$3,FALSE)</f>
        <v>5.4360993552945898</v>
      </c>
      <c r="T7" s="48">
        <f>VLOOKUP($A7,'Occupancy Raw Data'!$B$8:$BE$45,'Occupancy Raw Data'!BB$3,FALSE)</f>
        <v>4.0804172360874702</v>
      </c>
      <c r="U7" s="49">
        <f>VLOOKUP($A7,'Occupancy Raw Data'!$B$8:$BE$45,'Occupancy Raw Data'!BC$3,FALSE)</f>
        <v>4.7389806781619397</v>
      </c>
      <c r="V7" s="50">
        <f>VLOOKUP($A7,'Occupancy Raw Data'!$B$8:$BE$45,'Occupancy Raw Data'!BE$3,FALSE)</f>
        <v>6.7335583997102502</v>
      </c>
      <c r="X7" s="51">
        <f>VLOOKUP($A7,'ADR Raw Data'!$B$6:$BE$43,'ADR Raw Data'!AG$1,FALSE)</f>
        <v>151.78638963694701</v>
      </c>
      <c r="Y7" s="52">
        <f>VLOOKUP($A7,'ADR Raw Data'!$B$6:$BE$43,'ADR Raw Data'!AH$1,FALSE)</f>
        <v>166.30621131135101</v>
      </c>
      <c r="Z7" s="52">
        <f>VLOOKUP($A7,'ADR Raw Data'!$B$6:$BE$43,'ADR Raw Data'!AI$1,FALSE)</f>
        <v>176.07196876377799</v>
      </c>
      <c r="AA7" s="52">
        <f>VLOOKUP($A7,'ADR Raw Data'!$B$6:$BE$43,'ADR Raw Data'!AJ$1,FALSE)</f>
        <v>173.94100250675601</v>
      </c>
      <c r="AB7" s="52">
        <f>VLOOKUP($A7,'ADR Raw Data'!$B$6:$BE$43,'ADR Raw Data'!AK$1,FALSE)</f>
        <v>161.84154957332899</v>
      </c>
      <c r="AC7" s="53">
        <f>VLOOKUP($A7,'ADR Raw Data'!$B$6:$BE$43,'ADR Raw Data'!AL$1,FALSE)</f>
        <v>166.749523704815</v>
      </c>
      <c r="AD7" s="52">
        <f>VLOOKUP($A7,'ADR Raw Data'!$B$6:$BE$43,'ADR Raw Data'!AN$1,FALSE)</f>
        <v>156.859736222218</v>
      </c>
      <c r="AE7" s="52">
        <f>VLOOKUP($A7,'ADR Raw Data'!$B$6:$BE$43,'ADR Raw Data'!AO$1,FALSE)</f>
        <v>158.39909243729801</v>
      </c>
      <c r="AF7" s="53">
        <f>VLOOKUP($A7,'ADR Raw Data'!$B$6:$BE$43,'ADR Raw Data'!AP$1,FALSE)</f>
        <v>157.64633427446799</v>
      </c>
      <c r="AG7" s="54">
        <f>VLOOKUP($A7,'ADR Raw Data'!$B$6:$BE$43,'ADR Raw Data'!AR$1,FALSE)</f>
        <v>164.02197221012599</v>
      </c>
      <c r="AI7" s="47">
        <f>VLOOKUP($A7,'ADR Raw Data'!$B$6:$BE$43,'ADR Raw Data'!AT$1,FALSE)</f>
        <v>5.5325644894990802</v>
      </c>
      <c r="AJ7" s="48">
        <f>VLOOKUP($A7,'ADR Raw Data'!$B$6:$BE$43,'ADR Raw Data'!AU$1,FALSE)</f>
        <v>7.2062758936954703</v>
      </c>
      <c r="AK7" s="48">
        <f>VLOOKUP($A7,'ADR Raw Data'!$B$6:$BE$43,'ADR Raw Data'!AV$1,FALSE)</f>
        <v>8.5509887859148606</v>
      </c>
      <c r="AL7" s="48">
        <f>VLOOKUP($A7,'ADR Raw Data'!$B$6:$BE$43,'ADR Raw Data'!AW$1,FALSE)</f>
        <v>9.0235468403038208</v>
      </c>
      <c r="AM7" s="48">
        <f>VLOOKUP($A7,'ADR Raw Data'!$B$6:$BE$43,'ADR Raw Data'!AX$1,FALSE)</f>
        <v>7.2848728600896404</v>
      </c>
      <c r="AN7" s="49">
        <f>VLOOKUP($A7,'ADR Raw Data'!$B$6:$BE$43,'ADR Raw Data'!AY$1,FALSE)</f>
        <v>7.7066179650145301</v>
      </c>
      <c r="AO7" s="48">
        <f>VLOOKUP($A7,'ADR Raw Data'!$B$6:$BE$43,'ADR Raw Data'!BA$1,FALSE)</f>
        <v>6.5810974361656003</v>
      </c>
      <c r="AP7" s="48">
        <f>VLOOKUP($A7,'ADR Raw Data'!$B$6:$BE$43,'ADR Raw Data'!BB$1,FALSE)</f>
        <v>5.5227569263326401</v>
      </c>
      <c r="AQ7" s="49">
        <f>VLOOKUP($A7,'ADR Raw Data'!$B$6:$BE$43,'ADR Raw Data'!BC$1,FALSE)</f>
        <v>6.0283089385136703</v>
      </c>
      <c r="AR7" s="50">
        <f>VLOOKUP($A7,'ADR Raw Data'!$B$6:$BE$43,'ADR Raw Data'!BE$1,FALSE)</f>
        <v>7.2425618271303502</v>
      </c>
      <c r="AT7" s="51">
        <f>VLOOKUP($A7,'RevPAR Raw Data'!$B$6:$BE$43,'RevPAR Raw Data'!AG$1,FALSE)</f>
        <v>93.202475195868601</v>
      </c>
      <c r="AU7" s="52">
        <f>VLOOKUP($A7,'RevPAR Raw Data'!$B$6:$BE$43,'RevPAR Raw Data'!AH$1,FALSE)</f>
        <v>122.15975500946099</v>
      </c>
      <c r="AV7" s="52">
        <f>VLOOKUP($A7,'RevPAR Raw Data'!$B$6:$BE$43,'RevPAR Raw Data'!AI$1,FALSE)</f>
        <v>140.36393638469801</v>
      </c>
      <c r="AW7" s="52">
        <f>VLOOKUP($A7,'RevPAR Raw Data'!$B$6:$BE$43,'RevPAR Raw Data'!AJ$1,FALSE)</f>
        <v>137.445015939196</v>
      </c>
      <c r="AX7" s="52">
        <f>VLOOKUP($A7,'RevPAR Raw Data'!$B$6:$BE$43,'RevPAR Raw Data'!AK$1,FALSE)</f>
        <v>118.73856785985799</v>
      </c>
      <c r="AY7" s="53">
        <f>VLOOKUP($A7,'RevPAR Raw Data'!$B$6:$BE$43,'RevPAR Raw Data'!AL$1,FALSE)</f>
        <v>122.381950077816</v>
      </c>
      <c r="AZ7" s="52">
        <f>VLOOKUP($A7,'RevPAR Raw Data'!$B$6:$BE$43,'RevPAR Raw Data'!AN$1,FALSE)</f>
        <v>120.420356454379</v>
      </c>
      <c r="BA7" s="52">
        <f>VLOOKUP($A7,'RevPAR Raw Data'!$B$6:$BE$43,'RevPAR Raw Data'!AO$1,FALSE)</f>
        <v>127.068677533027</v>
      </c>
      <c r="BB7" s="53">
        <f>VLOOKUP($A7,'RevPAR Raw Data'!$B$6:$BE$43,'RevPAR Raw Data'!AP$1,FALSE)</f>
        <v>123.744516993703</v>
      </c>
      <c r="BC7" s="54">
        <f>VLOOKUP($A7,'RevPAR Raw Data'!$B$6:$BE$43,'RevPAR Raw Data'!AR$1,FALSE)</f>
        <v>122.771254910927</v>
      </c>
      <c r="BE7" s="47">
        <f>VLOOKUP($A7,'RevPAR Raw Data'!$B$6:$BE$43,'RevPAR Raw Data'!AT$1,FALSE)</f>
        <v>12.3433363370349</v>
      </c>
      <c r="BF7" s="48">
        <f>VLOOKUP($A7,'RevPAR Raw Data'!$B$6:$BE$43,'RevPAR Raw Data'!AU$1,FALSE)</f>
        <v>15.776906005007</v>
      </c>
      <c r="BG7" s="48">
        <f>VLOOKUP($A7,'RevPAR Raw Data'!$B$6:$BE$43,'RevPAR Raw Data'!AV$1,FALSE)</f>
        <v>17.586277603905199</v>
      </c>
      <c r="BH7" s="48">
        <f>VLOOKUP($A7,'RevPAR Raw Data'!$B$6:$BE$43,'RevPAR Raw Data'!AW$1,FALSE)</f>
        <v>18.674535292485398</v>
      </c>
      <c r="BI7" s="48">
        <f>VLOOKUP($A7,'RevPAR Raw Data'!$B$6:$BE$43,'RevPAR Raw Data'!AX$1,FALSE)</f>
        <v>13.8812971777936</v>
      </c>
      <c r="BJ7" s="49">
        <f>VLOOKUP($A7,'RevPAR Raw Data'!$B$6:$BE$43,'RevPAR Raw Data'!AY$1,FALSE)</f>
        <v>15.9038634274198</v>
      </c>
      <c r="BK7" s="48">
        <f>VLOOKUP($A7,'RevPAR Raw Data'!$B$6:$BE$43,'RevPAR Raw Data'!BA$1,FALSE)</f>
        <v>12.374951786758899</v>
      </c>
      <c r="BL7" s="48">
        <f>VLOOKUP($A7,'RevPAR Raw Data'!$B$6:$BE$43,'RevPAR Raw Data'!BB$1,FALSE)</f>
        <v>9.8285256879494103</v>
      </c>
      <c r="BM7" s="49">
        <f>VLOOKUP($A7,'RevPAR Raw Data'!$B$6:$BE$43,'RevPAR Raw Data'!BC$1,FALSE)</f>
        <v>11.052970012491601</v>
      </c>
      <c r="BN7" s="50">
        <f>VLOOKUP($A7,'RevPAR Raw Data'!$B$6:$BE$43,'RevPAR Raw Data'!BE$1,FALSE)</f>
        <v>14.4638023571055</v>
      </c>
    </row>
    <row r="8" spans="1:66" x14ac:dyDescent="0.25">
      <c r="A8" s="63" t="s">
        <v>88</v>
      </c>
      <c r="B8" s="47">
        <f>VLOOKUP($A8,'Occupancy Raw Data'!$B$8:$BE$45,'Occupancy Raw Data'!AG$3,FALSE)</f>
        <v>69.204580625193401</v>
      </c>
      <c r="C8" s="48">
        <f>VLOOKUP($A8,'Occupancy Raw Data'!$B$8:$BE$45,'Occupancy Raw Data'!AH$3,FALSE)</f>
        <v>79.887547714845695</v>
      </c>
      <c r="D8" s="48">
        <f>VLOOKUP($A8,'Occupancy Raw Data'!$B$8:$BE$45,'Occupancy Raw Data'!AI$3,FALSE)</f>
        <v>86.018260600433294</v>
      </c>
      <c r="E8" s="48">
        <f>VLOOKUP($A8,'Occupancy Raw Data'!$B$8:$BE$45,'Occupancy Raw Data'!AJ$3,FALSE)</f>
        <v>84.014237078303907</v>
      </c>
      <c r="F8" s="48">
        <f>VLOOKUP($A8,'Occupancy Raw Data'!$B$8:$BE$45,'Occupancy Raw Data'!AK$3,FALSE)</f>
        <v>79.529041576395301</v>
      </c>
      <c r="G8" s="49">
        <f>VLOOKUP($A8,'Occupancy Raw Data'!$B$8:$BE$45,'Occupancy Raw Data'!AL$3,FALSE)</f>
        <v>79.730733519034303</v>
      </c>
      <c r="H8" s="48">
        <f>VLOOKUP($A8,'Occupancy Raw Data'!$B$8:$BE$45,'Occupancy Raw Data'!AN$3,FALSE)</f>
        <v>82.183018673269302</v>
      </c>
      <c r="I8" s="48">
        <f>VLOOKUP($A8,'Occupancy Raw Data'!$B$8:$BE$45,'Occupancy Raw Data'!AO$3,FALSE)</f>
        <v>81.370576704838498</v>
      </c>
      <c r="J8" s="49">
        <f>VLOOKUP($A8,'Occupancy Raw Data'!$B$8:$BE$45,'Occupancy Raw Data'!AP$3,FALSE)</f>
        <v>81.776797689053893</v>
      </c>
      <c r="K8" s="50">
        <f>VLOOKUP($A8,'Occupancy Raw Data'!$B$8:$BE$45,'Occupancy Raw Data'!AR$3,FALSE)</f>
        <v>80.315323281896994</v>
      </c>
      <c r="M8" s="47">
        <f>VLOOKUP($A8,'Occupancy Raw Data'!$B$8:$BE$45,'Occupancy Raw Data'!AT$3,FALSE)</f>
        <v>11.878819526519001</v>
      </c>
      <c r="N8" s="48">
        <f>VLOOKUP($A8,'Occupancy Raw Data'!$B$8:$BE$45,'Occupancy Raw Data'!AU$3,FALSE)</f>
        <v>4.3528227633465999</v>
      </c>
      <c r="O8" s="48">
        <f>VLOOKUP($A8,'Occupancy Raw Data'!$B$8:$BE$45,'Occupancy Raw Data'!AV$3,FALSE)</f>
        <v>4.2910114427605102</v>
      </c>
      <c r="P8" s="48">
        <f>VLOOKUP($A8,'Occupancy Raw Data'!$B$8:$BE$45,'Occupancy Raw Data'!AW$3,FALSE)</f>
        <v>2.8860759563081602</v>
      </c>
      <c r="Q8" s="48">
        <f>VLOOKUP($A8,'Occupancy Raw Data'!$B$8:$BE$45,'Occupancy Raw Data'!AX$3,FALSE)</f>
        <v>0.83560356838123395</v>
      </c>
      <c r="R8" s="49">
        <f>VLOOKUP($A8,'Occupancy Raw Data'!$B$8:$BE$45,'Occupancy Raw Data'!AY$3,FALSE)</f>
        <v>4.5346033444988203</v>
      </c>
      <c r="S8" s="48">
        <f>VLOOKUP($A8,'Occupancy Raw Data'!$B$8:$BE$45,'Occupancy Raw Data'!BA$3,FALSE)</f>
        <v>5.6646610909755699</v>
      </c>
      <c r="T8" s="48">
        <f>VLOOKUP($A8,'Occupancy Raw Data'!$B$8:$BE$45,'Occupancy Raw Data'!BB$3,FALSE)</f>
        <v>3.2855314999472101</v>
      </c>
      <c r="U8" s="49">
        <f>VLOOKUP($A8,'Occupancy Raw Data'!$B$8:$BE$45,'Occupancy Raw Data'!BC$3,FALSE)</f>
        <v>4.4674604362271397</v>
      </c>
      <c r="V8" s="50">
        <f>VLOOKUP($A8,'Occupancy Raw Data'!$B$8:$BE$45,'Occupancy Raw Data'!BE$3,FALSE)</f>
        <v>4.5155105699020597</v>
      </c>
      <c r="X8" s="51">
        <f>VLOOKUP($A8,'ADR Raw Data'!$B$6:$BE$43,'ADR Raw Data'!AG$1,FALSE)</f>
        <v>158.12904218843099</v>
      </c>
      <c r="Y8" s="52">
        <f>VLOOKUP($A8,'ADR Raw Data'!$B$6:$BE$43,'ADR Raw Data'!AH$1,FALSE)</f>
        <v>179.99584683928401</v>
      </c>
      <c r="Z8" s="52">
        <f>VLOOKUP($A8,'ADR Raw Data'!$B$6:$BE$43,'ADR Raw Data'!AI$1,FALSE)</f>
        <v>187.22895055620501</v>
      </c>
      <c r="AA8" s="52">
        <f>VLOOKUP($A8,'ADR Raw Data'!$B$6:$BE$43,'ADR Raw Data'!AJ$1,FALSE)</f>
        <v>183.60955056179699</v>
      </c>
      <c r="AB8" s="52">
        <f>VLOOKUP($A8,'ADR Raw Data'!$B$6:$BE$43,'ADR Raw Data'!AK$1,FALSE)</f>
        <v>166.288277606615</v>
      </c>
      <c r="AC8" s="53">
        <f>VLOOKUP($A8,'ADR Raw Data'!$B$6:$BE$43,'ADR Raw Data'!AL$1,FALSE)</f>
        <v>175.787554119275</v>
      </c>
      <c r="AD8" s="52">
        <f>VLOOKUP($A8,'ADR Raw Data'!$B$6:$BE$43,'ADR Raw Data'!AN$1,FALSE)</f>
        <v>142.30041520210801</v>
      </c>
      <c r="AE8" s="52">
        <f>VLOOKUP($A8,'ADR Raw Data'!$B$6:$BE$43,'ADR Raw Data'!AO$1,FALSE)</f>
        <v>140.59967288979001</v>
      </c>
      <c r="AF8" s="53">
        <f>VLOOKUP($A8,'ADR Raw Data'!$B$6:$BE$43,'ADR Raw Data'!AP$1,FALSE)</f>
        <v>141.45426820998799</v>
      </c>
      <c r="AG8" s="54">
        <f>VLOOKUP($A8,'ADR Raw Data'!$B$6:$BE$43,'ADR Raw Data'!AR$1,FALSE)</f>
        <v>165.79954307525</v>
      </c>
      <c r="AI8" s="47">
        <f>VLOOKUP($A8,'ADR Raw Data'!$B$6:$BE$43,'ADR Raw Data'!AT$1,FALSE)</f>
        <v>8.9266865842509695</v>
      </c>
      <c r="AJ8" s="48">
        <f>VLOOKUP($A8,'ADR Raw Data'!$B$6:$BE$43,'ADR Raw Data'!AU$1,FALSE)</f>
        <v>11.654410040530999</v>
      </c>
      <c r="AK8" s="48">
        <f>VLOOKUP($A8,'ADR Raw Data'!$B$6:$BE$43,'ADR Raw Data'!AV$1,FALSE)</f>
        <v>11.9173096085268</v>
      </c>
      <c r="AL8" s="48">
        <f>VLOOKUP($A8,'ADR Raw Data'!$B$6:$BE$43,'ADR Raw Data'!AW$1,FALSE)</f>
        <v>11.4474804475719</v>
      </c>
      <c r="AM8" s="48">
        <f>VLOOKUP($A8,'ADR Raw Data'!$B$6:$BE$43,'ADR Raw Data'!AX$1,FALSE)</f>
        <v>6.8968690957911196</v>
      </c>
      <c r="AN8" s="49">
        <f>VLOOKUP($A8,'ADR Raw Data'!$B$6:$BE$43,'ADR Raw Data'!AY$1,FALSE)</f>
        <v>10.209120922394</v>
      </c>
      <c r="AO8" s="48">
        <f>VLOOKUP($A8,'ADR Raw Data'!$B$6:$BE$43,'ADR Raw Data'!BA$1,FALSE)</f>
        <v>4.1501319303734201</v>
      </c>
      <c r="AP8" s="48">
        <f>VLOOKUP($A8,'ADR Raw Data'!$B$6:$BE$43,'ADR Raw Data'!BB$1,FALSE)</f>
        <v>3.1478026690765701</v>
      </c>
      <c r="AQ8" s="49">
        <f>VLOOKUP($A8,'ADR Raw Data'!$B$6:$BE$43,'ADR Raw Data'!BC$1,FALSE)</f>
        <v>3.6534351856280201</v>
      </c>
      <c r="AR8" s="50">
        <f>VLOOKUP($A8,'ADR Raw Data'!$B$6:$BE$43,'ADR Raw Data'!BE$1,FALSE)</f>
        <v>8.5052984979533104</v>
      </c>
      <c r="AT8" s="51">
        <f>VLOOKUP($A8,'RevPAR Raw Data'!$B$6:$BE$43,'RevPAR Raw Data'!AG$1,FALSE)</f>
        <v>109.432540493139</v>
      </c>
      <c r="AU8" s="52">
        <f>VLOOKUP($A8,'RevPAR Raw Data'!$B$6:$BE$43,'RevPAR Raw Data'!AH$1,FALSE)</f>
        <v>143.79426802847399</v>
      </c>
      <c r="AV8" s="52">
        <f>VLOOKUP($A8,'RevPAR Raw Data'!$B$6:$BE$43,'RevPAR Raw Data'!AI$1,FALSE)</f>
        <v>161.051086608893</v>
      </c>
      <c r="AW8" s="52">
        <f>VLOOKUP($A8,'RevPAR Raw Data'!$B$6:$BE$43,'RevPAR Raw Data'!AJ$1,FALSE)</f>
        <v>154.258163107397</v>
      </c>
      <c r="AX8" s="52">
        <f>VLOOKUP($A8,'RevPAR Raw Data'!$B$6:$BE$43,'RevPAR Raw Data'!AK$1,FALSE)</f>
        <v>132.24747343443701</v>
      </c>
      <c r="AY8" s="53">
        <f>VLOOKUP($A8,'RevPAR Raw Data'!$B$6:$BE$43,'RevPAR Raw Data'!AL$1,FALSE)</f>
        <v>140.156706334468</v>
      </c>
      <c r="AZ8" s="52">
        <f>VLOOKUP($A8,'RevPAR Raw Data'!$B$6:$BE$43,'RevPAR Raw Data'!AN$1,FALSE)</f>
        <v>116.946776797689</v>
      </c>
      <c r="BA8" s="52">
        <f>VLOOKUP($A8,'RevPAR Raw Data'!$B$6:$BE$43,'RevPAR Raw Data'!AO$1,FALSE)</f>
        <v>114.40676467553899</v>
      </c>
      <c r="BB8" s="53">
        <f>VLOOKUP($A8,'RevPAR Raw Data'!$B$6:$BE$43,'RevPAR Raw Data'!AP$1,FALSE)</f>
        <v>115.676770736614</v>
      </c>
      <c r="BC8" s="54">
        <f>VLOOKUP($A8,'RevPAR Raw Data'!$B$6:$BE$43,'RevPAR Raw Data'!AR$1,FALSE)</f>
        <v>133.16243902079501</v>
      </c>
      <c r="BE8" s="47">
        <f>VLOOKUP($A8,'RevPAR Raw Data'!$B$6:$BE$43,'RevPAR Raw Data'!AT$1,FALSE)</f>
        <v>21.865891099811101</v>
      </c>
      <c r="BF8" s="48">
        <f>VLOOKUP($A8,'RevPAR Raw Data'!$B$6:$BE$43,'RevPAR Raw Data'!AU$1,FALSE)</f>
        <v>16.5145286170556</v>
      </c>
      <c r="BG8" s="48">
        <f>VLOOKUP($A8,'RevPAR Raw Data'!$B$6:$BE$43,'RevPAR Raw Data'!AV$1,FALSE)</f>
        <v>16.7196941702584</v>
      </c>
      <c r="BH8" s="48">
        <f>VLOOKUP($A8,'RevPAR Raw Data'!$B$6:$BE$43,'RevPAR Raw Data'!AW$1,FALSE)</f>
        <v>14.6639393846805</v>
      </c>
      <c r="BI8" s="48">
        <f>VLOOKUP($A8,'RevPAR Raw Data'!$B$6:$BE$43,'RevPAR Raw Data'!AX$1,FALSE)</f>
        <v>7.7901031484433698</v>
      </c>
      <c r="BJ8" s="49">
        <f>VLOOKUP($A8,'RevPAR Raw Data'!$B$6:$BE$43,'RevPAR Raw Data'!AY$1,FALSE)</f>
        <v>15.206667405683699</v>
      </c>
      <c r="BK8" s="48">
        <f>VLOOKUP($A8,'RevPAR Raw Data'!$B$6:$BE$43,'RevPAR Raw Data'!BA$1,FALSE)</f>
        <v>10.049883930032999</v>
      </c>
      <c r="BL8" s="48">
        <f>VLOOKUP($A8,'RevPAR Raw Data'!$B$6:$BE$43,'RevPAR Raw Data'!BB$1,FALSE)</f>
        <v>6.5367562172724698</v>
      </c>
      <c r="BM8" s="49">
        <f>VLOOKUP($A8,'RevPAR Raw Data'!$B$6:$BE$43,'RevPAR Raw Data'!BC$1,FALSE)</f>
        <v>8.2841113933362998</v>
      </c>
      <c r="BN8" s="50">
        <f>VLOOKUP($A8,'RevPAR Raw Data'!$B$6:$BE$43,'RevPAR Raw Data'!BE$1,FALSE)</f>
        <v>13.4048667205321</v>
      </c>
    </row>
    <row r="9" spans="1:66" x14ac:dyDescent="0.25">
      <c r="A9" s="63" t="s">
        <v>89</v>
      </c>
      <c r="B9" s="47">
        <f>VLOOKUP($A9,'Occupancy Raw Data'!$B$8:$BE$45,'Occupancy Raw Data'!AG$3,FALSE)</f>
        <v>58.000463123769798</v>
      </c>
      <c r="C9" s="48">
        <f>VLOOKUP($A9,'Occupancy Raw Data'!$B$8:$BE$45,'Occupancy Raw Data'!AH$3,FALSE)</f>
        <v>71.413685307398396</v>
      </c>
      <c r="D9" s="48">
        <f>VLOOKUP($A9,'Occupancy Raw Data'!$B$8:$BE$45,'Occupancy Raw Data'!AI$3,FALSE)</f>
        <v>78.175292346879701</v>
      </c>
      <c r="E9" s="48">
        <f>VLOOKUP($A9,'Occupancy Raw Data'!$B$8:$BE$45,'Occupancy Raw Data'!AJ$3,FALSE)</f>
        <v>75.712052796109703</v>
      </c>
      <c r="F9" s="48">
        <f>VLOOKUP($A9,'Occupancy Raw Data'!$B$8:$BE$45,'Occupancy Raw Data'!AK$3,FALSE)</f>
        <v>70.637952992937301</v>
      </c>
      <c r="G9" s="49">
        <f>VLOOKUP($A9,'Occupancy Raw Data'!$B$8:$BE$45,'Occupancy Raw Data'!AL$3,FALSE)</f>
        <v>70.787889313419001</v>
      </c>
      <c r="H9" s="48">
        <f>VLOOKUP($A9,'Occupancy Raw Data'!$B$8:$BE$45,'Occupancy Raw Data'!AN$3,FALSE)</f>
        <v>73.341437999305299</v>
      </c>
      <c r="I9" s="48">
        <f>VLOOKUP($A9,'Occupancy Raw Data'!$B$8:$BE$45,'Occupancy Raw Data'!AO$3,FALSE)</f>
        <v>77.217205048048996</v>
      </c>
      <c r="J9" s="49">
        <f>VLOOKUP($A9,'Occupancy Raw Data'!$B$8:$BE$45,'Occupancy Raw Data'!AP$3,FALSE)</f>
        <v>75.279321523677197</v>
      </c>
      <c r="K9" s="50">
        <f>VLOOKUP($A9,'Occupancy Raw Data'!$B$8:$BE$45,'Occupancy Raw Data'!AR$3,FALSE)</f>
        <v>72.071155659206994</v>
      </c>
      <c r="M9" s="47">
        <f>VLOOKUP($A9,'Occupancy Raw Data'!$B$8:$BE$45,'Occupancy Raw Data'!AT$3,FALSE)</f>
        <v>1.8515158736168</v>
      </c>
      <c r="N9" s="48">
        <f>VLOOKUP($A9,'Occupancy Raw Data'!$B$8:$BE$45,'Occupancy Raw Data'!AU$3,FALSE)</f>
        <v>9.3537304830093593</v>
      </c>
      <c r="O9" s="48">
        <f>VLOOKUP($A9,'Occupancy Raw Data'!$B$8:$BE$45,'Occupancy Raw Data'!AV$3,FALSE)</f>
        <v>11.1555971378355</v>
      </c>
      <c r="P9" s="48">
        <f>VLOOKUP($A9,'Occupancy Raw Data'!$B$8:$BE$45,'Occupancy Raw Data'!AW$3,FALSE)</f>
        <v>8.9247781731586695</v>
      </c>
      <c r="Q9" s="48">
        <f>VLOOKUP($A9,'Occupancy Raw Data'!$B$8:$BE$45,'Occupancy Raw Data'!AX$3,FALSE)</f>
        <v>5.8137082933283803</v>
      </c>
      <c r="R9" s="49">
        <f>VLOOKUP($A9,'Occupancy Raw Data'!$B$8:$BE$45,'Occupancy Raw Data'!AY$3,FALSE)</f>
        <v>7.6306340024376196</v>
      </c>
      <c r="S9" s="48">
        <f>VLOOKUP($A9,'Occupancy Raw Data'!$B$8:$BE$45,'Occupancy Raw Data'!BA$3,FALSE)</f>
        <v>0.18472021555721199</v>
      </c>
      <c r="T9" s="48">
        <f>VLOOKUP($A9,'Occupancy Raw Data'!$B$8:$BE$45,'Occupancy Raw Data'!BB$3,FALSE)</f>
        <v>-1.05460223773659</v>
      </c>
      <c r="U9" s="49">
        <f>VLOOKUP($A9,'Occupancy Raw Data'!$B$8:$BE$45,'Occupancy Raw Data'!BC$3,FALSE)</f>
        <v>-0.45474608736963401</v>
      </c>
      <c r="V9" s="50">
        <f>VLOOKUP($A9,'Occupancy Raw Data'!$B$8:$BE$45,'Occupancy Raw Data'!BE$3,FALSE)</f>
        <v>5.0834497018324303</v>
      </c>
      <c r="X9" s="51">
        <f>VLOOKUP($A9,'ADR Raw Data'!$B$6:$BE$43,'ADR Raw Data'!AG$1,FALSE)</f>
        <v>133.908648567721</v>
      </c>
      <c r="Y9" s="52">
        <f>VLOOKUP($A9,'ADR Raw Data'!$B$6:$BE$43,'ADR Raw Data'!AH$1,FALSE)</f>
        <v>144.21011511024599</v>
      </c>
      <c r="Z9" s="52">
        <f>VLOOKUP($A9,'ADR Raw Data'!$B$6:$BE$43,'ADR Raw Data'!AI$1,FALSE)</f>
        <v>147.558455272511</v>
      </c>
      <c r="AA9" s="52">
        <f>VLOOKUP($A9,'ADR Raw Data'!$B$6:$BE$43,'ADR Raw Data'!AJ$1,FALSE)</f>
        <v>146.68893068777001</v>
      </c>
      <c r="AB9" s="52">
        <f>VLOOKUP($A9,'ADR Raw Data'!$B$6:$BE$43,'ADR Raw Data'!AK$1,FALSE)</f>
        <v>139.660152024258</v>
      </c>
      <c r="AC9" s="53">
        <f>VLOOKUP($A9,'ADR Raw Data'!$B$6:$BE$43,'ADR Raw Data'!AL$1,FALSE)</f>
        <v>142.883740707725</v>
      </c>
      <c r="AD9" s="52">
        <f>VLOOKUP($A9,'ADR Raw Data'!$B$6:$BE$43,'ADR Raw Data'!AN$1,FALSE)</f>
        <v>136.12372326150401</v>
      </c>
      <c r="AE9" s="52">
        <f>VLOOKUP($A9,'ADR Raw Data'!$B$6:$BE$43,'ADR Raw Data'!AO$1,FALSE)</f>
        <v>136.87789856430601</v>
      </c>
      <c r="AF9" s="53">
        <f>VLOOKUP($A9,'ADR Raw Data'!$B$6:$BE$43,'ADR Raw Data'!AP$1,FALSE)</f>
        <v>136.510518119773</v>
      </c>
      <c r="AG9" s="54">
        <f>VLOOKUP($A9,'ADR Raw Data'!$B$6:$BE$43,'ADR Raw Data'!AR$1,FALSE)</f>
        <v>140.981763744018</v>
      </c>
      <c r="AI9" s="47">
        <f>VLOOKUP($A9,'ADR Raw Data'!$B$6:$BE$43,'ADR Raw Data'!AT$1,FALSE)</f>
        <v>6.9817205782661098</v>
      </c>
      <c r="AJ9" s="48">
        <f>VLOOKUP($A9,'ADR Raw Data'!$B$6:$BE$43,'ADR Raw Data'!AU$1,FALSE)</f>
        <v>7.2343226520981903</v>
      </c>
      <c r="AK9" s="48">
        <f>VLOOKUP($A9,'ADR Raw Data'!$B$6:$BE$43,'ADR Raw Data'!AV$1,FALSE)</f>
        <v>7.1973443064913702</v>
      </c>
      <c r="AL9" s="48">
        <f>VLOOKUP($A9,'ADR Raw Data'!$B$6:$BE$43,'ADR Raw Data'!AW$1,FALSE)</f>
        <v>8.2576696839271104</v>
      </c>
      <c r="AM9" s="48">
        <f>VLOOKUP($A9,'ADR Raw Data'!$B$6:$BE$43,'ADR Raw Data'!AX$1,FALSE)</f>
        <v>6.5944145357431596</v>
      </c>
      <c r="AN9" s="49">
        <f>VLOOKUP($A9,'ADR Raw Data'!$B$6:$BE$43,'ADR Raw Data'!AY$1,FALSE)</f>
        <v>7.3834176444109598</v>
      </c>
      <c r="AO9" s="48">
        <f>VLOOKUP($A9,'ADR Raw Data'!$B$6:$BE$43,'ADR Raw Data'!BA$1,FALSE)</f>
        <v>7.1271484217850603</v>
      </c>
      <c r="AP9" s="48">
        <f>VLOOKUP($A9,'ADR Raw Data'!$B$6:$BE$43,'ADR Raw Data'!BB$1,FALSE)</f>
        <v>6.1093280825958196</v>
      </c>
      <c r="AQ9" s="49">
        <f>VLOOKUP($A9,'ADR Raw Data'!$B$6:$BE$43,'ADR Raw Data'!BC$1,FALSE)</f>
        <v>6.5963117020573803</v>
      </c>
      <c r="AR9" s="50">
        <f>VLOOKUP($A9,'ADR Raw Data'!$B$6:$BE$43,'ADR Raw Data'!BE$1,FALSE)</f>
        <v>7.2223828598357498</v>
      </c>
      <c r="AT9" s="51">
        <f>VLOOKUP($A9,'RevPAR Raw Data'!$B$6:$BE$43,'RevPAR Raw Data'!AG$1,FALSE)</f>
        <v>77.667636332059701</v>
      </c>
      <c r="AU9" s="52">
        <f>VLOOKUP($A9,'RevPAR Raw Data'!$B$6:$BE$43,'RevPAR Raw Data'!AH$1,FALSE)</f>
        <v>102.985757786268</v>
      </c>
      <c r="AV9" s="52">
        <f>VLOOKUP($A9,'RevPAR Raw Data'!$B$6:$BE$43,'RevPAR Raw Data'!AI$1,FALSE)</f>
        <v>115.354253791825</v>
      </c>
      <c r="AW9" s="52">
        <f>VLOOKUP($A9,'RevPAR Raw Data'!$B$6:$BE$43,'RevPAR Raw Data'!AJ$1,FALSE)</f>
        <v>111.061200648373</v>
      </c>
      <c r="AX9" s="52">
        <f>VLOOKUP($A9,'RevPAR Raw Data'!$B$6:$BE$43,'RevPAR Raw Data'!AK$1,FALSE)</f>
        <v>98.653072536760405</v>
      </c>
      <c r="AY9" s="53">
        <f>VLOOKUP($A9,'RevPAR Raw Data'!$B$6:$BE$43,'RevPAR Raw Data'!AL$1,FALSE)</f>
        <v>101.144384219057</v>
      </c>
      <c r="AZ9" s="52">
        <f>VLOOKUP($A9,'RevPAR Raw Data'!$B$6:$BE$43,'RevPAR Raw Data'!AN$1,FALSE)</f>
        <v>99.835096098182206</v>
      </c>
      <c r="BA9" s="52">
        <f>VLOOKUP($A9,'RevPAR Raw Data'!$B$6:$BE$43,'RevPAR Raw Data'!AO$1,FALSE)</f>
        <v>105.69328759986099</v>
      </c>
      <c r="BB9" s="53">
        <f>VLOOKUP($A9,'RevPAR Raw Data'!$B$6:$BE$43,'RevPAR Raw Data'!AP$1,FALSE)</f>
        <v>102.764191849021</v>
      </c>
      <c r="BC9" s="54">
        <f>VLOOKUP($A9,'RevPAR Raw Data'!$B$6:$BE$43,'RevPAR Raw Data'!AR$1,FALSE)</f>
        <v>101.607186399047</v>
      </c>
      <c r="BE9" s="47">
        <f>VLOOKUP($A9,'RevPAR Raw Data'!$B$6:$BE$43,'RevPAR Raw Data'!AT$1,FALSE)</f>
        <v>8.9625041166410799</v>
      </c>
      <c r="BF9" s="48">
        <f>VLOOKUP($A9,'RevPAR Raw Data'!$B$6:$BE$43,'RevPAR Raw Data'!AU$1,FALSE)</f>
        <v>17.2647321782561</v>
      </c>
      <c r="BG9" s="48">
        <f>VLOOKUP($A9,'RevPAR Raw Data'!$B$6:$BE$43,'RevPAR Raw Data'!AV$1,FALSE)</f>
        <v>19.155848179782001</v>
      </c>
      <c r="BH9" s="48">
        <f>VLOOKUP($A9,'RevPAR Raw Data'!$B$6:$BE$43,'RevPAR Raw Data'!AW$1,FALSE)</f>
        <v>17.9194265586484</v>
      </c>
      <c r="BI9" s="48">
        <f>VLOOKUP($A9,'RevPAR Raw Data'!$B$6:$BE$43,'RevPAR Raw Data'!AX$1,FALSE)</f>
        <v>12.791502853832499</v>
      </c>
      <c r="BJ9" s="49">
        <f>VLOOKUP($A9,'RevPAR Raw Data'!$B$6:$BE$43,'RevPAR Raw Data'!AY$1,FALSE)</f>
        <v>15.5774532241649</v>
      </c>
      <c r="BK9" s="48">
        <f>VLOOKUP($A9,'RevPAR Raw Data'!$B$6:$BE$43,'RevPAR Raw Data'!BA$1,FALSE)</f>
        <v>7.3250339212700801</v>
      </c>
      <c r="BL9" s="48">
        <f>VLOOKUP($A9,'RevPAR Raw Data'!$B$6:$BE$43,'RevPAR Raw Data'!BB$1,FALSE)</f>
        <v>4.9902967341895001</v>
      </c>
      <c r="BM9" s="49">
        <f>VLOOKUP($A9,'RevPAR Raw Data'!$B$6:$BE$43,'RevPAR Raw Data'!BC$1,FALSE)</f>
        <v>6.1115691453119299</v>
      </c>
      <c r="BN9" s="50">
        <f>VLOOKUP($A9,'RevPAR Raw Data'!$B$6:$BE$43,'RevPAR Raw Data'!BE$1,FALSE)</f>
        <v>12.6729787616217</v>
      </c>
    </row>
    <row r="10" spans="1:66" x14ac:dyDescent="0.25">
      <c r="A10" s="63" t="s">
        <v>26</v>
      </c>
      <c r="B10" s="47">
        <f>VLOOKUP($A10,'Occupancy Raw Data'!$B$8:$BE$45,'Occupancy Raw Data'!AG$3,FALSE)</f>
        <v>56.389370306181299</v>
      </c>
      <c r="C10" s="48">
        <f>VLOOKUP($A10,'Occupancy Raw Data'!$B$8:$BE$45,'Occupancy Raw Data'!AH$3,FALSE)</f>
        <v>72.024841132293403</v>
      </c>
      <c r="D10" s="48">
        <f>VLOOKUP($A10,'Occupancy Raw Data'!$B$8:$BE$45,'Occupancy Raw Data'!AI$3,FALSE)</f>
        <v>79.127671865973397</v>
      </c>
      <c r="E10" s="48">
        <f>VLOOKUP($A10,'Occupancy Raw Data'!$B$8:$BE$45,'Occupancy Raw Data'!AJ$3,FALSE)</f>
        <v>78.6164067013287</v>
      </c>
      <c r="F10" s="48">
        <f>VLOOKUP($A10,'Occupancy Raw Data'!$B$8:$BE$45,'Occupancy Raw Data'!AK$3,FALSE)</f>
        <v>68.142692085499704</v>
      </c>
      <c r="G10" s="49">
        <f>VLOOKUP($A10,'Occupancy Raw Data'!$B$8:$BE$45,'Occupancy Raw Data'!AL$3,FALSE)</f>
        <v>70.860196418255299</v>
      </c>
      <c r="H10" s="48">
        <f>VLOOKUP($A10,'Occupancy Raw Data'!$B$8:$BE$45,'Occupancy Raw Data'!AN$3,FALSE)</f>
        <v>68.807047949162296</v>
      </c>
      <c r="I10" s="48">
        <f>VLOOKUP($A10,'Occupancy Raw Data'!$B$8:$BE$45,'Occupancy Raw Data'!AO$3,FALSE)</f>
        <v>73.997689196995907</v>
      </c>
      <c r="J10" s="49">
        <f>VLOOKUP($A10,'Occupancy Raw Data'!$B$8:$BE$45,'Occupancy Raw Data'!AP$3,FALSE)</f>
        <v>71.402368573079102</v>
      </c>
      <c r="K10" s="50">
        <f>VLOOKUP($A10,'Occupancy Raw Data'!$B$8:$BE$45,'Occupancy Raw Data'!AR$3,FALSE)</f>
        <v>71.015102748204995</v>
      </c>
      <c r="M10" s="47">
        <f>VLOOKUP($A10,'Occupancy Raw Data'!$B$8:$BE$45,'Occupancy Raw Data'!AT$3,FALSE)</f>
        <v>8.6059334846033</v>
      </c>
      <c r="N10" s="48">
        <f>VLOOKUP($A10,'Occupancy Raw Data'!$B$8:$BE$45,'Occupancy Raw Data'!AU$3,FALSE)</f>
        <v>13.111872817143199</v>
      </c>
      <c r="O10" s="48">
        <f>VLOOKUP($A10,'Occupancy Raw Data'!$B$8:$BE$45,'Occupancy Raw Data'!AV$3,FALSE)</f>
        <v>11.8586796795253</v>
      </c>
      <c r="P10" s="48">
        <f>VLOOKUP($A10,'Occupancy Raw Data'!$B$8:$BE$45,'Occupancy Raw Data'!AW$3,FALSE)</f>
        <v>12.3703664370796</v>
      </c>
      <c r="Q10" s="48">
        <f>VLOOKUP($A10,'Occupancy Raw Data'!$B$8:$BE$45,'Occupancy Raw Data'!AX$3,FALSE)</f>
        <v>9.8559719277038909</v>
      </c>
      <c r="R10" s="49">
        <f>VLOOKUP($A10,'Occupancy Raw Data'!$B$8:$BE$45,'Occupancy Raw Data'!AY$3,FALSE)</f>
        <v>11.3010272621572</v>
      </c>
      <c r="S10" s="48">
        <f>VLOOKUP($A10,'Occupancy Raw Data'!$B$8:$BE$45,'Occupancy Raw Data'!BA$3,FALSE)</f>
        <v>5.3438642993455696</v>
      </c>
      <c r="T10" s="48">
        <f>VLOOKUP($A10,'Occupancy Raw Data'!$B$8:$BE$45,'Occupancy Raw Data'!BB$3,FALSE)</f>
        <v>5.9392038232851601</v>
      </c>
      <c r="U10" s="49">
        <f>VLOOKUP($A10,'Occupancy Raw Data'!$B$8:$BE$45,'Occupancy Raw Data'!BC$3,FALSE)</f>
        <v>5.6515159770761301</v>
      </c>
      <c r="V10" s="50">
        <f>VLOOKUP($A10,'Occupancy Raw Data'!$B$8:$BE$45,'Occupancy Raw Data'!BE$3,FALSE)</f>
        <v>9.6171611667848307</v>
      </c>
      <c r="X10" s="51">
        <f>VLOOKUP($A10,'ADR Raw Data'!$B$6:$BE$43,'ADR Raw Data'!AG$1,FALSE)</f>
        <v>137.790107058703</v>
      </c>
      <c r="Y10" s="52">
        <f>VLOOKUP($A10,'ADR Raw Data'!$B$6:$BE$43,'ADR Raw Data'!AH$1,FALSE)</f>
        <v>159.276757569681</v>
      </c>
      <c r="Z10" s="52">
        <f>VLOOKUP($A10,'ADR Raw Data'!$B$6:$BE$43,'ADR Raw Data'!AI$1,FALSE)</f>
        <v>168.20785025917999</v>
      </c>
      <c r="AA10" s="52">
        <f>VLOOKUP($A10,'ADR Raw Data'!$B$6:$BE$43,'ADR Raw Data'!AJ$1,FALSE)</f>
        <v>165.00063599955899</v>
      </c>
      <c r="AB10" s="52">
        <f>VLOOKUP($A10,'ADR Raw Data'!$B$6:$BE$43,'ADR Raw Data'!AK$1,FALSE)</f>
        <v>146.859214530965</v>
      </c>
      <c r="AC10" s="53">
        <f>VLOOKUP($A10,'ADR Raw Data'!$B$6:$BE$43,'ADR Raw Data'!AL$1,FALSE)</f>
        <v>156.73345054174499</v>
      </c>
      <c r="AD10" s="52">
        <f>VLOOKUP($A10,'ADR Raw Data'!$B$6:$BE$43,'ADR Raw Data'!AN$1,FALSE)</f>
        <v>132.33966752025501</v>
      </c>
      <c r="AE10" s="52">
        <f>VLOOKUP($A10,'ADR Raw Data'!$B$6:$BE$43,'ADR Raw Data'!AO$1,FALSE)</f>
        <v>132.76598446404799</v>
      </c>
      <c r="AF10" s="53">
        <f>VLOOKUP($A10,'ADR Raw Data'!$B$6:$BE$43,'ADR Raw Data'!AP$1,FALSE)</f>
        <v>132.56057383846701</v>
      </c>
      <c r="AG10" s="54">
        <f>VLOOKUP($A10,'ADR Raw Data'!$B$6:$BE$43,'ADR Raw Data'!AR$1,FALSE)</f>
        <v>149.78925100814601</v>
      </c>
      <c r="AI10" s="47">
        <f>VLOOKUP($A10,'ADR Raw Data'!$B$6:$BE$43,'ADR Raw Data'!AT$1,FALSE)</f>
        <v>7.1691221333049198</v>
      </c>
      <c r="AJ10" s="48">
        <f>VLOOKUP($A10,'ADR Raw Data'!$B$6:$BE$43,'ADR Raw Data'!AU$1,FALSE)</f>
        <v>8.34426337636482</v>
      </c>
      <c r="AK10" s="48">
        <f>VLOOKUP($A10,'ADR Raw Data'!$B$6:$BE$43,'ADR Raw Data'!AV$1,FALSE)</f>
        <v>8.3326248451394793</v>
      </c>
      <c r="AL10" s="48">
        <f>VLOOKUP($A10,'ADR Raw Data'!$B$6:$BE$43,'ADR Raw Data'!AW$1,FALSE)</f>
        <v>6.9837883343964302</v>
      </c>
      <c r="AM10" s="48">
        <f>VLOOKUP($A10,'ADR Raw Data'!$B$6:$BE$43,'ADR Raw Data'!AX$1,FALSE)</f>
        <v>5.4407241103557098</v>
      </c>
      <c r="AN10" s="49">
        <f>VLOOKUP($A10,'ADR Raw Data'!$B$6:$BE$43,'ADR Raw Data'!AY$1,FALSE)</f>
        <v>7.4113264052605299</v>
      </c>
      <c r="AO10" s="48">
        <f>VLOOKUP($A10,'ADR Raw Data'!$B$6:$BE$43,'ADR Raw Data'!BA$1,FALSE)</f>
        <v>10.150998081684699</v>
      </c>
      <c r="AP10" s="48">
        <f>VLOOKUP($A10,'ADR Raw Data'!$B$6:$BE$43,'ADR Raw Data'!BB$1,FALSE)</f>
        <v>8.4857878647031093</v>
      </c>
      <c r="AQ10" s="49">
        <f>VLOOKUP($A10,'ADR Raw Data'!$B$6:$BE$43,'ADR Raw Data'!BC$1,FALSE)</f>
        <v>9.2832981355368407</v>
      </c>
      <c r="AR10" s="50">
        <f>VLOOKUP($A10,'ADR Raw Data'!$B$6:$BE$43,'ADR Raw Data'!BE$1,FALSE)</f>
        <v>8.0877863009034208</v>
      </c>
      <c r="AT10" s="51">
        <f>VLOOKUP($A10,'RevPAR Raw Data'!$B$6:$BE$43,'RevPAR Raw Data'!AG$1,FALSE)</f>
        <v>77.698973714615803</v>
      </c>
      <c r="AU10" s="52">
        <f>VLOOKUP($A10,'RevPAR Raw Data'!$B$6:$BE$43,'RevPAR Raw Data'!AH$1,FALSE)</f>
        <v>114.718831600231</v>
      </c>
      <c r="AV10" s="52">
        <f>VLOOKUP($A10,'RevPAR Raw Data'!$B$6:$BE$43,'RevPAR Raw Data'!AI$1,FALSE)</f>
        <v>133.09895580589199</v>
      </c>
      <c r="AW10" s="52">
        <f>VLOOKUP($A10,'RevPAR Raw Data'!$B$6:$BE$43,'RevPAR Raw Data'!AJ$1,FALSE)</f>
        <v>129.717571057192</v>
      </c>
      <c r="AX10" s="52">
        <f>VLOOKUP($A10,'RevPAR Raw Data'!$B$6:$BE$43,'RevPAR Raw Data'!AK$1,FALSE)</f>
        <v>100.073822357019</v>
      </c>
      <c r="AY10" s="53">
        <f>VLOOKUP($A10,'RevPAR Raw Data'!$B$6:$BE$43,'RevPAR Raw Data'!AL$1,FALSE)</f>
        <v>111.06163090699</v>
      </c>
      <c r="AZ10" s="52">
        <f>VLOOKUP($A10,'RevPAR Raw Data'!$B$6:$BE$43,'RevPAR Raw Data'!AN$1,FALSE)</f>
        <v>91.059018486423994</v>
      </c>
      <c r="BA10" s="52">
        <f>VLOOKUP($A10,'RevPAR Raw Data'!$B$6:$BE$43,'RevPAR Raw Data'!AO$1,FALSE)</f>
        <v>98.243760543038704</v>
      </c>
      <c r="BB10" s="53">
        <f>VLOOKUP($A10,'RevPAR Raw Data'!$B$6:$BE$43,'RevPAR Raw Data'!AP$1,FALSE)</f>
        <v>94.651389514731306</v>
      </c>
      <c r="BC10" s="54">
        <f>VLOOKUP($A10,'RevPAR Raw Data'!$B$6:$BE$43,'RevPAR Raw Data'!AR$1,FALSE)</f>
        <v>106.372990509201</v>
      </c>
      <c r="BE10" s="47">
        <f>VLOOKUP($A10,'RevPAR Raw Data'!$B$6:$BE$43,'RevPAR Raw Data'!AT$1,FALSE)</f>
        <v>16.392025500130401</v>
      </c>
      <c r="BF10" s="48">
        <f>VLOOKUP($A10,'RevPAR Raw Data'!$B$6:$BE$43,'RevPAR Raw Data'!AU$1,FALSE)</f>
        <v>22.550225394944398</v>
      </c>
      <c r="BG10" s="48">
        <f>VLOOKUP($A10,'RevPAR Raw Data'!$B$6:$BE$43,'RevPAR Raw Data'!AV$1,FALSE)</f>
        <v>21.179443813946399</v>
      </c>
      <c r="BH10" s="48">
        <f>VLOOKUP($A10,'RevPAR Raw Data'!$B$6:$BE$43,'RevPAR Raw Data'!AW$1,FALSE)</f>
        <v>20.218074979630899</v>
      </c>
      <c r="BI10" s="48">
        <f>VLOOKUP($A10,'RevPAR Raw Data'!$B$6:$BE$43,'RevPAR Raw Data'!AX$1,FALSE)</f>
        <v>15.83293227904</v>
      </c>
      <c r="BJ10" s="49">
        <f>VLOOKUP($A10,'RevPAR Raw Data'!$B$6:$BE$43,'RevPAR Raw Data'!AY$1,FALSE)</f>
        <v>19.549909684963701</v>
      </c>
      <c r="BK10" s="48">
        <f>VLOOKUP($A10,'RevPAR Raw Data'!$B$6:$BE$43,'RevPAR Raw Data'!BA$1,FALSE)</f>
        <v>16.0373179435447</v>
      </c>
      <c r="BL10" s="48">
        <f>VLOOKUP($A10,'RevPAR Raw Data'!$B$6:$BE$43,'RevPAR Raw Data'!BB$1,FALSE)</f>
        <v>14.9289799252845</v>
      </c>
      <c r="BM10" s="49">
        <f>VLOOKUP($A10,'RevPAR Raw Data'!$B$6:$BE$43,'RevPAR Raw Data'!BC$1,FALSE)</f>
        <v>15.459461189942401</v>
      </c>
      <c r="BN10" s="50">
        <f>VLOOKUP($A10,'RevPAR Raw Data'!$B$6:$BE$43,'RevPAR Raw Data'!BE$1,FALSE)</f>
        <v>18.482762911071202</v>
      </c>
    </row>
    <row r="11" spans="1:66" x14ac:dyDescent="0.25">
      <c r="A11" s="63" t="s">
        <v>24</v>
      </c>
      <c r="B11" s="47">
        <f>VLOOKUP($A11,'Occupancy Raw Data'!$B$8:$BE$45,'Occupancy Raw Data'!AG$3,FALSE)</f>
        <v>54.095178459611702</v>
      </c>
      <c r="C11" s="48">
        <f>VLOOKUP($A11,'Occupancy Raw Data'!$B$8:$BE$45,'Occupancy Raw Data'!AH$3,FALSE)</f>
        <v>67.031934877896006</v>
      </c>
      <c r="D11" s="48">
        <f>VLOOKUP($A11,'Occupancy Raw Data'!$B$8:$BE$45,'Occupancy Raw Data'!AI$3,FALSE)</f>
        <v>70.234815278647403</v>
      </c>
      <c r="E11" s="48">
        <f>VLOOKUP($A11,'Occupancy Raw Data'!$B$8:$BE$45,'Occupancy Raw Data'!AJ$3,FALSE)</f>
        <v>71.721978710081402</v>
      </c>
      <c r="F11" s="48">
        <f>VLOOKUP($A11,'Occupancy Raw Data'!$B$8:$BE$45,'Occupancy Raw Data'!AK$3,FALSE)</f>
        <v>67.805259862241698</v>
      </c>
      <c r="G11" s="49">
        <f>VLOOKUP($A11,'Occupancy Raw Data'!$B$8:$BE$45,'Occupancy Raw Data'!AL$3,FALSE)</f>
        <v>66.177833437695597</v>
      </c>
      <c r="H11" s="48">
        <f>VLOOKUP($A11,'Occupancy Raw Data'!$B$8:$BE$45,'Occupancy Raw Data'!AN$3,FALSE)</f>
        <v>71.305572949279806</v>
      </c>
      <c r="I11" s="48">
        <f>VLOOKUP($A11,'Occupancy Raw Data'!$B$8:$BE$45,'Occupancy Raw Data'!AO$3,FALSE)</f>
        <v>77.726988102692502</v>
      </c>
      <c r="J11" s="49">
        <f>VLOOKUP($A11,'Occupancy Raw Data'!$B$8:$BE$45,'Occupancy Raw Data'!AP$3,FALSE)</f>
        <v>74.516280525986204</v>
      </c>
      <c r="K11" s="50">
        <f>VLOOKUP($A11,'Occupancy Raw Data'!$B$8:$BE$45,'Occupancy Raw Data'!AR$3,FALSE)</f>
        <v>68.560246891492895</v>
      </c>
      <c r="M11" s="47">
        <f>VLOOKUP($A11,'Occupancy Raw Data'!$B$8:$BE$45,'Occupancy Raw Data'!AT$3,FALSE)</f>
        <v>-3.5178955797923099</v>
      </c>
      <c r="N11" s="48">
        <f>VLOOKUP($A11,'Occupancy Raw Data'!$B$8:$BE$45,'Occupancy Raw Data'!AU$3,FALSE)</f>
        <v>6.8873439731995997E-3</v>
      </c>
      <c r="O11" s="48">
        <f>VLOOKUP($A11,'Occupancy Raw Data'!$B$8:$BE$45,'Occupancy Raw Data'!AV$3,FALSE)</f>
        <v>-1.1267806369814499</v>
      </c>
      <c r="P11" s="48">
        <f>VLOOKUP($A11,'Occupancy Raw Data'!$B$8:$BE$45,'Occupancy Raw Data'!AW$3,FALSE)</f>
        <v>1.73900916349503</v>
      </c>
      <c r="Q11" s="48">
        <f>VLOOKUP($A11,'Occupancy Raw Data'!$B$8:$BE$45,'Occupancy Raw Data'!AX$3,FALSE)</f>
        <v>-2.9059949882867899</v>
      </c>
      <c r="R11" s="49">
        <f>VLOOKUP($A11,'Occupancy Raw Data'!$B$8:$BE$45,'Occupancy Raw Data'!AY$3,FALSE)</f>
        <v>-1.06788363747924</v>
      </c>
      <c r="S11" s="48">
        <f>VLOOKUP($A11,'Occupancy Raw Data'!$B$8:$BE$45,'Occupancy Raw Data'!BA$3,FALSE)</f>
        <v>-4.6792062155126199</v>
      </c>
      <c r="T11" s="48">
        <f>VLOOKUP($A11,'Occupancy Raw Data'!$B$8:$BE$45,'Occupancy Raw Data'!BB$3,FALSE)</f>
        <v>-5.6930171827420804</v>
      </c>
      <c r="U11" s="49">
        <f>VLOOKUP($A11,'Occupancy Raw Data'!$B$8:$BE$45,'Occupancy Raw Data'!BC$3,FALSE)</f>
        <v>-5.2106573281693196</v>
      </c>
      <c r="V11" s="50">
        <f>VLOOKUP($A11,'Occupancy Raw Data'!$B$8:$BE$45,'Occupancy Raw Data'!BE$3,FALSE)</f>
        <v>-2.3926069023420098</v>
      </c>
      <c r="X11" s="51">
        <f>VLOOKUP($A11,'ADR Raw Data'!$B$6:$BE$43,'ADR Raw Data'!AG$1,FALSE)</f>
        <v>122.832550063664</v>
      </c>
      <c r="Y11" s="52">
        <f>VLOOKUP($A11,'ADR Raw Data'!$B$6:$BE$43,'ADR Raw Data'!AH$1,FALSE)</f>
        <v>128.06987902849099</v>
      </c>
      <c r="Z11" s="52">
        <f>VLOOKUP($A11,'ADR Raw Data'!$B$6:$BE$43,'ADR Raw Data'!AI$1,FALSE)</f>
        <v>129.470667766237</v>
      </c>
      <c r="AA11" s="52">
        <f>VLOOKUP($A11,'ADR Raw Data'!$B$6:$BE$43,'ADR Raw Data'!AJ$1,FALSE)</f>
        <v>128.96791339270101</v>
      </c>
      <c r="AB11" s="52">
        <f>VLOOKUP($A11,'ADR Raw Data'!$B$6:$BE$43,'ADR Raw Data'!AK$1,FALSE)</f>
        <v>128.02201135891301</v>
      </c>
      <c r="AC11" s="53">
        <f>VLOOKUP($A11,'ADR Raw Data'!$B$6:$BE$43,'ADR Raw Data'!AL$1,FALSE)</f>
        <v>127.695835399201</v>
      </c>
      <c r="AD11" s="52">
        <f>VLOOKUP($A11,'ADR Raw Data'!$B$6:$BE$43,'ADR Raw Data'!AN$1,FALSE)</f>
        <v>143.47193852908799</v>
      </c>
      <c r="AE11" s="52">
        <f>VLOOKUP($A11,'ADR Raw Data'!$B$6:$BE$43,'ADR Raw Data'!AO$1,FALSE)</f>
        <v>150.915288810118</v>
      </c>
      <c r="AF11" s="53">
        <f>VLOOKUP($A11,'ADR Raw Data'!$B$6:$BE$43,'ADR Raw Data'!AP$1,FALSE)</f>
        <v>147.35397071489999</v>
      </c>
      <c r="AG11" s="54">
        <f>VLOOKUP($A11,'ADR Raw Data'!$B$6:$BE$43,'ADR Raw Data'!AR$1,FALSE)</f>
        <v>133.800377200936</v>
      </c>
      <c r="AI11" s="47">
        <f>VLOOKUP($A11,'ADR Raw Data'!$B$6:$BE$43,'ADR Raw Data'!AT$1,FALSE)</f>
        <v>9.0438354318907006</v>
      </c>
      <c r="AJ11" s="48">
        <f>VLOOKUP($A11,'ADR Raw Data'!$B$6:$BE$43,'ADR Raw Data'!AU$1,FALSE)</f>
        <v>12.2581471294043</v>
      </c>
      <c r="AK11" s="48">
        <f>VLOOKUP($A11,'ADR Raw Data'!$B$6:$BE$43,'ADR Raw Data'!AV$1,FALSE)</f>
        <v>9.5783525058902494</v>
      </c>
      <c r="AL11" s="48">
        <f>VLOOKUP($A11,'ADR Raw Data'!$B$6:$BE$43,'ADR Raw Data'!AW$1,FALSE)</f>
        <v>8.8670957316583507</v>
      </c>
      <c r="AM11" s="48">
        <f>VLOOKUP($A11,'ADR Raw Data'!$B$6:$BE$43,'ADR Raw Data'!AX$1,FALSE)</f>
        <v>4.7969958577057898</v>
      </c>
      <c r="AN11" s="49">
        <f>VLOOKUP($A11,'ADR Raw Data'!$B$6:$BE$43,'ADR Raw Data'!AY$1,FALSE)</f>
        <v>8.8467369279699</v>
      </c>
      <c r="AO11" s="48">
        <f>VLOOKUP($A11,'ADR Raw Data'!$B$6:$BE$43,'ADR Raw Data'!BA$1,FALSE)</f>
        <v>-0.71054763524750497</v>
      </c>
      <c r="AP11" s="48">
        <f>VLOOKUP($A11,'ADR Raw Data'!$B$6:$BE$43,'ADR Raw Data'!BB$1,FALSE)</f>
        <v>-1.04683670645606</v>
      </c>
      <c r="AQ11" s="49">
        <f>VLOOKUP($A11,'ADR Raw Data'!$B$6:$BE$43,'ADR Raw Data'!BC$1,FALSE)</f>
        <v>-0.904707010011644</v>
      </c>
      <c r="AR11" s="50">
        <f>VLOOKUP($A11,'ADR Raw Data'!$B$6:$BE$43,'ADR Raw Data'!BE$1,FALSE)</f>
        <v>5.0633560648270404</v>
      </c>
      <c r="AT11" s="51">
        <f>VLOOKUP($A11,'RevPAR Raw Data'!$B$6:$BE$43,'RevPAR Raw Data'!AG$1,FALSE)</f>
        <v>66.446487163431399</v>
      </c>
      <c r="AU11" s="52">
        <f>VLOOKUP($A11,'RevPAR Raw Data'!$B$6:$BE$43,'RevPAR Raw Data'!AH$1,FALSE)</f>
        <v>85.847717908578502</v>
      </c>
      <c r="AV11" s="52">
        <f>VLOOKUP($A11,'RevPAR Raw Data'!$B$6:$BE$43,'RevPAR Raw Data'!AI$1,FALSE)</f>
        <v>90.933484345647997</v>
      </c>
      <c r="AW11" s="52">
        <f>VLOOKUP($A11,'RevPAR Raw Data'!$B$6:$BE$43,'RevPAR Raw Data'!AJ$1,FALSE)</f>
        <v>92.4983393863494</v>
      </c>
      <c r="AX11" s="52">
        <f>VLOOKUP($A11,'RevPAR Raw Data'!$B$6:$BE$43,'RevPAR Raw Data'!AK$1,FALSE)</f>
        <v>86.805657482780205</v>
      </c>
      <c r="AY11" s="53">
        <f>VLOOKUP($A11,'RevPAR Raw Data'!$B$6:$BE$43,'RevPAR Raw Data'!AL$1,FALSE)</f>
        <v>84.506337257357501</v>
      </c>
      <c r="AZ11" s="52">
        <f>VLOOKUP($A11,'RevPAR Raw Data'!$B$6:$BE$43,'RevPAR Raw Data'!AN$1,FALSE)</f>
        <v>102.303487789605</v>
      </c>
      <c r="BA11" s="52">
        <f>VLOOKUP($A11,'RevPAR Raw Data'!$B$6:$BE$43,'RevPAR Raw Data'!AO$1,FALSE)</f>
        <v>117.301908578584</v>
      </c>
      <c r="BB11" s="53">
        <f>VLOOKUP($A11,'RevPAR Raw Data'!$B$6:$BE$43,'RevPAR Raw Data'!AP$1,FALSE)</f>
        <v>109.80269818409499</v>
      </c>
      <c r="BC11" s="54">
        <f>VLOOKUP($A11,'RevPAR Raw Data'!$B$6:$BE$43,'RevPAR Raw Data'!AR$1,FALSE)</f>
        <v>91.733868950711098</v>
      </c>
      <c r="BE11" s="47">
        <f>VLOOKUP($A11,'RevPAR Raw Data'!$B$6:$BE$43,'RevPAR Raw Data'!AT$1,FALSE)</f>
        <v>5.2077871651962102</v>
      </c>
      <c r="BF11" s="48">
        <f>VLOOKUP($A11,'RevPAR Raw Data'!$B$6:$BE$43,'RevPAR Raw Data'!AU$1,FALSE)</f>
        <v>12.2658787341351</v>
      </c>
      <c r="BG11" s="48">
        <f>VLOOKUP($A11,'RevPAR Raw Data'!$B$6:$BE$43,'RevPAR Raw Data'!AV$1,FALSE)</f>
        <v>8.3436448475305998</v>
      </c>
      <c r="BH11" s="48">
        <f>VLOOKUP($A11,'RevPAR Raw Data'!$B$6:$BE$43,'RevPAR Raw Data'!AW$1,FALSE)</f>
        <v>10.7603045024628</v>
      </c>
      <c r="BI11" s="48">
        <f>VLOOKUP($A11,'RevPAR Raw Data'!$B$6:$BE$43,'RevPAR Raw Data'!AX$1,FALSE)</f>
        <v>1.7516004102057401</v>
      </c>
      <c r="BJ11" s="49">
        <f>VLOOKUP($A11,'RevPAR Raw Data'!$B$6:$BE$43,'RevPAR Raw Data'!AY$1,FALSE)</f>
        <v>7.68438043438604</v>
      </c>
      <c r="BK11" s="48">
        <f>VLOOKUP($A11,'RevPAR Raw Data'!$B$6:$BE$43,'RevPAR Raw Data'!BA$1,FALSE)</f>
        <v>-5.3565058616474399</v>
      </c>
      <c r="BL11" s="48">
        <f>VLOOKUP($A11,'RevPAR Raw Data'!$B$6:$BE$43,'RevPAR Raw Data'!BB$1,FALSE)</f>
        <v>-6.68025729562435</v>
      </c>
      <c r="BM11" s="49">
        <f>VLOOKUP($A11,'RevPAR Raw Data'!$B$6:$BE$43,'RevPAR Raw Data'!BC$1,FALSE)</f>
        <v>-6.0682231560653399</v>
      </c>
      <c r="BN11" s="50">
        <f>VLOOKUP($A11,'RevPAR Raw Data'!$B$6:$BE$43,'RevPAR Raw Data'!BE$1,FALSE)</f>
        <v>2.5496029557878201</v>
      </c>
    </row>
    <row r="12" spans="1:66" x14ac:dyDescent="0.25">
      <c r="A12" s="63" t="s">
        <v>27</v>
      </c>
      <c r="B12" s="47">
        <f>VLOOKUP($A12,'Occupancy Raw Data'!$B$8:$BE$45,'Occupancy Raw Data'!AG$3,FALSE)</f>
        <v>57.7776466422754</v>
      </c>
      <c r="C12" s="48">
        <f>VLOOKUP($A12,'Occupancy Raw Data'!$B$8:$BE$45,'Occupancy Raw Data'!AH$3,FALSE)</f>
        <v>64.817656084031597</v>
      </c>
      <c r="D12" s="48">
        <f>VLOOKUP($A12,'Occupancy Raw Data'!$B$8:$BE$45,'Occupancy Raw Data'!AI$3,FALSE)</f>
        <v>67.830166410952401</v>
      </c>
      <c r="E12" s="48">
        <f>VLOOKUP($A12,'Occupancy Raw Data'!$B$8:$BE$45,'Occupancy Raw Data'!AJ$3,FALSE)</f>
        <v>69.656556119438207</v>
      </c>
      <c r="F12" s="48">
        <f>VLOOKUP($A12,'Occupancy Raw Data'!$B$8:$BE$45,'Occupancy Raw Data'!AK$3,FALSE)</f>
        <v>70.373539478342906</v>
      </c>
      <c r="G12" s="49">
        <f>VLOOKUP($A12,'Occupancy Raw Data'!$B$8:$BE$45,'Occupancy Raw Data'!AL$3,FALSE)</f>
        <v>66.091112947008099</v>
      </c>
      <c r="H12" s="48">
        <f>VLOOKUP($A12,'Occupancy Raw Data'!$B$8:$BE$45,'Occupancy Raw Data'!AN$3,FALSE)</f>
        <v>79.682520948896396</v>
      </c>
      <c r="I12" s="48">
        <f>VLOOKUP($A12,'Occupancy Raw Data'!$B$8:$BE$45,'Occupancy Raw Data'!AO$3,FALSE)</f>
        <v>81.564971084621703</v>
      </c>
      <c r="J12" s="49">
        <f>VLOOKUP($A12,'Occupancy Raw Data'!$B$8:$BE$45,'Occupancy Raw Data'!AP$3,FALSE)</f>
        <v>80.6237460167591</v>
      </c>
      <c r="K12" s="50">
        <f>VLOOKUP($A12,'Occupancy Raw Data'!$B$8:$BE$45,'Occupancy Raw Data'!AR$3,FALSE)</f>
        <v>70.243293824079799</v>
      </c>
      <c r="M12" s="47">
        <f>VLOOKUP($A12,'Occupancy Raw Data'!$B$8:$BE$45,'Occupancy Raw Data'!AT$3,FALSE)</f>
        <v>-4.2124893783630597</v>
      </c>
      <c r="N12" s="48">
        <f>VLOOKUP($A12,'Occupancy Raw Data'!$B$8:$BE$45,'Occupancy Raw Data'!AU$3,FALSE)</f>
        <v>-0.43825761433454302</v>
      </c>
      <c r="O12" s="48">
        <f>VLOOKUP($A12,'Occupancy Raw Data'!$B$8:$BE$45,'Occupancy Raw Data'!AV$3,FALSE)</f>
        <v>0.63772556803896896</v>
      </c>
      <c r="P12" s="48">
        <f>VLOOKUP($A12,'Occupancy Raw Data'!$B$8:$BE$45,'Occupancy Raw Data'!AW$3,FALSE)</f>
        <v>1.06743302047977</v>
      </c>
      <c r="Q12" s="48">
        <f>VLOOKUP($A12,'Occupancy Raw Data'!$B$8:$BE$45,'Occupancy Raw Data'!AX$3,FALSE)</f>
        <v>-0.24984024776036901</v>
      </c>
      <c r="R12" s="49">
        <f>VLOOKUP($A12,'Occupancy Raw Data'!$B$8:$BE$45,'Occupancy Raw Data'!AY$3,FALSE)</f>
        <v>-0.55282014497719001</v>
      </c>
      <c r="S12" s="48">
        <f>VLOOKUP($A12,'Occupancy Raw Data'!$B$8:$BE$45,'Occupancy Raw Data'!BA$3,FALSE)</f>
        <v>-2.8446020134824899</v>
      </c>
      <c r="T12" s="48">
        <f>VLOOKUP($A12,'Occupancy Raw Data'!$B$8:$BE$45,'Occupancy Raw Data'!BB$3,FALSE)</f>
        <v>-3.0087120552747</v>
      </c>
      <c r="U12" s="49">
        <f>VLOOKUP($A12,'Occupancy Raw Data'!$B$8:$BE$45,'Occupancy Raw Data'!BC$3,FALSE)</f>
        <v>-2.9276477255392801</v>
      </c>
      <c r="V12" s="50">
        <f>VLOOKUP($A12,'Occupancy Raw Data'!$B$8:$BE$45,'Occupancy Raw Data'!BE$3,FALSE)</f>
        <v>-1.34417479332963</v>
      </c>
      <c r="X12" s="51">
        <f>VLOOKUP($A12,'ADR Raw Data'!$B$6:$BE$43,'ADR Raw Data'!AG$1,FALSE)</f>
        <v>93.8608615054642</v>
      </c>
      <c r="Y12" s="52">
        <f>VLOOKUP($A12,'ADR Raw Data'!$B$6:$BE$43,'ADR Raw Data'!AH$1,FALSE)</f>
        <v>96.5969828841951</v>
      </c>
      <c r="Z12" s="52">
        <f>VLOOKUP($A12,'ADR Raw Data'!$B$6:$BE$43,'ADR Raw Data'!AI$1,FALSE)</f>
        <v>98.702892252816497</v>
      </c>
      <c r="AA12" s="52">
        <f>VLOOKUP($A12,'ADR Raw Data'!$B$6:$BE$43,'ADR Raw Data'!AJ$1,FALSE)</f>
        <v>99.270850135547207</v>
      </c>
      <c r="AB12" s="52">
        <f>VLOOKUP($A12,'ADR Raw Data'!$B$6:$BE$43,'ADR Raw Data'!AK$1,FALSE)</f>
        <v>99.672146241247702</v>
      </c>
      <c r="AC12" s="53">
        <f>VLOOKUP($A12,'ADR Raw Data'!$B$6:$BE$43,'ADR Raw Data'!AL$1,FALSE)</f>
        <v>97.769364542223897</v>
      </c>
      <c r="AD12" s="52">
        <f>VLOOKUP($A12,'ADR Raw Data'!$B$6:$BE$43,'ADR Raw Data'!AN$1,FALSE)</f>
        <v>112.84983337036201</v>
      </c>
      <c r="AE12" s="52">
        <f>VLOOKUP($A12,'ADR Raw Data'!$B$6:$BE$43,'ADR Raw Data'!AO$1,FALSE)</f>
        <v>114.315433728838</v>
      </c>
      <c r="AF12" s="53">
        <f>VLOOKUP($A12,'ADR Raw Data'!$B$6:$BE$43,'ADR Raw Data'!AP$1,FALSE)</f>
        <v>113.591188472095</v>
      </c>
      <c r="AG12" s="54">
        <f>VLOOKUP($A12,'ADR Raw Data'!$B$6:$BE$43,'ADR Raw Data'!AR$1,FALSE)</f>
        <v>102.957921727233</v>
      </c>
      <c r="AI12" s="47">
        <f>VLOOKUP($A12,'ADR Raw Data'!$B$6:$BE$43,'ADR Raw Data'!AT$1,FALSE)</f>
        <v>2.40026456557483</v>
      </c>
      <c r="AJ12" s="48">
        <f>VLOOKUP($A12,'ADR Raw Data'!$B$6:$BE$43,'ADR Raw Data'!AU$1,FALSE)</f>
        <v>3.7335101525318701</v>
      </c>
      <c r="AK12" s="48">
        <f>VLOOKUP($A12,'ADR Raw Data'!$B$6:$BE$43,'ADR Raw Data'!AV$1,FALSE)</f>
        <v>5.09448232858451</v>
      </c>
      <c r="AL12" s="48">
        <f>VLOOKUP($A12,'ADR Raw Data'!$B$6:$BE$43,'ADR Raw Data'!AW$1,FALSE)</f>
        <v>5.3837806660442</v>
      </c>
      <c r="AM12" s="48">
        <f>VLOOKUP($A12,'ADR Raw Data'!$B$6:$BE$43,'ADR Raw Data'!AX$1,FALSE)</f>
        <v>4.90435421837413</v>
      </c>
      <c r="AN12" s="49">
        <f>VLOOKUP($A12,'ADR Raw Data'!$B$6:$BE$43,'ADR Raw Data'!AY$1,FALSE)</f>
        <v>4.40677293915879</v>
      </c>
      <c r="AO12" s="48">
        <f>VLOOKUP($A12,'ADR Raw Data'!$B$6:$BE$43,'ADR Raw Data'!BA$1,FALSE)</f>
        <v>3.2588632595634199</v>
      </c>
      <c r="AP12" s="48">
        <f>VLOOKUP($A12,'ADR Raw Data'!$B$6:$BE$43,'ADR Raw Data'!BB$1,FALSE)</f>
        <v>2.8497841331026299</v>
      </c>
      <c r="AQ12" s="49">
        <f>VLOOKUP($A12,'ADR Raw Data'!$B$6:$BE$43,'ADR Raw Data'!BC$1,FALSE)</f>
        <v>3.04950216554563</v>
      </c>
      <c r="AR12" s="50">
        <f>VLOOKUP($A12,'ADR Raw Data'!$B$6:$BE$43,'ADR Raw Data'!BE$1,FALSE)</f>
        <v>3.8187494316014301</v>
      </c>
      <c r="AT12" s="51">
        <f>VLOOKUP($A12,'RevPAR Raw Data'!$B$6:$BE$43,'RevPAR Raw Data'!AG$1,FALSE)</f>
        <v>54.230596896022597</v>
      </c>
      <c r="AU12" s="52">
        <f>VLOOKUP($A12,'RevPAR Raw Data'!$B$6:$BE$43,'RevPAR Raw Data'!AH$1,FALSE)</f>
        <v>62.6119001534285</v>
      </c>
      <c r="AV12" s="52">
        <f>VLOOKUP($A12,'RevPAR Raw Data'!$B$6:$BE$43,'RevPAR Raw Data'!AI$1,FALSE)</f>
        <v>66.950336067508502</v>
      </c>
      <c r="AW12" s="52">
        <f>VLOOKUP($A12,'RevPAR Raw Data'!$B$6:$BE$43,'RevPAR Raw Data'!AJ$1,FALSE)</f>
        <v>69.148655434910793</v>
      </c>
      <c r="AX12" s="52">
        <f>VLOOKUP($A12,'RevPAR Raw Data'!$B$6:$BE$43,'RevPAR Raw Data'!AK$1,FALSE)</f>
        <v>70.1428171839962</v>
      </c>
      <c r="AY12" s="53">
        <f>VLOOKUP($A12,'RevPAR Raw Data'!$B$6:$BE$43,'RevPAR Raw Data'!AL$1,FALSE)</f>
        <v>64.616861147173296</v>
      </c>
      <c r="AZ12" s="52">
        <f>VLOOKUP($A12,'RevPAR Raw Data'!$B$6:$BE$43,'RevPAR Raw Data'!AN$1,FALSE)</f>
        <v>89.921592116133596</v>
      </c>
      <c r="BA12" s="52">
        <f>VLOOKUP($A12,'RevPAR Raw Data'!$B$6:$BE$43,'RevPAR Raw Data'!AO$1,FALSE)</f>
        <v>93.241350466186702</v>
      </c>
      <c r="BB12" s="53">
        <f>VLOOKUP($A12,'RevPAR Raw Data'!$B$6:$BE$43,'RevPAR Raw Data'!AP$1,FALSE)</f>
        <v>91.581471291160099</v>
      </c>
      <c r="BC12" s="54">
        <f>VLOOKUP($A12,'RevPAR Raw Data'!$B$6:$BE$43,'RevPAR Raw Data'!AR$1,FALSE)</f>
        <v>72.321035474026701</v>
      </c>
      <c r="BE12" s="47">
        <f>VLOOKUP($A12,'RevPAR Raw Data'!$B$6:$BE$43,'RevPAR Raw Data'!AT$1,FALSE)</f>
        <v>-1.9133357026656701</v>
      </c>
      <c r="BF12" s="48">
        <f>VLOOKUP($A12,'RevPAR Raw Data'!$B$6:$BE$43,'RevPAR Raw Data'!AU$1,FALSE)</f>
        <v>3.2788901456719</v>
      </c>
      <c r="BG12" s="48">
        <f>VLOOKUP($A12,'RevPAR Raw Data'!$B$6:$BE$43,'RevPAR Raw Data'!AV$1,FALSE)</f>
        <v>5.7646967129920901</v>
      </c>
      <c r="BH12" s="48">
        <f>VLOOKUP($A12,'RevPAR Raw Data'!$B$6:$BE$43,'RevPAR Raw Data'!AW$1,FALSE)</f>
        <v>6.5086819391035302</v>
      </c>
      <c r="BI12" s="48">
        <f>VLOOKUP($A12,'RevPAR Raw Data'!$B$6:$BE$43,'RevPAR Raw Data'!AX$1,FALSE)</f>
        <v>4.6422609198835296</v>
      </c>
      <c r="BJ12" s="49">
        <f>VLOOKUP($A12,'RevPAR Raw Data'!$B$6:$BE$43,'RevPAR Raw Data'!AY$1,FALSE)</f>
        <v>3.82959126563052</v>
      </c>
      <c r="BK12" s="48">
        <f>VLOOKUP($A12,'RevPAR Raw Data'!$B$6:$BE$43,'RevPAR Raw Data'!BA$1,FALSE)</f>
        <v>0.32155955618274801</v>
      </c>
      <c r="BL12" s="48">
        <f>VLOOKUP($A12,'RevPAR Raw Data'!$B$6:$BE$43,'RevPAR Raw Data'!BB$1,FALSE)</f>
        <v>-0.244669720934034</v>
      </c>
      <c r="BM12" s="49">
        <f>VLOOKUP($A12,'RevPAR Raw Data'!$B$6:$BE$43,'RevPAR Raw Data'!BC$1,FALSE)</f>
        <v>3.2575759216482501E-2</v>
      </c>
      <c r="BN12" s="50">
        <f>VLOOKUP($A12,'RevPAR Raw Data'!$B$6:$BE$43,'RevPAR Raw Data'!BE$1,FALSE)</f>
        <v>2.4232439709917899</v>
      </c>
    </row>
    <row r="13" spans="1:66" x14ac:dyDescent="0.25">
      <c r="A13" s="63" t="s">
        <v>90</v>
      </c>
      <c r="B13" s="47">
        <f>VLOOKUP($A13,'Occupancy Raw Data'!$B$8:$BE$45,'Occupancy Raw Data'!AG$3,FALSE)</f>
        <v>63.249383418706103</v>
      </c>
      <c r="C13" s="48">
        <f>VLOOKUP($A13,'Occupancy Raw Data'!$B$8:$BE$45,'Occupancy Raw Data'!AH$3,FALSE)</f>
        <v>78.642572566875302</v>
      </c>
      <c r="D13" s="48">
        <f>VLOOKUP($A13,'Occupancy Raw Data'!$B$8:$BE$45,'Occupancy Raw Data'!AI$3,FALSE)</f>
        <v>84.3412066021627</v>
      </c>
      <c r="E13" s="48">
        <f>VLOOKUP($A13,'Occupancy Raw Data'!$B$8:$BE$45,'Occupancy Raw Data'!AJ$3,FALSE)</f>
        <v>85.052646556630606</v>
      </c>
      <c r="F13" s="48">
        <f>VLOOKUP($A13,'Occupancy Raw Data'!$B$8:$BE$45,'Occupancy Raw Data'!AK$3,FALSE)</f>
        <v>78.516884841586005</v>
      </c>
      <c r="G13" s="49">
        <f>VLOOKUP($A13,'Occupancy Raw Data'!$B$8:$BE$45,'Occupancy Raw Data'!AL$3,FALSE)</f>
        <v>77.9605387971921</v>
      </c>
      <c r="H13" s="48">
        <f>VLOOKUP($A13,'Occupancy Raw Data'!$B$8:$BE$45,'Occupancy Raw Data'!AN$3,FALSE)</f>
        <v>77.769872889394804</v>
      </c>
      <c r="I13" s="48">
        <f>VLOOKUP($A13,'Occupancy Raw Data'!$B$8:$BE$45,'Occupancy Raw Data'!AO$3,FALSE)</f>
        <v>77.269493454752407</v>
      </c>
      <c r="J13" s="49">
        <f>VLOOKUP($A13,'Occupancy Raw Data'!$B$8:$BE$45,'Occupancy Raw Data'!AP$3,FALSE)</f>
        <v>77.519683172073599</v>
      </c>
      <c r="K13" s="50">
        <f>VLOOKUP($A13,'Occupancy Raw Data'!$B$8:$BE$45,'Occupancy Raw Data'!AR$3,FALSE)</f>
        <v>77.834580047158298</v>
      </c>
      <c r="M13" s="47">
        <f>VLOOKUP($A13,'Occupancy Raw Data'!$B$8:$BE$45,'Occupancy Raw Data'!AT$3,FALSE)</f>
        <v>-1.3577638189460599</v>
      </c>
      <c r="N13" s="48">
        <f>VLOOKUP($A13,'Occupancy Raw Data'!$B$8:$BE$45,'Occupancy Raw Data'!AU$3,FALSE)</f>
        <v>0.147076744595589</v>
      </c>
      <c r="O13" s="48">
        <f>VLOOKUP($A13,'Occupancy Raw Data'!$B$8:$BE$45,'Occupancy Raw Data'!AV$3,FALSE)</f>
        <v>0.24351600368031801</v>
      </c>
      <c r="P13" s="48">
        <f>VLOOKUP($A13,'Occupancy Raw Data'!$B$8:$BE$45,'Occupancy Raw Data'!AW$3,FALSE)</f>
        <v>1.90617755519663</v>
      </c>
      <c r="Q13" s="48">
        <f>VLOOKUP($A13,'Occupancy Raw Data'!$B$8:$BE$45,'Occupancy Raw Data'!AX$3,FALSE)</f>
        <v>-2.2361405971764801</v>
      </c>
      <c r="R13" s="49">
        <f>VLOOKUP($A13,'Occupancy Raw Data'!$B$8:$BE$45,'Occupancy Raw Data'!AY$3,FALSE)</f>
        <v>-0.193363354399989</v>
      </c>
      <c r="S13" s="48">
        <f>VLOOKUP($A13,'Occupancy Raw Data'!$B$8:$BE$45,'Occupancy Raw Data'!BA$3,FALSE)</f>
        <v>1.52861053121052</v>
      </c>
      <c r="T13" s="48">
        <f>VLOOKUP($A13,'Occupancy Raw Data'!$B$8:$BE$45,'Occupancy Raw Data'!BB$3,FALSE)</f>
        <v>2.43934825777042</v>
      </c>
      <c r="U13" s="49">
        <f>VLOOKUP($A13,'Occupancy Raw Data'!$B$8:$BE$45,'Occupancy Raw Data'!BC$3,FALSE)</f>
        <v>1.98047650329756</v>
      </c>
      <c r="V13" s="50">
        <f>VLOOKUP($A13,'Occupancy Raw Data'!$B$8:$BE$45,'Occupancy Raw Data'!BE$3,FALSE)</f>
        <v>0.41572965764585301</v>
      </c>
      <c r="X13" s="51">
        <f>VLOOKUP($A13,'ADR Raw Data'!$B$6:$BE$43,'ADR Raw Data'!AG$1,FALSE)</f>
        <v>119.064523264969</v>
      </c>
      <c r="Y13" s="52">
        <f>VLOOKUP($A13,'ADR Raw Data'!$B$6:$BE$43,'ADR Raw Data'!AH$1,FALSE)</f>
        <v>133.79207556842101</v>
      </c>
      <c r="Z13" s="52">
        <f>VLOOKUP($A13,'ADR Raw Data'!$B$6:$BE$43,'ADR Raw Data'!AI$1,FALSE)</f>
        <v>142.50191620975599</v>
      </c>
      <c r="AA13" s="52">
        <f>VLOOKUP($A13,'ADR Raw Data'!$B$6:$BE$43,'ADR Raw Data'!AJ$1,FALSE)</f>
        <v>137.86609647288401</v>
      </c>
      <c r="AB13" s="52">
        <f>VLOOKUP($A13,'ADR Raw Data'!$B$6:$BE$43,'ADR Raw Data'!AK$1,FALSE)</f>
        <v>128.86017246066001</v>
      </c>
      <c r="AC13" s="53">
        <f>VLOOKUP($A13,'ADR Raw Data'!$B$6:$BE$43,'ADR Raw Data'!AL$1,FALSE)</f>
        <v>133.18242985423299</v>
      </c>
      <c r="AD13" s="52">
        <f>VLOOKUP($A13,'ADR Raw Data'!$B$6:$BE$43,'ADR Raw Data'!AN$1,FALSE)</f>
        <v>116.826374031835</v>
      </c>
      <c r="AE13" s="52">
        <f>VLOOKUP($A13,'ADR Raw Data'!$B$6:$BE$43,'ADR Raw Data'!AO$1,FALSE)</f>
        <v>115.169817696344</v>
      </c>
      <c r="AF13" s="53">
        <f>VLOOKUP($A13,'ADR Raw Data'!$B$6:$BE$43,'ADR Raw Data'!AP$1,FALSE)</f>
        <v>116.00076907781001</v>
      </c>
      <c r="AG13" s="54">
        <f>VLOOKUP($A13,'ADR Raw Data'!$B$6:$BE$43,'ADR Raw Data'!AR$1,FALSE)</f>
        <v>128.29324454078099</v>
      </c>
      <c r="AI13" s="47">
        <f>VLOOKUP($A13,'ADR Raw Data'!$B$6:$BE$43,'ADR Raw Data'!AT$1,FALSE)</f>
        <v>5.8754549215349501</v>
      </c>
      <c r="AJ13" s="48">
        <f>VLOOKUP($A13,'ADR Raw Data'!$B$6:$BE$43,'ADR Raw Data'!AU$1,FALSE)</f>
        <v>5.9848733898927504</v>
      </c>
      <c r="AK13" s="48">
        <f>VLOOKUP($A13,'ADR Raw Data'!$B$6:$BE$43,'ADR Raw Data'!AV$1,FALSE)</f>
        <v>8.0685619602698502</v>
      </c>
      <c r="AL13" s="48">
        <f>VLOOKUP($A13,'ADR Raw Data'!$B$6:$BE$43,'ADR Raw Data'!AW$1,FALSE)</f>
        <v>6.74366301149837</v>
      </c>
      <c r="AM13" s="48">
        <f>VLOOKUP($A13,'ADR Raw Data'!$B$6:$BE$43,'ADR Raw Data'!AX$1,FALSE)</f>
        <v>5.2498693358494704</v>
      </c>
      <c r="AN13" s="49">
        <f>VLOOKUP($A13,'ADR Raw Data'!$B$6:$BE$43,'ADR Raw Data'!AY$1,FALSE)</f>
        <v>6.5220154664386696</v>
      </c>
      <c r="AO13" s="48">
        <f>VLOOKUP($A13,'ADR Raw Data'!$B$6:$BE$43,'ADR Raw Data'!BA$1,FALSE)</f>
        <v>3.46915390991547</v>
      </c>
      <c r="AP13" s="48">
        <f>VLOOKUP($A13,'ADR Raw Data'!$B$6:$BE$43,'ADR Raw Data'!BB$1,FALSE)</f>
        <v>3.2771315942769998</v>
      </c>
      <c r="AQ13" s="49">
        <f>VLOOKUP($A13,'ADR Raw Data'!$B$6:$BE$43,'ADR Raw Data'!BC$1,FALSE)</f>
        <v>3.3711820329599198</v>
      </c>
      <c r="AR13" s="50">
        <f>VLOOKUP($A13,'ADR Raw Data'!$B$6:$BE$43,'ADR Raw Data'!BE$1,FALSE)</f>
        <v>5.6444375268960298</v>
      </c>
      <c r="AT13" s="51">
        <f>VLOOKUP($A13,'RevPAR Raw Data'!$B$6:$BE$43,'RevPAR Raw Data'!AG$1,FALSE)</f>
        <v>75.307576835514993</v>
      </c>
      <c r="AU13" s="52">
        <f>VLOOKUP($A13,'RevPAR Raw Data'!$B$6:$BE$43,'RevPAR Raw Data'!AH$1,FALSE)</f>
        <v>105.21753011762399</v>
      </c>
      <c r="AV13" s="52">
        <f>VLOOKUP($A13,'RevPAR Raw Data'!$B$6:$BE$43,'RevPAR Raw Data'!AI$1,FALSE)</f>
        <v>120.187835562511</v>
      </c>
      <c r="AW13" s="52">
        <f>VLOOKUP($A13,'RevPAR Raw Data'!$B$6:$BE$43,'RevPAR Raw Data'!AJ$1,FALSE)</f>
        <v>117.258763754505</v>
      </c>
      <c r="AX13" s="52">
        <f>VLOOKUP($A13,'RevPAR Raw Data'!$B$6:$BE$43,'RevPAR Raw Data'!AK$1,FALSE)</f>
        <v>101.176993217605</v>
      </c>
      <c r="AY13" s="53">
        <f>VLOOKUP($A13,'RevPAR Raw Data'!$B$6:$BE$43,'RevPAR Raw Data'!AL$1,FALSE)</f>
        <v>103.829739897552</v>
      </c>
      <c r="AZ13" s="52">
        <f>VLOOKUP($A13,'RevPAR Raw Data'!$B$6:$BE$43,'RevPAR Raw Data'!AN$1,FALSE)</f>
        <v>90.855722585847005</v>
      </c>
      <c r="BA13" s="52">
        <f>VLOOKUP($A13,'RevPAR Raw Data'!$B$6:$BE$43,'RevPAR Raw Data'!AO$1,FALSE)</f>
        <v>88.991134746727298</v>
      </c>
      <c r="BB13" s="53">
        <f>VLOOKUP($A13,'RevPAR Raw Data'!$B$6:$BE$43,'RevPAR Raw Data'!AP$1,FALSE)</f>
        <v>89.923428666287194</v>
      </c>
      <c r="BC13" s="54">
        <f>VLOOKUP($A13,'RevPAR Raw Data'!$B$6:$BE$43,'RevPAR Raw Data'!AR$1,FALSE)</f>
        <v>99.856508117190998</v>
      </c>
      <c r="BE13" s="47">
        <f>VLOOKUP($A13,'RevPAR Raw Data'!$B$6:$BE$43,'RevPAR Raw Data'!AT$1,FALSE)</f>
        <v>4.4379163014658003</v>
      </c>
      <c r="BF13" s="48">
        <f>VLOOKUP($A13,'RevPAR Raw Data'!$B$6:$BE$43,'RevPAR Raw Data'!AU$1,FALSE)</f>
        <v>6.1407524914383602</v>
      </c>
      <c r="BG13" s="48">
        <f>VLOOKUP($A13,'RevPAR Raw Data'!$B$6:$BE$43,'RevPAR Raw Data'!AV$1,FALSE)</f>
        <v>8.3317262035902804</v>
      </c>
      <c r="BH13" s="48">
        <f>VLOOKUP($A13,'RevPAR Raw Data'!$B$6:$BE$43,'RevPAR Raw Data'!AW$1,FALSE)</f>
        <v>8.7783867574182892</v>
      </c>
      <c r="BI13" s="48">
        <f>VLOOKUP($A13,'RevPAR Raw Data'!$B$6:$BE$43,'RevPAR Raw Data'!AX$1,FALSE)</f>
        <v>2.8963342791553401</v>
      </c>
      <c r="BJ13" s="49">
        <f>VLOOKUP($A13,'RevPAR Raw Data'!$B$6:$BE$43,'RevPAR Raw Data'!AY$1,FALSE)</f>
        <v>6.3160409241582904</v>
      </c>
      <c r="BK13" s="48">
        <f>VLOOKUP($A13,'RevPAR Raw Data'!$B$6:$BE$43,'RevPAR Raw Data'!BA$1,FALSE)</f>
        <v>5.0507942931368603</v>
      </c>
      <c r="BL13" s="48">
        <f>VLOOKUP($A13,'RevPAR Raw Data'!$B$6:$BE$43,'RevPAR Raw Data'!BB$1,FALSE)</f>
        <v>5.7964205044972701</v>
      </c>
      <c r="BM13" s="49">
        <f>VLOOKUP($A13,'RevPAR Raw Data'!$B$6:$BE$43,'RevPAR Raw Data'!BC$1,FALSE)</f>
        <v>5.41842400430364</v>
      </c>
      <c r="BN13" s="50">
        <f>VLOOKUP($A13,'RevPAR Raw Data'!$B$6:$BE$43,'RevPAR Raw Data'!BE$1,FALSE)</f>
        <v>6.0836327853484802</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Data'!AG$3,FALSE)</f>
        <v>63.129804695616002</v>
      </c>
      <c r="C15" s="48">
        <f>VLOOKUP($A15,'Occupancy Raw Data'!$B$8:$BE$45,'Occupancy Raw Data'!AH$3,FALSE)</f>
        <v>71.510102846457499</v>
      </c>
      <c r="D15" s="48">
        <f>VLOOKUP($A15,'Occupancy Raw Data'!$B$8:$BE$45,'Occupancy Raw Data'!AI$3,FALSE)</f>
        <v>76.079757947226199</v>
      </c>
      <c r="E15" s="48">
        <f>VLOOKUP($A15,'Occupancy Raw Data'!$B$8:$BE$45,'Occupancy Raw Data'!AJ$3,FALSE)</f>
        <v>77.478313941408601</v>
      </c>
      <c r="F15" s="48">
        <f>VLOOKUP($A15,'Occupancy Raw Data'!$B$8:$BE$45,'Occupancy Raw Data'!AK$3,FALSE)</f>
        <v>76.092094327862</v>
      </c>
      <c r="G15" s="49">
        <f>VLOOKUP($A15,'Occupancy Raw Data'!$B$8:$BE$45,'Occupancy Raw Data'!AL$3,FALSE)</f>
        <v>72.858014751714094</v>
      </c>
      <c r="H15" s="48">
        <f>VLOOKUP($A15,'Occupancy Raw Data'!$B$8:$BE$45,'Occupancy Raw Data'!AN$3,FALSE)</f>
        <v>87.053942447537906</v>
      </c>
      <c r="I15" s="48">
        <f>VLOOKUP($A15,'Occupancy Raw Data'!$B$8:$BE$45,'Occupancy Raw Data'!AO$3,FALSE)</f>
        <v>89.965977560772899</v>
      </c>
      <c r="J15" s="49">
        <f>VLOOKUP($A15,'Occupancy Raw Data'!$B$8:$BE$45,'Occupancy Raw Data'!AP$3,FALSE)</f>
        <v>88.509960004155403</v>
      </c>
      <c r="K15" s="50">
        <f>VLOOKUP($A15,'Occupancy Raw Data'!$B$8:$BE$45,'Occupancy Raw Data'!AR$3,FALSE)</f>
        <v>77.329999109554393</v>
      </c>
      <c r="M15" s="47">
        <f>VLOOKUP($A15,'Occupancy Raw Data'!$B$8:$BE$45,'Occupancy Raw Data'!AT$3,FALSE)</f>
        <v>-5.1687343449870502</v>
      </c>
      <c r="N15" s="48">
        <f>VLOOKUP($A15,'Occupancy Raw Data'!$B$8:$BE$45,'Occupancy Raw Data'!AU$3,FALSE)</f>
        <v>-4.3585475451033204</v>
      </c>
      <c r="O15" s="48">
        <f>VLOOKUP($A15,'Occupancy Raw Data'!$B$8:$BE$45,'Occupancy Raw Data'!AV$3,FALSE)</f>
        <v>-2.1767653036960701</v>
      </c>
      <c r="P15" s="48">
        <f>VLOOKUP($A15,'Occupancy Raw Data'!$B$8:$BE$45,'Occupancy Raw Data'!AW$3,FALSE)</f>
        <v>-2.06247763370604</v>
      </c>
      <c r="Q15" s="48">
        <f>VLOOKUP($A15,'Occupancy Raw Data'!$B$8:$BE$45,'Occupancy Raw Data'!AX$3,FALSE)</f>
        <v>-4.5547069489363396</v>
      </c>
      <c r="R15" s="49">
        <f>VLOOKUP($A15,'Occupancy Raw Data'!$B$8:$BE$45,'Occupancy Raw Data'!AY$3,FALSE)</f>
        <v>-3.61306470525385</v>
      </c>
      <c r="S15" s="48">
        <f>VLOOKUP($A15,'Occupancy Raw Data'!$B$8:$BE$45,'Occupancy Raw Data'!BA$3,FALSE)</f>
        <v>-0.42113573401427801</v>
      </c>
      <c r="T15" s="48">
        <f>VLOOKUP($A15,'Occupancy Raw Data'!$B$8:$BE$45,'Occupancy Raw Data'!BB$3,FALSE)</f>
        <v>-0.573339015584302</v>
      </c>
      <c r="U15" s="49">
        <f>VLOOKUP($A15,'Occupancy Raw Data'!$B$8:$BE$45,'Occupancy Raw Data'!BC$3,FALSE)</f>
        <v>-0.49854745900575498</v>
      </c>
      <c r="V15" s="50">
        <f>VLOOKUP($A15,'Occupancy Raw Data'!$B$8:$BE$45,'Occupancy Raw Data'!BE$3,FALSE)</f>
        <v>-2.6162280337006898</v>
      </c>
      <c r="X15" s="51">
        <f>VLOOKUP($A15,'ADR Raw Data'!$B$6:$BE$43,'ADR Raw Data'!AG$1,FALSE)</f>
        <v>143.88682512290401</v>
      </c>
      <c r="Y15" s="52">
        <f>VLOOKUP($A15,'ADR Raw Data'!$B$6:$BE$43,'ADR Raw Data'!AH$1,FALSE)</f>
        <v>147.07962601759601</v>
      </c>
      <c r="Z15" s="52">
        <f>VLOOKUP($A15,'ADR Raw Data'!$B$6:$BE$43,'ADR Raw Data'!AI$1,FALSE)</f>
        <v>149.89919640281599</v>
      </c>
      <c r="AA15" s="52">
        <f>VLOOKUP($A15,'ADR Raw Data'!$B$6:$BE$43,'ADR Raw Data'!AJ$1,FALSE)</f>
        <v>152.32925036160501</v>
      </c>
      <c r="AB15" s="52">
        <f>VLOOKUP($A15,'ADR Raw Data'!$B$6:$BE$43,'ADR Raw Data'!AK$1,FALSE)</f>
        <v>154.39996390514801</v>
      </c>
      <c r="AC15" s="53">
        <f>VLOOKUP($A15,'ADR Raw Data'!$B$6:$BE$43,'ADR Raw Data'!AL$1,FALSE)</f>
        <v>149.76074002512999</v>
      </c>
      <c r="AD15" s="52">
        <f>VLOOKUP($A15,'ADR Raw Data'!$B$6:$BE$43,'ADR Raw Data'!AN$1,FALSE)</f>
        <v>195.331288898916</v>
      </c>
      <c r="AE15" s="52">
        <f>VLOOKUP($A15,'ADR Raw Data'!$B$6:$BE$43,'ADR Raw Data'!AO$1,FALSE)</f>
        <v>202.56821445706601</v>
      </c>
      <c r="AF15" s="53">
        <f>VLOOKUP($A15,'ADR Raw Data'!$B$6:$BE$43,'ADR Raw Data'!AP$1,FALSE)</f>
        <v>199.009276564614</v>
      </c>
      <c r="AG15" s="54">
        <f>VLOOKUP($A15,'ADR Raw Data'!$B$6:$BE$43,'ADR Raw Data'!AR$1,FALSE)</f>
        <v>165.866062482008</v>
      </c>
      <c r="AI15" s="47">
        <f>VLOOKUP($A15,'ADR Raw Data'!$B$6:$BE$43,'ADR Raw Data'!AT$1,FALSE)</f>
        <v>-0.51604335825403402</v>
      </c>
      <c r="AJ15" s="48">
        <f>VLOOKUP($A15,'ADR Raw Data'!$B$6:$BE$43,'ADR Raw Data'!AU$1,FALSE)</f>
        <v>0.19564111320618999</v>
      </c>
      <c r="AK15" s="48">
        <f>VLOOKUP($A15,'ADR Raw Data'!$B$6:$BE$43,'ADR Raw Data'!AV$1,FALSE)</f>
        <v>1.3704959459166499</v>
      </c>
      <c r="AL15" s="48">
        <f>VLOOKUP($A15,'ADR Raw Data'!$B$6:$BE$43,'ADR Raw Data'!AW$1,FALSE)</f>
        <v>2.2461755743098801</v>
      </c>
      <c r="AM15" s="48">
        <f>VLOOKUP($A15,'ADR Raw Data'!$B$6:$BE$43,'ADR Raw Data'!AX$1,FALSE)</f>
        <v>2.0359436801141202</v>
      </c>
      <c r="AN15" s="49">
        <f>VLOOKUP($A15,'ADR Raw Data'!$B$6:$BE$43,'ADR Raw Data'!AY$1,FALSE)</f>
        <v>1.15706019139476</v>
      </c>
      <c r="AO15" s="48">
        <f>VLOOKUP($A15,'ADR Raw Data'!$B$6:$BE$43,'ADR Raw Data'!BA$1,FALSE)</f>
        <v>2.43268359880329</v>
      </c>
      <c r="AP15" s="48">
        <f>VLOOKUP($A15,'ADR Raw Data'!$B$6:$BE$43,'ADR Raw Data'!BB$1,FALSE)</f>
        <v>1.6581877813146699</v>
      </c>
      <c r="AQ15" s="49">
        <f>VLOOKUP($A15,'ADR Raw Data'!$B$6:$BE$43,'ADR Raw Data'!BC$1,FALSE)</f>
        <v>2.0288443918929899</v>
      </c>
      <c r="AR15" s="50">
        <f>VLOOKUP($A15,'ADR Raw Data'!$B$6:$BE$43,'ADR Raw Data'!BE$1,FALSE)</f>
        <v>1.70093172469549</v>
      </c>
      <c r="AT15" s="51">
        <f>VLOOKUP($A15,'RevPAR Raw Data'!$B$6:$BE$43,'RevPAR Raw Data'!AG$1,FALSE)</f>
        <v>90.835471682812098</v>
      </c>
      <c r="AU15" s="52">
        <f>VLOOKUP($A15,'RevPAR Raw Data'!$B$6:$BE$43,'RevPAR Raw Data'!AH$1,FALSE)</f>
        <v>105.17679183136801</v>
      </c>
      <c r="AV15" s="52">
        <f>VLOOKUP($A15,'RevPAR Raw Data'!$B$6:$BE$43,'RevPAR Raw Data'!AI$1,FALSE)</f>
        <v>114.042945788099</v>
      </c>
      <c r="AW15" s="52">
        <f>VLOOKUP($A15,'RevPAR Raw Data'!$B$6:$BE$43,'RevPAR Raw Data'!AJ$1,FALSE)</f>
        <v>118.02213481975799</v>
      </c>
      <c r="AX15" s="52">
        <f>VLOOKUP($A15,'RevPAR Raw Data'!$B$6:$BE$43,'RevPAR Raw Data'!AK$1,FALSE)</f>
        <v>117.48616617688999</v>
      </c>
      <c r="AY15" s="53">
        <f>VLOOKUP($A15,'RevPAR Raw Data'!$B$6:$BE$43,'RevPAR Raw Data'!AL$1,FALSE)</f>
        <v>109.11270205978499</v>
      </c>
      <c r="AZ15" s="52">
        <f>VLOOKUP($A15,'RevPAR Raw Data'!$B$6:$BE$43,'RevPAR Raw Data'!AN$1,FALSE)</f>
        <v>170.04358782009601</v>
      </c>
      <c r="BA15" s="52">
        <f>VLOOKUP($A15,'RevPAR Raw Data'!$B$6:$BE$43,'RevPAR Raw Data'!AO$1,FALSE)</f>
        <v>182.242474363702</v>
      </c>
      <c r="BB15" s="53">
        <f>VLOOKUP($A15,'RevPAR Raw Data'!$B$6:$BE$43,'RevPAR Raw Data'!AP$1,FALSE)</f>
        <v>176.14303109189899</v>
      </c>
      <c r="BC15" s="54">
        <f>VLOOKUP($A15,'RevPAR Raw Data'!$B$6:$BE$43,'RevPAR Raw Data'!AR$1,FALSE)</f>
        <v>128.26422464038899</v>
      </c>
      <c r="BE15" s="47">
        <f>VLOOKUP($A15,'RevPAR Raw Data'!$B$6:$BE$43,'RevPAR Raw Data'!AT$1,FALSE)</f>
        <v>-5.6581047929479897</v>
      </c>
      <c r="BF15" s="48">
        <f>VLOOKUP($A15,'RevPAR Raw Data'!$B$6:$BE$43,'RevPAR Raw Data'!AU$1,FALSE)</f>
        <v>-4.1714335428339897</v>
      </c>
      <c r="BG15" s="48">
        <f>VLOOKUP($A15,'RevPAR Raw Data'!$B$6:$BE$43,'RevPAR Raw Data'!AV$1,FALSE)</f>
        <v>-0.83610183801870197</v>
      </c>
      <c r="BH15" s="48">
        <f>VLOOKUP($A15,'RevPAR Raw Data'!$B$6:$BE$43,'RevPAR Raw Data'!AW$1,FALSE)</f>
        <v>0.13737107176992699</v>
      </c>
      <c r="BI15" s="48">
        <f>VLOOKUP($A15,'RevPAR Raw Data'!$B$6:$BE$43,'RevPAR Raw Data'!AX$1,FALSE)</f>
        <v>-2.6114945370967999</v>
      </c>
      <c r="BJ15" s="49">
        <f>VLOOKUP($A15,'RevPAR Raw Data'!$B$6:$BE$43,'RevPAR Raw Data'!AY$1,FALSE)</f>
        <v>-2.4978098472529102</v>
      </c>
      <c r="BK15" s="48">
        <f>VLOOKUP($A15,'RevPAR Raw Data'!$B$6:$BE$43,'RevPAR Raw Data'!BA$1,FALSE)</f>
        <v>2.00130296485895</v>
      </c>
      <c r="BL15" s="48">
        <f>VLOOKUP($A15,'RevPAR Raw Data'!$B$6:$BE$43,'RevPAR Raw Data'!BB$1,FALSE)</f>
        <v>1.0753417282284401</v>
      </c>
      <c r="BM15" s="49">
        <f>VLOOKUP($A15,'RevPAR Raw Data'!$B$6:$BE$43,'RevPAR Raw Data'!BC$1,FALSE)</f>
        <v>1.5201821807242699</v>
      </c>
      <c r="BN15" s="50">
        <f>VLOOKUP($A15,'RevPAR Raw Data'!$B$6:$BE$43,'RevPAR Raw Data'!BE$1,FALSE)</f>
        <v>-0.95979656162078997</v>
      </c>
    </row>
    <row r="16" spans="1:66" x14ac:dyDescent="0.25">
      <c r="A16" s="63" t="s">
        <v>91</v>
      </c>
      <c r="B16" s="47">
        <f>VLOOKUP($A16,'Occupancy Raw Data'!$B$8:$BE$45,'Occupancy Raw Data'!AG$3,FALSE)</f>
        <v>64.359287709497195</v>
      </c>
      <c r="C16" s="48">
        <f>VLOOKUP($A16,'Occupancy Raw Data'!$B$8:$BE$45,'Occupancy Raw Data'!AH$3,FALSE)</f>
        <v>79.067737430167497</v>
      </c>
      <c r="D16" s="48">
        <f>VLOOKUP($A16,'Occupancy Raw Data'!$B$8:$BE$45,'Occupancy Raw Data'!AI$3,FALSE)</f>
        <v>83.685405027932902</v>
      </c>
      <c r="E16" s="48">
        <f>VLOOKUP($A16,'Occupancy Raw Data'!$B$8:$BE$45,'Occupancy Raw Data'!AJ$3,FALSE)</f>
        <v>84.772171787709397</v>
      </c>
      <c r="F16" s="48">
        <f>VLOOKUP($A16,'Occupancy Raw Data'!$B$8:$BE$45,'Occupancy Raw Data'!AK$3,FALSE)</f>
        <v>80.394553072625598</v>
      </c>
      <c r="G16" s="49">
        <f>VLOOKUP($A16,'Occupancy Raw Data'!$B$8:$BE$45,'Occupancy Raw Data'!AL$3,FALSE)</f>
        <v>78.455831005586504</v>
      </c>
      <c r="H16" s="48">
        <f>VLOOKUP($A16,'Occupancy Raw Data'!$B$8:$BE$45,'Occupancy Raw Data'!AN$3,FALSE)</f>
        <v>89.402932960893807</v>
      </c>
      <c r="I16" s="48">
        <f>VLOOKUP($A16,'Occupancy Raw Data'!$B$8:$BE$45,'Occupancy Raw Data'!AO$3,FALSE)</f>
        <v>90.947974860335094</v>
      </c>
      <c r="J16" s="49">
        <f>VLOOKUP($A16,'Occupancy Raw Data'!$B$8:$BE$45,'Occupancy Raw Data'!AP$3,FALSE)</f>
        <v>90.175453910614493</v>
      </c>
      <c r="K16" s="50">
        <f>VLOOKUP($A16,'Occupancy Raw Data'!$B$8:$BE$45,'Occupancy Raw Data'!AR$3,FALSE)</f>
        <v>81.8042946927374</v>
      </c>
      <c r="M16" s="47">
        <f>VLOOKUP($A16,'Occupancy Raw Data'!$B$8:$BE$45,'Occupancy Raw Data'!AT$3,FALSE)</f>
        <v>-6.1450957787900098</v>
      </c>
      <c r="N16" s="48">
        <f>VLOOKUP($A16,'Occupancy Raw Data'!$B$8:$BE$45,'Occupancy Raw Data'!AU$3,FALSE)</f>
        <v>-2.0728135997102299</v>
      </c>
      <c r="O16" s="48">
        <f>VLOOKUP($A16,'Occupancy Raw Data'!$B$8:$BE$45,'Occupancy Raw Data'!AV$3,FALSE)</f>
        <v>-0.92367844723578296</v>
      </c>
      <c r="P16" s="48">
        <f>VLOOKUP($A16,'Occupancy Raw Data'!$B$8:$BE$45,'Occupancy Raw Data'!AW$3,FALSE)</f>
        <v>-0.460277728611795</v>
      </c>
      <c r="Q16" s="48">
        <f>VLOOKUP($A16,'Occupancy Raw Data'!$B$8:$BE$45,'Occupancy Raw Data'!AX$3,FALSE)</f>
        <v>-2.30492128738226</v>
      </c>
      <c r="R16" s="49">
        <f>VLOOKUP($A16,'Occupancy Raw Data'!$B$8:$BE$45,'Occupancy Raw Data'!AY$3,FALSE)</f>
        <v>-2.23221398753221</v>
      </c>
      <c r="S16" s="48">
        <f>VLOOKUP($A16,'Occupancy Raw Data'!$B$8:$BE$45,'Occupancy Raw Data'!BA$3,FALSE)</f>
        <v>1.6573884990474499</v>
      </c>
      <c r="T16" s="48">
        <f>VLOOKUP($A16,'Occupancy Raw Data'!$B$8:$BE$45,'Occupancy Raw Data'!BB$3,FALSE)</f>
        <v>0.74832734576887705</v>
      </c>
      <c r="U16" s="49">
        <f>VLOOKUP($A16,'Occupancy Raw Data'!$B$8:$BE$45,'Occupancy Raw Data'!BC$3,FALSE)</f>
        <v>1.1969228236220899</v>
      </c>
      <c r="V16" s="50">
        <f>VLOOKUP($A16,'Occupancy Raw Data'!$B$8:$BE$45,'Occupancy Raw Data'!BE$3,FALSE)</f>
        <v>-1.1775421608432399</v>
      </c>
      <c r="X16" s="51">
        <f>VLOOKUP($A16,'ADR Raw Data'!$B$6:$BE$43,'ADR Raw Data'!AG$1,FALSE)</f>
        <v>103.996677994032</v>
      </c>
      <c r="Y16" s="52">
        <f>VLOOKUP($A16,'ADR Raw Data'!$B$6:$BE$43,'ADR Raw Data'!AH$1,FALSE)</f>
        <v>110.60578611724399</v>
      </c>
      <c r="Z16" s="52">
        <f>VLOOKUP($A16,'ADR Raw Data'!$B$6:$BE$43,'ADR Raw Data'!AI$1,FALSE)</f>
        <v>112.51432045999699</v>
      </c>
      <c r="AA16" s="52">
        <f>VLOOKUP($A16,'ADR Raw Data'!$B$6:$BE$43,'ADR Raw Data'!AJ$1,FALSE)</f>
        <v>114.61987344900299</v>
      </c>
      <c r="AB16" s="52">
        <f>VLOOKUP($A16,'ADR Raw Data'!$B$6:$BE$43,'ADR Raw Data'!AK$1,FALSE)</f>
        <v>111.49697066232299</v>
      </c>
      <c r="AC16" s="53">
        <f>VLOOKUP($A16,'ADR Raw Data'!$B$6:$BE$43,'ADR Raw Data'!AL$1,FALSE)</f>
        <v>110.97870489324499</v>
      </c>
      <c r="AD16" s="52">
        <f>VLOOKUP($A16,'ADR Raw Data'!$B$6:$BE$43,'ADR Raw Data'!AN$1,FALSE)</f>
        <v>145.675049253075</v>
      </c>
      <c r="AE16" s="52">
        <f>VLOOKUP($A16,'ADR Raw Data'!$B$6:$BE$43,'ADR Raw Data'!AO$1,FALSE)</f>
        <v>149.024788463384</v>
      </c>
      <c r="AF16" s="53">
        <f>VLOOKUP($A16,'ADR Raw Data'!$B$6:$BE$43,'ADR Raw Data'!AP$1,FALSE)</f>
        <v>147.36426724021101</v>
      </c>
      <c r="AG16" s="54">
        <f>VLOOKUP($A16,'ADR Raw Data'!$B$6:$BE$43,'ADR Raw Data'!AR$1,FALSE)</f>
        <v>122.438405713371</v>
      </c>
      <c r="AI16" s="47">
        <f>VLOOKUP($A16,'ADR Raw Data'!$B$6:$BE$43,'ADR Raw Data'!AT$1,FALSE)</f>
        <v>4.1166546858261697</v>
      </c>
      <c r="AJ16" s="48">
        <f>VLOOKUP($A16,'ADR Raw Data'!$B$6:$BE$43,'ADR Raw Data'!AU$1,FALSE)</f>
        <v>5.07127111848743</v>
      </c>
      <c r="AK16" s="48">
        <f>VLOOKUP($A16,'ADR Raw Data'!$B$6:$BE$43,'ADR Raw Data'!AV$1,FALSE)</f>
        <v>4.4423004410016897</v>
      </c>
      <c r="AL16" s="48">
        <f>VLOOKUP($A16,'ADR Raw Data'!$B$6:$BE$43,'ADR Raw Data'!AW$1,FALSE)</f>
        <v>5.1416398705311801</v>
      </c>
      <c r="AM16" s="48">
        <f>VLOOKUP($A16,'ADR Raw Data'!$B$6:$BE$43,'ADR Raw Data'!AX$1,FALSE)</f>
        <v>3.6867434424190999</v>
      </c>
      <c r="AN16" s="49">
        <f>VLOOKUP($A16,'ADR Raw Data'!$B$6:$BE$43,'ADR Raw Data'!AY$1,FALSE)</f>
        <v>4.5730145417442998</v>
      </c>
      <c r="AO16" s="48">
        <f>VLOOKUP($A16,'ADR Raw Data'!$B$6:$BE$43,'ADR Raw Data'!BA$1,FALSE)</f>
        <v>4.2841127208977197</v>
      </c>
      <c r="AP16" s="48">
        <f>VLOOKUP($A16,'ADR Raw Data'!$B$6:$BE$43,'ADR Raw Data'!BB$1,FALSE)</f>
        <v>3.9095702466921098</v>
      </c>
      <c r="AQ16" s="49">
        <f>VLOOKUP($A16,'ADR Raw Data'!$B$6:$BE$43,'ADR Raw Data'!BC$1,FALSE)</f>
        <v>4.0866189347223099</v>
      </c>
      <c r="AR16" s="50">
        <f>VLOOKUP($A16,'ADR Raw Data'!$B$6:$BE$43,'ADR Raw Data'!BE$1,FALSE)</f>
        <v>4.6217982648320799</v>
      </c>
      <c r="AT16" s="51">
        <f>VLOOKUP($A16,'RevPAR Raw Data'!$B$6:$BE$43,'RevPAR Raw Data'!AG$1,FALSE)</f>
        <v>66.931521198498601</v>
      </c>
      <c r="AU16" s="52">
        <f>VLOOKUP($A16,'RevPAR Raw Data'!$B$6:$BE$43,'RevPAR Raw Data'!AH$1,FALSE)</f>
        <v>87.453492549755495</v>
      </c>
      <c r="AV16" s="52">
        <f>VLOOKUP($A16,'RevPAR Raw Data'!$B$6:$BE$43,'RevPAR Raw Data'!AI$1,FALSE)</f>
        <v>94.158064791375594</v>
      </c>
      <c r="AW16" s="52">
        <f>VLOOKUP($A16,'RevPAR Raw Data'!$B$6:$BE$43,'RevPAR Raw Data'!AJ$1,FALSE)</f>
        <v>97.165756023044594</v>
      </c>
      <c r="AX16" s="52">
        <f>VLOOKUP($A16,'RevPAR Raw Data'!$B$6:$BE$43,'RevPAR Raw Data'!AK$1,FALSE)</f>
        <v>89.637491253491604</v>
      </c>
      <c r="AY16" s="53">
        <f>VLOOKUP($A16,'RevPAR Raw Data'!$B$6:$BE$43,'RevPAR Raw Data'!AL$1,FALSE)</f>
        <v>87.069265163233197</v>
      </c>
      <c r="AZ16" s="52">
        <f>VLOOKUP($A16,'RevPAR Raw Data'!$B$6:$BE$43,'RevPAR Raw Data'!AN$1,FALSE)</f>
        <v>130.237766624476</v>
      </c>
      <c r="BA16" s="52">
        <f>VLOOKUP($A16,'RevPAR Raw Data'!$B$6:$BE$43,'RevPAR Raw Data'!AO$1,FALSE)</f>
        <v>135.535027147346</v>
      </c>
      <c r="BB16" s="53">
        <f>VLOOKUP($A16,'RevPAR Raw Data'!$B$6:$BE$43,'RevPAR Raw Data'!AP$1,FALSE)</f>
        <v>132.88639688591101</v>
      </c>
      <c r="BC16" s="54">
        <f>VLOOKUP($A16,'RevPAR Raw Data'!$B$6:$BE$43,'RevPAR Raw Data'!AR$1,FALSE)</f>
        <v>100.159874226855</v>
      </c>
      <c r="BE16" s="47">
        <f>VLOOKUP($A16,'RevPAR Raw Data'!$B$6:$BE$43,'RevPAR Raw Data'!AT$1,FALSE)</f>
        <v>-2.2814134662899002</v>
      </c>
      <c r="BF16" s="48">
        <f>VLOOKUP($A16,'RevPAR Raw Data'!$B$6:$BE$43,'RevPAR Raw Data'!AU$1,FALSE)</f>
        <v>2.8933395213550099</v>
      </c>
      <c r="BG16" s="48">
        <f>VLOOKUP($A16,'RevPAR Raw Data'!$B$6:$BE$43,'RevPAR Raw Data'!AV$1,FALSE)</f>
        <v>3.4775894220309098</v>
      </c>
      <c r="BH16" s="48">
        <f>VLOOKUP($A16,'RevPAR Raw Data'!$B$6:$BE$43,'RevPAR Raw Data'!AW$1,FALSE)</f>
        <v>4.6576963187099096</v>
      </c>
      <c r="BI16" s="48">
        <f>VLOOKUP($A16,'RevPAR Raw Data'!$B$6:$BE$43,'RevPAR Raw Data'!AX$1,FALSE)</f>
        <v>1.2968456206213399</v>
      </c>
      <c r="BJ16" s="49">
        <f>VLOOKUP($A16,'RevPAR Raw Data'!$B$6:$BE$43,'RevPAR Raw Data'!AY$1,FALSE)</f>
        <v>2.2387210839593799</v>
      </c>
      <c r="BK16" s="48">
        <f>VLOOKUP($A16,'RevPAR Raw Data'!$B$6:$BE$43,'RevPAR Raw Data'!BA$1,FALSE)</f>
        <v>6.0125056114675601</v>
      </c>
      <c r="BL16" s="48">
        <f>VLOOKUP($A16,'RevPAR Raw Data'!$B$6:$BE$43,'RevPAR Raw Data'!BB$1,FALSE)</f>
        <v>4.6871539757190197</v>
      </c>
      <c r="BM16" s="49">
        <f>VLOOKUP($A16,'RevPAR Raw Data'!$B$6:$BE$43,'RevPAR Raw Data'!BC$1,FALSE)</f>
        <v>5.3324554330885503</v>
      </c>
      <c r="BN16" s="50">
        <f>VLOOKUP($A16,'RevPAR Raw Data'!$B$6:$BE$43,'RevPAR Raw Data'!BE$1,FALSE)</f>
        <v>3.3898324808313198</v>
      </c>
    </row>
    <row r="17" spans="1:66" x14ac:dyDescent="0.25">
      <c r="A17" s="63" t="s">
        <v>32</v>
      </c>
      <c r="B17" s="47">
        <f>VLOOKUP($A17,'Occupancy Raw Data'!$B$8:$BE$45,'Occupancy Raw Data'!AG$3,FALSE)</f>
        <v>63.060724073272702</v>
      </c>
      <c r="C17" s="48">
        <f>VLOOKUP($A17,'Occupancy Raw Data'!$B$8:$BE$45,'Occupancy Raw Data'!AH$3,FALSE)</f>
        <v>72.879705755084302</v>
      </c>
      <c r="D17" s="48">
        <f>VLOOKUP($A17,'Occupancy Raw Data'!$B$8:$BE$45,'Occupancy Raw Data'!AI$3,FALSE)</f>
        <v>76.896725804125097</v>
      </c>
      <c r="E17" s="48">
        <f>VLOOKUP($A17,'Occupancy Raw Data'!$B$8:$BE$45,'Occupancy Raw Data'!AJ$3,FALSE)</f>
        <v>76.784941583729903</v>
      </c>
      <c r="F17" s="48">
        <f>VLOOKUP($A17,'Occupancy Raw Data'!$B$8:$BE$45,'Occupancy Raw Data'!AK$3,FALSE)</f>
        <v>72.688590797634504</v>
      </c>
      <c r="G17" s="49">
        <f>VLOOKUP($A17,'Occupancy Raw Data'!$B$8:$BE$45,'Occupancy Raw Data'!AL$3,FALSE)</f>
        <v>72.462137602769303</v>
      </c>
      <c r="H17" s="48">
        <f>VLOOKUP($A17,'Occupancy Raw Data'!$B$8:$BE$45,'Occupancy Raw Data'!AN$3,FALSE)</f>
        <v>84.6711380354824</v>
      </c>
      <c r="I17" s="48">
        <f>VLOOKUP($A17,'Occupancy Raw Data'!$B$8:$BE$45,'Occupancy Raw Data'!AO$3,FALSE)</f>
        <v>87.757824895427603</v>
      </c>
      <c r="J17" s="49">
        <f>VLOOKUP($A17,'Occupancy Raw Data'!$B$8:$BE$45,'Occupancy Raw Data'!AP$3,FALSE)</f>
        <v>86.214481465454995</v>
      </c>
      <c r="K17" s="50">
        <f>VLOOKUP($A17,'Occupancy Raw Data'!$B$8:$BE$45,'Occupancy Raw Data'!AR$3,FALSE)</f>
        <v>76.391378706393795</v>
      </c>
      <c r="M17" s="47">
        <f>VLOOKUP($A17,'Occupancy Raw Data'!$B$8:$BE$45,'Occupancy Raw Data'!AT$3,FALSE)</f>
        <v>-1.65888770173761</v>
      </c>
      <c r="N17" s="48">
        <f>VLOOKUP($A17,'Occupancy Raw Data'!$B$8:$BE$45,'Occupancy Raw Data'!AU$3,FALSE)</f>
        <v>0.50223769269020302</v>
      </c>
      <c r="O17" s="48">
        <f>VLOOKUP($A17,'Occupancy Raw Data'!$B$8:$BE$45,'Occupancy Raw Data'!AV$3,FALSE)</f>
        <v>2.5240384615384599</v>
      </c>
      <c r="P17" s="48">
        <f>VLOOKUP($A17,'Occupancy Raw Data'!$B$8:$BE$45,'Occupancy Raw Data'!AW$3,FALSE)</f>
        <v>-1.46228597871355</v>
      </c>
      <c r="Q17" s="48">
        <f>VLOOKUP($A17,'Occupancy Raw Data'!$B$8:$BE$45,'Occupancy Raw Data'!AX$3,FALSE)</f>
        <v>-5.6494266323426103</v>
      </c>
      <c r="R17" s="49">
        <f>VLOOKUP($A17,'Occupancy Raw Data'!$B$8:$BE$45,'Occupancy Raw Data'!AY$3,FALSE)</f>
        <v>-1.1724436400834</v>
      </c>
      <c r="S17" s="48">
        <f>VLOOKUP($A17,'Occupancy Raw Data'!$B$8:$BE$45,'Occupancy Raw Data'!BA$3,FALSE)</f>
        <v>-2.87876907804938</v>
      </c>
      <c r="T17" s="48">
        <f>VLOOKUP($A17,'Occupancy Raw Data'!$B$8:$BE$45,'Occupancy Raw Data'!BB$3,FALSE)</f>
        <v>-2.1785441537039199</v>
      </c>
      <c r="U17" s="49">
        <f>VLOOKUP($A17,'Occupancy Raw Data'!$B$8:$BE$45,'Occupancy Raw Data'!BC$3,FALSE)</f>
        <v>-2.5236464448793199</v>
      </c>
      <c r="V17" s="50">
        <f>VLOOKUP($A17,'Occupancy Raw Data'!$B$8:$BE$45,'Occupancy Raw Data'!BE$3,FALSE)</f>
        <v>-1.6122183593853601</v>
      </c>
      <c r="X17" s="51">
        <f>VLOOKUP($A17,'ADR Raw Data'!$B$6:$BE$43,'ADR Raw Data'!AG$1,FALSE)</f>
        <v>90.778048507547993</v>
      </c>
      <c r="Y17" s="52">
        <f>VLOOKUP($A17,'ADR Raw Data'!$B$6:$BE$43,'ADR Raw Data'!AH$1,FALSE)</f>
        <v>95.874049562119595</v>
      </c>
      <c r="Z17" s="52">
        <f>VLOOKUP($A17,'ADR Raw Data'!$B$6:$BE$43,'ADR Raw Data'!AI$1,FALSE)</f>
        <v>96.499744722157004</v>
      </c>
      <c r="AA17" s="52">
        <f>VLOOKUP($A17,'ADR Raw Data'!$B$6:$BE$43,'ADR Raw Data'!AJ$1,FALSE)</f>
        <v>97.587347581478298</v>
      </c>
      <c r="AB17" s="52">
        <f>VLOOKUP($A17,'ADR Raw Data'!$B$6:$BE$43,'ADR Raw Data'!AK$1,FALSE)</f>
        <v>94.359979630915703</v>
      </c>
      <c r="AC17" s="53">
        <f>VLOOKUP($A17,'ADR Raw Data'!$B$6:$BE$43,'ADR Raw Data'!AL$1,FALSE)</f>
        <v>95.179221236912198</v>
      </c>
      <c r="AD17" s="52">
        <f>VLOOKUP($A17,'ADR Raw Data'!$B$6:$BE$43,'ADR Raw Data'!AN$1,FALSE)</f>
        <v>125.07177360419</v>
      </c>
      <c r="AE17" s="52">
        <f>VLOOKUP($A17,'ADR Raw Data'!$B$6:$BE$43,'ADR Raw Data'!AO$1,FALSE)</f>
        <v>128.19185913218499</v>
      </c>
      <c r="AF17" s="53">
        <f>VLOOKUP($A17,'ADR Raw Data'!$B$6:$BE$43,'ADR Raw Data'!AP$1,FALSE)</f>
        <v>126.659743019365</v>
      </c>
      <c r="AG17" s="54">
        <f>VLOOKUP($A17,'ADR Raw Data'!$B$6:$BE$43,'ADR Raw Data'!AR$1,FALSE)</f>
        <v>105.330242792695</v>
      </c>
      <c r="AI17" s="47">
        <f>VLOOKUP($A17,'ADR Raw Data'!$B$6:$BE$43,'ADR Raw Data'!AT$1,FALSE)</f>
        <v>3.6346799700869998</v>
      </c>
      <c r="AJ17" s="48">
        <f>VLOOKUP($A17,'ADR Raw Data'!$B$6:$BE$43,'ADR Raw Data'!AU$1,FALSE)</f>
        <v>7.2440803160775804</v>
      </c>
      <c r="AK17" s="48">
        <f>VLOOKUP($A17,'ADR Raw Data'!$B$6:$BE$43,'ADR Raw Data'!AV$1,FALSE)</f>
        <v>5.5075619199498096</v>
      </c>
      <c r="AL17" s="48">
        <f>VLOOKUP($A17,'ADR Raw Data'!$B$6:$BE$43,'ADR Raw Data'!AW$1,FALSE)</f>
        <v>5.2607921913304798</v>
      </c>
      <c r="AM17" s="48">
        <f>VLOOKUP($A17,'ADR Raw Data'!$B$6:$BE$43,'ADR Raw Data'!AX$1,FALSE)</f>
        <v>-0.52296912756968295</v>
      </c>
      <c r="AN17" s="49">
        <f>VLOOKUP($A17,'ADR Raw Data'!$B$6:$BE$43,'ADR Raw Data'!AY$1,FALSE)</f>
        <v>4.1851660235805097</v>
      </c>
      <c r="AO17" s="48">
        <f>VLOOKUP($A17,'ADR Raw Data'!$B$6:$BE$43,'ADR Raw Data'!BA$1,FALSE)</f>
        <v>3.1608977241888301</v>
      </c>
      <c r="AP17" s="48">
        <f>VLOOKUP($A17,'ADR Raw Data'!$B$6:$BE$43,'ADR Raw Data'!BB$1,FALSE)</f>
        <v>1.7661393086608901</v>
      </c>
      <c r="AQ17" s="49">
        <f>VLOOKUP($A17,'ADR Raw Data'!$B$6:$BE$43,'ADR Raw Data'!BC$1,FALSE)</f>
        <v>2.4447397059842699</v>
      </c>
      <c r="AR17" s="50">
        <f>VLOOKUP($A17,'ADR Raw Data'!$B$6:$BE$43,'ADR Raw Data'!BE$1,FALSE)</f>
        <v>3.4044429450414899</v>
      </c>
      <c r="AT17" s="51">
        <f>VLOOKUP($A17,'RevPAR Raw Data'!$B$6:$BE$43,'RevPAR Raw Data'!AG$1,FALSE)</f>
        <v>57.245294688446499</v>
      </c>
      <c r="AU17" s="52">
        <f>VLOOKUP($A17,'RevPAR Raw Data'!$B$6:$BE$43,'RevPAR Raw Data'!AH$1,FALSE)</f>
        <v>69.8727252163565</v>
      </c>
      <c r="AV17" s="52">
        <f>VLOOKUP($A17,'RevPAR Raw Data'!$B$6:$BE$43,'RevPAR Raw Data'!AI$1,FALSE)</f>
        <v>74.205144100677899</v>
      </c>
      <c r="AW17" s="52">
        <f>VLOOKUP($A17,'RevPAR Raw Data'!$B$6:$BE$43,'RevPAR Raw Data'!AJ$1,FALSE)</f>
        <v>74.932387833549598</v>
      </c>
      <c r="AX17" s="52">
        <f>VLOOKUP($A17,'RevPAR Raw Data'!$B$6:$BE$43,'RevPAR Raw Data'!AK$1,FALSE)</f>
        <v>68.588939470647603</v>
      </c>
      <c r="AY17" s="53">
        <f>VLOOKUP($A17,'RevPAR Raw Data'!$B$6:$BE$43,'RevPAR Raw Data'!AL$1,FALSE)</f>
        <v>68.968898261935607</v>
      </c>
      <c r="AZ17" s="52">
        <f>VLOOKUP($A17,'RevPAR Raw Data'!$B$6:$BE$43,'RevPAR Raw Data'!AN$1,FALSE)</f>
        <v>105.89969407183</v>
      </c>
      <c r="BA17" s="52">
        <f>VLOOKUP($A17,'RevPAR Raw Data'!$B$6:$BE$43,'RevPAR Raw Data'!AO$1,FALSE)</f>
        <v>112.49838726741601</v>
      </c>
      <c r="BB17" s="53">
        <f>VLOOKUP($A17,'RevPAR Raw Data'!$B$6:$BE$43,'RevPAR Raw Data'!AP$1,FALSE)</f>
        <v>109.199040669623</v>
      </c>
      <c r="BC17" s="54">
        <f>VLOOKUP($A17,'RevPAR Raw Data'!$B$6:$BE$43,'RevPAR Raw Data'!AR$1,FALSE)</f>
        <v>80.463224664132198</v>
      </c>
      <c r="BE17" s="47">
        <f>VLOOKUP($A17,'RevPAR Raw Data'!$B$6:$BE$43,'RevPAR Raw Data'!AT$1,FALSE)</f>
        <v>1.9154970093280901</v>
      </c>
      <c r="BF17" s="48">
        <f>VLOOKUP($A17,'RevPAR Raw Data'!$B$6:$BE$43,'RevPAR Raw Data'!AU$1,FALSE)</f>
        <v>7.7827005106038696</v>
      </c>
      <c r="BG17" s="48">
        <f>VLOOKUP($A17,'RevPAR Raw Data'!$B$6:$BE$43,'RevPAR Raw Data'!AV$1,FALSE)</f>
        <v>8.1706133626408501</v>
      </c>
      <c r="BH17" s="48">
        <f>VLOOKUP($A17,'RevPAR Raw Data'!$B$6:$BE$43,'RevPAR Raw Data'!AW$1,FALSE)</f>
        <v>3.7215783860338298</v>
      </c>
      <c r="BI17" s="48">
        <f>VLOOKUP($A17,'RevPAR Raw Data'!$B$6:$BE$43,'RevPAR Raw Data'!AX$1,FALSE)</f>
        <v>-6.1428510027404402</v>
      </c>
      <c r="BJ17" s="49">
        <f>VLOOKUP($A17,'RevPAR Raw Data'!$B$6:$BE$43,'RevPAR Raw Data'!AY$1,FALSE)</f>
        <v>2.9636536706266998</v>
      </c>
      <c r="BK17" s="48">
        <f>VLOOKUP($A17,'RevPAR Raw Data'!$B$6:$BE$43,'RevPAR Raw Data'!BA$1,FALSE)</f>
        <v>0.19113369986673101</v>
      </c>
      <c r="BL17" s="48">
        <f>VLOOKUP($A17,'RevPAR Raw Data'!$B$6:$BE$43,'RevPAR Raw Data'!BB$1,FALSE)</f>
        <v>-0.45088096969813002</v>
      </c>
      <c r="BM17" s="49">
        <f>VLOOKUP($A17,'RevPAR Raw Data'!$B$6:$BE$43,'RevPAR Raw Data'!BC$1,FALSE)</f>
        <v>-0.14060332557166699</v>
      </c>
      <c r="BN17" s="50">
        <f>VLOOKUP($A17,'RevPAR Raw Data'!$B$6:$BE$43,'RevPAR Raw Data'!BE$1,FALSE)</f>
        <v>1.7373375314613699</v>
      </c>
    </row>
    <row r="18" spans="1:66" x14ac:dyDescent="0.25">
      <c r="A18" s="63" t="s">
        <v>92</v>
      </c>
      <c r="B18" s="47">
        <f>VLOOKUP($A18,'Occupancy Raw Data'!$B$8:$BE$45,'Occupancy Raw Data'!AG$3,FALSE)</f>
        <v>65.224837519761095</v>
      </c>
      <c r="C18" s="48">
        <f>VLOOKUP($A18,'Occupancy Raw Data'!$B$8:$BE$45,'Occupancy Raw Data'!AH$3,FALSE)</f>
        <v>73.129281573862599</v>
      </c>
      <c r="D18" s="48">
        <f>VLOOKUP($A18,'Occupancy Raw Data'!$B$8:$BE$45,'Occupancy Raw Data'!AI$3,FALSE)</f>
        <v>77.178113472685695</v>
      </c>
      <c r="E18" s="48">
        <f>VLOOKUP($A18,'Occupancy Raw Data'!$B$8:$BE$45,'Occupancy Raw Data'!AJ$3,FALSE)</f>
        <v>80.155454066397297</v>
      </c>
      <c r="F18" s="48">
        <f>VLOOKUP($A18,'Occupancy Raw Data'!$B$8:$BE$45,'Occupancy Raw Data'!AK$3,FALSE)</f>
        <v>78.54821710873</v>
      </c>
      <c r="G18" s="49">
        <f>VLOOKUP($A18,'Occupancy Raw Data'!$B$8:$BE$45,'Occupancy Raw Data'!AL$3,FALSE)</f>
        <v>74.8471807482873</v>
      </c>
      <c r="H18" s="48">
        <f>VLOOKUP($A18,'Occupancy Raw Data'!$B$8:$BE$45,'Occupancy Raw Data'!AN$3,FALSE)</f>
        <v>87.958896890918595</v>
      </c>
      <c r="I18" s="48">
        <f>VLOOKUP($A18,'Occupancy Raw Data'!$B$8:$BE$45,'Occupancy Raw Data'!AO$3,FALSE)</f>
        <v>90.615668364658305</v>
      </c>
      <c r="J18" s="49">
        <f>VLOOKUP($A18,'Occupancy Raw Data'!$B$8:$BE$45,'Occupancy Raw Data'!AP$3,FALSE)</f>
        <v>89.2872826277885</v>
      </c>
      <c r="K18" s="50">
        <f>VLOOKUP($A18,'Occupancy Raw Data'!$B$8:$BE$45,'Occupancy Raw Data'!AR$3,FALSE)</f>
        <v>78.9729241424305</v>
      </c>
      <c r="M18" s="47">
        <f>VLOOKUP($A18,'Occupancy Raw Data'!$B$8:$BE$45,'Occupancy Raw Data'!AT$3,FALSE)</f>
        <v>-2.46048600000519</v>
      </c>
      <c r="N18" s="48">
        <f>VLOOKUP($A18,'Occupancy Raw Data'!$B$8:$BE$45,'Occupancy Raw Data'!AU$3,FALSE)</f>
        <v>-1.58366929461493</v>
      </c>
      <c r="O18" s="48">
        <f>VLOOKUP($A18,'Occupancy Raw Data'!$B$8:$BE$45,'Occupancy Raw Data'!AV$3,FALSE)</f>
        <v>-2.50284150551466</v>
      </c>
      <c r="P18" s="48">
        <f>VLOOKUP($A18,'Occupancy Raw Data'!$B$8:$BE$45,'Occupancy Raw Data'!AW$3,FALSE)</f>
        <v>9.2106520250886295E-2</v>
      </c>
      <c r="Q18" s="48">
        <f>VLOOKUP($A18,'Occupancy Raw Data'!$B$8:$BE$45,'Occupancy Raw Data'!AX$3,FALSE)</f>
        <v>-3.6118461177338999</v>
      </c>
      <c r="R18" s="49">
        <f>VLOOKUP($A18,'Occupancy Raw Data'!$B$8:$BE$45,'Occupancy Raw Data'!AY$3,FALSE)</f>
        <v>-2.0090962199690101</v>
      </c>
      <c r="S18" s="48">
        <f>VLOOKUP($A18,'Occupancy Raw Data'!$B$8:$BE$45,'Occupancy Raw Data'!BA$3,FALSE)</f>
        <v>1.3845068805971901</v>
      </c>
      <c r="T18" s="48">
        <f>VLOOKUP($A18,'Occupancy Raw Data'!$B$8:$BE$45,'Occupancy Raw Data'!BB$3,FALSE)</f>
        <v>0.66049655184140099</v>
      </c>
      <c r="U18" s="49">
        <f>VLOOKUP($A18,'Occupancy Raw Data'!$B$8:$BE$45,'Occupancy Raw Data'!BC$3,FALSE)</f>
        <v>1.0158190697651499</v>
      </c>
      <c r="V18" s="50">
        <f>VLOOKUP($A18,'Occupancy Raw Data'!$B$8:$BE$45,'Occupancy Raw Data'!BE$3,FALSE)</f>
        <v>-1.0519586317509699</v>
      </c>
      <c r="X18" s="51">
        <f>VLOOKUP($A18,'ADR Raw Data'!$B$6:$BE$43,'ADR Raw Data'!AG$1,FALSE)</f>
        <v>115.807362404901</v>
      </c>
      <c r="Y18" s="52">
        <f>VLOOKUP($A18,'ADR Raw Data'!$B$6:$BE$43,'ADR Raw Data'!AH$1,FALSE)</f>
        <v>122.03974750495399</v>
      </c>
      <c r="Z18" s="52">
        <f>VLOOKUP($A18,'ADR Raw Data'!$B$6:$BE$43,'ADR Raw Data'!AI$1,FALSE)</f>
        <v>125.864726184921</v>
      </c>
      <c r="AA18" s="52">
        <f>VLOOKUP($A18,'ADR Raw Data'!$B$6:$BE$43,'ADR Raw Data'!AJ$1,FALSE)</f>
        <v>130.37493366021999</v>
      </c>
      <c r="AB18" s="52">
        <f>VLOOKUP($A18,'ADR Raw Data'!$B$6:$BE$43,'ADR Raw Data'!AK$1,FALSE)</f>
        <v>127.33886756862501</v>
      </c>
      <c r="AC18" s="53">
        <f>VLOOKUP($A18,'ADR Raw Data'!$B$6:$BE$43,'ADR Raw Data'!AL$1,FALSE)</f>
        <v>124.639833139719</v>
      </c>
      <c r="AD18" s="52">
        <f>VLOOKUP($A18,'ADR Raw Data'!$B$6:$BE$43,'ADR Raw Data'!AN$1,FALSE)</f>
        <v>157.79532924613</v>
      </c>
      <c r="AE18" s="52">
        <f>VLOOKUP($A18,'ADR Raw Data'!$B$6:$BE$43,'ADR Raw Data'!AO$1,FALSE)</f>
        <v>164.96130983280801</v>
      </c>
      <c r="AF18" s="53">
        <f>VLOOKUP($A18,'ADR Raw Data'!$B$6:$BE$43,'ADR Raw Data'!AP$1,FALSE)</f>
        <v>161.431626046969</v>
      </c>
      <c r="AG18" s="54">
        <f>VLOOKUP($A18,'ADR Raw Data'!$B$6:$BE$43,'ADR Raw Data'!AR$1,FALSE)</f>
        <v>136.52469927712301</v>
      </c>
      <c r="AI18" s="47">
        <f>VLOOKUP($A18,'ADR Raw Data'!$B$6:$BE$43,'ADR Raw Data'!AT$1,FALSE)</f>
        <v>2.7276508486987301</v>
      </c>
      <c r="AJ18" s="48">
        <f>VLOOKUP($A18,'ADR Raw Data'!$B$6:$BE$43,'ADR Raw Data'!AU$1,FALSE)</f>
        <v>3.0722824599732301</v>
      </c>
      <c r="AK18" s="48">
        <f>VLOOKUP($A18,'ADR Raw Data'!$B$6:$BE$43,'ADR Raw Data'!AV$1,FALSE)</f>
        <v>3.7244200363381799</v>
      </c>
      <c r="AL18" s="48">
        <f>VLOOKUP($A18,'ADR Raw Data'!$B$6:$BE$43,'ADR Raw Data'!AW$1,FALSE)</f>
        <v>6.9715088176797497</v>
      </c>
      <c r="AM18" s="48">
        <f>VLOOKUP($A18,'ADR Raw Data'!$B$6:$BE$43,'ADR Raw Data'!AX$1,FALSE)</f>
        <v>6.2909925325807103</v>
      </c>
      <c r="AN18" s="49">
        <f>VLOOKUP($A18,'ADR Raw Data'!$B$6:$BE$43,'ADR Raw Data'!AY$1,FALSE)</f>
        <v>4.6979618173306701</v>
      </c>
      <c r="AO18" s="48">
        <f>VLOOKUP($A18,'ADR Raw Data'!$B$6:$BE$43,'ADR Raw Data'!BA$1,FALSE)</f>
        <v>2.85413551110245</v>
      </c>
      <c r="AP18" s="48">
        <f>VLOOKUP($A18,'ADR Raw Data'!$B$6:$BE$43,'ADR Raw Data'!BB$1,FALSE)</f>
        <v>2.8091712015548098</v>
      </c>
      <c r="AQ18" s="49">
        <f>VLOOKUP($A18,'ADR Raw Data'!$B$6:$BE$43,'ADR Raw Data'!BC$1,FALSE)</f>
        <v>2.82255898375614</v>
      </c>
      <c r="AR18" s="50">
        <f>VLOOKUP($A18,'ADR Raw Data'!$B$6:$BE$43,'ADR Raw Data'!BE$1,FALSE)</f>
        <v>4.1727093549685499</v>
      </c>
      <c r="AT18" s="51">
        <f>VLOOKUP($A18,'RevPAR Raw Data'!$B$6:$BE$43,'RevPAR Raw Data'!AG$1,FALSE)</f>
        <v>75.535163964517807</v>
      </c>
      <c r="AU18" s="52">
        <f>VLOOKUP($A18,'RevPAR Raw Data'!$B$6:$BE$43,'RevPAR Raw Data'!AH$1,FALSE)</f>
        <v>89.246790584928803</v>
      </c>
      <c r="AV18" s="52">
        <f>VLOOKUP($A18,'RevPAR Raw Data'!$B$6:$BE$43,'RevPAR Raw Data'!AI$1,FALSE)</f>
        <v>97.140021197084096</v>
      </c>
      <c r="AW18" s="52">
        <f>VLOOKUP($A18,'RevPAR Raw Data'!$B$6:$BE$43,'RevPAR Raw Data'!AJ$1,FALSE)</f>
        <v>104.502620064113</v>
      </c>
      <c r="AX18" s="52">
        <f>VLOOKUP($A18,'RevPAR Raw Data'!$B$6:$BE$43,'RevPAR Raw Data'!AK$1,FALSE)</f>
        <v>100.022410161601</v>
      </c>
      <c r="AY18" s="53">
        <f>VLOOKUP($A18,'RevPAR Raw Data'!$B$6:$BE$43,'RevPAR Raw Data'!AL$1,FALSE)</f>
        <v>93.289401194449297</v>
      </c>
      <c r="AZ18" s="52">
        <f>VLOOKUP($A18,'RevPAR Raw Data'!$B$6:$BE$43,'RevPAR Raw Data'!AN$1,FALSE)</f>
        <v>138.795030950289</v>
      </c>
      <c r="BA18" s="52">
        <f>VLOOKUP($A18,'RevPAR Raw Data'!$B$6:$BE$43,'RevPAR Raw Data'!AO$1,FALSE)</f>
        <v>149.480793448094</v>
      </c>
      <c r="BB18" s="53">
        <f>VLOOKUP($A18,'RevPAR Raw Data'!$B$6:$BE$43,'RevPAR Raw Data'!AP$1,FALSE)</f>
        <v>144.13791219919099</v>
      </c>
      <c r="BC18" s="54">
        <f>VLOOKUP($A18,'RevPAR Raw Data'!$B$6:$BE$43,'RevPAR Raw Data'!AR$1,FALSE)</f>
        <v>107.817547195804</v>
      </c>
      <c r="BE18" s="47">
        <f>VLOOKUP($A18,'RevPAR Raw Data'!$B$6:$BE$43,'RevPAR Raw Data'!AT$1,FALSE)</f>
        <v>0.20005138143229001</v>
      </c>
      <c r="BF18" s="48">
        <f>VLOOKUP($A18,'RevPAR Raw Data'!$B$6:$BE$43,'RevPAR Raw Data'!AU$1,FALSE)</f>
        <v>1.4399583713958599</v>
      </c>
      <c r="BG18" s="48">
        <f>VLOOKUP($A18,'RevPAR Raw Data'!$B$6:$BE$43,'RevPAR Raw Data'!AV$1,FALSE)</f>
        <v>1.1283622003143401</v>
      </c>
      <c r="BH18" s="48">
        <f>VLOOKUP($A18,'RevPAR Raw Data'!$B$6:$BE$43,'RevPAR Raw Data'!AW$1,FALSE)</f>
        <v>7.0700365521115804</v>
      </c>
      <c r="BI18" s="48">
        <f>VLOOKUP($A18,'RevPAR Raw Data'!$B$6:$BE$43,'RevPAR Raw Data'!AX$1,FALSE)</f>
        <v>2.4519254452918502</v>
      </c>
      <c r="BJ18" s="49">
        <f>VLOOKUP($A18,'RevPAR Raw Data'!$B$6:$BE$43,'RevPAR Raw Data'!AY$1,FALSE)</f>
        <v>2.5944790240740798</v>
      </c>
      <c r="BK18" s="48">
        <f>VLOOKUP($A18,'RevPAR Raw Data'!$B$6:$BE$43,'RevPAR Raw Data'!BA$1,FALSE)</f>
        <v>4.2781580942324204</v>
      </c>
      <c r="BL18" s="48">
        <f>VLOOKUP($A18,'RevPAR Raw Data'!$B$6:$BE$43,'RevPAR Raw Data'!BB$1,FALSE)</f>
        <v>3.4882222323178098</v>
      </c>
      <c r="BM18" s="49">
        <f>VLOOKUP($A18,'RevPAR Raw Data'!$B$6:$BE$43,'RevPAR Raw Data'!BC$1,FALSE)</f>
        <v>3.8670501459336601</v>
      </c>
      <c r="BN18" s="50">
        <f>VLOOKUP($A18,'RevPAR Raw Data'!$B$6:$BE$43,'RevPAR Raw Data'!BE$1,FALSE)</f>
        <v>3.0768555469801</v>
      </c>
    </row>
    <row r="19" spans="1:66" x14ac:dyDescent="0.25">
      <c r="A19" s="63" t="s">
        <v>93</v>
      </c>
      <c r="B19" s="47">
        <f>VLOOKUP($A19,'Occupancy Raw Data'!$B$8:$BE$45,'Occupancy Raw Data'!AG$3,FALSE)</f>
        <v>65.984770772508398</v>
      </c>
      <c r="C19" s="48">
        <f>VLOOKUP($A19,'Occupancy Raw Data'!$B$8:$BE$45,'Occupancy Raw Data'!AH$3,FALSE)</f>
        <v>73.439595991477901</v>
      </c>
      <c r="D19" s="48">
        <f>VLOOKUP($A19,'Occupancy Raw Data'!$B$8:$BE$45,'Occupancy Raw Data'!AI$3,FALSE)</f>
        <v>78.6100370867197</v>
      </c>
      <c r="E19" s="48">
        <f>VLOOKUP($A19,'Occupancy Raw Data'!$B$8:$BE$45,'Occupancy Raw Data'!AJ$3,FALSE)</f>
        <v>79.943580841158294</v>
      </c>
      <c r="F19" s="48">
        <f>VLOOKUP($A19,'Occupancy Raw Data'!$B$8:$BE$45,'Occupancy Raw Data'!AK$3,FALSE)</f>
        <v>80.326284226307806</v>
      </c>
      <c r="G19" s="49">
        <f>VLOOKUP($A19,'Occupancy Raw Data'!$B$8:$BE$45,'Occupancy Raw Data'!AL$3,FALSE)</f>
        <v>75.660853783634394</v>
      </c>
      <c r="H19" s="48">
        <f>VLOOKUP($A19,'Occupancy Raw Data'!$B$8:$BE$45,'Occupancy Raw Data'!AN$3,FALSE)</f>
        <v>90.6178489702517</v>
      </c>
      <c r="I19" s="48">
        <f>VLOOKUP($A19,'Occupancy Raw Data'!$B$8:$BE$45,'Occupancy Raw Data'!AO$3,FALSE)</f>
        <v>93.683421447171099</v>
      </c>
      <c r="J19" s="49">
        <f>VLOOKUP($A19,'Occupancy Raw Data'!$B$8:$BE$45,'Occupancy Raw Data'!AP$3,FALSE)</f>
        <v>92.150635208711407</v>
      </c>
      <c r="K19" s="50">
        <f>VLOOKUP($A19,'Occupancy Raw Data'!$B$8:$BE$45,'Occupancy Raw Data'!AR$3,FALSE)</f>
        <v>80.372219905085004</v>
      </c>
      <c r="M19" s="47">
        <f>VLOOKUP($A19,'Occupancy Raw Data'!$B$8:$BE$45,'Occupancy Raw Data'!AT$3,FALSE)</f>
        <v>-9.1779864348343008</v>
      </c>
      <c r="N19" s="48">
        <f>VLOOKUP($A19,'Occupancy Raw Data'!$B$8:$BE$45,'Occupancy Raw Data'!AU$3,FALSE)</f>
        <v>-9.0709342647693294</v>
      </c>
      <c r="O19" s="48">
        <f>VLOOKUP($A19,'Occupancy Raw Data'!$B$8:$BE$45,'Occupancy Raw Data'!AV$3,FALSE)</f>
        <v>-5.6313252485800298</v>
      </c>
      <c r="P19" s="48">
        <f>VLOOKUP($A19,'Occupancy Raw Data'!$B$8:$BE$45,'Occupancy Raw Data'!AW$3,FALSE)</f>
        <v>-5.9053115353466303</v>
      </c>
      <c r="Q19" s="48">
        <f>VLOOKUP($A19,'Occupancy Raw Data'!$B$8:$BE$45,'Occupancy Raw Data'!AX$3,FALSE)</f>
        <v>-6.2202765537647702</v>
      </c>
      <c r="R19" s="49">
        <f>VLOOKUP($A19,'Occupancy Raw Data'!$B$8:$BE$45,'Occupancy Raw Data'!AY$3,FALSE)</f>
        <v>-7.1269065644493601</v>
      </c>
      <c r="S19" s="48">
        <f>VLOOKUP($A19,'Occupancy Raw Data'!$B$8:$BE$45,'Occupancy Raw Data'!BA$3,FALSE)</f>
        <v>-0.133206749447877</v>
      </c>
      <c r="T19" s="48">
        <f>VLOOKUP($A19,'Occupancy Raw Data'!$B$8:$BE$45,'Occupancy Raw Data'!BB$3,FALSE)</f>
        <v>-0.85884430237106901</v>
      </c>
      <c r="U19" s="49">
        <f>VLOOKUP($A19,'Occupancy Raw Data'!$B$8:$BE$45,'Occupancy Raw Data'!BC$3,FALSE)</f>
        <v>-0.50338295722294601</v>
      </c>
      <c r="V19" s="50">
        <f>VLOOKUP($A19,'Occupancy Raw Data'!$B$8:$BE$45,'Occupancy Raw Data'!BE$3,FALSE)</f>
        <v>-5.05642835509133</v>
      </c>
      <c r="X19" s="51">
        <f>VLOOKUP($A19,'ADR Raw Data'!$B$6:$BE$43,'ADR Raw Data'!AG$1,FALSE)</f>
        <v>205.28920197614201</v>
      </c>
      <c r="Y19" s="52">
        <f>VLOOKUP($A19,'ADR Raw Data'!$B$6:$BE$43,'ADR Raw Data'!AH$1,FALSE)</f>
        <v>207.205917011389</v>
      </c>
      <c r="Z19" s="52">
        <f>VLOOKUP($A19,'ADR Raw Data'!$B$6:$BE$43,'ADR Raw Data'!AI$1,FALSE)</f>
        <v>211.115276395894</v>
      </c>
      <c r="AA19" s="52">
        <f>VLOOKUP($A19,'ADR Raw Data'!$B$6:$BE$43,'ADR Raw Data'!AJ$1,FALSE)</f>
        <v>213.222328708204</v>
      </c>
      <c r="AB19" s="52">
        <f>VLOOKUP($A19,'ADR Raw Data'!$B$6:$BE$43,'ADR Raw Data'!AK$1,FALSE)</f>
        <v>220.97076025197001</v>
      </c>
      <c r="AC19" s="53">
        <f>VLOOKUP($A19,'ADR Raw Data'!$B$6:$BE$43,'ADR Raw Data'!AL$1,FALSE)</f>
        <v>211.878063837409</v>
      </c>
      <c r="AD19" s="52">
        <f>VLOOKUP($A19,'ADR Raw Data'!$B$6:$BE$43,'ADR Raw Data'!AN$1,FALSE)</f>
        <v>276.70891462034098</v>
      </c>
      <c r="AE19" s="52">
        <f>VLOOKUP($A19,'ADR Raw Data'!$B$6:$BE$43,'ADR Raw Data'!AO$1,FALSE)</f>
        <v>286.92913445988597</v>
      </c>
      <c r="AF19" s="53">
        <f>VLOOKUP($A19,'ADR Raw Data'!$B$6:$BE$43,'ADR Raw Data'!AP$1,FALSE)</f>
        <v>281.90402347847402</v>
      </c>
      <c r="AG19" s="54">
        <f>VLOOKUP($A19,'ADR Raw Data'!$B$6:$BE$43,'ADR Raw Data'!AR$1,FALSE)</f>
        <v>234.81753460637501</v>
      </c>
      <c r="AI19" s="47">
        <f>VLOOKUP($A19,'ADR Raw Data'!$B$6:$BE$43,'ADR Raw Data'!AT$1,FALSE)</f>
        <v>-0.81586442620050703</v>
      </c>
      <c r="AJ19" s="48">
        <f>VLOOKUP($A19,'ADR Raw Data'!$B$6:$BE$43,'ADR Raw Data'!AU$1,FALSE)</f>
        <v>-0.50590403413602802</v>
      </c>
      <c r="AK19" s="48">
        <f>VLOOKUP($A19,'ADR Raw Data'!$B$6:$BE$43,'ADR Raw Data'!AV$1,FALSE)</f>
        <v>1.0209363647444001</v>
      </c>
      <c r="AL19" s="48">
        <f>VLOOKUP($A19,'ADR Raw Data'!$B$6:$BE$43,'ADR Raw Data'!AW$1,FALSE)</f>
        <v>1.5553034464208899</v>
      </c>
      <c r="AM19" s="48">
        <f>VLOOKUP($A19,'ADR Raw Data'!$B$6:$BE$43,'ADR Raw Data'!AX$1,FALSE)</f>
        <v>3.1799799817615599</v>
      </c>
      <c r="AN19" s="49">
        <f>VLOOKUP($A19,'ADR Raw Data'!$B$6:$BE$43,'ADR Raw Data'!AY$1,FALSE)</f>
        <v>1.0032593132483301</v>
      </c>
      <c r="AO19" s="48">
        <f>VLOOKUP($A19,'ADR Raw Data'!$B$6:$BE$43,'ADR Raw Data'!BA$1,FALSE)</f>
        <v>3.8471904751632402</v>
      </c>
      <c r="AP19" s="48">
        <f>VLOOKUP($A19,'ADR Raw Data'!$B$6:$BE$43,'ADR Raw Data'!BB$1,FALSE)</f>
        <v>2.8574457285063999</v>
      </c>
      <c r="AQ19" s="49">
        <f>VLOOKUP($A19,'ADR Raw Data'!$B$6:$BE$43,'ADR Raw Data'!BC$1,FALSE)</f>
        <v>3.3241238048637798</v>
      </c>
      <c r="AR19" s="50">
        <f>VLOOKUP($A19,'ADR Raw Data'!$B$6:$BE$43,'ADR Raw Data'!BE$1,FALSE)</f>
        <v>2.3232158733241199</v>
      </c>
      <c r="AT19" s="51">
        <f>VLOOKUP($A19,'RevPAR Raw Data'!$B$6:$BE$43,'RevPAR Raw Data'!AG$1,FALSE)</f>
        <v>135.45960934466899</v>
      </c>
      <c r="AU19" s="52">
        <f>VLOOKUP($A19,'RevPAR Raw Data'!$B$6:$BE$43,'RevPAR Raw Data'!AH$1,FALSE)</f>
        <v>152.171188323601</v>
      </c>
      <c r="AV19" s="52">
        <f>VLOOKUP($A19,'RevPAR Raw Data'!$B$6:$BE$43,'RevPAR Raw Data'!AI$1,FALSE)</f>
        <v>165.95779707054299</v>
      </c>
      <c r="AW19" s="52">
        <f>VLOOKUP($A19,'RevPAR Raw Data'!$B$6:$BE$43,'RevPAR Raw Data'!AJ$1,FALSE)</f>
        <v>170.457564722244</v>
      </c>
      <c r="AX19" s="52">
        <f>VLOOKUP($A19,'RevPAR Raw Data'!$B$6:$BE$43,'RevPAR Raw Data'!AK$1,FALSE)</f>
        <v>177.497600937031</v>
      </c>
      <c r="AY19" s="53">
        <f>VLOOKUP($A19,'RevPAR Raw Data'!$B$6:$BE$43,'RevPAR Raw Data'!AL$1,FALSE)</f>
        <v>160.30875207961799</v>
      </c>
      <c r="AZ19" s="52">
        <f>VLOOKUP($A19,'RevPAR Raw Data'!$B$6:$BE$43,'RevPAR Raw Data'!AN$1,FALSE)</f>
        <v>250.747666337883</v>
      </c>
      <c r="BA19" s="52">
        <f>VLOOKUP($A19,'RevPAR Raw Data'!$B$6:$BE$43,'RevPAR Raw Data'!AO$1,FALSE)</f>
        <v>268.80503029077499</v>
      </c>
      <c r="BB19" s="53">
        <f>VLOOKUP($A19,'RevPAR Raw Data'!$B$6:$BE$43,'RevPAR Raw Data'!AP$1,FALSE)</f>
        <v>259.77634831432903</v>
      </c>
      <c r="BC19" s="54">
        <f>VLOOKUP($A19,'RevPAR Raw Data'!$B$6:$BE$43,'RevPAR Raw Data'!AR$1,FALSE)</f>
        <v>188.72806528953501</v>
      </c>
      <c r="BE19" s="47">
        <f>VLOOKUP($A19,'RevPAR Raw Data'!$B$6:$BE$43,'RevPAR Raw Data'!AT$1,FALSE)</f>
        <v>-9.9189709346714903</v>
      </c>
      <c r="BF19" s="48">
        <f>VLOOKUP($A19,'RevPAR Raw Data'!$B$6:$BE$43,'RevPAR Raw Data'!AU$1,FALSE)</f>
        <v>-9.5309480765260606</v>
      </c>
      <c r="BG19" s="48">
        <f>VLOOKUP($A19,'RevPAR Raw Data'!$B$6:$BE$43,'RevPAR Raw Data'!AV$1,FALSE)</f>
        <v>-4.6678811311154096</v>
      </c>
      <c r="BH19" s="48">
        <f>VLOOKUP($A19,'RevPAR Raw Data'!$B$6:$BE$43,'RevPAR Raw Data'!AW$1,FALSE)</f>
        <v>-4.44185360275688</v>
      </c>
      <c r="BI19" s="48">
        <f>VLOOKUP($A19,'RevPAR Raw Data'!$B$6:$BE$43,'RevPAR Raw Data'!AX$1,FALSE)</f>
        <v>-3.23810012122313</v>
      </c>
      <c r="BJ19" s="49">
        <f>VLOOKUP($A19,'RevPAR Raw Data'!$B$6:$BE$43,'RevPAR Raw Data'!AY$1,FALSE)</f>
        <v>-6.1951486050553699</v>
      </c>
      <c r="BK19" s="48">
        <f>VLOOKUP($A19,'RevPAR Raw Data'!$B$6:$BE$43,'RevPAR Raw Data'!BA$1,FALSE)</f>
        <v>3.7088590083383299</v>
      </c>
      <c r="BL19" s="48">
        <f>VLOOKUP($A19,'RevPAR Raw Data'!$B$6:$BE$43,'RevPAR Raw Data'!BB$1,FALSE)</f>
        <v>1.97406041630271</v>
      </c>
      <c r="BM19" s="49">
        <f>VLOOKUP($A19,'RevPAR Raw Data'!$B$6:$BE$43,'RevPAR Raw Data'!BC$1,FALSE)</f>
        <v>2.8040077749301502</v>
      </c>
      <c r="BN19" s="50">
        <f>VLOOKUP($A19,'RevPAR Raw Data'!$B$6:$BE$43,'RevPAR Raw Data'!BE$1,FALSE)</f>
        <v>-2.8506842279359499</v>
      </c>
    </row>
    <row r="20" spans="1:66" x14ac:dyDescent="0.25">
      <c r="A20" s="63" t="s">
        <v>29</v>
      </c>
      <c r="B20" s="47">
        <f>VLOOKUP($A20,'Occupancy Raw Data'!$B$8:$BE$45,'Occupancy Raw Data'!AG$3,FALSE)</f>
        <v>55.8178413802327</v>
      </c>
      <c r="C20" s="48">
        <f>VLOOKUP($A20,'Occupancy Raw Data'!$B$8:$BE$45,'Occupancy Raw Data'!AH$3,FALSE)</f>
        <v>59.947171325397797</v>
      </c>
      <c r="D20" s="48">
        <f>VLOOKUP($A20,'Occupancy Raw Data'!$B$8:$BE$45,'Occupancy Raw Data'!AI$3,FALSE)</f>
        <v>64.370736926574807</v>
      </c>
      <c r="E20" s="48">
        <f>VLOOKUP($A20,'Occupancy Raw Data'!$B$8:$BE$45,'Occupancy Raw Data'!AJ$3,FALSE)</f>
        <v>66.316704560652596</v>
      </c>
      <c r="F20" s="48">
        <f>VLOOKUP($A20,'Occupancy Raw Data'!$B$8:$BE$45,'Occupancy Raw Data'!AK$3,FALSE)</f>
        <v>66.905175872676196</v>
      </c>
      <c r="G20" s="49">
        <f>VLOOKUP($A20,'Occupancy Raw Data'!$B$8:$BE$45,'Occupancy Raw Data'!AL$3,FALSE)</f>
        <v>62.671526013106799</v>
      </c>
      <c r="H20" s="48">
        <f>VLOOKUP($A20,'Occupancy Raw Data'!$B$8:$BE$45,'Occupancy Raw Data'!AN$3,FALSE)</f>
        <v>80.734251705229298</v>
      </c>
      <c r="I20" s="48">
        <f>VLOOKUP($A20,'Occupancy Raw Data'!$B$8:$BE$45,'Occupancy Raw Data'!AO$3,FALSE)</f>
        <v>84.465694797378603</v>
      </c>
      <c r="J20" s="49">
        <f>VLOOKUP($A20,'Occupancy Raw Data'!$B$8:$BE$45,'Occupancy Raw Data'!AP$3,FALSE)</f>
        <v>82.599973251303894</v>
      </c>
      <c r="K20" s="50">
        <f>VLOOKUP($A20,'Occupancy Raw Data'!$B$8:$BE$45,'Occupancy Raw Data'!AR$3,FALSE)</f>
        <v>68.365368081163098</v>
      </c>
      <c r="M20" s="47">
        <f>VLOOKUP($A20,'Occupancy Raw Data'!$B$8:$BE$45,'Occupancy Raw Data'!AT$3,FALSE)</f>
        <v>-2.1052014308332798</v>
      </c>
      <c r="N20" s="48">
        <f>VLOOKUP($A20,'Occupancy Raw Data'!$B$8:$BE$45,'Occupancy Raw Data'!AU$3,FALSE)</f>
        <v>-4.4194477023136702</v>
      </c>
      <c r="O20" s="48">
        <f>VLOOKUP($A20,'Occupancy Raw Data'!$B$8:$BE$45,'Occupancy Raw Data'!AV$3,FALSE)</f>
        <v>-0.99254307019799404</v>
      </c>
      <c r="P20" s="48">
        <f>VLOOKUP($A20,'Occupancy Raw Data'!$B$8:$BE$45,'Occupancy Raw Data'!AW$3,FALSE)</f>
        <v>1.7806742956843</v>
      </c>
      <c r="Q20" s="48">
        <f>VLOOKUP($A20,'Occupancy Raw Data'!$B$8:$BE$45,'Occupancy Raw Data'!AX$3,FALSE)</f>
        <v>-3.16023810676087</v>
      </c>
      <c r="R20" s="49">
        <f>VLOOKUP($A20,'Occupancy Raw Data'!$B$8:$BE$45,'Occupancy Raw Data'!AY$3,FALSE)</f>
        <v>-1.76823260591577</v>
      </c>
      <c r="S20" s="48">
        <f>VLOOKUP($A20,'Occupancy Raw Data'!$B$8:$BE$45,'Occupancy Raw Data'!BA$3,FALSE)</f>
        <v>-1.86148593724597</v>
      </c>
      <c r="T20" s="48">
        <f>VLOOKUP($A20,'Occupancy Raw Data'!$B$8:$BE$45,'Occupancy Raw Data'!BB$3,FALSE)</f>
        <v>-0.72700121821825703</v>
      </c>
      <c r="U20" s="49">
        <f>VLOOKUP($A20,'Occupancy Raw Data'!$B$8:$BE$45,'Occupancy Raw Data'!BC$3,FALSE)</f>
        <v>-1.2846896165910699</v>
      </c>
      <c r="V20" s="50">
        <f>VLOOKUP($A20,'Occupancy Raw Data'!$B$8:$BE$45,'Occupancy Raw Data'!BE$3,FALSE)</f>
        <v>-1.6018479688155201</v>
      </c>
      <c r="X20" s="51">
        <f>VLOOKUP($A20,'ADR Raw Data'!$B$6:$BE$43,'ADR Raw Data'!AG$1,FALSE)</f>
        <v>136.71074697496101</v>
      </c>
      <c r="Y20" s="52">
        <f>VLOOKUP($A20,'ADR Raw Data'!$B$6:$BE$43,'ADR Raw Data'!AH$1,FALSE)</f>
        <v>140.067719337386</v>
      </c>
      <c r="Z20" s="52">
        <f>VLOOKUP($A20,'ADR Raw Data'!$B$6:$BE$43,'ADR Raw Data'!AI$1,FALSE)</f>
        <v>141.513946083523</v>
      </c>
      <c r="AA20" s="52">
        <f>VLOOKUP($A20,'ADR Raw Data'!$B$6:$BE$43,'ADR Raw Data'!AJ$1,FALSE)</f>
        <v>143.815760814762</v>
      </c>
      <c r="AB20" s="52">
        <f>VLOOKUP($A20,'ADR Raw Data'!$B$6:$BE$43,'ADR Raw Data'!AK$1,FALSE)</f>
        <v>143.10084907546201</v>
      </c>
      <c r="AC20" s="53">
        <f>VLOOKUP($A20,'ADR Raw Data'!$B$6:$BE$43,'ADR Raw Data'!AL$1,FALSE)</f>
        <v>141.207648715842</v>
      </c>
      <c r="AD20" s="52">
        <f>VLOOKUP($A20,'ADR Raw Data'!$B$6:$BE$43,'ADR Raw Data'!AN$1,FALSE)</f>
        <v>182.10362171788199</v>
      </c>
      <c r="AE20" s="52">
        <f>VLOOKUP($A20,'ADR Raw Data'!$B$6:$BE$43,'ADR Raw Data'!AO$1,FALSE)</f>
        <v>190.51666099279501</v>
      </c>
      <c r="AF20" s="53">
        <f>VLOOKUP($A20,'ADR Raw Data'!$B$6:$BE$43,'ADR Raw Data'!AP$1,FALSE)</f>
        <v>186.40515584520699</v>
      </c>
      <c r="AG20" s="54">
        <f>VLOOKUP($A20,'ADR Raw Data'!$B$6:$BE$43,'ADR Raw Data'!AR$1,FALSE)</f>
        <v>156.81000489076101</v>
      </c>
      <c r="AI20" s="47">
        <f>VLOOKUP($A20,'ADR Raw Data'!$B$6:$BE$43,'ADR Raw Data'!AT$1,FALSE)</f>
        <v>-4.0124048339325</v>
      </c>
      <c r="AJ20" s="48">
        <f>VLOOKUP($A20,'ADR Raw Data'!$B$6:$BE$43,'ADR Raw Data'!AU$1,FALSE)</f>
        <v>-2.7020785455284702</v>
      </c>
      <c r="AK20" s="48">
        <f>VLOOKUP($A20,'ADR Raw Data'!$B$6:$BE$43,'ADR Raw Data'!AV$1,FALSE)</f>
        <v>-1.2120965143165401</v>
      </c>
      <c r="AL20" s="48">
        <f>VLOOKUP($A20,'ADR Raw Data'!$B$6:$BE$43,'ADR Raw Data'!AW$1,FALSE)</f>
        <v>-0.99371435316865797</v>
      </c>
      <c r="AM20" s="48">
        <f>VLOOKUP($A20,'ADR Raw Data'!$B$6:$BE$43,'ADR Raw Data'!AX$1,FALSE)</f>
        <v>-4.0169818242905597</v>
      </c>
      <c r="AN20" s="49">
        <f>VLOOKUP($A20,'ADR Raw Data'!$B$6:$BE$43,'ADR Raw Data'!AY$1,FALSE)</f>
        <v>-2.5596059680479901</v>
      </c>
      <c r="AO20" s="48">
        <f>VLOOKUP($A20,'ADR Raw Data'!$B$6:$BE$43,'ADR Raw Data'!BA$1,FALSE)</f>
        <v>-5.3556087992254104</v>
      </c>
      <c r="AP20" s="48">
        <f>VLOOKUP($A20,'ADR Raw Data'!$B$6:$BE$43,'ADR Raw Data'!BB$1,FALSE)</f>
        <v>-5.2995020295758799</v>
      </c>
      <c r="AQ20" s="49">
        <f>VLOOKUP($A20,'ADR Raw Data'!$B$6:$BE$43,'ADR Raw Data'!BC$1,FALSE)</f>
        <v>-5.31418354697281</v>
      </c>
      <c r="AR20" s="50">
        <f>VLOOKUP($A20,'ADR Raw Data'!$B$6:$BE$43,'ADR Raw Data'!BE$1,FALSE)</f>
        <v>-3.6750418078910299</v>
      </c>
      <c r="AT20" s="51">
        <f>VLOOKUP($A20,'RevPAR Raw Data'!$B$6:$BE$43,'RevPAR Raw Data'!AG$1,FALSE)</f>
        <v>76.308987896215001</v>
      </c>
      <c r="AU20" s="52">
        <f>VLOOKUP($A20,'RevPAR Raw Data'!$B$6:$BE$43,'RevPAR Raw Data'!AH$1,FALSE)</f>
        <v>83.966635682760398</v>
      </c>
      <c r="AV20" s="52">
        <f>VLOOKUP($A20,'RevPAR Raw Data'!$B$6:$BE$43,'RevPAR Raw Data'!AI$1,FALSE)</f>
        <v>91.093569947839995</v>
      </c>
      <c r="AW20" s="52">
        <f>VLOOKUP($A20,'RevPAR Raw Data'!$B$6:$BE$43,'RevPAR Raw Data'!AJ$1,FALSE)</f>
        <v>95.373873211180907</v>
      </c>
      <c r="AX20" s="52">
        <f>VLOOKUP($A20,'RevPAR Raw Data'!$B$6:$BE$43,'RevPAR Raw Data'!AK$1,FALSE)</f>
        <v>95.741874749230902</v>
      </c>
      <c r="AY20" s="53">
        <f>VLOOKUP($A20,'RevPAR Raw Data'!$B$6:$BE$43,'RevPAR Raw Data'!AL$1,FALSE)</f>
        <v>88.496988297445398</v>
      </c>
      <c r="AZ20" s="52">
        <f>VLOOKUP($A20,'RevPAR Raw Data'!$B$6:$BE$43,'RevPAR Raw Data'!AN$1,FALSE)</f>
        <v>147.019996322054</v>
      </c>
      <c r="BA20" s="52">
        <f>VLOOKUP($A20,'RevPAR Raw Data'!$B$6:$BE$43,'RevPAR Raw Data'!AO$1,FALSE)</f>
        <v>160.92122141233099</v>
      </c>
      <c r="BB20" s="53">
        <f>VLOOKUP($A20,'RevPAR Raw Data'!$B$6:$BE$43,'RevPAR Raw Data'!AP$1,FALSE)</f>
        <v>153.970608867192</v>
      </c>
      <c r="BC20" s="54">
        <f>VLOOKUP($A20,'RevPAR Raw Data'!$B$6:$BE$43,'RevPAR Raw Data'!AR$1,FALSE)</f>
        <v>107.20373703165799</v>
      </c>
      <c r="BE20" s="47">
        <f>VLOOKUP($A20,'RevPAR Raw Data'!$B$6:$BE$43,'RevPAR Raw Data'!AT$1,FALSE)</f>
        <v>-6.0331370607910202</v>
      </c>
      <c r="BF20" s="48">
        <f>VLOOKUP($A20,'RevPAR Raw Data'!$B$6:$BE$43,'RevPAR Raw Data'!AU$1,FALSE)</f>
        <v>-7.0021092996470804</v>
      </c>
      <c r="BG20" s="48">
        <f>VLOOKUP($A20,'RevPAR Raw Data'!$B$6:$BE$43,'RevPAR Raw Data'!AV$1,FALSE)</f>
        <v>-2.1926090045575801</v>
      </c>
      <c r="BH20" s="48">
        <f>VLOOKUP($A20,'RevPAR Raw Data'!$B$6:$BE$43,'RevPAR Raw Data'!AW$1,FALSE)</f>
        <v>0.76926512645624401</v>
      </c>
      <c r="BI20" s="48">
        <f>VLOOKUP($A20,'RevPAR Raw Data'!$B$6:$BE$43,'RevPAR Raw Data'!AX$1,FALSE)</f>
        <v>-7.0502737406985503</v>
      </c>
      <c r="BJ20" s="49">
        <f>VLOOKUP($A20,'RevPAR Raw Data'!$B$6:$BE$43,'RevPAR Raw Data'!AY$1,FALSE)</f>
        <v>-4.2825787866537697</v>
      </c>
      <c r="BK20" s="48">
        <f>VLOOKUP($A20,'RevPAR Raw Data'!$B$6:$BE$43,'RevPAR Raw Data'!BA$1,FALSE)</f>
        <v>-7.1174008318199</v>
      </c>
      <c r="BL20" s="48">
        <f>VLOOKUP($A20,'RevPAR Raw Data'!$B$6:$BE$43,'RevPAR Raw Data'!BB$1,FALSE)</f>
        <v>-5.9879758034796202</v>
      </c>
      <c r="BM20" s="49">
        <f>VLOOKUP($A20,'RevPAR Raw Data'!$B$6:$BE$43,'RevPAR Raw Data'!BC$1,FALSE)</f>
        <v>-6.5306023993293403</v>
      </c>
      <c r="BN20" s="50">
        <f>VLOOKUP($A20,'RevPAR Raw Data'!$B$6:$BE$43,'RevPAR Raw Data'!BE$1,FALSE)</f>
        <v>-5.2180211941537404</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46</v>
      </c>
      <c r="B22" s="47">
        <f>VLOOKUP($A22,'Occupancy Raw Data'!$B$8:$BE$45,'Occupancy Raw Data'!AG$3,FALSE)</f>
        <v>48.8873740641464</v>
      </c>
      <c r="C22" s="48">
        <f>VLOOKUP($A22,'Occupancy Raw Data'!$B$8:$BE$45,'Occupancy Raw Data'!AH$3,FALSE)</f>
        <v>61.001478879748497</v>
      </c>
      <c r="D22" s="48">
        <f>VLOOKUP($A22,'Occupancy Raw Data'!$B$8:$BE$45,'Occupancy Raw Data'!AI$3,FALSE)</f>
        <v>64.297556945864599</v>
      </c>
      <c r="E22" s="48">
        <f>VLOOKUP($A22,'Occupancy Raw Data'!$B$8:$BE$45,'Occupancy Raw Data'!AJ$3,FALSE)</f>
        <v>65.184312230290601</v>
      </c>
      <c r="F22" s="48">
        <f>VLOOKUP($A22,'Occupancy Raw Data'!$B$8:$BE$45,'Occupancy Raw Data'!AK$3,FALSE)</f>
        <v>64.307955379167296</v>
      </c>
      <c r="G22" s="49">
        <f>VLOOKUP($A22,'Occupancy Raw Data'!$B$8:$BE$45,'Occupancy Raw Data'!AL$3,FALSE)</f>
        <v>60.735722117531999</v>
      </c>
      <c r="H22" s="48">
        <f>VLOOKUP($A22,'Occupancy Raw Data'!$B$8:$BE$45,'Occupancy Raw Data'!AN$3,FALSE)</f>
        <v>69.951993899585702</v>
      </c>
      <c r="I22" s="48">
        <f>VLOOKUP($A22,'Occupancy Raw Data'!$B$8:$BE$45,'Occupancy Raw Data'!AO$3,FALSE)</f>
        <v>70.683928065949104</v>
      </c>
      <c r="J22" s="49">
        <f>VLOOKUP($A22,'Occupancy Raw Data'!$B$8:$BE$45,'Occupancy Raw Data'!AP$3,FALSE)</f>
        <v>70.317960982767403</v>
      </c>
      <c r="K22" s="50">
        <f>VLOOKUP($A22,'Occupancy Raw Data'!$B$8:$BE$45,'Occupancy Raw Data'!AR$3,FALSE)</f>
        <v>63.473500131630701</v>
      </c>
      <c r="M22" s="47">
        <f>VLOOKUP($A22,'Occupancy Raw Data'!$B$8:$BE$45,'Occupancy Raw Data'!AT$3,FALSE)</f>
        <v>-0.83866907558854398</v>
      </c>
      <c r="N22" s="48">
        <f>VLOOKUP($A22,'Occupancy Raw Data'!$B$8:$BE$45,'Occupancy Raw Data'!AU$3,FALSE)</f>
        <v>0.34522236924694499</v>
      </c>
      <c r="O22" s="48">
        <f>VLOOKUP($A22,'Occupancy Raw Data'!$B$8:$BE$45,'Occupancy Raw Data'!AV$3,FALSE)</f>
        <v>2.23781501740585</v>
      </c>
      <c r="P22" s="48">
        <f>VLOOKUP($A22,'Occupancy Raw Data'!$B$8:$BE$45,'Occupancy Raw Data'!AW$3,FALSE)</f>
        <v>1.6078812201550601</v>
      </c>
      <c r="Q22" s="48">
        <f>VLOOKUP($A22,'Occupancy Raw Data'!$B$8:$BE$45,'Occupancy Raw Data'!AX$3,FALSE)</f>
        <v>1.1307160384177599</v>
      </c>
      <c r="R22" s="49">
        <f>VLOOKUP($A22,'Occupancy Raw Data'!$B$8:$BE$45,'Occupancy Raw Data'!AY$3,FALSE)</f>
        <v>0.98329072717436194</v>
      </c>
      <c r="S22" s="48">
        <f>VLOOKUP($A22,'Occupancy Raw Data'!$B$8:$BE$45,'Occupancy Raw Data'!BA$3,FALSE)</f>
        <v>-1.65843885212947</v>
      </c>
      <c r="T22" s="48">
        <f>VLOOKUP($A22,'Occupancy Raw Data'!$B$8:$BE$45,'Occupancy Raw Data'!BB$3,FALSE)</f>
        <v>-0.567141462462871</v>
      </c>
      <c r="U22" s="49">
        <f>VLOOKUP($A22,'Occupancy Raw Data'!$B$8:$BE$45,'Occupancy Raw Data'!BC$3,FALSE)</f>
        <v>-1.1129611840665901</v>
      </c>
      <c r="V22" s="50">
        <f>VLOOKUP($A22,'Occupancy Raw Data'!$B$8:$BE$45,'Occupancy Raw Data'!BE$3,FALSE)</f>
        <v>0.31040231011073599</v>
      </c>
      <c r="X22" s="51">
        <f>VLOOKUP($A22,'ADR Raw Data'!$B$6:$BE$43,'ADR Raw Data'!AG$1,FALSE)</f>
        <v>109.121194313804</v>
      </c>
      <c r="Y22" s="52">
        <f>VLOOKUP($A22,'ADR Raw Data'!$B$6:$BE$43,'ADR Raw Data'!AH$1,FALSE)</f>
        <v>112.131690878442</v>
      </c>
      <c r="Z22" s="52">
        <f>VLOOKUP($A22,'ADR Raw Data'!$B$6:$BE$43,'ADR Raw Data'!AI$1,FALSE)</f>
        <v>113.398107923558</v>
      </c>
      <c r="AA22" s="52">
        <f>VLOOKUP($A22,'ADR Raw Data'!$B$6:$BE$43,'ADR Raw Data'!AJ$1,FALSE)</f>
        <v>114.142775887128</v>
      </c>
      <c r="AB22" s="52">
        <f>VLOOKUP($A22,'ADR Raw Data'!$B$6:$BE$43,'ADR Raw Data'!AK$1,FALSE)</f>
        <v>115.78854077021801</v>
      </c>
      <c r="AC22" s="53">
        <f>VLOOKUP($A22,'ADR Raw Data'!$B$6:$BE$43,'ADR Raw Data'!AL$1,FALSE)</f>
        <v>113.121245058762</v>
      </c>
      <c r="AD22" s="52">
        <f>VLOOKUP($A22,'ADR Raw Data'!$B$6:$BE$43,'ADR Raw Data'!AN$1,FALSE)</f>
        <v>135.60695025972601</v>
      </c>
      <c r="AE22" s="52">
        <f>VLOOKUP($A22,'ADR Raw Data'!$B$6:$BE$43,'ADR Raw Data'!AO$1,FALSE)</f>
        <v>137.36678511883301</v>
      </c>
      <c r="AF22" s="53">
        <f>VLOOKUP($A22,'ADR Raw Data'!$B$6:$BE$43,'ADR Raw Data'!AP$1,FALSE)</f>
        <v>136.491447185195</v>
      </c>
      <c r="AG22" s="54">
        <f>VLOOKUP($A22,'ADR Raw Data'!$B$6:$BE$43,'ADR Raw Data'!AR$1,FALSE)</f>
        <v>120.518447920553</v>
      </c>
      <c r="AH22" s="65"/>
      <c r="AI22" s="47">
        <f>VLOOKUP($A22,'ADR Raw Data'!$B$6:$BE$43,'ADR Raw Data'!AT$1,FALSE)</f>
        <v>2.3418494743671401</v>
      </c>
      <c r="AJ22" s="48">
        <f>VLOOKUP($A22,'ADR Raw Data'!$B$6:$BE$43,'ADR Raw Data'!AU$1,FALSE)</f>
        <v>3.0865999439473701</v>
      </c>
      <c r="AK22" s="48">
        <f>VLOOKUP($A22,'ADR Raw Data'!$B$6:$BE$43,'ADR Raw Data'!AV$1,FALSE)</f>
        <v>3.2474383877239998</v>
      </c>
      <c r="AL22" s="48">
        <f>VLOOKUP($A22,'ADR Raw Data'!$B$6:$BE$43,'ADR Raw Data'!AW$1,FALSE)</f>
        <v>4.19433929754838</v>
      </c>
      <c r="AM22" s="48">
        <f>VLOOKUP($A22,'ADR Raw Data'!$B$6:$BE$43,'ADR Raw Data'!AX$1,FALSE)</f>
        <v>3.9614423931237401</v>
      </c>
      <c r="AN22" s="49">
        <f>VLOOKUP($A22,'ADR Raw Data'!$B$6:$BE$43,'ADR Raw Data'!AY$1,FALSE)</f>
        <v>3.4411840821783599</v>
      </c>
      <c r="AO22" s="48">
        <f>VLOOKUP($A22,'ADR Raw Data'!$B$6:$BE$43,'ADR Raw Data'!BA$1,FALSE)</f>
        <v>2.3308827171046902</v>
      </c>
      <c r="AP22" s="48">
        <f>VLOOKUP($A22,'ADR Raw Data'!$B$6:$BE$43,'ADR Raw Data'!BB$1,FALSE)</f>
        <v>2.4011027123980502</v>
      </c>
      <c r="AQ22" s="49">
        <f>VLOOKUP($A22,'ADR Raw Data'!$B$6:$BE$43,'ADR Raw Data'!BC$1,FALSE)</f>
        <v>2.3698375351554302</v>
      </c>
      <c r="AR22" s="50">
        <f>VLOOKUP($A22,'ADR Raw Data'!$B$6:$BE$43,'ADR Raw Data'!BE$1,FALSE)</f>
        <v>2.9586418295461701</v>
      </c>
      <c r="AT22" s="51">
        <f>VLOOKUP($A22,'RevPAR Raw Data'!$B$6:$BE$43,'RevPAR Raw Data'!AG$1,FALSE)</f>
        <v>53.346486447453501</v>
      </c>
      <c r="AU22" s="52">
        <f>VLOOKUP($A22,'RevPAR Raw Data'!$B$6:$BE$43,'RevPAR Raw Data'!AH$1,FALSE)</f>
        <v>68.401989728717894</v>
      </c>
      <c r="AV22" s="52">
        <f>VLOOKUP($A22,'RevPAR Raw Data'!$B$6:$BE$43,'RevPAR Raw Data'!AI$1,FALSE)</f>
        <v>72.912213017683101</v>
      </c>
      <c r="AW22" s="52">
        <f>VLOOKUP($A22,'RevPAR Raw Data'!$B$6:$BE$43,'RevPAR Raw Data'!AJ$1,FALSE)</f>
        <v>74.403183422586494</v>
      </c>
      <c r="AX22" s="52">
        <f>VLOOKUP($A22,'RevPAR Raw Data'!$B$6:$BE$43,'RevPAR Raw Data'!AK$1,FALSE)</f>
        <v>74.461243132701298</v>
      </c>
      <c r="AY22" s="53">
        <f>VLOOKUP($A22,'RevPAR Raw Data'!$B$6:$BE$43,'RevPAR Raw Data'!AL$1,FALSE)</f>
        <v>68.705005054782205</v>
      </c>
      <c r="AZ22" s="52">
        <f>VLOOKUP($A22,'RevPAR Raw Data'!$B$6:$BE$43,'RevPAR Raw Data'!AN$1,FALSE)</f>
        <v>94.859765573098002</v>
      </c>
      <c r="BA22" s="52">
        <f>VLOOKUP($A22,'RevPAR Raw Data'!$B$6:$BE$43,'RevPAR Raw Data'!AO$1,FALSE)</f>
        <v>97.096239579903198</v>
      </c>
      <c r="BB22" s="53">
        <f>VLOOKUP($A22,'RevPAR Raw Data'!$B$6:$BE$43,'RevPAR Raw Data'!AP$1,FALSE)</f>
        <v>95.9780025765006</v>
      </c>
      <c r="BC22" s="54">
        <f>VLOOKUP($A22,'RevPAR Raw Data'!$B$6:$BE$43,'RevPAR Raw Data'!AR$1,FALSE)</f>
        <v>76.497277199491904</v>
      </c>
      <c r="BE22" s="47">
        <f>VLOOKUP($A22,'RevPAR Raw Data'!$B$6:$BE$43,'RevPAR Raw Data'!AT$1,FALSE)</f>
        <v>1.48354003144024</v>
      </c>
      <c r="BF22" s="48">
        <f>VLOOKUP($A22,'RevPAR Raw Data'!$B$6:$BE$43,'RevPAR Raw Data'!AU$1,FALSE)</f>
        <v>3.4424779466499902</v>
      </c>
      <c r="BG22" s="48">
        <f>VLOOKUP($A22,'RevPAR Raw Data'!$B$6:$BE$43,'RevPAR Raw Data'!AV$1,FALSE)</f>
        <v>5.5579250690513504</v>
      </c>
      <c r="BH22" s="48">
        <f>VLOOKUP($A22,'RevPAR Raw Data'!$B$6:$BE$43,'RevPAR Raw Data'!AW$1,FALSE)</f>
        <v>5.8696605115783003</v>
      </c>
      <c r="BI22" s="48">
        <f>VLOOKUP($A22,'RevPAR Raw Data'!$B$6:$BE$43,'RevPAR Raw Data'!AX$1,FALSE)</f>
        <v>5.1369510960332301</v>
      </c>
      <c r="BJ22" s="49">
        <f>VLOOKUP($A22,'RevPAR Raw Data'!$B$6:$BE$43,'RevPAR Raw Data'!AY$1,FALSE)</f>
        <v>4.4583116533377796</v>
      </c>
      <c r="BK22" s="48">
        <f>VLOOKUP($A22,'RevPAR Raw Data'!$B$6:$BE$43,'RevPAR Raw Data'!BA$1,FALSE)</f>
        <v>0.63378760039719295</v>
      </c>
      <c r="BL22" s="48">
        <f>VLOOKUP($A22,'RevPAR Raw Data'!$B$6:$BE$43,'RevPAR Raw Data'!BB$1,FALSE)</f>
        <v>1.8203436008968501</v>
      </c>
      <c r="BM22" s="49">
        <f>VLOOKUP($A22,'RevPAR Raw Data'!$B$6:$BE$43,'RevPAR Raw Data'!BC$1,FALSE)</f>
        <v>1.23050097919712</v>
      </c>
      <c r="BN22" s="50">
        <f>VLOOKUP($A22,'RevPAR Raw Data'!$B$6:$BE$43,'RevPAR Raw Data'!BE$1,FALSE)</f>
        <v>3.2782278322437199</v>
      </c>
    </row>
    <row r="23" spans="1:66" x14ac:dyDescent="0.25">
      <c r="A23" s="63" t="s">
        <v>70</v>
      </c>
      <c r="B23" s="47">
        <f>VLOOKUP($A23,'Occupancy Raw Data'!$B$8:$BE$45,'Occupancy Raw Data'!AG$3,FALSE)</f>
        <v>47.657802231392303</v>
      </c>
      <c r="C23" s="48">
        <f>VLOOKUP($A23,'Occupancy Raw Data'!$B$8:$BE$45,'Occupancy Raw Data'!AH$3,FALSE)</f>
        <v>58.6632024046054</v>
      </c>
      <c r="D23" s="48">
        <f>VLOOKUP($A23,'Occupancy Raw Data'!$B$8:$BE$45,'Occupancy Raw Data'!AI$3,FALSE)</f>
        <v>62.060752722409703</v>
      </c>
      <c r="E23" s="48">
        <f>VLOOKUP($A23,'Occupancy Raw Data'!$B$8:$BE$45,'Occupancy Raw Data'!AJ$3,FALSE)</f>
        <v>62.744698465261401</v>
      </c>
      <c r="F23" s="48">
        <f>VLOOKUP($A23,'Occupancy Raw Data'!$B$8:$BE$45,'Occupancy Raw Data'!AK$3,FALSE)</f>
        <v>62.254346303254103</v>
      </c>
      <c r="G23" s="49">
        <f>VLOOKUP($A23,'Occupancy Raw Data'!$B$8:$BE$45,'Occupancy Raw Data'!AL$3,FALSE)</f>
        <v>58.676132325632899</v>
      </c>
      <c r="H23" s="48">
        <f>VLOOKUP($A23,'Occupancy Raw Data'!$B$8:$BE$45,'Occupancy Raw Data'!AN$3,FALSE)</f>
        <v>70.136916512768195</v>
      </c>
      <c r="I23" s="48">
        <f>VLOOKUP($A23,'Occupancy Raw Data'!$B$8:$BE$45,'Occupancy Raw Data'!AO$3,FALSE)</f>
        <v>71.2500796026237</v>
      </c>
      <c r="J23" s="49">
        <f>VLOOKUP($A23,'Occupancy Raw Data'!$B$8:$BE$45,'Occupancy Raw Data'!AP$3,FALSE)</f>
        <v>70.693498057695905</v>
      </c>
      <c r="K23" s="50">
        <f>VLOOKUP($A23,'Occupancy Raw Data'!$B$8:$BE$45,'Occupancy Raw Data'!AR$3,FALSE)</f>
        <v>62.109652897433897</v>
      </c>
      <c r="M23" s="47">
        <f>VLOOKUP($A23,'Occupancy Raw Data'!$B$8:$BE$45,'Occupancy Raw Data'!AT$3,FALSE)</f>
        <v>0.94172134666716101</v>
      </c>
      <c r="N23" s="48">
        <f>VLOOKUP($A23,'Occupancy Raw Data'!$B$8:$BE$45,'Occupancy Raw Data'!AU$3,FALSE)</f>
        <v>1.1209297926052599</v>
      </c>
      <c r="O23" s="48">
        <f>VLOOKUP($A23,'Occupancy Raw Data'!$B$8:$BE$45,'Occupancy Raw Data'!AV$3,FALSE)</f>
        <v>3.6361993356706401</v>
      </c>
      <c r="P23" s="48">
        <f>VLOOKUP($A23,'Occupancy Raw Data'!$B$8:$BE$45,'Occupancy Raw Data'!AW$3,FALSE)</f>
        <v>2.4422379625891</v>
      </c>
      <c r="Q23" s="48">
        <f>VLOOKUP($A23,'Occupancy Raw Data'!$B$8:$BE$45,'Occupancy Raw Data'!AX$3,FALSE)</f>
        <v>1.56363732281639</v>
      </c>
      <c r="R23" s="49">
        <f>VLOOKUP($A23,'Occupancy Raw Data'!$B$8:$BE$45,'Occupancy Raw Data'!AY$3,FALSE)</f>
        <v>1.9928135314323301</v>
      </c>
      <c r="S23" s="48">
        <f>VLOOKUP($A23,'Occupancy Raw Data'!$B$8:$BE$45,'Occupancy Raw Data'!BA$3,FALSE)</f>
        <v>1.1966502760314399</v>
      </c>
      <c r="T23" s="48">
        <f>VLOOKUP($A23,'Occupancy Raw Data'!$B$8:$BE$45,'Occupancy Raw Data'!BB$3,FALSE)</f>
        <v>1.6134379129807399</v>
      </c>
      <c r="U23" s="49">
        <f>VLOOKUP($A23,'Occupancy Raw Data'!$B$8:$BE$45,'Occupancy Raw Data'!BC$3,FALSE)</f>
        <v>1.4062565703960299</v>
      </c>
      <c r="V23" s="50">
        <f>VLOOKUP($A23,'Occupancy Raw Data'!$B$8:$BE$45,'Occupancy Raw Data'!BE$3,FALSE)</f>
        <v>1.8017650278472599</v>
      </c>
      <c r="X23" s="51">
        <f>VLOOKUP($A23,'ADR Raw Data'!$B$6:$BE$43,'ADR Raw Data'!AG$1,FALSE)</f>
        <v>113.24534487827</v>
      </c>
      <c r="Y23" s="52">
        <f>VLOOKUP($A23,'ADR Raw Data'!$B$6:$BE$43,'ADR Raw Data'!AH$1,FALSE)</f>
        <v>115.33588232739901</v>
      </c>
      <c r="Z23" s="52">
        <f>VLOOKUP($A23,'ADR Raw Data'!$B$6:$BE$43,'ADR Raw Data'!AI$1,FALSE)</f>
        <v>116.273638024093</v>
      </c>
      <c r="AA23" s="52">
        <f>VLOOKUP($A23,'ADR Raw Data'!$B$6:$BE$43,'ADR Raw Data'!AJ$1,FALSE)</f>
        <v>117.21982400941801</v>
      </c>
      <c r="AB23" s="52">
        <f>VLOOKUP($A23,'ADR Raw Data'!$B$6:$BE$43,'ADR Raw Data'!AK$1,FALSE)</f>
        <v>119.71319175924199</v>
      </c>
      <c r="AC23" s="53">
        <f>VLOOKUP($A23,'ADR Raw Data'!$B$6:$BE$43,'ADR Raw Data'!AL$1,FALSE)</f>
        <v>116.52641153206601</v>
      </c>
      <c r="AD23" s="52">
        <f>VLOOKUP($A23,'ADR Raw Data'!$B$6:$BE$43,'ADR Raw Data'!AN$1,FALSE)</f>
        <v>141.051483801844</v>
      </c>
      <c r="AE23" s="52">
        <f>VLOOKUP($A23,'ADR Raw Data'!$B$6:$BE$43,'ADR Raw Data'!AO$1,FALSE)</f>
        <v>141.64070859104001</v>
      </c>
      <c r="AF23" s="53">
        <f>VLOOKUP($A23,'ADR Raw Data'!$B$6:$BE$43,'ADR Raw Data'!AP$1,FALSE)</f>
        <v>141.34841572831201</v>
      </c>
      <c r="AG23" s="54">
        <f>VLOOKUP($A23,'ADR Raw Data'!$B$6:$BE$43,'ADR Raw Data'!AR$1,FALSE)</f>
        <v>124.598531165136</v>
      </c>
      <c r="AH23" s="65"/>
      <c r="AI23" s="47">
        <f>VLOOKUP($A23,'ADR Raw Data'!$B$6:$BE$43,'ADR Raw Data'!AT$1,FALSE)</f>
        <v>2.5207068032195399</v>
      </c>
      <c r="AJ23" s="48">
        <f>VLOOKUP($A23,'ADR Raw Data'!$B$6:$BE$43,'ADR Raw Data'!AU$1,FALSE)</f>
        <v>3.0733708548202601</v>
      </c>
      <c r="AK23" s="48">
        <f>VLOOKUP($A23,'ADR Raw Data'!$B$6:$BE$43,'ADR Raw Data'!AV$1,FALSE)</f>
        <v>2.68423591969015</v>
      </c>
      <c r="AL23" s="48">
        <f>VLOOKUP($A23,'ADR Raw Data'!$B$6:$BE$43,'ADR Raw Data'!AW$1,FALSE)</f>
        <v>4.4210261305077996</v>
      </c>
      <c r="AM23" s="48">
        <f>VLOOKUP($A23,'ADR Raw Data'!$B$6:$BE$43,'ADR Raw Data'!AX$1,FALSE)</f>
        <v>3.9613494865551</v>
      </c>
      <c r="AN23" s="49">
        <f>VLOOKUP($A23,'ADR Raw Data'!$B$6:$BE$43,'ADR Raw Data'!AY$1,FALSE)</f>
        <v>3.3864149296534198</v>
      </c>
      <c r="AO23" s="48">
        <f>VLOOKUP($A23,'ADR Raw Data'!$B$6:$BE$43,'ADR Raw Data'!BA$1,FALSE)</f>
        <v>3.6622123621189901</v>
      </c>
      <c r="AP23" s="48">
        <f>VLOOKUP($A23,'ADR Raw Data'!$B$6:$BE$43,'ADR Raw Data'!BB$1,FALSE)</f>
        <v>2.78354711955844</v>
      </c>
      <c r="AQ23" s="49">
        <f>VLOOKUP($A23,'ADR Raw Data'!$B$6:$BE$43,'ADR Raw Data'!BC$1,FALSE)</f>
        <v>3.2179803563965499</v>
      </c>
      <c r="AR23" s="50">
        <f>VLOOKUP($A23,'ADR Raw Data'!$B$6:$BE$43,'ADR Raw Data'!BE$1,FALSE)</f>
        <v>3.29840166447398</v>
      </c>
      <c r="AT23" s="51">
        <f>VLOOKUP($A23,'RevPAR Raw Data'!$B$6:$BE$43,'RevPAR Raw Data'!AG$1,FALSE)</f>
        <v>53.970242498344199</v>
      </c>
      <c r="AU23" s="52">
        <f>VLOOKUP($A23,'RevPAR Raw Data'!$B$6:$BE$43,'RevPAR Raw Data'!AH$1,FALSE)</f>
        <v>67.659722094859603</v>
      </c>
      <c r="AV23" s="52">
        <f>VLOOKUP($A23,'RevPAR Raw Data'!$B$6:$BE$43,'RevPAR Raw Data'!AI$1,FALSE)</f>
        <v>72.160294975482302</v>
      </c>
      <c r="AW23" s="52">
        <f>VLOOKUP($A23,'RevPAR Raw Data'!$B$6:$BE$43,'RevPAR Raw Data'!AJ$1,FALSE)</f>
        <v>73.549225116219802</v>
      </c>
      <c r="AX23" s="52">
        <f>VLOOKUP($A23,'RevPAR Raw Data'!$B$6:$BE$43,'RevPAR Raw Data'!AK$1,FALSE)</f>
        <v>74.526664968477306</v>
      </c>
      <c r="AY23" s="53">
        <f>VLOOKUP($A23,'RevPAR Raw Data'!$B$6:$BE$43,'RevPAR Raw Data'!AL$1,FALSE)</f>
        <v>68.373191424866903</v>
      </c>
      <c r="AZ23" s="52">
        <f>VLOOKUP($A23,'RevPAR Raw Data'!$B$6:$BE$43,'RevPAR Raw Data'!AN$1,FALSE)</f>
        <v>98.9291614341208</v>
      </c>
      <c r="BA23" s="52">
        <f>VLOOKUP($A23,'RevPAR Raw Data'!$B$6:$BE$43,'RevPAR Raw Data'!AO$1,FALSE)</f>
        <v>100.919117620836</v>
      </c>
      <c r="BB23" s="53">
        <f>VLOOKUP($A23,'RevPAR Raw Data'!$B$6:$BE$43,'RevPAR Raw Data'!AP$1,FALSE)</f>
        <v>99.9241395274788</v>
      </c>
      <c r="BC23" s="54">
        <f>VLOOKUP($A23,'RevPAR Raw Data'!$B$6:$BE$43,'RevPAR Raw Data'!AR$1,FALSE)</f>
        <v>77.387715221967596</v>
      </c>
      <c r="BE23" s="47">
        <f>VLOOKUP($A23,'RevPAR Raw Data'!$B$6:$BE$43,'RevPAR Raw Data'!AT$1,FALSE)</f>
        <v>3.4861661839395102</v>
      </c>
      <c r="BF23" s="48">
        <f>VLOOKUP($A23,'RevPAR Raw Data'!$B$6:$BE$43,'RevPAR Raw Data'!AU$1,FALSE)</f>
        <v>4.2287509769744602</v>
      </c>
      <c r="BG23" s="48">
        <f>VLOOKUP($A23,'RevPAR Raw Data'!$B$6:$BE$43,'RevPAR Raw Data'!AV$1,FALSE)</f>
        <v>6.4180394240404004</v>
      </c>
      <c r="BH23" s="48">
        <f>VLOOKUP($A23,'RevPAR Raw Data'!$B$6:$BE$43,'RevPAR Raw Data'!AW$1,FALSE)</f>
        <v>6.9712360715921502</v>
      </c>
      <c r="BI23" s="48">
        <f>VLOOKUP($A23,'RevPAR Raw Data'!$B$6:$BE$43,'RevPAR Raw Data'!AX$1,FALSE)</f>
        <v>5.5869279484304704</v>
      </c>
      <c r="BJ23" s="49">
        <f>VLOOKUP($A23,'RevPAR Raw Data'!$B$6:$BE$43,'RevPAR Raw Data'!AY$1,FALSE)</f>
        <v>5.4467133960343297</v>
      </c>
      <c r="BK23" s="48">
        <f>VLOOKUP($A23,'RevPAR Raw Data'!$B$6:$BE$43,'RevPAR Raw Data'!BA$1,FALSE)</f>
        <v>4.9026865124905896</v>
      </c>
      <c r="BL23" s="48">
        <f>VLOOKUP($A23,'RevPAR Raw Data'!$B$6:$BE$43,'RevPAR Raw Data'!BB$1,FALSE)</f>
        <v>4.4418958370918196</v>
      </c>
      <c r="BM23" s="49">
        <f>VLOOKUP($A23,'RevPAR Raw Data'!$B$6:$BE$43,'RevPAR Raw Data'!BC$1,FALSE)</f>
        <v>4.6694899869884603</v>
      </c>
      <c r="BN23" s="50">
        <f>VLOOKUP($A23,'RevPAR Raw Data'!$B$6:$BE$43,'RevPAR Raw Data'!BE$1,FALSE)</f>
        <v>5.1595961399896701</v>
      </c>
    </row>
    <row r="24" spans="1:66" x14ac:dyDescent="0.25">
      <c r="A24" s="63" t="s">
        <v>52</v>
      </c>
      <c r="B24" s="47">
        <f>VLOOKUP($A24,'Occupancy Raw Data'!$B$8:$BE$45,'Occupancy Raw Data'!AG$3,FALSE)</f>
        <v>40.097135330918597</v>
      </c>
      <c r="C24" s="48">
        <f>VLOOKUP($A24,'Occupancy Raw Data'!$B$8:$BE$45,'Occupancy Raw Data'!AH$3,FALSE)</f>
        <v>58.231807704971999</v>
      </c>
      <c r="D24" s="48">
        <f>VLOOKUP($A24,'Occupancy Raw Data'!$B$8:$BE$45,'Occupancy Raw Data'!AI$3,FALSE)</f>
        <v>63.969377675337498</v>
      </c>
      <c r="E24" s="48">
        <f>VLOOKUP($A24,'Occupancy Raw Data'!$B$8:$BE$45,'Occupancy Raw Data'!AJ$3,FALSE)</f>
        <v>65.0230490615739</v>
      </c>
      <c r="F24" s="48">
        <f>VLOOKUP($A24,'Occupancy Raw Data'!$B$8:$BE$45,'Occupancy Raw Data'!AK$3,FALSE)</f>
        <v>60.380309515969699</v>
      </c>
      <c r="G24" s="49">
        <f>VLOOKUP($A24,'Occupancy Raw Data'!$B$8:$BE$45,'Occupancy Raw Data'!AL$3,FALSE)</f>
        <v>57.5403358577543</v>
      </c>
      <c r="H24" s="48">
        <f>VLOOKUP($A24,'Occupancy Raw Data'!$B$8:$BE$45,'Occupancy Raw Data'!AN$3,FALSE)</f>
        <v>65.805070793546193</v>
      </c>
      <c r="I24" s="48">
        <f>VLOOKUP($A24,'Occupancy Raw Data'!$B$8:$BE$45,'Occupancy Raw Data'!AO$3,FALSE)</f>
        <v>67.681922950279798</v>
      </c>
      <c r="J24" s="49">
        <f>VLOOKUP($A24,'Occupancy Raw Data'!$B$8:$BE$45,'Occupancy Raw Data'!AP$3,FALSE)</f>
        <v>66.743496871912996</v>
      </c>
      <c r="K24" s="50">
        <f>VLOOKUP($A24,'Occupancy Raw Data'!$B$8:$BE$45,'Occupancy Raw Data'!AR$3,FALSE)</f>
        <v>60.1698104332282</v>
      </c>
      <c r="M24" s="47">
        <f>VLOOKUP($A24,'Occupancy Raw Data'!$B$8:$BE$45,'Occupancy Raw Data'!AT$3,FALSE)</f>
        <v>-5.8682224049556302</v>
      </c>
      <c r="N24" s="48">
        <f>VLOOKUP($A24,'Occupancy Raw Data'!$B$8:$BE$45,'Occupancy Raw Data'!AU$3,FALSE)</f>
        <v>0.75807718320889195</v>
      </c>
      <c r="O24" s="48">
        <f>VLOOKUP($A24,'Occupancy Raw Data'!$B$8:$BE$45,'Occupancy Raw Data'!AV$3,FALSE)</f>
        <v>3.09579000724381</v>
      </c>
      <c r="P24" s="48">
        <f>VLOOKUP($A24,'Occupancy Raw Data'!$B$8:$BE$45,'Occupancy Raw Data'!AW$3,FALSE)</f>
        <v>1.22382460294663</v>
      </c>
      <c r="Q24" s="48">
        <f>VLOOKUP($A24,'Occupancy Raw Data'!$B$8:$BE$45,'Occupancy Raw Data'!AX$3,FALSE)</f>
        <v>0.54114935929282504</v>
      </c>
      <c r="R24" s="49">
        <f>VLOOKUP($A24,'Occupancy Raw Data'!$B$8:$BE$45,'Occupancy Raw Data'!AY$3,FALSE)</f>
        <v>0.33846054241972301</v>
      </c>
      <c r="S24" s="48">
        <f>VLOOKUP($A24,'Occupancy Raw Data'!$B$8:$BE$45,'Occupancy Raw Data'!BA$3,FALSE)</f>
        <v>-2.6154671088043902</v>
      </c>
      <c r="T24" s="48">
        <f>VLOOKUP($A24,'Occupancy Raw Data'!$B$8:$BE$45,'Occupancy Raw Data'!BB$3,FALSE)</f>
        <v>-3.1156169902363602</v>
      </c>
      <c r="U24" s="49">
        <f>VLOOKUP($A24,'Occupancy Raw Data'!$B$8:$BE$45,'Occupancy Raw Data'!BC$3,FALSE)</f>
        <v>-2.86970182329302</v>
      </c>
      <c r="V24" s="50">
        <f>VLOOKUP($A24,'Occupancy Raw Data'!$B$8:$BE$45,'Occupancy Raw Data'!BE$3,FALSE)</f>
        <v>-0.70100178532559498</v>
      </c>
      <c r="X24" s="51">
        <f>VLOOKUP($A24,'ADR Raw Data'!$B$6:$BE$43,'ADR Raw Data'!AG$1,FALSE)</f>
        <v>99.193297064257806</v>
      </c>
      <c r="Y24" s="52">
        <f>VLOOKUP($A24,'ADR Raw Data'!$B$6:$BE$43,'ADR Raw Data'!AH$1,FALSE)</f>
        <v>105.201087079445</v>
      </c>
      <c r="Z24" s="52">
        <f>VLOOKUP($A24,'ADR Raw Data'!$B$6:$BE$43,'ADR Raw Data'!AI$1,FALSE)</f>
        <v>107.660181443829</v>
      </c>
      <c r="AA24" s="52">
        <f>VLOOKUP($A24,'ADR Raw Data'!$B$6:$BE$43,'ADR Raw Data'!AJ$1,FALSE)</f>
        <v>109.34419546778</v>
      </c>
      <c r="AB24" s="52">
        <f>VLOOKUP($A24,'ADR Raw Data'!$B$6:$BE$43,'ADR Raw Data'!AK$1,FALSE)</f>
        <v>110.42333878663899</v>
      </c>
      <c r="AC24" s="53">
        <f>VLOOKUP($A24,'ADR Raw Data'!$B$6:$BE$43,'ADR Raw Data'!AL$1,FALSE)</f>
        <v>106.942927038626</v>
      </c>
      <c r="AD24" s="52">
        <f>VLOOKUP($A24,'ADR Raw Data'!$B$6:$BE$43,'ADR Raw Data'!AN$1,FALSE)</f>
        <v>128.06388791593599</v>
      </c>
      <c r="AE24" s="52">
        <f>VLOOKUP($A24,'ADR Raw Data'!$B$6:$BE$43,'ADR Raw Data'!AO$1,FALSE)</f>
        <v>130.50874361469201</v>
      </c>
      <c r="AF24" s="53">
        <f>VLOOKUP($A24,'ADR Raw Data'!$B$6:$BE$43,'ADR Raw Data'!AP$1,FALSE)</f>
        <v>129.30350333004401</v>
      </c>
      <c r="AG24" s="54">
        <f>VLOOKUP($A24,'ADR Raw Data'!$B$6:$BE$43,'ADR Raw Data'!AR$1,FALSE)</f>
        <v>114.02964683578899</v>
      </c>
      <c r="AH24" s="65"/>
      <c r="AI24" s="47">
        <f>VLOOKUP($A24,'ADR Raw Data'!$B$6:$BE$43,'ADR Raw Data'!AT$1,FALSE)</f>
        <v>-2.6308350222266199</v>
      </c>
      <c r="AJ24" s="48">
        <f>VLOOKUP($A24,'ADR Raw Data'!$B$6:$BE$43,'ADR Raw Data'!AU$1,FALSE)</f>
        <v>0.83873172033906496</v>
      </c>
      <c r="AK24" s="48">
        <f>VLOOKUP($A24,'ADR Raw Data'!$B$6:$BE$43,'ADR Raw Data'!AV$1,FALSE)</f>
        <v>2.28940304327211</v>
      </c>
      <c r="AL24" s="48">
        <f>VLOOKUP($A24,'ADR Raw Data'!$B$6:$BE$43,'ADR Raw Data'!AW$1,FALSE)</f>
        <v>1.9973650494733799</v>
      </c>
      <c r="AM24" s="48">
        <f>VLOOKUP($A24,'ADR Raw Data'!$B$6:$BE$43,'ADR Raw Data'!AX$1,FALSE)</f>
        <v>2.4091564027682302</v>
      </c>
      <c r="AN24" s="49">
        <f>VLOOKUP($A24,'ADR Raw Data'!$B$6:$BE$43,'ADR Raw Data'!AY$1,FALSE)</f>
        <v>1.32999375184419</v>
      </c>
      <c r="AO24" s="48">
        <f>VLOOKUP($A24,'ADR Raw Data'!$B$6:$BE$43,'ADR Raw Data'!BA$1,FALSE)</f>
        <v>4.01879505048006</v>
      </c>
      <c r="AP24" s="48">
        <f>VLOOKUP($A24,'ADR Raw Data'!$B$6:$BE$43,'ADR Raw Data'!BB$1,FALSE)</f>
        <v>2.6006480525584101</v>
      </c>
      <c r="AQ24" s="49">
        <f>VLOOKUP($A24,'ADR Raw Data'!$B$6:$BE$43,'ADR Raw Data'!BC$1,FALSE)</f>
        <v>3.2838493518013401</v>
      </c>
      <c r="AR24" s="50">
        <f>VLOOKUP($A24,'ADR Raw Data'!$B$6:$BE$43,'ADR Raw Data'!BE$1,FALSE)</f>
        <v>1.8968148967724601</v>
      </c>
      <c r="AT24" s="51">
        <f>VLOOKUP($A24,'RevPAR Raw Data'!$B$6:$BE$43,'RevPAR Raw Data'!AG$1,FALSE)</f>
        <v>39.773670563055603</v>
      </c>
      <c r="AU24" s="52">
        <f>VLOOKUP($A24,'RevPAR Raw Data'!$B$6:$BE$43,'RevPAR Raw Data'!AH$1,FALSE)</f>
        <v>61.260494731643</v>
      </c>
      <c r="AV24" s="52">
        <f>VLOOKUP($A24,'RevPAR Raw Data'!$B$6:$BE$43,'RevPAR Raw Data'!AI$1,FALSE)</f>
        <v>68.869548073756903</v>
      </c>
      <c r="AW24" s="52">
        <f>VLOOKUP($A24,'RevPAR Raw Data'!$B$6:$BE$43,'RevPAR Raw Data'!AJ$1,FALSE)</f>
        <v>71.098929864998297</v>
      </c>
      <c r="AX24" s="52">
        <f>VLOOKUP($A24,'RevPAR Raw Data'!$B$6:$BE$43,'RevPAR Raw Data'!AK$1,FALSE)</f>
        <v>66.673953737240595</v>
      </c>
      <c r="AY24" s="53">
        <f>VLOOKUP($A24,'RevPAR Raw Data'!$B$6:$BE$43,'RevPAR Raw Data'!AL$1,FALSE)</f>
        <v>61.535319394138902</v>
      </c>
      <c r="AZ24" s="52">
        <f>VLOOKUP($A24,'RevPAR Raw Data'!$B$6:$BE$43,'RevPAR Raw Data'!AN$1,FALSE)</f>
        <v>84.272532104050001</v>
      </c>
      <c r="BA24" s="52">
        <f>VLOOKUP($A24,'RevPAR Raw Data'!$B$6:$BE$43,'RevPAR Raw Data'!AO$1,FALSE)</f>
        <v>88.3308272966743</v>
      </c>
      <c r="BB24" s="53">
        <f>VLOOKUP($A24,'RevPAR Raw Data'!$B$6:$BE$43,'RevPAR Raw Data'!AP$1,FALSE)</f>
        <v>86.301679700362101</v>
      </c>
      <c r="BC24" s="54">
        <f>VLOOKUP($A24,'RevPAR Raw Data'!$B$6:$BE$43,'RevPAR Raw Data'!AR$1,FALSE)</f>
        <v>68.611422338774105</v>
      </c>
      <c r="BE24" s="47">
        <f>VLOOKUP($A24,'RevPAR Raw Data'!$B$6:$BE$43,'RevPAR Raw Data'!AT$1,FALSE)</f>
        <v>-8.3446741769705408</v>
      </c>
      <c r="BF24" s="48">
        <f>VLOOKUP($A24,'RevPAR Raw Data'!$B$6:$BE$43,'RevPAR Raw Data'!AU$1,FALSE)</f>
        <v>1.6031671373481799</v>
      </c>
      <c r="BG24" s="48">
        <f>VLOOKUP($A24,'RevPAR Raw Data'!$B$6:$BE$43,'RevPAR Raw Data'!AV$1,FALSE)</f>
        <v>5.4560681611550796</v>
      </c>
      <c r="BH24" s="48">
        <f>VLOOKUP($A24,'RevPAR Raw Data'!$B$6:$BE$43,'RevPAR Raw Data'!AW$1,FALSE)</f>
        <v>3.2456338973061301</v>
      </c>
      <c r="BI24" s="48">
        <f>VLOOKUP($A24,'RevPAR Raw Data'!$B$6:$BE$43,'RevPAR Raw Data'!AX$1,FALSE)</f>
        <v>2.9633428964989901</v>
      </c>
      <c r="BJ24" s="49">
        <f>VLOOKUP($A24,'RevPAR Raw Data'!$B$6:$BE$43,'RevPAR Raw Data'!AY$1,FALSE)</f>
        <v>1.6729557983305601</v>
      </c>
      <c r="BK24" s="48">
        <f>VLOOKUP($A24,'RevPAR Raw Data'!$B$6:$BE$43,'RevPAR Raw Data'!BA$1,FALSE)</f>
        <v>1.2982176789601001</v>
      </c>
      <c r="BL24" s="48">
        <f>VLOOKUP($A24,'RevPAR Raw Data'!$B$6:$BE$43,'RevPAR Raw Data'!BB$1,FALSE)</f>
        <v>-0.59599517025971305</v>
      </c>
      <c r="BM24" s="49">
        <f>VLOOKUP($A24,'RevPAR Raw Data'!$B$6:$BE$43,'RevPAR Raw Data'!BC$1,FALSE)</f>
        <v>0.31991084378547902</v>
      </c>
      <c r="BN24" s="50">
        <f>VLOOKUP($A24,'RevPAR Raw Data'!$B$6:$BE$43,'RevPAR Raw Data'!BE$1,FALSE)</f>
        <v>1.1825164051561601</v>
      </c>
    </row>
    <row r="25" spans="1:66" x14ac:dyDescent="0.25">
      <c r="A25" s="63" t="s">
        <v>51</v>
      </c>
      <c r="B25" s="47">
        <f>VLOOKUP($A25,'Occupancy Raw Data'!$B$8:$BE$45,'Occupancy Raw Data'!AG$3,FALSE)</f>
        <v>44.931848723363402</v>
      </c>
      <c r="C25" s="48">
        <f>VLOOKUP($A25,'Occupancy Raw Data'!$B$8:$BE$45,'Occupancy Raw Data'!AH$3,FALSE)</f>
        <v>55.941639470147798</v>
      </c>
      <c r="D25" s="48">
        <f>VLOOKUP($A25,'Occupancy Raw Data'!$B$8:$BE$45,'Occupancy Raw Data'!AI$3,FALSE)</f>
        <v>58.230946438855803</v>
      </c>
      <c r="E25" s="48">
        <f>VLOOKUP($A25,'Occupancy Raw Data'!$B$8:$BE$45,'Occupancy Raw Data'!AJ$3,FALSE)</f>
        <v>59.776348627375597</v>
      </c>
      <c r="F25" s="48">
        <f>VLOOKUP($A25,'Occupancy Raw Data'!$B$8:$BE$45,'Occupancy Raw Data'!AK$3,FALSE)</f>
        <v>62.296026108657998</v>
      </c>
      <c r="G25" s="49">
        <f>VLOOKUP($A25,'Occupancy Raw Data'!$B$8:$BE$45,'Occupancy Raw Data'!AL$3,FALSE)</f>
        <v>56.235361873680098</v>
      </c>
      <c r="H25" s="48">
        <f>VLOOKUP($A25,'Occupancy Raw Data'!$B$8:$BE$45,'Occupancy Raw Data'!AN$3,FALSE)</f>
        <v>72.955461700902205</v>
      </c>
      <c r="I25" s="48">
        <f>VLOOKUP($A25,'Occupancy Raw Data'!$B$8:$BE$45,'Occupancy Raw Data'!AO$3,FALSE)</f>
        <v>66.898636974467195</v>
      </c>
      <c r="J25" s="49">
        <f>VLOOKUP($A25,'Occupancy Raw Data'!$B$8:$BE$45,'Occupancy Raw Data'!AP$3,FALSE)</f>
        <v>69.927049337684707</v>
      </c>
      <c r="K25" s="50">
        <f>VLOOKUP($A25,'Occupancy Raw Data'!$B$8:$BE$45,'Occupancy Raw Data'!AR$3,FALSE)</f>
        <v>60.147272577681399</v>
      </c>
      <c r="M25" s="47">
        <f>VLOOKUP($A25,'Occupancy Raw Data'!$B$8:$BE$45,'Occupancy Raw Data'!AT$3,FALSE)</f>
        <v>-8.6354287185293597</v>
      </c>
      <c r="N25" s="48">
        <f>VLOOKUP($A25,'Occupancy Raw Data'!$B$8:$BE$45,'Occupancy Raw Data'!AU$3,FALSE)</f>
        <v>-6.7165247513289996</v>
      </c>
      <c r="O25" s="48">
        <f>VLOOKUP($A25,'Occupancy Raw Data'!$B$8:$BE$45,'Occupancy Raw Data'!AV$3,FALSE)</f>
        <v>-4.6046569176684597</v>
      </c>
      <c r="P25" s="48">
        <f>VLOOKUP($A25,'Occupancy Raw Data'!$B$8:$BE$45,'Occupancy Raw Data'!AW$3,FALSE)</f>
        <v>-6.2284761753103401</v>
      </c>
      <c r="Q25" s="48">
        <f>VLOOKUP($A25,'Occupancy Raw Data'!$B$8:$BE$45,'Occupancy Raw Data'!AX$3,FALSE)</f>
        <v>-5.8427889651177196</v>
      </c>
      <c r="R25" s="49">
        <f>VLOOKUP($A25,'Occupancy Raw Data'!$B$8:$BE$45,'Occupancy Raw Data'!AY$3,FALSE)</f>
        <v>-6.3051185250044899</v>
      </c>
      <c r="S25" s="48">
        <f>VLOOKUP($A25,'Occupancy Raw Data'!$B$8:$BE$45,'Occupancy Raw Data'!BA$3,FALSE)</f>
        <v>-6.8084157000222802</v>
      </c>
      <c r="T25" s="48">
        <f>VLOOKUP($A25,'Occupancy Raw Data'!$B$8:$BE$45,'Occupancy Raw Data'!BB$3,FALSE)</f>
        <v>-7.04052166724518</v>
      </c>
      <c r="U25" s="49">
        <f>VLOOKUP($A25,'Occupancy Raw Data'!$B$8:$BE$45,'Occupancy Raw Data'!BC$3,FALSE)</f>
        <v>-6.91958708083361</v>
      </c>
      <c r="V25" s="50">
        <f>VLOOKUP($A25,'Occupancy Raw Data'!$B$8:$BE$45,'Occupancy Raw Data'!BE$3,FALSE)</f>
        <v>-6.5101248037356996</v>
      </c>
      <c r="X25" s="51">
        <f>VLOOKUP($A25,'ADR Raw Data'!$B$6:$BE$43,'ADR Raw Data'!AG$1,FALSE)</f>
        <v>96.074886776329805</v>
      </c>
      <c r="Y25" s="52">
        <f>VLOOKUP($A25,'ADR Raw Data'!$B$6:$BE$43,'ADR Raw Data'!AH$1,FALSE)</f>
        <v>96.556633493479694</v>
      </c>
      <c r="Z25" s="52">
        <f>VLOOKUP($A25,'ADR Raw Data'!$B$6:$BE$43,'ADR Raw Data'!AI$1,FALSE)</f>
        <v>98.407000741778603</v>
      </c>
      <c r="AA25" s="52">
        <f>VLOOKUP($A25,'ADR Raw Data'!$B$6:$BE$43,'ADR Raw Data'!AJ$1,FALSE)</f>
        <v>98.709183460457595</v>
      </c>
      <c r="AB25" s="52">
        <f>VLOOKUP($A25,'ADR Raw Data'!$B$6:$BE$43,'ADR Raw Data'!AK$1,FALSE)</f>
        <v>102.59144761171</v>
      </c>
      <c r="AC25" s="53">
        <f>VLOOKUP($A25,'ADR Raw Data'!$B$6:$BE$43,'ADR Raw Data'!AL$1,FALSE)</f>
        <v>98.657515788754907</v>
      </c>
      <c r="AD25" s="52">
        <f>VLOOKUP($A25,'ADR Raw Data'!$B$6:$BE$43,'ADR Raw Data'!AN$1,FALSE)</f>
        <v>124.632245904874</v>
      </c>
      <c r="AE25" s="52">
        <f>VLOOKUP($A25,'ADR Raw Data'!$B$6:$BE$43,'ADR Raw Data'!AO$1,FALSE)</f>
        <v>123.504502475069</v>
      </c>
      <c r="AF25" s="53">
        <f>VLOOKUP($A25,'ADR Raw Data'!$B$6:$BE$43,'ADR Raw Data'!AP$1,FALSE)</f>
        <v>124.092794440631</v>
      </c>
      <c r="AG25" s="54">
        <f>VLOOKUP($A25,'ADR Raw Data'!$B$6:$BE$43,'ADR Raw Data'!AR$1,FALSE)</f>
        <v>107.10636812347499</v>
      </c>
      <c r="AI25" s="47">
        <f>VLOOKUP($A25,'ADR Raw Data'!$B$6:$BE$43,'ADR Raw Data'!AT$1,FALSE)</f>
        <v>0.277684073605799</v>
      </c>
      <c r="AJ25" s="48">
        <f>VLOOKUP($A25,'ADR Raw Data'!$B$6:$BE$43,'ADR Raw Data'!AU$1,FALSE)</f>
        <v>1.00804641856307</v>
      </c>
      <c r="AK25" s="48">
        <f>VLOOKUP($A25,'ADR Raw Data'!$B$6:$BE$43,'ADR Raw Data'!AV$1,FALSE)</f>
        <v>2.4359465852764299</v>
      </c>
      <c r="AL25" s="48">
        <f>VLOOKUP($A25,'ADR Raw Data'!$B$6:$BE$43,'ADR Raw Data'!AW$1,FALSE)</f>
        <v>2.9168806929100102</v>
      </c>
      <c r="AM25" s="48">
        <f>VLOOKUP($A25,'ADR Raw Data'!$B$6:$BE$43,'ADR Raw Data'!AX$1,FALSE)</f>
        <v>3.2395235132673301</v>
      </c>
      <c r="AN25" s="49">
        <f>VLOOKUP($A25,'ADR Raw Data'!$B$6:$BE$43,'ADR Raw Data'!AY$1,FALSE)</f>
        <v>2.1028447229357599</v>
      </c>
      <c r="AO25" s="48">
        <f>VLOOKUP($A25,'ADR Raw Data'!$B$6:$BE$43,'ADR Raw Data'!BA$1,FALSE)</f>
        <v>-0.23071899884545599</v>
      </c>
      <c r="AP25" s="48">
        <f>VLOOKUP($A25,'ADR Raw Data'!$B$6:$BE$43,'ADR Raw Data'!BB$1,FALSE)</f>
        <v>1.11393147880453</v>
      </c>
      <c r="AQ25" s="49">
        <f>VLOOKUP($A25,'ADR Raw Data'!$B$6:$BE$43,'ADR Raw Data'!BC$1,FALSE)</f>
        <v>0.40635488622180299</v>
      </c>
      <c r="AR25" s="50">
        <f>VLOOKUP($A25,'ADR Raw Data'!$B$6:$BE$43,'ADR Raw Data'!BE$1,FALSE)</f>
        <v>1.4053639867372201</v>
      </c>
      <c r="AT25" s="51">
        <f>VLOOKUP($A25,'RevPAR Raw Data'!$B$6:$BE$43,'RevPAR Raw Data'!AG$1,FALSE)</f>
        <v>43.168222787483202</v>
      </c>
      <c r="AU25" s="52">
        <f>VLOOKUP($A25,'RevPAR Raw Data'!$B$6:$BE$43,'RevPAR Raw Data'!AH$1,FALSE)</f>
        <v>54.015363793434403</v>
      </c>
      <c r="AV25" s="52">
        <f>VLOOKUP($A25,'RevPAR Raw Data'!$B$6:$BE$43,'RevPAR Raw Data'!AI$1,FALSE)</f>
        <v>57.303327894029501</v>
      </c>
      <c r="AW25" s="52">
        <f>VLOOKUP($A25,'RevPAR Raw Data'!$B$6:$BE$43,'RevPAR Raw Data'!AJ$1,FALSE)</f>
        <v>59.004745632559001</v>
      </c>
      <c r="AX25" s="52">
        <f>VLOOKUP($A25,'RevPAR Raw Data'!$B$6:$BE$43,'RevPAR Raw Data'!AK$1,FALSE)</f>
        <v>63.910394989441301</v>
      </c>
      <c r="AY25" s="53">
        <f>VLOOKUP($A25,'RevPAR Raw Data'!$B$6:$BE$43,'RevPAR Raw Data'!AL$1,FALSE)</f>
        <v>55.4804110193895</v>
      </c>
      <c r="AZ25" s="52">
        <f>VLOOKUP($A25,'RevPAR Raw Data'!$B$6:$BE$43,'RevPAR Raw Data'!AN$1,FALSE)</f>
        <v>90.926030428105193</v>
      </c>
      <c r="BA25" s="52">
        <f>VLOOKUP($A25,'RevPAR Raw Data'!$B$6:$BE$43,'RevPAR Raw Data'!AO$1,FALSE)</f>
        <v>82.622828757918896</v>
      </c>
      <c r="BB25" s="53">
        <f>VLOOKUP($A25,'RevPAR Raw Data'!$B$6:$BE$43,'RevPAR Raw Data'!AP$1,FALSE)</f>
        <v>86.774429593012002</v>
      </c>
      <c r="BC25" s="54">
        <f>VLOOKUP($A25,'RevPAR Raw Data'!$B$6:$BE$43,'RevPAR Raw Data'!AR$1,FALSE)</f>
        <v>64.421559183281602</v>
      </c>
      <c r="BE25" s="47">
        <f>VLOOKUP($A25,'RevPAR Raw Data'!$B$6:$BE$43,'RevPAR Raw Data'!AT$1,FALSE)</f>
        <v>-8.3817238551625</v>
      </c>
      <c r="BF25" s="48">
        <f>VLOOKUP($A25,'RevPAR Raw Data'!$B$6:$BE$43,'RevPAR Raw Data'!AU$1,FALSE)</f>
        <v>-5.7761840199735897</v>
      </c>
      <c r="BG25" s="48">
        <f>VLOOKUP($A25,'RevPAR Raw Data'!$B$6:$BE$43,'RevPAR Raw Data'!AV$1,FALSE)</f>
        <v>-2.2808773153416699</v>
      </c>
      <c r="BH25" s="48">
        <f>VLOOKUP($A25,'RevPAR Raw Data'!$B$6:$BE$43,'RevPAR Raw Data'!AW$1,FALSE)</f>
        <v>-3.4932727014204499</v>
      </c>
      <c r="BI25" s="48">
        <f>VLOOKUP($A25,'RevPAR Raw Data'!$B$6:$BE$43,'RevPAR Raw Data'!AX$1,FALSE)</f>
        <v>-2.7925439742059601</v>
      </c>
      <c r="BJ25" s="49">
        <f>VLOOKUP($A25,'RevPAR Raw Data'!$B$6:$BE$43,'RevPAR Raw Data'!AY$1,FALSE)</f>
        <v>-4.3348606542466204</v>
      </c>
      <c r="BK25" s="48">
        <f>VLOOKUP($A25,'RevPAR Raw Data'!$B$6:$BE$43,'RevPAR Raw Data'!BA$1,FALSE)</f>
        <v>-7.0234263903274101</v>
      </c>
      <c r="BL25" s="48">
        <f>VLOOKUP($A25,'RevPAR Raw Data'!$B$6:$BE$43,'RevPAR Raw Data'!BB$1,FALSE)</f>
        <v>-6.0050167755641404</v>
      </c>
      <c r="BM25" s="49">
        <f>VLOOKUP($A25,'RevPAR Raw Data'!$B$6:$BE$43,'RevPAR Raw Data'!BC$1,FALSE)</f>
        <v>-6.5413502748211503</v>
      </c>
      <c r="BN25" s="50">
        <f>VLOOKUP($A25,'RevPAR Raw Data'!$B$6:$BE$43,'RevPAR Raw Data'!BE$1,FALSE)</f>
        <v>-5.1962517664818302</v>
      </c>
    </row>
    <row r="26" spans="1:66" x14ac:dyDescent="0.25">
      <c r="A26" s="63" t="s">
        <v>50</v>
      </c>
      <c r="B26" s="47">
        <f>VLOOKUP($A26,'Occupancy Raw Data'!$B$8:$BE$45,'Occupancy Raw Data'!AG$3,FALSE)</f>
        <v>50.624430264357301</v>
      </c>
      <c r="C26" s="48">
        <f>VLOOKUP($A26,'Occupancy Raw Data'!$B$8:$BE$45,'Occupancy Raw Data'!AH$3,FALSE)</f>
        <v>59.936189608021799</v>
      </c>
      <c r="D26" s="48">
        <f>VLOOKUP($A26,'Occupancy Raw Data'!$B$8:$BE$45,'Occupancy Raw Data'!AI$3,FALSE)</f>
        <v>62.547857793983503</v>
      </c>
      <c r="E26" s="48">
        <f>VLOOKUP($A26,'Occupancy Raw Data'!$B$8:$BE$45,'Occupancy Raw Data'!AJ$3,FALSE)</f>
        <v>63.951686417502202</v>
      </c>
      <c r="F26" s="48">
        <f>VLOOKUP($A26,'Occupancy Raw Data'!$B$8:$BE$45,'Occupancy Raw Data'!AK$3,FALSE)</f>
        <v>64.471285323609806</v>
      </c>
      <c r="G26" s="49">
        <f>VLOOKUP($A26,'Occupancy Raw Data'!$B$8:$BE$45,'Occupancy Raw Data'!AL$3,FALSE)</f>
        <v>60.306289881494898</v>
      </c>
      <c r="H26" s="48">
        <f>VLOOKUP($A26,'Occupancy Raw Data'!$B$8:$BE$45,'Occupancy Raw Data'!AN$3,FALSE)</f>
        <v>67.825888787602494</v>
      </c>
      <c r="I26" s="48">
        <f>VLOOKUP($A26,'Occupancy Raw Data'!$B$8:$BE$45,'Occupancy Raw Data'!AO$3,FALSE)</f>
        <v>70.442114858705494</v>
      </c>
      <c r="J26" s="49">
        <f>VLOOKUP($A26,'Occupancy Raw Data'!$B$8:$BE$45,'Occupancy Raw Data'!AP$3,FALSE)</f>
        <v>69.134001823153994</v>
      </c>
      <c r="K26" s="50">
        <f>VLOOKUP($A26,'Occupancy Raw Data'!$B$8:$BE$45,'Occupancy Raw Data'!AR$3,FALSE)</f>
        <v>62.8284932933975</v>
      </c>
      <c r="M26" s="47">
        <f>VLOOKUP($A26,'Occupancy Raw Data'!$B$8:$BE$45,'Occupancy Raw Data'!AT$3,FALSE)</f>
        <v>-1.9171394753458</v>
      </c>
      <c r="N26" s="48">
        <f>VLOOKUP($A26,'Occupancy Raw Data'!$B$8:$BE$45,'Occupancy Raw Data'!AU$3,FALSE)</f>
        <v>-1.8602430661602301</v>
      </c>
      <c r="O26" s="48">
        <f>VLOOKUP($A26,'Occupancy Raw Data'!$B$8:$BE$45,'Occupancy Raw Data'!AV$3,FALSE)</f>
        <v>0.44977191726149301</v>
      </c>
      <c r="P26" s="48">
        <f>VLOOKUP($A26,'Occupancy Raw Data'!$B$8:$BE$45,'Occupancy Raw Data'!AW$3,FALSE)</f>
        <v>-1.5696195181996</v>
      </c>
      <c r="Q26" s="48">
        <f>VLOOKUP($A26,'Occupancy Raw Data'!$B$8:$BE$45,'Occupancy Raw Data'!AX$3,FALSE)</f>
        <v>1.11939371252465</v>
      </c>
      <c r="R26" s="49">
        <f>VLOOKUP($A26,'Occupancy Raw Data'!$B$8:$BE$45,'Occupancy Raw Data'!AY$3,FALSE)</f>
        <v>-0.70851749998084901</v>
      </c>
      <c r="S26" s="48">
        <f>VLOOKUP($A26,'Occupancy Raw Data'!$B$8:$BE$45,'Occupancy Raw Data'!BA$3,FALSE)</f>
        <v>-3.9725649793125202</v>
      </c>
      <c r="T26" s="48">
        <f>VLOOKUP($A26,'Occupancy Raw Data'!$B$8:$BE$45,'Occupancy Raw Data'!BB$3,FALSE)</f>
        <v>-1.2902632766025399</v>
      </c>
      <c r="U26" s="49">
        <f>VLOOKUP($A26,'Occupancy Raw Data'!$B$8:$BE$45,'Occupancy Raw Data'!BC$3,FALSE)</f>
        <v>-2.62450881448434</v>
      </c>
      <c r="V26" s="50">
        <f>VLOOKUP($A26,'Occupancy Raw Data'!$B$8:$BE$45,'Occupancy Raw Data'!BE$3,FALSE)</f>
        <v>-1.3189597732943299</v>
      </c>
      <c r="X26" s="51">
        <f>VLOOKUP($A26,'ADR Raw Data'!$B$6:$BE$43,'ADR Raw Data'!AG$1,FALSE)</f>
        <v>99.772773926352698</v>
      </c>
      <c r="Y26" s="52">
        <f>VLOOKUP($A26,'ADR Raw Data'!$B$6:$BE$43,'ADR Raw Data'!AH$1,FALSE)</f>
        <v>102.106775665399</v>
      </c>
      <c r="Z26" s="52">
        <f>VLOOKUP($A26,'ADR Raw Data'!$B$6:$BE$43,'ADR Raw Data'!AI$1,FALSE)</f>
        <v>103.840061939809</v>
      </c>
      <c r="AA26" s="52">
        <f>VLOOKUP($A26,'ADR Raw Data'!$B$6:$BE$43,'ADR Raw Data'!AJ$1,FALSE)</f>
        <v>105.21616206970199</v>
      </c>
      <c r="AB26" s="52">
        <f>VLOOKUP($A26,'ADR Raw Data'!$B$6:$BE$43,'ADR Raw Data'!AK$1,FALSE)</f>
        <v>103.699298692117</v>
      </c>
      <c r="AC26" s="53">
        <f>VLOOKUP($A26,'ADR Raw Data'!$B$6:$BE$43,'ADR Raw Data'!AL$1,FALSE)</f>
        <v>103.074430437148</v>
      </c>
      <c r="AD26" s="52">
        <f>VLOOKUP($A26,'ADR Raw Data'!$B$6:$BE$43,'ADR Raw Data'!AN$1,FALSE)</f>
        <v>117.507811303003</v>
      </c>
      <c r="AE26" s="52">
        <f>VLOOKUP($A26,'ADR Raw Data'!$B$6:$BE$43,'ADR Raw Data'!AO$1,FALSE)</f>
        <v>119.717590423811</v>
      </c>
      <c r="AF26" s="53">
        <f>VLOOKUP($A26,'ADR Raw Data'!$B$6:$BE$43,'ADR Raw Data'!AP$1,FALSE)</f>
        <v>118.633606935654</v>
      </c>
      <c r="AG26" s="54">
        <f>VLOOKUP($A26,'ADR Raw Data'!$B$6:$BE$43,'ADR Raw Data'!AR$1,FALSE)</f>
        <v>107.96606060606</v>
      </c>
      <c r="AI26" s="47">
        <f>VLOOKUP($A26,'ADR Raw Data'!$B$6:$BE$43,'ADR Raw Data'!AT$1,FALSE)</f>
        <v>5.7779767197756504</v>
      </c>
      <c r="AJ26" s="48">
        <f>VLOOKUP($A26,'ADR Raw Data'!$B$6:$BE$43,'ADR Raw Data'!AU$1,FALSE)</f>
        <v>7.7994844751309698</v>
      </c>
      <c r="AK26" s="48">
        <f>VLOOKUP($A26,'ADR Raw Data'!$B$6:$BE$43,'ADR Raw Data'!AV$1,FALSE)</f>
        <v>8.9463327926204599</v>
      </c>
      <c r="AL26" s="48">
        <f>VLOOKUP($A26,'ADR Raw Data'!$B$6:$BE$43,'ADR Raw Data'!AW$1,FALSE)</f>
        <v>8.7139252867701096</v>
      </c>
      <c r="AM26" s="48">
        <f>VLOOKUP($A26,'ADR Raw Data'!$B$6:$BE$43,'ADR Raw Data'!AX$1,FALSE)</f>
        <v>5.3872388063483703</v>
      </c>
      <c r="AN26" s="49">
        <f>VLOOKUP($A26,'ADR Raw Data'!$B$6:$BE$43,'ADR Raw Data'!AY$1,FALSE)</f>
        <v>7.3832142227959601</v>
      </c>
      <c r="AO26" s="48">
        <f>VLOOKUP($A26,'ADR Raw Data'!$B$6:$BE$43,'ADR Raw Data'!BA$1,FALSE)</f>
        <v>1.3611480268542799</v>
      </c>
      <c r="AP26" s="48">
        <f>VLOOKUP($A26,'ADR Raw Data'!$B$6:$BE$43,'ADR Raw Data'!BB$1,FALSE)</f>
        <v>1.6446191427139101</v>
      </c>
      <c r="AQ26" s="49">
        <f>VLOOKUP($A26,'ADR Raw Data'!$B$6:$BE$43,'ADR Raw Data'!BC$1,FALSE)</f>
        <v>1.51775741516411</v>
      </c>
      <c r="AR26" s="50">
        <f>VLOOKUP($A26,'ADR Raw Data'!$B$6:$BE$43,'ADR Raw Data'!BE$1,FALSE)</f>
        <v>5.1916055823201299</v>
      </c>
      <c r="AT26" s="51">
        <f>VLOOKUP($A26,'RevPAR Raw Data'!$B$6:$BE$43,'RevPAR Raw Data'!AG$1,FALSE)</f>
        <v>50.509398359161302</v>
      </c>
      <c r="AU26" s="52">
        <f>VLOOKUP($A26,'RevPAR Raw Data'!$B$6:$BE$43,'RevPAR Raw Data'!AH$1,FALSE)</f>
        <v>61.198910665451201</v>
      </c>
      <c r="AV26" s="52">
        <f>VLOOKUP($A26,'RevPAR Raw Data'!$B$6:$BE$43,'RevPAR Raw Data'!AI$1,FALSE)</f>
        <v>64.949734275296194</v>
      </c>
      <c r="AW26" s="52">
        <f>VLOOKUP($A26,'RevPAR Raw Data'!$B$6:$BE$43,'RevPAR Raw Data'!AJ$1,FALSE)</f>
        <v>67.287510027347295</v>
      </c>
      <c r="AX26" s="52">
        <f>VLOOKUP($A26,'RevPAR Raw Data'!$B$6:$BE$43,'RevPAR Raw Data'!AK$1,FALSE)</f>
        <v>66.856270738377304</v>
      </c>
      <c r="AY26" s="53">
        <f>VLOOKUP($A26,'RevPAR Raw Data'!$B$6:$BE$43,'RevPAR Raw Data'!AL$1,FALSE)</f>
        <v>62.160364813126698</v>
      </c>
      <c r="AZ26" s="52">
        <f>VLOOKUP($A26,'RevPAR Raw Data'!$B$6:$BE$43,'RevPAR Raw Data'!AN$1,FALSE)</f>
        <v>79.700717411121204</v>
      </c>
      <c r="BA26" s="52">
        <f>VLOOKUP($A26,'RevPAR Raw Data'!$B$6:$BE$43,'RevPAR Raw Data'!AO$1,FALSE)</f>
        <v>84.331602552415603</v>
      </c>
      <c r="BB26" s="53">
        <f>VLOOKUP($A26,'RevPAR Raw Data'!$B$6:$BE$43,'RevPAR Raw Data'!AP$1,FALSE)</f>
        <v>82.016159981768396</v>
      </c>
      <c r="BC26" s="54">
        <f>VLOOKUP($A26,'RevPAR Raw Data'!$B$6:$BE$43,'RevPAR Raw Data'!AR$1,FALSE)</f>
        <v>67.833449147024297</v>
      </c>
      <c r="BE26" s="47">
        <f>VLOOKUP($A26,'RevPAR Raw Data'!$B$6:$BE$43,'RevPAR Raw Data'!AT$1,FALSE)</f>
        <v>3.75006537185874</v>
      </c>
      <c r="BF26" s="48">
        <f>VLOOKUP($A26,'RevPAR Raw Data'!$B$6:$BE$43,'RevPAR Raw Data'!AU$1,FALSE)</f>
        <v>5.7941520398258701</v>
      </c>
      <c r="BG26" s="48">
        <f>VLOOKUP($A26,'RevPAR Raw Data'!$B$6:$BE$43,'RevPAR Raw Data'!AV$1,FALSE)</f>
        <v>9.4363428024079195</v>
      </c>
      <c r="BH26" s="48">
        <f>VLOOKUP($A26,'RevPAR Raw Data'!$B$6:$BE$43,'RevPAR Raw Data'!AW$1,FALSE)</f>
        <v>7.0075302964680199</v>
      </c>
      <c r="BI26" s="48">
        <f>VLOOKUP($A26,'RevPAR Raw Data'!$B$6:$BE$43,'RevPAR Raw Data'!AX$1,FALSE)</f>
        <v>6.5669369313499804</v>
      </c>
      <c r="BJ26" s="49">
        <f>VLOOKUP($A26,'RevPAR Raw Data'!$B$6:$BE$43,'RevPAR Raw Data'!AY$1,FALSE)</f>
        <v>6.6223853579855296</v>
      </c>
      <c r="BK26" s="48">
        <f>VLOOKUP($A26,'RevPAR Raw Data'!$B$6:$BE$43,'RevPAR Raw Data'!BA$1,FALSE)</f>
        <v>-2.6654894422896498</v>
      </c>
      <c r="BL26" s="48">
        <f>VLOOKUP($A26,'RevPAR Raw Data'!$B$6:$BE$43,'RevPAR Raw Data'!BB$1,FALSE)</f>
        <v>0.33313594927295997</v>
      </c>
      <c r="BM26" s="49">
        <f>VLOOKUP($A26,'RevPAR Raw Data'!$B$6:$BE$43,'RevPAR Raw Data'!BC$1,FALSE)</f>
        <v>-1.1465850764637</v>
      </c>
      <c r="BN26" s="50">
        <f>VLOOKUP($A26,'RevPAR Raw Data'!$B$6:$BE$43,'RevPAR Raw Data'!BE$1,FALSE)</f>
        <v>3.8041706198068899</v>
      </c>
    </row>
    <row r="27" spans="1:66" x14ac:dyDescent="0.25">
      <c r="A27" s="63" t="s">
        <v>47</v>
      </c>
      <c r="B27" s="47">
        <f>VLOOKUP($A27,'Occupancy Raw Data'!$B$8:$BE$45,'Occupancy Raw Data'!AG$3,FALSE)</f>
        <v>51.954190147245903</v>
      </c>
      <c r="C27" s="48">
        <f>VLOOKUP($A27,'Occupancy Raw Data'!$B$8:$BE$45,'Occupancy Raw Data'!AH$3,FALSE)</f>
        <v>65.479003817487694</v>
      </c>
      <c r="D27" s="48">
        <f>VLOOKUP($A27,'Occupancy Raw Data'!$B$8:$BE$45,'Occupancy Raw Data'!AI$3,FALSE)</f>
        <v>69.787311397927596</v>
      </c>
      <c r="E27" s="48">
        <f>VLOOKUP($A27,'Occupancy Raw Data'!$B$8:$BE$45,'Occupancy Raw Data'!AJ$3,FALSE)</f>
        <v>69.978185784402797</v>
      </c>
      <c r="F27" s="48">
        <f>VLOOKUP($A27,'Occupancy Raw Data'!$B$8:$BE$45,'Occupancy Raw Data'!AK$3,FALSE)</f>
        <v>66.737865842573996</v>
      </c>
      <c r="G27" s="49">
        <f>VLOOKUP($A27,'Occupancy Raw Data'!$B$8:$BE$45,'Occupancy Raw Data'!AL$3,FALSE)</f>
        <v>64.787311397927596</v>
      </c>
      <c r="H27" s="48">
        <f>VLOOKUP($A27,'Occupancy Raw Data'!$B$8:$BE$45,'Occupancy Raw Data'!AN$3,FALSE)</f>
        <v>68.996546082530401</v>
      </c>
      <c r="I27" s="48">
        <f>VLOOKUP($A27,'Occupancy Raw Data'!$B$8:$BE$45,'Occupancy Raw Data'!AO$3,FALSE)</f>
        <v>69.823668423922896</v>
      </c>
      <c r="J27" s="49">
        <f>VLOOKUP($A27,'Occupancy Raw Data'!$B$8:$BE$45,'Occupancy Raw Data'!AP$3,FALSE)</f>
        <v>69.410107253226599</v>
      </c>
      <c r="K27" s="50">
        <f>VLOOKUP($A27,'Occupancy Raw Data'!$B$8:$BE$45,'Occupancy Raw Data'!AR$3,FALSE)</f>
        <v>66.108110213727301</v>
      </c>
      <c r="M27" s="47">
        <f>VLOOKUP($A27,'Occupancy Raw Data'!$B$8:$BE$45,'Occupancy Raw Data'!AT$3,FALSE)</f>
        <v>2.6948123959058301</v>
      </c>
      <c r="N27" s="48">
        <f>VLOOKUP($A27,'Occupancy Raw Data'!$B$8:$BE$45,'Occupancy Raw Data'!AU$3,FALSE)</f>
        <v>4.7297360323387903</v>
      </c>
      <c r="O27" s="48">
        <f>VLOOKUP($A27,'Occupancy Raw Data'!$B$8:$BE$45,'Occupancy Raw Data'!AV$3,FALSE)</f>
        <v>2.1657263292016999</v>
      </c>
      <c r="P27" s="48">
        <f>VLOOKUP($A27,'Occupancy Raw Data'!$B$8:$BE$45,'Occupancy Raw Data'!AW$3,FALSE)</f>
        <v>6.9472634650191196</v>
      </c>
      <c r="Q27" s="48">
        <f>VLOOKUP($A27,'Occupancy Raw Data'!$B$8:$BE$45,'Occupancy Raw Data'!AX$3,FALSE)</f>
        <v>5.5170409501856197</v>
      </c>
      <c r="R27" s="49">
        <f>VLOOKUP($A27,'Occupancy Raw Data'!$B$8:$BE$45,'Occupancy Raw Data'!AY$3,FALSE)</f>
        <v>4.4614471588558402</v>
      </c>
      <c r="S27" s="48">
        <f>VLOOKUP($A27,'Occupancy Raw Data'!$B$8:$BE$45,'Occupancy Raw Data'!BA$3,FALSE)</f>
        <v>-2.02404693016434</v>
      </c>
      <c r="T27" s="48">
        <f>VLOOKUP($A27,'Occupancy Raw Data'!$B$8:$BE$45,'Occupancy Raw Data'!BB$3,FALSE)</f>
        <v>0.36054203257366302</v>
      </c>
      <c r="U27" s="49">
        <f>VLOOKUP($A27,'Occupancy Raw Data'!$B$8:$BE$45,'Occupancy Raw Data'!BC$3,FALSE)</f>
        <v>-0.83898389784759997</v>
      </c>
      <c r="V27" s="50">
        <f>VLOOKUP($A27,'Occupancy Raw Data'!$B$8:$BE$45,'Occupancy Raw Data'!BE$3,FALSE)</f>
        <v>2.8128387866615499</v>
      </c>
      <c r="X27" s="51">
        <f>VLOOKUP($A27,'ADR Raw Data'!$B$6:$BE$43,'ADR Raw Data'!AG$1,FALSE)</f>
        <v>96.870775892232302</v>
      </c>
      <c r="Y27" s="52">
        <f>VLOOKUP($A27,'ADR Raw Data'!$B$6:$BE$43,'ADR Raw Data'!AH$1,FALSE)</f>
        <v>105.503464047751</v>
      </c>
      <c r="Z27" s="52">
        <f>VLOOKUP($A27,'ADR Raw Data'!$B$6:$BE$43,'ADR Raw Data'!AI$1,FALSE)</f>
        <v>109.048595337327</v>
      </c>
      <c r="AA27" s="52">
        <f>VLOOKUP($A27,'ADR Raw Data'!$B$6:$BE$43,'ADR Raw Data'!AJ$1,FALSE)</f>
        <v>105.82408494609599</v>
      </c>
      <c r="AB27" s="52">
        <f>VLOOKUP($A27,'ADR Raw Data'!$B$6:$BE$43,'ADR Raw Data'!AK$1,FALSE)</f>
        <v>102.31754511406101</v>
      </c>
      <c r="AC27" s="53">
        <f>VLOOKUP($A27,'ADR Raw Data'!$B$6:$BE$43,'ADR Raw Data'!AL$1,FALSE)</f>
        <v>104.295560543778</v>
      </c>
      <c r="AD27" s="52">
        <f>VLOOKUP($A27,'ADR Raw Data'!$B$6:$BE$43,'ADR Raw Data'!AN$1,FALSE)</f>
        <v>112.298046370702</v>
      </c>
      <c r="AE27" s="52">
        <f>VLOOKUP($A27,'ADR Raw Data'!$B$6:$BE$43,'ADR Raw Data'!AO$1,FALSE)</f>
        <v>112.62506378547199</v>
      </c>
      <c r="AF27" s="53">
        <f>VLOOKUP($A27,'ADR Raw Data'!$B$6:$BE$43,'ADR Raw Data'!AP$1,FALSE)</f>
        <v>112.46252930007201</v>
      </c>
      <c r="AG27" s="54">
        <f>VLOOKUP($A27,'ADR Raw Data'!$B$6:$BE$43,'ADR Raw Data'!AR$1,FALSE)</f>
        <v>106.745530861772</v>
      </c>
      <c r="AI27" s="47">
        <f>VLOOKUP($A27,'ADR Raw Data'!$B$6:$BE$43,'ADR Raw Data'!AT$1,FALSE)</f>
        <v>5.6057660181056104</v>
      </c>
      <c r="AJ27" s="48">
        <f>VLOOKUP($A27,'ADR Raw Data'!$B$6:$BE$43,'ADR Raw Data'!AU$1,FALSE)</f>
        <v>4.3415866975957096</v>
      </c>
      <c r="AK27" s="48">
        <f>VLOOKUP($A27,'ADR Raw Data'!$B$6:$BE$43,'ADR Raw Data'!AV$1,FALSE)</f>
        <v>3.3198872518954099</v>
      </c>
      <c r="AL27" s="48">
        <f>VLOOKUP($A27,'ADR Raw Data'!$B$6:$BE$43,'ADR Raw Data'!AW$1,FALSE)</f>
        <v>3.73009692788589</v>
      </c>
      <c r="AM27" s="48">
        <f>VLOOKUP($A27,'ADR Raw Data'!$B$6:$BE$43,'ADR Raw Data'!AX$1,FALSE)</f>
        <v>2.8284826314627698</v>
      </c>
      <c r="AN27" s="49">
        <f>VLOOKUP($A27,'ADR Raw Data'!$B$6:$BE$43,'ADR Raw Data'!AY$1,FALSE)</f>
        <v>3.8582592540570602</v>
      </c>
      <c r="AO27" s="48">
        <f>VLOOKUP($A27,'ADR Raw Data'!$B$6:$BE$43,'ADR Raw Data'!BA$1,FALSE)</f>
        <v>2.17014124604313</v>
      </c>
      <c r="AP27" s="48">
        <f>VLOOKUP($A27,'ADR Raw Data'!$B$6:$BE$43,'ADR Raw Data'!BB$1,FALSE)</f>
        <v>2.4094704307432702</v>
      </c>
      <c r="AQ27" s="49">
        <f>VLOOKUP($A27,'ADR Raw Data'!$B$6:$BE$43,'ADR Raw Data'!BC$1,FALSE)</f>
        <v>2.2909021636634002</v>
      </c>
      <c r="AR27" s="50">
        <f>VLOOKUP($A27,'ADR Raw Data'!$B$6:$BE$43,'ADR Raw Data'!BE$1,FALSE)</f>
        <v>3.2525488808941998</v>
      </c>
      <c r="AT27" s="51">
        <f>VLOOKUP($A27,'RevPAR Raw Data'!$B$6:$BE$43,'RevPAR Raw Data'!AG$1,FALSE)</f>
        <v>50.328427104162799</v>
      </c>
      <c r="AU27" s="52">
        <f>VLOOKUP($A27,'RevPAR Raw Data'!$B$6:$BE$43,'RevPAR Raw Data'!AH$1,FALSE)</f>
        <v>69.082617251408806</v>
      </c>
      <c r="AV27" s="52">
        <f>VLOOKUP($A27,'RevPAR Raw Data'!$B$6:$BE$43,'RevPAR Raw Data'!AI$1,FALSE)</f>
        <v>76.102082803126706</v>
      </c>
      <c r="AW27" s="52">
        <f>VLOOKUP($A27,'RevPAR Raw Data'!$B$6:$BE$43,'RevPAR Raw Data'!AJ$1,FALSE)</f>
        <v>74.053774768223903</v>
      </c>
      <c r="AX27" s="52">
        <f>VLOOKUP($A27,'RevPAR Raw Data'!$B$6:$BE$43,'RevPAR Raw Data'!AK$1,FALSE)</f>
        <v>68.284545991637799</v>
      </c>
      <c r="AY27" s="53">
        <f>VLOOKUP($A27,'RevPAR Raw Data'!$B$6:$BE$43,'RevPAR Raw Data'!AL$1,FALSE)</f>
        <v>67.570289583711997</v>
      </c>
      <c r="AZ27" s="52">
        <f>VLOOKUP($A27,'RevPAR Raw Data'!$B$6:$BE$43,'RevPAR Raw Data'!AN$1,FALSE)</f>
        <v>77.481773313942895</v>
      </c>
      <c r="BA27" s="52">
        <f>VLOOKUP($A27,'RevPAR Raw Data'!$B$6:$BE$43,'RevPAR Raw Data'!AO$1,FALSE)</f>
        <v>78.638951099799996</v>
      </c>
      <c r="BB27" s="53">
        <f>VLOOKUP($A27,'RevPAR Raw Data'!$B$6:$BE$43,'RevPAR Raw Data'!AP$1,FALSE)</f>
        <v>78.060362206871403</v>
      </c>
      <c r="BC27" s="54">
        <f>VLOOKUP($A27,'RevPAR Raw Data'!$B$6:$BE$43,'RevPAR Raw Data'!AR$1,FALSE)</f>
        <v>70.567453190329005</v>
      </c>
      <c r="BE27" s="47">
        <f>VLOOKUP($A27,'RevPAR Raw Data'!$B$6:$BE$43,'RevPAR Raw Data'!AT$1,FALSE)</f>
        <v>8.4516432915528306</v>
      </c>
      <c r="BF27" s="48">
        <f>VLOOKUP($A27,'RevPAR Raw Data'!$B$6:$BE$43,'RevPAR Raw Data'!AU$1,FALSE)</f>
        <v>9.2766683203459106</v>
      </c>
      <c r="BG27" s="48">
        <f>VLOOKUP($A27,'RevPAR Raw Data'!$B$6:$BE$43,'RevPAR Raw Data'!AV$1,FALSE)</f>
        <v>5.5575132534112202</v>
      </c>
      <c r="BH27" s="48">
        <f>VLOOKUP($A27,'RevPAR Raw Data'!$B$6:$BE$43,'RevPAR Raw Data'!AW$1,FALSE)</f>
        <v>10.936500053985799</v>
      </c>
      <c r="BI27" s="48">
        <f>VLOOKUP($A27,'RevPAR Raw Data'!$B$6:$BE$43,'RevPAR Raw Data'!AX$1,FALSE)</f>
        <v>8.5015721266950894</v>
      </c>
      <c r="BJ27" s="49">
        <f>VLOOKUP($A27,'RevPAR Raw Data'!$B$6:$BE$43,'RevPAR Raw Data'!AY$1,FALSE)</f>
        <v>8.4918406107843296</v>
      </c>
      <c r="BK27" s="48">
        <f>VLOOKUP($A27,'RevPAR Raw Data'!$B$6:$BE$43,'RevPAR Raw Data'!BA$1,FALSE)</f>
        <v>0.102169638608021</v>
      </c>
      <c r="BL27" s="48">
        <f>VLOOKUP($A27,'RevPAR Raw Data'!$B$6:$BE$43,'RevPAR Raw Data'!BB$1,FALSE)</f>
        <v>2.7786996169821898</v>
      </c>
      <c r="BM27" s="49">
        <f>VLOOKUP($A27,'RevPAR Raw Data'!$B$6:$BE$43,'RevPAR Raw Data'!BC$1,FALSE)</f>
        <v>1.4326979655472201</v>
      </c>
      <c r="BN27" s="50">
        <f>VLOOKUP($A27,'RevPAR Raw Data'!$B$6:$BE$43,'RevPAR Raw Data'!BE$1,FALSE)</f>
        <v>6.1568766240326704</v>
      </c>
    </row>
    <row r="28" spans="1:66" x14ac:dyDescent="0.25">
      <c r="A28" s="63" t="s">
        <v>48</v>
      </c>
      <c r="B28" s="47">
        <f>VLOOKUP($A28,'Occupancy Raw Data'!$B$8:$BE$45,'Occupancy Raw Data'!AG$3,FALSE)</f>
        <v>59.088335220837997</v>
      </c>
      <c r="C28" s="48">
        <f>VLOOKUP($A28,'Occupancy Raw Data'!$B$8:$BE$45,'Occupancy Raw Data'!AH$3,FALSE)</f>
        <v>75.016987542468797</v>
      </c>
      <c r="D28" s="48">
        <f>VLOOKUP($A28,'Occupancy Raw Data'!$B$8:$BE$45,'Occupancy Raw Data'!AI$3,FALSE)</f>
        <v>76.959229898074696</v>
      </c>
      <c r="E28" s="48">
        <f>VLOOKUP($A28,'Occupancy Raw Data'!$B$8:$BE$45,'Occupancy Raw Data'!AJ$3,FALSE)</f>
        <v>78.080407701019197</v>
      </c>
      <c r="F28" s="48">
        <f>VLOOKUP($A28,'Occupancy Raw Data'!$B$8:$BE$45,'Occupancy Raw Data'!AK$3,FALSE)</f>
        <v>75.283125707814193</v>
      </c>
      <c r="G28" s="49">
        <f>VLOOKUP($A28,'Occupancy Raw Data'!$B$8:$BE$45,'Occupancy Raw Data'!AL$3,FALSE)</f>
        <v>72.885617214042995</v>
      </c>
      <c r="H28" s="48">
        <f>VLOOKUP($A28,'Occupancy Raw Data'!$B$8:$BE$45,'Occupancy Raw Data'!AN$3,FALSE)</f>
        <v>72.270668176670398</v>
      </c>
      <c r="I28" s="48">
        <f>VLOOKUP($A28,'Occupancy Raw Data'!$B$8:$BE$45,'Occupancy Raw Data'!AO$3,FALSE)</f>
        <v>76.070215175537896</v>
      </c>
      <c r="J28" s="49">
        <f>VLOOKUP($A28,'Occupancy Raw Data'!$B$8:$BE$45,'Occupancy Raw Data'!AP$3,FALSE)</f>
        <v>74.170441676104105</v>
      </c>
      <c r="K28" s="50">
        <f>VLOOKUP($A28,'Occupancy Raw Data'!$B$8:$BE$45,'Occupancy Raw Data'!AR$3,FALSE)</f>
        <v>73.252709917489</v>
      </c>
      <c r="M28" s="47">
        <f>VLOOKUP($A28,'Occupancy Raw Data'!$B$8:$BE$45,'Occupancy Raw Data'!AT$3,FALSE)</f>
        <v>-0.42936678270766598</v>
      </c>
      <c r="N28" s="48">
        <f>VLOOKUP($A28,'Occupancy Raw Data'!$B$8:$BE$45,'Occupancy Raw Data'!AU$3,FALSE)</f>
        <v>1.0772861942938401</v>
      </c>
      <c r="O28" s="48">
        <f>VLOOKUP($A28,'Occupancy Raw Data'!$B$8:$BE$45,'Occupancy Raw Data'!AV$3,FALSE)</f>
        <v>5.1132218559291296</v>
      </c>
      <c r="P28" s="48">
        <f>VLOOKUP($A28,'Occupancy Raw Data'!$B$8:$BE$45,'Occupancy Raw Data'!AW$3,FALSE)</f>
        <v>3.6484077359559799</v>
      </c>
      <c r="Q28" s="48">
        <f>VLOOKUP($A28,'Occupancy Raw Data'!$B$8:$BE$45,'Occupancy Raw Data'!AX$3,FALSE)</f>
        <v>1.7365618041508599</v>
      </c>
      <c r="R28" s="49">
        <f>VLOOKUP($A28,'Occupancy Raw Data'!$B$8:$BE$45,'Occupancy Raw Data'!AY$3,FALSE)</f>
        <v>2.3369007763266501</v>
      </c>
      <c r="S28" s="48">
        <f>VLOOKUP($A28,'Occupancy Raw Data'!$B$8:$BE$45,'Occupancy Raw Data'!BA$3,FALSE)</f>
        <v>-3.9125379676773799</v>
      </c>
      <c r="T28" s="48">
        <f>VLOOKUP($A28,'Occupancy Raw Data'!$B$8:$BE$45,'Occupancy Raw Data'!BB$3,FALSE)</f>
        <v>-1.37941821681854</v>
      </c>
      <c r="U28" s="49">
        <f>VLOOKUP($A28,'Occupancy Raw Data'!$B$8:$BE$45,'Occupancy Raw Data'!BC$3,FALSE)</f>
        <v>-2.6300093242644902</v>
      </c>
      <c r="V28" s="50">
        <f>VLOOKUP($A28,'Occupancy Raw Data'!$B$8:$BE$45,'Occupancy Raw Data'!BE$3,FALSE)</f>
        <v>0.84866935869039595</v>
      </c>
      <c r="X28" s="51">
        <f>VLOOKUP($A28,'ADR Raw Data'!$B$6:$BE$43,'ADR Raw Data'!AG$1,FALSE)</f>
        <v>134.04274844273999</v>
      </c>
      <c r="Y28" s="52">
        <f>VLOOKUP($A28,'ADR Raw Data'!$B$6:$BE$43,'ADR Raw Data'!AH$1,FALSE)</f>
        <v>135.555002264492</v>
      </c>
      <c r="Z28" s="52">
        <f>VLOOKUP($A28,'ADR Raw Data'!$B$6:$BE$43,'ADR Raw Data'!AI$1,FALSE)</f>
        <v>134.31759546758801</v>
      </c>
      <c r="AA28" s="52">
        <f>VLOOKUP($A28,'ADR Raw Data'!$B$6:$BE$43,'ADR Raw Data'!AJ$1,FALSE)</f>
        <v>138.21139604032101</v>
      </c>
      <c r="AB28" s="52">
        <f>VLOOKUP($A28,'ADR Raw Data'!$B$6:$BE$43,'ADR Raw Data'!AK$1,FALSE)</f>
        <v>144.94558555847999</v>
      </c>
      <c r="AC28" s="53">
        <f>VLOOKUP($A28,'ADR Raw Data'!$B$6:$BE$43,'ADR Raw Data'!AL$1,FALSE)</f>
        <v>137.55753270766601</v>
      </c>
      <c r="AD28" s="52">
        <f>VLOOKUP($A28,'ADR Raw Data'!$B$6:$BE$43,'ADR Raw Data'!AN$1,FALSE)</f>
        <v>178.74063464702601</v>
      </c>
      <c r="AE28" s="52">
        <f>VLOOKUP($A28,'ADR Raw Data'!$B$6:$BE$43,'ADR Raw Data'!AO$1,FALSE)</f>
        <v>186.75054711924901</v>
      </c>
      <c r="AF28" s="53">
        <f>VLOOKUP($A28,'ADR Raw Data'!$B$6:$BE$43,'ADR Raw Data'!AP$1,FALSE)</f>
        <v>182.84817230980599</v>
      </c>
      <c r="AG28" s="54">
        <f>VLOOKUP($A28,'ADR Raw Data'!$B$6:$BE$43,'ADR Raw Data'!AR$1,FALSE)</f>
        <v>150.65983391309101</v>
      </c>
      <c r="AI28" s="47">
        <f>VLOOKUP($A28,'ADR Raw Data'!$B$6:$BE$43,'ADR Raw Data'!AT$1,FALSE)</f>
        <v>-1.92048981632603</v>
      </c>
      <c r="AJ28" s="48">
        <f>VLOOKUP($A28,'ADR Raw Data'!$B$6:$BE$43,'ADR Raw Data'!AU$1,FALSE)</f>
        <v>-0.62610206902036203</v>
      </c>
      <c r="AK28" s="48">
        <f>VLOOKUP($A28,'ADR Raw Data'!$B$6:$BE$43,'ADR Raw Data'!AV$1,FALSE)</f>
        <v>-0.39727466969875003</v>
      </c>
      <c r="AL28" s="48">
        <f>VLOOKUP($A28,'ADR Raw Data'!$B$6:$BE$43,'ADR Raw Data'!AW$1,FALSE)</f>
        <v>0.37288369273923999</v>
      </c>
      <c r="AM28" s="48">
        <f>VLOOKUP($A28,'ADR Raw Data'!$B$6:$BE$43,'ADR Raw Data'!AX$1,FALSE)</f>
        <v>3.5353641541955598</v>
      </c>
      <c r="AN28" s="49">
        <f>VLOOKUP($A28,'ADR Raw Data'!$B$6:$BE$43,'ADR Raw Data'!AY$1,FALSE)</f>
        <v>0.29691284086013497</v>
      </c>
      <c r="AO28" s="48">
        <f>VLOOKUP($A28,'ADR Raw Data'!$B$6:$BE$43,'ADR Raw Data'!BA$1,FALSE)</f>
        <v>-1.6314849874642801</v>
      </c>
      <c r="AP28" s="48">
        <f>VLOOKUP($A28,'ADR Raw Data'!$B$6:$BE$43,'ADR Raw Data'!BB$1,FALSE)</f>
        <v>0.52840543318187205</v>
      </c>
      <c r="AQ28" s="49">
        <f>VLOOKUP($A28,'ADR Raw Data'!$B$6:$BE$43,'ADR Raw Data'!BC$1,FALSE)</f>
        <v>-0.49763983759164498</v>
      </c>
      <c r="AR28" s="50">
        <f>VLOOKUP($A28,'ADR Raw Data'!$B$6:$BE$43,'ADR Raw Data'!BE$1,FALSE)</f>
        <v>-0.30234834540758798</v>
      </c>
      <c r="AT28" s="51">
        <f>VLOOKUP($A28,'RevPAR Raw Data'!$B$6:$BE$43,'RevPAR Raw Data'!AG$1,FALSE)</f>
        <v>79.203628539071303</v>
      </c>
      <c r="AU28" s="52">
        <f>VLOOKUP($A28,'RevPAR Raw Data'!$B$6:$BE$43,'RevPAR Raw Data'!AH$1,FALSE)</f>
        <v>101.689279161947</v>
      </c>
      <c r="AV28" s="52">
        <f>VLOOKUP($A28,'RevPAR Raw Data'!$B$6:$BE$43,'RevPAR Raw Data'!AI$1,FALSE)</f>
        <v>103.369787089467</v>
      </c>
      <c r="AW28" s="52">
        <f>VLOOKUP($A28,'RevPAR Raw Data'!$B$6:$BE$43,'RevPAR Raw Data'!AJ$1,FALSE)</f>
        <v>107.91602151755301</v>
      </c>
      <c r="AX28" s="52">
        <f>VLOOKUP($A28,'RevPAR Raw Data'!$B$6:$BE$43,'RevPAR Raw Data'!AK$1,FALSE)</f>
        <v>109.119567383918</v>
      </c>
      <c r="AY28" s="53">
        <f>VLOOKUP($A28,'RevPAR Raw Data'!$B$6:$BE$43,'RevPAR Raw Data'!AL$1,FALSE)</f>
        <v>100.259656738391</v>
      </c>
      <c r="AZ28" s="52">
        <f>VLOOKUP($A28,'RevPAR Raw Data'!$B$6:$BE$43,'RevPAR Raw Data'!AN$1,FALSE)</f>
        <v>129.17705096262699</v>
      </c>
      <c r="BA28" s="52">
        <f>VLOOKUP($A28,'RevPAR Raw Data'!$B$6:$BE$43,'RevPAR Raw Data'!AO$1,FALSE)</f>
        <v>142.06154303510701</v>
      </c>
      <c r="BB28" s="53">
        <f>VLOOKUP($A28,'RevPAR Raw Data'!$B$6:$BE$43,'RevPAR Raw Data'!AP$1,FALSE)</f>
        <v>135.61929699886699</v>
      </c>
      <c r="BC28" s="54">
        <f>VLOOKUP($A28,'RevPAR Raw Data'!$B$6:$BE$43,'RevPAR Raw Data'!AR$1,FALSE)</f>
        <v>110.36241109852701</v>
      </c>
      <c r="BE28" s="47">
        <f>VLOOKUP($A28,'RevPAR Raw Data'!$B$6:$BE$43,'RevPAR Raw Data'!AT$1,FALSE)</f>
        <v>-2.34161065369711</v>
      </c>
      <c r="BF28" s="48">
        <f>VLOOKUP($A28,'RevPAR Raw Data'!$B$6:$BE$43,'RevPAR Raw Data'!AU$1,FALSE)</f>
        <v>0.44443921412173898</v>
      </c>
      <c r="BG28" s="48">
        <f>VLOOKUP($A28,'RevPAR Raw Data'!$B$6:$BE$43,'RevPAR Raw Data'!AV$1,FALSE)</f>
        <v>4.6956336509912697</v>
      </c>
      <c r="BH28" s="48">
        <f>VLOOKUP($A28,'RevPAR Raw Data'!$B$6:$BE$43,'RevPAR Raw Data'!AW$1,FALSE)</f>
        <v>4.0348957461872397</v>
      </c>
      <c r="BI28" s="48">
        <f>VLOOKUP($A28,'RevPAR Raw Data'!$B$6:$BE$43,'RevPAR Raw Data'!AX$1,FALSE)</f>
        <v>5.3333197418858198</v>
      </c>
      <c r="BJ28" s="49">
        <f>VLOOKUP($A28,'RevPAR Raw Data'!$B$6:$BE$43,'RevPAR Raw Data'!AY$1,FALSE)</f>
        <v>2.64075217566986</v>
      </c>
      <c r="BK28" s="48">
        <f>VLOOKUP($A28,'RevPAR Raw Data'!$B$6:$BE$43,'RevPAR Raw Data'!BA$1,FALSE)</f>
        <v>-5.4801904855701702</v>
      </c>
      <c r="BL28" s="48">
        <f>VLOOKUP($A28,'RevPAR Raw Data'!$B$6:$BE$43,'RevPAR Raw Data'!BB$1,FALSE)</f>
        <v>-0.85830170444063902</v>
      </c>
      <c r="BM28" s="49">
        <f>VLOOKUP($A28,'RevPAR Raw Data'!$B$6:$BE$43,'RevPAR Raw Data'!BC$1,FALSE)</f>
        <v>-3.11456118772622</v>
      </c>
      <c r="BN28" s="50">
        <f>VLOOKUP($A28,'RevPAR Raw Data'!$B$6:$BE$43,'RevPAR Raw Data'!BE$1,FALSE)</f>
        <v>0.54375507551882596</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72</v>
      </c>
      <c r="B30" s="47">
        <f>VLOOKUP($A30,'Occupancy Raw Data'!$B$8:$BE$45,'Occupancy Raw Data'!AG$3,FALSE)</f>
        <v>49.903216200119097</v>
      </c>
      <c r="C30" s="48">
        <f>VLOOKUP($A30,'Occupancy Raw Data'!$B$8:$BE$45,'Occupancy Raw Data'!AH$3,FALSE)</f>
        <v>62.957861822513401</v>
      </c>
      <c r="D30" s="48">
        <f>VLOOKUP($A30,'Occupancy Raw Data'!$B$8:$BE$45,'Occupancy Raw Data'!AI$3,FALSE)</f>
        <v>66.692722873627304</v>
      </c>
      <c r="E30" s="48">
        <f>VLOOKUP($A30,'Occupancy Raw Data'!$B$8:$BE$45,'Occupancy Raw Data'!AJ$3,FALSE)</f>
        <v>67.158012283640403</v>
      </c>
      <c r="F30" s="48">
        <f>VLOOKUP($A30,'Occupancy Raw Data'!$B$8:$BE$45,'Occupancy Raw Data'!AK$3,FALSE)</f>
        <v>63.528754885538802</v>
      </c>
      <c r="G30" s="49">
        <f>VLOOKUP($A30,'Occupancy Raw Data'!$B$8:$BE$45,'Occupancy Raw Data'!AL$3,FALSE)</f>
        <v>62.048197255868303</v>
      </c>
      <c r="H30" s="48">
        <f>VLOOKUP($A30,'Occupancy Raw Data'!$B$8:$BE$45,'Occupancy Raw Data'!AN$3,FALSE)</f>
        <v>69.536571747626994</v>
      </c>
      <c r="I30" s="48">
        <f>VLOOKUP($A30,'Occupancy Raw Data'!$B$8:$BE$45,'Occupancy Raw Data'!AO$3,FALSE)</f>
        <v>69.1196724362553</v>
      </c>
      <c r="J30" s="49">
        <f>VLOOKUP($A30,'Occupancy Raw Data'!$B$8:$BE$45,'Occupancy Raw Data'!AP$3,FALSE)</f>
        <v>69.328122091941097</v>
      </c>
      <c r="K30" s="50">
        <f>VLOOKUP($A30,'Occupancy Raw Data'!$B$8:$BE$45,'Occupancy Raw Data'!AR$3,FALSE)</f>
        <v>64.128197901655298</v>
      </c>
      <c r="M30" s="47">
        <f>VLOOKUP($A30,'Occupancy Raw Data'!$B$8:$BE$45,'Occupancy Raw Data'!AT$3,FALSE)</f>
        <v>-7.2611540353298896</v>
      </c>
      <c r="N30" s="48">
        <f>VLOOKUP($A30,'Occupancy Raw Data'!$B$8:$BE$45,'Occupancy Raw Data'!AU$3,FALSE)</f>
        <v>-4.6665379043552297</v>
      </c>
      <c r="O30" s="48">
        <f>VLOOKUP($A30,'Occupancy Raw Data'!$B$8:$BE$45,'Occupancy Raw Data'!AV$3,FALSE)</f>
        <v>-4.0410918807385396</v>
      </c>
      <c r="P30" s="48">
        <f>VLOOKUP($A30,'Occupancy Raw Data'!$B$8:$BE$45,'Occupancy Raw Data'!AW$3,FALSE)</f>
        <v>-9.5476114602630098</v>
      </c>
      <c r="Q30" s="48">
        <f>VLOOKUP($A30,'Occupancy Raw Data'!$B$8:$BE$45,'Occupancy Raw Data'!AX$3,FALSE)</f>
        <v>-8.9676749601232402</v>
      </c>
      <c r="R30" s="49">
        <f>VLOOKUP($A30,'Occupancy Raw Data'!$B$8:$BE$45,'Occupancy Raw Data'!AY$3,FALSE)</f>
        <v>-6.9422055534443103</v>
      </c>
      <c r="S30" s="48">
        <f>VLOOKUP($A30,'Occupancy Raw Data'!$B$8:$BE$45,'Occupancy Raw Data'!BA$3,FALSE)</f>
        <v>-4.8654983887287502</v>
      </c>
      <c r="T30" s="48">
        <f>VLOOKUP($A30,'Occupancy Raw Data'!$B$8:$BE$45,'Occupancy Raw Data'!BB$3,FALSE)</f>
        <v>-6.5318643569337098</v>
      </c>
      <c r="U30" s="49">
        <f>VLOOKUP($A30,'Occupancy Raw Data'!$B$8:$BE$45,'Occupancy Raw Data'!BC$3,FALSE)</f>
        <v>-5.70353780515258</v>
      </c>
      <c r="V30" s="50">
        <f>VLOOKUP($A30,'Occupancy Raw Data'!$B$8:$BE$45,'Occupancy Raw Data'!BE$3,FALSE)</f>
        <v>-6.5630588182576197</v>
      </c>
      <c r="X30" s="51">
        <f>VLOOKUP($A30,'ADR Raw Data'!$B$6:$BE$43,'ADR Raw Data'!AG$1,FALSE)</f>
        <v>97.933229897060997</v>
      </c>
      <c r="Y30" s="52">
        <f>VLOOKUP($A30,'ADR Raw Data'!$B$6:$BE$43,'ADR Raw Data'!AH$1,FALSE)</f>
        <v>104.27282327203901</v>
      </c>
      <c r="Z30" s="52">
        <f>VLOOKUP($A30,'ADR Raw Data'!$B$6:$BE$43,'ADR Raw Data'!AI$1,FALSE)</f>
        <v>106.62795724730699</v>
      </c>
      <c r="AA30" s="52">
        <f>VLOOKUP($A30,'ADR Raw Data'!$B$6:$BE$43,'ADR Raw Data'!AJ$1,FALSE)</f>
        <v>107.54922403281201</v>
      </c>
      <c r="AB30" s="52">
        <f>VLOOKUP($A30,'ADR Raw Data'!$B$6:$BE$43,'ADR Raw Data'!AK$1,FALSE)</f>
        <v>103.67679557039899</v>
      </c>
      <c r="AC30" s="53">
        <f>VLOOKUP($A30,'ADR Raw Data'!$B$6:$BE$43,'ADR Raw Data'!AL$1,FALSE)</f>
        <v>104.346598116263</v>
      </c>
      <c r="AD30" s="52">
        <f>VLOOKUP($A30,'ADR Raw Data'!$B$6:$BE$43,'ADR Raw Data'!AN$1,FALSE)</f>
        <v>114.756643648626</v>
      </c>
      <c r="AE30" s="52">
        <f>VLOOKUP($A30,'ADR Raw Data'!$B$6:$BE$43,'ADR Raw Data'!AO$1,FALSE)</f>
        <v>113.58638268081199</v>
      </c>
      <c r="AF30" s="53">
        <f>VLOOKUP($A30,'ADR Raw Data'!$B$6:$BE$43,'ADR Raw Data'!AP$1,FALSE)</f>
        <v>114.173272483221</v>
      </c>
      <c r="AG30" s="54">
        <f>VLOOKUP($A30,'ADR Raw Data'!$B$6:$BE$43,'ADR Raw Data'!AR$1,FALSE)</f>
        <v>107.38191152203601</v>
      </c>
      <c r="AI30" s="47">
        <f>VLOOKUP($A30,'ADR Raw Data'!$B$6:$BE$43,'ADR Raw Data'!AT$1,FALSE)</f>
        <v>6.1651828672979798</v>
      </c>
      <c r="AJ30" s="48">
        <f>VLOOKUP($A30,'ADR Raw Data'!$B$6:$BE$43,'ADR Raw Data'!AU$1,FALSE)</f>
        <v>6.0666923709235796</v>
      </c>
      <c r="AK30" s="48">
        <f>VLOOKUP($A30,'ADR Raw Data'!$B$6:$BE$43,'ADR Raw Data'!AV$1,FALSE)</f>
        <v>5.8701031934309196</v>
      </c>
      <c r="AL30" s="48">
        <f>VLOOKUP($A30,'ADR Raw Data'!$B$6:$BE$43,'ADR Raw Data'!AW$1,FALSE)</f>
        <v>4.5416230272447304</v>
      </c>
      <c r="AM30" s="48">
        <f>VLOOKUP($A30,'ADR Raw Data'!$B$6:$BE$43,'ADR Raw Data'!AX$1,FALSE)</f>
        <v>3.8888832148430801</v>
      </c>
      <c r="AN30" s="49">
        <f>VLOOKUP($A30,'ADR Raw Data'!$B$6:$BE$43,'ADR Raw Data'!AY$1,FALSE)</f>
        <v>5.2298353126135702</v>
      </c>
      <c r="AO30" s="48">
        <f>VLOOKUP($A30,'ADR Raw Data'!$B$6:$BE$43,'ADR Raw Data'!BA$1,FALSE)</f>
        <v>6.5988747247949897</v>
      </c>
      <c r="AP30" s="48">
        <f>VLOOKUP($A30,'ADR Raw Data'!$B$6:$BE$43,'ADR Raw Data'!BB$1,FALSE)</f>
        <v>5.3174230691255397</v>
      </c>
      <c r="AQ30" s="49">
        <f>VLOOKUP($A30,'ADR Raw Data'!$B$6:$BE$43,'ADR Raw Data'!BC$1,FALSE)</f>
        <v>5.9586214759709204</v>
      </c>
      <c r="AR30" s="50">
        <f>VLOOKUP($A30,'ADR Raw Data'!$B$6:$BE$43,'ADR Raw Data'!BE$1,FALSE)</f>
        <v>5.4931695861326499</v>
      </c>
      <c r="AT30" s="51">
        <f>VLOOKUP($A30,'RevPAR Raw Data'!$B$6:$BE$43,'RevPAR Raw Data'!AG$1,FALSE)</f>
        <v>48.871831447289999</v>
      </c>
      <c r="AU30" s="52">
        <f>VLOOKUP($A30,'RevPAR Raw Data'!$B$6:$BE$43,'RevPAR Raw Data'!AH$1,FALSE)</f>
        <v>65.647939994043995</v>
      </c>
      <c r="AV30" s="52">
        <f>VLOOKUP($A30,'RevPAR Raw Data'!$B$6:$BE$43,'RevPAR Raw Data'!AI$1,FALSE)</f>
        <v>71.113088032756295</v>
      </c>
      <c r="AW30" s="52">
        <f>VLOOKUP($A30,'RevPAR Raw Data'!$B$6:$BE$43,'RevPAR Raw Data'!AJ$1,FALSE)</f>
        <v>72.227921086915998</v>
      </c>
      <c r="AX30" s="52">
        <f>VLOOKUP($A30,'RevPAR Raw Data'!$B$6:$BE$43,'RevPAR Raw Data'!AK$1,FALSE)</f>
        <v>65.864577331099895</v>
      </c>
      <c r="AY30" s="53">
        <f>VLOOKUP($A30,'RevPAR Raw Data'!$B$6:$BE$43,'RevPAR Raw Data'!AL$1,FALSE)</f>
        <v>64.745183028967404</v>
      </c>
      <c r="AZ30" s="52">
        <f>VLOOKUP($A30,'RevPAR Raw Data'!$B$6:$BE$43,'RevPAR Raw Data'!AN$1,FALSE)</f>
        <v>79.797835845896103</v>
      </c>
      <c r="BA30" s="52">
        <f>VLOOKUP($A30,'RevPAR Raw Data'!$B$6:$BE$43,'RevPAR Raw Data'!AO$1,FALSE)</f>
        <v>78.510535641168801</v>
      </c>
      <c r="BB30" s="53">
        <f>VLOOKUP($A30,'RevPAR Raw Data'!$B$6:$BE$43,'RevPAR Raw Data'!AP$1,FALSE)</f>
        <v>79.154185743532395</v>
      </c>
      <c r="BC30" s="54">
        <f>VLOOKUP($A30,'RevPAR Raw Data'!$B$6:$BE$43,'RevPAR Raw Data'!AR$1,FALSE)</f>
        <v>68.862084731432006</v>
      </c>
      <c r="BE30" s="47">
        <f>VLOOKUP($A30,'RevPAR Raw Data'!$B$6:$BE$43,'RevPAR Raw Data'!AT$1,FALSE)</f>
        <v>-1.5436345925861801</v>
      </c>
      <c r="BF30" s="48">
        <f>VLOOKUP($A30,'RevPAR Raw Data'!$B$6:$BE$43,'RevPAR Raw Data'!AU$1,FALSE)</f>
        <v>1.1170499675385701</v>
      </c>
      <c r="BG30" s="48">
        <f>VLOOKUP($A30,'RevPAR Raw Data'!$B$6:$BE$43,'RevPAR Raw Data'!AV$1,FALSE)</f>
        <v>1.5917950491516599</v>
      </c>
      <c r="BH30" s="48">
        <f>VLOOKUP($A30,'RevPAR Raw Data'!$B$6:$BE$43,'RevPAR Raw Data'!AW$1,FALSE)</f>
        <v>-5.4396049536494404</v>
      </c>
      <c r="BI30" s="48">
        <f>VLOOKUP($A30,'RevPAR Raw Data'!$B$6:$BE$43,'RevPAR Raw Data'!AX$1,FALSE)</f>
        <v>-5.4275341515660704</v>
      </c>
      <c r="BJ30" s="49">
        <f>VLOOKUP($A30,'RevPAR Raw Data'!$B$6:$BE$43,'RevPAR Raw Data'!AY$1,FALSE)</f>
        <v>-2.07543615833898</v>
      </c>
      <c r="BK30" s="48">
        <f>VLOOKUP($A30,'RevPAR Raw Data'!$B$6:$BE$43,'RevPAR Raw Data'!BA$1,FALSE)</f>
        <v>1.4123081926570999</v>
      </c>
      <c r="BL30" s="48">
        <f>VLOOKUP($A30,'RevPAR Raw Data'!$B$6:$BE$43,'RevPAR Raw Data'!BB$1,FALSE)</f>
        <v>-1.56176814996774</v>
      </c>
      <c r="BM30" s="49">
        <f>VLOOKUP($A30,'RevPAR Raw Data'!$B$6:$BE$43,'RevPAR Raw Data'!BC$1,FALSE)</f>
        <v>-8.47685577296029E-2</v>
      </c>
      <c r="BN30" s="50">
        <f>VLOOKUP($A30,'RevPAR Raw Data'!$B$6:$BE$43,'RevPAR Raw Data'!BE$1,FALSE)</f>
        <v>-1.4304091830494901</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71</v>
      </c>
      <c r="B32" s="47">
        <f>VLOOKUP($A32,'Occupancy Raw Data'!$B$8:$BE$45,'Occupancy Raw Data'!AG$3,FALSE)</f>
        <v>54.476392929066897</v>
      </c>
      <c r="C32" s="48">
        <f>VLOOKUP($A32,'Occupancy Raw Data'!$B$8:$BE$45,'Occupancy Raw Data'!AH$3,FALSE)</f>
        <v>62.600134258223299</v>
      </c>
      <c r="D32" s="48">
        <f>VLOOKUP($A32,'Occupancy Raw Data'!$B$8:$BE$45,'Occupancy Raw Data'!AI$3,FALSE)</f>
        <v>69.060192436786707</v>
      </c>
      <c r="E32" s="48">
        <f>VLOOKUP($A32,'Occupancy Raw Data'!$B$8:$BE$45,'Occupancy Raw Data'!AJ$3,FALSE)</f>
        <v>69.746028194226795</v>
      </c>
      <c r="F32" s="48">
        <f>VLOOKUP($A32,'Occupancy Raw Data'!$B$8:$BE$45,'Occupancy Raw Data'!AK$3,FALSE)</f>
        <v>68.401208324009801</v>
      </c>
      <c r="G32" s="49">
        <f>VLOOKUP($A32,'Occupancy Raw Data'!$B$8:$BE$45,'Occupancy Raw Data'!AL$3,FALSE)</f>
        <v>64.856791228462697</v>
      </c>
      <c r="H32" s="48">
        <f>VLOOKUP($A32,'Occupancy Raw Data'!$B$8:$BE$45,'Occupancy Raw Data'!AN$3,FALSE)</f>
        <v>75.0771984784068</v>
      </c>
      <c r="I32" s="48">
        <f>VLOOKUP($A32,'Occupancy Raw Data'!$B$8:$BE$45,'Occupancy Raw Data'!AO$3,FALSE)</f>
        <v>75.641083016334704</v>
      </c>
      <c r="J32" s="49">
        <f>VLOOKUP($A32,'Occupancy Raw Data'!$B$8:$BE$45,'Occupancy Raw Data'!AP$3,FALSE)</f>
        <v>75.359140747370702</v>
      </c>
      <c r="K32" s="50">
        <f>VLOOKUP($A32,'Occupancy Raw Data'!$B$8:$BE$45,'Occupancy Raw Data'!AR$3,FALSE)</f>
        <v>67.8574625195793</v>
      </c>
      <c r="M32" s="47">
        <f>VLOOKUP($A32,'Occupancy Raw Data'!$B$8:$BE$45,'Occupancy Raw Data'!AT$3,FALSE)</f>
        <v>-2.0839898521706499</v>
      </c>
      <c r="N32" s="48">
        <f>VLOOKUP($A32,'Occupancy Raw Data'!$B$8:$BE$45,'Occupancy Raw Data'!AU$3,FALSE)</f>
        <v>-6.7792638309706996</v>
      </c>
      <c r="O32" s="48">
        <f>VLOOKUP($A32,'Occupancy Raw Data'!$B$8:$BE$45,'Occupancy Raw Data'!AV$3,FALSE)</f>
        <v>-4.18424919821505</v>
      </c>
      <c r="P32" s="48">
        <f>VLOOKUP($A32,'Occupancy Raw Data'!$B$8:$BE$45,'Occupancy Raw Data'!AW$3,FALSE)</f>
        <v>-5.0258192920838001</v>
      </c>
      <c r="Q32" s="48">
        <f>VLOOKUP($A32,'Occupancy Raw Data'!$B$8:$BE$45,'Occupancy Raw Data'!AX$3,FALSE)</f>
        <v>-3.5521758854935901</v>
      </c>
      <c r="R32" s="49">
        <f>VLOOKUP($A32,'Occupancy Raw Data'!$B$8:$BE$45,'Occupancy Raw Data'!AY$3,FALSE)</f>
        <v>-4.4082714845301201</v>
      </c>
      <c r="S32" s="48">
        <f>VLOOKUP($A32,'Occupancy Raw Data'!$B$8:$BE$45,'Occupancy Raw Data'!BA$3,FALSE)</f>
        <v>-2.5293127834056399</v>
      </c>
      <c r="T32" s="48">
        <f>VLOOKUP($A32,'Occupancy Raw Data'!$B$8:$BE$45,'Occupancy Raw Data'!BB$3,FALSE)</f>
        <v>-0.73660628224796998</v>
      </c>
      <c r="U32" s="49">
        <f>VLOOKUP($A32,'Occupancy Raw Data'!$B$8:$BE$45,'Occupancy Raw Data'!BC$3,FALSE)</f>
        <v>-1.63777402677811</v>
      </c>
      <c r="V32" s="50">
        <f>VLOOKUP($A32,'Occupancy Raw Data'!$B$8:$BE$45,'Occupancy Raw Data'!BE$3,FALSE)</f>
        <v>-3.54692343350131</v>
      </c>
      <c r="X32" s="51">
        <f>VLOOKUP($A32,'ADR Raw Data'!$B$6:$BE$43,'ADR Raw Data'!AG$1,FALSE)</f>
        <v>102.047498420652</v>
      </c>
      <c r="Y32" s="52">
        <f>VLOOKUP($A32,'ADR Raw Data'!$B$6:$BE$43,'ADR Raw Data'!AH$1,FALSE)</f>
        <v>106.712374000929</v>
      </c>
      <c r="Z32" s="52">
        <f>VLOOKUP($A32,'ADR Raw Data'!$B$6:$BE$43,'ADR Raw Data'!AI$1,FALSE)</f>
        <v>111.665304576677</v>
      </c>
      <c r="AA32" s="52">
        <f>VLOOKUP($A32,'ADR Raw Data'!$B$6:$BE$43,'ADR Raw Data'!AJ$1,FALSE)</f>
        <v>111.499446567959</v>
      </c>
      <c r="AB32" s="52">
        <f>VLOOKUP($A32,'ADR Raw Data'!$B$6:$BE$43,'ADR Raw Data'!AK$1,FALSE)</f>
        <v>108.693930456188</v>
      </c>
      <c r="AC32" s="53">
        <f>VLOOKUP($A32,'ADR Raw Data'!$B$6:$BE$43,'ADR Raw Data'!AL$1,FALSE)</f>
        <v>108.431068025668</v>
      </c>
      <c r="AD32" s="52">
        <f>VLOOKUP($A32,'ADR Raw Data'!$B$6:$BE$43,'ADR Raw Data'!AN$1,FALSE)</f>
        <v>120.066828539282</v>
      </c>
      <c r="AE32" s="52">
        <f>VLOOKUP($A32,'ADR Raw Data'!$B$6:$BE$43,'ADR Raw Data'!AO$1,FALSE)</f>
        <v>122.424454718376</v>
      </c>
      <c r="AF32" s="53">
        <f>VLOOKUP($A32,'ADR Raw Data'!$B$6:$BE$43,'ADR Raw Data'!AP$1,FALSE)</f>
        <v>121.25005193969299</v>
      </c>
      <c r="AG32" s="54">
        <f>VLOOKUP($A32,'ADR Raw Data'!$B$6:$BE$43,'ADR Raw Data'!AR$1,FALSE)</f>
        <v>112.498533550971</v>
      </c>
      <c r="AI32" s="47">
        <f>VLOOKUP($A32,'ADR Raw Data'!$B$6:$BE$43,'ADR Raw Data'!AT$1,FALSE)</f>
        <v>6.2705849995552496</v>
      </c>
      <c r="AJ32" s="48">
        <f>VLOOKUP($A32,'ADR Raw Data'!$B$6:$BE$43,'ADR Raw Data'!AU$1,FALSE)</f>
        <v>4.5372814408310802</v>
      </c>
      <c r="AK32" s="48">
        <f>VLOOKUP($A32,'ADR Raw Data'!$B$6:$BE$43,'ADR Raw Data'!AV$1,FALSE)</f>
        <v>6.20141551949727</v>
      </c>
      <c r="AL32" s="48">
        <f>VLOOKUP($A32,'ADR Raw Data'!$B$6:$BE$43,'ADR Raw Data'!AW$1,FALSE)</f>
        <v>4.8163489150536103</v>
      </c>
      <c r="AM32" s="48">
        <f>VLOOKUP($A32,'ADR Raw Data'!$B$6:$BE$43,'ADR Raw Data'!AX$1,FALSE)</f>
        <v>3.8296136621514498</v>
      </c>
      <c r="AN32" s="49">
        <f>VLOOKUP($A32,'ADR Raw Data'!$B$6:$BE$43,'ADR Raw Data'!AY$1,FALSE)</f>
        <v>5.0539161367117096</v>
      </c>
      <c r="AO32" s="48">
        <f>VLOOKUP($A32,'ADR Raw Data'!$B$6:$BE$43,'ADR Raw Data'!BA$1,FALSE)</f>
        <v>3.1938463814968099</v>
      </c>
      <c r="AP32" s="48">
        <f>VLOOKUP($A32,'ADR Raw Data'!$B$6:$BE$43,'ADR Raw Data'!BB$1,FALSE)</f>
        <v>4.1891076863180796</v>
      </c>
      <c r="AQ32" s="49">
        <f>VLOOKUP($A32,'ADR Raw Data'!$B$6:$BE$43,'ADR Raw Data'!BC$1,FALSE)</f>
        <v>3.7004414627195801</v>
      </c>
      <c r="AR32" s="50">
        <f>VLOOKUP($A32,'ADR Raw Data'!$B$6:$BE$43,'ADR Raw Data'!BE$1,FALSE)</f>
        <v>4.6684298810030498</v>
      </c>
      <c r="AT32" s="51">
        <f>VLOOKUP($A32,'RevPAR Raw Data'!$B$6:$BE$43,'RevPAR Raw Data'!AG$1,FALSE)</f>
        <v>55.591796213918101</v>
      </c>
      <c r="AU32" s="52">
        <f>VLOOKUP($A32,'RevPAR Raw Data'!$B$6:$BE$43,'RevPAR Raw Data'!AH$1,FALSE)</f>
        <v>66.802089394719104</v>
      </c>
      <c r="AV32" s="52">
        <f>VLOOKUP($A32,'RevPAR Raw Data'!$B$6:$BE$43,'RevPAR Raw Data'!AI$1,FALSE)</f>
        <v>77.116274225777502</v>
      </c>
      <c r="AW32" s="52">
        <f>VLOOKUP($A32,'RevPAR Raw Data'!$B$6:$BE$43,'RevPAR Raw Data'!AJ$1,FALSE)</f>
        <v>77.766435439695599</v>
      </c>
      <c r="AX32" s="52">
        <f>VLOOKUP($A32,'RevPAR Raw Data'!$B$6:$BE$43,'RevPAR Raw Data'!AK$1,FALSE)</f>
        <v>74.347961806891902</v>
      </c>
      <c r="AY32" s="53">
        <f>VLOOKUP($A32,'RevPAR Raw Data'!$B$6:$BE$43,'RevPAR Raw Data'!AL$1,FALSE)</f>
        <v>70.324911416200393</v>
      </c>
      <c r="AZ32" s="52">
        <f>VLOOKUP($A32,'RevPAR Raw Data'!$B$6:$BE$43,'RevPAR Raw Data'!AN$1,FALSE)</f>
        <v>90.142811169165299</v>
      </c>
      <c r="BA32" s="52">
        <f>VLOOKUP($A32,'RevPAR Raw Data'!$B$6:$BE$43,'RevPAR Raw Data'!AO$1,FALSE)</f>
        <v>92.603183425822294</v>
      </c>
      <c r="BB32" s="53">
        <f>VLOOKUP($A32,'RevPAR Raw Data'!$B$6:$BE$43,'RevPAR Raw Data'!AP$1,FALSE)</f>
        <v>91.372997297493797</v>
      </c>
      <c r="BC32" s="54">
        <f>VLOOKUP($A32,'RevPAR Raw Data'!$B$6:$BE$43,'RevPAR Raw Data'!AR$1,FALSE)</f>
        <v>76.338650239427096</v>
      </c>
      <c r="BE32" s="47">
        <f>VLOOKUP($A32,'RevPAR Raw Data'!$B$6:$BE$43,'RevPAR Raw Data'!AT$1,FALSE)</f>
        <v>4.0559167923221304</v>
      </c>
      <c r="BF32" s="48">
        <f>VLOOKUP($A32,'RevPAR Raw Data'!$B$6:$BE$43,'RevPAR Raw Data'!AU$1,FALSE)</f>
        <v>-2.54957666976722</v>
      </c>
      <c r="BG32" s="48">
        <f>VLOOKUP($A32,'RevPAR Raw Data'!$B$6:$BE$43,'RevPAR Raw Data'!AV$1,FALSE)</f>
        <v>1.75768364212966</v>
      </c>
      <c r="BH32" s="48">
        <f>VLOOKUP($A32,'RevPAR Raw Data'!$B$6:$BE$43,'RevPAR Raw Data'!AW$1,FALSE)</f>
        <v>-0.45153136997702298</v>
      </c>
      <c r="BI32" s="48">
        <f>VLOOKUP($A32,'RevPAR Raw Data'!$B$6:$BE$43,'RevPAR Raw Data'!AX$1,FALSE)</f>
        <v>0.14140316364334099</v>
      </c>
      <c r="BJ32" s="49">
        <f>VLOOKUP($A32,'RevPAR Raw Data'!$B$6:$BE$43,'RevPAR Raw Data'!AY$1,FALSE)</f>
        <v>0.42285430827485898</v>
      </c>
      <c r="BK32" s="48">
        <f>VLOOKUP($A32,'RevPAR Raw Data'!$B$6:$BE$43,'RevPAR Raw Data'!BA$1,FALSE)</f>
        <v>0.58375123328163503</v>
      </c>
      <c r="BL32" s="48">
        <f>VLOOKUP($A32,'RevPAR Raw Data'!$B$6:$BE$43,'RevPAR Raw Data'!BB$1,FALSE)</f>
        <v>3.42164417368256</v>
      </c>
      <c r="BM32" s="49">
        <f>VLOOKUP($A32,'RevPAR Raw Data'!$B$6:$BE$43,'RevPAR Raw Data'!BC$1,FALSE)</f>
        <v>2.00206256678891</v>
      </c>
      <c r="BN32" s="50">
        <f>VLOOKUP($A32,'RevPAR Raw Data'!$B$6:$BE$43,'RevPAR Raw Data'!BE$1,FALSE)</f>
        <v>0.95592081407586404</v>
      </c>
    </row>
    <row r="33" spans="1:66" x14ac:dyDescent="0.25">
      <c r="A33" s="63" t="s">
        <v>45</v>
      </c>
      <c r="B33" s="47">
        <f>VLOOKUP($A33,'Occupancy Raw Data'!$B$8:$BE$45,'Occupancy Raw Data'!AG$3,FALSE)</f>
        <v>60.991879350348</v>
      </c>
      <c r="C33" s="48">
        <f>VLOOKUP($A33,'Occupancy Raw Data'!$B$8:$BE$45,'Occupancy Raw Data'!AH$3,FALSE)</f>
        <v>67.841260634183996</v>
      </c>
      <c r="D33" s="48">
        <f>VLOOKUP($A33,'Occupancy Raw Data'!$B$8:$BE$45,'Occupancy Raw Data'!AI$3,FALSE)</f>
        <v>70.069605568445397</v>
      </c>
      <c r="E33" s="48">
        <f>VLOOKUP($A33,'Occupancy Raw Data'!$B$8:$BE$45,'Occupancy Raw Data'!AJ$3,FALSE)</f>
        <v>70.504640371229598</v>
      </c>
      <c r="F33" s="48">
        <f>VLOOKUP($A33,'Occupancy Raw Data'!$B$8:$BE$45,'Occupancy Raw Data'!AK$3,FALSE)</f>
        <v>70.166279969064107</v>
      </c>
      <c r="G33" s="49">
        <f>VLOOKUP($A33,'Occupancy Raw Data'!$B$8:$BE$45,'Occupancy Raw Data'!AL$3,FALSE)</f>
        <v>67.914733178654203</v>
      </c>
      <c r="H33" s="48">
        <f>VLOOKUP($A33,'Occupancy Raw Data'!$B$8:$BE$45,'Occupancy Raw Data'!AN$3,FALSE)</f>
        <v>75.729891724671305</v>
      </c>
      <c r="I33" s="48">
        <f>VLOOKUP($A33,'Occupancy Raw Data'!$B$8:$BE$45,'Occupancy Raw Data'!AO$3,FALSE)</f>
        <v>74.821152358855301</v>
      </c>
      <c r="J33" s="49">
        <f>VLOOKUP($A33,'Occupancy Raw Data'!$B$8:$BE$45,'Occupancy Raw Data'!AP$3,FALSE)</f>
        <v>75.275522041763296</v>
      </c>
      <c r="K33" s="50">
        <f>VLOOKUP($A33,'Occupancy Raw Data'!$B$8:$BE$45,'Occupancy Raw Data'!AR$3,FALSE)</f>
        <v>70.017815710971107</v>
      </c>
      <c r="M33" s="47">
        <f>VLOOKUP($A33,'Occupancy Raw Data'!$B$8:$BE$45,'Occupancy Raw Data'!AT$3,FALSE)</f>
        <v>-6.7364221579794101</v>
      </c>
      <c r="N33" s="48">
        <f>VLOOKUP($A33,'Occupancy Raw Data'!$B$8:$BE$45,'Occupancy Raw Data'!AU$3,FALSE)</f>
        <v>-7.5906006489113302</v>
      </c>
      <c r="O33" s="48">
        <f>VLOOKUP($A33,'Occupancy Raw Data'!$B$8:$BE$45,'Occupancy Raw Data'!AV$3,FALSE)</f>
        <v>-6.4925877103868901</v>
      </c>
      <c r="P33" s="48">
        <f>VLOOKUP($A33,'Occupancy Raw Data'!$B$8:$BE$45,'Occupancy Raw Data'!AW$3,FALSE)</f>
        <v>-7.1268857595619401</v>
      </c>
      <c r="Q33" s="48">
        <f>VLOOKUP($A33,'Occupancy Raw Data'!$B$8:$BE$45,'Occupancy Raw Data'!AX$3,FALSE)</f>
        <v>-5.2400614177163698</v>
      </c>
      <c r="R33" s="49">
        <f>VLOOKUP($A33,'Occupancy Raw Data'!$B$8:$BE$45,'Occupancy Raw Data'!AY$3,FALSE)</f>
        <v>-6.6465761628587501</v>
      </c>
      <c r="S33" s="48">
        <f>VLOOKUP($A33,'Occupancy Raw Data'!$B$8:$BE$45,'Occupancy Raw Data'!BA$3,FALSE)</f>
        <v>-6.8168226713835898</v>
      </c>
      <c r="T33" s="48">
        <f>VLOOKUP($A33,'Occupancy Raw Data'!$B$8:$BE$45,'Occupancy Raw Data'!BB$3,FALSE)</f>
        <v>-7.1349595258363401</v>
      </c>
      <c r="U33" s="49">
        <f>VLOOKUP($A33,'Occupancy Raw Data'!$B$8:$BE$45,'Occupancy Raw Data'!BC$3,FALSE)</f>
        <v>-6.9752029426906397</v>
      </c>
      <c r="V33" s="50">
        <f>VLOOKUP($A33,'Occupancy Raw Data'!$B$8:$BE$45,'Occupancy Raw Data'!BE$3,FALSE)</f>
        <v>-6.7502085296866401</v>
      </c>
      <c r="X33" s="51">
        <f>VLOOKUP($A33,'ADR Raw Data'!$B$6:$BE$43,'ADR Raw Data'!AG$1,FALSE)</f>
        <v>86.848949247107299</v>
      </c>
      <c r="Y33" s="52">
        <f>VLOOKUP($A33,'ADR Raw Data'!$B$6:$BE$43,'ADR Raw Data'!AH$1,FALSE)</f>
        <v>89.388807132169504</v>
      </c>
      <c r="Z33" s="52">
        <f>VLOOKUP($A33,'ADR Raw Data'!$B$6:$BE$43,'ADR Raw Data'!AI$1,FALSE)</f>
        <v>92.409065135209701</v>
      </c>
      <c r="AA33" s="52">
        <f>VLOOKUP($A33,'ADR Raw Data'!$B$6:$BE$43,'ADR Raw Data'!AJ$1,FALSE)</f>
        <v>91.771482750582706</v>
      </c>
      <c r="AB33" s="52">
        <f>VLOOKUP($A33,'ADR Raw Data'!$B$6:$BE$43,'ADR Raw Data'!AK$1,FALSE)</f>
        <v>90.846160319647197</v>
      </c>
      <c r="AC33" s="53">
        <f>VLOOKUP($A33,'ADR Raw Data'!$B$6:$BE$43,'ADR Raw Data'!AL$1,FALSE)</f>
        <v>90.351674260864598</v>
      </c>
      <c r="AD33" s="52">
        <f>VLOOKUP($A33,'ADR Raw Data'!$B$6:$BE$43,'ADR Raw Data'!AN$1,FALSE)</f>
        <v>97.213952409523202</v>
      </c>
      <c r="AE33" s="52">
        <f>VLOOKUP($A33,'ADR Raw Data'!$B$6:$BE$43,'ADR Raw Data'!AO$1,FALSE)</f>
        <v>97.155361069836502</v>
      </c>
      <c r="AF33" s="53">
        <f>VLOOKUP($A33,'ADR Raw Data'!$B$6:$BE$43,'ADR Raw Data'!AP$1,FALSE)</f>
        <v>97.184833570923999</v>
      </c>
      <c r="AG33" s="54">
        <f>VLOOKUP($A33,'ADR Raw Data'!$B$6:$BE$43,'ADR Raw Data'!AR$1,FALSE)</f>
        <v>92.450607955856597</v>
      </c>
      <c r="AI33" s="47">
        <f>VLOOKUP($A33,'ADR Raw Data'!$B$6:$BE$43,'ADR Raw Data'!AT$1,FALSE)</f>
        <v>1.7131472096707101</v>
      </c>
      <c r="AJ33" s="48">
        <f>VLOOKUP($A33,'ADR Raw Data'!$B$6:$BE$43,'ADR Raw Data'!AU$1,FALSE)</f>
        <v>-0.33037954585100798</v>
      </c>
      <c r="AK33" s="48">
        <f>VLOOKUP($A33,'ADR Raw Data'!$B$6:$BE$43,'ADR Raw Data'!AV$1,FALSE)</f>
        <v>3.3064570982251702</v>
      </c>
      <c r="AL33" s="48">
        <f>VLOOKUP($A33,'ADR Raw Data'!$B$6:$BE$43,'ADR Raw Data'!AW$1,FALSE)</f>
        <v>1.75204714414427</v>
      </c>
      <c r="AM33" s="48">
        <f>VLOOKUP($A33,'ADR Raw Data'!$B$6:$BE$43,'ADR Raw Data'!AX$1,FALSE)</f>
        <v>2.0928797261276499</v>
      </c>
      <c r="AN33" s="49">
        <f>VLOOKUP($A33,'ADR Raw Data'!$B$6:$BE$43,'ADR Raw Data'!AY$1,FALSE)</f>
        <v>1.71244255550869</v>
      </c>
      <c r="AO33" s="48">
        <f>VLOOKUP($A33,'ADR Raw Data'!$B$6:$BE$43,'ADR Raw Data'!BA$1,FALSE)</f>
        <v>1.17032720785746</v>
      </c>
      <c r="AP33" s="48">
        <f>VLOOKUP($A33,'ADR Raw Data'!$B$6:$BE$43,'ADR Raw Data'!BB$1,FALSE)</f>
        <v>-0.29062158963532397</v>
      </c>
      <c r="AQ33" s="49">
        <f>VLOOKUP($A33,'ADR Raw Data'!$B$6:$BE$43,'ADR Raw Data'!BC$1,FALSE)</f>
        <v>0.43797229672799198</v>
      </c>
      <c r="AR33" s="50">
        <f>VLOOKUP($A33,'ADR Raw Data'!$B$6:$BE$43,'ADR Raw Data'!BE$1,FALSE)</f>
        <v>1.2885753854959801</v>
      </c>
      <c r="AT33" s="51">
        <f>VLOOKUP($A33,'RevPAR Raw Data'!$B$6:$BE$43,'RevPAR Raw Data'!AG$1,FALSE)</f>
        <v>52.9708063418406</v>
      </c>
      <c r="AU33" s="52">
        <f>VLOOKUP($A33,'RevPAR Raw Data'!$B$6:$BE$43,'RevPAR Raw Data'!AH$1,FALSE)</f>
        <v>60.642493624323201</v>
      </c>
      <c r="AV33" s="52">
        <f>VLOOKUP($A33,'RevPAR Raw Data'!$B$6:$BE$43,'RevPAR Raw Data'!AI$1,FALSE)</f>
        <v>64.750667449729306</v>
      </c>
      <c r="AW33" s="52">
        <f>VLOOKUP($A33,'RevPAR Raw Data'!$B$6:$BE$43,'RevPAR Raw Data'!AJ$1,FALSE)</f>
        <v>64.703153876643398</v>
      </c>
      <c r="AX33" s="52">
        <f>VLOOKUP($A33,'RevPAR Raw Data'!$B$6:$BE$43,'RevPAR Raw Data'!AK$1,FALSE)</f>
        <v>63.743371191028601</v>
      </c>
      <c r="AY33" s="53">
        <f>VLOOKUP($A33,'RevPAR Raw Data'!$B$6:$BE$43,'RevPAR Raw Data'!AL$1,FALSE)</f>
        <v>61.362098496713003</v>
      </c>
      <c r="AZ33" s="52">
        <f>VLOOKUP($A33,'RevPAR Raw Data'!$B$6:$BE$43,'RevPAR Raw Data'!AN$1,FALSE)</f>
        <v>73.620020901005404</v>
      </c>
      <c r="BA33" s="52">
        <f>VLOOKUP($A33,'RevPAR Raw Data'!$B$6:$BE$43,'RevPAR Raw Data'!AO$1,FALSE)</f>
        <v>72.692760730858396</v>
      </c>
      <c r="BB33" s="53">
        <f>VLOOKUP($A33,'RevPAR Raw Data'!$B$6:$BE$43,'RevPAR Raw Data'!AP$1,FALSE)</f>
        <v>73.1563908159319</v>
      </c>
      <c r="BC33" s="54">
        <f>VLOOKUP($A33,'RevPAR Raw Data'!$B$6:$BE$43,'RevPAR Raw Data'!AR$1,FALSE)</f>
        <v>64.731896302204106</v>
      </c>
      <c r="BE33" s="47">
        <f>VLOOKUP($A33,'RevPAR Raw Data'!$B$6:$BE$43,'RevPAR Raw Data'!AT$1,FALSE)</f>
        <v>-5.1386797765397496</v>
      </c>
      <c r="BF33" s="48">
        <f>VLOOKUP($A33,'RevPAR Raw Data'!$B$6:$BE$43,'RevPAR Raw Data'!AU$1,FALSE)</f>
        <v>-7.8959024028110996</v>
      </c>
      <c r="BG33" s="48">
        <f>VLOOKUP($A33,'RevPAR Raw Data'!$B$6:$BE$43,'RevPAR Raw Data'!AV$1,FALSE)</f>
        <v>-3.4008052393703001</v>
      </c>
      <c r="BH33" s="48">
        <f>VLOOKUP($A33,'RevPAR Raw Data'!$B$6:$BE$43,'RevPAR Raw Data'!AW$1,FALSE)</f>
        <v>-5.4997050138345003</v>
      </c>
      <c r="BI33" s="48">
        <f>VLOOKUP($A33,'RevPAR Raw Data'!$B$6:$BE$43,'RevPAR Raw Data'!AX$1,FALSE)</f>
        <v>-3.2568498746367398</v>
      </c>
      <c r="BJ33" s="49">
        <f>VLOOKUP($A33,'RevPAR Raw Data'!$B$6:$BE$43,'RevPAR Raw Data'!AY$1,FALSE)</f>
        <v>-5.0479524060471404</v>
      </c>
      <c r="BK33" s="48">
        <f>VLOOKUP($A33,'RevPAR Raw Data'!$B$6:$BE$43,'RevPAR Raw Data'!BA$1,FALSE)</f>
        <v>-5.7262745939607198</v>
      </c>
      <c r="BL33" s="48">
        <f>VLOOKUP($A33,'RevPAR Raw Data'!$B$6:$BE$43,'RevPAR Raw Data'!BB$1,FALSE)</f>
        <v>-7.4048453826778404</v>
      </c>
      <c r="BM33" s="49">
        <f>VLOOKUP($A33,'RevPAR Raw Data'!$B$6:$BE$43,'RevPAR Raw Data'!BC$1,FALSE)</f>
        <v>-6.5677801024921898</v>
      </c>
      <c r="BN33" s="50">
        <f>VLOOKUP($A33,'RevPAR Raw Data'!$B$6:$BE$43,'RevPAR Raw Data'!BE$1,FALSE)</f>
        <v>-5.5486146697738503</v>
      </c>
    </row>
    <row r="34" spans="1:66" x14ac:dyDescent="0.25">
      <c r="A34" s="63" t="s">
        <v>111</v>
      </c>
      <c r="B34" s="47">
        <f>VLOOKUP($A34,'Occupancy Raw Data'!$B$8:$BE$45,'Occupancy Raw Data'!AG$3,FALSE)</f>
        <v>45.842824601366701</v>
      </c>
      <c r="C34" s="48">
        <f>VLOOKUP($A34,'Occupancy Raw Data'!$B$8:$BE$45,'Occupancy Raw Data'!AH$3,FALSE)</f>
        <v>55.426293524243398</v>
      </c>
      <c r="D34" s="48">
        <f>VLOOKUP($A34,'Occupancy Raw Data'!$B$8:$BE$45,'Occupancy Raw Data'!AI$3,FALSE)</f>
        <v>69.305239179954398</v>
      </c>
      <c r="E34" s="48">
        <f>VLOOKUP($A34,'Occupancy Raw Data'!$B$8:$BE$45,'Occupancy Raw Data'!AJ$3,FALSE)</f>
        <v>67.661893914741199</v>
      </c>
      <c r="F34" s="48">
        <f>VLOOKUP($A34,'Occupancy Raw Data'!$B$8:$BE$45,'Occupancy Raw Data'!AK$3,FALSE)</f>
        <v>61.682395053693398</v>
      </c>
      <c r="G34" s="49">
        <f>VLOOKUP($A34,'Occupancy Raw Data'!$B$8:$BE$45,'Occupancy Raw Data'!AL$3,FALSE)</f>
        <v>59.983729254799798</v>
      </c>
      <c r="H34" s="48">
        <f>VLOOKUP($A34,'Occupancy Raw Data'!$B$8:$BE$45,'Occupancy Raw Data'!AN$3,FALSE)</f>
        <v>69.712007809957598</v>
      </c>
      <c r="I34" s="48">
        <f>VLOOKUP($A34,'Occupancy Raw Data'!$B$8:$BE$45,'Occupancy Raw Data'!AO$3,FALSE)</f>
        <v>75.138301334201103</v>
      </c>
      <c r="J34" s="49">
        <f>VLOOKUP($A34,'Occupancy Raw Data'!$B$8:$BE$45,'Occupancy Raw Data'!AP$3,FALSE)</f>
        <v>72.425154572079407</v>
      </c>
      <c r="K34" s="50">
        <f>VLOOKUP($A34,'Occupancy Raw Data'!$B$8:$BE$45,'Occupancy Raw Data'!AR$3,FALSE)</f>
        <v>63.538422202593999</v>
      </c>
      <c r="M34" s="47">
        <f>VLOOKUP($A34,'Occupancy Raw Data'!$B$8:$BE$45,'Occupancy Raw Data'!AT$3,FALSE)</f>
        <v>9.6907183419423095</v>
      </c>
      <c r="N34" s="48">
        <f>VLOOKUP($A34,'Occupancy Raw Data'!$B$8:$BE$45,'Occupancy Raw Data'!AU$3,FALSE)</f>
        <v>8.0395170103649494E-2</v>
      </c>
      <c r="O34" s="48">
        <f>VLOOKUP($A34,'Occupancy Raw Data'!$B$8:$BE$45,'Occupancy Raw Data'!AV$3,FALSE)</f>
        <v>4.7106980470103101</v>
      </c>
      <c r="P34" s="48">
        <f>VLOOKUP($A34,'Occupancy Raw Data'!$B$8:$BE$45,'Occupancy Raw Data'!AW$3,FALSE)</f>
        <v>-1.71793789738567</v>
      </c>
      <c r="Q34" s="48">
        <f>VLOOKUP($A34,'Occupancy Raw Data'!$B$8:$BE$45,'Occupancy Raw Data'!AX$3,FALSE)</f>
        <v>-6.9128119316595598</v>
      </c>
      <c r="R34" s="49">
        <f>VLOOKUP($A34,'Occupancy Raw Data'!$B$8:$BE$45,'Occupancy Raw Data'!AY$3,FALSE)</f>
        <v>0.48550576126669998</v>
      </c>
      <c r="S34" s="48">
        <f>VLOOKUP($A34,'Occupancy Raw Data'!$B$8:$BE$45,'Occupancy Raw Data'!BA$3,FALSE)</f>
        <v>-0.79990464568422603</v>
      </c>
      <c r="T34" s="48">
        <f>VLOOKUP($A34,'Occupancy Raw Data'!$B$8:$BE$45,'Occupancy Raw Data'!BB$3,FALSE)</f>
        <v>10.683101630907901</v>
      </c>
      <c r="U34" s="49">
        <f>VLOOKUP($A34,'Occupancy Raw Data'!$B$8:$BE$45,'Occupancy Raw Data'!BC$3,FALSE)</f>
        <v>4.8423540074459197</v>
      </c>
      <c r="V34" s="50">
        <f>VLOOKUP($A34,'Occupancy Raw Data'!$B$8:$BE$45,'Occupancy Raw Data'!BE$3,FALSE)</f>
        <v>1.8641171295111401</v>
      </c>
      <c r="X34" s="51">
        <f>VLOOKUP($A34,'ADR Raw Data'!$B$6:$BE$43,'ADR Raw Data'!AG$1,FALSE)</f>
        <v>153.03331144631699</v>
      </c>
      <c r="Y34" s="52">
        <f>VLOOKUP($A34,'ADR Raw Data'!$B$6:$BE$43,'ADR Raw Data'!AH$1,FALSE)</f>
        <v>161.09926170556199</v>
      </c>
      <c r="Z34" s="52">
        <f>VLOOKUP($A34,'ADR Raw Data'!$B$6:$BE$43,'ADR Raw Data'!AI$1,FALSE)</f>
        <v>167.19988261533001</v>
      </c>
      <c r="AA34" s="52">
        <f>VLOOKUP($A34,'ADR Raw Data'!$B$6:$BE$43,'ADR Raw Data'!AJ$1,FALSE)</f>
        <v>172.533639533485</v>
      </c>
      <c r="AB34" s="52">
        <f>VLOOKUP($A34,'ADR Raw Data'!$B$6:$BE$43,'ADR Raw Data'!AK$1,FALSE)</f>
        <v>159.46144025323099</v>
      </c>
      <c r="AC34" s="53">
        <f>VLOOKUP($A34,'ADR Raw Data'!$B$6:$BE$43,'ADR Raw Data'!AL$1,FALSE)</f>
        <v>163.518871046492</v>
      </c>
      <c r="AD34" s="52">
        <f>VLOOKUP($A34,'ADR Raw Data'!$B$6:$BE$43,'ADR Raw Data'!AN$1,FALSE)</f>
        <v>173.31268409382599</v>
      </c>
      <c r="AE34" s="52">
        <f>VLOOKUP($A34,'ADR Raw Data'!$B$6:$BE$43,'ADR Raw Data'!AO$1,FALSE)</f>
        <v>179.311416197488</v>
      </c>
      <c r="AF34" s="53">
        <f>VLOOKUP($A34,'ADR Raw Data'!$B$6:$BE$43,'ADR Raw Data'!AP$1,FALSE)</f>
        <v>176.424410558831</v>
      </c>
      <c r="AG34" s="54">
        <f>VLOOKUP($A34,'ADR Raw Data'!$B$6:$BE$43,'ADR Raw Data'!AR$1,FALSE)</f>
        <v>167.72188783815901</v>
      </c>
      <c r="AI34" s="47">
        <f>VLOOKUP($A34,'ADR Raw Data'!$B$6:$BE$43,'ADR Raw Data'!AT$1,FALSE)</f>
        <v>1.89271306611427E-2</v>
      </c>
      <c r="AJ34" s="48">
        <f>VLOOKUP($A34,'ADR Raw Data'!$B$6:$BE$43,'ADR Raw Data'!AU$1,FALSE)</f>
        <v>1.1954560379921599</v>
      </c>
      <c r="AK34" s="48">
        <f>VLOOKUP($A34,'ADR Raw Data'!$B$6:$BE$43,'ADR Raw Data'!AV$1,FALSE)</f>
        <v>0.68713764531375998</v>
      </c>
      <c r="AL34" s="48">
        <f>VLOOKUP($A34,'ADR Raw Data'!$B$6:$BE$43,'ADR Raw Data'!AW$1,FALSE)</f>
        <v>3.0242170603127398</v>
      </c>
      <c r="AM34" s="48">
        <f>VLOOKUP($A34,'ADR Raw Data'!$B$6:$BE$43,'ADR Raw Data'!AX$1,FALSE)</f>
        <v>-4.5191684158004</v>
      </c>
      <c r="AN34" s="49">
        <f>VLOOKUP($A34,'ADR Raw Data'!$B$6:$BE$43,'ADR Raw Data'!AY$1,FALSE)</f>
        <v>1.5401895377193201E-2</v>
      </c>
      <c r="AO34" s="48">
        <f>VLOOKUP($A34,'ADR Raw Data'!$B$6:$BE$43,'ADR Raw Data'!BA$1,FALSE)</f>
        <v>-5.1521215554459996</v>
      </c>
      <c r="AP34" s="48">
        <f>VLOOKUP($A34,'ADR Raw Data'!$B$6:$BE$43,'ADR Raw Data'!BB$1,FALSE)</f>
        <v>-2.1316888788482302</v>
      </c>
      <c r="AQ34" s="49">
        <f>VLOOKUP($A34,'ADR Raw Data'!$B$6:$BE$43,'ADR Raw Data'!BC$1,FALSE)</f>
        <v>-3.57624247928231</v>
      </c>
      <c r="AR34" s="50">
        <f>VLOOKUP($A34,'ADR Raw Data'!$B$6:$BE$43,'ADR Raw Data'!BE$1,FALSE)</f>
        <v>-1.1398801370413101</v>
      </c>
      <c r="AT34" s="51">
        <f>VLOOKUP($A34,'RevPAR Raw Data'!$B$6:$BE$43,'RevPAR Raw Data'!AG$1,FALSE)</f>
        <v>70.154792547998596</v>
      </c>
      <c r="AU34" s="52">
        <f>VLOOKUP($A34,'RevPAR Raw Data'!$B$6:$BE$43,'RevPAR Raw Data'!AH$1,FALSE)</f>
        <v>89.291349658314303</v>
      </c>
      <c r="AV34" s="52">
        <f>VLOOKUP($A34,'RevPAR Raw Data'!$B$6:$BE$43,'RevPAR Raw Data'!AI$1,FALSE)</f>
        <v>115.878278555157</v>
      </c>
      <c r="AW34" s="52">
        <f>VLOOKUP($A34,'RevPAR Raw Data'!$B$6:$BE$43,'RevPAR Raw Data'!AJ$1,FALSE)</f>
        <v>116.739528148389</v>
      </c>
      <c r="AX34" s="52">
        <f>VLOOKUP($A34,'RevPAR Raw Data'!$B$6:$BE$43,'RevPAR Raw Data'!AK$1,FALSE)</f>
        <v>98.359635535307504</v>
      </c>
      <c r="AY34" s="53">
        <f>VLOOKUP($A34,'RevPAR Raw Data'!$B$6:$BE$43,'RevPAR Raw Data'!AL$1,FALSE)</f>
        <v>98.084716889033501</v>
      </c>
      <c r="AZ34" s="52">
        <f>VLOOKUP($A34,'RevPAR Raw Data'!$B$6:$BE$43,'RevPAR Raw Data'!AN$1,FALSE)</f>
        <v>120.819751871135</v>
      </c>
      <c r="BA34" s="52">
        <f>VLOOKUP($A34,'RevPAR Raw Data'!$B$6:$BE$43,'RevPAR Raw Data'!AO$1,FALSE)</f>
        <v>134.73155222909199</v>
      </c>
      <c r="BB34" s="53">
        <f>VLOOKUP($A34,'RevPAR Raw Data'!$B$6:$BE$43,'RevPAR Raw Data'!AP$1,FALSE)</f>
        <v>127.775652050113</v>
      </c>
      <c r="BC34" s="54">
        <f>VLOOKUP($A34,'RevPAR Raw Data'!$B$6:$BE$43,'RevPAR Raw Data'!AR$1,FALSE)</f>
        <v>106.56784122077001</v>
      </c>
      <c r="BE34" s="47">
        <f>VLOOKUP($A34,'RevPAR Raw Data'!$B$6:$BE$43,'RevPAR Raw Data'!AT$1,FALSE)</f>
        <v>9.7114796475260405</v>
      </c>
      <c r="BF34" s="48">
        <f>VLOOKUP($A34,'RevPAR Raw Data'!$B$6:$BE$43,'RevPAR Raw Data'!AU$1,FALSE)</f>
        <v>1.27681229701106</v>
      </c>
      <c r="BG34" s="48">
        <f>VLOOKUP($A34,'RevPAR Raw Data'!$B$6:$BE$43,'RevPAR Raw Data'!AV$1,FALSE)</f>
        <v>5.43020467196214</v>
      </c>
      <c r="BH34" s="48">
        <f>VLOOKUP($A34,'RevPAR Raw Data'!$B$6:$BE$43,'RevPAR Raw Data'!AW$1,FALSE)</f>
        <v>1.25432499194874</v>
      </c>
      <c r="BI34" s="48">
        <f>VLOOKUP($A34,'RevPAR Raw Data'!$B$6:$BE$43,'RevPAR Raw Data'!AX$1,FALSE)</f>
        <v>-11.119578734000701</v>
      </c>
      <c r="BJ34" s="49">
        <f>VLOOKUP($A34,'RevPAR Raw Data'!$B$6:$BE$43,'RevPAR Raw Data'!AY$1,FALSE)</f>
        <v>0.50098243373329399</v>
      </c>
      <c r="BK34" s="48">
        <f>VLOOKUP($A34,'RevPAR Raw Data'!$B$6:$BE$43,'RevPAR Raw Data'!BA$1,FALSE)</f>
        <v>-5.9108141414569202</v>
      </c>
      <c r="BL34" s="48">
        <f>VLOOKUP($A34,'RevPAR Raw Data'!$B$6:$BE$43,'RevPAR Raw Data'!BB$1,FALSE)</f>
        <v>8.3236822626775506</v>
      </c>
      <c r="BM34" s="49">
        <f>VLOOKUP($A34,'RevPAR Raw Data'!$B$6:$BE$43,'RevPAR Raw Data'!BC$1,FALSE)</f>
        <v>1.09293720715209</v>
      </c>
      <c r="BN34" s="50">
        <f>VLOOKUP($A34,'RevPAR Raw Data'!$B$6:$BE$43,'RevPAR Raw Data'!BE$1,FALSE)</f>
        <v>0.70298829157934895</v>
      </c>
    </row>
    <row r="35" spans="1:66" x14ac:dyDescent="0.25">
      <c r="A35" s="63" t="s">
        <v>94</v>
      </c>
      <c r="B35" s="47">
        <f>VLOOKUP($A35,'Occupancy Raw Data'!$B$8:$BE$45,'Occupancy Raw Data'!AG$3,FALSE)</f>
        <v>53.367711454252102</v>
      </c>
      <c r="C35" s="48">
        <f>VLOOKUP($A35,'Occupancy Raw Data'!$B$8:$BE$45,'Occupancy Raw Data'!AH$3,FALSE)</f>
        <v>62.860106015210803</v>
      </c>
      <c r="D35" s="48">
        <f>VLOOKUP($A35,'Occupancy Raw Data'!$B$8:$BE$45,'Occupancy Raw Data'!AI$3,FALSE)</f>
        <v>69.388107858953603</v>
      </c>
      <c r="E35" s="48">
        <f>VLOOKUP($A35,'Occupancy Raw Data'!$B$8:$BE$45,'Occupancy Raw Data'!AJ$3,FALSE)</f>
        <v>69.416916340170502</v>
      </c>
      <c r="F35" s="48">
        <f>VLOOKUP($A35,'Occupancy Raw Data'!$B$8:$BE$45,'Occupancy Raw Data'!AK$3,FALSE)</f>
        <v>67.875662595067894</v>
      </c>
      <c r="G35" s="49">
        <f>VLOOKUP($A35,'Occupancy Raw Data'!$B$8:$BE$45,'Occupancy Raw Data'!AL$3,FALSE)</f>
        <v>64.581700852731004</v>
      </c>
      <c r="H35" s="48">
        <f>VLOOKUP($A35,'Occupancy Raw Data'!$B$8:$BE$45,'Occupancy Raw Data'!AN$3,FALSE)</f>
        <v>75.216063609126493</v>
      </c>
      <c r="I35" s="48">
        <f>VLOOKUP($A35,'Occupancy Raw Data'!$B$8:$BE$45,'Occupancy Raw Data'!AO$3,FALSE)</f>
        <v>76.051509564415696</v>
      </c>
      <c r="J35" s="49">
        <f>VLOOKUP($A35,'Occupancy Raw Data'!$B$8:$BE$45,'Occupancy Raw Data'!AP$3,FALSE)</f>
        <v>75.633786586771095</v>
      </c>
      <c r="K35" s="50">
        <f>VLOOKUP($A35,'Occupancy Raw Data'!$B$8:$BE$45,'Occupancy Raw Data'!AR$3,FALSE)</f>
        <v>67.739439633885297</v>
      </c>
      <c r="M35" s="47">
        <f>VLOOKUP($A35,'Occupancy Raw Data'!$B$8:$BE$45,'Occupancy Raw Data'!AT$3,FALSE)</f>
        <v>-2.7993671989023401</v>
      </c>
      <c r="N35" s="48">
        <f>VLOOKUP($A35,'Occupancy Raw Data'!$B$8:$BE$45,'Occupancy Raw Data'!AU$3,FALSE)</f>
        <v>-6.6255164823903598</v>
      </c>
      <c r="O35" s="48">
        <f>VLOOKUP($A35,'Occupancy Raw Data'!$B$8:$BE$45,'Occupancy Raw Data'!AV$3,FALSE)</f>
        <v>-4.1824371033282599</v>
      </c>
      <c r="P35" s="48">
        <f>VLOOKUP($A35,'Occupancy Raw Data'!$B$8:$BE$45,'Occupancy Raw Data'!AW$3,FALSE)</f>
        <v>-4.8034510374836801</v>
      </c>
      <c r="Q35" s="48">
        <f>VLOOKUP($A35,'Occupancy Raw Data'!$B$8:$BE$45,'Occupancy Raw Data'!AX$3,FALSE)</f>
        <v>-2.97355026284017</v>
      </c>
      <c r="R35" s="49">
        <f>VLOOKUP($A35,'Occupancy Raw Data'!$B$8:$BE$45,'Occupancy Raw Data'!AY$3,FALSE)</f>
        <v>-4.32834811692529</v>
      </c>
      <c r="S35" s="48">
        <f>VLOOKUP($A35,'Occupancy Raw Data'!$B$8:$BE$45,'Occupancy Raw Data'!BA$3,FALSE)</f>
        <v>-2.3635180789914898</v>
      </c>
      <c r="T35" s="48">
        <f>VLOOKUP($A35,'Occupancy Raw Data'!$B$8:$BE$45,'Occupancy Raw Data'!BB$3,FALSE)</f>
        <v>-1.24924530583161</v>
      </c>
      <c r="U35" s="49">
        <f>VLOOKUP($A35,'Occupancy Raw Data'!$B$8:$BE$45,'Occupancy Raw Data'!BC$3,FALSE)</f>
        <v>-1.80646575991867</v>
      </c>
      <c r="V35" s="50">
        <f>VLOOKUP($A35,'Occupancy Raw Data'!$B$8:$BE$45,'Occupancy Raw Data'!BE$3,FALSE)</f>
        <v>-3.5380257416532301</v>
      </c>
      <c r="X35" s="51">
        <f>VLOOKUP($A35,'ADR Raw Data'!$B$6:$BE$43,'ADR Raw Data'!AG$1,FALSE)</f>
        <v>100.592434008097</v>
      </c>
      <c r="Y35" s="52">
        <f>VLOOKUP($A35,'ADR Raw Data'!$B$6:$BE$43,'ADR Raw Data'!AH$1,FALSE)</f>
        <v>105.172924381301</v>
      </c>
      <c r="Z35" s="52">
        <f>VLOOKUP($A35,'ADR Raw Data'!$B$6:$BE$43,'ADR Raw Data'!AI$1,FALSE)</f>
        <v>108.986506269202</v>
      </c>
      <c r="AA35" s="52">
        <f>VLOOKUP($A35,'ADR Raw Data'!$B$6:$BE$43,'ADR Raw Data'!AJ$1,FALSE)</f>
        <v>107.429139276228</v>
      </c>
      <c r="AB35" s="52">
        <f>VLOOKUP($A35,'ADR Raw Data'!$B$6:$BE$43,'ADR Raw Data'!AK$1,FALSE)</f>
        <v>106.681023301218</v>
      </c>
      <c r="AC35" s="53">
        <f>VLOOKUP($A35,'ADR Raw Data'!$B$6:$BE$43,'ADR Raw Data'!AL$1,FALSE)</f>
        <v>106.03740962457999</v>
      </c>
      <c r="AD35" s="52">
        <f>VLOOKUP($A35,'ADR Raw Data'!$B$6:$BE$43,'ADR Raw Data'!AN$1,FALSE)</f>
        <v>120.64203033436701</v>
      </c>
      <c r="AE35" s="52">
        <f>VLOOKUP($A35,'ADR Raw Data'!$B$6:$BE$43,'ADR Raw Data'!AO$1,FALSE)</f>
        <v>123.20162240993901</v>
      </c>
      <c r="AF35" s="53">
        <f>VLOOKUP($A35,'ADR Raw Data'!$B$6:$BE$43,'ADR Raw Data'!AP$1,FALSE)</f>
        <v>121.928894644625</v>
      </c>
      <c r="AG35" s="54">
        <f>VLOOKUP($A35,'ADR Raw Data'!$B$6:$BE$43,'ADR Raw Data'!AR$1,FALSE)</f>
        <v>111.10697447082499</v>
      </c>
      <c r="AI35" s="47">
        <f>VLOOKUP($A35,'ADR Raw Data'!$B$6:$BE$43,'ADR Raw Data'!AT$1,FALSE)</f>
        <v>7.4046349342711801</v>
      </c>
      <c r="AJ35" s="48">
        <f>VLOOKUP($A35,'ADR Raw Data'!$B$6:$BE$43,'ADR Raw Data'!AU$1,FALSE)</f>
        <v>6.13451758622843</v>
      </c>
      <c r="AK35" s="48">
        <f>VLOOKUP($A35,'ADR Raw Data'!$B$6:$BE$43,'ADR Raw Data'!AV$1,FALSE)</f>
        <v>6.9552175664124603</v>
      </c>
      <c r="AL35" s="48">
        <f>VLOOKUP($A35,'ADR Raw Data'!$B$6:$BE$43,'ADR Raw Data'!AW$1,FALSE)</f>
        <v>4.8915475039190799</v>
      </c>
      <c r="AM35" s="48">
        <f>VLOOKUP($A35,'ADR Raw Data'!$B$6:$BE$43,'ADR Raw Data'!AX$1,FALSE)</f>
        <v>6.9733320632123696</v>
      </c>
      <c r="AN35" s="49">
        <f>VLOOKUP($A35,'ADR Raw Data'!$B$6:$BE$43,'ADR Raw Data'!AY$1,FALSE)</f>
        <v>6.3980421980434103</v>
      </c>
      <c r="AO35" s="48">
        <f>VLOOKUP($A35,'ADR Raw Data'!$B$6:$BE$43,'ADR Raw Data'!BA$1,FALSE)</f>
        <v>4.7637622035457996</v>
      </c>
      <c r="AP35" s="48">
        <f>VLOOKUP($A35,'ADR Raw Data'!$B$6:$BE$43,'ADR Raw Data'!BB$1,FALSE)</f>
        <v>4.8146043726041396</v>
      </c>
      <c r="AQ35" s="49">
        <f>VLOOKUP($A35,'ADR Raw Data'!$B$6:$BE$43,'ADR Raw Data'!BC$1,FALSE)</f>
        <v>4.7956811558277996</v>
      </c>
      <c r="AR35" s="50">
        <f>VLOOKUP($A35,'ADR Raw Data'!$B$6:$BE$43,'ADR Raw Data'!BE$1,FALSE)</f>
        <v>5.9262581670905803</v>
      </c>
      <c r="AT35" s="51">
        <f>VLOOKUP($A35,'RevPAR Raw Data'!$B$6:$BE$43,'RevPAR Raw Data'!AG$1,FALSE)</f>
        <v>53.683879926250199</v>
      </c>
      <c r="AU35" s="52">
        <f>VLOOKUP($A35,'RevPAR Raw Data'!$B$6:$BE$43,'RevPAR Raw Data'!AH$1,FALSE)</f>
        <v>66.111811765383706</v>
      </c>
      <c r="AV35" s="52">
        <f>VLOOKUP($A35,'RevPAR Raw Data'!$B$6:$BE$43,'RevPAR Raw Data'!AI$1,FALSE)</f>
        <v>75.623674521779193</v>
      </c>
      <c r="AW35" s="52">
        <f>VLOOKUP($A35,'RevPAR Raw Data'!$B$6:$BE$43,'RevPAR Raw Data'!AJ$1,FALSE)</f>
        <v>74.573995736344699</v>
      </c>
      <c r="AX35" s="52">
        <f>VLOOKUP($A35,'RevPAR Raw Data'!$B$6:$BE$43,'RevPAR Raw Data'!AK$1,FALSE)</f>
        <v>72.4104514289006</v>
      </c>
      <c r="AY35" s="53">
        <f>VLOOKUP($A35,'RevPAR Raw Data'!$B$6:$BE$43,'RevPAR Raw Data'!AL$1,FALSE)</f>
        <v>68.480762675731697</v>
      </c>
      <c r="AZ35" s="52">
        <f>VLOOKUP($A35,'RevPAR Raw Data'!$B$6:$BE$43,'RevPAR Raw Data'!AN$1,FALSE)</f>
        <v>90.742186275639497</v>
      </c>
      <c r="BA35" s="52">
        <f>VLOOKUP($A35,'RevPAR Raw Data'!$B$6:$BE$43,'RevPAR Raw Data'!AO$1,FALSE)</f>
        <v>93.696693650610698</v>
      </c>
      <c r="BB35" s="53">
        <f>VLOOKUP($A35,'RevPAR Raw Data'!$B$6:$BE$43,'RevPAR Raw Data'!AP$1,FALSE)</f>
        <v>92.219439963125097</v>
      </c>
      <c r="BC35" s="54">
        <f>VLOOKUP($A35,'RevPAR Raw Data'!$B$6:$BE$43,'RevPAR Raw Data'!AR$1,FALSE)</f>
        <v>75.263241900701203</v>
      </c>
      <c r="BE35" s="47">
        <f>VLOOKUP($A35,'RevPAR Raw Data'!$B$6:$BE$43,'RevPAR Raw Data'!AT$1,FALSE)</f>
        <v>4.3979848138203801</v>
      </c>
      <c r="BF35" s="48">
        <f>VLOOKUP($A35,'RevPAR Raw Data'!$B$6:$BE$43,'RevPAR Raw Data'!AU$1,FALSE)</f>
        <v>-0.89744236995263205</v>
      </c>
      <c r="BG35" s="48">
        <f>VLOOKUP($A35,'RevPAR Raw Data'!$B$6:$BE$43,'RevPAR Raw Data'!AV$1,FALSE)</f>
        <v>2.4818828629693601</v>
      </c>
      <c r="BH35" s="48">
        <f>VLOOKUP($A35,'RevPAR Raw Data'!$B$6:$BE$43,'RevPAR Raw Data'!AW$1,FALSE)</f>
        <v>-0.14686662289060901</v>
      </c>
      <c r="BI35" s="48">
        <f>VLOOKUP($A35,'RevPAR Raw Data'!$B$6:$BE$43,'RevPAR Raw Data'!AX$1,FALSE)</f>
        <v>3.7924262664778201</v>
      </c>
      <c r="BJ35" s="49">
        <f>VLOOKUP($A35,'RevPAR Raw Data'!$B$6:$BE$43,'RevPAR Raw Data'!AY$1,FALSE)</f>
        <v>1.7927645421190199</v>
      </c>
      <c r="BK35" s="48">
        <f>VLOOKUP($A35,'RevPAR Raw Data'!$B$6:$BE$43,'RevPAR Raw Data'!BA$1,FALSE)</f>
        <v>2.2876517436333401</v>
      </c>
      <c r="BL35" s="48">
        <f>VLOOKUP($A35,'RevPAR Raw Data'!$B$6:$BE$43,'RevPAR Raw Data'!BB$1,FALSE)</f>
        <v>3.5052128476534001</v>
      </c>
      <c r="BM35" s="49">
        <f>VLOOKUP($A35,'RevPAR Raw Data'!$B$6:$BE$43,'RevPAR Raw Data'!BC$1,FALSE)</f>
        <v>2.90258305787422</v>
      </c>
      <c r="BN35" s="50">
        <f>VLOOKUP($A35,'RevPAR Raw Data'!$B$6:$BE$43,'RevPAR Raw Data'!BE$1,FALSE)</f>
        <v>2.17855988596886</v>
      </c>
    </row>
    <row r="36" spans="1:66" x14ac:dyDescent="0.25">
      <c r="A36" s="63" t="s">
        <v>44</v>
      </c>
      <c r="B36" s="47">
        <f>VLOOKUP($A36,'Occupancy Raw Data'!$B$8:$BE$45,'Occupancy Raw Data'!AG$3,FALSE)</f>
        <v>54.9276361130254</v>
      </c>
      <c r="C36" s="48">
        <f>VLOOKUP($A36,'Occupancy Raw Data'!$B$8:$BE$45,'Occupancy Raw Data'!AH$3,FALSE)</f>
        <v>60.1826326671261</v>
      </c>
      <c r="D36" s="48">
        <f>VLOOKUP($A36,'Occupancy Raw Data'!$B$8:$BE$45,'Occupancy Raw Data'!AI$3,FALSE)</f>
        <v>67.307029634734604</v>
      </c>
      <c r="E36" s="48">
        <f>VLOOKUP($A36,'Occupancy Raw Data'!$B$8:$BE$45,'Occupancy Raw Data'!AJ$3,FALSE)</f>
        <v>71.3128876636802</v>
      </c>
      <c r="F36" s="48">
        <f>VLOOKUP($A36,'Occupancy Raw Data'!$B$8:$BE$45,'Occupancy Raw Data'!AK$3,FALSE)</f>
        <v>72.915230875258402</v>
      </c>
      <c r="G36" s="49">
        <f>VLOOKUP($A36,'Occupancy Raw Data'!$B$8:$BE$45,'Occupancy Raw Data'!AL$3,FALSE)</f>
        <v>65.329083390764893</v>
      </c>
      <c r="H36" s="48">
        <f>VLOOKUP($A36,'Occupancy Raw Data'!$B$8:$BE$45,'Occupancy Raw Data'!AN$3,FALSE)</f>
        <v>77.231219848380405</v>
      </c>
      <c r="I36" s="48">
        <f>VLOOKUP($A36,'Occupancy Raw Data'!$B$8:$BE$45,'Occupancy Raw Data'!AO$3,FALSE)</f>
        <v>77.343211578221897</v>
      </c>
      <c r="J36" s="49">
        <f>VLOOKUP($A36,'Occupancy Raw Data'!$B$8:$BE$45,'Occupancy Raw Data'!AP$3,FALSE)</f>
        <v>77.287215713301094</v>
      </c>
      <c r="K36" s="50">
        <f>VLOOKUP($A36,'Occupancy Raw Data'!$B$8:$BE$45,'Occupancy Raw Data'!AR$3,FALSE)</f>
        <v>68.745692625775305</v>
      </c>
      <c r="M36" s="47">
        <f>VLOOKUP($A36,'Occupancy Raw Data'!$B$8:$BE$45,'Occupancy Raw Data'!AT$3,FALSE)</f>
        <v>1.55571866609751</v>
      </c>
      <c r="N36" s="48">
        <f>VLOOKUP($A36,'Occupancy Raw Data'!$B$8:$BE$45,'Occupancy Raw Data'!AU$3,FALSE)</f>
        <v>-6.8056949754821696</v>
      </c>
      <c r="O36" s="48">
        <f>VLOOKUP($A36,'Occupancy Raw Data'!$B$8:$BE$45,'Occupancy Raw Data'!AV$3,FALSE)</f>
        <v>-4.5640455001928704</v>
      </c>
      <c r="P36" s="48">
        <f>VLOOKUP($A36,'Occupancy Raw Data'!$B$8:$BE$45,'Occupancy Raw Data'!AW$3,FALSE)</f>
        <v>-2.2764918016904199</v>
      </c>
      <c r="Q36" s="48">
        <f>VLOOKUP($A36,'Occupancy Raw Data'!$B$8:$BE$45,'Occupancy Raw Data'!AX$3,FALSE)</f>
        <v>2.6850404459145198</v>
      </c>
      <c r="R36" s="49">
        <f>VLOOKUP($A36,'Occupancy Raw Data'!$B$8:$BE$45,'Occupancy Raw Data'!AY$3,FALSE)</f>
        <v>-1.95904479754788</v>
      </c>
      <c r="S36" s="48">
        <f>VLOOKUP($A36,'Occupancy Raw Data'!$B$8:$BE$45,'Occupancy Raw Data'!BA$3,FALSE)</f>
        <v>0.34522292128281301</v>
      </c>
      <c r="T36" s="48">
        <f>VLOOKUP($A36,'Occupancy Raw Data'!$B$8:$BE$45,'Occupancy Raw Data'!BB$3,FALSE)</f>
        <v>0.36707174263052</v>
      </c>
      <c r="U36" s="49">
        <f>VLOOKUP($A36,'Occupancy Raw Data'!$B$8:$BE$45,'Occupancy Raw Data'!BC$3,FALSE)</f>
        <v>0.35615405768104202</v>
      </c>
      <c r="V36" s="50">
        <f>VLOOKUP($A36,'Occupancy Raw Data'!$B$8:$BE$45,'Occupancy Raw Data'!BE$3,FALSE)</f>
        <v>-1.22710357935138</v>
      </c>
      <c r="X36" s="51">
        <f>VLOOKUP($A36,'ADR Raw Data'!$B$6:$BE$43,'ADR Raw Data'!AG$1,FALSE)</f>
        <v>90.891542346298607</v>
      </c>
      <c r="Y36" s="52">
        <f>VLOOKUP($A36,'ADR Raw Data'!$B$6:$BE$43,'ADR Raw Data'!AH$1,FALSE)</f>
        <v>93.324281706269602</v>
      </c>
      <c r="Z36" s="52">
        <f>VLOOKUP($A36,'ADR Raw Data'!$B$6:$BE$43,'ADR Raw Data'!AI$1,FALSE)</f>
        <v>98.513349814411797</v>
      </c>
      <c r="AA36" s="52">
        <f>VLOOKUP($A36,'ADR Raw Data'!$B$6:$BE$43,'ADR Raw Data'!AJ$1,FALSE)</f>
        <v>99.816906523314799</v>
      </c>
      <c r="AB36" s="52">
        <f>VLOOKUP($A36,'ADR Raw Data'!$B$6:$BE$43,'ADR Raw Data'!AK$1,FALSE)</f>
        <v>99.5696742793005</v>
      </c>
      <c r="AC36" s="53">
        <f>VLOOKUP($A36,'ADR Raw Data'!$B$6:$BE$43,'ADR Raw Data'!AL$1,FALSE)</f>
        <v>96.796022454308002</v>
      </c>
      <c r="AD36" s="52">
        <f>VLOOKUP($A36,'ADR Raw Data'!$B$6:$BE$43,'ADR Raw Data'!AN$1,FALSE)</f>
        <v>111.442981583937</v>
      </c>
      <c r="AE36" s="52">
        <f>VLOOKUP($A36,'ADR Raw Data'!$B$6:$BE$43,'ADR Raw Data'!AO$1,FALSE)</f>
        <v>111.73006021385601</v>
      </c>
      <c r="AF36" s="53">
        <f>VLOOKUP($A36,'ADR Raw Data'!$B$6:$BE$43,'ADR Raw Data'!AP$1,FALSE)</f>
        <v>111.586624895502</v>
      </c>
      <c r="AG36" s="54">
        <f>VLOOKUP($A36,'ADR Raw Data'!$B$6:$BE$43,'ADR Raw Data'!AR$1,FALSE)</f>
        <v>101.546967309344</v>
      </c>
      <c r="AI36" s="47">
        <f>VLOOKUP($A36,'ADR Raw Data'!$B$6:$BE$43,'ADR Raw Data'!AT$1,FALSE)</f>
        <v>5.5326740438822304</v>
      </c>
      <c r="AJ36" s="48">
        <f>VLOOKUP($A36,'ADR Raw Data'!$B$6:$BE$43,'ADR Raw Data'!AU$1,FALSE)</f>
        <v>4.2706120640549399</v>
      </c>
      <c r="AK36" s="48">
        <f>VLOOKUP($A36,'ADR Raw Data'!$B$6:$BE$43,'ADR Raw Data'!AV$1,FALSE)</f>
        <v>7.76688585527158</v>
      </c>
      <c r="AL36" s="48">
        <f>VLOOKUP($A36,'ADR Raw Data'!$B$6:$BE$43,'ADR Raw Data'!AW$1,FALSE)</f>
        <v>6.4621629258670499</v>
      </c>
      <c r="AM36" s="48">
        <f>VLOOKUP($A36,'ADR Raw Data'!$B$6:$BE$43,'ADR Raw Data'!AX$1,FALSE)</f>
        <v>6.9141939757984199</v>
      </c>
      <c r="AN36" s="49">
        <f>VLOOKUP($A36,'ADR Raw Data'!$B$6:$BE$43,'ADR Raw Data'!AY$1,FALSE)</f>
        <v>6.29431543552211</v>
      </c>
      <c r="AO36" s="48">
        <f>VLOOKUP($A36,'ADR Raw Data'!$B$6:$BE$43,'ADR Raw Data'!BA$1,FALSE)</f>
        <v>5.38062257232765</v>
      </c>
      <c r="AP36" s="48">
        <f>VLOOKUP($A36,'ADR Raw Data'!$B$6:$BE$43,'ADR Raw Data'!BB$1,FALSE)</f>
        <v>5.9684980522736604</v>
      </c>
      <c r="AQ36" s="49">
        <f>VLOOKUP($A36,'ADR Raw Data'!$B$6:$BE$43,'ADR Raw Data'!BC$1,FALSE)</f>
        <v>5.6743165815126</v>
      </c>
      <c r="AR36" s="50">
        <f>VLOOKUP($A36,'ADR Raw Data'!$B$6:$BE$43,'ADR Raw Data'!BE$1,FALSE)</f>
        <v>6.1562987555055804</v>
      </c>
      <c r="AT36" s="51">
        <f>VLOOKUP($A36,'RevPAR Raw Data'!$B$6:$BE$43,'RevPAR Raw Data'!AG$1,FALSE)</f>
        <v>49.924575637491301</v>
      </c>
      <c r="AU36" s="52">
        <f>VLOOKUP($A36,'RevPAR Raw Data'!$B$6:$BE$43,'RevPAR Raw Data'!AH$1,FALSE)</f>
        <v>56.1650096485182</v>
      </c>
      <c r="AV36" s="52">
        <f>VLOOKUP($A36,'RevPAR Raw Data'!$B$6:$BE$43,'RevPAR Raw Data'!AI$1,FALSE)</f>
        <v>66.306409553755998</v>
      </c>
      <c r="AW36" s="52">
        <f>VLOOKUP($A36,'RevPAR Raw Data'!$B$6:$BE$43,'RevPAR Raw Data'!AJ$1,FALSE)</f>
        <v>71.182318418332102</v>
      </c>
      <c r="AX36" s="52">
        <f>VLOOKUP($A36,'RevPAR Raw Data'!$B$6:$BE$43,'RevPAR Raw Data'!AK$1,FALSE)</f>
        <v>72.601457882494799</v>
      </c>
      <c r="AY36" s="53">
        <f>VLOOKUP($A36,'RevPAR Raw Data'!$B$6:$BE$43,'RevPAR Raw Data'!AL$1,FALSE)</f>
        <v>63.235954228118501</v>
      </c>
      <c r="AZ36" s="52">
        <f>VLOOKUP($A36,'RevPAR Raw Data'!$B$6:$BE$43,'RevPAR Raw Data'!AN$1,FALSE)</f>
        <v>86.068774112680899</v>
      </c>
      <c r="BA36" s="52">
        <f>VLOOKUP($A36,'RevPAR Raw Data'!$B$6:$BE$43,'RevPAR Raw Data'!AO$1,FALSE)</f>
        <v>86.4156168676774</v>
      </c>
      <c r="BB36" s="53">
        <f>VLOOKUP($A36,'RevPAR Raw Data'!$B$6:$BE$43,'RevPAR Raw Data'!AP$1,FALSE)</f>
        <v>86.2421954901791</v>
      </c>
      <c r="BC36" s="54">
        <f>VLOOKUP($A36,'RevPAR Raw Data'!$B$6:$BE$43,'RevPAR Raw Data'!AR$1,FALSE)</f>
        <v>69.809166017278699</v>
      </c>
      <c r="BE36" s="47">
        <f>VLOOKUP($A36,'RevPAR Raw Data'!$B$6:$BE$43,'RevPAR Raw Data'!AT$1,FALSE)</f>
        <v>7.1744655528147501</v>
      </c>
      <c r="BF36" s="48">
        <f>VLOOKUP($A36,'RevPAR Raw Data'!$B$6:$BE$43,'RevPAR Raw Data'!AU$1,FALSE)</f>
        <v>-2.8257277420929499</v>
      </c>
      <c r="BG36" s="48">
        <f>VLOOKUP($A36,'RevPAR Raw Data'!$B$6:$BE$43,'RevPAR Raw Data'!AV$1,FALSE)</f>
        <v>2.8483561506960702</v>
      </c>
      <c r="BH36" s="48">
        <f>VLOOKUP($A36,'RevPAR Raw Data'!$B$6:$BE$43,'RevPAR Raw Data'!AW$1,FALSE)</f>
        <v>4.0385605149573802</v>
      </c>
      <c r="BI36" s="48">
        <f>VLOOKUP($A36,'RevPAR Raw Data'!$B$6:$BE$43,'RevPAR Raw Data'!AX$1,FALSE)</f>
        <v>9.7848833264721193</v>
      </c>
      <c r="BJ36" s="49">
        <f>VLOOKUP($A36,'RevPAR Raw Data'!$B$6:$BE$43,'RevPAR Raw Data'!AY$1,FALSE)</f>
        <v>4.2119621788933701</v>
      </c>
      <c r="BK36" s="48">
        <f>VLOOKUP($A36,'RevPAR Raw Data'!$B$6:$BE$43,'RevPAR Raw Data'!BA$1,FALSE)</f>
        <v>5.7444206360378596</v>
      </c>
      <c r="BL36" s="48">
        <f>VLOOKUP($A36,'RevPAR Raw Data'!$B$6:$BE$43,'RevPAR Raw Data'!BB$1,FALSE)</f>
        <v>6.3574784647135303</v>
      </c>
      <c r="BM36" s="49">
        <f>VLOOKUP($A36,'RevPAR Raw Data'!$B$6:$BE$43,'RevPAR Raw Data'!BC$1,FALSE)</f>
        <v>6.0506799479443698</v>
      </c>
      <c r="BN36" s="50">
        <f>VLOOKUP($A36,'RevPAR Raw Data'!$B$6:$BE$43,'RevPAR Raw Data'!BE$1,FALSE)</f>
        <v>4.8536510137698201</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77</v>
      </c>
      <c r="B39" s="47">
        <f>VLOOKUP($A39,'Occupancy Raw Data'!$B$8:$BE$45,'Occupancy Raw Data'!AG$3,FALSE)</f>
        <v>53.165953690500402</v>
      </c>
      <c r="C39" s="48">
        <f>VLOOKUP($A39,'Occupancy Raw Data'!$B$8:$BE$45,'Occupancy Raw Data'!AH$3,FALSE)</f>
        <v>63.656888707815497</v>
      </c>
      <c r="D39" s="48">
        <f>VLOOKUP($A39,'Occupancy Raw Data'!$B$8:$BE$45,'Occupancy Raw Data'!AI$3,FALSE)</f>
        <v>69.296778848194194</v>
      </c>
      <c r="E39" s="48">
        <f>VLOOKUP($A39,'Occupancy Raw Data'!$B$8:$BE$45,'Occupancy Raw Data'!AJ$3,FALSE)</f>
        <v>70.063234732419403</v>
      </c>
      <c r="F39" s="48">
        <f>VLOOKUP($A39,'Occupancy Raw Data'!$B$8:$BE$45,'Occupancy Raw Data'!AK$3,FALSE)</f>
        <v>68.230700674786704</v>
      </c>
      <c r="G39" s="49">
        <f>VLOOKUP($A39,'Occupancy Raw Data'!$B$8:$BE$45,'Occupancy Raw Data'!AL$3,FALSE)</f>
        <v>64.882689359794995</v>
      </c>
      <c r="H39" s="48">
        <f>VLOOKUP($A39,'Occupancy Raw Data'!$B$8:$BE$45,'Occupancy Raw Data'!AN$3,FALSE)</f>
        <v>73.246191062258603</v>
      </c>
      <c r="I39" s="48">
        <f>VLOOKUP($A39,'Occupancy Raw Data'!$B$8:$BE$45,'Occupancy Raw Data'!AO$3,FALSE)</f>
        <v>74.319059542502998</v>
      </c>
      <c r="J39" s="49">
        <f>VLOOKUP($A39,'Occupancy Raw Data'!$B$8:$BE$45,'Occupancy Raw Data'!AP$3,FALSE)</f>
        <v>73.782625302380794</v>
      </c>
      <c r="K39" s="50">
        <f>VLOOKUP($A39,'Occupancy Raw Data'!$B$8:$BE$45,'Occupancy Raw Data'!AR$3,FALSE)</f>
        <v>67.425522033885898</v>
      </c>
      <c r="M39" s="47">
        <f>VLOOKUP($A39,'Occupancy Raw Data'!$B$8:$BE$45,'Occupancy Raw Data'!AT$3,FALSE)</f>
        <v>-1.85816760014118</v>
      </c>
      <c r="N39" s="48">
        <f>VLOOKUP($A39,'Occupancy Raw Data'!$B$8:$BE$45,'Occupancy Raw Data'!AU$3,FALSE)</f>
        <v>-4.5677921551942804</v>
      </c>
      <c r="O39" s="48">
        <f>VLOOKUP($A39,'Occupancy Raw Data'!$B$8:$BE$45,'Occupancy Raw Data'!AV$3,FALSE)</f>
        <v>-1.6080513976849999</v>
      </c>
      <c r="P39" s="48">
        <f>VLOOKUP($A39,'Occupancy Raw Data'!$B$8:$BE$45,'Occupancy Raw Data'!AW$3,FALSE)</f>
        <v>-2.6509497371860302</v>
      </c>
      <c r="Q39" s="48">
        <f>VLOOKUP($A39,'Occupancy Raw Data'!$B$8:$BE$45,'Occupancy Raw Data'!AX$3,FALSE)</f>
        <v>-1.9724210270871201</v>
      </c>
      <c r="R39" s="49">
        <f>VLOOKUP($A39,'Occupancy Raw Data'!$B$8:$BE$45,'Occupancy Raw Data'!AY$3,FALSE)</f>
        <v>-2.54354157221093</v>
      </c>
      <c r="S39" s="48">
        <f>VLOOKUP($A39,'Occupancy Raw Data'!$B$8:$BE$45,'Occupancy Raw Data'!BA$3,FALSE)</f>
        <v>-2.8920973269663199</v>
      </c>
      <c r="T39" s="48">
        <f>VLOOKUP($A39,'Occupancy Raw Data'!$B$8:$BE$45,'Occupancy Raw Data'!BB$3,FALSE)</f>
        <v>-1.52037263354123</v>
      </c>
      <c r="U39" s="49">
        <f>VLOOKUP($A39,'Occupancy Raw Data'!$B$8:$BE$45,'Occupancy Raw Data'!BC$3,FALSE)</f>
        <v>-2.2060586266039799</v>
      </c>
      <c r="V39" s="50">
        <f>VLOOKUP($A39,'Occupancy Raw Data'!$B$8:$BE$45,'Occupancy Raw Data'!BE$3,FALSE)</f>
        <v>-2.4382862102983398</v>
      </c>
      <c r="X39" s="51">
        <f>VLOOKUP($A39,'ADR Raw Data'!$B$6:$BE$43,'ADR Raw Data'!AG$1,FALSE)</f>
        <v>107.278967719275</v>
      </c>
      <c r="Y39" s="52">
        <f>VLOOKUP($A39,'ADR Raw Data'!$B$6:$BE$43,'ADR Raw Data'!AH$1,FALSE)</f>
        <v>111.78279327448701</v>
      </c>
      <c r="Z39" s="52">
        <f>VLOOKUP($A39,'ADR Raw Data'!$B$6:$BE$43,'ADR Raw Data'!AI$1,FALSE)</f>
        <v>114.97736410181</v>
      </c>
      <c r="AA39" s="52">
        <f>VLOOKUP($A39,'ADR Raw Data'!$B$6:$BE$43,'ADR Raw Data'!AJ$1,FALSE)</f>
        <v>115.91301253861501</v>
      </c>
      <c r="AB39" s="52">
        <f>VLOOKUP($A39,'ADR Raw Data'!$B$6:$BE$43,'ADR Raw Data'!AK$1,FALSE)</f>
        <v>114.902667131092</v>
      </c>
      <c r="AC39" s="53">
        <f>VLOOKUP($A39,'ADR Raw Data'!$B$6:$BE$43,'ADR Raw Data'!AL$1,FALSE)</f>
        <v>113.275232372864</v>
      </c>
      <c r="AD39" s="52">
        <f>VLOOKUP($A39,'ADR Raw Data'!$B$6:$BE$43,'ADR Raw Data'!AN$1,FALSE)</f>
        <v>130.05129683063899</v>
      </c>
      <c r="AE39" s="52">
        <f>VLOOKUP($A39,'ADR Raw Data'!$B$6:$BE$43,'ADR Raw Data'!AO$1,FALSE)</f>
        <v>133.53156957023199</v>
      </c>
      <c r="AF39" s="53">
        <f>VLOOKUP($A39,'ADR Raw Data'!$B$6:$BE$43,'ADR Raw Data'!AP$1,FALSE)</f>
        <v>131.804084806791</v>
      </c>
      <c r="AG39" s="54">
        <f>VLOOKUP($A39,'ADR Raw Data'!$B$6:$BE$43,'ADR Raw Data'!AR$1,FALSE)</f>
        <v>119.06830817731</v>
      </c>
      <c r="AI39" s="47">
        <f>VLOOKUP($A39,'ADR Raw Data'!$B$6:$BE$43,'ADR Raw Data'!AT$1,FALSE)</f>
        <v>3.84491890441315</v>
      </c>
      <c r="AJ39" s="48">
        <f>VLOOKUP($A39,'ADR Raw Data'!$B$6:$BE$43,'ADR Raw Data'!AU$1,FALSE)</f>
        <v>3.3083599399422798</v>
      </c>
      <c r="AK39" s="48">
        <f>VLOOKUP($A39,'ADR Raw Data'!$B$6:$BE$43,'ADR Raw Data'!AV$1,FALSE)</f>
        <v>4.5731357257238496</v>
      </c>
      <c r="AL39" s="48">
        <f>VLOOKUP($A39,'ADR Raw Data'!$B$6:$BE$43,'ADR Raw Data'!AW$1,FALSE)</f>
        <v>4.0019640966003802</v>
      </c>
      <c r="AM39" s="48">
        <f>VLOOKUP($A39,'ADR Raw Data'!$B$6:$BE$43,'ADR Raw Data'!AX$1,FALSE)</f>
        <v>3.5953015999244999</v>
      </c>
      <c r="AN39" s="49">
        <f>VLOOKUP($A39,'ADR Raw Data'!$B$6:$BE$43,'ADR Raw Data'!AY$1,FALSE)</f>
        <v>3.8790127438931501</v>
      </c>
      <c r="AO39" s="48">
        <f>VLOOKUP($A39,'ADR Raw Data'!$B$6:$BE$43,'ADR Raw Data'!BA$1,FALSE)</f>
        <v>2.096082646942</v>
      </c>
      <c r="AP39" s="48">
        <f>VLOOKUP($A39,'ADR Raw Data'!$B$6:$BE$43,'ADR Raw Data'!BB$1,FALSE)</f>
        <v>3.11234986496792</v>
      </c>
      <c r="AQ39" s="49">
        <f>VLOOKUP($A39,'ADR Raw Data'!$B$6:$BE$43,'ADR Raw Data'!BC$1,FALSE)</f>
        <v>2.6180417025401699</v>
      </c>
      <c r="AR39" s="50">
        <f>VLOOKUP($A39,'ADR Raw Data'!$B$6:$BE$43,'ADR Raw Data'!BE$1,FALSE)</f>
        <v>3.4520360039680602</v>
      </c>
      <c r="AT39" s="51">
        <f>VLOOKUP($A39,'RevPAR Raw Data'!$B$6:$BE$43,'RevPAR Raw Data'!AG$1,FALSE)</f>
        <v>57.035886297277102</v>
      </c>
      <c r="AU39" s="52">
        <f>VLOOKUP($A39,'RevPAR Raw Data'!$B$6:$BE$43,'RevPAR Raw Data'!AH$1,FALSE)</f>
        <v>71.157448309227902</v>
      </c>
      <c r="AV39" s="52">
        <f>VLOOKUP($A39,'RevPAR Raw Data'!$B$6:$BE$43,'RevPAR Raw Data'!AI$1,FALSE)</f>
        <v>79.675609727114505</v>
      </c>
      <c r="AW39" s="52">
        <f>VLOOKUP($A39,'RevPAR Raw Data'!$B$6:$BE$43,'RevPAR Raw Data'!AJ$1,FALSE)</f>
        <v>81.212406060348798</v>
      </c>
      <c r="AX39" s="52">
        <f>VLOOKUP($A39,'RevPAR Raw Data'!$B$6:$BE$43,'RevPAR Raw Data'!AK$1,FALSE)</f>
        <v>78.398894877562199</v>
      </c>
      <c r="AY39" s="53">
        <f>VLOOKUP($A39,'RevPAR Raw Data'!$B$6:$BE$43,'RevPAR Raw Data'!AL$1,FALSE)</f>
        <v>73.496017142071395</v>
      </c>
      <c r="AZ39" s="52">
        <f>VLOOKUP($A39,'RevPAR Raw Data'!$B$6:$BE$43,'RevPAR Raw Data'!AN$1,FALSE)</f>
        <v>95.257621355514999</v>
      </c>
      <c r="BA39" s="52">
        <f>VLOOKUP($A39,'RevPAR Raw Data'!$B$6:$BE$43,'RevPAR Raw Data'!AO$1,FALSE)</f>
        <v>99.239406696940094</v>
      </c>
      <c r="BB39" s="53">
        <f>VLOOKUP($A39,'RevPAR Raw Data'!$B$6:$BE$43,'RevPAR Raw Data'!AP$1,FALSE)</f>
        <v>97.248514026227497</v>
      </c>
      <c r="BC39" s="54">
        <f>VLOOKUP($A39,'RevPAR Raw Data'!$B$6:$BE$43,'RevPAR Raw Data'!AR$1,FALSE)</f>
        <v>80.282428365467894</v>
      </c>
      <c r="BE39" s="47">
        <f>VLOOKUP($A39,'RevPAR Raw Data'!$B$6:$BE$43,'RevPAR Raw Data'!AT$1,FALSE)</f>
        <v>1.91530626693846</v>
      </c>
      <c r="BF39" s="48">
        <f>VLOOKUP($A39,'RevPAR Raw Data'!$B$6:$BE$43,'RevPAR Raw Data'!AU$1,FALSE)</f>
        <v>-1.4105512210542801</v>
      </c>
      <c r="BG39" s="48">
        <f>VLOOKUP($A39,'RevPAR Raw Data'!$B$6:$BE$43,'RevPAR Raw Data'!AV$1,FALSE)</f>
        <v>2.8915459550833198</v>
      </c>
      <c r="BH39" s="48">
        <f>VLOOKUP($A39,'RevPAR Raw Data'!$B$6:$BE$43,'RevPAR Raw Data'!AW$1,FALSE)</f>
        <v>1.2449243027132399</v>
      </c>
      <c r="BI39" s="48">
        <f>VLOOKUP($A39,'RevPAR Raw Data'!$B$6:$BE$43,'RevPAR Raw Data'!AX$1,FALSE)</f>
        <v>1.55196608809326</v>
      </c>
      <c r="BJ39" s="49">
        <f>VLOOKUP($A39,'RevPAR Raw Data'!$B$6:$BE$43,'RevPAR Raw Data'!AY$1,FALSE)</f>
        <v>1.2368068699499299</v>
      </c>
      <c r="BK39" s="48">
        <f>VLOOKUP($A39,'RevPAR Raw Data'!$B$6:$BE$43,'RevPAR Raw Data'!BA$1,FALSE)</f>
        <v>-0.85663543022752997</v>
      </c>
      <c r="BL39" s="48">
        <f>VLOOKUP($A39,'RevPAR Raw Data'!$B$6:$BE$43,'RevPAR Raw Data'!BB$1,FALSE)</f>
        <v>1.5446579158196501</v>
      </c>
      <c r="BM39" s="49">
        <f>VLOOKUP($A39,'RevPAR Raw Data'!$B$6:$BE$43,'RevPAR Raw Data'!BC$1,FALSE)</f>
        <v>0.35422754110921201</v>
      </c>
      <c r="BN39" s="50">
        <f>VLOOKUP($A39,'RevPAR Raw Data'!$B$6:$BE$43,'RevPAR Raw Data'!BE$1,FALSE)</f>
        <v>0.92957927581042998</v>
      </c>
    </row>
    <row r="40" spans="1:66" x14ac:dyDescent="0.25">
      <c r="A40" s="63" t="s">
        <v>78</v>
      </c>
      <c r="B40" s="47">
        <f>VLOOKUP($A40,'Occupancy Raw Data'!$B$8:$BE$45,'Occupancy Raw Data'!AG$3,FALSE)</f>
        <v>55.269266480965598</v>
      </c>
      <c r="C40" s="48">
        <f>VLOOKUP($A40,'Occupancy Raw Data'!$B$8:$BE$45,'Occupancy Raw Data'!AH$3,FALSE)</f>
        <v>69.220055710306397</v>
      </c>
      <c r="D40" s="48">
        <f>VLOOKUP($A40,'Occupancy Raw Data'!$B$8:$BE$45,'Occupancy Raw Data'!AI$3,FALSE)</f>
        <v>73.421541318477196</v>
      </c>
      <c r="E40" s="48">
        <f>VLOOKUP($A40,'Occupancy Raw Data'!$B$8:$BE$45,'Occupancy Raw Data'!AJ$3,FALSE)</f>
        <v>74.651810584958199</v>
      </c>
      <c r="F40" s="48">
        <f>VLOOKUP($A40,'Occupancy Raw Data'!$B$8:$BE$45,'Occupancy Raw Data'!AK$3,FALSE)</f>
        <v>67.804085422469797</v>
      </c>
      <c r="G40" s="49">
        <f>VLOOKUP($A40,'Occupancy Raw Data'!$B$8:$BE$45,'Occupancy Raw Data'!AL$3,FALSE)</f>
        <v>68.073351903435395</v>
      </c>
      <c r="H40" s="48">
        <f>VLOOKUP($A40,'Occupancy Raw Data'!$B$8:$BE$45,'Occupancy Raw Data'!AN$3,FALSE)</f>
        <v>77.228412256267404</v>
      </c>
      <c r="I40" s="48">
        <f>VLOOKUP($A40,'Occupancy Raw Data'!$B$8:$BE$45,'Occupancy Raw Data'!AO$3,FALSE)</f>
        <v>82.242339832869007</v>
      </c>
      <c r="J40" s="49">
        <f>VLOOKUP($A40,'Occupancy Raw Data'!$B$8:$BE$45,'Occupancy Raw Data'!AP$3,FALSE)</f>
        <v>79.735376044568198</v>
      </c>
      <c r="K40" s="50">
        <f>VLOOKUP($A40,'Occupancy Raw Data'!$B$8:$BE$45,'Occupancy Raw Data'!AR$3,FALSE)</f>
        <v>71.405358800901894</v>
      </c>
      <c r="M40" s="47">
        <f>VLOOKUP($A40,'Occupancy Raw Data'!$B$8:$BE$45,'Occupancy Raw Data'!AT$3,FALSE)</f>
        <v>5.1214128035320003</v>
      </c>
      <c r="N40" s="48">
        <f>VLOOKUP($A40,'Occupancy Raw Data'!$B$8:$BE$45,'Occupancy Raw Data'!AU$3,FALSE)</f>
        <v>1.0162601626016201</v>
      </c>
      <c r="O40" s="48">
        <f>VLOOKUP($A40,'Occupancy Raw Data'!$B$8:$BE$45,'Occupancy Raw Data'!AV$3,FALSE)</f>
        <v>5.8213449314151804</v>
      </c>
      <c r="P40" s="48">
        <f>VLOOKUP($A40,'Occupancy Raw Data'!$B$8:$BE$45,'Occupancy Raw Data'!AW$3,FALSE)</f>
        <v>5.7546859585662604</v>
      </c>
      <c r="Q40" s="48">
        <f>VLOOKUP($A40,'Occupancy Raw Data'!$B$8:$BE$45,'Occupancy Raw Data'!AX$3,FALSE)</f>
        <v>1.9902234636871501</v>
      </c>
      <c r="R40" s="49">
        <f>VLOOKUP($A40,'Occupancy Raw Data'!$B$8:$BE$45,'Occupancy Raw Data'!AY$3,FALSE)</f>
        <v>3.9118418255261802</v>
      </c>
      <c r="S40" s="48">
        <f>VLOOKUP($A40,'Occupancy Raw Data'!$B$8:$BE$45,'Occupancy Raw Data'!BA$3,FALSE)</f>
        <v>6.01503759398496E-2</v>
      </c>
      <c r="T40" s="48">
        <f>VLOOKUP($A40,'Occupancy Raw Data'!$B$8:$BE$45,'Occupancy Raw Data'!BB$3,FALSE)</f>
        <v>2.5173611111111098</v>
      </c>
      <c r="U40" s="49">
        <f>VLOOKUP($A40,'Occupancy Raw Data'!$B$8:$BE$45,'Occupancy Raw Data'!BC$3,FALSE)</f>
        <v>1.3124907830703401</v>
      </c>
      <c r="V40" s="50">
        <f>VLOOKUP($A40,'Occupancy Raw Data'!$B$8:$BE$45,'Occupancy Raw Data'!BE$3,FALSE)</f>
        <v>3.06816006126747</v>
      </c>
      <c r="X40" s="51">
        <f>VLOOKUP($A40,'ADR Raw Data'!$B$6:$BE$43,'ADR Raw Data'!AG$1,FALSE)</f>
        <v>114.43654766904601</v>
      </c>
      <c r="Y40" s="52">
        <f>VLOOKUP($A40,'ADR Raw Data'!$B$6:$BE$43,'ADR Raw Data'!AH$1,FALSE)</f>
        <v>115.18057679409701</v>
      </c>
      <c r="Z40" s="52">
        <f>VLOOKUP($A40,'ADR Raw Data'!$B$6:$BE$43,'ADR Raw Data'!AI$1,FALSE)</f>
        <v>113.238014543155</v>
      </c>
      <c r="AA40" s="52">
        <f>VLOOKUP($A40,'ADR Raw Data'!$B$6:$BE$43,'ADR Raw Data'!AJ$1,FALSE)</f>
        <v>117.475382462686</v>
      </c>
      <c r="AB40" s="52">
        <f>VLOOKUP($A40,'ADR Raw Data'!$B$6:$BE$43,'ADR Raw Data'!AK$1,FALSE)</f>
        <v>119.24245806230699</v>
      </c>
      <c r="AC40" s="53">
        <f>VLOOKUP($A40,'ADR Raw Data'!$B$6:$BE$43,'ADR Raw Data'!AL$1,FALSE)</f>
        <v>115.953201254859</v>
      </c>
      <c r="AD40" s="52">
        <f>VLOOKUP($A40,'ADR Raw Data'!$B$6:$BE$43,'ADR Raw Data'!AN$1,FALSE)</f>
        <v>147.346783889389</v>
      </c>
      <c r="AE40" s="52">
        <f>VLOOKUP($A40,'ADR Raw Data'!$B$6:$BE$43,'ADR Raw Data'!AO$1,FALSE)</f>
        <v>151.966045723962</v>
      </c>
      <c r="AF40" s="53">
        <f>VLOOKUP($A40,'ADR Raw Data'!$B$6:$BE$43,'ADR Raw Data'!AP$1,FALSE)</f>
        <v>149.72903202328899</v>
      </c>
      <c r="AG40" s="54">
        <f>VLOOKUP($A40,'ADR Raw Data'!$B$6:$BE$43,'ADR Raw Data'!AR$1,FALSE)</f>
        <v>126.729217480146</v>
      </c>
      <c r="AI40" s="47">
        <f>VLOOKUP($A40,'ADR Raw Data'!$B$6:$BE$43,'ADR Raw Data'!AT$1,FALSE)</f>
        <v>-3.05662171816767</v>
      </c>
      <c r="AJ40" s="48">
        <f>VLOOKUP($A40,'ADR Raw Data'!$B$6:$BE$43,'ADR Raw Data'!AU$1,FALSE)</f>
        <v>-1.5202794259996699</v>
      </c>
      <c r="AK40" s="48">
        <f>VLOOKUP($A40,'ADR Raw Data'!$B$6:$BE$43,'ADR Raw Data'!AV$1,FALSE)</f>
        <v>-1.22049293398243</v>
      </c>
      <c r="AL40" s="48">
        <f>VLOOKUP($A40,'ADR Raw Data'!$B$6:$BE$43,'ADR Raw Data'!AW$1,FALSE)</f>
        <v>3.8343639821672202</v>
      </c>
      <c r="AM40" s="48">
        <f>VLOOKUP($A40,'ADR Raw Data'!$B$6:$BE$43,'ADR Raw Data'!AX$1,FALSE)</f>
        <v>0.86335811369127302</v>
      </c>
      <c r="AN40" s="49">
        <f>VLOOKUP($A40,'ADR Raw Data'!$B$6:$BE$43,'ADR Raw Data'!AY$1,FALSE)</f>
        <v>-0.104145232550485</v>
      </c>
      <c r="AO40" s="48">
        <f>VLOOKUP($A40,'ADR Raw Data'!$B$6:$BE$43,'ADR Raw Data'!BA$1,FALSE)</f>
        <v>-0.57079396844063102</v>
      </c>
      <c r="AP40" s="48">
        <f>VLOOKUP($A40,'ADR Raw Data'!$B$6:$BE$43,'ADR Raw Data'!BB$1,FALSE)</f>
        <v>-1.92946333283913</v>
      </c>
      <c r="AQ40" s="49">
        <f>VLOOKUP($A40,'ADR Raw Data'!$B$6:$BE$43,'ADR Raw Data'!BC$1,FALSE)</f>
        <v>-1.2599325487233299</v>
      </c>
      <c r="AR40" s="50">
        <f>VLOOKUP($A40,'ADR Raw Data'!$B$6:$BE$43,'ADR Raw Data'!BE$1,FALSE)</f>
        <v>-0.69622502355502303</v>
      </c>
      <c r="AT40" s="51">
        <f>VLOOKUP($A40,'RevPAR Raw Data'!$B$6:$BE$43,'RevPAR Raw Data'!AG$1,FALSE)</f>
        <v>63.248240482822602</v>
      </c>
      <c r="AU40" s="52">
        <f>VLOOKUP($A40,'RevPAR Raw Data'!$B$6:$BE$43,'RevPAR Raw Data'!AH$1,FALSE)</f>
        <v>79.728059424326801</v>
      </c>
      <c r="AV40" s="52">
        <f>VLOOKUP($A40,'RevPAR Raw Data'!$B$6:$BE$43,'RevPAR Raw Data'!AI$1,FALSE)</f>
        <v>83.141095636025895</v>
      </c>
      <c r="AW40" s="52">
        <f>VLOOKUP($A40,'RevPAR Raw Data'!$B$6:$BE$43,'RevPAR Raw Data'!AJ$1,FALSE)</f>
        <v>87.697500000000005</v>
      </c>
      <c r="AX40" s="52">
        <f>VLOOKUP($A40,'RevPAR Raw Data'!$B$6:$BE$43,'RevPAR Raw Data'!AK$1,FALSE)</f>
        <v>80.851258124419601</v>
      </c>
      <c r="AY40" s="53">
        <f>VLOOKUP($A40,'RevPAR Raw Data'!$B$6:$BE$43,'RevPAR Raw Data'!AL$1,FALSE)</f>
        <v>78.933230733518997</v>
      </c>
      <c r="AZ40" s="52">
        <f>VLOOKUP($A40,'RevPAR Raw Data'!$B$6:$BE$43,'RevPAR Raw Data'!AN$1,FALSE)</f>
        <v>113.793581708449</v>
      </c>
      <c r="BA40" s="52">
        <f>VLOOKUP($A40,'RevPAR Raw Data'!$B$6:$BE$43,'RevPAR Raw Data'!AO$1,FALSE)</f>
        <v>124.980431754874</v>
      </c>
      <c r="BB40" s="53">
        <f>VLOOKUP($A40,'RevPAR Raw Data'!$B$6:$BE$43,'RevPAR Raw Data'!AP$1,FALSE)</f>
        <v>119.387006731662</v>
      </c>
      <c r="BC40" s="54">
        <f>VLOOKUP($A40,'RevPAR Raw Data'!$B$6:$BE$43,'RevPAR Raw Data'!AR$1,FALSE)</f>
        <v>90.491452447274099</v>
      </c>
      <c r="BE40" s="47">
        <f>VLOOKUP($A40,'RevPAR Raw Data'!$B$6:$BE$43,'RevPAR Raw Data'!AT$1,FALSE)</f>
        <v>1.9082488693345501</v>
      </c>
      <c r="BF40" s="48">
        <f>VLOOKUP($A40,'RevPAR Raw Data'!$B$6:$BE$43,'RevPAR Raw Data'!AU$1,FALSE)</f>
        <v>-0.51946925756471096</v>
      </c>
      <c r="BG40" s="48">
        <f>VLOOKUP($A40,'RevPAR Raw Data'!$B$6:$BE$43,'RevPAR Raw Data'!AV$1,FALSE)</f>
        <v>4.5298028938820796</v>
      </c>
      <c r="BH40" s="48">
        <f>VLOOKUP($A40,'RevPAR Raw Data'!$B$6:$BE$43,'RevPAR Raw Data'!AW$1,FALSE)</f>
        <v>9.8097055464155805</v>
      </c>
      <c r="BI40" s="48">
        <f>VLOOKUP($A40,'RevPAR Raw Data'!$B$6:$BE$43,'RevPAR Raw Data'!AX$1,FALSE)</f>
        <v>2.8707643331327501</v>
      </c>
      <c r="BJ40" s="49">
        <f>VLOOKUP($A40,'RevPAR Raw Data'!$B$6:$BE$43,'RevPAR Raw Data'!AY$1,FALSE)</f>
        <v>3.8036225962094901</v>
      </c>
      <c r="BK40" s="48">
        <f>VLOOKUP($A40,'RevPAR Raw Data'!$B$6:$BE$43,'RevPAR Raw Data'!BA$1,FALSE)</f>
        <v>-0.51098692721864003</v>
      </c>
      <c r="BL40" s="48">
        <f>VLOOKUP($A40,'RevPAR Raw Data'!$B$6:$BE$43,'RevPAR Raw Data'!BB$1,FALSE)</f>
        <v>0.53932621867793595</v>
      </c>
      <c r="BM40" s="49">
        <f>VLOOKUP($A40,'RevPAR Raw Data'!$B$6:$BE$43,'RevPAR Raw Data'!BC$1,FALSE)</f>
        <v>3.6021735772107197E-2</v>
      </c>
      <c r="BN40" s="50">
        <f>VLOOKUP($A40,'RevPAR Raw Data'!$B$6:$BE$43,'RevPAR Raw Data'!BE$1,FALSE)</f>
        <v>2.3505737396031798</v>
      </c>
    </row>
    <row r="41" spans="1:66" x14ac:dyDescent="0.25">
      <c r="A41" s="63" t="s">
        <v>79</v>
      </c>
      <c r="B41" s="47">
        <f>VLOOKUP($A41,'Occupancy Raw Data'!$B$8:$BE$45,'Occupancy Raw Data'!AG$3,FALSE)</f>
        <v>53.5312719606465</v>
      </c>
      <c r="C41" s="48">
        <f>VLOOKUP($A41,'Occupancy Raw Data'!$B$8:$BE$45,'Occupancy Raw Data'!AH$3,FALSE)</f>
        <v>65.372452565003499</v>
      </c>
      <c r="D41" s="48">
        <f>VLOOKUP($A41,'Occupancy Raw Data'!$B$8:$BE$45,'Occupancy Raw Data'!AI$3,FALSE)</f>
        <v>71.064652143359098</v>
      </c>
      <c r="E41" s="48">
        <f>VLOOKUP($A41,'Occupancy Raw Data'!$B$8:$BE$45,'Occupancy Raw Data'!AJ$3,FALSE)</f>
        <v>69.255094869992902</v>
      </c>
      <c r="F41" s="48">
        <f>VLOOKUP($A41,'Occupancy Raw Data'!$B$8:$BE$45,'Occupancy Raw Data'!AK$3,FALSE)</f>
        <v>68.1131412508784</v>
      </c>
      <c r="G41" s="49">
        <f>VLOOKUP($A41,'Occupancy Raw Data'!$B$8:$BE$45,'Occupancy Raw Data'!AL$3,FALSE)</f>
        <v>65.467322557976104</v>
      </c>
      <c r="H41" s="48">
        <f>VLOOKUP($A41,'Occupancy Raw Data'!$B$8:$BE$45,'Occupancy Raw Data'!AN$3,FALSE)</f>
        <v>78.443429374560694</v>
      </c>
      <c r="I41" s="48">
        <f>VLOOKUP($A41,'Occupancy Raw Data'!$B$8:$BE$45,'Occupancy Raw Data'!AO$3,FALSE)</f>
        <v>78.215038650737796</v>
      </c>
      <c r="J41" s="49">
        <f>VLOOKUP($A41,'Occupancy Raw Data'!$B$8:$BE$45,'Occupancy Raw Data'!AP$3,FALSE)</f>
        <v>78.329234012649295</v>
      </c>
      <c r="K41" s="50">
        <f>VLOOKUP($A41,'Occupancy Raw Data'!$B$8:$BE$45,'Occupancy Raw Data'!AR$3,FALSE)</f>
        <v>69.142154402168401</v>
      </c>
      <c r="M41" s="47">
        <f>VLOOKUP($A41,'Occupancy Raw Data'!$B$8:$BE$45,'Occupancy Raw Data'!AT$3,FALSE)</f>
        <v>1.7702070808283199</v>
      </c>
      <c r="N41" s="48">
        <f>VLOOKUP($A41,'Occupancy Raw Data'!$B$8:$BE$45,'Occupancy Raw Data'!AU$3,FALSE)</f>
        <v>-1.7428043306047001</v>
      </c>
      <c r="O41" s="48">
        <f>VLOOKUP($A41,'Occupancy Raw Data'!$B$8:$BE$45,'Occupancy Raw Data'!AV$3,FALSE)</f>
        <v>0.64692709629261003</v>
      </c>
      <c r="P41" s="48">
        <f>VLOOKUP($A41,'Occupancy Raw Data'!$B$8:$BE$45,'Occupancy Raw Data'!AW$3,FALSE)</f>
        <v>-2.90640394088669</v>
      </c>
      <c r="Q41" s="48">
        <f>VLOOKUP($A41,'Occupancy Raw Data'!$B$8:$BE$45,'Occupancy Raw Data'!AX$3,FALSE)</f>
        <v>-2.7101631116687499</v>
      </c>
      <c r="R41" s="49">
        <f>VLOOKUP($A41,'Occupancy Raw Data'!$B$8:$BE$45,'Occupancy Raw Data'!AY$3,FALSE)</f>
        <v>-1.13027328203767</v>
      </c>
      <c r="S41" s="48">
        <f>VLOOKUP($A41,'Occupancy Raw Data'!$B$8:$BE$45,'Occupancy Raw Data'!BA$3,FALSE)</f>
        <v>-1.7385563380281599</v>
      </c>
      <c r="T41" s="48">
        <f>VLOOKUP($A41,'Occupancy Raw Data'!$B$8:$BE$45,'Occupancy Raw Data'!BB$3,FALSE)</f>
        <v>-3.0909882455376501</v>
      </c>
      <c r="U41" s="49">
        <f>VLOOKUP($A41,'Occupancy Raw Data'!$B$8:$BE$45,'Occupancy Raw Data'!BC$3,FALSE)</f>
        <v>-2.4184723134164998</v>
      </c>
      <c r="V41" s="50">
        <f>VLOOKUP($A41,'Occupancy Raw Data'!$B$8:$BE$45,'Occupancy Raw Data'!BE$3,FALSE)</f>
        <v>-1.5509416431404699</v>
      </c>
      <c r="X41" s="51">
        <f>VLOOKUP($A41,'ADR Raw Data'!$B$6:$BE$43,'ADR Raw Data'!AG$1,FALSE)</f>
        <v>160.081969149983</v>
      </c>
      <c r="Y41" s="52">
        <f>VLOOKUP($A41,'ADR Raw Data'!$B$6:$BE$43,'ADR Raw Data'!AH$1,FALSE)</f>
        <v>162.89167428110699</v>
      </c>
      <c r="Z41" s="52">
        <f>VLOOKUP($A41,'ADR Raw Data'!$B$6:$BE$43,'ADR Raw Data'!AI$1,FALSE)</f>
        <v>170.78897404202701</v>
      </c>
      <c r="AA41" s="52">
        <f>VLOOKUP($A41,'ADR Raw Data'!$B$6:$BE$43,'ADR Raw Data'!AJ$1,FALSE)</f>
        <v>168.93272704211</v>
      </c>
      <c r="AB41" s="52">
        <f>VLOOKUP($A41,'ADR Raw Data'!$B$6:$BE$43,'ADR Raw Data'!AK$1,FALSE)</f>
        <v>165.835648697446</v>
      </c>
      <c r="AC41" s="53">
        <f>VLOOKUP($A41,'ADR Raw Data'!$B$6:$BE$43,'ADR Raw Data'!AL$1,FALSE)</f>
        <v>166.03739265779299</v>
      </c>
      <c r="AD41" s="52">
        <f>VLOOKUP($A41,'ADR Raw Data'!$B$6:$BE$43,'ADR Raw Data'!AN$1,FALSE)</f>
        <v>195.89838073908101</v>
      </c>
      <c r="AE41" s="52">
        <f>VLOOKUP($A41,'ADR Raw Data'!$B$6:$BE$43,'ADR Raw Data'!AO$1,FALSE)</f>
        <v>197.97039308176099</v>
      </c>
      <c r="AF41" s="53">
        <f>VLOOKUP($A41,'ADR Raw Data'!$B$6:$BE$43,'ADR Raw Data'!AP$1,FALSE)</f>
        <v>196.93287652798</v>
      </c>
      <c r="AG41" s="54">
        <f>VLOOKUP($A41,'ADR Raw Data'!$B$6:$BE$43,'ADR Raw Data'!AR$1,FALSE)</f>
        <v>176.03757522959</v>
      </c>
      <c r="AI41" s="47">
        <f>VLOOKUP($A41,'ADR Raw Data'!$B$6:$BE$43,'ADR Raw Data'!AT$1,FALSE)</f>
        <v>0.886443860405974</v>
      </c>
      <c r="AJ41" s="48">
        <f>VLOOKUP($A41,'ADR Raw Data'!$B$6:$BE$43,'ADR Raw Data'!AU$1,FALSE)</f>
        <v>1.0732029139222099</v>
      </c>
      <c r="AK41" s="48">
        <f>VLOOKUP($A41,'ADR Raw Data'!$B$6:$BE$43,'ADR Raw Data'!AV$1,FALSE)</f>
        <v>2.38453126186314</v>
      </c>
      <c r="AL41" s="48">
        <f>VLOOKUP($A41,'ADR Raw Data'!$B$6:$BE$43,'ADR Raw Data'!AW$1,FALSE)</f>
        <v>4.1351045371649002</v>
      </c>
      <c r="AM41" s="48">
        <f>VLOOKUP($A41,'ADR Raw Data'!$B$6:$BE$43,'ADR Raw Data'!AX$1,FALSE)</f>
        <v>1.86178834657722</v>
      </c>
      <c r="AN41" s="49">
        <f>VLOOKUP($A41,'ADR Raw Data'!$B$6:$BE$43,'ADR Raw Data'!AY$1,FALSE)</f>
        <v>2.1466677879748701</v>
      </c>
      <c r="AO41" s="48">
        <f>VLOOKUP($A41,'ADR Raw Data'!$B$6:$BE$43,'ADR Raw Data'!BA$1,FALSE)</f>
        <v>-0.37092507791924501</v>
      </c>
      <c r="AP41" s="48">
        <f>VLOOKUP($A41,'ADR Raw Data'!$B$6:$BE$43,'ADR Raw Data'!BB$1,FALSE)</f>
        <v>-1.4079697616806599</v>
      </c>
      <c r="AQ41" s="49">
        <f>VLOOKUP($A41,'ADR Raw Data'!$B$6:$BE$43,'ADR Raw Data'!BC$1,FALSE)</f>
        <v>-0.90133710102586395</v>
      </c>
      <c r="AR41" s="50">
        <f>VLOOKUP($A41,'ADR Raw Data'!$B$6:$BE$43,'ADR Raw Data'!BE$1,FALSE)</f>
        <v>0.96126295402867701</v>
      </c>
      <c r="AT41" s="51">
        <f>VLOOKUP($A41,'RevPAR Raw Data'!$B$6:$BE$43,'RevPAR Raw Data'!AG$1,FALSE)</f>
        <v>85.693914265635897</v>
      </c>
      <c r="AU41" s="52">
        <f>VLOOKUP($A41,'RevPAR Raw Data'!$B$6:$BE$43,'RevPAR Raw Data'!AH$1,FALSE)</f>
        <v>106.48628250175599</v>
      </c>
      <c r="AV41" s="52">
        <f>VLOOKUP($A41,'RevPAR Raw Data'!$B$6:$BE$43,'RevPAR Raw Data'!AI$1,FALSE)</f>
        <v>121.370590302178</v>
      </c>
      <c r="AW41" s="52">
        <f>VLOOKUP($A41,'RevPAR Raw Data'!$B$6:$BE$43,'RevPAR Raw Data'!AJ$1,FALSE)</f>
        <v>116.994520379479</v>
      </c>
      <c r="AX41" s="52">
        <f>VLOOKUP($A41,'RevPAR Raw Data'!$B$6:$BE$43,'RevPAR Raw Data'!AK$1,FALSE)</f>
        <v>112.95586964160201</v>
      </c>
      <c r="AY41" s="53">
        <f>VLOOKUP($A41,'RevPAR Raw Data'!$B$6:$BE$43,'RevPAR Raw Data'!AL$1,FALSE)</f>
        <v>108.70023541813001</v>
      </c>
      <c r="AZ41" s="52">
        <f>VLOOKUP($A41,'RevPAR Raw Data'!$B$6:$BE$43,'RevPAR Raw Data'!AN$1,FALSE)</f>
        <v>153.66940794096899</v>
      </c>
      <c r="BA41" s="52">
        <f>VLOOKUP($A41,'RevPAR Raw Data'!$B$6:$BE$43,'RevPAR Raw Data'!AO$1,FALSE)</f>
        <v>154.84261946591701</v>
      </c>
      <c r="BB41" s="53">
        <f>VLOOKUP($A41,'RevPAR Raw Data'!$B$6:$BE$43,'RevPAR Raw Data'!AP$1,FALSE)</f>
        <v>154.25601370344299</v>
      </c>
      <c r="BC41" s="54">
        <f>VLOOKUP($A41,'RevPAR Raw Data'!$B$6:$BE$43,'RevPAR Raw Data'!AR$1,FALSE)</f>
        <v>121.716172071077</v>
      </c>
      <c r="BE41" s="47">
        <f>VLOOKUP($A41,'RevPAR Raw Data'!$B$6:$BE$43,'RevPAR Raw Data'!AT$1,FALSE)</f>
        <v>2.67234283321877</v>
      </c>
      <c r="BF41" s="48">
        <f>VLOOKUP($A41,'RevPAR Raw Data'!$B$6:$BE$43,'RevPAR Raw Data'!AU$1,FALSE)</f>
        <v>-0.688305243542498</v>
      </c>
      <c r="BG41" s="48">
        <f>VLOOKUP($A41,'RevPAR Raw Data'!$B$6:$BE$43,'RevPAR Raw Data'!AV$1,FALSE)</f>
        <v>3.04688453700832</v>
      </c>
      <c r="BH41" s="48">
        <f>VLOOKUP($A41,'RevPAR Raw Data'!$B$6:$BE$43,'RevPAR Raw Data'!AW$1,FALSE)</f>
        <v>1.1085177550502501</v>
      </c>
      <c r="BI41" s="48">
        <f>VLOOKUP($A41,'RevPAR Raw Data'!$B$6:$BE$43,'RevPAR Raw Data'!AX$1,FALSE)</f>
        <v>-0.89883226607781597</v>
      </c>
      <c r="BJ41" s="49">
        <f>VLOOKUP($A41,'RevPAR Raw Data'!$B$6:$BE$43,'RevPAR Raw Data'!AY$1,FALSE)</f>
        <v>0.99213129347560902</v>
      </c>
      <c r="BK41" s="48">
        <f>VLOOKUP($A41,'RevPAR Raw Data'!$B$6:$BE$43,'RevPAR Raw Data'!BA$1,FALSE)</f>
        <v>-2.10303267449591</v>
      </c>
      <c r="BL41" s="48">
        <f>VLOOKUP($A41,'RevPAR Raw Data'!$B$6:$BE$43,'RevPAR Raw Data'!BB$1,FALSE)</f>
        <v>-4.4554378273840403</v>
      </c>
      <c r="BM41" s="49">
        <f>VLOOKUP($A41,'RevPAR Raw Data'!$B$6:$BE$43,'RevPAR Raw Data'!BC$1,FALSE)</f>
        <v>-3.2980108262034999</v>
      </c>
      <c r="BN41" s="50">
        <f>VLOOKUP($A41,'RevPAR Raw Data'!$B$6:$BE$43,'RevPAR Raw Data'!BE$1,FALSE)</f>
        <v>-0.60458731656591402</v>
      </c>
    </row>
    <row r="42" spans="1:66" x14ac:dyDescent="0.25">
      <c r="A42" s="63" t="s">
        <v>80</v>
      </c>
      <c r="B42" s="47">
        <f>VLOOKUP($A42,'Occupancy Raw Data'!$B$8:$BE$45,'Occupancy Raw Data'!AG$3,FALSE)</f>
        <v>62.945062026743898</v>
      </c>
      <c r="C42" s="48">
        <f>VLOOKUP($A42,'Occupancy Raw Data'!$B$8:$BE$45,'Occupancy Raw Data'!AH$3,FALSE)</f>
        <v>71.320015036786401</v>
      </c>
      <c r="D42" s="48">
        <f>VLOOKUP($A42,'Occupancy Raw Data'!$B$8:$BE$45,'Occupancy Raw Data'!AI$3,FALSE)</f>
        <v>75.893480479028995</v>
      </c>
      <c r="E42" s="48">
        <f>VLOOKUP($A42,'Occupancy Raw Data'!$B$8:$BE$45,'Occupancy Raw Data'!AJ$3,FALSE)</f>
        <v>77.286397078567205</v>
      </c>
      <c r="F42" s="48">
        <f>VLOOKUP($A42,'Occupancy Raw Data'!$B$8:$BE$45,'Occupancy Raw Data'!AK$3,FALSE)</f>
        <v>75.854545942752793</v>
      </c>
      <c r="G42" s="49">
        <f>VLOOKUP($A42,'Occupancy Raw Data'!$B$8:$BE$45,'Occupancy Raw Data'!AL$3,FALSE)</f>
        <v>72.659900112775802</v>
      </c>
      <c r="H42" s="48">
        <f>VLOOKUP($A42,'Occupancy Raw Data'!$B$8:$BE$45,'Occupancy Raw Data'!AN$3,FALSE)</f>
        <v>86.8824177004457</v>
      </c>
      <c r="I42" s="48">
        <f>VLOOKUP($A42,'Occupancy Raw Data'!$B$8:$BE$45,'Occupancy Raw Data'!AO$3,FALSE)</f>
        <v>89.794452499865699</v>
      </c>
      <c r="J42" s="49">
        <f>VLOOKUP($A42,'Occupancy Raw Data'!$B$8:$BE$45,'Occupancy Raw Data'!AP$3,FALSE)</f>
        <v>88.338435100155706</v>
      </c>
      <c r="K42" s="50">
        <f>VLOOKUP($A42,'Occupancy Raw Data'!$B$8:$BE$45,'Occupancy Raw Data'!AR$3,FALSE)</f>
        <v>77.139481537741503</v>
      </c>
      <c r="M42" s="47">
        <f>VLOOKUP($A42,'Occupancy Raw Data'!$B$8:$BE$45,'Occupancy Raw Data'!AT$3,FALSE)</f>
        <v>-5.4010136640796196</v>
      </c>
      <c r="N42" s="48">
        <f>VLOOKUP($A42,'Occupancy Raw Data'!$B$8:$BE$45,'Occupancy Raw Data'!AU$3,FALSE)</f>
        <v>-4.5450651811552296</v>
      </c>
      <c r="O42" s="48">
        <f>VLOOKUP($A42,'Occupancy Raw Data'!$B$8:$BE$45,'Occupancy Raw Data'!AV$3,FALSE)</f>
        <v>-2.3316758819710599</v>
      </c>
      <c r="P42" s="48">
        <f>VLOOKUP($A42,'Occupancy Raw Data'!$B$8:$BE$45,'Occupancy Raw Data'!AW$3,FALSE)</f>
        <v>-2.24750266463333</v>
      </c>
      <c r="Q42" s="48">
        <f>VLOOKUP($A42,'Occupancy Raw Data'!$B$8:$BE$45,'Occupancy Raw Data'!AX$3,FALSE)</f>
        <v>-4.8297839061256402</v>
      </c>
      <c r="R42" s="49">
        <f>VLOOKUP($A42,'Occupancy Raw Data'!$B$8:$BE$45,'Occupancy Raw Data'!AY$3,FALSE)</f>
        <v>-3.81967966565586</v>
      </c>
      <c r="S42" s="48">
        <f>VLOOKUP($A42,'Occupancy Raw Data'!$B$8:$BE$45,'Occupancy Raw Data'!BA$3,FALSE)</f>
        <v>-0.58256721727982697</v>
      </c>
      <c r="T42" s="48">
        <f>VLOOKUP($A42,'Occupancy Raw Data'!$B$8:$BE$45,'Occupancy Raw Data'!BB$3,FALSE)</f>
        <v>-0.74848282090486395</v>
      </c>
      <c r="U42" s="49">
        <f>VLOOKUP($A42,'Occupancy Raw Data'!$B$8:$BE$45,'Occupancy Raw Data'!BC$3,FALSE)</f>
        <v>-0.66696161275119903</v>
      </c>
      <c r="V42" s="50">
        <f>VLOOKUP($A42,'Occupancy Raw Data'!$B$8:$BE$45,'Occupancy Raw Data'!BE$3,FALSE)</f>
        <v>-2.8103891350387098</v>
      </c>
      <c r="X42" s="51">
        <f>VLOOKUP($A42,'ADR Raw Data'!$B$6:$BE$43,'ADR Raw Data'!AG$1,FALSE)</f>
        <v>141.99255449620301</v>
      </c>
      <c r="Y42" s="52">
        <f>VLOOKUP($A42,'ADR Raw Data'!$B$6:$BE$43,'ADR Raw Data'!AH$1,FALSE)</f>
        <v>145.31180876096499</v>
      </c>
      <c r="Z42" s="52">
        <f>VLOOKUP($A42,'ADR Raw Data'!$B$6:$BE$43,'ADR Raw Data'!AI$1,FALSE)</f>
        <v>148.12668025862999</v>
      </c>
      <c r="AA42" s="52">
        <f>VLOOKUP($A42,'ADR Raw Data'!$B$6:$BE$43,'ADR Raw Data'!AJ$1,FALSE)</f>
        <v>150.40811260118801</v>
      </c>
      <c r="AB42" s="52">
        <f>VLOOKUP($A42,'ADR Raw Data'!$B$6:$BE$43,'ADR Raw Data'!AK$1,FALSE)</f>
        <v>152.374198444234</v>
      </c>
      <c r="AC42" s="53">
        <f>VLOOKUP($A42,'ADR Raw Data'!$B$6:$BE$43,'ADR Raw Data'!AL$1,FALSE)</f>
        <v>147.88348599408701</v>
      </c>
      <c r="AD42" s="52">
        <f>VLOOKUP($A42,'ADR Raw Data'!$B$6:$BE$43,'ADR Raw Data'!AN$1,FALSE)</f>
        <v>192.421549522124</v>
      </c>
      <c r="AE42" s="52">
        <f>VLOOKUP($A42,'ADR Raw Data'!$B$6:$BE$43,'ADR Raw Data'!AO$1,FALSE)</f>
        <v>199.83953470638801</v>
      </c>
      <c r="AF42" s="53">
        <f>VLOOKUP($A42,'ADR Raw Data'!$B$6:$BE$43,'ADR Raw Data'!AP$1,FALSE)</f>
        <v>196.19167470895701</v>
      </c>
      <c r="AG42" s="54">
        <f>VLOOKUP($A42,'ADR Raw Data'!$B$6:$BE$43,'ADR Raw Data'!AR$1,FALSE)</f>
        <v>163.689621316472</v>
      </c>
      <c r="AI42" s="47">
        <f>VLOOKUP($A42,'ADR Raw Data'!$B$6:$BE$43,'ADR Raw Data'!AT$1,FALSE)</f>
        <v>-1.5925319011117101</v>
      </c>
      <c r="AJ42" s="48">
        <f>VLOOKUP($A42,'ADR Raw Data'!$B$6:$BE$43,'ADR Raw Data'!AU$1,FALSE)</f>
        <v>-0.71057058618219304</v>
      </c>
      <c r="AK42" s="48">
        <f>VLOOKUP($A42,'ADR Raw Data'!$B$6:$BE$43,'ADR Raw Data'!AV$1,FALSE)</f>
        <v>0.51176246185570295</v>
      </c>
      <c r="AL42" s="48">
        <f>VLOOKUP($A42,'ADR Raw Data'!$B$6:$BE$43,'ADR Raw Data'!AW$1,FALSE)</f>
        <v>1.3248859559875501</v>
      </c>
      <c r="AM42" s="48">
        <f>VLOOKUP($A42,'ADR Raw Data'!$B$6:$BE$43,'ADR Raw Data'!AX$1,FALSE)</f>
        <v>1.05776473285357</v>
      </c>
      <c r="AN42" s="49">
        <f>VLOOKUP($A42,'ADR Raw Data'!$B$6:$BE$43,'ADR Raw Data'!AY$1,FALSE)</f>
        <v>0.212247091323126</v>
      </c>
      <c r="AO42" s="48">
        <f>VLOOKUP($A42,'ADR Raw Data'!$B$6:$BE$43,'ADR Raw Data'!BA$1,FALSE)</f>
        <v>1.1079277908984699</v>
      </c>
      <c r="AP42" s="48">
        <f>VLOOKUP($A42,'ADR Raw Data'!$B$6:$BE$43,'ADR Raw Data'!BB$1,FALSE)</f>
        <v>0.43755345539396501</v>
      </c>
      <c r="AQ42" s="49">
        <f>VLOOKUP($A42,'ADR Raw Data'!$B$6:$BE$43,'ADR Raw Data'!BC$1,FALSE)</f>
        <v>0.757897813893746</v>
      </c>
      <c r="AR42" s="50">
        <f>VLOOKUP($A42,'ADR Raw Data'!$B$6:$BE$43,'ADR Raw Data'!BE$1,FALSE)</f>
        <v>0.63102637664666505</v>
      </c>
      <c r="AT42" s="51">
        <f>VLOOKUP($A42,'RevPAR Raw Data'!$B$6:$BE$43,'RevPAR Raw Data'!AG$1,FALSE)</f>
        <v>89.377301500993497</v>
      </c>
      <c r="AU42" s="52">
        <f>VLOOKUP($A42,'RevPAR Raw Data'!$B$6:$BE$43,'RevPAR Raw Data'!AH$1,FALSE)</f>
        <v>103.636403858546</v>
      </c>
      <c r="AV42" s="52">
        <f>VLOOKUP($A42,'RevPAR Raw Data'!$B$6:$BE$43,'RevPAR Raw Data'!AI$1,FALSE)</f>
        <v>112.41849316631701</v>
      </c>
      <c r="AW42" s="52">
        <f>VLOOKUP($A42,'RevPAR Raw Data'!$B$6:$BE$43,'RevPAR Raw Data'!AJ$1,FALSE)</f>
        <v>116.24501114333199</v>
      </c>
      <c r="AX42" s="52">
        <f>VLOOKUP($A42,'RevPAR Raw Data'!$B$6:$BE$43,'RevPAR Raw Data'!AK$1,FALSE)</f>
        <v>115.582756363782</v>
      </c>
      <c r="AY42" s="53">
        <f>VLOOKUP($A42,'RevPAR Raw Data'!$B$6:$BE$43,'RevPAR Raw Data'!AL$1,FALSE)</f>
        <v>107.451993206594</v>
      </c>
      <c r="AZ42" s="52">
        <f>VLOOKUP($A42,'RevPAR Raw Data'!$B$6:$BE$43,'RevPAR Raw Data'!AN$1,FALSE)</f>
        <v>167.18049440148201</v>
      </c>
      <c r="BA42" s="52">
        <f>VLOOKUP($A42,'RevPAR Raw Data'!$B$6:$BE$43,'RevPAR Raw Data'!AO$1,FALSE)</f>
        <v>179.44481606788</v>
      </c>
      <c r="BB42" s="53">
        <f>VLOOKUP($A42,'RevPAR Raw Data'!$B$6:$BE$43,'RevPAR Raw Data'!AP$1,FALSE)</f>
        <v>173.31265523468099</v>
      </c>
      <c r="BC42" s="54">
        <f>VLOOKUP($A42,'RevPAR Raw Data'!$B$6:$BE$43,'RevPAR Raw Data'!AR$1,FALSE)</f>
        <v>126.269325214619</v>
      </c>
      <c r="BE42" s="47">
        <f>VLOOKUP($A42,'RevPAR Raw Data'!$B$6:$BE$43,'RevPAR Raw Data'!AT$1,FALSE)</f>
        <v>-6.9075326996074704</v>
      </c>
      <c r="BF42" s="48">
        <f>VLOOKUP($A42,'RevPAR Raw Data'!$B$6:$BE$43,'RevPAR Raw Data'!AU$1,FALSE)</f>
        <v>-5.2233398710373304</v>
      </c>
      <c r="BG42" s="48">
        <f>VLOOKUP($A42,'RevPAR Raw Data'!$B$6:$BE$43,'RevPAR Raw Data'!AV$1,FALSE)</f>
        <v>-1.8318460620114301</v>
      </c>
      <c r="BH42" s="48">
        <f>VLOOKUP($A42,'RevPAR Raw Data'!$B$6:$BE$43,'RevPAR Raw Data'!AW$1,FALSE)</f>
        <v>-0.952393555809948</v>
      </c>
      <c r="BI42" s="48">
        <f>VLOOKUP($A42,'RevPAR Raw Data'!$B$6:$BE$43,'RevPAR Raw Data'!AX$1,FALSE)</f>
        <v>-3.8231069241041</v>
      </c>
      <c r="BJ42" s="49">
        <f>VLOOKUP($A42,'RevPAR Raw Data'!$B$6:$BE$43,'RevPAR Raw Data'!AY$1,FALSE)</f>
        <v>-3.6155397333209498</v>
      </c>
      <c r="BK42" s="48">
        <f>VLOOKUP($A42,'RevPAR Raw Data'!$B$6:$BE$43,'RevPAR Raw Data'!BA$1,FALSE)</f>
        <v>0.51890614951774205</v>
      </c>
      <c r="BL42" s="48">
        <f>VLOOKUP($A42,'RevPAR Raw Data'!$B$6:$BE$43,'RevPAR Raw Data'!BB$1,FALSE)</f>
        <v>-0.31420437795679801</v>
      </c>
      <c r="BM42" s="49">
        <f>VLOOKUP($A42,'RevPAR Raw Data'!$B$6:$BE$43,'RevPAR Raw Data'!BC$1,FALSE)</f>
        <v>8.5881313659995198E-2</v>
      </c>
      <c r="BN42" s="50">
        <f>VLOOKUP($A42,'RevPAR Raw Data'!$B$6:$BE$43,'RevPAR Raw Data'!BE$1,FALSE)</f>
        <v>-2.1970970551205502</v>
      </c>
    </row>
    <row r="43" spans="1:66" x14ac:dyDescent="0.25">
      <c r="A43" s="66" t="s">
        <v>81</v>
      </c>
      <c r="B43" s="47">
        <f>VLOOKUP($A43,'Occupancy Raw Data'!$B$8:$BE$45,'Occupancy Raw Data'!AG$3,FALSE)</f>
        <v>60.6180436430366</v>
      </c>
      <c r="C43" s="48">
        <f>VLOOKUP($A43,'Occupancy Raw Data'!$B$8:$BE$45,'Occupancy Raw Data'!AH$3,FALSE)</f>
        <v>73.288087924362699</v>
      </c>
      <c r="D43" s="48">
        <f>VLOOKUP($A43,'Occupancy Raw Data'!$B$8:$BE$45,'Occupancy Raw Data'!AI$3,FALSE)</f>
        <v>78.673155942075198</v>
      </c>
      <c r="E43" s="48">
        <f>VLOOKUP($A43,'Occupancy Raw Data'!$B$8:$BE$45,'Occupancy Raw Data'!AJ$3,FALSE)</f>
        <v>78.320102126301506</v>
      </c>
      <c r="F43" s="48">
        <f>VLOOKUP($A43,'Occupancy Raw Data'!$B$8:$BE$45,'Occupancy Raw Data'!AK$3,FALSE)</f>
        <v>73.347927554154793</v>
      </c>
      <c r="G43" s="49">
        <f>VLOOKUP($A43,'Occupancy Raw Data'!$B$8:$BE$45,'Occupancy Raw Data'!AL$3,FALSE)</f>
        <v>72.849463437986103</v>
      </c>
      <c r="H43" s="48">
        <f>VLOOKUP($A43,'Occupancy Raw Data'!$B$8:$BE$45,'Occupancy Raw Data'!AN$3,FALSE)</f>
        <v>76.002313799018594</v>
      </c>
      <c r="I43" s="48">
        <f>VLOOKUP($A43,'Occupancy Raw Data'!$B$8:$BE$45,'Occupancy Raw Data'!AO$3,FALSE)</f>
        <v>78.331072725096703</v>
      </c>
      <c r="J43" s="49">
        <f>VLOOKUP($A43,'Occupancy Raw Data'!$B$8:$BE$45,'Occupancy Raw Data'!AP$3,FALSE)</f>
        <v>77.166693262057606</v>
      </c>
      <c r="K43" s="50">
        <f>VLOOKUP($A43,'Occupancy Raw Data'!$B$8:$BE$45,'Occupancy Raw Data'!AR$3,FALSE)</f>
        <v>74.082957673435104</v>
      </c>
      <c r="M43" s="47">
        <f>VLOOKUP($A43,'Occupancy Raw Data'!$B$8:$BE$45,'Occupancy Raw Data'!AT$3,FALSE)</f>
        <v>2.1032266727828302</v>
      </c>
      <c r="N43" s="48">
        <f>VLOOKUP($A43,'Occupancy Raw Data'!$B$8:$BE$45,'Occupancy Raw Data'!AU$3,FALSE)</f>
        <v>3.97492786027889</v>
      </c>
      <c r="O43" s="48">
        <f>VLOOKUP($A43,'Occupancy Raw Data'!$B$8:$BE$45,'Occupancy Raw Data'!AV$3,FALSE)</f>
        <v>4.0740328806639097</v>
      </c>
      <c r="P43" s="48">
        <f>VLOOKUP($A43,'Occupancy Raw Data'!$B$8:$BE$45,'Occupancy Raw Data'!AW$3,FALSE)</f>
        <v>4.1111993317337996</v>
      </c>
      <c r="Q43" s="48">
        <f>VLOOKUP($A43,'Occupancy Raw Data'!$B$8:$BE$45,'Occupancy Raw Data'!AX$3,FALSE)</f>
        <v>1.24012270714036</v>
      </c>
      <c r="R43" s="49">
        <f>VLOOKUP($A43,'Occupancy Raw Data'!$B$8:$BE$45,'Occupancy Raw Data'!AY$3,FALSE)</f>
        <v>3.15200092548455</v>
      </c>
      <c r="S43" s="48">
        <f>VLOOKUP($A43,'Occupancy Raw Data'!$B$8:$BE$45,'Occupancy Raw Data'!BA$3,FALSE)</f>
        <v>0.80894713273865504</v>
      </c>
      <c r="T43" s="48">
        <f>VLOOKUP($A43,'Occupancy Raw Data'!$B$8:$BE$45,'Occupancy Raw Data'!BB$3,FALSE)</f>
        <v>0.53807056958018296</v>
      </c>
      <c r="U43" s="49">
        <f>VLOOKUP($A43,'Occupancy Raw Data'!$B$8:$BE$45,'Occupancy Raw Data'!BC$3,FALSE)</f>
        <v>0.67129141780170198</v>
      </c>
      <c r="V43" s="50">
        <f>VLOOKUP($A43,'Occupancy Raw Data'!$B$8:$BE$45,'Occupancy Raw Data'!BE$3,FALSE)</f>
        <v>2.4013224863894198</v>
      </c>
      <c r="X43" s="51">
        <f>VLOOKUP($A43,'ADR Raw Data'!$B$6:$BE$43,'ADR Raw Data'!AG$1,FALSE)</f>
        <v>129.24667911583401</v>
      </c>
      <c r="Y43" s="52">
        <f>VLOOKUP($A43,'ADR Raw Data'!$B$6:$BE$43,'ADR Raw Data'!AH$1,FALSE)</f>
        <v>143.129967544175</v>
      </c>
      <c r="Z43" s="52">
        <f>VLOOKUP($A43,'ADR Raw Data'!$B$6:$BE$43,'ADR Raw Data'!AI$1,FALSE)</f>
        <v>149.100277686222</v>
      </c>
      <c r="AA43" s="52">
        <f>VLOOKUP($A43,'ADR Raw Data'!$B$6:$BE$43,'ADR Raw Data'!AJ$1,FALSE)</f>
        <v>146.28477027887399</v>
      </c>
      <c r="AB43" s="52">
        <f>VLOOKUP($A43,'ADR Raw Data'!$B$6:$BE$43,'ADR Raw Data'!AK$1,FALSE)</f>
        <v>136.30410628938901</v>
      </c>
      <c r="AC43" s="53">
        <f>VLOOKUP($A43,'ADR Raw Data'!$B$6:$BE$43,'ADR Raw Data'!AL$1,FALSE)</f>
        <v>141.41285689447599</v>
      </c>
      <c r="AD43" s="52">
        <f>VLOOKUP($A43,'ADR Raw Data'!$B$6:$BE$43,'ADR Raw Data'!AN$1,FALSE)</f>
        <v>129.136824659475</v>
      </c>
      <c r="AE43" s="52">
        <f>VLOOKUP($A43,'ADR Raw Data'!$B$6:$BE$43,'ADR Raw Data'!AO$1,FALSE)</f>
        <v>129.99126233432199</v>
      </c>
      <c r="AF43" s="53">
        <f>VLOOKUP($A43,'ADR Raw Data'!$B$6:$BE$43,'ADR Raw Data'!AP$1,FALSE)</f>
        <v>129.57048986410001</v>
      </c>
      <c r="AG43" s="54">
        <f>VLOOKUP($A43,'ADR Raw Data'!$B$6:$BE$43,'ADR Raw Data'!AR$1,FALSE)</f>
        <v>137.88848239467401</v>
      </c>
      <c r="AI43" s="47">
        <f>VLOOKUP($A43,'ADR Raw Data'!$B$6:$BE$43,'ADR Raw Data'!AT$1,FALSE)</f>
        <v>7.8266310504323897</v>
      </c>
      <c r="AJ43" s="48">
        <f>VLOOKUP($A43,'ADR Raw Data'!$B$6:$BE$43,'ADR Raw Data'!AU$1,FALSE)</f>
        <v>8.8213624809867799</v>
      </c>
      <c r="AK43" s="48">
        <f>VLOOKUP($A43,'ADR Raw Data'!$B$6:$BE$43,'ADR Raw Data'!AV$1,FALSE)</f>
        <v>9.0385283200461508</v>
      </c>
      <c r="AL43" s="48">
        <f>VLOOKUP($A43,'ADR Raw Data'!$B$6:$BE$43,'ADR Raw Data'!AW$1,FALSE)</f>
        <v>8.3400940250003508</v>
      </c>
      <c r="AM43" s="48">
        <f>VLOOKUP($A43,'ADR Raw Data'!$B$6:$BE$43,'ADR Raw Data'!AX$1,FALSE)</f>
        <v>5.8352198081215798</v>
      </c>
      <c r="AN43" s="49">
        <f>VLOOKUP($A43,'ADR Raw Data'!$B$6:$BE$43,'ADR Raw Data'!AY$1,FALSE)</f>
        <v>8.0606878164067606</v>
      </c>
      <c r="AO43" s="48">
        <f>VLOOKUP($A43,'ADR Raw Data'!$B$6:$BE$43,'ADR Raw Data'!BA$1,FALSE)</f>
        <v>4.5919298914839102</v>
      </c>
      <c r="AP43" s="48">
        <f>VLOOKUP($A43,'ADR Raw Data'!$B$6:$BE$43,'ADR Raw Data'!BB$1,FALSE)</f>
        <v>3.9326044120471</v>
      </c>
      <c r="AQ43" s="49">
        <f>VLOOKUP($A43,'ADR Raw Data'!$B$6:$BE$43,'ADR Raw Data'!BC$1,FALSE)</f>
        <v>4.2542619639599701</v>
      </c>
      <c r="AR43" s="50">
        <f>VLOOKUP($A43,'ADR Raw Data'!$B$6:$BE$43,'ADR Raw Data'!BE$1,FALSE)</f>
        <v>6.9962356283276197</v>
      </c>
      <c r="AT43" s="51">
        <f>VLOOKUP($A43,'RevPAR Raw Data'!$B$6:$BE$43,'RevPAR Raw Data'!AG$1,FALSE)</f>
        <v>78.346808353612303</v>
      </c>
      <c r="AU43" s="52">
        <f>VLOOKUP($A43,'RevPAR Raw Data'!$B$6:$BE$43,'RevPAR Raw Data'!AH$1,FALSE)</f>
        <v>104.89721645988701</v>
      </c>
      <c r="AV43" s="52">
        <f>VLOOKUP($A43,'RevPAR Raw Data'!$B$6:$BE$43,'RevPAR Raw Data'!AI$1,FALSE)</f>
        <v>117.301893974149</v>
      </c>
      <c r="AW43" s="52">
        <f>VLOOKUP($A43,'RevPAR Raw Data'!$B$6:$BE$43,'RevPAR Raw Data'!AJ$1,FALSE)</f>
        <v>114.570381477639</v>
      </c>
      <c r="AX43" s="52">
        <f>VLOOKUP($A43,'RevPAR Raw Data'!$B$6:$BE$43,'RevPAR Raw Data'!AK$1,FALSE)</f>
        <v>99.976237134479504</v>
      </c>
      <c r="AY43" s="53">
        <f>VLOOKUP($A43,'RevPAR Raw Data'!$B$6:$BE$43,'RevPAR Raw Data'!AL$1,FALSE)</f>
        <v>103.018507479953</v>
      </c>
      <c r="AZ43" s="52">
        <f>VLOOKUP($A43,'RevPAR Raw Data'!$B$6:$BE$43,'RevPAR Raw Data'!AN$1,FALSE)</f>
        <v>98.146974707783102</v>
      </c>
      <c r="BA43" s="52">
        <f>VLOOKUP($A43,'RevPAR Raw Data'!$B$6:$BE$43,'RevPAR Raw Data'!AO$1,FALSE)</f>
        <v>101.823550235369</v>
      </c>
      <c r="BB43" s="53">
        <f>VLOOKUP($A43,'RevPAR Raw Data'!$B$6:$BE$43,'RevPAR Raw Data'!AP$1,FALSE)</f>
        <v>99.985262471576107</v>
      </c>
      <c r="BC43" s="54">
        <f>VLOOKUP($A43,'RevPAR Raw Data'!$B$6:$BE$43,'RevPAR Raw Data'!AR$1,FALSE)</f>
        <v>102.151866048988</v>
      </c>
      <c r="BE43" s="47">
        <f>VLOOKUP($A43,'RevPAR Raw Data'!$B$6:$BE$43,'RevPAR Raw Data'!AT$1,FALSE)</f>
        <v>10.0944695150482</v>
      </c>
      <c r="BF43" s="48">
        <f>VLOOKUP($A43,'RevPAR Raw Data'!$B$6:$BE$43,'RevPAR Raw Data'!AU$1,FALSE)</f>
        <v>13.1469331361786</v>
      </c>
      <c r="BG43" s="48">
        <f>VLOOKUP($A43,'RevPAR Raw Data'!$B$6:$BE$43,'RevPAR Raw Data'!AV$1,FALSE)</f>
        <v>13.480793816396799</v>
      </c>
      <c r="BH43" s="48">
        <f>VLOOKUP($A43,'RevPAR Raw Data'!$B$6:$BE$43,'RevPAR Raw Data'!AW$1,FALSE)</f>
        <v>12.7941712465559</v>
      </c>
      <c r="BI43" s="48">
        <f>VLOOKUP($A43,'RevPAR Raw Data'!$B$6:$BE$43,'RevPAR Raw Data'!AX$1,FALSE)</f>
        <v>7.1477064011140099</v>
      </c>
      <c r="BJ43" s="49">
        <f>VLOOKUP($A43,'RevPAR Raw Data'!$B$6:$BE$43,'RevPAR Raw Data'!AY$1,FALSE)</f>
        <v>11.4667616964648</v>
      </c>
      <c r="BK43" s="48">
        <f>VLOOKUP($A43,'RevPAR Raw Data'!$B$6:$BE$43,'RevPAR Raw Data'!BA$1,FALSE)</f>
        <v>5.4380233094170904</v>
      </c>
      <c r="BL43" s="48">
        <f>VLOOKUP($A43,'RevPAR Raw Data'!$B$6:$BE$43,'RevPAR Raw Data'!BB$1,FALSE)</f>
        <v>4.4918351685865199</v>
      </c>
      <c r="BM43" s="49">
        <f>VLOOKUP($A43,'RevPAR Raw Data'!$B$6:$BE$43,'RevPAR Raw Data'!BC$1,FALSE)</f>
        <v>4.9541118772165396</v>
      </c>
      <c r="BN43" s="50">
        <f>VLOOKUP($A43,'RevPAR Raw Data'!$B$6:$BE$43,'RevPAR Raw Data'!BE$1,FALSE)</f>
        <v>9.5655602940608695</v>
      </c>
    </row>
    <row r="44" spans="1:66" x14ac:dyDescent="0.25">
      <c r="A44" s="63" t="s">
        <v>82</v>
      </c>
      <c r="B44" s="47">
        <f>VLOOKUP($A44,'Occupancy Raw Data'!$B$8:$BE$45,'Occupancy Raw Data'!AG$3,FALSE)</f>
        <v>48.241868071960702</v>
      </c>
      <c r="C44" s="48">
        <f>VLOOKUP($A44,'Occupancy Raw Data'!$B$8:$BE$45,'Occupancy Raw Data'!AH$3,FALSE)</f>
        <v>56.176176630928502</v>
      </c>
      <c r="D44" s="48">
        <f>VLOOKUP($A44,'Occupancy Raw Data'!$B$8:$BE$45,'Occupancy Raw Data'!AI$3,FALSE)</f>
        <v>59.467563147374101</v>
      </c>
      <c r="E44" s="48">
        <f>VLOOKUP($A44,'Occupancy Raw Data'!$B$8:$BE$45,'Occupancy Raw Data'!AJ$3,FALSE)</f>
        <v>60.805469743776101</v>
      </c>
      <c r="F44" s="48">
        <f>VLOOKUP($A44,'Occupancy Raw Data'!$B$8:$BE$45,'Occupancy Raw Data'!AK$3,FALSE)</f>
        <v>61.096220243503502</v>
      </c>
      <c r="G44" s="49">
        <f>VLOOKUP($A44,'Occupancy Raw Data'!$B$8:$BE$45,'Occupancy Raw Data'!AL$3,FALSE)</f>
        <v>57.157459567508603</v>
      </c>
      <c r="H44" s="48">
        <f>VLOOKUP($A44,'Occupancy Raw Data'!$B$8:$BE$45,'Occupancy Raw Data'!AN$3,FALSE)</f>
        <v>67.640377975649599</v>
      </c>
      <c r="I44" s="48">
        <f>VLOOKUP($A44,'Occupancy Raw Data'!$B$8:$BE$45,'Occupancy Raw Data'!AO$3,FALSE)</f>
        <v>70.307105215337003</v>
      </c>
      <c r="J44" s="49">
        <f>VLOOKUP($A44,'Occupancy Raw Data'!$B$8:$BE$45,'Occupancy Raw Data'!AP$3,FALSE)</f>
        <v>68.973741595493294</v>
      </c>
      <c r="K44" s="50">
        <f>VLOOKUP($A44,'Occupancy Raw Data'!$B$8:$BE$45,'Occupancy Raw Data'!AR$3,FALSE)</f>
        <v>60.5335401469328</v>
      </c>
      <c r="M44" s="47">
        <f>VLOOKUP($A44,'Occupancy Raw Data'!$B$8:$BE$45,'Occupancy Raw Data'!AT$3,FALSE)</f>
        <v>-3.85869681152887</v>
      </c>
      <c r="N44" s="48">
        <f>VLOOKUP($A44,'Occupancy Raw Data'!$B$8:$BE$45,'Occupancy Raw Data'!AU$3,FALSE)</f>
        <v>-3.2751789736486399</v>
      </c>
      <c r="O44" s="48">
        <f>VLOOKUP($A44,'Occupancy Raw Data'!$B$8:$BE$45,'Occupancy Raw Data'!AV$3,FALSE)</f>
        <v>-0.46589385356976698</v>
      </c>
      <c r="P44" s="48">
        <f>VLOOKUP($A44,'Occupancy Raw Data'!$B$8:$BE$45,'Occupancy Raw Data'!AW$3,FALSE)</f>
        <v>-1.45351092871625</v>
      </c>
      <c r="Q44" s="48">
        <f>VLOOKUP($A44,'Occupancy Raw Data'!$B$8:$BE$45,'Occupancy Raw Data'!AX$3,FALSE)</f>
        <v>-1.99304653908987</v>
      </c>
      <c r="R44" s="49">
        <f>VLOOKUP($A44,'Occupancy Raw Data'!$B$8:$BE$45,'Occupancy Raw Data'!AY$3,FALSE)</f>
        <v>-2.13942075963711</v>
      </c>
      <c r="S44" s="48">
        <f>VLOOKUP($A44,'Occupancy Raw Data'!$B$8:$BE$45,'Occupancy Raw Data'!BA$3,FALSE)</f>
        <v>-3.7518947351371099</v>
      </c>
      <c r="T44" s="48">
        <f>VLOOKUP($A44,'Occupancy Raw Data'!$B$8:$BE$45,'Occupancy Raw Data'!BB$3,FALSE)</f>
        <v>-2.5115871488460999</v>
      </c>
      <c r="U44" s="49">
        <f>VLOOKUP($A44,'Occupancy Raw Data'!$B$8:$BE$45,'Occupancy Raw Data'!BC$3,FALSE)</f>
        <v>-3.1237217119078302</v>
      </c>
      <c r="V44" s="50">
        <f>VLOOKUP($A44,'Occupancy Raw Data'!$B$8:$BE$45,'Occupancy Raw Data'!BE$3,FALSE)</f>
        <v>-2.4612354746515299</v>
      </c>
      <c r="X44" s="51">
        <f>VLOOKUP($A44,'ADR Raw Data'!$B$6:$BE$43,'ADR Raw Data'!AG$1,FALSE)</f>
        <v>97.859966098502596</v>
      </c>
      <c r="Y44" s="52">
        <f>VLOOKUP($A44,'ADR Raw Data'!$B$6:$BE$43,'ADR Raw Data'!AH$1,FALSE)</f>
        <v>99.991403906028793</v>
      </c>
      <c r="Z44" s="52">
        <f>VLOOKUP($A44,'ADR Raw Data'!$B$6:$BE$43,'ADR Raw Data'!AI$1,FALSE)</f>
        <v>101.75207181054201</v>
      </c>
      <c r="AA44" s="52">
        <f>VLOOKUP($A44,'ADR Raw Data'!$B$6:$BE$43,'ADR Raw Data'!AJ$1,FALSE)</f>
        <v>102.124953117411</v>
      </c>
      <c r="AB44" s="52">
        <f>VLOOKUP($A44,'ADR Raw Data'!$B$6:$BE$43,'ADR Raw Data'!AK$1,FALSE)</f>
        <v>101.337072164181</v>
      </c>
      <c r="AC44" s="53">
        <f>VLOOKUP($A44,'ADR Raw Data'!$B$6:$BE$43,'ADR Raw Data'!AL$1,FALSE)</f>
        <v>100.739599491316</v>
      </c>
      <c r="AD44" s="52">
        <f>VLOOKUP($A44,'ADR Raw Data'!$B$6:$BE$43,'ADR Raw Data'!AN$1,FALSE)</f>
        <v>115.878538518369</v>
      </c>
      <c r="AE44" s="52">
        <f>VLOOKUP($A44,'ADR Raw Data'!$B$6:$BE$43,'ADR Raw Data'!AO$1,FALSE)</f>
        <v>118.150592530369</v>
      </c>
      <c r="AF44" s="53">
        <f>VLOOKUP($A44,'ADR Raw Data'!$B$6:$BE$43,'ADR Raw Data'!AP$1,FALSE)</f>
        <v>117.036526593117</v>
      </c>
      <c r="AG44" s="54">
        <f>VLOOKUP($A44,'ADR Raw Data'!$B$6:$BE$43,'ADR Raw Data'!AR$1,FALSE)</f>
        <v>106.045088155672</v>
      </c>
      <c r="AI44" s="47">
        <f>VLOOKUP($A44,'ADR Raw Data'!$B$6:$BE$43,'ADR Raw Data'!AT$1,FALSE)</f>
        <v>2.2900383330400902</v>
      </c>
      <c r="AJ44" s="48">
        <f>VLOOKUP($A44,'ADR Raw Data'!$B$6:$BE$43,'ADR Raw Data'!AU$1,FALSE)</f>
        <v>3.6995872029853598</v>
      </c>
      <c r="AK44" s="48">
        <f>VLOOKUP($A44,'ADR Raw Data'!$B$6:$BE$43,'ADR Raw Data'!AV$1,FALSE)</f>
        <v>4.7500680533086497</v>
      </c>
      <c r="AL44" s="48">
        <f>VLOOKUP($A44,'ADR Raw Data'!$B$6:$BE$43,'ADR Raw Data'!AW$1,FALSE)</f>
        <v>4.1947985664786902</v>
      </c>
      <c r="AM44" s="48">
        <f>VLOOKUP($A44,'ADR Raw Data'!$B$6:$BE$43,'ADR Raw Data'!AX$1,FALSE)</f>
        <v>2.4716663775276602</v>
      </c>
      <c r="AN44" s="49">
        <f>VLOOKUP($A44,'ADR Raw Data'!$B$6:$BE$43,'ADR Raw Data'!AY$1,FALSE)</f>
        <v>3.5319611973041201</v>
      </c>
      <c r="AO44" s="48">
        <f>VLOOKUP($A44,'ADR Raw Data'!$B$6:$BE$43,'ADR Raw Data'!BA$1,FALSE)</f>
        <v>-0.50663865639697303</v>
      </c>
      <c r="AP44" s="48">
        <f>VLOOKUP($A44,'ADR Raw Data'!$B$6:$BE$43,'ADR Raw Data'!BB$1,FALSE)</f>
        <v>-0.51241753969141801</v>
      </c>
      <c r="AQ44" s="49">
        <f>VLOOKUP($A44,'ADR Raw Data'!$B$6:$BE$43,'ADR Raw Data'!BC$1,FALSE)</f>
        <v>-0.50341221893835497</v>
      </c>
      <c r="AR44" s="50">
        <f>VLOOKUP($A44,'ADR Raw Data'!$B$6:$BE$43,'ADR Raw Data'!BE$1,FALSE)</f>
        <v>2.0014506669131502</v>
      </c>
      <c r="AT44" s="51">
        <f>VLOOKUP($A44,'RevPAR Raw Data'!$B$6:$BE$43,'RevPAR Raw Data'!AG$1,FALSE)</f>
        <v>47.209475740505098</v>
      </c>
      <c r="AU44" s="52">
        <f>VLOOKUP($A44,'RevPAR Raw Data'!$B$6:$BE$43,'RevPAR Raw Data'!AH$1,FALSE)</f>
        <v>56.171347673996003</v>
      </c>
      <c r="AV44" s="52">
        <f>VLOOKUP($A44,'RevPAR Raw Data'!$B$6:$BE$43,'RevPAR Raw Data'!AI$1,FALSE)</f>
        <v>60.509477557695803</v>
      </c>
      <c r="AW44" s="52">
        <f>VLOOKUP($A44,'RevPAR Raw Data'!$B$6:$BE$43,'RevPAR Raw Data'!AJ$1,FALSE)</f>
        <v>62.097557468653399</v>
      </c>
      <c r="AX44" s="52">
        <f>VLOOKUP($A44,'RevPAR Raw Data'!$B$6:$BE$43,'RevPAR Raw Data'!AK$1,FALSE)</f>
        <v>61.9131207977466</v>
      </c>
      <c r="AY44" s="53">
        <f>VLOOKUP($A44,'RevPAR Raw Data'!$B$6:$BE$43,'RevPAR Raw Data'!AL$1,FALSE)</f>
        <v>57.580195847719402</v>
      </c>
      <c r="AZ44" s="52">
        <f>VLOOKUP($A44,'RevPAR Raw Data'!$B$6:$BE$43,'RevPAR Raw Data'!AN$1,FALSE)</f>
        <v>78.380681446483706</v>
      </c>
      <c r="BA44" s="52">
        <f>VLOOKUP($A44,'RevPAR Raw Data'!$B$6:$BE$43,'RevPAR Raw Data'!AO$1,FALSE)</f>
        <v>83.068261402871101</v>
      </c>
      <c r="BB44" s="53">
        <f>VLOOKUP($A44,'RevPAR Raw Data'!$B$6:$BE$43,'RevPAR Raw Data'!AP$1,FALSE)</f>
        <v>80.724471424677404</v>
      </c>
      <c r="BC44" s="54">
        <f>VLOOKUP($A44,'RevPAR Raw Data'!$B$6:$BE$43,'RevPAR Raw Data'!AR$1,FALSE)</f>
        <v>64.192846012564502</v>
      </c>
      <c r="BE44" s="47">
        <f>VLOOKUP($A44,'RevPAR Raw Data'!$B$6:$BE$43,'RevPAR Raw Data'!AT$1,FALSE)</f>
        <v>-1.65702411462858</v>
      </c>
      <c r="BF44" s="48">
        <f>VLOOKUP($A44,'RevPAR Raw Data'!$B$6:$BE$43,'RevPAR Raw Data'!AU$1,FALSE)</f>
        <v>0.30324012715274901</v>
      </c>
      <c r="BG44" s="48">
        <f>VLOOKUP($A44,'RevPAR Raw Data'!$B$6:$BE$43,'RevPAR Raw Data'!AV$1,FALSE)</f>
        <v>4.2620439246381299</v>
      </c>
      <c r="BH44" s="48">
        <f>VLOOKUP($A44,'RevPAR Raw Data'!$B$6:$BE$43,'RevPAR Raw Data'!AW$1,FALSE)</f>
        <v>2.6803157821610402</v>
      </c>
      <c r="BI44" s="48">
        <f>VLOOKUP($A44,'RevPAR Raw Data'!$B$6:$BE$43,'RevPAR Raw Data'!AX$1,FALSE)</f>
        <v>0.42935837724262599</v>
      </c>
      <c r="BJ44" s="49">
        <f>VLOOKUP($A44,'RevPAR Raw Data'!$B$6:$BE$43,'RevPAR Raw Data'!AY$1,FALSE)</f>
        <v>1.3169769265895499</v>
      </c>
      <c r="BK44" s="48">
        <f>VLOOKUP($A44,'RevPAR Raw Data'!$B$6:$BE$43,'RevPAR Raw Data'!BA$1,FALSE)</f>
        <v>-4.2395248424585601</v>
      </c>
      <c r="BL44" s="48">
        <f>VLOOKUP($A44,'RevPAR Raw Data'!$B$6:$BE$43,'RevPAR Raw Data'!BB$1,FALSE)</f>
        <v>-3.0111348754621998</v>
      </c>
      <c r="BM44" s="49">
        <f>VLOOKUP($A44,'RevPAR Raw Data'!$B$6:$BE$43,'RevPAR Raw Data'!BC$1,FALSE)</f>
        <v>-3.61140873406281</v>
      </c>
      <c r="BN44" s="50">
        <f>VLOOKUP($A44,'RevPAR Raw Data'!$B$6:$BE$43,'RevPAR Raw Data'!BE$1,FALSE)</f>
        <v>-0.50904522156010101</v>
      </c>
    </row>
    <row r="45" spans="1:66" x14ac:dyDescent="0.25">
      <c r="A45" s="63" t="s">
        <v>83</v>
      </c>
      <c r="B45" s="47">
        <f>VLOOKUP($A45,'Occupancy Raw Data'!$B$8:$BE$45,'Occupancy Raw Data'!AG$3,FALSE)</f>
        <v>48.578827690752902</v>
      </c>
      <c r="C45" s="48">
        <f>VLOOKUP($A45,'Occupancy Raw Data'!$B$8:$BE$45,'Occupancy Raw Data'!AH$3,FALSE)</f>
        <v>62.234714502273803</v>
      </c>
      <c r="D45" s="48">
        <f>VLOOKUP($A45,'Occupancy Raw Data'!$B$8:$BE$45,'Occupancy Raw Data'!AI$3,FALSE)</f>
        <v>65.342344618494096</v>
      </c>
      <c r="E45" s="48">
        <f>VLOOKUP($A45,'Occupancy Raw Data'!$B$8:$BE$45,'Occupancy Raw Data'!AJ$3,FALSE)</f>
        <v>64.931783729156095</v>
      </c>
      <c r="F45" s="48">
        <f>VLOOKUP($A45,'Occupancy Raw Data'!$B$8:$BE$45,'Occupancy Raw Data'!AK$3,FALSE)</f>
        <v>62.304194037392598</v>
      </c>
      <c r="G45" s="49">
        <f>VLOOKUP($A45,'Occupancy Raw Data'!$B$8:$BE$45,'Occupancy Raw Data'!AL$3,FALSE)</f>
        <v>60.678372915613899</v>
      </c>
      <c r="H45" s="48">
        <f>VLOOKUP($A45,'Occupancy Raw Data'!$B$8:$BE$45,'Occupancy Raw Data'!AN$3,FALSE)</f>
        <v>69.346892369883705</v>
      </c>
      <c r="I45" s="48">
        <f>VLOOKUP($A45,'Occupancy Raw Data'!$B$8:$BE$45,'Occupancy Raw Data'!AO$3,FALSE)</f>
        <v>69.8711470439615</v>
      </c>
      <c r="J45" s="49">
        <f>VLOOKUP($A45,'Occupancy Raw Data'!$B$8:$BE$45,'Occupancy Raw Data'!AP$3,FALSE)</f>
        <v>69.609019706922595</v>
      </c>
      <c r="K45" s="50">
        <f>VLOOKUP($A45,'Occupancy Raw Data'!$B$8:$BE$45,'Occupancy Raw Data'!AR$3,FALSE)</f>
        <v>63.229986284559303</v>
      </c>
      <c r="M45" s="47">
        <f>VLOOKUP($A45,'Occupancy Raw Data'!$B$8:$BE$45,'Occupancy Raw Data'!AT$3,FALSE)</f>
        <v>3.6802372607171701</v>
      </c>
      <c r="N45" s="48">
        <f>VLOOKUP($A45,'Occupancy Raw Data'!$B$8:$BE$45,'Occupancy Raw Data'!AU$3,FALSE)</f>
        <v>2.5072825634623301</v>
      </c>
      <c r="O45" s="48">
        <f>VLOOKUP($A45,'Occupancy Raw Data'!$B$8:$BE$45,'Occupancy Raw Data'!AV$3,FALSE)</f>
        <v>3.93851100170802</v>
      </c>
      <c r="P45" s="48">
        <f>VLOOKUP($A45,'Occupancy Raw Data'!$B$8:$BE$45,'Occupancy Raw Data'!AW$3,FALSE)</f>
        <v>2.1158239793384301</v>
      </c>
      <c r="Q45" s="48">
        <f>VLOOKUP($A45,'Occupancy Raw Data'!$B$8:$BE$45,'Occupancy Raw Data'!AX$3,FALSE)</f>
        <v>2.1752641392169001</v>
      </c>
      <c r="R45" s="49">
        <f>VLOOKUP($A45,'Occupancy Raw Data'!$B$8:$BE$45,'Occupancy Raw Data'!AY$3,FALSE)</f>
        <v>2.8455806783144899</v>
      </c>
      <c r="S45" s="48">
        <f>VLOOKUP($A45,'Occupancy Raw Data'!$B$8:$BE$45,'Occupancy Raw Data'!BA$3,FALSE)</f>
        <v>4.8114558472553597</v>
      </c>
      <c r="T45" s="48">
        <f>VLOOKUP($A45,'Occupancy Raw Data'!$B$8:$BE$45,'Occupancy Raw Data'!BB$3,FALSE)</f>
        <v>6.9205490044461602</v>
      </c>
      <c r="U45" s="49">
        <f>VLOOKUP($A45,'Occupancy Raw Data'!$B$8:$BE$45,'Occupancy Raw Data'!BC$3,FALSE)</f>
        <v>5.8594688055328703</v>
      </c>
      <c r="V45" s="50">
        <f>VLOOKUP($A45,'Occupancy Raw Data'!$B$8:$BE$45,'Occupancy Raw Data'!BE$3,FALSE)</f>
        <v>3.7748981858570798</v>
      </c>
      <c r="X45" s="51">
        <f>VLOOKUP($A45,'ADR Raw Data'!$B$6:$BE$43,'ADR Raw Data'!AG$1,FALSE)</f>
        <v>93.069088545052594</v>
      </c>
      <c r="Y45" s="52">
        <f>VLOOKUP($A45,'ADR Raw Data'!$B$6:$BE$43,'ADR Raw Data'!AH$1,FALSE)</f>
        <v>101.118644067796</v>
      </c>
      <c r="Z45" s="52">
        <f>VLOOKUP($A45,'ADR Raw Data'!$B$6:$BE$43,'ADR Raw Data'!AI$1,FALSE)</f>
        <v>103.98545577573699</v>
      </c>
      <c r="AA45" s="52">
        <f>VLOOKUP($A45,'ADR Raw Data'!$B$6:$BE$43,'ADR Raw Data'!AJ$1,FALSE)</f>
        <v>101.633110894941</v>
      </c>
      <c r="AB45" s="52">
        <f>VLOOKUP($A45,'ADR Raw Data'!$B$6:$BE$43,'ADR Raw Data'!AK$1,FALSE)</f>
        <v>101.97476784266</v>
      </c>
      <c r="AC45" s="53">
        <f>VLOOKUP($A45,'ADR Raw Data'!$B$6:$BE$43,'ADR Raw Data'!AL$1,FALSE)</f>
        <v>100.73310827972399</v>
      </c>
      <c r="AD45" s="52">
        <f>VLOOKUP($A45,'ADR Raw Data'!$B$6:$BE$43,'ADR Raw Data'!AN$1,FALSE)</f>
        <v>113.408603697968</v>
      </c>
      <c r="AE45" s="52">
        <f>VLOOKUP($A45,'ADR Raw Data'!$B$6:$BE$43,'ADR Raw Data'!AO$1,FALSE)</f>
        <v>115.367322364852</v>
      </c>
      <c r="AF45" s="53">
        <f>VLOOKUP($A45,'ADR Raw Data'!$B$6:$BE$43,'ADR Raw Data'!AP$1,FALSE)</f>
        <v>114.391651014019</v>
      </c>
      <c r="AG45" s="54">
        <f>VLOOKUP($A45,'ADR Raw Data'!$B$6:$BE$43,'ADR Raw Data'!AR$1,FALSE)</f>
        <v>105.029251505551</v>
      </c>
      <c r="AI45" s="47">
        <f>VLOOKUP($A45,'ADR Raw Data'!$B$6:$BE$43,'ADR Raw Data'!AT$1,FALSE)</f>
        <v>8.5361275833802299</v>
      </c>
      <c r="AJ45" s="48">
        <f>VLOOKUP($A45,'ADR Raw Data'!$B$6:$BE$43,'ADR Raw Data'!AU$1,FALSE)</f>
        <v>11.908621397158701</v>
      </c>
      <c r="AK45" s="48">
        <f>VLOOKUP($A45,'ADR Raw Data'!$B$6:$BE$43,'ADR Raw Data'!AV$1,FALSE)</f>
        <v>11.170440553818899</v>
      </c>
      <c r="AL45" s="48">
        <f>VLOOKUP($A45,'ADR Raw Data'!$B$6:$BE$43,'ADR Raw Data'!AW$1,FALSE)</f>
        <v>10.0951851851062</v>
      </c>
      <c r="AM45" s="48">
        <f>VLOOKUP($A45,'ADR Raw Data'!$B$6:$BE$43,'ADR Raw Data'!AX$1,FALSE)</f>
        <v>11.0695721689146</v>
      </c>
      <c r="AN45" s="49">
        <f>VLOOKUP($A45,'ADR Raw Data'!$B$6:$BE$43,'ADR Raw Data'!AY$1,FALSE)</f>
        <v>10.664615118101</v>
      </c>
      <c r="AO45" s="48">
        <f>VLOOKUP($A45,'ADR Raw Data'!$B$6:$BE$43,'ADR Raw Data'!BA$1,FALSE)</f>
        <v>8.5344951448506201</v>
      </c>
      <c r="AP45" s="48">
        <f>VLOOKUP($A45,'ADR Raw Data'!$B$6:$BE$43,'ADR Raw Data'!BB$1,FALSE)</f>
        <v>9.1971913247072905</v>
      </c>
      <c r="AQ45" s="49">
        <f>VLOOKUP($A45,'ADR Raw Data'!$B$6:$BE$43,'ADR Raw Data'!BC$1,FALSE)</f>
        <v>8.8749040410231803</v>
      </c>
      <c r="AR45" s="50">
        <f>VLOOKUP($A45,'ADR Raw Data'!$B$6:$BE$43,'ADR Raw Data'!BE$1,FALSE)</f>
        <v>10.1452811558562</v>
      </c>
      <c r="AT45" s="51">
        <f>VLOOKUP($A45,'RevPAR Raw Data'!$B$6:$BE$43,'RevPAR Raw Data'!AG$1,FALSE)</f>
        <v>45.2118721576553</v>
      </c>
      <c r="AU45" s="52">
        <f>VLOOKUP($A45,'RevPAR Raw Data'!$B$6:$BE$43,'RevPAR Raw Data'!AH$1,FALSE)</f>
        <v>62.9308994441637</v>
      </c>
      <c r="AV45" s="52">
        <f>VLOOKUP($A45,'RevPAR Raw Data'!$B$6:$BE$43,'RevPAR Raw Data'!AI$1,FALSE)</f>
        <v>67.946534866093899</v>
      </c>
      <c r="AW45" s="52">
        <f>VLOOKUP($A45,'RevPAR Raw Data'!$B$6:$BE$43,'RevPAR Raw Data'!AJ$1,FALSE)</f>
        <v>65.9921917635169</v>
      </c>
      <c r="AX45" s="52">
        <f>VLOOKUP($A45,'RevPAR Raw Data'!$B$6:$BE$43,'RevPAR Raw Data'!AK$1,FALSE)</f>
        <v>63.534557225871602</v>
      </c>
      <c r="AY45" s="53">
        <f>VLOOKUP($A45,'RevPAR Raw Data'!$B$6:$BE$43,'RevPAR Raw Data'!AL$1,FALSE)</f>
        <v>61.123211091460298</v>
      </c>
      <c r="AZ45" s="52">
        <f>VLOOKUP($A45,'RevPAR Raw Data'!$B$6:$BE$43,'RevPAR Raw Data'!AN$1,FALSE)</f>
        <v>78.645342344618399</v>
      </c>
      <c r="BA45" s="52">
        <f>VLOOKUP($A45,'RevPAR Raw Data'!$B$6:$BE$43,'RevPAR Raw Data'!AO$1,FALSE)</f>
        <v>80.608471450227299</v>
      </c>
      <c r="BB45" s="53">
        <f>VLOOKUP($A45,'RevPAR Raw Data'!$B$6:$BE$43,'RevPAR Raw Data'!AP$1,FALSE)</f>
        <v>79.626906897422899</v>
      </c>
      <c r="BC45" s="54">
        <f>VLOOKUP($A45,'RevPAR Raw Data'!$B$6:$BE$43,'RevPAR Raw Data'!AR$1,FALSE)</f>
        <v>66.409981321735302</v>
      </c>
      <c r="BE45" s="47">
        <f>VLOOKUP($A45,'RevPAR Raw Data'!$B$6:$BE$43,'RevPAR Raw Data'!AT$1,FALSE)</f>
        <v>12.5305145920433</v>
      </c>
      <c r="BF45" s="48">
        <f>VLOOKUP($A45,'RevPAR Raw Data'!$B$6:$BE$43,'RevPAR Raw Data'!AU$1,FALSE)</f>
        <v>14.7144867484608</v>
      </c>
      <c r="BG45" s="48">
        <f>VLOOKUP($A45,'RevPAR Raw Data'!$B$6:$BE$43,'RevPAR Raw Data'!AV$1,FALSE)</f>
        <v>15.5489005856783</v>
      </c>
      <c r="BH45" s="48">
        <f>VLOOKUP($A45,'RevPAR Raw Data'!$B$6:$BE$43,'RevPAR Raw Data'!AW$1,FALSE)</f>
        <v>12.4246055133497</v>
      </c>
      <c r="BI45" s="48">
        <f>VLOOKUP($A45,'RevPAR Raw Data'!$B$6:$BE$43,'RevPAR Raw Data'!AX$1,FALSE)</f>
        <v>13.4856287418866</v>
      </c>
      <c r="BJ45" s="49">
        <f>VLOOKUP($A45,'RevPAR Raw Data'!$B$6:$BE$43,'RevPAR Raw Data'!AY$1,FALSE)</f>
        <v>13.813666023632701</v>
      </c>
      <c r="BK45" s="48">
        <f>VLOOKUP($A45,'RevPAR Raw Data'!$B$6:$BE$43,'RevPAR Raw Data'!BA$1,FALSE)</f>
        <v>13.7565844577866</v>
      </c>
      <c r="BL45" s="48">
        <f>VLOOKUP($A45,'RevPAR Raw Data'!$B$6:$BE$43,'RevPAR Raw Data'!BB$1,FALSE)</f>
        <v>16.7542364618125</v>
      </c>
      <c r="BM45" s="49">
        <f>VLOOKUP($A45,'RevPAR Raw Data'!$B$6:$BE$43,'RevPAR Raw Data'!BC$1,FALSE)</f>
        <v>15.2543950803607</v>
      </c>
      <c r="BN45" s="50">
        <f>VLOOKUP($A45,'RevPAR Raw Data'!$B$6:$BE$43,'RevPAR Raw Data'!BE$1,FALSE)</f>
        <v>14.303153376015899</v>
      </c>
    </row>
    <row r="46" spans="1:66" x14ac:dyDescent="0.25">
      <c r="A46" s="66" t="s">
        <v>84</v>
      </c>
      <c r="B46" s="47">
        <f>VLOOKUP($A46,'Occupancy Raw Data'!$B$8:$BE$45,'Occupancy Raw Data'!AG$3,FALSE)</f>
        <v>46.527600306670003</v>
      </c>
      <c r="C46" s="48">
        <f>VLOOKUP($A46,'Occupancy Raw Data'!$B$8:$BE$45,'Occupancy Raw Data'!AH$3,FALSE)</f>
        <v>56.155762841809299</v>
      </c>
      <c r="D46" s="48">
        <f>VLOOKUP($A46,'Occupancy Raw Data'!$B$8:$BE$45,'Occupancy Raw Data'!AI$3,FALSE)</f>
        <v>57.973421926910198</v>
      </c>
      <c r="E46" s="48">
        <f>VLOOKUP($A46,'Occupancy Raw Data'!$B$8:$BE$45,'Occupancy Raw Data'!AJ$3,FALSE)</f>
        <v>59.506772297469901</v>
      </c>
      <c r="F46" s="48">
        <f>VLOOKUP($A46,'Occupancy Raw Data'!$B$8:$BE$45,'Occupancy Raw Data'!AK$3,FALSE)</f>
        <v>61.177485305392203</v>
      </c>
      <c r="G46" s="49">
        <f>VLOOKUP($A46,'Occupancy Raw Data'!$B$8:$BE$45,'Occupancy Raw Data'!AL$3,FALSE)</f>
        <v>56.268208535650302</v>
      </c>
      <c r="H46" s="48">
        <f>VLOOKUP($A46,'Occupancy Raw Data'!$B$8:$BE$45,'Occupancy Raw Data'!AN$3,FALSE)</f>
        <v>73.025811397904405</v>
      </c>
      <c r="I46" s="48">
        <f>VLOOKUP($A46,'Occupancy Raw Data'!$B$8:$BE$45,'Occupancy Raw Data'!AO$3,FALSE)</f>
        <v>69.0167390748786</v>
      </c>
      <c r="J46" s="49">
        <f>VLOOKUP($A46,'Occupancy Raw Data'!$B$8:$BE$45,'Occupancy Raw Data'!AP$3,FALSE)</f>
        <v>71.021275236391503</v>
      </c>
      <c r="K46" s="50">
        <f>VLOOKUP($A46,'Occupancy Raw Data'!$B$8:$BE$45,'Occupancy Raw Data'!AR$3,FALSE)</f>
        <v>60.483370450147802</v>
      </c>
      <c r="M46" s="47">
        <f>VLOOKUP($A46,'Occupancy Raw Data'!$B$8:$BE$45,'Occupancy Raw Data'!AT$3,FALSE)</f>
        <v>-2.5425344322707502</v>
      </c>
      <c r="N46" s="48">
        <f>VLOOKUP($A46,'Occupancy Raw Data'!$B$8:$BE$45,'Occupancy Raw Data'!AU$3,FALSE)</f>
        <v>-1.77428440378817</v>
      </c>
      <c r="O46" s="48">
        <f>VLOOKUP($A46,'Occupancy Raw Data'!$B$8:$BE$45,'Occupancy Raw Data'!AV$3,FALSE)</f>
        <v>-0.46138556478496001</v>
      </c>
      <c r="P46" s="48">
        <f>VLOOKUP($A46,'Occupancy Raw Data'!$B$8:$BE$45,'Occupancy Raw Data'!AW$3,FALSE)</f>
        <v>-4.5438131375584998</v>
      </c>
      <c r="Q46" s="48">
        <f>VLOOKUP($A46,'Occupancy Raw Data'!$B$8:$BE$45,'Occupancy Raw Data'!AX$3,FALSE)</f>
        <v>-3.2705246926711702</v>
      </c>
      <c r="R46" s="49">
        <f>VLOOKUP($A46,'Occupancy Raw Data'!$B$8:$BE$45,'Occupancy Raw Data'!AY$3,FALSE)</f>
        <v>-2.56216929277356</v>
      </c>
      <c r="S46" s="48">
        <f>VLOOKUP($A46,'Occupancy Raw Data'!$B$8:$BE$45,'Occupancy Raw Data'!BA$3,FALSE)</f>
        <v>-3.2926359800942202</v>
      </c>
      <c r="T46" s="48">
        <f>VLOOKUP($A46,'Occupancy Raw Data'!$B$8:$BE$45,'Occupancy Raw Data'!BB$3,FALSE)</f>
        <v>-3.03418057841859</v>
      </c>
      <c r="U46" s="49">
        <f>VLOOKUP($A46,'Occupancy Raw Data'!$B$8:$BE$45,'Occupancy Raw Data'!BC$3,FALSE)</f>
        <v>-3.1672279690671301</v>
      </c>
      <c r="V46" s="50">
        <f>VLOOKUP($A46,'Occupancy Raw Data'!$B$8:$BE$45,'Occupancy Raw Data'!BE$3,FALSE)</f>
        <v>-2.76600379675823</v>
      </c>
      <c r="X46" s="51">
        <f>VLOOKUP($A46,'ADR Raw Data'!$B$6:$BE$43,'ADR Raw Data'!AG$1,FALSE)</f>
        <v>104.317556470992</v>
      </c>
      <c r="Y46" s="52">
        <f>VLOOKUP($A46,'ADR Raw Data'!$B$6:$BE$43,'ADR Raw Data'!AH$1,FALSE)</f>
        <v>103.28341771431801</v>
      </c>
      <c r="Z46" s="52">
        <f>VLOOKUP($A46,'ADR Raw Data'!$B$6:$BE$43,'ADR Raw Data'!AI$1,FALSE)</f>
        <v>103.98897674674799</v>
      </c>
      <c r="AA46" s="52">
        <f>VLOOKUP($A46,'ADR Raw Data'!$B$6:$BE$43,'ADR Raw Data'!AJ$1,FALSE)</f>
        <v>105.07399398754499</v>
      </c>
      <c r="AB46" s="52">
        <f>VLOOKUP($A46,'ADR Raw Data'!$B$6:$BE$43,'ADR Raw Data'!AK$1,FALSE)</f>
        <v>108.701299148869</v>
      </c>
      <c r="AC46" s="53">
        <f>VLOOKUP($A46,'ADR Raw Data'!$B$6:$BE$43,'ADR Raw Data'!AL$1,FALSE)</f>
        <v>105.15667245744901</v>
      </c>
      <c r="AD46" s="52">
        <f>VLOOKUP($A46,'ADR Raw Data'!$B$6:$BE$43,'ADR Raw Data'!AN$1,FALSE)</f>
        <v>130.97290682414601</v>
      </c>
      <c r="AE46" s="52">
        <f>VLOOKUP($A46,'ADR Raw Data'!$B$6:$BE$43,'ADR Raw Data'!AO$1,FALSE)</f>
        <v>128.073463087248</v>
      </c>
      <c r="AF46" s="53">
        <f>VLOOKUP($A46,'ADR Raw Data'!$B$6:$BE$43,'ADR Raw Data'!AP$1,FALSE)</f>
        <v>129.56410255256901</v>
      </c>
      <c r="AG46" s="54">
        <f>VLOOKUP($A46,'ADR Raw Data'!$B$6:$BE$43,'ADR Raw Data'!AR$1,FALSE)</f>
        <v>113.34521277237801</v>
      </c>
      <c r="AI46" s="47">
        <f>VLOOKUP($A46,'ADR Raw Data'!$B$6:$BE$43,'ADR Raw Data'!AT$1,FALSE)</f>
        <v>-0.77009397269540503</v>
      </c>
      <c r="AJ46" s="48">
        <f>VLOOKUP($A46,'ADR Raw Data'!$B$6:$BE$43,'ADR Raw Data'!AU$1,FALSE)</f>
        <v>-2.4733105652232998</v>
      </c>
      <c r="AK46" s="48">
        <f>VLOOKUP($A46,'ADR Raw Data'!$B$6:$BE$43,'ADR Raw Data'!AV$1,FALSE)</f>
        <v>-1.20404031658855</v>
      </c>
      <c r="AL46" s="48">
        <f>VLOOKUP($A46,'ADR Raw Data'!$B$6:$BE$43,'ADR Raw Data'!AW$1,FALSE)</f>
        <v>-4.1690406675784997E-2</v>
      </c>
      <c r="AM46" s="48">
        <f>VLOOKUP($A46,'ADR Raw Data'!$B$6:$BE$43,'ADR Raw Data'!AX$1,FALSE)</f>
        <v>0.55943392360049704</v>
      </c>
      <c r="AN46" s="49">
        <f>VLOOKUP($A46,'ADR Raw Data'!$B$6:$BE$43,'ADR Raw Data'!AY$1,FALSE)</f>
        <v>-0.75362282691739302</v>
      </c>
      <c r="AO46" s="48">
        <f>VLOOKUP($A46,'ADR Raw Data'!$B$6:$BE$43,'ADR Raw Data'!BA$1,FALSE)</f>
        <v>0.250237528701582</v>
      </c>
      <c r="AP46" s="48">
        <f>VLOOKUP($A46,'ADR Raw Data'!$B$6:$BE$43,'ADR Raw Data'!BB$1,FALSE)</f>
        <v>0.53477137647613704</v>
      </c>
      <c r="AQ46" s="49">
        <f>VLOOKUP($A46,'ADR Raw Data'!$B$6:$BE$43,'ADR Raw Data'!BC$1,FALSE)</f>
        <v>0.38500995626680501</v>
      </c>
      <c r="AR46" s="50">
        <f>VLOOKUP($A46,'ADR Raw Data'!$B$6:$BE$43,'ADR Raw Data'!BE$1,FALSE)</f>
        <v>-0.34817978648615999</v>
      </c>
      <c r="AT46" s="51">
        <f>VLOOKUP($A46,'RevPAR Raw Data'!$B$6:$BE$43,'RevPAR Raw Data'!AG$1,FALSE)</f>
        <v>48.536455724508002</v>
      </c>
      <c r="AU46" s="52">
        <f>VLOOKUP($A46,'RevPAR Raw Data'!$B$6:$BE$43,'RevPAR Raw Data'!AH$1,FALSE)</f>
        <v>57.999591106567799</v>
      </c>
      <c r="AV46" s="52">
        <f>VLOOKUP($A46,'RevPAR Raw Data'!$B$6:$BE$43,'RevPAR Raw Data'!AI$1,FALSE)</f>
        <v>60.285968246869402</v>
      </c>
      <c r="AW46" s="52">
        <f>VLOOKUP($A46,'RevPAR Raw Data'!$B$6:$BE$43,'RevPAR Raw Data'!AJ$1,FALSE)</f>
        <v>62.526142346025999</v>
      </c>
      <c r="AX46" s="52">
        <f>VLOOKUP($A46,'RevPAR Raw Data'!$B$6:$BE$43,'RevPAR Raw Data'!AK$1,FALSE)</f>
        <v>66.500721313570097</v>
      </c>
      <c r="AY46" s="53">
        <f>VLOOKUP($A46,'RevPAR Raw Data'!$B$6:$BE$43,'RevPAR Raw Data'!AL$1,FALSE)</f>
        <v>59.169775747508297</v>
      </c>
      <c r="AZ46" s="52">
        <f>VLOOKUP($A46,'RevPAR Raw Data'!$B$6:$BE$43,'RevPAR Raw Data'!AN$1,FALSE)</f>
        <v>95.644027919754606</v>
      </c>
      <c r="BA46" s="52">
        <f>VLOOKUP($A46,'RevPAR Raw Data'!$B$6:$BE$43,'RevPAR Raw Data'!AO$1,FALSE)</f>
        <v>88.392127843087096</v>
      </c>
      <c r="BB46" s="53">
        <f>VLOOKUP($A46,'RevPAR Raw Data'!$B$6:$BE$43,'RevPAR Raw Data'!AP$1,FALSE)</f>
        <v>92.018077881420894</v>
      </c>
      <c r="BC46" s="54">
        <f>VLOOKUP($A46,'RevPAR Raw Data'!$B$6:$BE$43,'RevPAR Raw Data'!AR$1,FALSE)</f>
        <v>68.555004928626104</v>
      </c>
      <c r="BE46" s="47">
        <f>VLOOKUP($A46,'RevPAR Raw Data'!$B$6:$BE$43,'RevPAR Raw Data'!AT$1,FALSE)</f>
        <v>-3.2930485005495398</v>
      </c>
      <c r="BF46" s="48">
        <f>VLOOKUP($A46,'RevPAR Raw Data'!$B$6:$BE$43,'RevPAR Raw Data'!AU$1,FALSE)</f>
        <v>-4.2037114053954703</v>
      </c>
      <c r="BG46" s="48">
        <f>VLOOKUP($A46,'RevPAR Raw Data'!$B$6:$BE$43,'RevPAR Raw Data'!AV$1,FALSE)</f>
        <v>-1.6598706131585801</v>
      </c>
      <c r="BH46" s="48">
        <f>VLOOKUP($A46,'RevPAR Raw Data'!$B$6:$BE$43,'RevPAR Raw Data'!AW$1,FALSE)</f>
        <v>-4.5836092100586496</v>
      </c>
      <c r="BI46" s="48">
        <f>VLOOKUP($A46,'RevPAR Raw Data'!$B$6:$BE$43,'RevPAR Raw Data'!AX$1,FALSE)</f>
        <v>-2.7293871936812</v>
      </c>
      <c r="BJ46" s="49">
        <f>VLOOKUP($A46,'RevPAR Raw Data'!$B$6:$BE$43,'RevPAR Raw Data'!AY$1,FALSE)</f>
        <v>-3.2964830270363401</v>
      </c>
      <c r="BK46" s="48">
        <f>VLOOKUP($A46,'RevPAR Raw Data'!$B$6:$BE$43,'RevPAR Raw Data'!BA$1,FALSE)</f>
        <v>-3.0506378622983599</v>
      </c>
      <c r="BL46" s="48">
        <f>VLOOKUP($A46,'RevPAR Raw Data'!$B$6:$BE$43,'RevPAR Raw Data'!BB$1,FALSE)</f>
        <v>-2.5156351311864298</v>
      </c>
      <c r="BM46" s="49">
        <f>VLOOKUP($A46,'RevPAR Raw Data'!$B$6:$BE$43,'RevPAR Raw Data'!BC$1,FALSE)</f>
        <v>-2.7944121558188999</v>
      </c>
      <c r="BN46" s="50">
        <f>VLOOKUP($A46,'RevPAR Raw Data'!$B$6:$BE$43,'RevPAR Raw Data'!BE$1,FALSE)</f>
        <v>-3.1045529171306301</v>
      </c>
    </row>
    <row r="47" spans="1:66" x14ac:dyDescent="0.25">
      <c r="A47" s="63" t="s">
        <v>85</v>
      </c>
      <c r="B47" s="47">
        <f>VLOOKUP($A47,'Occupancy Raw Data'!$B$8:$BE$45,'Occupancy Raw Data'!AG$3,FALSE)</f>
        <v>47.102473498233202</v>
      </c>
      <c r="C47" s="48">
        <f>VLOOKUP($A47,'Occupancy Raw Data'!$B$8:$BE$45,'Occupancy Raw Data'!AH$3,FALSE)</f>
        <v>59.293286219081203</v>
      </c>
      <c r="D47" s="48">
        <f>VLOOKUP($A47,'Occupancy Raw Data'!$B$8:$BE$45,'Occupancy Raw Data'!AI$3,FALSE)</f>
        <v>62.1554770318021</v>
      </c>
      <c r="E47" s="48">
        <f>VLOOKUP($A47,'Occupancy Raw Data'!$B$8:$BE$45,'Occupancy Raw Data'!AJ$3,FALSE)</f>
        <v>63.003533568904501</v>
      </c>
      <c r="F47" s="48">
        <f>VLOOKUP($A47,'Occupancy Raw Data'!$B$8:$BE$45,'Occupancy Raw Data'!AK$3,FALSE)</f>
        <v>64.540636042402795</v>
      </c>
      <c r="G47" s="49">
        <f>VLOOKUP($A47,'Occupancy Raw Data'!$B$8:$BE$45,'Occupancy Raw Data'!AL$3,FALSE)</f>
        <v>59.2190812720848</v>
      </c>
      <c r="H47" s="48">
        <f>VLOOKUP($A47,'Occupancy Raw Data'!$B$8:$BE$45,'Occupancy Raw Data'!AN$3,FALSE)</f>
        <v>69.346289752650094</v>
      </c>
      <c r="I47" s="48">
        <f>VLOOKUP($A47,'Occupancy Raw Data'!$B$8:$BE$45,'Occupancy Raw Data'!AO$3,FALSE)</f>
        <v>66.024734982332106</v>
      </c>
      <c r="J47" s="49">
        <f>VLOOKUP($A47,'Occupancy Raw Data'!$B$8:$BE$45,'Occupancy Raw Data'!AP$3,FALSE)</f>
        <v>67.6855123674911</v>
      </c>
      <c r="K47" s="50">
        <f>VLOOKUP($A47,'Occupancy Raw Data'!$B$8:$BE$45,'Occupancy Raw Data'!AR$3,FALSE)</f>
        <v>61.638061585057997</v>
      </c>
      <c r="M47" s="47">
        <f>VLOOKUP($A47,'Occupancy Raw Data'!$B$8:$BE$45,'Occupancy Raw Data'!AT$3,FALSE)</f>
        <v>-5.0907796368814502</v>
      </c>
      <c r="N47" s="48">
        <f>VLOOKUP($A47,'Occupancy Raw Data'!$B$8:$BE$45,'Occupancy Raw Data'!AU$3,FALSE)</f>
        <v>-4.5777651407449502</v>
      </c>
      <c r="O47" s="48">
        <f>VLOOKUP($A47,'Occupancy Raw Data'!$B$8:$BE$45,'Occupancy Raw Data'!AV$3,FALSE)</f>
        <v>-4.4800434428455</v>
      </c>
      <c r="P47" s="48">
        <f>VLOOKUP($A47,'Occupancy Raw Data'!$B$8:$BE$45,'Occupancy Raw Data'!AW$3,FALSE)</f>
        <v>-5.38604404351286</v>
      </c>
      <c r="Q47" s="48">
        <f>VLOOKUP($A47,'Occupancy Raw Data'!$B$8:$BE$45,'Occupancy Raw Data'!AX$3,FALSE)</f>
        <v>-7.91530123519032</v>
      </c>
      <c r="R47" s="49">
        <f>VLOOKUP($A47,'Occupancy Raw Data'!$B$8:$BE$45,'Occupancy Raw Data'!AY$3,FALSE)</f>
        <v>-5.5564947872640102</v>
      </c>
      <c r="S47" s="48">
        <f>VLOOKUP($A47,'Occupancy Raw Data'!$B$8:$BE$45,'Occupancy Raw Data'!BA$3,FALSE)</f>
        <v>-4.8023284016492802</v>
      </c>
      <c r="T47" s="48">
        <f>VLOOKUP($A47,'Occupancy Raw Data'!$B$8:$BE$45,'Occupancy Raw Data'!BB$3,FALSE)</f>
        <v>-6.0583207642031098</v>
      </c>
      <c r="U47" s="49">
        <f>VLOOKUP($A47,'Occupancy Raw Data'!$B$8:$BE$45,'Occupancy Raw Data'!BC$3,FALSE)</f>
        <v>-5.4190840636958404</v>
      </c>
      <c r="V47" s="50">
        <f>VLOOKUP($A47,'Occupancy Raw Data'!$B$8:$BE$45,'Occupancy Raw Data'!BE$3,FALSE)</f>
        <v>-5.5134256751528197</v>
      </c>
      <c r="X47" s="51">
        <f>VLOOKUP($A47,'ADR Raw Data'!$B$6:$BE$43,'ADR Raw Data'!AG$1,FALSE)</f>
        <v>87.915240060014995</v>
      </c>
      <c r="Y47" s="52">
        <f>VLOOKUP($A47,'ADR Raw Data'!$B$6:$BE$43,'ADR Raw Data'!AH$1,FALSE)</f>
        <v>90.488969010727004</v>
      </c>
      <c r="Z47" s="52">
        <f>VLOOKUP($A47,'ADR Raw Data'!$B$6:$BE$43,'ADR Raw Data'!AI$1,FALSE)</f>
        <v>89.826162592382005</v>
      </c>
      <c r="AA47" s="52">
        <f>VLOOKUP($A47,'ADR Raw Data'!$B$6:$BE$43,'ADR Raw Data'!AJ$1,FALSE)</f>
        <v>90.917218171620803</v>
      </c>
      <c r="AB47" s="52">
        <f>VLOOKUP($A47,'ADR Raw Data'!$B$6:$BE$43,'ADR Raw Data'!AK$1,FALSE)</f>
        <v>91.641664385436599</v>
      </c>
      <c r="AC47" s="53">
        <f>VLOOKUP($A47,'ADR Raw Data'!$B$6:$BE$43,'ADR Raw Data'!AL$1,FALSE)</f>
        <v>90.282788352527007</v>
      </c>
      <c r="AD47" s="52">
        <f>VLOOKUP($A47,'ADR Raw Data'!$B$6:$BE$43,'ADR Raw Data'!AN$1,FALSE)</f>
        <v>99.599039490445804</v>
      </c>
      <c r="AE47" s="52">
        <f>VLOOKUP($A47,'ADR Raw Data'!$B$6:$BE$43,'ADR Raw Data'!AO$1,FALSE)</f>
        <v>99.670200695745194</v>
      </c>
      <c r="AF47" s="53">
        <f>VLOOKUP($A47,'ADR Raw Data'!$B$6:$BE$43,'ADR Raw Data'!AP$1,FALSE)</f>
        <v>99.633747063429894</v>
      </c>
      <c r="AG47" s="54">
        <f>VLOOKUP($A47,'ADR Raw Data'!$B$6:$BE$43,'ADR Raw Data'!AR$1,FALSE)</f>
        <v>93.216617665124204</v>
      </c>
      <c r="AI47" s="47">
        <f>VLOOKUP($A47,'ADR Raw Data'!$B$6:$BE$43,'ADR Raw Data'!AT$1,FALSE)</f>
        <v>5.2120528579125196</v>
      </c>
      <c r="AJ47" s="48">
        <f>VLOOKUP($A47,'ADR Raw Data'!$B$6:$BE$43,'ADR Raw Data'!AU$1,FALSE)</f>
        <v>7.8992546555739098</v>
      </c>
      <c r="AK47" s="48">
        <f>VLOOKUP($A47,'ADR Raw Data'!$B$6:$BE$43,'ADR Raw Data'!AV$1,FALSE)</f>
        <v>6.34757447043736</v>
      </c>
      <c r="AL47" s="48">
        <f>VLOOKUP($A47,'ADR Raw Data'!$B$6:$BE$43,'ADR Raw Data'!AW$1,FALSE)</f>
        <v>6.8770997669340197</v>
      </c>
      <c r="AM47" s="48">
        <f>VLOOKUP($A47,'ADR Raw Data'!$B$6:$BE$43,'ADR Raw Data'!AX$1,FALSE)</f>
        <v>5.9344146541510296</v>
      </c>
      <c r="AN47" s="49">
        <f>VLOOKUP($A47,'ADR Raw Data'!$B$6:$BE$43,'ADR Raw Data'!AY$1,FALSE)</f>
        <v>6.48160192858776</v>
      </c>
      <c r="AO47" s="48">
        <f>VLOOKUP($A47,'ADR Raw Data'!$B$6:$BE$43,'ADR Raw Data'!BA$1,FALSE)</f>
        <v>6.0075083320008398</v>
      </c>
      <c r="AP47" s="48">
        <f>VLOOKUP($A47,'ADR Raw Data'!$B$6:$BE$43,'ADR Raw Data'!BB$1,FALSE)</f>
        <v>4.9644208521992601</v>
      </c>
      <c r="AQ47" s="49">
        <f>VLOOKUP($A47,'ADR Raw Data'!$B$6:$BE$43,'ADR Raw Data'!BC$1,FALSE)</f>
        <v>5.4922854205340901</v>
      </c>
      <c r="AR47" s="50">
        <f>VLOOKUP($A47,'ADR Raw Data'!$B$6:$BE$43,'ADR Raw Data'!BE$1,FALSE)</f>
        <v>6.1514321097155502</v>
      </c>
      <c r="AT47" s="51">
        <f>VLOOKUP($A47,'RevPAR Raw Data'!$B$6:$BE$43,'RevPAR Raw Data'!AG$1,FALSE)</f>
        <v>41.410252650176602</v>
      </c>
      <c r="AU47" s="52">
        <f>VLOOKUP($A47,'RevPAR Raw Data'!$B$6:$BE$43,'RevPAR Raw Data'!AH$1,FALSE)</f>
        <v>53.653883392226099</v>
      </c>
      <c r="AV47" s="52">
        <f>VLOOKUP($A47,'RevPAR Raw Data'!$B$6:$BE$43,'RevPAR Raw Data'!AI$1,FALSE)</f>
        <v>55.831879858657203</v>
      </c>
      <c r="AW47" s="52">
        <f>VLOOKUP($A47,'RevPAR Raw Data'!$B$6:$BE$43,'RevPAR Raw Data'!AJ$1,FALSE)</f>
        <v>57.281060070671302</v>
      </c>
      <c r="AX47" s="52">
        <f>VLOOKUP($A47,'RevPAR Raw Data'!$B$6:$BE$43,'RevPAR Raw Data'!AK$1,FALSE)</f>
        <v>59.146113074204898</v>
      </c>
      <c r="AY47" s="53">
        <f>VLOOKUP($A47,'RevPAR Raw Data'!$B$6:$BE$43,'RevPAR Raw Data'!AL$1,FALSE)</f>
        <v>53.464637809187202</v>
      </c>
      <c r="AZ47" s="52">
        <f>VLOOKUP($A47,'RevPAR Raw Data'!$B$6:$BE$43,'RevPAR Raw Data'!AN$1,FALSE)</f>
        <v>69.068238515901001</v>
      </c>
      <c r="BA47" s="52">
        <f>VLOOKUP($A47,'RevPAR Raw Data'!$B$6:$BE$43,'RevPAR Raw Data'!AO$1,FALSE)</f>
        <v>65.8069858657243</v>
      </c>
      <c r="BB47" s="53">
        <f>VLOOKUP($A47,'RevPAR Raw Data'!$B$6:$BE$43,'RevPAR Raw Data'!AP$1,FALSE)</f>
        <v>67.4376121908127</v>
      </c>
      <c r="BC47" s="54">
        <f>VLOOKUP($A47,'RevPAR Raw Data'!$B$6:$BE$43,'RevPAR Raw Data'!AR$1,FALSE)</f>
        <v>57.456916203937404</v>
      </c>
      <c r="BE47" s="47">
        <f>VLOOKUP($A47,'RevPAR Raw Data'!$B$6:$BE$43,'RevPAR Raw Data'!AT$1,FALSE)</f>
        <v>-0.144060904523032</v>
      </c>
      <c r="BF47" s="48">
        <f>VLOOKUP($A47,'RevPAR Raw Data'!$B$6:$BE$43,'RevPAR Raw Data'!AU$1,FALSE)</f>
        <v>2.9598801888274302</v>
      </c>
      <c r="BG47" s="48">
        <f>VLOOKUP($A47,'RevPAR Raw Data'!$B$6:$BE$43,'RevPAR Raw Data'!AV$1,FALSE)</f>
        <v>1.5831569337492899</v>
      </c>
      <c r="BH47" s="48">
        <f>VLOOKUP($A47,'RevPAR Raw Data'!$B$6:$BE$43,'RevPAR Raw Data'!AW$1,FALSE)</f>
        <v>1.1206521010577699</v>
      </c>
      <c r="BI47" s="48">
        <f>VLOOKUP($A47,'RevPAR Raw Data'!$B$6:$BE$43,'RevPAR Raw Data'!AX$1,FALSE)</f>
        <v>-2.45061337746061</v>
      </c>
      <c r="BJ47" s="49">
        <f>VLOOKUP($A47,'RevPAR Raw Data'!$B$6:$BE$43,'RevPAR Raw Data'!AY$1,FALSE)</f>
        <v>0.56495726803056501</v>
      </c>
      <c r="BK47" s="48">
        <f>VLOOKUP($A47,'RevPAR Raw Data'!$B$6:$BE$43,'RevPAR Raw Data'!BA$1,FALSE)</f>
        <v>0.91667965149243902</v>
      </c>
      <c r="BL47" s="48">
        <f>VLOOKUP($A47,'RevPAR Raw Data'!$B$6:$BE$43,'RevPAR Raw Data'!BB$1,FALSE)</f>
        <v>-1.39466045131506</v>
      </c>
      <c r="BM47" s="49">
        <f>VLOOKUP($A47,'RevPAR Raw Data'!$B$6:$BE$43,'RevPAR Raw Data'!BC$1,FALSE)</f>
        <v>-0.22443020711859901</v>
      </c>
      <c r="BN47" s="50">
        <f>VLOOKUP($A47,'RevPAR Raw Data'!$B$6:$BE$43,'RevPAR Raw Data'!BE$1,FALSE)</f>
        <v>0.29885179723607003</v>
      </c>
    </row>
    <row r="48" spans="1:66" ht="15" thickBot="1" x14ac:dyDescent="0.3">
      <c r="A48" s="63" t="s">
        <v>86</v>
      </c>
      <c r="B48" s="67">
        <f>VLOOKUP($A48,'Occupancy Raw Data'!$B$8:$BE$45,'Occupancy Raw Data'!AG$3,FALSE)</f>
        <v>49.544987523851397</v>
      </c>
      <c r="C48" s="68">
        <f>VLOOKUP($A48,'Occupancy Raw Data'!$B$8:$BE$45,'Occupancy Raw Data'!AH$3,FALSE)</f>
        <v>62.780713342139997</v>
      </c>
      <c r="D48" s="68">
        <f>VLOOKUP($A48,'Occupancy Raw Data'!$B$8:$BE$45,'Occupancy Raw Data'!AI$3,FALSE)</f>
        <v>66.252018200498995</v>
      </c>
      <c r="E48" s="68">
        <f>VLOOKUP($A48,'Occupancy Raw Data'!$B$8:$BE$45,'Occupancy Raw Data'!AJ$3,FALSE)</f>
        <v>66.6666666666666</v>
      </c>
      <c r="F48" s="68">
        <f>VLOOKUP($A48,'Occupancy Raw Data'!$B$8:$BE$45,'Occupancy Raw Data'!AK$3,FALSE)</f>
        <v>64.993394980184902</v>
      </c>
      <c r="G48" s="69">
        <f>VLOOKUP($A48,'Occupancy Raw Data'!$B$8:$BE$45,'Occupancy Raw Data'!AL$3,FALSE)</f>
        <v>62.047556142668398</v>
      </c>
      <c r="H48" s="68">
        <f>VLOOKUP($A48,'Occupancy Raw Data'!$B$8:$BE$45,'Occupancy Raw Data'!AN$3,FALSE)</f>
        <v>68.750917363863195</v>
      </c>
      <c r="I48" s="68">
        <f>VLOOKUP($A48,'Occupancy Raw Data'!$B$8:$BE$45,'Occupancy Raw Data'!AO$3,FALSE)</f>
        <v>69.532511375311898</v>
      </c>
      <c r="J48" s="69">
        <f>VLOOKUP($A48,'Occupancy Raw Data'!$B$8:$BE$45,'Occupancy Raw Data'!AP$3,FALSE)</f>
        <v>69.141714369587504</v>
      </c>
      <c r="K48" s="70">
        <f>VLOOKUP($A48,'Occupancy Raw Data'!$B$8:$BE$45,'Occupancy Raw Data'!AR$3,FALSE)</f>
        <v>64.074458493216696</v>
      </c>
      <c r="M48" s="67">
        <f>VLOOKUP($A48,'Occupancy Raw Data'!$B$8:$BE$45,'Occupancy Raw Data'!AT$3,FALSE)</f>
        <v>3.33290632095642</v>
      </c>
      <c r="N48" s="68">
        <f>VLOOKUP($A48,'Occupancy Raw Data'!$B$8:$BE$45,'Occupancy Raw Data'!AU$3,FALSE)</f>
        <v>6.1498638514530501</v>
      </c>
      <c r="O48" s="68">
        <f>VLOOKUP($A48,'Occupancy Raw Data'!$B$8:$BE$45,'Occupancy Raw Data'!AV$3,FALSE)</f>
        <v>4.1767811913122301</v>
      </c>
      <c r="P48" s="68">
        <f>VLOOKUP($A48,'Occupancy Raw Data'!$B$8:$BE$45,'Occupancy Raw Data'!AW$3,FALSE)</f>
        <v>8.5150746689208194</v>
      </c>
      <c r="Q48" s="68">
        <f>VLOOKUP($A48,'Occupancy Raw Data'!$B$8:$BE$45,'Occupancy Raw Data'!AX$3,FALSE)</f>
        <v>7.8580419768837499</v>
      </c>
      <c r="R48" s="69">
        <f>VLOOKUP($A48,'Occupancy Raw Data'!$B$8:$BE$45,'Occupancy Raw Data'!AY$3,FALSE)</f>
        <v>6.1077791633512204</v>
      </c>
      <c r="S48" s="68">
        <f>VLOOKUP($A48,'Occupancy Raw Data'!$B$8:$BE$45,'Occupancy Raw Data'!BA$3,FALSE)</f>
        <v>1.97717337533121</v>
      </c>
      <c r="T48" s="68">
        <f>VLOOKUP($A48,'Occupancy Raw Data'!$B$8:$BE$45,'Occupancy Raw Data'!BB$3,FALSE)</f>
        <v>3.7706447537722898</v>
      </c>
      <c r="U48" s="69">
        <f>VLOOKUP($A48,'Occupancy Raw Data'!$B$8:$BE$45,'Occupancy Raw Data'!BC$3,FALSE)</f>
        <v>2.8711606794842099</v>
      </c>
      <c r="V48" s="70">
        <f>VLOOKUP($A48,'Occupancy Raw Data'!$B$8:$BE$45,'Occupancy Raw Data'!BE$3,FALSE)</f>
        <v>5.0883905792315502</v>
      </c>
      <c r="X48" s="71">
        <f>VLOOKUP($A48,'ADR Raw Data'!$B$6:$BE$43,'ADR Raw Data'!AG$1,FALSE)</f>
        <v>111.943149903717</v>
      </c>
      <c r="Y48" s="72">
        <f>VLOOKUP($A48,'ADR Raw Data'!$B$6:$BE$43,'ADR Raw Data'!AH$1,FALSE)</f>
        <v>117.699548775498</v>
      </c>
      <c r="Z48" s="72">
        <f>VLOOKUP($A48,'ADR Raw Data'!$B$6:$BE$43,'ADR Raw Data'!AI$1,FALSE)</f>
        <v>118.90736416505101</v>
      </c>
      <c r="AA48" s="72">
        <f>VLOOKUP($A48,'ADR Raw Data'!$B$6:$BE$43,'ADR Raw Data'!AJ$1,FALSE)</f>
        <v>118.490274108322</v>
      </c>
      <c r="AB48" s="72">
        <f>VLOOKUP($A48,'ADR Raw Data'!$B$6:$BE$43,'ADR Raw Data'!AK$1,FALSE)</f>
        <v>122.049993224932</v>
      </c>
      <c r="AC48" s="73">
        <f>VLOOKUP($A48,'ADR Raw Data'!$B$6:$BE$43,'ADR Raw Data'!AL$1,FALSE)</f>
        <v>118.119499798926</v>
      </c>
      <c r="AD48" s="72">
        <f>VLOOKUP($A48,'ADR Raw Data'!$B$6:$BE$43,'ADR Raw Data'!AN$1,FALSE)</f>
        <v>143.06066289496101</v>
      </c>
      <c r="AE48" s="72">
        <f>VLOOKUP($A48,'ADR Raw Data'!$B$6:$BE$43,'ADR Raw Data'!AO$1,FALSE)</f>
        <v>142.20628054250801</v>
      </c>
      <c r="AF48" s="73">
        <f>VLOOKUP($A48,'ADR Raw Data'!$B$6:$BE$43,'ADR Raw Data'!AP$1,FALSE)</f>
        <v>142.631057184556</v>
      </c>
      <c r="AG48" s="74">
        <f>VLOOKUP($A48,'ADR Raw Data'!$B$6:$BE$43,'ADR Raw Data'!AR$1,FALSE)</f>
        <v>125.67665011331</v>
      </c>
      <c r="AI48" s="67">
        <f>VLOOKUP($A48,'ADR Raw Data'!$B$6:$BE$43,'ADR Raw Data'!AT$1,FALSE)</f>
        <v>6.0349656842392099</v>
      </c>
      <c r="AJ48" s="68">
        <f>VLOOKUP($A48,'ADR Raw Data'!$B$6:$BE$43,'ADR Raw Data'!AU$1,FALSE)</f>
        <v>5.0070607980119002</v>
      </c>
      <c r="AK48" s="68">
        <f>VLOOKUP($A48,'ADR Raw Data'!$B$6:$BE$43,'ADR Raw Data'!AV$1,FALSE)</f>
        <v>3.0164106790510101</v>
      </c>
      <c r="AL48" s="68">
        <f>VLOOKUP($A48,'ADR Raw Data'!$B$6:$BE$43,'ADR Raw Data'!AW$1,FALSE)</f>
        <v>4.93542756357109</v>
      </c>
      <c r="AM48" s="68">
        <f>VLOOKUP($A48,'ADR Raw Data'!$B$6:$BE$43,'ADR Raw Data'!AX$1,FALSE)</f>
        <v>5.9752115999470101</v>
      </c>
      <c r="AN48" s="69">
        <f>VLOOKUP($A48,'ADR Raw Data'!$B$6:$BE$43,'ADR Raw Data'!AY$1,FALSE)</f>
        <v>4.9443750390291701</v>
      </c>
      <c r="AO48" s="68">
        <f>VLOOKUP($A48,'ADR Raw Data'!$B$6:$BE$43,'ADR Raw Data'!BA$1,FALSE)</f>
        <v>9.9001168181678505</v>
      </c>
      <c r="AP48" s="68">
        <f>VLOOKUP($A48,'ADR Raw Data'!$B$6:$BE$43,'ADR Raw Data'!BB$1,FALSE)</f>
        <v>8.3641169785234606</v>
      </c>
      <c r="AQ48" s="69">
        <f>VLOOKUP($A48,'ADR Raw Data'!$B$6:$BE$43,'ADR Raw Data'!BC$1,FALSE)</f>
        <v>9.1285170170302603</v>
      </c>
      <c r="AR48" s="70">
        <f>VLOOKUP($A48,'ADR Raw Data'!$B$6:$BE$43,'ADR Raw Data'!BE$1,FALSE)</f>
        <v>6.2629769271828097</v>
      </c>
      <c r="AT48" s="71">
        <f>VLOOKUP($A48,'RevPAR Raw Data'!$B$6:$BE$43,'RevPAR Raw Data'!AG$1,FALSE)</f>
        <v>55.462219653603398</v>
      </c>
      <c r="AU48" s="72">
        <f>VLOOKUP($A48,'RevPAR Raw Data'!$B$6:$BE$43,'RevPAR Raw Data'!AH$1,FALSE)</f>
        <v>73.892616321737805</v>
      </c>
      <c r="AV48" s="72">
        <f>VLOOKUP($A48,'RevPAR Raw Data'!$B$6:$BE$43,'RevPAR Raw Data'!AI$1,FALSE)</f>
        <v>78.778528548363397</v>
      </c>
      <c r="AW48" s="72">
        <f>VLOOKUP($A48,'RevPAR Raw Data'!$B$6:$BE$43,'RevPAR Raw Data'!AJ$1,FALSE)</f>
        <v>78.993516072214803</v>
      </c>
      <c r="AX48" s="72">
        <f>VLOOKUP($A48,'RevPAR Raw Data'!$B$6:$BE$43,'RevPAR Raw Data'!AK$1,FALSE)</f>
        <v>79.324434169969095</v>
      </c>
      <c r="AY48" s="73">
        <f>VLOOKUP($A48,'RevPAR Raw Data'!$B$6:$BE$43,'RevPAR Raw Data'!AL$1,FALSE)</f>
        <v>73.290262953177702</v>
      </c>
      <c r="AZ48" s="72">
        <f>VLOOKUP($A48,'RevPAR Raw Data'!$B$6:$BE$43,'RevPAR Raw Data'!AN$1,FALSE)</f>
        <v>98.355518127109903</v>
      </c>
      <c r="BA48" s="72">
        <f>VLOOKUP($A48,'RevPAR Raw Data'!$B$6:$BE$43,'RevPAR Raw Data'!AO$1,FALSE)</f>
        <v>98.879598194627903</v>
      </c>
      <c r="BB48" s="73">
        <f>VLOOKUP($A48,'RevPAR Raw Data'!$B$6:$BE$43,'RevPAR Raw Data'!AP$1,FALSE)</f>
        <v>98.617558160868896</v>
      </c>
      <c r="BC48" s="74">
        <f>VLOOKUP($A48,'RevPAR Raw Data'!$B$6:$BE$43,'RevPAR Raw Data'!AR$1,FALSE)</f>
        <v>80.526633012518005</v>
      </c>
      <c r="BE48" s="67">
        <f>VLOOKUP($A48,'RevPAR Raw Data'!$B$6:$BE$43,'RevPAR Raw Data'!AT$1,FALSE)</f>
        <v>9.5690117579531897</v>
      </c>
      <c r="BF48" s="68">
        <f>VLOOKUP($A48,'RevPAR Raw Data'!$B$6:$BE$43,'RevPAR Raw Data'!AU$1,FALSE)</f>
        <v>11.464852071502101</v>
      </c>
      <c r="BG48" s="68">
        <f>VLOOKUP($A48,'RevPAR Raw Data'!$B$6:$BE$43,'RevPAR Raw Data'!AV$1,FALSE)</f>
        <v>7.3191807442585803</v>
      </c>
      <c r="BH48" s="68">
        <f>VLOOKUP($A48,'RevPAR Raw Data'!$B$6:$BE$43,'RevPAR Raw Data'!AW$1,FALSE)</f>
        <v>13.8707575747604</v>
      </c>
      <c r="BI48" s="68">
        <f>VLOOKUP($A48,'RevPAR Raw Data'!$B$6:$BE$43,'RevPAR Raw Data'!AX$1,FALSE)</f>
        <v>14.3027882125622</v>
      </c>
      <c r="BJ48" s="69">
        <f>VLOOKUP($A48,'RevPAR Raw Data'!$B$6:$BE$43,'RevPAR Raw Data'!AY$1,FALSE)</f>
        <v>11.3541457107721</v>
      </c>
      <c r="BK48" s="68">
        <f>VLOOKUP($A48,'RevPAR Raw Data'!$B$6:$BE$43,'RevPAR Raw Data'!BA$1,FALSE)</f>
        <v>12.0730326673545</v>
      </c>
      <c r="BL48" s="68">
        <f>VLOOKUP($A48,'RevPAR Raw Data'!$B$6:$BE$43,'RevPAR Raw Data'!BB$1,FALSE)</f>
        <v>12.4501428703458</v>
      </c>
      <c r="BM48" s="69">
        <f>VLOOKUP($A48,'RevPAR Raw Data'!$B$6:$BE$43,'RevPAR Raw Data'!BC$1,FALSE)</f>
        <v>12.261772087727399</v>
      </c>
      <c r="BN48" s="70">
        <f>VLOOKUP($A48,'RevPAR Raw Data'!$B$6:$BE$43,'RevPAR Raw Data'!BE$1,FALSE)</f>
        <v>11.670052234356501</v>
      </c>
    </row>
    <row r="49" spans="1:11" ht="14.25" customHeight="1" x14ac:dyDescent="0.25">
      <c r="A49" s="170" t="s">
        <v>106</v>
      </c>
      <c r="B49" s="170"/>
      <c r="C49" s="170"/>
      <c r="D49" s="170"/>
      <c r="E49" s="170"/>
      <c r="F49" s="170"/>
      <c r="G49" s="170"/>
      <c r="H49" s="170"/>
      <c r="I49" s="170"/>
      <c r="J49" s="170"/>
      <c r="K49" s="170"/>
    </row>
    <row r="50" spans="1:11" x14ac:dyDescent="0.25">
      <c r="A50" s="170"/>
      <c r="B50" s="170"/>
      <c r="C50" s="170"/>
      <c r="D50" s="170"/>
      <c r="E50" s="170"/>
      <c r="F50" s="170"/>
      <c r="G50" s="170"/>
      <c r="H50" s="170"/>
      <c r="I50" s="170"/>
      <c r="J50" s="170"/>
      <c r="K50" s="170"/>
    </row>
    <row r="51" spans="1:11" x14ac:dyDescent="0.25">
      <c r="A51" s="170"/>
      <c r="B51" s="170"/>
      <c r="C51" s="170"/>
      <c r="D51" s="170"/>
      <c r="E51" s="170"/>
      <c r="F51" s="170"/>
      <c r="G51" s="170"/>
      <c r="H51" s="170"/>
      <c r="I51" s="170"/>
      <c r="J51" s="170"/>
      <c r="K51" s="170"/>
    </row>
  </sheetData>
  <sheetProtection algorithmName="SHA-512" hashValue="qIksMW2wHqK23l5vb3Gq8erZC2eWb+Zt5bErFOUfgbQZob/wypI66x+mV+XfNCLtg2yw2cXOqd6Gp4b7cHDBOA==" saltValue="vOUuZUyRyHFORraiV4+WuQ=="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21" sqref="AD21"/>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4"/>
      <c r="B1" s="85" t="s">
        <v>98</v>
      </c>
      <c r="D1" s="86"/>
      <c r="E1" s="86"/>
      <c r="F1" s="86"/>
      <c r="G1" s="86"/>
      <c r="H1" s="86"/>
      <c r="I1" s="86"/>
      <c r="J1" s="86"/>
      <c r="K1" s="86"/>
      <c r="L1" s="86"/>
      <c r="M1" s="86"/>
      <c r="N1" s="86"/>
      <c r="O1" s="86"/>
      <c r="P1" s="86"/>
      <c r="Q1" s="86"/>
      <c r="R1" s="86"/>
      <c r="S1" s="86"/>
      <c r="T1" s="86"/>
      <c r="U1" s="86"/>
      <c r="V1" s="86"/>
      <c r="W1" s="86"/>
      <c r="X1" s="86"/>
      <c r="Y1" s="87"/>
      <c r="Z1" s="87"/>
      <c r="AA1" s="87"/>
      <c r="AB1" s="87"/>
      <c r="AC1" s="87"/>
      <c r="AD1" s="87"/>
      <c r="AE1" s="87"/>
      <c r="AF1" s="87"/>
      <c r="AG1" s="87"/>
      <c r="AH1" s="87"/>
      <c r="AI1" s="87"/>
      <c r="AJ1" s="87"/>
      <c r="AK1" s="87"/>
      <c r="AL1" s="87"/>
    </row>
    <row r="2" spans="1:50" ht="15" customHeight="1" x14ac:dyDescent="0.2">
      <c r="A2" s="86"/>
      <c r="B2" t="s">
        <v>115</v>
      </c>
      <c r="C2" s="86"/>
      <c r="D2" s="86"/>
      <c r="E2" s="86"/>
      <c r="F2" s="86"/>
      <c r="G2" s="86"/>
      <c r="H2" s="86"/>
      <c r="I2" s="86"/>
      <c r="J2" s="86"/>
      <c r="K2" s="86"/>
      <c r="L2" s="86"/>
      <c r="M2" s="86"/>
      <c r="N2" s="86"/>
      <c r="O2" s="86"/>
      <c r="P2" s="86"/>
      <c r="Q2" s="86"/>
      <c r="R2" s="86"/>
      <c r="S2" s="86"/>
      <c r="T2" s="86"/>
      <c r="U2" s="86"/>
      <c r="V2" s="86"/>
      <c r="W2" s="86"/>
      <c r="X2" s="86"/>
      <c r="Y2" s="87"/>
      <c r="Z2" s="87"/>
      <c r="AA2" s="87"/>
      <c r="AB2" s="87"/>
      <c r="AC2" s="87"/>
      <c r="AD2" s="87"/>
      <c r="AE2" s="87"/>
      <c r="AF2" s="87"/>
      <c r="AG2" s="87"/>
      <c r="AH2" s="87"/>
      <c r="AI2" s="87"/>
      <c r="AJ2" s="87"/>
      <c r="AK2" s="87"/>
      <c r="AL2" s="87"/>
    </row>
    <row r="3" spans="1:50" x14ac:dyDescent="0.2">
      <c r="A3" s="86"/>
      <c r="B3" s="86"/>
      <c r="C3" s="86"/>
      <c r="D3" s="86"/>
      <c r="E3" s="86"/>
      <c r="F3" s="86"/>
      <c r="G3" s="86"/>
      <c r="H3" s="86"/>
      <c r="I3" s="86"/>
      <c r="J3" s="86"/>
      <c r="K3" s="86"/>
      <c r="L3" s="86"/>
      <c r="M3" s="86"/>
      <c r="N3" s="86"/>
      <c r="O3" s="86"/>
      <c r="P3" s="86"/>
      <c r="Q3" s="86"/>
      <c r="R3" s="86"/>
      <c r="S3" s="86"/>
      <c r="T3" s="86"/>
      <c r="U3" s="86"/>
      <c r="V3" s="86"/>
      <c r="W3" s="86"/>
      <c r="X3" s="86"/>
      <c r="Y3" s="87"/>
      <c r="Z3" s="87"/>
      <c r="AA3" s="87"/>
      <c r="AB3" s="87"/>
      <c r="AC3" s="87"/>
      <c r="AD3" s="87"/>
      <c r="AE3" s="87"/>
      <c r="AF3" s="87"/>
      <c r="AG3" s="87"/>
      <c r="AH3" s="87"/>
      <c r="AI3" s="87"/>
      <c r="AJ3" s="87"/>
      <c r="AK3" s="87"/>
      <c r="AL3" s="87"/>
    </row>
    <row r="4" spans="1:50" x14ac:dyDescent="0.2">
      <c r="A4" s="86"/>
      <c r="B4" s="86"/>
      <c r="C4" s="86"/>
      <c r="D4" s="86"/>
      <c r="E4" s="86"/>
      <c r="F4" s="86"/>
      <c r="G4" s="86"/>
      <c r="H4" s="86"/>
      <c r="I4" s="86"/>
      <c r="J4" s="86"/>
      <c r="K4" s="86"/>
      <c r="L4" s="86"/>
      <c r="M4" s="86"/>
      <c r="N4" s="86"/>
      <c r="O4" s="86"/>
      <c r="P4" s="86"/>
      <c r="Q4" s="86"/>
      <c r="R4" s="86"/>
      <c r="S4" s="86"/>
      <c r="T4" s="86"/>
      <c r="U4" s="86"/>
      <c r="V4" s="86"/>
      <c r="W4" s="86"/>
      <c r="X4" s="86"/>
      <c r="Y4" s="87"/>
      <c r="Z4" s="87"/>
      <c r="AA4" s="87"/>
      <c r="AB4" s="87"/>
      <c r="AC4" s="87"/>
      <c r="AD4" s="87"/>
      <c r="AE4" s="87"/>
      <c r="AF4" s="87"/>
      <c r="AG4" s="87"/>
      <c r="AH4" s="87"/>
      <c r="AI4" s="87"/>
      <c r="AJ4" s="87"/>
      <c r="AK4" s="87"/>
      <c r="AL4" s="87"/>
    </row>
    <row r="5" spans="1:50" x14ac:dyDescent="0.2">
      <c r="A5" s="86"/>
      <c r="B5" s="86"/>
      <c r="C5" s="86"/>
      <c r="D5" s="86"/>
      <c r="E5" s="86"/>
      <c r="F5" s="86"/>
      <c r="G5" s="86"/>
      <c r="H5" s="86"/>
      <c r="I5" s="86"/>
      <c r="J5" s="86"/>
      <c r="K5" s="86"/>
      <c r="L5" s="86"/>
      <c r="M5" s="86"/>
      <c r="N5" s="86"/>
      <c r="O5" s="86"/>
      <c r="P5" s="86"/>
      <c r="Q5" s="86"/>
      <c r="R5" s="86"/>
      <c r="S5" s="86"/>
      <c r="T5" s="86"/>
      <c r="U5" s="86"/>
      <c r="V5" s="86"/>
      <c r="W5" s="86"/>
      <c r="X5" s="86"/>
      <c r="Y5" s="87"/>
      <c r="Z5" s="87"/>
      <c r="AA5" s="87"/>
      <c r="AB5" s="87"/>
      <c r="AC5" s="87"/>
      <c r="AD5" s="87"/>
      <c r="AE5" s="87"/>
      <c r="AF5" s="87"/>
      <c r="AG5" s="87"/>
      <c r="AH5" s="87"/>
      <c r="AI5" s="87"/>
      <c r="AJ5" s="87"/>
      <c r="AK5" s="87"/>
      <c r="AL5" s="87"/>
    </row>
    <row r="6" spans="1:50" x14ac:dyDescent="0.2">
      <c r="A6" s="86"/>
      <c r="B6" s="86"/>
      <c r="C6" s="86"/>
      <c r="D6" s="86"/>
      <c r="E6" s="86"/>
      <c r="F6" s="86"/>
      <c r="G6" s="86"/>
      <c r="H6" s="86"/>
      <c r="I6" s="86"/>
      <c r="J6" s="86"/>
      <c r="K6" s="86"/>
      <c r="L6" s="86"/>
      <c r="M6" s="86"/>
      <c r="N6" s="86"/>
      <c r="O6" s="86"/>
      <c r="P6" s="86"/>
      <c r="Q6" s="86"/>
      <c r="R6" s="86"/>
      <c r="S6" s="86"/>
      <c r="T6" s="86"/>
      <c r="U6" s="86"/>
      <c r="V6" s="86"/>
      <c r="W6" s="86"/>
      <c r="X6" s="86"/>
      <c r="Y6" s="87"/>
      <c r="Z6" s="87"/>
      <c r="AA6" s="87"/>
      <c r="AB6" s="87"/>
      <c r="AC6" s="87"/>
      <c r="AD6" s="87"/>
      <c r="AE6" s="87"/>
      <c r="AF6" s="87"/>
      <c r="AG6" s="87"/>
      <c r="AH6" s="87"/>
      <c r="AI6" s="87"/>
      <c r="AJ6" s="87"/>
      <c r="AK6" s="87"/>
      <c r="AL6" s="87"/>
    </row>
    <row r="7" spans="1:50" x14ac:dyDescent="0.2">
      <c r="A7" s="86"/>
      <c r="B7" s="86"/>
      <c r="C7" s="86"/>
      <c r="D7" s="86"/>
      <c r="E7" s="86"/>
      <c r="F7" s="86"/>
      <c r="G7" s="86"/>
      <c r="H7" s="86"/>
      <c r="I7" s="86"/>
      <c r="J7" s="86"/>
      <c r="K7" s="86"/>
      <c r="L7" s="86"/>
      <c r="M7" s="86"/>
      <c r="N7" s="86"/>
      <c r="O7" s="86"/>
      <c r="P7" s="86"/>
      <c r="Q7" s="86"/>
      <c r="R7" s="86"/>
      <c r="S7" s="86"/>
      <c r="T7" s="86"/>
      <c r="U7" s="86"/>
      <c r="V7" s="86"/>
      <c r="W7" s="86"/>
      <c r="X7" s="86"/>
      <c r="Y7" s="87"/>
      <c r="Z7" s="87"/>
      <c r="AA7" s="87"/>
      <c r="AB7" s="87"/>
      <c r="AC7" s="87"/>
      <c r="AD7" s="87"/>
      <c r="AE7" s="87"/>
      <c r="AF7" s="87"/>
      <c r="AG7" s="87"/>
      <c r="AH7" s="87"/>
      <c r="AI7" s="87"/>
      <c r="AJ7" s="87"/>
      <c r="AK7" s="87"/>
      <c r="AL7" s="87"/>
    </row>
    <row r="8" spans="1:50" ht="18" customHeight="1" x14ac:dyDescent="0.25">
      <c r="A8" s="88"/>
      <c r="B8" s="86"/>
      <c r="C8" s="86"/>
      <c r="D8" s="173">
        <v>2023</v>
      </c>
      <c r="E8" s="173"/>
      <c r="F8" s="173"/>
      <c r="G8" s="173"/>
      <c r="H8" s="173"/>
      <c r="I8" s="173"/>
      <c r="J8" s="173"/>
      <c r="K8" s="88"/>
      <c r="L8" s="88"/>
      <c r="M8" s="88"/>
      <c r="N8" s="88"/>
      <c r="O8" s="86"/>
      <c r="P8" s="173">
        <v>2022</v>
      </c>
      <c r="Q8" s="173"/>
      <c r="R8" s="173"/>
      <c r="S8" s="173"/>
      <c r="T8" s="173"/>
      <c r="U8" s="173"/>
      <c r="V8" s="173"/>
      <c r="W8" s="88"/>
      <c r="X8" s="88"/>
      <c r="Y8" s="87"/>
      <c r="Z8" s="87"/>
      <c r="AA8" s="87"/>
      <c r="AB8" s="87"/>
      <c r="AC8" s="87"/>
      <c r="AD8" s="87"/>
      <c r="AE8" s="87"/>
      <c r="AF8" s="87"/>
      <c r="AG8" s="87"/>
      <c r="AH8" s="87"/>
      <c r="AI8" s="87"/>
      <c r="AJ8" s="87"/>
      <c r="AK8" s="87"/>
      <c r="AL8" s="87"/>
    </row>
    <row r="9" spans="1:50" ht="15.75" customHeight="1" x14ac:dyDescent="0.25">
      <c r="A9" s="89"/>
      <c r="B9" s="90"/>
      <c r="C9" s="90"/>
      <c r="D9" s="91" t="s">
        <v>0</v>
      </c>
      <c r="E9" s="91" t="s">
        <v>1</v>
      </c>
      <c r="F9" s="91" t="s">
        <v>99</v>
      </c>
      <c r="G9" s="91" t="s">
        <v>2</v>
      </c>
      <c r="H9" s="91" t="s">
        <v>100</v>
      </c>
      <c r="I9" s="91" t="s">
        <v>3</v>
      </c>
      <c r="J9" s="91" t="s">
        <v>4</v>
      </c>
      <c r="K9" s="89"/>
      <c r="L9" s="89"/>
      <c r="M9" s="90"/>
      <c r="N9" s="90"/>
      <c r="O9" s="90"/>
      <c r="P9" s="91" t="s">
        <v>0</v>
      </c>
      <c r="Q9" s="91" t="s">
        <v>1</v>
      </c>
      <c r="R9" s="91" t="s">
        <v>99</v>
      </c>
      <c r="S9" s="91" t="s">
        <v>2</v>
      </c>
      <c r="T9" s="91" t="s">
        <v>100</v>
      </c>
      <c r="U9" s="91" t="s">
        <v>3</v>
      </c>
      <c r="V9" s="91" t="s">
        <v>4</v>
      </c>
      <c r="W9" s="89"/>
      <c r="X9" s="89"/>
      <c r="Y9" s="92"/>
      <c r="Z9" s="92"/>
      <c r="AA9" s="92"/>
      <c r="AB9" s="92"/>
      <c r="AC9" s="92"/>
      <c r="AD9" s="92"/>
      <c r="AE9" s="92"/>
      <c r="AF9" s="92"/>
      <c r="AG9" s="92"/>
      <c r="AH9" s="92"/>
      <c r="AI9" s="92"/>
      <c r="AJ9" s="92"/>
      <c r="AK9" s="92"/>
      <c r="AL9" s="92"/>
      <c r="AM9" s="93"/>
      <c r="AN9" s="93"/>
      <c r="AO9" s="93"/>
      <c r="AP9" s="93"/>
      <c r="AQ9" s="93"/>
      <c r="AR9" s="93"/>
      <c r="AS9" s="93"/>
      <c r="AT9" s="93"/>
      <c r="AU9" s="93"/>
      <c r="AV9" s="93"/>
      <c r="AW9" s="93"/>
      <c r="AX9" s="93"/>
    </row>
    <row r="10" spans="1:50" ht="20.100000000000001" customHeight="1" x14ac:dyDescent="0.2">
      <c r="A10" s="94"/>
      <c r="B10" s="86"/>
      <c r="C10" s="95" t="s">
        <v>112</v>
      </c>
      <c r="D10" s="96">
        <v>9</v>
      </c>
      <c r="E10" s="97">
        <v>10</v>
      </c>
      <c r="F10" s="97">
        <v>11</v>
      </c>
      <c r="G10" s="97">
        <v>12</v>
      </c>
      <c r="H10" s="97">
        <v>13</v>
      </c>
      <c r="I10" s="97">
        <v>14</v>
      </c>
      <c r="J10" s="98">
        <v>15</v>
      </c>
      <c r="K10" s="94"/>
      <c r="L10" s="94"/>
      <c r="M10" s="175" t="s">
        <v>101</v>
      </c>
      <c r="N10" s="176"/>
      <c r="O10" s="95" t="s">
        <v>112</v>
      </c>
      <c r="P10" s="96">
        <v>10</v>
      </c>
      <c r="Q10" s="97">
        <v>11</v>
      </c>
      <c r="R10" s="97">
        <v>12</v>
      </c>
      <c r="S10" s="97">
        <v>13</v>
      </c>
      <c r="T10" s="97">
        <v>14</v>
      </c>
      <c r="U10" s="97">
        <v>15</v>
      </c>
      <c r="V10" s="98">
        <v>16</v>
      </c>
      <c r="W10" s="94"/>
      <c r="X10" s="94"/>
      <c r="Y10" s="87"/>
      <c r="Z10" s="87"/>
      <c r="AA10" s="87"/>
      <c r="AB10" s="87"/>
      <c r="AC10" s="87"/>
      <c r="AD10" s="87"/>
      <c r="AE10" s="87"/>
      <c r="AF10" s="87"/>
      <c r="AG10" s="87"/>
      <c r="AH10" s="87"/>
      <c r="AI10" s="87"/>
      <c r="AJ10" s="87"/>
      <c r="AK10" s="87"/>
      <c r="AL10" s="87"/>
    </row>
    <row r="11" spans="1:50" ht="20.100000000000001" customHeight="1" x14ac:dyDescent="0.2">
      <c r="A11" s="94"/>
      <c r="B11" s="86"/>
      <c r="C11" s="95" t="s">
        <v>112</v>
      </c>
      <c r="D11" s="99">
        <v>16</v>
      </c>
      <c r="E11" s="100">
        <v>17</v>
      </c>
      <c r="F11" s="100">
        <v>18</v>
      </c>
      <c r="G11" s="100">
        <v>19</v>
      </c>
      <c r="H11" s="100">
        <v>20</v>
      </c>
      <c r="I11" s="100">
        <v>21</v>
      </c>
      <c r="J11" s="101">
        <v>22</v>
      </c>
      <c r="K11" s="94"/>
      <c r="L11" s="94"/>
      <c r="M11" s="175" t="s">
        <v>101</v>
      </c>
      <c r="N11" s="176"/>
      <c r="O11" s="95" t="s">
        <v>112</v>
      </c>
      <c r="P11" s="99">
        <v>17</v>
      </c>
      <c r="Q11" s="100">
        <v>18</v>
      </c>
      <c r="R11" s="100">
        <v>19</v>
      </c>
      <c r="S11" s="100">
        <v>20</v>
      </c>
      <c r="T11" s="100">
        <v>21</v>
      </c>
      <c r="U11" s="100">
        <v>22</v>
      </c>
      <c r="V11" s="101">
        <v>23</v>
      </c>
      <c r="W11" s="94"/>
      <c r="X11" s="94"/>
      <c r="Y11" s="87"/>
      <c r="Z11" s="87"/>
      <c r="AA11" s="87"/>
      <c r="AB11" s="87"/>
      <c r="AC11" s="87"/>
      <c r="AD11" s="87"/>
      <c r="AE11" s="87"/>
      <c r="AF11" s="87"/>
      <c r="AG11" s="87"/>
      <c r="AH11" s="87"/>
      <c r="AI11" s="87"/>
      <c r="AJ11" s="87"/>
      <c r="AK11" s="87"/>
      <c r="AL11" s="87"/>
    </row>
    <row r="12" spans="1:50" ht="20.100000000000001" customHeight="1" x14ac:dyDescent="0.2">
      <c r="A12" s="94"/>
      <c r="B12" s="86"/>
      <c r="C12" s="95" t="s">
        <v>112</v>
      </c>
      <c r="D12" s="102">
        <v>23</v>
      </c>
      <c r="E12" s="103">
        <v>24</v>
      </c>
      <c r="F12" s="103">
        <v>25</v>
      </c>
      <c r="G12" s="103">
        <v>26</v>
      </c>
      <c r="H12" s="103">
        <v>27</v>
      </c>
      <c r="I12" s="103">
        <v>28</v>
      </c>
      <c r="J12" s="104">
        <v>29</v>
      </c>
      <c r="K12" s="94"/>
      <c r="L12" s="94"/>
      <c r="M12" s="175" t="s">
        <v>101</v>
      </c>
      <c r="N12" s="176"/>
      <c r="O12" s="95" t="s">
        <v>112</v>
      </c>
      <c r="P12" s="102">
        <v>24</v>
      </c>
      <c r="Q12" s="103">
        <v>25</v>
      </c>
      <c r="R12" s="103">
        <v>26</v>
      </c>
      <c r="S12" s="103">
        <v>27</v>
      </c>
      <c r="T12" s="103">
        <v>28</v>
      </c>
      <c r="U12" s="103">
        <v>29</v>
      </c>
      <c r="V12" s="104">
        <v>30</v>
      </c>
      <c r="W12" s="94"/>
      <c r="X12" s="94"/>
      <c r="Y12" s="87"/>
      <c r="Z12" s="87"/>
      <c r="AA12" s="87"/>
      <c r="AB12" s="87"/>
      <c r="AC12" s="87"/>
      <c r="AD12" s="87"/>
      <c r="AE12" s="87"/>
      <c r="AF12" s="87"/>
      <c r="AG12" s="87"/>
      <c r="AH12" s="87"/>
      <c r="AI12" s="87"/>
      <c r="AJ12" s="87"/>
      <c r="AK12" s="87"/>
      <c r="AL12" s="87"/>
    </row>
    <row r="13" spans="1:50" ht="20.100000000000001" customHeight="1" x14ac:dyDescent="0.2">
      <c r="A13" s="94"/>
      <c r="B13" s="86"/>
      <c r="C13" s="95" t="s">
        <v>113</v>
      </c>
      <c r="D13" s="117">
        <v>30</v>
      </c>
      <c r="E13" s="118">
        <v>31</v>
      </c>
      <c r="F13" s="118">
        <v>1</v>
      </c>
      <c r="G13" s="118">
        <v>2</v>
      </c>
      <c r="H13" s="118">
        <v>3</v>
      </c>
      <c r="I13" s="118">
        <v>4</v>
      </c>
      <c r="J13" s="119">
        <v>5</v>
      </c>
      <c r="K13" s="94"/>
      <c r="L13" s="94"/>
      <c r="M13" s="175" t="s">
        <v>101</v>
      </c>
      <c r="N13" s="176"/>
      <c r="O13" s="95" t="s">
        <v>113</v>
      </c>
      <c r="P13" s="117">
        <v>31</v>
      </c>
      <c r="Q13" s="118">
        <v>1</v>
      </c>
      <c r="R13" s="118">
        <v>2</v>
      </c>
      <c r="S13" s="118">
        <v>3</v>
      </c>
      <c r="T13" s="118">
        <v>4</v>
      </c>
      <c r="U13" s="118">
        <v>5</v>
      </c>
      <c r="V13" s="119">
        <v>6</v>
      </c>
      <c r="W13" s="94"/>
      <c r="X13" s="94"/>
      <c r="Y13" s="87"/>
      <c r="Z13" s="87"/>
      <c r="AA13" s="87"/>
      <c r="AB13" s="87"/>
      <c r="AC13" s="87"/>
      <c r="AD13" s="87"/>
      <c r="AE13" s="87"/>
      <c r="AF13" s="87"/>
      <c r="AG13" s="87"/>
      <c r="AH13" s="87"/>
      <c r="AI13" s="87"/>
      <c r="AJ13" s="87"/>
      <c r="AK13" s="87"/>
      <c r="AL13" s="87"/>
    </row>
    <row r="14" spans="1:50" ht="20.100000000000001" customHeight="1" x14ac:dyDescent="0.2">
      <c r="A14" s="94"/>
      <c r="B14" s="86"/>
      <c r="C14" s="95" t="s">
        <v>114</v>
      </c>
      <c r="D14" s="105">
        <v>6</v>
      </c>
      <c r="E14" s="106">
        <v>7</v>
      </c>
      <c r="F14" s="106">
        <v>8</v>
      </c>
      <c r="G14" s="106">
        <v>9</v>
      </c>
      <c r="H14" s="106">
        <v>10</v>
      </c>
      <c r="I14" s="106">
        <v>11</v>
      </c>
      <c r="J14" s="107">
        <v>12</v>
      </c>
      <c r="K14" s="94"/>
      <c r="L14" s="94"/>
      <c r="M14" s="175" t="s">
        <v>101</v>
      </c>
      <c r="N14" s="176"/>
      <c r="O14" s="95" t="s">
        <v>114</v>
      </c>
      <c r="P14" s="105">
        <v>7</v>
      </c>
      <c r="Q14" s="106">
        <v>8</v>
      </c>
      <c r="R14" s="106">
        <v>9</v>
      </c>
      <c r="S14" s="106">
        <v>10</v>
      </c>
      <c r="T14" s="106">
        <v>11</v>
      </c>
      <c r="U14" s="106">
        <v>12</v>
      </c>
      <c r="V14" s="107">
        <v>13</v>
      </c>
      <c r="W14" s="94"/>
      <c r="X14" s="94"/>
      <c r="Y14" s="87"/>
      <c r="Z14" s="87"/>
      <c r="AA14" s="87"/>
      <c r="AB14" s="87"/>
      <c r="AC14" s="87"/>
      <c r="AD14" s="87"/>
      <c r="AE14" s="87"/>
      <c r="AF14" s="87"/>
      <c r="AG14" s="87"/>
      <c r="AH14" s="87"/>
      <c r="AI14" s="87"/>
      <c r="AJ14" s="87"/>
      <c r="AK14" s="87"/>
      <c r="AL14" s="87"/>
    </row>
    <row r="15" spans="1:50" ht="20.100000000000001" customHeight="1" x14ac:dyDescent="0.2">
      <c r="A15" s="94"/>
      <c r="B15" s="86"/>
      <c r="C15" s="95" t="s">
        <v>114</v>
      </c>
      <c r="D15" s="120">
        <v>13</v>
      </c>
      <c r="E15" s="121">
        <v>14</v>
      </c>
      <c r="F15" s="121">
        <v>15</v>
      </c>
      <c r="G15" s="121">
        <v>16</v>
      </c>
      <c r="H15" s="121">
        <v>17</v>
      </c>
      <c r="I15" s="121">
        <v>18</v>
      </c>
      <c r="J15" s="122">
        <v>19</v>
      </c>
      <c r="K15" s="94"/>
      <c r="L15" s="94"/>
      <c r="M15" s="175" t="s">
        <v>101</v>
      </c>
      <c r="N15" s="176"/>
      <c r="O15" s="95" t="s">
        <v>114</v>
      </c>
      <c r="P15" s="120">
        <v>14</v>
      </c>
      <c r="Q15" s="121">
        <v>15</v>
      </c>
      <c r="R15" s="121">
        <v>16</v>
      </c>
      <c r="S15" s="121">
        <v>17</v>
      </c>
      <c r="T15" s="121">
        <v>18</v>
      </c>
      <c r="U15" s="121">
        <v>19</v>
      </c>
      <c r="V15" s="122">
        <v>20</v>
      </c>
      <c r="W15" s="94"/>
      <c r="X15" s="94"/>
      <c r="Y15" s="87"/>
      <c r="Z15" s="87"/>
      <c r="AA15" s="87"/>
      <c r="AB15" s="87"/>
      <c r="AC15" s="87"/>
      <c r="AD15" s="87"/>
      <c r="AE15" s="87"/>
      <c r="AF15" s="87"/>
      <c r="AG15" s="87"/>
      <c r="AH15" s="87"/>
      <c r="AI15" s="87"/>
      <c r="AJ15" s="87"/>
      <c r="AK15" s="87"/>
      <c r="AL15" s="87"/>
    </row>
    <row r="16" spans="1:50" x14ac:dyDescent="0.2">
      <c r="A16" s="86"/>
      <c r="B16" s="86"/>
      <c r="C16" s="86"/>
      <c r="D16" s="86"/>
      <c r="E16" s="86"/>
      <c r="F16" s="86"/>
      <c r="G16" s="86"/>
      <c r="H16" s="86"/>
      <c r="I16" s="86"/>
      <c r="J16" s="86"/>
      <c r="K16" s="86"/>
      <c r="L16" s="86"/>
      <c r="M16" s="86"/>
      <c r="N16" s="86"/>
      <c r="O16" s="86"/>
      <c r="P16" s="86"/>
      <c r="Q16" s="86"/>
      <c r="R16" s="86"/>
      <c r="S16" s="86"/>
      <c r="T16" s="86"/>
      <c r="U16" s="86"/>
      <c r="V16" s="86"/>
      <c r="W16" s="86"/>
      <c r="X16" s="86"/>
      <c r="Y16" s="87"/>
      <c r="Z16" s="87"/>
      <c r="AA16" s="87"/>
      <c r="AB16" s="87"/>
      <c r="AC16" s="87"/>
      <c r="AD16" s="87"/>
      <c r="AE16" s="87"/>
      <c r="AF16" s="87"/>
      <c r="AG16" s="87"/>
      <c r="AH16" s="87"/>
      <c r="AI16" s="87"/>
      <c r="AJ16" s="87"/>
      <c r="AK16" s="87"/>
      <c r="AL16" s="87"/>
    </row>
    <row r="17" spans="1:50" x14ac:dyDescent="0.2">
      <c r="A17" s="86"/>
      <c r="B17" s="86"/>
      <c r="C17" s="86"/>
      <c r="D17" s="86"/>
      <c r="E17" s="86"/>
      <c r="F17" s="86"/>
      <c r="G17" s="86"/>
      <c r="H17" s="86"/>
      <c r="I17" s="86"/>
      <c r="J17" s="86"/>
      <c r="K17" s="86"/>
      <c r="L17" s="86"/>
      <c r="M17" s="86"/>
      <c r="N17" s="86"/>
      <c r="O17" s="86"/>
      <c r="P17" s="86"/>
      <c r="Q17" s="86"/>
      <c r="R17" s="86"/>
      <c r="S17" s="86"/>
      <c r="T17" s="86"/>
      <c r="U17" s="86"/>
      <c r="V17" s="86"/>
      <c r="W17" s="86"/>
      <c r="X17" s="86"/>
      <c r="Y17" s="87"/>
      <c r="Z17" s="87"/>
      <c r="AA17" s="87"/>
      <c r="AB17" s="87"/>
      <c r="AC17" s="87"/>
      <c r="AD17" s="87"/>
      <c r="AE17" s="87"/>
      <c r="AF17" s="87"/>
      <c r="AG17" s="87"/>
      <c r="AH17" s="87"/>
      <c r="AI17" s="87"/>
      <c r="AJ17" s="87"/>
      <c r="AK17" s="87"/>
      <c r="AL17" s="87"/>
    </row>
    <row r="18" spans="1:50" x14ac:dyDescent="0.2">
      <c r="A18" s="86"/>
      <c r="B18" s="86"/>
      <c r="C18" s="86"/>
      <c r="D18" s="177" t="s">
        <v>102</v>
      </c>
      <c r="E18" s="177"/>
      <c r="F18" s="177"/>
      <c r="G18" s="177"/>
      <c r="H18" s="177"/>
      <c r="I18" s="177"/>
      <c r="J18" s="177"/>
      <c r="K18" s="86"/>
      <c r="L18" s="86"/>
      <c r="M18" s="86"/>
      <c r="N18" s="86"/>
      <c r="O18" s="86"/>
      <c r="P18" s="177" t="s">
        <v>103</v>
      </c>
      <c r="Q18" s="177"/>
      <c r="R18" s="177"/>
      <c r="S18" s="177"/>
      <c r="T18" s="177"/>
      <c r="U18" s="177"/>
      <c r="V18" s="177"/>
      <c r="W18" s="86"/>
      <c r="X18" s="86"/>
      <c r="Y18" s="87"/>
      <c r="Z18" s="87"/>
      <c r="AA18" s="87"/>
      <c r="AB18" s="87"/>
      <c r="AC18" s="87"/>
      <c r="AD18" s="87"/>
      <c r="AE18" s="87"/>
      <c r="AF18" s="87"/>
      <c r="AG18" s="87"/>
      <c r="AH18" s="87"/>
      <c r="AI18" s="87"/>
      <c r="AJ18" s="87"/>
      <c r="AK18" s="87"/>
      <c r="AL18" s="87"/>
    </row>
    <row r="19" spans="1:50" ht="13.15" customHeight="1" x14ac:dyDescent="0.2">
      <c r="A19" s="86"/>
      <c r="B19" s="86"/>
      <c r="C19" s="174"/>
      <c r="D19" s="174"/>
      <c r="E19" s="174"/>
      <c r="F19" s="174"/>
      <c r="G19" s="86"/>
      <c r="H19" s="86"/>
      <c r="I19" s="86"/>
      <c r="J19" s="86"/>
      <c r="K19" s="86"/>
      <c r="L19" s="86"/>
      <c r="M19" s="86"/>
      <c r="N19" s="86"/>
      <c r="O19" s="174"/>
      <c r="P19" s="174"/>
      <c r="Q19" s="174"/>
      <c r="R19" s="174"/>
      <c r="S19" s="86"/>
      <c r="T19" s="86"/>
      <c r="U19" s="86"/>
      <c r="V19" s="86"/>
      <c r="W19" s="86"/>
      <c r="X19" s="86"/>
      <c r="Y19" s="87"/>
      <c r="Z19" s="87"/>
      <c r="AA19" s="87"/>
      <c r="AB19" s="87"/>
      <c r="AC19" s="87"/>
      <c r="AD19" s="87"/>
      <c r="AE19" s="87"/>
      <c r="AF19" s="87"/>
      <c r="AG19" s="87"/>
      <c r="AH19" s="87"/>
      <c r="AI19" s="87"/>
      <c r="AJ19" s="87"/>
      <c r="AK19" s="87"/>
      <c r="AL19" s="87"/>
    </row>
    <row r="20" spans="1:50" x14ac:dyDescent="0.2">
      <c r="A20" s="108"/>
      <c r="B20" s="108"/>
      <c r="C20" s="174"/>
      <c r="D20" s="174"/>
      <c r="E20" s="174"/>
      <c r="F20" s="174"/>
      <c r="G20" s="7"/>
      <c r="H20" s="7"/>
      <c r="I20" s="7"/>
      <c r="J20" s="7"/>
      <c r="K20" s="108"/>
      <c r="L20" s="108"/>
      <c r="M20" s="108"/>
      <c r="N20" s="108"/>
      <c r="O20" s="174"/>
      <c r="P20" s="174"/>
      <c r="Q20" s="174"/>
      <c r="R20" s="174"/>
      <c r="S20" s="7"/>
      <c r="T20" s="7"/>
      <c r="U20" s="7"/>
      <c r="V20" s="7"/>
      <c r="W20" s="7"/>
      <c r="X20" s="7"/>
      <c r="Y20" s="109"/>
      <c r="Z20" s="109"/>
      <c r="AA20" s="109"/>
      <c r="AB20" s="109"/>
      <c r="AC20" s="109"/>
      <c r="AD20" s="109"/>
      <c r="AE20" s="109"/>
      <c r="AF20" s="109"/>
      <c r="AG20" s="109"/>
      <c r="AH20" s="109"/>
      <c r="AI20" s="109"/>
      <c r="AJ20" s="109"/>
      <c r="AK20" s="109"/>
      <c r="AL20" s="109"/>
      <c r="AM20" s="1"/>
      <c r="AN20" s="1"/>
      <c r="AO20" s="1"/>
      <c r="AP20" s="1"/>
      <c r="AQ20" s="1"/>
      <c r="AR20" s="1"/>
      <c r="AS20" s="1"/>
      <c r="AT20" s="1"/>
      <c r="AU20" s="1"/>
      <c r="AV20" s="1"/>
      <c r="AW20" s="1"/>
      <c r="AX20" s="1"/>
    </row>
    <row r="21" spans="1:50" x14ac:dyDescent="0.2">
      <c r="A21" s="110"/>
      <c r="B21" s="110"/>
      <c r="C21" s="174"/>
      <c r="D21" s="174"/>
      <c r="E21" s="174"/>
      <c r="F21" s="174"/>
      <c r="G21" s="7"/>
      <c r="H21" s="7"/>
      <c r="I21" s="7"/>
      <c r="J21" s="7"/>
      <c r="K21" s="108"/>
      <c r="L21" s="108"/>
      <c r="M21" s="108"/>
      <c r="N21" s="108"/>
      <c r="O21" s="174"/>
      <c r="P21" s="174"/>
      <c r="Q21" s="174"/>
      <c r="R21" s="174"/>
      <c r="S21" s="111"/>
      <c r="T21" s="111"/>
      <c r="U21" s="111"/>
      <c r="V21" s="111"/>
      <c r="W21" s="111"/>
      <c r="X21" s="111"/>
      <c r="Y21" s="109"/>
      <c r="Z21" s="109"/>
      <c r="AA21" s="109"/>
      <c r="AB21" s="109"/>
      <c r="AC21" s="109"/>
      <c r="AD21" s="109"/>
      <c r="AE21" s="109"/>
      <c r="AF21" s="109"/>
      <c r="AG21" s="109"/>
      <c r="AH21" s="109"/>
      <c r="AI21" s="109"/>
      <c r="AJ21" s="109"/>
      <c r="AK21" s="109"/>
      <c r="AL21" s="109"/>
      <c r="AM21" s="1"/>
      <c r="AN21" s="1"/>
      <c r="AO21" s="1"/>
      <c r="AP21" s="1"/>
      <c r="AQ21" s="1"/>
      <c r="AR21" s="1"/>
      <c r="AS21" s="1"/>
      <c r="AT21" s="1"/>
      <c r="AU21" s="1"/>
      <c r="AV21" s="1"/>
      <c r="AW21" s="1"/>
      <c r="AX21" s="1"/>
    </row>
    <row r="22" spans="1:50" x14ac:dyDescent="0.2">
      <c r="A22" s="108"/>
      <c r="B22" s="108"/>
      <c r="C22" s="174"/>
      <c r="D22" s="174"/>
      <c r="E22" s="174"/>
      <c r="F22" s="174"/>
      <c r="G22" s="7"/>
      <c r="H22" s="7"/>
      <c r="I22" s="7"/>
      <c r="J22" s="7"/>
      <c r="K22" s="108"/>
      <c r="L22" s="108"/>
      <c r="M22" s="108"/>
      <c r="N22" s="108"/>
      <c r="O22" s="174"/>
      <c r="P22" s="174"/>
      <c r="Q22" s="174"/>
      <c r="R22" s="174"/>
      <c r="S22" s="7"/>
      <c r="T22" s="7"/>
      <c r="U22" s="7"/>
      <c r="V22" s="7"/>
      <c r="W22" s="7"/>
      <c r="X22" s="7"/>
      <c r="Y22" s="109"/>
      <c r="Z22" s="109"/>
      <c r="AA22" s="109"/>
      <c r="AB22" s="109"/>
      <c r="AC22" s="109"/>
      <c r="AD22" s="109"/>
      <c r="AE22" s="109"/>
      <c r="AF22" s="109"/>
      <c r="AG22" s="109"/>
      <c r="AH22" s="109"/>
      <c r="AI22" s="109"/>
      <c r="AJ22" s="109"/>
      <c r="AK22" s="109"/>
      <c r="AL22" s="109"/>
      <c r="AM22" s="1"/>
      <c r="AN22" s="1"/>
      <c r="AO22" s="1"/>
      <c r="AP22" s="1"/>
      <c r="AQ22" s="1"/>
      <c r="AR22" s="1"/>
      <c r="AS22" s="1"/>
      <c r="AT22" s="1"/>
      <c r="AU22" s="1"/>
      <c r="AV22" s="1"/>
      <c r="AW22" s="1"/>
      <c r="AX22" s="1"/>
    </row>
    <row r="23" spans="1:50" x14ac:dyDescent="0.2">
      <c r="A23" s="108"/>
      <c r="B23" s="108"/>
      <c r="C23" s="174"/>
      <c r="D23" s="174"/>
      <c r="E23" s="174"/>
      <c r="F23" s="174"/>
      <c r="G23" s="7"/>
      <c r="H23" s="7"/>
      <c r="I23" s="7"/>
      <c r="J23" s="108"/>
      <c r="K23" s="108"/>
      <c r="L23" s="108"/>
      <c r="M23" s="108"/>
      <c r="N23" s="108"/>
      <c r="O23" s="174"/>
      <c r="P23" s="174"/>
      <c r="Q23" s="174"/>
      <c r="R23" s="174"/>
      <c r="S23" s="7"/>
      <c r="T23" s="7"/>
      <c r="U23" s="7"/>
      <c r="V23" s="7"/>
      <c r="W23" s="7"/>
      <c r="X23" s="108"/>
      <c r="Y23" s="109"/>
      <c r="Z23" s="109"/>
      <c r="AA23" s="109"/>
      <c r="AB23" s="109"/>
      <c r="AC23" s="109"/>
      <c r="AD23" s="109"/>
      <c r="AE23" s="109"/>
      <c r="AF23" s="109"/>
      <c r="AG23" s="109"/>
      <c r="AH23" s="109"/>
      <c r="AI23" s="109"/>
      <c r="AJ23" s="109"/>
      <c r="AK23" s="109"/>
      <c r="AL23" s="109"/>
      <c r="AM23" s="1"/>
      <c r="AN23" s="1"/>
      <c r="AO23" s="1"/>
      <c r="AP23" s="1"/>
      <c r="AQ23" s="1"/>
      <c r="AR23" s="1"/>
      <c r="AS23" s="1"/>
      <c r="AT23" s="1"/>
      <c r="AU23" s="1"/>
      <c r="AV23" s="1"/>
      <c r="AW23" s="1"/>
      <c r="AX23" s="1"/>
    </row>
    <row r="24" spans="1:50" x14ac:dyDescent="0.2">
      <c r="A24" s="86"/>
      <c r="B24" s="86"/>
      <c r="C24" s="174"/>
      <c r="D24" s="174"/>
      <c r="E24" s="174"/>
      <c r="F24" s="174"/>
      <c r="G24" s="7"/>
      <c r="H24" s="7"/>
      <c r="I24" s="7"/>
      <c r="J24" s="86"/>
      <c r="K24" s="86"/>
      <c r="L24" s="86"/>
      <c r="M24" s="86"/>
      <c r="N24" s="86"/>
      <c r="O24" s="174"/>
      <c r="P24" s="174"/>
      <c r="Q24" s="174"/>
      <c r="R24" s="174"/>
      <c r="S24" s="7"/>
      <c r="T24" s="7"/>
      <c r="U24" s="7"/>
      <c r="V24" s="7"/>
      <c r="W24" s="7"/>
      <c r="X24" s="86"/>
      <c r="Y24" s="87"/>
      <c r="Z24" s="87"/>
      <c r="AA24" s="87"/>
      <c r="AB24" s="87"/>
      <c r="AC24" s="87"/>
      <c r="AD24" s="87"/>
      <c r="AE24" s="87"/>
      <c r="AF24" s="87"/>
      <c r="AG24" s="87"/>
      <c r="AH24" s="87"/>
      <c r="AI24" s="87"/>
      <c r="AJ24" s="87"/>
      <c r="AK24" s="87"/>
      <c r="AL24" s="87"/>
    </row>
    <row r="25" spans="1:50" ht="12.75" customHeight="1" x14ac:dyDescent="0.2">
      <c r="Y25" s="87"/>
      <c r="Z25" s="87"/>
      <c r="AA25" s="87"/>
      <c r="AB25" s="87"/>
      <c r="AC25" s="87"/>
      <c r="AD25" s="87"/>
      <c r="AE25" s="87"/>
      <c r="AF25" s="87"/>
      <c r="AG25" s="87"/>
      <c r="AH25" s="87"/>
      <c r="AI25" s="87"/>
      <c r="AJ25" s="87"/>
      <c r="AK25" s="87"/>
      <c r="AL25" s="87"/>
    </row>
    <row r="26" spans="1:50" x14ac:dyDescent="0.2">
      <c r="A26" s="86"/>
      <c r="B26" s="86"/>
      <c r="C26" s="174"/>
      <c r="D26" s="174"/>
      <c r="E26" s="174"/>
      <c r="F26" s="174"/>
      <c r="G26" s="7"/>
      <c r="H26" s="7"/>
      <c r="I26" s="7"/>
      <c r="J26" s="86"/>
      <c r="K26" s="86"/>
      <c r="L26" s="86"/>
      <c r="M26" s="86"/>
      <c r="N26" s="86"/>
      <c r="O26" s="174"/>
      <c r="P26" s="174"/>
      <c r="Q26" s="174"/>
      <c r="R26" s="174"/>
      <c r="S26" s="7"/>
      <c r="T26" s="7"/>
      <c r="U26" s="7"/>
      <c r="V26" s="7"/>
      <c r="W26" s="7"/>
      <c r="X26" s="86"/>
      <c r="Y26" s="87"/>
      <c r="Z26" s="87"/>
      <c r="AA26" s="87"/>
      <c r="AB26" s="87"/>
      <c r="AC26" s="87"/>
      <c r="AD26" s="87"/>
      <c r="AE26" s="87"/>
      <c r="AF26" s="87"/>
      <c r="AG26" s="87"/>
      <c r="AH26" s="87"/>
      <c r="AI26" s="87"/>
      <c r="AJ26" s="87"/>
      <c r="AK26" s="87"/>
      <c r="AL26" s="87"/>
    </row>
    <row r="27" spans="1:50" x14ac:dyDescent="0.2">
      <c r="A27" s="86"/>
      <c r="B27" s="86"/>
      <c r="C27" s="174"/>
      <c r="D27" s="179"/>
      <c r="E27" s="179"/>
      <c r="F27" s="7"/>
      <c r="G27" s="7"/>
      <c r="H27" s="7"/>
      <c r="I27" s="7"/>
      <c r="J27" s="86"/>
      <c r="K27" s="86"/>
      <c r="L27" s="86"/>
      <c r="M27" s="86"/>
      <c r="N27" s="86"/>
      <c r="O27" s="174"/>
      <c r="P27" s="179"/>
      <c r="Q27" s="179"/>
      <c r="R27" s="7"/>
      <c r="S27" s="7"/>
      <c r="T27" s="7"/>
      <c r="U27" s="7"/>
      <c r="V27" s="7"/>
      <c r="W27" s="7"/>
      <c r="X27" s="86"/>
      <c r="Y27" s="87"/>
      <c r="Z27" s="87"/>
      <c r="AA27" s="87"/>
      <c r="AB27" s="87"/>
      <c r="AC27" s="87"/>
      <c r="AD27" s="87"/>
      <c r="AE27" s="87"/>
      <c r="AF27" s="87"/>
      <c r="AG27" s="87"/>
      <c r="AH27" s="87"/>
      <c r="AI27" s="87"/>
      <c r="AJ27" s="87"/>
      <c r="AK27" s="87"/>
      <c r="AL27" s="87"/>
    </row>
    <row r="28" spans="1:50" x14ac:dyDescent="0.2">
      <c r="A28" s="86"/>
      <c r="B28" s="86"/>
      <c r="C28" s="174"/>
      <c r="D28" s="179"/>
      <c r="E28" s="179"/>
      <c r="F28" s="86"/>
      <c r="G28" s="86"/>
      <c r="H28" s="86"/>
      <c r="I28" s="86"/>
      <c r="J28" s="86"/>
      <c r="K28" s="86"/>
      <c r="L28" s="86"/>
      <c r="M28" s="86"/>
      <c r="N28" s="86"/>
      <c r="O28" s="174"/>
      <c r="P28" s="179"/>
      <c r="Q28" s="179"/>
      <c r="R28" s="86"/>
      <c r="S28" s="86"/>
      <c r="T28" s="86"/>
      <c r="U28" s="86"/>
      <c r="V28" s="86"/>
      <c r="W28" s="86"/>
      <c r="X28" s="86"/>
      <c r="Y28" s="87"/>
      <c r="Z28" s="87"/>
      <c r="AA28" s="87"/>
      <c r="AB28" s="87"/>
      <c r="AC28" s="87"/>
      <c r="AD28" s="87"/>
      <c r="AE28" s="87"/>
      <c r="AF28" s="87"/>
      <c r="AG28" s="87"/>
      <c r="AH28" s="87"/>
      <c r="AI28" s="87"/>
      <c r="AJ28" s="87"/>
      <c r="AK28" s="87"/>
      <c r="AL28" s="87"/>
    </row>
    <row r="29" spans="1:50" x14ac:dyDescent="0.2">
      <c r="A29" s="86"/>
      <c r="B29" s="86"/>
      <c r="C29" s="174"/>
      <c r="D29" s="179"/>
      <c r="E29" s="179"/>
      <c r="F29" s="86"/>
      <c r="G29" s="86"/>
      <c r="H29" s="86"/>
      <c r="I29" s="86"/>
      <c r="J29" s="86"/>
      <c r="K29" s="86"/>
      <c r="L29" s="86"/>
      <c r="M29" s="86"/>
      <c r="N29" s="86"/>
      <c r="O29" s="174"/>
      <c r="P29" s="179"/>
      <c r="Q29" s="179"/>
      <c r="R29" s="86"/>
      <c r="T29" s="86"/>
      <c r="U29" s="86"/>
      <c r="V29" s="86"/>
      <c r="W29" s="86"/>
      <c r="X29" s="86"/>
      <c r="Y29" s="87"/>
      <c r="Z29" s="87"/>
      <c r="AA29" s="87"/>
      <c r="AB29" s="87"/>
      <c r="AC29" s="87"/>
      <c r="AD29" s="87"/>
      <c r="AE29" s="87"/>
      <c r="AF29" s="87"/>
      <c r="AG29" s="87"/>
      <c r="AH29" s="87"/>
      <c r="AI29" s="87"/>
      <c r="AJ29" s="87"/>
      <c r="AK29" s="87"/>
      <c r="AL29" s="87"/>
    </row>
    <row r="30" spans="1:50" x14ac:dyDescent="0.2">
      <c r="A30" s="86"/>
      <c r="B30" s="86"/>
      <c r="C30" s="112"/>
      <c r="D30" s="86"/>
      <c r="E30" s="86"/>
      <c r="F30" s="86"/>
      <c r="G30" s="113" t="s">
        <v>104</v>
      </c>
      <c r="H30" s="86">
        <v>30</v>
      </c>
      <c r="I30" s="86"/>
      <c r="J30" s="86"/>
      <c r="K30" s="86"/>
      <c r="L30" s="86"/>
      <c r="M30" s="86"/>
      <c r="N30" s="86"/>
      <c r="O30" s="112"/>
      <c r="P30" s="86"/>
      <c r="Q30" s="86"/>
      <c r="R30" s="86"/>
      <c r="S30" s="113" t="s">
        <v>104</v>
      </c>
      <c r="T30" s="86">
        <v>30</v>
      </c>
      <c r="U30" s="86"/>
      <c r="V30" s="86"/>
      <c r="W30" s="86"/>
      <c r="X30" s="86"/>
      <c r="Y30" s="87"/>
      <c r="Z30" s="87"/>
      <c r="AA30" s="87"/>
      <c r="AB30" s="87"/>
      <c r="AC30" s="87"/>
      <c r="AD30" s="87"/>
      <c r="AE30" s="87"/>
      <c r="AF30" s="87"/>
      <c r="AG30" s="87"/>
      <c r="AH30" s="87"/>
      <c r="AI30" s="87"/>
      <c r="AJ30" s="87"/>
      <c r="AK30" s="87"/>
      <c r="AL30" s="87"/>
    </row>
    <row r="31" spans="1:50" x14ac:dyDescent="0.2">
      <c r="A31" s="86"/>
      <c r="B31" s="86"/>
      <c r="C31" s="112"/>
      <c r="D31" s="86"/>
      <c r="E31" s="86"/>
      <c r="F31" s="86"/>
      <c r="G31" s="113" t="s">
        <v>105</v>
      </c>
      <c r="H31" s="86">
        <v>12</v>
      </c>
      <c r="I31" s="86"/>
      <c r="J31" s="86"/>
      <c r="K31" s="86"/>
      <c r="L31" s="86"/>
      <c r="M31" s="86"/>
      <c r="N31" s="86"/>
      <c r="O31" s="112"/>
      <c r="P31" s="86"/>
      <c r="Q31" s="86"/>
      <c r="R31" s="86"/>
      <c r="S31" s="113" t="s">
        <v>105</v>
      </c>
      <c r="T31" s="86">
        <v>12</v>
      </c>
      <c r="U31" s="86"/>
      <c r="V31" s="86"/>
      <c r="W31" s="86"/>
      <c r="X31" s="86"/>
      <c r="Y31" s="87"/>
      <c r="Z31" s="87"/>
      <c r="AA31" s="87"/>
      <c r="AB31" s="87"/>
      <c r="AC31" s="87"/>
      <c r="AD31" s="87"/>
      <c r="AE31" s="87"/>
      <c r="AF31" s="87"/>
      <c r="AG31" s="87"/>
      <c r="AH31" s="87"/>
      <c r="AI31" s="87"/>
      <c r="AJ31" s="87"/>
      <c r="AK31" s="87"/>
      <c r="AL31" s="87"/>
    </row>
    <row r="32" spans="1:50" x14ac:dyDescent="0.2">
      <c r="A32" s="86"/>
      <c r="B32" s="86"/>
      <c r="C32" s="112"/>
      <c r="D32" s="86"/>
      <c r="E32" s="86"/>
      <c r="F32" s="86"/>
      <c r="G32" s="86"/>
      <c r="H32" s="86"/>
      <c r="I32" s="86"/>
      <c r="J32" s="86"/>
      <c r="K32" s="86"/>
      <c r="L32" s="86"/>
      <c r="M32" s="86"/>
      <c r="N32" s="86"/>
      <c r="O32" s="112"/>
      <c r="P32" s="86"/>
      <c r="Q32" s="86"/>
      <c r="R32" s="86"/>
      <c r="S32" s="86"/>
      <c r="T32" s="86"/>
      <c r="U32" s="86"/>
      <c r="V32" s="86"/>
      <c r="W32" s="86"/>
      <c r="X32" s="86"/>
      <c r="Y32" s="87"/>
      <c r="Z32" s="87"/>
      <c r="AA32" s="87"/>
      <c r="AB32" s="87"/>
      <c r="AC32" s="87"/>
      <c r="AD32" s="87"/>
      <c r="AE32" s="87"/>
      <c r="AF32" s="87"/>
      <c r="AG32" s="87"/>
      <c r="AH32" s="87"/>
      <c r="AI32" s="87"/>
      <c r="AJ32" s="87"/>
      <c r="AK32" s="87"/>
      <c r="AL32" s="87"/>
    </row>
    <row r="33" spans="1:38" x14ac:dyDescent="0.2">
      <c r="A33" s="86"/>
      <c r="B33" s="86"/>
      <c r="C33" s="112"/>
      <c r="D33" s="86"/>
      <c r="E33" s="86"/>
      <c r="F33" s="86"/>
      <c r="G33" s="86"/>
      <c r="H33" s="86"/>
      <c r="I33" s="86"/>
      <c r="J33" s="86"/>
      <c r="K33" s="86"/>
      <c r="L33" s="86"/>
      <c r="M33" s="86"/>
      <c r="N33" s="86"/>
      <c r="O33" s="112"/>
      <c r="P33" s="86"/>
      <c r="Q33" s="86"/>
      <c r="R33" s="86"/>
      <c r="S33" s="86"/>
      <c r="T33" s="86"/>
      <c r="U33" s="86"/>
      <c r="V33" s="86"/>
      <c r="W33" s="86"/>
      <c r="X33" s="86"/>
      <c r="Y33" s="87"/>
      <c r="Z33" s="87"/>
      <c r="AA33" s="87"/>
      <c r="AB33" s="87"/>
      <c r="AC33" s="87"/>
      <c r="AD33" s="87"/>
      <c r="AE33" s="87"/>
      <c r="AF33" s="87"/>
      <c r="AG33" s="87"/>
      <c r="AH33" s="87"/>
      <c r="AI33" s="87"/>
      <c r="AJ33" s="87"/>
      <c r="AK33" s="87"/>
      <c r="AL33" s="87"/>
    </row>
    <row r="34" spans="1:38" x14ac:dyDescent="0.2">
      <c r="A34" s="86"/>
      <c r="B34" s="114"/>
      <c r="C34" s="115"/>
      <c r="D34" s="86"/>
      <c r="E34" s="86"/>
      <c r="F34" s="86"/>
      <c r="G34" s="86"/>
      <c r="H34" s="86"/>
      <c r="I34" s="86"/>
      <c r="J34" s="86"/>
      <c r="K34" s="86"/>
      <c r="L34" s="86"/>
      <c r="M34" s="86"/>
      <c r="N34" s="86"/>
      <c r="O34" s="112"/>
      <c r="P34" s="86"/>
      <c r="Q34" s="86"/>
      <c r="R34" s="86"/>
      <c r="S34" s="86"/>
      <c r="T34" s="86"/>
      <c r="U34" s="86"/>
      <c r="V34" s="86"/>
      <c r="W34" s="86"/>
      <c r="X34" s="86"/>
      <c r="Y34" s="87"/>
      <c r="Z34" s="87"/>
      <c r="AA34" s="87"/>
      <c r="AB34" s="87"/>
      <c r="AC34" s="87"/>
      <c r="AD34" s="87"/>
      <c r="AE34" s="87"/>
      <c r="AF34" s="87"/>
      <c r="AG34" s="87"/>
      <c r="AH34" s="87"/>
      <c r="AI34" s="87"/>
      <c r="AJ34" s="87"/>
      <c r="AK34" s="87"/>
      <c r="AL34" s="87"/>
    </row>
    <row r="35" spans="1:38" x14ac:dyDescent="0.2">
      <c r="A35" s="86"/>
      <c r="B35" s="114"/>
      <c r="C35" s="115"/>
      <c r="D35" s="86"/>
      <c r="E35" s="86"/>
      <c r="F35" s="86"/>
      <c r="G35" s="86"/>
      <c r="H35" s="86"/>
      <c r="I35" s="86"/>
      <c r="J35" s="86"/>
      <c r="K35" s="86"/>
      <c r="L35" s="86"/>
      <c r="M35" s="86"/>
      <c r="N35" s="86"/>
      <c r="O35" s="86"/>
      <c r="P35" s="86"/>
      <c r="Q35" s="86"/>
      <c r="R35" s="86"/>
      <c r="S35" s="86"/>
      <c r="T35" s="86"/>
      <c r="U35" s="86"/>
      <c r="V35" s="86"/>
      <c r="W35" s="86"/>
      <c r="X35" s="86"/>
      <c r="Y35" s="87"/>
      <c r="Z35" s="87"/>
      <c r="AA35" s="87"/>
      <c r="AB35" s="87"/>
      <c r="AC35" s="87"/>
      <c r="AD35" s="87"/>
      <c r="AE35" s="87"/>
      <c r="AF35" s="87"/>
      <c r="AG35" s="87"/>
      <c r="AH35" s="87"/>
      <c r="AI35" s="87"/>
      <c r="AJ35" s="87"/>
      <c r="AK35" s="87"/>
      <c r="AL35" s="87"/>
    </row>
    <row r="36" spans="1:38" x14ac:dyDescent="0.2">
      <c r="A36" s="86"/>
      <c r="B36" s="86"/>
      <c r="C36" s="115"/>
      <c r="D36" s="86"/>
      <c r="E36" s="86"/>
      <c r="F36" s="86"/>
      <c r="G36" s="86"/>
      <c r="H36" s="86"/>
      <c r="I36" s="86"/>
      <c r="J36" s="86"/>
      <c r="K36" s="86"/>
      <c r="L36" s="86"/>
      <c r="M36" s="86"/>
      <c r="N36" s="86"/>
      <c r="O36" s="86"/>
      <c r="P36" s="86"/>
      <c r="Q36" s="86"/>
      <c r="R36" s="86"/>
      <c r="S36" s="86"/>
      <c r="T36" s="86"/>
      <c r="U36" s="86"/>
      <c r="V36" s="86"/>
      <c r="W36" s="86"/>
      <c r="X36" s="86"/>
      <c r="Y36" s="87"/>
      <c r="Z36" s="87"/>
      <c r="AA36" s="87"/>
      <c r="AB36" s="87"/>
      <c r="AC36" s="87"/>
      <c r="AD36" s="87"/>
      <c r="AE36" s="87"/>
      <c r="AF36" s="87"/>
      <c r="AG36" s="87"/>
      <c r="AH36" s="87"/>
      <c r="AI36" s="87"/>
      <c r="AJ36" s="87"/>
      <c r="AK36" s="87"/>
      <c r="AL36" s="87"/>
    </row>
    <row r="37" spans="1:38" x14ac:dyDescent="0.2">
      <c r="A37" s="86"/>
      <c r="C37" s="116" t="s">
        <v>116</v>
      </c>
      <c r="D37" s="86"/>
      <c r="E37" s="86"/>
      <c r="F37" s="86"/>
      <c r="G37" s="86"/>
      <c r="H37" s="86"/>
      <c r="I37" s="86"/>
      <c r="J37" s="86"/>
      <c r="K37" s="86"/>
      <c r="L37" s="86"/>
      <c r="M37" s="86"/>
      <c r="N37" s="86"/>
      <c r="O37" s="86"/>
      <c r="P37" s="86"/>
      <c r="Q37" s="86"/>
      <c r="R37" s="86"/>
      <c r="S37" s="86"/>
      <c r="T37" s="86"/>
      <c r="U37" s="86"/>
      <c r="V37" s="86"/>
      <c r="W37" s="86"/>
      <c r="X37" s="86"/>
      <c r="Y37" s="87"/>
      <c r="Z37" s="87"/>
      <c r="AA37" s="87"/>
      <c r="AB37" s="87"/>
      <c r="AC37" s="87"/>
      <c r="AD37" s="87"/>
      <c r="AE37" s="87"/>
      <c r="AF37" s="87"/>
      <c r="AG37" s="87"/>
      <c r="AH37" s="87"/>
      <c r="AI37" s="87"/>
      <c r="AJ37" s="87"/>
      <c r="AK37" s="87"/>
      <c r="AL37" s="87"/>
    </row>
    <row r="38" spans="1:38" x14ac:dyDescent="0.2">
      <c r="A38" s="86"/>
      <c r="B38" s="86"/>
      <c r="C38" s="86"/>
      <c r="D38" s="86"/>
      <c r="E38" s="86"/>
      <c r="F38" s="86"/>
      <c r="G38" s="86"/>
      <c r="H38" s="86"/>
      <c r="I38" s="86"/>
      <c r="J38" s="86"/>
      <c r="K38" s="86"/>
      <c r="L38" s="86"/>
      <c r="M38" s="86"/>
      <c r="N38" s="86"/>
      <c r="O38" s="86"/>
      <c r="P38" s="86"/>
      <c r="Q38" s="86"/>
      <c r="R38" s="86"/>
      <c r="S38" s="86"/>
      <c r="T38" s="86"/>
      <c r="U38" s="86"/>
      <c r="V38" s="86"/>
      <c r="W38" s="86"/>
      <c r="X38" s="86"/>
      <c r="Y38" s="87"/>
      <c r="Z38" s="87"/>
      <c r="AA38" s="87"/>
      <c r="AB38" s="87"/>
      <c r="AC38" s="87"/>
      <c r="AD38" s="87"/>
      <c r="AE38" s="87"/>
      <c r="AF38" s="87"/>
      <c r="AG38" s="87"/>
      <c r="AH38" s="87"/>
      <c r="AI38" s="87"/>
      <c r="AJ38" s="87"/>
      <c r="AK38" s="87"/>
      <c r="AL38" s="87"/>
    </row>
    <row r="39" spans="1:38" x14ac:dyDescent="0.2">
      <c r="A39" s="86"/>
      <c r="B39" s="86"/>
      <c r="C39" s="86"/>
      <c r="D39" s="86"/>
      <c r="E39" s="86"/>
      <c r="F39" s="86"/>
      <c r="G39" s="86"/>
      <c r="H39" s="86"/>
      <c r="I39" s="86"/>
      <c r="J39" s="86"/>
      <c r="K39" s="86"/>
      <c r="L39" s="86"/>
      <c r="M39" s="86"/>
      <c r="N39" s="86"/>
      <c r="O39" s="86"/>
      <c r="P39" s="86"/>
      <c r="Q39" s="86"/>
      <c r="R39" s="86"/>
      <c r="S39" s="86"/>
      <c r="T39" s="86"/>
      <c r="U39" s="86"/>
      <c r="V39" s="86"/>
      <c r="W39" s="86"/>
      <c r="X39" s="86"/>
      <c r="Y39" s="87"/>
      <c r="Z39" s="87"/>
      <c r="AA39" s="87"/>
      <c r="AB39" s="87"/>
      <c r="AC39" s="87"/>
      <c r="AD39" s="87"/>
      <c r="AE39" s="87"/>
      <c r="AF39" s="87"/>
      <c r="AG39" s="87"/>
      <c r="AH39" s="87"/>
      <c r="AI39" s="87"/>
      <c r="AJ39" s="87"/>
      <c r="AK39" s="87"/>
      <c r="AL39" s="87"/>
    </row>
    <row r="40" spans="1:38" x14ac:dyDescent="0.2">
      <c r="A40" s="86"/>
      <c r="B40" s="86"/>
      <c r="C40" s="86"/>
      <c r="D40" s="86"/>
      <c r="E40" s="86"/>
      <c r="F40" s="86"/>
      <c r="G40" s="86"/>
      <c r="H40" s="86"/>
      <c r="I40" s="86"/>
      <c r="J40" s="86"/>
      <c r="K40" s="86"/>
      <c r="L40" s="86"/>
      <c r="M40" s="86"/>
      <c r="N40" s="86"/>
      <c r="O40" s="86"/>
      <c r="P40" s="86"/>
      <c r="Q40" s="86"/>
      <c r="R40" s="86"/>
      <c r="S40" s="86"/>
      <c r="T40" s="86"/>
      <c r="U40" s="86"/>
      <c r="V40" s="86"/>
      <c r="W40" s="86"/>
      <c r="X40" s="86"/>
      <c r="Y40" s="87"/>
      <c r="Z40" s="87"/>
      <c r="AA40" s="87"/>
      <c r="AB40" s="87"/>
      <c r="AC40" s="87"/>
      <c r="AD40" s="87"/>
      <c r="AE40" s="87"/>
      <c r="AF40" s="87"/>
      <c r="AG40" s="87"/>
      <c r="AH40" s="87"/>
      <c r="AI40" s="87"/>
      <c r="AJ40" s="87"/>
      <c r="AK40" s="87"/>
      <c r="AL40" s="87"/>
    </row>
    <row r="41" spans="1:38" x14ac:dyDescent="0.2">
      <c r="A41" s="86"/>
      <c r="B41" s="86"/>
      <c r="C41" s="86"/>
      <c r="D41" s="86"/>
      <c r="E41" s="86"/>
      <c r="F41" s="86"/>
      <c r="G41" s="86"/>
      <c r="H41" s="86"/>
      <c r="I41" s="86"/>
      <c r="J41" s="86"/>
      <c r="K41" s="86"/>
      <c r="L41" s="86"/>
      <c r="M41" s="86"/>
      <c r="N41" s="86"/>
      <c r="O41" s="86"/>
      <c r="P41" s="86"/>
      <c r="Q41" s="86"/>
      <c r="R41" s="86"/>
      <c r="S41" s="86"/>
      <c r="T41" s="86"/>
      <c r="U41" s="86"/>
      <c r="V41" s="86"/>
      <c r="W41" s="86"/>
      <c r="X41" s="86"/>
      <c r="Y41" s="87"/>
      <c r="Z41" s="87"/>
      <c r="AA41" s="87"/>
      <c r="AB41" s="87"/>
      <c r="AC41" s="87"/>
      <c r="AD41" s="87"/>
      <c r="AE41" s="87"/>
      <c r="AF41" s="87"/>
      <c r="AG41" s="87"/>
      <c r="AH41" s="87"/>
      <c r="AI41" s="87"/>
      <c r="AJ41" s="87"/>
      <c r="AK41" s="87"/>
      <c r="AL41" s="87"/>
    </row>
    <row r="42" spans="1:38" x14ac:dyDescent="0.2">
      <c r="A42" s="86"/>
      <c r="B42" s="86"/>
      <c r="C42" s="86"/>
      <c r="D42" s="86"/>
      <c r="E42" s="86"/>
      <c r="F42" s="86"/>
      <c r="G42" s="86"/>
      <c r="H42" s="86"/>
      <c r="I42" s="86"/>
      <c r="J42" s="86"/>
      <c r="K42" s="86"/>
      <c r="L42" s="86"/>
      <c r="M42" s="86"/>
      <c r="N42" s="86"/>
      <c r="O42" s="86"/>
      <c r="P42" s="86"/>
      <c r="Q42" s="86"/>
      <c r="R42" s="86"/>
      <c r="S42" s="86"/>
      <c r="T42" s="86"/>
      <c r="U42" s="86"/>
      <c r="V42" s="86"/>
      <c r="W42" s="86"/>
      <c r="X42" s="86"/>
      <c r="Y42" s="87"/>
      <c r="Z42" s="87"/>
      <c r="AA42" s="87"/>
      <c r="AB42" s="87"/>
      <c r="AC42" s="87"/>
      <c r="AD42" s="87"/>
      <c r="AE42" s="87"/>
      <c r="AF42" s="87"/>
      <c r="AG42" s="87"/>
      <c r="AH42" s="87"/>
      <c r="AI42" s="87"/>
      <c r="AJ42" s="87"/>
      <c r="AK42" s="87"/>
      <c r="AL42" s="87"/>
    </row>
    <row r="43" spans="1:38" ht="12.75" customHeight="1" x14ac:dyDescent="0.2">
      <c r="A43" s="86"/>
      <c r="X43" s="86"/>
      <c r="Y43" s="87"/>
      <c r="Z43" s="87"/>
      <c r="AA43" s="87"/>
      <c r="AB43" s="87"/>
      <c r="AC43" s="87"/>
      <c r="AD43" s="87"/>
      <c r="AE43" s="87"/>
      <c r="AF43" s="87"/>
      <c r="AG43" s="87"/>
      <c r="AH43" s="87"/>
      <c r="AI43" s="87"/>
      <c r="AJ43" s="87"/>
      <c r="AK43" s="87"/>
      <c r="AL43" s="87"/>
    </row>
    <row r="44" spans="1:38" ht="41.25" customHeight="1" x14ac:dyDescent="0.2">
      <c r="A44" s="86"/>
      <c r="B44" s="178" t="s">
        <v>110</v>
      </c>
      <c r="C44" s="178"/>
      <c r="D44" s="178"/>
      <c r="E44" s="178"/>
      <c r="F44" s="178"/>
      <c r="G44" s="178"/>
      <c r="H44" s="178"/>
      <c r="I44" s="178"/>
      <c r="J44" s="178"/>
      <c r="K44" s="178"/>
      <c r="L44" s="178"/>
      <c r="M44" s="178"/>
      <c r="N44" s="178"/>
      <c r="O44" s="178"/>
      <c r="P44" s="178"/>
      <c r="Q44" s="178"/>
      <c r="R44" s="178"/>
      <c r="S44" s="178"/>
      <c r="T44" s="178"/>
      <c r="U44" s="178"/>
      <c r="V44" s="178"/>
      <c r="W44" s="178"/>
      <c r="X44" s="86"/>
      <c r="Y44" s="87"/>
      <c r="Z44" s="87"/>
      <c r="AA44" s="87"/>
      <c r="AB44" s="87"/>
      <c r="AC44" s="87"/>
      <c r="AD44" s="87"/>
      <c r="AE44" s="87"/>
      <c r="AF44" s="87"/>
      <c r="AG44" s="87"/>
      <c r="AH44" s="87"/>
      <c r="AI44" s="87"/>
      <c r="AJ44" s="87"/>
      <c r="AK44" s="87"/>
      <c r="AL44" s="87"/>
    </row>
    <row r="45" spans="1:38" x14ac:dyDescent="0.2">
      <c r="A45" s="86"/>
      <c r="B45" s="86"/>
      <c r="C45" s="86"/>
      <c r="D45" s="86"/>
      <c r="E45" s="86"/>
      <c r="F45" s="86"/>
      <c r="G45" s="86"/>
      <c r="H45" s="86"/>
      <c r="I45" s="86"/>
      <c r="J45" s="86"/>
      <c r="K45" s="86"/>
      <c r="L45" s="86"/>
      <c r="M45" s="86"/>
      <c r="N45" s="86"/>
      <c r="O45" s="86"/>
      <c r="P45" s="86"/>
      <c r="Q45" s="86"/>
      <c r="R45" s="86"/>
      <c r="S45" s="86"/>
      <c r="T45" s="86"/>
      <c r="U45" s="86"/>
      <c r="V45" s="86"/>
      <c r="W45" s="86"/>
      <c r="X45" s="86"/>
      <c r="Y45" s="87"/>
      <c r="Z45" s="87"/>
      <c r="AA45" s="87"/>
      <c r="AB45" s="87"/>
      <c r="AC45" s="87"/>
      <c r="AD45" s="87"/>
      <c r="AE45" s="87"/>
      <c r="AF45" s="87"/>
      <c r="AG45" s="87"/>
      <c r="AH45" s="87"/>
      <c r="AI45" s="87"/>
      <c r="AJ45" s="87"/>
      <c r="AK45" s="87"/>
      <c r="AL45" s="87"/>
    </row>
    <row r="46" spans="1:38" x14ac:dyDescent="0.2">
      <c r="A46" s="87"/>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row>
    <row r="47" spans="1:38" x14ac:dyDescent="0.2">
      <c r="A47" s="87"/>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row>
    <row r="48" spans="1:38" x14ac:dyDescent="0.2">
      <c r="A48" s="87"/>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row>
    <row r="49" spans="1:38" x14ac:dyDescent="0.2">
      <c r="A49" s="87"/>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row>
    <row r="50" spans="1:38" x14ac:dyDescent="0.2">
      <c r="A50" s="87"/>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row>
    <row r="51" spans="1:38" x14ac:dyDescent="0.2">
      <c r="A51" s="87"/>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row>
    <row r="52" spans="1:38" x14ac:dyDescent="0.2">
      <c r="A52" s="87"/>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row>
    <row r="53" spans="1:38" x14ac:dyDescent="0.2">
      <c r="A53" s="87"/>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row>
    <row r="54" spans="1:38" x14ac:dyDescent="0.2">
      <c r="A54" s="87"/>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row>
    <row r="55" spans="1:38" x14ac:dyDescent="0.2">
      <c r="A55" s="87"/>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row>
    <row r="56" spans="1:38" x14ac:dyDescent="0.2">
      <c r="A56" s="87"/>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row>
    <row r="57" spans="1:38" x14ac:dyDescent="0.2">
      <c r="A57" s="87"/>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row>
    <row r="58" spans="1:38" x14ac:dyDescent="0.2">
      <c r="A58" s="87"/>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row>
  </sheetData>
  <mergeCells count="31">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5" zoomScale="91" zoomScaleNormal="85" workbookViewId="0">
      <selection activeCell="AG49" sqref="AG49"/>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80" t="s">
        <v>109</v>
      </c>
      <c r="B1" s="80" t="s">
        <v>117</v>
      </c>
    </row>
    <row r="2" spans="1:57" ht="54" x14ac:dyDescent="0.25">
      <c r="A2" s="80" t="s">
        <v>108</v>
      </c>
      <c r="B2" s="81" t="s">
        <v>118</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80" t="s">
        <v>5</v>
      </c>
      <c r="E4" s="181"/>
      <c r="G4" s="182" t="s">
        <v>6</v>
      </c>
      <c r="H4" s="183"/>
      <c r="I4" s="183"/>
      <c r="J4" s="183"/>
      <c r="K4" s="183"/>
      <c r="L4" s="183"/>
      <c r="M4" s="183"/>
      <c r="N4" s="183"/>
      <c r="O4" s="183"/>
      <c r="P4" s="183"/>
      <c r="Q4" s="183"/>
      <c r="R4" s="183"/>
      <c r="T4" s="182" t="s">
        <v>7</v>
      </c>
      <c r="U4" s="183"/>
      <c r="V4" s="183"/>
      <c r="W4" s="183"/>
      <c r="X4" s="183"/>
      <c r="Y4" s="183"/>
      <c r="Z4" s="183"/>
      <c r="AA4" s="183"/>
      <c r="AB4" s="183"/>
      <c r="AC4" s="183"/>
      <c r="AD4" s="183"/>
      <c r="AE4" s="183"/>
      <c r="AF4" s="4"/>
      <c r="AG4" s="182" t="s">
        <v>34</v>
      </c>
      <c r="AH4" s="183"/>
      <c r="AI4" s="183"/>
      <c r="AJ4" s="183"/>
      <c r="AK4" s="183"/>
      <c r="AL4" s="183"/>
      <c r="AM4" s="183"/>
      <c r="AN4" s="183"/>
      <c r="AO4" s="183"/>
      <c r="AP4" s="183"/>
      <c r="AQ4" s="183"/>
      <c r="AR4" s="183"/>
      <c r="AT4" s="182" t="s">
        <v>35</v>
      </c>
      <c r="AU4" s="183"/>
      <c r="AV4" s="183"/>
      <c r="AW4" s="183"/>
      <c r="AX4" s="183"/>
      <c r="AY4" s="183"/>
      <c r="AZ4" s="183"/>
      <c r="BA4" s="183"/>
      <c r="BB4" s="183"/>
      <c r="BC4" s="183"/>
      <c r="BD4" s="183"/>
      <c r="BE4" s="183"/>
    </row>
    <row r="5" spans="1:57" x14ac:dyDescent="0.2">
      <c r="A5" s="32"/>
      <c r="B5" s="32"/>
      <c r="C5" s="3"/>
      <c r="D5" s="184" t="s">
        <v>8</v>
      </c>
      <c r="E5" s="186" t="s">
        <v>9</v>
      </c>
      <c r="F5" s="5"/>
      <c r="G5" s="188" t="s">
        <v>0</v>
      </c>
      <c r="H5" s="190" t="s">
        <v>1</v>
      </c>
      <c r="I5" s="190" t="s">
        <v>10</v>
      </c>
      <c r="J5" s="190" t="s">
        <v>2</v>
      </c>
      <c r="K5" s="190" t="s">
        <v>11</v>
      </c>
      <c r="L5" s="192" t="s">
        <v>12</v>
      </c>
      <c r="M5" s="5"/>
      <c r="N5" s="188" t="s">
        <v>3</v>
      </c>
      <c r="O5" s="190" t="s">
        <v>4</v>
      </c>
      <c r="P5" s="192" t="s">
        <v>13</v>
      </c>
      <c r="Q5" s="2"/>
      <c r="R5" s="194" t="s">
        <v>14</v>
      </c>
      <c r="S5" s="2"/>
      <c r="T5" s="188" t="s">
        <v>0</v>
      </c>
      <c r="U5" s="190" t="s">
        <v>1</v>
      </c>
      <c r="V5" s="190" t="s">
        <v>10</v>
      </c>
      <c r="W5" s="190" t="s">
        <v>2</v>
      </c>
      <c r="X5" s="190" t="s">
        <v>11</v>
      </c>
      <c r="Y5" s="192" t="s">
        <v>12</v>
      </c>
      <c r="Z5" s="2"/>
      <c r="AA5" s="188" t="s">
        <v>3</v>
      </c>
      <c r="AB5" s="190" t="s">
        <v>4</v>
      </c>
      <c r="AC5" s="192" t="s">
        <v>13</v>
      </c>
      <c r="AD5" s="1"/>
      <c r="AE5" s="196" t="s">
        <v>14</v>
      </c>
      <c r="AF5" s="38"/>
      <c r="AG5" s="188" t="s">
        <v>0</v>
      </c>
      <c r="AH5" s="190" t="s">
        <v>1</v>
      </c>
      <c r="AI5" s="190" t="s">
        <v>10</v>
      </c>
      <c r="AJ5" s="190" t="s">
        <v>2</v>
      </c>
      <c r="AK5" s="190" t="s">
        <v>11</v>
      </c>
      <c r="AL5" s="192" t="s">
        <v>12</v>
      </c>
      <c r="AM5" s="5"/>
      <c r="AN5" s="188" t="s">
        <v>3</v>
      </c>
      <c r="AO5" s="190" t="s">
        <v>4</v>
      </c>
      <c r="AP5" s="192" t="s">
        <v>13</v>
      </c>
      <c r="AQ5" s="2"/>
      <c r="AR5" s="194" t="s">
        <v>14</v>
      </c>
      <c r="AS5" s="2"/>
      <c r="AT5" s="188" t="s">
        <v>0</v>
      </c>
      <c r="AU5" s="190" t="s">
        <v>1</v>
      </c>
      <c r="AV5" s="190" t="s">
        <v>10</v>
      </c>
      <c r="AW5" s="190" t="s">
        <v>2</v>
      </c>
      <c r="AX5" s="190" t="s">
        <v>11</v>
      </c>
      <c r="AY5" s="192" t="s">
        <v>12</v>
      </c>
      <c r="AZ5" s="2"/>
      <c r="BA5" s="188" t="s">
        <v>3</v>
      </c>
      <c r="BB5" s="190" t="s">
        <v>4</v>
      </c>
      <c r="BC5" s="192" t="s">
        <v>13</v>
      </c>
      <c r="BD5" s="1"/>
      <c r="BE5" s="196" t="s">
        <v>14</v>
      </c>
    </row>
    <row r="6" spans="1:57" x14ac:dyDescent="0.2">
      <c r="A6" s="32"/>
      <c r="B6" s="32"/>
      <c r="C6" s="3"/>
      <c r="D6" s="185"/>
      <c r="E6" s="187"/>
      <c r="F6" s="5"/>
      <c r="G6" s="189"/>
      <c r="H6" s="191"/>
      <c r="I6" s="191"/>
      <c r="J6" s="191"/>
      <c r="K6" s="191"/>
      <c r="L6" s="193"/>
      <c r="M6" s="5"/>
      <c r="N6" s="189"/>
      <c r="O6" s="191"/>
      <c r="P6" s="193"/>
      <c r="Q6" s="2"/>
      <c r="R6" s="195"/>
      <c r="S6" s="2"/>
      <c r="T6" s="189"/>
      <c r="U6" s="191"/>
      <c r="V6" s="191"/>
      <c r="W6" s="191"/>
      <c r="X6" s="191"/>
      <c r="Y6" s="193"/>
      <c r="Z6" s="2"/>
      <c r="AA6" s="189"/>
      <c r="AB6" s="191"/>
      <c r="AC6" s="193"/>
      <c r="AD6" s="1"/>
      <c r="AE6" s="197"/>
      <c r="AF6" s="39"/>
      <c r="AG6" s="189"/>
      <c r="AH6" s="191"/>
      <c r="AI6" s="191"/>
      <c r="AJ6" s="191"/>
      <c r="AK6" s="191"/>
      <c r="AL6" s="193"/>
      <c r="AM6" s="5"/>
      <c r="AN6" s="189"/>
      <c r="AO6" s="191"/>
      <c r="AP6" s="193"/>
      <c r="AQ6" s="2"/>
      <c r="AR6" s="195"/>
      <c r="AS6" s="2"/>
      <c r="AT6" s="189"/>
      <c r="AU6" s="191"/>
      <c r="AV6" s="191"/>
      <c r="AW6" s="191"/>
      <c r="AX6" s="191"/>
      <c r="AY6" s="193"/>
      <c r="AZ6" s="2"/>
      <c r="BA6" s="189"/>
      <c r="BB6" s="191"/>
      <c r="BC6" s="193"/>
      <c r="BD6" s="1"/>
      <c r="BE6" s="197"/>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4">
        <v>57.487702934044897</v>
      </c>
      <c r="H8" s="125">
        <v>64.339815551383296</v>
      </c>
      <c r="I8" s="125">
        <v>68.515016452793603</v>
      </c>
      <c r="J8" s="125">
        <v>69.364254562770896</v>
      </c>
      <c r="K8" s="125">
        <v>69.102791005095696</v>
      </c>
      <c r="L8" s="126">
        <v>65.762184054230005</v>
      </c>
      <c r="M8" s="123"/>
      <c r="N8" s="132">
        <v>75.342897390931995</v>
      </c>
      <c r="O8" s="133">
        <v>78.3238561699836</v>
      </c>
      <c r="P8" s="134">
        <v>76.833376780457797</v>
      </c>
      <c r="Q8" s="123"/>
      <c r="R8" s="140">
        <v>68.925515288650899</v>
      </c>
      <c r="S8" s="82"/>
      <c r="T8" s="124">
        <v>-1.5167914873095401</v>
      </c>
      <c r="U8" s="125">
        <v>-0.50875376692118701</v>
      </c>
      <c r="V8" s="125">
        <v>-7.6638429720106496E-2</v>
      </c>
      <c r="W8" s="125">
        <v>-0.90627458424447305</v>
      </c>
      <c r="X8" s="125">
        <v>-1.5405273754562201</v>
      </c>
      <c r="Y8" s="126">
        <v>-0.89851948529629799</v>
      </c>
      <c r="Z8" s="123"/>
      <c r="AA8" s="132">
        <v>-1.7201065041721799</v>
      </c>
      <c r="AB8" s="133">
        <v>-0.85303158954620395</v>
      </c>
      <c r="AC8" s="134">
        <v>-1.2800621430421999</v>
      </c>
      <c r="AD8" s="123"/>
      <c r="AE8" s="140">
        <v>-1.0201680058668301</v>
      </c>
      <c r="AF8" s="29"/>
      <c r="AG8" s="124">
        <v>58.657210681906697</v>
      </c>
      <c r="AH8" s="125">
        <v>67.936617213732802</v>
      </c>
      <c r="AI8" s="125">
        <v>72.416945340258096</v>
      </c>
      <c r="AJ8" s="125">
        <v>73.005771159231301</v>
      </c>
      <c r="AK8" s="125">
        <v>71.716203298191701</v>
      </c>
      <c r="AL8" s="126">
        <v>68.746634369357906</v>
      </c>
      <c r="AM8" s="123"/>
      <c r="AN8" s="132">
        <v>76.988910372889407</v>
      </c>
      <c r="AO8" s="133">
        <v>79.567089732035797</v>
      </c>
      <c r="AP8" s="134">
        <v>78.278000052462602</v>
      </c>
      <c r="AQ8" s="123"/>
      <c r="AR8" s="140">
        <v>71.469924205460799</v>
      </c>
      <c r="AS8" s="82"/>
      <c r="AT8" s="124">
        <v>-0.96550332712077003</v>
      </c>
      <c r="AU8" s="125">
        <v>0.226900083237391</v>
      </c>
      <c r="AV8" s="125">
        <v>0.67383720859460094</v>
      </c>
      <c r="AW8" s="125">
        <v>0.46152049542097201</v>
      </c>
      <c r="AX8" s="125">
        <v>-0.180378077694723</v>
      </c>
      <c r="AY8" s="126">
        <v>7.9440744633433702E-2</v>
      </c>
      <c r="AZ8" s="123"/>
      <c r="BA8" s="132">
        <v>-0.26088185577228501</v>
      </c>
      <c r="BB8" s="133">
        <v>-0.19361761665569299</v>
      </c>
      <c r="BC8" s="134">
        <v>-0.22670714142777901</v>
      </c>
      <c r="BD8" s="123"/>
      <c r="BE8" s="140">
        <v>-1.6508380409844699E-2</v>
      </c>
    </row>
    <row r="9" spans="1:57" x14ac:dyDescent="0.2">
      <c r="A9" s="20" t="s">
        <v>18</v>
      </c>
      <c r="B9" s="3" t="str">
        <f>TRIM(A9)</f>
        <v>Virginia</v>
      </c>
      <c r="C9" s="10"/>
      <c r="D9" s="24" t="s">
        <v>16</v>
      </c>
      <c r="E9" s="27" t="s">
        <v>17</v>
      </c>
      <c r="F9" s="3"/>
      <c r="G9" s="127">
        <v>57.643520088416601</v>
      </c>
      <c r="H9" s="123">
        <v>65.004458510731794</v>
      </c>
      <c r="I9" s="123">
        <v>69.043298062733498</v>
      </c>
      <c r="J9" s="123">
        <v>69.413168388332394</v>
      </c>
      <c r="K9" s="123">
        <v>67.236647932431097</v>
      </c>
      <c r="L9" s="128">
        <v>65.668207684491904</v>
      </c>
      <c r="M9" s="123"/>
      <c r="N9" s="135">
        <v>74.971898646739305</v>
      </c>
      <c r="O9" s="143">
        <v>77.025338315174693</v>
      </c>
      <c r="P9" s="136">
        <v>75.998618480957006</v>
      </c>
      <c r="Q9" s="123"/>
      <c r="R9" s="141">
        <v>68.619748330742198</v>
      </c>
      <c r="S9" s="82"/>
      <c r="T9" s="127">
        <v>2.7299338885238198</v>
      </c>
      <c r="U9" s="123">
        <v>0.49273347157341901</v>
      </c>
      <c r="V9" s="123">
        <v>1.2394379588068101</v>
      </c>
      <c r="W9" s="123">
        <v>-1.1371641768371401</v>
      </c>
      <c r="X9" s="123">
        <v>-5.4575525582419502</v>
      </c>
      <c r="Y9" s="128">
        <v>-0.59912435821508203</v>
      </c>
      <c r="Z9" s="123"/>
      <c r="AA9" s="135">
        <v>-5.21548519207178</v>
      </c>
      <c r="AB9" s="143">
        <v>-4.1351018695633597</v>
      </c>
      <c r="AC9" s="136">
        <v>-4.6710518074294596</v>
      </c>
      <c r="AD9" s="123"/>
      <c r="AE9" s="141">
        <v>-1.92435213866664</v>
      </c>
      <c r="AF9" s="30"/>
      <c r="AG9" s="127">
        <v>56.929687401881303</v>
      </c>
      <c r="AH9" s="123">
        <v>67.719597352523706</v>
      </c>
      <c r="AI9" s="123">
        <v>72.469280969821796</v>
      </c>
      <c r="AJ9" s="123">
        <v>73.044021582993494</v>
      </c>
      <c r="AK9" s="123">
        <v>70.532494587767602</v>
      </c>
      <c r="AL9" s="128">
        <v>68.1390127278042</v>
      </c>
      <c r="AM9" s="123"/>
      <c r="AN9" s="135">
        <v>76.678027514077996</v>
      </c>
      <c r="AO9" s="143">
        <v>78.503821923033996</v>
      </c>
      <c r="AP9" s="136">
        <v>77.590924718555996</v>
      </c>
      <c r="AQ9" s="123"/>
      <c r="AR9" s="141">
        <v>70.839557799565398</v>
      </c>
      <c r="AS9" s="82"/>
      <c r="AT9" s="127">
        <v>-1.0218384546114401</v>
      </c>
      <c r="AU9" s="123">
        <v>-0.48142626122431997</v>
      </c>
      <c r="AV9" s="123">
        <v>0.966854277743595</v>
      </c>
      <c r="AW9" s="123">
        <v>0.59991619651585903</v>
      </c>
      <c r="AX9" s="123">
        <v>-1.0249472577716301</v>
      </c>
      <c r="AY9" s="128">
        <v>-0.150897251899062</v>
      </c>
      <c r="AZ9" s="123"/>
      <c r="BA9" s="135">
        <v>-0.56853037817156604</v>
      </c>
      <c r="BB9" s="143">
        <v>-0.188462138573989</v>
      </c>
      <c r="BC9" s="136">
        <v>-0.37662130875049699</v>
      </c>
      <c r="BD9" s="123"/>
      <c r="BE9" s="141">
        <v>-0.22157498120512001</v>
      </c>
    </row>
    <row r="10" spans="1:57" x14ac:dyDescent="0.2">
      <c r="A10" s="21" t="s">
        <v>19</v>
      </c>
      <c r="B10" s="3" t="str">
        <f t="shared" ref="B10:B45" si="0">TRIM(A10)</f>
        <v>Norfolk/Virginia Beach, VA</v>
      </c>
      <c r="C10" s="3"/>
      <c r="D10" s="24" t="s">
        <v>16</v>
      </c>
      <c r="E10" s="27" t="s">
        <v>17</v>
      </c>
      <c r="F10" s="3"/>
      <c r="G10" s="127">
        <v>62.751921878246399</v>
      </c>
      <c r="H10" s="123">
        <v>68.826615416579997</v>
      </c>
      <c r="I10" s="123">
        <v>72.932682318720097</v>
      </c>
      <c r="J10" s="123">
        <v>74.1091834614585</v>
      </c>
      <c r="K10" s="123">
        <v>72.9976106378558</v>
      </c>
      <c r="L10" s="128">
        <v>70.323602742572206</v>
      </c>
      <c r="M10" s="123"/>
      <c r="N10" s="135">
        <v>85.354768335757299</v>
      </c>
      <c r="O10" s="143">
        <v>88.502493247454794</v>
      </c>
      <c r="P10" s="136">
        <v>86.928630791605997</v>
      </c>
      <c r="Q10" s="123"/>
      <c r="R10" s="141">
        <v>75.067896470867495</v>
      </c>
      <c r="S10" s="82"/>
      <c r="T10" s="127">
        <v>-2.9106819971747702</v>
      </c>
      <c r="U10" s="123">
        <v>-4.1471741396222299</v>
      </c>
      <c r="V10" s="123">
        <v>-2.6833821799470101</v>
      </c>
      <c r="W10" s="123">
        <v>-4.4967220079982502</v>
      </c>
      <c r="X10" s="123">
        <v>-7.8079908503979603</v>
      </c>
      <c r="Y10" s="128">
        <v>-4.4931307773067299</v>
      </c>
      <c r="Z10" s="123"/>
      <c r="AA10" s="135">
        <v>-4.0543874914381197</v>
      </c>
      <c r="AB10" s="143">
        <v>-3.3989418411840102</v>
      </c>
      <c r="AC10" s="136">
        <v>-3.72184647079593</v>
      </c>
      <c r="AD10" s="123"/>
      <c r="AE10" s="141">
        <v>-4.23931739075688</v>
      </c>
      <c r="AF10" s="30"/>
      <c r="AG10" s="127">
        <v>63.129804695616002</v>
      </c>
      <c r="AH10" s="123">
        <v>71.510102846457499</v>
      </c>
      <c r="AI10" s="123">
        <v>76.079757947226199</v>
      </c>
      <c r="AJ10" s="123">
        <v>77.478313941408601</v>
      </c>
      <c r="AK10" s="123">
        <v>76.092094327862</v>
      </c>
      <c r="AL10" s="128">
        <v>72.858014751714094</v>
      </c>
      <c r="AM10" s="123"/>
      <c r="AN10" s="135">
        <v>87.053942447537906</v>
      </c>
      <c r="AO10" s="143">
        <v>89.965977560772899</v>
      </c>
      <c r="AP10" s="136">
        <v>88.509960004155403</v>
      </c>
      <c r="AQ10" s="123"/>
      <c r="AR10" s="141">
        <v>77.329999109554393</v>
      </c>
      <c r="AS10" s="82"/>
      <c r="AT10" s="127">
        <v>-5.1687343449870502</v>
      </c>
      <c r="AU10" s="123">
        <v>-4.3585475451033204</v>
      </c>
      <c r="AV10" s="123">
        <v>-2.1767653036960701</v>
      </c>
      <c r="AW10" s="123">
        <v>-2.06247763370604</v>
      </c>
      <c r="AX10" s="123">
        <v>-4.5547069489363396</v>
      </c>
      <c r="AY10" s="128">
        <v>-3.61306470525385</v>
      </c>
      <c r="AZ10" s="123"/>
      <c r="BA10" s="135">
        <v>-0.42113573401427801</v>
      </c>
      <c r="BB10" s="143">
        <v>-0.573339015584302</v>
      </c>
      <c r="BC10" s="136">
        <v>-0.49854745900575498</v>
      </c>
      <c r="BD10" s="123"/>
      <c r="BE10" s="141">
        <v>-2.6162280337006898</v>
      </c>
    </row>
    <row r="11" spans="1:57" x14ac:dyDescent="0.2">
      <c r="A11" s="21" t="s">
        <v>20</v>
      </c>
      <c r="B11" s="2" t="s">
        <v>71</v>
      </c>
      <c r="C11" s="3"/>
      <c r="D11" s="24" t="s">
        <v>16</v>
      </c>
      <c r="E11" s="27" t="s">
        <v>17</v>
      </c>
      <c r="F11" s="3"/>
      <c r="G11" s="127">
        <v>59.794137390915097</v>
      </c>
      <c r="H11" s="123">
        <v>61.709554710226001</v>
      </c>
      <c r="I11" s="123">
        <v>68.077869769523303</v>
      </c>
      <c r="J11" s="123">
        <v>66.811367196240695</v>
      </c>
      <c r="K11" s="123">
        <v>64.542403222197294</v>
      </c>
      <c r="L11" s="128">
        <v>64.187066457820507</v>
      </c>
      <c r="M11" s="123"/>
      <c r="N11" s="135">
        <v>73.2915641083016</v>
      </c>
      <c r="O11" s="143">
        <v>70.660102931304493</v>
      </c>
      <c r="P11" s="136">
        <v>71.975833519803004</v>
      </c>
      <c r="Q11" s="123"/>
      <c r="R11" s="141">
        <v>66.412428475529794</v>
      </c>
      <c r="S11" s="82"/>
      <c r="T11" s="127">
        <v>9.1575744752206099</v>
      </c>
      <c r="U11" s="123">
        <v>-4.52192723383419</v>
      </c>
      <c r="V11" s="123">
        <v>-1.1270074823424601</v>
      </c>
      <c r="W11" s="123">
        <v>-7.76153881501134</v>
      </c>
      <c r="X11" s="123">
        <v>-13.097832125207301</v>
      </c>
      <c r="Y11" s="128">
        <v>-4.2082305159721001</v>
      </c>
      <c r="Z11" s="123"/>
      <c r="AA11" s="135">
        <v>-11.7791130697673</v>
      </c>
      <c r="AB11" s="143">
        <v>-14.1811022817636</v>
      </c>
      <c r="AC11" s="136">
        <v>-12.974727313842299</v>
      </c>
      <c r="AD11" s="123"/>
      <c r="AE11" s="141">
        <v>-7.11039613842172</v>
      </c>
      <c r="AF11" s="30"/>
      <c r="AG11" s="127">
        <v>54.476392929066897</v>
      </c>
      <c r="AH11" s="123">
        <v>62.600134258223299</v>
      </c>
      <c r="AI11" s="123">
        <v>69.060192436786707</v>
      </c>
      <c r="AJ11" s="123">
        <v>69.746028194226795</v>
      </c>
      <c r="AK11" s="123">
        <v>68.401208324009801</v>
      </c>
      <c r="AL11" s="128">
        <v>64.856791228462697</v>
      </c>
      <c r="AM11" s="123"/>
      <c r="AN11" s="135">
        <v>75.0771984784068</v>
      </c>
      <c r="AO11" s="143">
        <v>75.641083016334704</v>
      </c>
      <c r="AP11" s="136">
        <v>75.359140747370702</v>
      </c>
      <c r="AQ11" s="123"/>
      <c r="AR11" s="141">
        <v>67.8574625195793</v>
      </c>
      <c r="AS11" s="82"/>
      <c r="AT11" s="127">
        <v>-2.0839898521706499</v>
      </c>
      <c r="AU11" s="123">
        <v>-6.7792638309706996</v>
      </c>
      <c r="AV11" s="123">
        <v>-4.18424919821505</v>
      </c>
      <c r="AW11" s="123">
        <v>-5.0258192920838001</v>
      </c>
      <c r="AX11" s="123">
        <v>-3.5521758854935901</v>
      </c>
      <c r="AY11" s="128">
        <v>-4.4082714845301201</v>
      </c>
      <c r="AZ11" s="123"/>
      <c r="BA11" s="135">
        <v>-2.5293127834056399</v>
      </c>
      <c r="BB11" s="143">
        <v>-0.73660628224796998</v>
      </c>
      <c r="BC11" s="136">
        <v>-1.63777402677811</v>
      </c>
      <c r="BD11" s="123"/>
      <c r="BE11" s="141">
        <v>-3.54692343350131</v>
      </c>
    </row>
    <row r="12" spans="1:57" x14ac:dyDescent="0.2">
      <c r="A12" s="21" t="s">
        <v>21</v>
      </c>
      <c r="B12" s="3" t="str">
        <f t="shared" si="0"/>
        <v>Virginia Area</v>
      </c>
      <c r="C12" s="3"/>
      <c r="D12" s="24" t="s">
        <v>16</v>
      </c>
      <c r="E12" s="27" t="s">
        <v>17</v>
      </c>
      <c r="F12" s="3"/>
      <c r="G12" s="127">
        <v>49.091875404381099</v>
      </c>
      <c r="H12" s="123">
        <v>59.575746372123099</v>
      </c>
      <c r="I12" s="123">
        <v>62.890814558058899</v>
      </c>
      <c r="J12" s="123">
        <v>62.837666088965904</v>
      </c>
      <c r="K12" s="123">
        <v>61.049104563835897</v>
      </c>
      <c r="L12" s="128">
        <v>59.088997444275499</v>
      </c>
      <c r="M12" s="123"/>
      <c r="N12" s="135">
        <v>68.651646447140294</v>
      </c>
      <c r="O12" s="143">
        <v>70.595031773541294</v>
      </c>
      <c r="P12" s="136">
        <v>69.623339110340794</v>
      </c>
      <c r="Q12" s="123"/>
      <c r="R12" s="141">
        <v>62.098789477332801</v>
      </c>
      <c r="S12" s="82"/>
      <c r="T12" s="127">
        <v>1.6598858091109401</v>
      </c>
      <c r="U12" s="123">
        <v>1.3663905880479701</v>
      </c>
      <c r="V12" s="123">
        <v>1.8503110900657</v>
      </c>
      <c r="W12" s="123">
        <v>-1.7605112349201699</v>
      </c>
      <c r="X12" s="123">
        <v>-2.2294421379867702</v>
      </c>
      <c r="Y12" s="128">
        <v>8.1206808548848194E-2</v>
      </c>
      <c r="Z12" s="123"/>
      <c r="AA12" s="135">
        <v>-3.9713703575300698</v>
      </c>
      <c r="AB12" s="143">
        <v>-1.8606244826004801</v>
      </c>
      <c r="AC12" s="136">
        <v>-2.9127403593427599</v>
      </c>
      <c r="AD12" s="123"/>
      <c r="AE12" s="141">
        <v>-0.89695983659859202</v>
      </c>
      <c r="AF12" s="30"/>
      <c r="AG12" s="127">
        <v>48.8873740641464</v>
      </c>
      <c r="AH12" s="123">
        <v>61.001478879748497</v>
      </c>
      <c r="AI12" s="123">
        <v>64.297556945864599</v>
      </c>
      <c r="AJ12" s="123">
        <v>65.184312230290601</v>
      </c>
      <c r="AK12" s="123">
        <v>64.307955379167296</v>
      </c>
      <c r="AL12" s="128">
        <v>60.735722117531999</v>
      </c>
      <c r="AM12" s="123"/>
      <c r="AN12" s="135">
        <v>69.951993899585702</v>
      </c>
      <c r="AO12" s="143">
        <v>70.683928065949104</v>
      </c>
      <c r="AP12" s="136">
        <v>70.317960982767403</v>
      </c>
      <c r="AQ12" s="123"/>
      <c r="AR12" s="141">
        <v>63.473500131630701</v>
      </c>
      <c r="AS12" s="82"/>
      <c r="AT12" s="127">
        <v>-0.83866907558854398</v>
      </c>
      <c r="AU12" s="123">
        <v>0.34522236924694499</v>
      </c>
      <c r="AV12" s="123">
        <v>2.23781501740585</v>
      </c>
      <c r="AW12" s="123">
        <v>1.6078812201550601</v>
      </c>
      <c r="AX12" s="123">
        <v>1.1307160384177599</v>
      </c>
      <c r="AY12" s="128">
        <v>0.98329072717436194</v>
      </c>
      <c r="AZ12" s="123"/>
      <c r="BA12" s="135">
        <v>-1.65843885212947</v>
      </c>
      <c r="BB12" s="143">
        <v>-0.567141462462871</v>
      </c>
      <c r="BC12" s="136">
        <v>-1.1129611840665901</v>
      </c>
      <c r="BD12" s="123"/>
      <c r="BE12" s="141">
        <v>0.31040231011073599</v>
      </c>
    </row>
    <row r="13" spans="1:57" x14ac:dyDescent="0.2">
      <c r="A13" s="34" t="s">
        <v>22</v>
      </c>
      <c r="B13" s="2" t="s">
        <v>87</v>
      </c>
      <c r="C13" s="3"/>
      <c r="D13" s="24" t="s">
        <v>16</v>
      </c>
      <c r="E13" s="27" t="s">
        <v>17</v>
      </c>
      <c r="F13" s="3"/>
      <c r="G13" s="127">
        <v>61.667226712413502</v>
      </c>
      <c r="H13" s="123">
        <v>68.718497426737102</v>
      </c>
      <c r="I13" s="123">
        <v>73.376898997223293</v>
      </c>
      <c r="J13" s="123">
        <v>74.807668500079501</v>
      </c>
      <c r="K13" s="123">
        <v>70.910634384450702</v>
      </c>
      <c r="L13" s="128">
        <v>69.896185204180796</v>
      </c>
      <c r="M13" s="123"/>
      <c r="N13" s="135">
        <v>74.708628831154996</v>
      </c>
      <c r="O13" s="143">
        <v>78.760412429478393</v>
      </c>
      <c r="P13" s="136">
        <v>76.734520630316695</v>
      </c>
      <c r="Q13" s="123"/>
      <c r="R13" s="141">
        <v>71.849995325933904</v>
      </c>
      <c r="S13" s="82"/>
      <c r="T13" s="127">
        <v>11.0310140316003</v>
      </c>
      <c r="U13" s="123">
        <v>9.6001964759262499</v>
      </c>
      <c r="V13" s="123">
        <v>8.6010093386913802</v>
      </c>
      <c r="W13" s="123">
        <v>11.7883699615314</v>
      </c>
      <c r="X13" s="123">
        <v>6.37884806678366</v>
      </c>
      <c r="Y13" s="128">
        <v>9.4148561771970005</v>
      </c>
      <c r="Z13" s="123"/>
      <c r="AA13" s="135">
        <v>3.9396399394169501</v>
      </c>
      <c r="AB13" s="143">
        <v>3.3972993572961299</v>
      </c>
      <c r="AC13" s="136">
        <v>3.6606286386135301</v>
      </c>
      <c r="AD13" s="123"/>
      <c r="AE13" s="141">
        <v>7.5903706310032604</v>
      </c>
      <c r="AF13" s="30"/>
      <c r="AG13" s="127">
        <v>61.403710450453602</v>
      </c>
      <c r="AH13" s="123">
        <v>73.454715879949703</v>
      </c>
      <c r="AI13" s="123">
        <v>79.719638151495303</v>
      </c>
      <c r="AJ13" s="123">
        <v>79.018180853509705</v>
      </c>
      <c r="AK13" s="123">
        <v>73.367171886882502</v>
      </c>
      <c r="AL13" s="128">
        <v>73.3926834444581</v>
      </c>
      <c r="AM13" s="123"/>
      <c r="AN13" s="135">
        <v>76.769449799267804</v>
      </c>
      <c r="AO13" s="143">
        <v>80.220584334046606</v>
      </c>
      <c r="AP13" s="136">
        <v>78.495017066657198</v>
      </c>
      <c r="AQ13" s="123"/>
      <c r="AR13" s="141">
        <v>74.850493050800694</v>
      </c>
      <c r="AS13" s="82"/>
      <c r="AT13" s="127">
        <v>6.4537158558423799</v>
      </c>
      <c r="AU13" s="123">
        <v>7.9945227458606398</v>
      </c>
      <c r="AV13" s="123">
        <v>8.3235435430347806</v>
      </c>
      <c r="AW13" s="123">
        <v>8.8522055389725001</v>
      </c>
      <c r="AX13" s="123">
        <v>6.1485129653892496</v>
      </c>
      <c r="AY13" s="128">
        <v>7.6107166089533198</v>
      </c>
      <c r="AZ13" s="123"/>
      <c r="BA13" s="135">
        <v>5.4360993552945898</v>
      </c>
      <c r="BB13" s="143">
        <v>4.0804172360874702</v>
      </c>
      <c r="BC13" s="136">
        <v>4.7389806781619397</v>
      </c>
      <c r="BD13" s="123"/>
      <c r="BE13" s="141">
        <v>6.7335583997102502</v>
      </c>
    </row>
    <row r="14" spans="1:57" x14ac:dyDescent="0.2">
      <c r="A14" s="21" t="s">
        <v>23</v>
      </c>
      <c r="B14" s="3" t="str">
        <f t="shared" si="0"/>
        <v>Arlington, VA</v>
      </c>
      <c r="C14" s="3"/>
      <c r="D14" s="24" t="s">
        <v>16</v>
      </c>
      <c r="E14" s="27" t="s">
        <v>17</v>
      </c>
      <c r="F14" s="3"/>
      <c r="G14" s="127">
        <v>65.800061900340395</v>
      </c>
      <c r="H14" s="123">
        <v>71.8869287114412</v>
      </c>
      <c r="I14" s="123">
        <v>75.559682244919003</v>
      </c>
      <c r="J14" s="123">
        <v>77.292891777571398</v>
      </c>
      <c r="K14" s="123">
        <v>73.929639946353007</v>
      </c>
      <c r="L14" s="128">
        <v>72.893840916125001</v>
      </c>
      <c r="M14" s="123"/>
      <c r="N14" s="135">
        <v>77.303208500980006</v>
      </c>
      <c r="O14" s="143">
        <v>76.426287011245194</v>
      </c>
      <c r="P14" s="136">
        <v>76.864747756112607</v>
      </c>
      <c r="Q14" s="123"/>
      <c r="R14" s="141">
        <v>74.028385727550003</v>
      </c>
      <c r="S14" s="82"/>
      <c r="T14" s="127">
        <v>12.7735758376623</v>
      </c>
      <c r="U14" s="123">
        <v>6.9965808004636898</v>
      </c>
      <c r="V14" s="123">
        <v>5.4218567223329996</v>
      </c>
      <c r="W14" s="123">
        <v>4.4705281201163496</v>
      </c>
      <c r="X14" s="123">
        <v>-9.1091360741852991</v>
      </c>
      <c r="Y14" s="128">
        <v>3.4444125994641501</v>
      </c>
      <c r="Z14" s="123"/>
      <c r="AA14" s="135">
        <v>-3.0413706022868401</v>
      </c>
      <c r="AB14" s="143">
        <v>-1.69062112116464</v>
      </c>
      <c r="AC14" s="136">
        <v>-2.3745199218231599</v>
      </c>
      <c r="AD14" s="123"/>
      <c r="AE14" s="141">
        <v>1.6547178140141301</v>
      </c>
      <c r="AF14" s="30"/>
      <c r="AG14" s="127">
        <v>69.204580625193401</v>
      </c>
      <c r="AH14" s="123">
        <v>79.887547714845695</v>
      </c>
      <c r="AI14" s="123">
        <v>86.018260600433294</v>
      </c>
      <c r="AJ14" s="123">
        <v>84.014237078303907</v>
      </c>
      <c r="AK14" s="123">
        <v>79.529041576395301</v>
      </c>
      <c r="AL14" s="128">
        <v>79.730733519034303</v>
      </c>
      <c r="AM14" s="123"/>
      <c r="AN14" s="135">
        <v>82.183018673269302</v>
      </c>
      <c r="AO14" s="143">
        <v>81.370576704838498</v>
      </c>
      <c r="AP14" s="136">
        <v>81.776797689053893</v>
      </c>
      <c r="AQ14" s="123"/>
      <c r="AR14" s="141">
        <v>80.315323281896994</v>
      </c>
      <c r="AS14" s="82"/>
      <c r="AT14" s="127">
        <v>11.878819526519001</v>
      </c>
      <c r="AU14" s="123">
        <v>4.3528227633465999</v>
      </c>
      <c r="AV14" s="123">
        <v>4.2910114427605102</v>
      </c>
      <c r="AW14" s="123">
        <v>2.8860759563081602</v>
      </c>
      <c r="AX14" s="123">
        <v>0.83560356838123395</v>
      </c>
      <c r="AY14" s="128">
        <v>4.5346033444988203</v>
      </c>
      <c r="AZ14" s="123"/>
      <c r="BA14" s="135">
        <v>5.6646610909755699</v>
      </c>
      <c r="BB14" s="143">
        <v>3.2855314999472101</v>
      </c>
      <c r="BC14" s="136">
        <v>4.4674604362271397</v>
      </c>
      <c r="BD14" s="123"/>
      <c r="BE14" s="141">
        <v>4.5155105699020597</v>
      </c>
    </row>
    <row r="15" spans="1:57" x14ac:dyDescent="0.2">
      <c r="A15" s="21" t="s">
        <v>24</v>
      </c>
      <c r="B15" s="3" t="str">
        <f t="shared" si="0"/>
        <v>Suburban Virginia Area</v>
      </c>
      <c r="C15" s="3"/>
      <c r="D15" s="24" t="s">
        <v>16</v>
      </c>
      <c r="E15" s="27" t="s">
        <v>17</v>
      </c>
      <c r="F15" s="3"/>
      <c r="G15" s="127">
        <v>53.750782717595399</v>
      </c>
      <c r="H15" s="123">
        <v>63.544145272385698</v>
      </c>
      <c r="I15" s="123">
        <v>67.877269881026905</v>
      </c>
      <c r="J15" s="123">
        <v>66.023794614902897</v>
      </c>
      <c r="K15" s="123">
        <v>61.502817783343701</v>
      </c>
      <c r="L15" s="128">
        <v>62.5397620538509</v>
      </c>
      <c r="M15" s="123"/>
      <c r="N15" s="135">
        <v>66.574827802128894</v>
      </c>
      <c r="O15" s="143">
        <v>76.543519098309304</v>
      </c>
      <c r="P15" s="136">
        <v>71.559173450219106</v>
      </c>
      <c r="Q15" s="123"/>
      <c r="R15" s="141">
        <v>65.116736738527507</v>
      </c>
      <c r="S15" s="82"/>
      <c r="T15" s="127">
        <v>1.2010540879471101</v>
      </c>
      <c r="U15" s="123">
        <v>-0.34959856382351601</v>
      </c>
      <c r="V15" s="123">
        <v>1.8744954731424801</v>
      </c>
      <c r="W15" s="123">
        <v>-0.77884798041271197</v>
      </c>
      <c r="X15" s="123">
        <v>-8.0103015735148499</v>
      </c>
      <c r="Y15" s="128">
        <v>-1.3284231467416401</v>
      </c>
      <c r="Z15" s="123"/>
      <c r="AA15" s="135">
        <v>-14.2699634579138</v>
      </c>
      <c r="AB15" s="143">
        <v>-9.2464753957140395</v>
      </c>
      <c r="AC15" s="136">
        <v>-11.654557318492101</v>
      </c>
      <c r="AD15" s="123"/>
      <c r="AE15" s="141">
        <v>-4.8214144315114602</v>
      </c>
      <c r="AF15" s="30"/>
      <c r="AG15" s="127">
        <v>54.095178459611702</v>
      </c>
      <c r="AH15" s="123">
        <v>67.031934877896006</v>
      </c>
      <c r="AI15" s="123">
        <v>70.234815278647403</v>
      </c>
      <c r="AJ15" s="123">
        <v>71.721978710081402</v>
      </c>
      <c r="AK15" s="123">
        <v>67.805259862241698</v>
      </c>
      <c r="AL15" s="128">
        <v>66.177833437695597</v>
      </c>
      <c r="AM15" s="123"/>
      <c r="AN15" s="135">
        <v>71.305572949279806</v>
      </c>
      <c r="AO15" s="143">
        <v>77.726988102692502</v>
      </c>
      <c r="AP15" s="136">
        <v>74.516280525986204</v>
      </c>
      <c r="AQ15" s="123"/>
      <c r="AR15" s="141">
        <v>68.560246891492895</v>
      </c>
      <c r="AS15" s="82"/>
      <c r="AT15" s="127">
        <v>-3.5178955797923099</v>
      </c>
      <c r="AU15" s="123">
        <v>6.8873439731995997E-3</v>
      </c>
      <c r="AV15" s="123">
        <v>-1.1267806369814499</v>
      </c>
      <c r="AW15" s="123">
        <v>1.73900916349503</v>
      </c>
      <c r="AX15" s="123">
        <v>-2.9059949882867899</v>
      </c>
      <c r="AY15" s="128">
        <v>-1.06788363747924</v>
      </c>
      <c r="AZ15" s="123"/>
      <c r="BA15" s="135">
        <v>-4.6792062155126199</v>
      </c>
      <c r="BB15" s="143">
        <v>-5.6930171827420804</v>
      </c>
      <c r="BC15" s="136">
        <v>-5.2106573281693196</v>
      </c>
      <c r="BD15" s="123"/>
      <c r="BE15" s="141">
        <v>-2.3926069023420098</v>
      </c>
    </row>
    <row r="16" spans="1:57" x14ac:dyDescent="0.2">
      <c r="A16" s="21" t="s">
        <v>25</v>
      </c>
      <c r="B16" s="3" t="str">
        <f t="shared" si="0"/>
        <v>Alexandria, VA</v>
      </c>
      <c r="C16" s="3"/>
      <c r="D16" s="24" t="s">
        <v>16</v>
      </c>
      <c r="E16" s="27" t="s">
        <v>17</v>
      </c>
      <c r="F16" s="3"/>
      <c r="G16" s="127">
        <v>60.831307166840297</v>
      </c>
      <c r="H16" s="123">
        <v>67.766585620006893</v>
      </c>
      <c r="I16" s="123">
        <v>73.659835591061693</v>
      </c>
      <c r="J16" s="123">
        <v>74.134537455134804</v>
      </c>
      <c r="K16" s="123">
        <v>70.012735903670205</v>
      </c>
      <c r="L16" s="128">
        <v>69.281000347342797</v>
      </c>
      <c r="M16" s="123"/>
      <c r="N16" s="135">
        <v>71.529466249855204</v>
      </c>
      <c r="O16" s="143">
        <v>74.400833622785598</v>
      </c>
      <c r="P16" s="136">
        <v>72.965149936320401</v>
      </c>
      <c r="Q16" s="123"/>
      <c r="R16" s="141">
        <v>70.333614515622102</v>
      </c>
      <c r="S16" s="82"/>
      <c r="T16" s="127">
        <v>11.1361533543752</v>
      </c>
      <c r="U16" s="123">
        <v>11.210776323088901</v>
      </c>
      <c r="V16" s="123">
        <v>14.171386629893499</v>
      </c>
      <c r="W16" s="123">
        <v>15.2899061385924</v>
      </c>
      <c r="X16" s="123">
        <v>6.86288277051304</v>
      </c>
      <c r="Y16" s="128">
        <v>11.740975495925399</v>
      </c>
      <c r="Z16" s="123"/>
      <c r="AA16" s="135">
        <v>-5.1540494850451601</v>
      </c>
      <c r="AB16" s="143">
        <v>-6.0035168722352701</v>
      </c>
      <c r="AC16" s="136">
        <v>-5.5890500285084901</v>
      </c>
      <c r="AD16" s="123"/>
      <c r="AE16" s="141">
        <v>5.9751011634613098</v>
      </c>
      <c r="AF16" s="30"/>
      <c r="AG16" s="127">
        <v>58.000463123769798</v>
      </c>
      <c r="AH16" s="123">
        <v>71.413685307398396</v>
      </c>
      <c r="AI16" s="123">
        <v>78.175292346879701</v>
      </c>
      <c r="AJ16" s="123">
        <v>75.712052796109703</v>
      </c>
      <c r="AK16" s="123">
        <v>70.637952992937301</v>
      </c>
      <c r="AL16" s="128">
        <v>70.787889313419001</v>
      </c>
      <c r="AM16" s="123"/>
      <c r="AN16" s="135">
        <v>73.341437999305299</v>
      </c>
      <c r="AO16" s="143">
        <v>77.217205048048996</v>
      </c>
      <c r="AP16" s="136">
        <v>75.279321523677197</v>
      </c>
      <c r="AQ16" s="123"/>
      <c r="AR16" s="141">
        <v>72.071155659206994</v>
      </c>
      <c r="AS16" s="82"/>
      <c r="AT16" s="127">
        <v>1.8515158736168</v>
      </c>
      <c r="AU16" s="123">
        <v>9.3537304830093593</v>
      </c>
      <c r="AV16" s="123">
        <v>11.1555971378355</v>
      </c>
      <c r="AW16" s="123">
        <v>8.9247781731586695</v>
      </c>
      <c r="AX16" s="123">
        <v>5.8137082933283803</v>
      </c>
      <c r="AY16" s="128">
        <v>7.6306340024376196</v>
      </c>
      <c r="AZ16" s="123"/>
      <c r="BA16" s="135">
        <v>0.18472021555721199</v>
      </c>
      <c r="BB16" s="143">
        <v>-1.05460223773659</v>
      </c>
      <c r="BC16" s="136">
        <v>-0.45474608736963401</v>
      </c>
      <c r="BD16" s="123"/>
      <c r="BE16" s="141">
        <v>5.0834497018324303</v>
      </c>
    </row>
    <row r="17" spans="1:57" x14ac:dyDescent="0.2">
      <c r="A17" s="21" t="s">
        <v>26</v>
      </c>
      <c r="B17" s="3" t="str">
        <f t="shared" si="0"/>
        <v>Fairfax/Tysons Corner, VA</v>
      </c>
      <c r="C17" s="3"/>
      <c r="D17" s="24" t="s">
        <v>16</v>
      </c>
      <c r="E17" s="27" t="s">
        <v>17</v>
      </c>
      <c r="F17" s="3"/>
      <c r="G17" s="127">
        <v>57.5621028307336</v>
      </c>
      <c r="H17" s="123">
        <v>67.822068168688602</v>
      </c>
      <c r="I17" s="123">
        <v>70.803004043905204</v>
      </c>
      <c r="J17" s="123">
        <v>73.460427498555703</v>
      </c>
      <c r="K17" s="123">
        <v>66.701328711727299</v>
      </c>
      <c r="L17" s="128">
        <v>67.269786250722106</v>
      </c>
      <c r="M17" s="123"/>
      <c r="N17" s="135">
        <v>69.948006932409001</v>
      </c>
      <c r="O17" s="143">
        <v>76.903523974581105</v>
      </c>
      <c r="P17" s="136">
        <v>73.425765453495003</v>
      </c>
      <c r="Q17" s="123"/>
      <c r="R17" s="141">
        <v>69.028637451514399</v>
      </c>
      <c r="S17" s="82"/>
      <c r="T17" s="127">
        <v>14.121978899695099</v>
      </c>
      <c r="U17" s="123">
        <v>19.538121778377</v>
      </c>
      <c r="V17" s="123">
        <v>14.764786850712801</v>
      </c>
      <c r="W17" s="123">
        <v>19.790190234124999</v>
      </c>
      <c r="X17" s="123">
        <v>11.413491347478899</v>
      </c>
      <c r="Y17" s="128">
        <v>15.957439688819401</v>
      </c>
      <c r="Z17" s="123"/>
      <c r="AA17" s="135">
        <v>4.6559564303367198</v>
      </c>
      <c r="AB17" s="143">
        <v>5.6553574338824202</v>
      </c>
      <c r="AC17" s="136">
        <v>5.1769550996518197</v>
      </c>
      <c r="AD17" s="123"/>
      <c r="AE17" s="141">
        <v>12.4543982664472</v>
      </c>
      <c r="AF17" s="30"/>
      <c r="AG17" s="127">
        <v>56.389370306181299</v>
      </c>
      <c r="AH17" s="123">
        <v>72.024841132293403</v>
      </c>
      <c r="AI17" s="123">
        <v>79.127671865973397</v>
      </c>
      <c r="AJ17" s="123">
        <v>78.6164067013287</v>
      </c>
      <c r="AK17" s="123">
        <v>68.142692085499704</v>
      </c>
      <c r="AL17" s="128">
        <v>70.860196418255299</v>
      </c>
      <c r="AM17" s="123"/>
      <c r="AN17" s="135">
        <v>68.807047949162296</v>
      </c>
      <c r="AO17" s="143">
        <v>73.997689196995907</v>
      </c>
      <c r="AP17" s="136">
        <v>71.402368573079102</v>
      </c>
      <c r="AQ17" s="123"/>
      <c r="AR17" s="141">
        <v>71.015102748204995</v>
      </c>
      <c r="AS17" s="82"/>
      <c r="AT17" s="127">
        <v>8.6059334846033</v>
      </c>
      <c r="AU17" s="123">
        <v>13.111872817143199</v>
      </c>
      <c r="AV17" s="123">
        <v>11.8586796795253</v>
      </c>
      <c r="AW17" s="123">
        <v>12.3703664370796</v>
      </c>
      <c r="AX17" s="123">
        <v>9.8559719277038909</v>
      </c>
      <c r="AY17" s="128">
        <v>11.3010272621572</v>
      </c>
      <c r="AZ17" s="123"/>
      <c r="BA17" s="135">
        <v>5.3438642993455696</v>
      </c>
      <c r="BB17" s="143">
        <v>5.9392038232851601</v>
      </c>
      <c r="BC17" s="136">
        <v>5.6515159770761301</v>
      </c>
      <c r="BD17" s="123"/>
      <c r="BE17" s="141">
        <v>9.6171611667848307</v>
      </c>
    </row>
    <row r="18" spans="1:57" x14ac:dyDescent="0.2">
      <c r="A18" s="21" t="s">
        <v>27</v>
      </c>
      <c r="B18" s="3" t="str">
        <f t="shared" si="0"/>
        <v>I-95 Fredericksburg, VA</v>
      </c>
      <c r="C18" s="3"/>
      <c r="D18" s="24" t="s">
        <v>16</v>
      </c>
      <c r="E18" s="27" t="s">
        <v>17</v>
      </c>
      <c r="F18" s="3"/>
      <c r="G18" s="127">
        <v>58.774932137377498</v>
      </c>
      <c r="H18" s="123">
        <v>62.469019237578102</v>
      </c>
      <c r="I18" s="123">
        <v>64.439985837365697</v>
      </c>
      <c r="J18" s="123">
        <v>65.360557063613797</v>
      </c>
      <c r="K18" s="123">
        <v>72.135017113182997</v>
      </c>
      <c r="L18" s="128">
        <v>64.635902277823604</v>
      </c>
      <c r="M18" s="123"/>
      <c r="N18" s="135">
        <v>83.370706951492906</v>
      </c>
      <c r="O18" s="143">
        <v>82.131476454620497</v>
      </c>
      <c r="P18" s="136">
        <v>82.751091703056701</v>
      </c>
      <c r="Q18" s="123"/>
      <c r="R18" s="141">
        <v>69.811670685033107</v>
      </c>
      <c r="S18" s="82"/>
      <c r="T18" s="127">
        <v>-4.3121055810498303</v>
      </c>
      <c r="U18" s="123">
        <v>-3.1228489485222801</v>
      </c>
      <c r="V18" s="123">
        <v>-0.77054851490210996</v>
      </c>
      <c r="W18" s="123">
        <v>-3.2122872660628401</v>
      </c>
      <c r="X18" s="123">
        <v>1.75620915575244</v>
      </c>
      <c r="Y18" s="128">
        <v>-1.84866004375251</v>
      </c>
      <c r="Z18" s="123"/>
      <c r="AA18" s="135">
        <v>2.7347847756375998</v>
      </c>
      <c r="AB18" s="143">
        <v>0.79440952835678003</v>
      </c>
      <c r="AC18" s="136">
        <v>1.76263713802063</v>
      </c>
      <c r="AD18" s="123"/>
      <c r="AE18" s="141">
        <v>-0.65413460631618903</v>
      </c>
      <c r="AF18" s="30"/>
      <c r="AG18" s="127">
        <v>57.7776466422754</v>
      </c>
      <c r="AH18" s="123">
        <v>64.817656084031597</v>
      </c>
      <c r="AI18" s="123">
        <v>67.830166410952401</v>
      </c>
      <c r="AJ18" s="123">
        <v>69.656556119438207</v>
      </c>
      <c r="AK18" s="123">
        <v>70.373539478342906</v>
      </c>
      <c r="AL18" s="128">
        <v>66.091112947008099</v>
      </c>
      <c r="AM18" s="123"/>
      <c r="AN18" s="135">
        <v>79.682520948896396</v>
      </c>
      <c r="AO18" s="143">
        <v>81.564971084621703</v>
      </c>
      <c r="AP18" s="136">
        <v>80.6237460167591</v>
      </c>
      <c r="AQ18" s="123"/>
      <c r="AR18" s="141">
        <v>70.243293824079799</v>
      </c>
      <c r="AS18" s="82"/>
      <c r="AT18" s="127">
        <v>-4.2124893783630597</v>
      </c>
      <c r="AU18" s="123">
        <v>-0.43825761433454302</v>
      </c>
      <c r="AV18" s="123">
        <v>0.63772556803896896</v>
      </c>
      <c r="AW18" s="123">
        <v>1.06743302047977</v>
      </c>
      <c r="AX18" s="123">
        <v>-0.24984024776036901</v>
      </c>
      <c r="AY18" s="128">
        <v>-0.55282014497719001</v>
      </c>
      <c r="AZ18" s="123"/>
      <c r="BA18" s="135">
        <v>-2.8446020134824899</v>
      </c>
      <c r="BB18" s="143">
        <v>-3.0087120552747</v>
      </c>
      <c r="BC18" s="136">
        <v>-2.9276477255392801</v>
      </c>
      <c r="BD18" s="123"/>
      <c r="BE18" s="141">
        <v>-1.34417479332963</v>
      </c>
    </row>
    <row r="19" spans="1:57" x14ac:dyDescent="0.2">
      <c r="A19" s="21" t="s">
        <v>28</v>
      </c>
      <c r="B19" s="3" t="str">
        <f t="shared" si="0"/>
        <v>Dulles Airport Area, VA</v>
      </c>
      <c r="C19" s="3"/>
      <c r="D19" s="24" t="s">
        <v>16</v>
      </c>
      <c r="E19" s="27" t="s">
        <v>17</v>
      </c>
      <c r="F19" s="3"/>
      <c r="G19" s="127">
        <v>62.255738948965998</v>
      </c>
      <c r="H19" s="123">
        <v>73.183456649592102</v>
      </c>
      <c r="I19" s="123">
        <v>76.655283627395093</v>
      </c>
      <c r="J19" s="123">
        <v>78.059191804211693</v>
      </c>
      <c r="K19" s="123">
        <v>72.140011383039194</v>
      </c>
      <c r="L19" s="128">
        <v>72.458736482640802</v>
      </c>
      <c r="M19" s="123"/>
      <c r="N19" s="135">
        <v>72.623790552077395</v>
      </c>
      <c r="O19" s="143">
        <v>76.304306583191007</v>
      </c>
      <c r="P19" s="136">
        <v>74.464048567634194</v>
      </c>
      <c r="Q19" s="123"/>
      <c r="R19" s="141">
        <v>73.031682792638904</v>
      </c>
      <c r="S19" s="82"/>
      <c r="T19" s="127">
        <v>-1.9183636152653201</v>
      </c>
      <c r="U19" s="123">
        <v>-0.45785868464167201</v>
      </c>
      <c r="V19" s="123">
        <v>-2.2295953734187899</v>
      </c>
      <c r="W19" s="123">
        <v>-1.09855149377646</v>
      </c>
      <c r="X19" s="123">
        <v>-10.462449656698199</v>
      </c>
      <c r="Y19" s="128">
        <v>-3.3606799669891498</v>
      </c>
      <c r="Z19" s="123"/>
      <c r="AA19" s="135">
        <v>-9.9454907013142204</v>
      </c>
      <c r="AB19" s="143">
        <v>-3.1386602458247999</v>
      </c>
      <c r="AC19" s="136">
        <v>-6.58194211557191</v>
      </c>
      <c r="AD19" s="123"/>
      <c r="AE19" s="141">
        <v>-4.3217953872582999</v>
      </c>
      <c r="AF19" s="30"/>
      <c r="AG19" s="127">
        <v>63.249383418706103</v>
      </c>
      <c r="AH19" s="123">
        <v>78.642572566875302</v>
      </c>
      <c r="AI19" s="123">
        <v>84.3412066021627</v>
      </c>
      <c r="AJ19" s="123">
        <v>85.052646556630606</v>
      </c>
      <c r="AK19" s="123">
        <v>78.516884841586005</v>
      </c>
      <c r="AL19" s="128">
        <v>77.9605387971921</v>
      </c>
      <c r="AM19" s="123"/>
      <c r="AN19" s="135">
        <v>77.769872889394804</v>
      </c>
      <c r="AO19" s="143">
        <v>77.269493454752407</v>
      </c>
      <c r="AP19" s="136">
        <v>77.519683172073599</v>
      </c>
      <c r="AQ19" s="123"/>
      <c r="AR19" s="141">
        <v>77.834580047158298</v>
      </c>
      <c r="AS19" s="82"/>
      <c r="AT19" s="127">
        <v>-1.3577638189460599</v>
      </c>
      <c r="AU19" s="123">
        <v>0.147076744595589</v>
      </c>
      <c r="AV19" s="123">
        <v>0.24351600368031801</v>
      </c>
      <c r="AW19" s="123">
        <v>1.90617755519663</v>
      </c>
      <c r="AX19" s="123">
        <v>-2.2361405971764801</v>
      </c>
      <c r="AY19" s="128">
        <v>-0.193363354399989</v>
      </c>
      <c r="AZ19" s="123"/>
      <c r="BA19" s="135">
        <v>1.52861053121052</v>
      </c>
      <c r="BB19" s="143">
        <v>2.43934825777042</v>
      </c>
      <c r="BC19" s="136">
        <v>1.98047650329756</v>
      </c>
      <c r="BD19" s="123"/>
      <c r="BE19" s="141">
        <v>0.41572965764585301</v>
      </c>
    </row>
    <row r="20" spans="1:57" x14ac:dyDescent="0.2">
      <c r="A20" s="21" t="s">
        <v>29</v>
      </c>
      <c r="B20" s="3" t="str">
        <f t="shared" si="0"/>
        <v>Williamsburg, VA</v>
      </c>
      <c r="C20" s="3"/>
      <c r="D20" s="24" t="s">
        <v>16</v>
      </c>
      <c r="E20" s="27" t="s">
        <v>17</v>
      </c>
      <c r="F20" s="3"/>
      <c r="G20" s="127">
        <v>57.228835094289103</v>
      </c>
      <c r="H20" s="123">
        <v>58.887254246355397</v>
      </c>
      <c r="I20" s="123">
        <v>61.923231242476902</v>
      </c>
      <c r="J20" s="123">
        <v>64.491106058579604</v>
      </c>
      <c r="K20" s="123">
        <v>64.825464758593</v>
      </c>
      <c r="L20" s="128">
        <v>61.471178280058801</v>
      </c>
      <c r="M20" s="123"/>
      <c r="N20" s="135">
        <v>80.593821051223699</v>
      </c>
      <c r="O20" s="143">
        <v>82.519727163300701</v>
      </c>
      <c r="P20" s="136">
        <v>81.5567741072622</v>
      </c>
      <c r="Q20" s="123"/>
      <c r="R20" s="141">
        <v>67.209919944974104</v>
      </c>
      <c r="S20" s="82"/>
      <c r="T20" s="127">
        <v>1.47023950675835</v>
      </c>
      <c r="U20" s="123">
        <v>-3.3157663592446198</v>
      </c>
      <c r="V20" s="123">
        <v>-4.7325102880658401</v>
      </c>
      <c r="W20" s="123">
        <v>-2.05159455616494</v>
      </c>
      <c r="X20" s="123">
        <v>-5.6636823666796401</v>
      </c>
      <c r="Y20" s="128">
        <v>-3.0010130001688302</v>
      </c>
      <c r="Z20" s="123"/>
      <c r="AA20" s="135">
        <v>-3.44496074347059</v>
      </c>
      <c r="AB20" s="143">
        <v>-4.9599507085643797</v>
      </c>
      <c r="AC20" s="136">
        <v>-4.2173878897353303</v>
      </c>
      <c r="AD20" s="123"/>
      <c r="AE20" s="141">
        <v>-3.42621825669183</v>
      </c>
      <c r="AF20" s="30"/>
      <c r="AG20" s="127">
        <v>55.8178413802327</v>
      </c>
      <c r="AH20" s="123">
        <v>59.947171325397797</v>
      </c>
      <c r="AI20" s="123">
        <v>64.370736926574807</v>
      </c>
      <c r="AJ20" s="123">
        <v>66.316704560652596</v>
      </c>
      <c r="AK20" s="123">
        <v>66.905175872676196</v>
      </c>
      <c r="AL20" s="128">
        <v>62.671526013106799</v>
      </c>
      <c r="AM20" s="123"/>
      <c r="AN20" s="135">
        <v>80.734251705229298</v>
      </c>
      <c r="AO20" s="143">
        <v>84.465694797378603</v>
      </c>
      <c r="AP20" s="136">
        <v>82.599973251303894</v>
      </c>
      <c r="AQ20" s="123"/>
      <c r="AR20" s="141">
        <v>68.365368081163098</v>
      </c>
      <c r="AS20" s="82"/>
      <c r="AT20" s="127">
        <v>-2.1052014308332798</v>
      </c>
      <c r="AU20" s="123">
        <v>-4.4194477023136702</v>
      </c>
      <c r="AV20" s="123">
        <v>-0.99254307019799404</v>
      </c>
      <c r="AW20" s="123">
        <v>1.7806742956843</v>
      </c>
      <c r="AX20" s="123">
        <v>-3.16023810676087</v>
      </c>
      <c r="AY20" s="128">
        <v>-1.76823260591577</v>
      </c>
      <c r="AZ20" s="123"/>
      <c r="BA20" s="135">
        <v>-1.86148593724597</v>
      </c>
      <c r="BB20" s="143">
        <v>-0.72700121821825703</v>
      </c>
      <c r="BC20" s="136">
        <v>-1.2846896165910699</v>
      </c>
      <c r="BD20" s="123"/>
      <c r="BE20" s="141">
        <v>-1.6018479688155201</v>
      </c>
    </row>
    <row r="21" spans="1:57" x14ac:dyDescent="0.2">
      <c r="A21" s="21" t="s">
        <v>30</v>
      </c>
      <c r="B21" s="3" t="str">
        <f t="shared" si="0"/>
        <v>Virginia Beach, VA</v>
      </c>
      <c r="C21" s="3"/>
      <c r="D21" s="24" t="s">
        <v>16</v>
      </c>
      <c r="E21" s="27" t="s">
        <v>17</v>
      </c>
      <c r="F21" s="3"/>
      <c r="G21" s="127">
        <v>66.116941529235305</v>
      </c>
      <c r="H21" s="123">
        <v>69.525763434072402</v>
      </c>
      <c r="I21" s="123">
        <v>74.252347510455195</v>
      </c>
      <c r="J21" s="123">
        <v>76.177700623372502</v>
      </c>
      <c r="K21" s="123">
        <v>77.818985244219903</v>
      </c>
      <c r="L21" s="128">
        <v>72.778347668271095</v>
      </c>
      <c r="M21" s="123"/>
      <c r="N21" s="135">
        <v>88.345301033693602</v>
      </c>
      <c r="O21" s="143">
        <v>93.340172019253501</v>
      </c>
      <c r="P21" s="136">
        <v>90.842736526473601</v>
      </c>
      <c r="Q21" s="123"/>
      <c r="R21" s="141">
        <v>77.939601627757497</v>
      </c>
      <c r="S21" s="82"/>
      <c r="T21" s="127">
        <v>-6.8578151115829602</v>
      </c>
      <c r="U21" s="123">
        <v>-11.901261335614301</v>
      </c>
      <c r="V21" s="123">
        <v>-8.9444139910461793</v>
      </c>
      <c r="W21" s="123">
        <v>-9.1685039139306994</v>
      </c>
      <c r="X21" s="123">
        <v>-9.8792309861374292</v>
      </c>
      <c r="Y21" s="128">
        <v>-9.4043640763196308</v>
      </c>
      <c r="Z21" s="123"/>
      <c r="AA21" s="135">
        <v>-4.4619158213680699</v>
      </c>
      <c r="AB21" s="143">
        <v>-1.6827455545068799</v>
      </c>
      <c r="AC21" s="136">
        <v>-3.0540427282526301</v>
      </c>
      <c r="AD21" s="123"/>
      <c r="AE21" s="141">
        <v>-7.3840648486244902</v>
      </c>
      <c r="AF21" s="30"/>
      <c r="AG21" s="127">
        <v>65.984770772508398</v>
      </c>
      <c r="AH21" s="123">
        <v>73.439595991477901</v>
      </c>
      <c r="AI21" s="123">
        <v>78.6100370867197</v>
      </c>
      <c r="AJ21" s="123">
        <v>79.943580841158294</v>
      </c>
      <c r="AK21" s="123">
        <v>80.326284226307806</v>
      </c>
      <c r="AL21" s="128">
        <v>75.660853783634394</v>
      </c>
      <c r="AM21" s="123"/>
      <c r="AN21" s="135">
        <v>90.6178489702517</v>
      </c>
      <c r="AO21" s="143">
        <v>93.683421447171099</v>
      </c>
      <c r="AP21" s="136">
        <v>92.150635208711407</v>
      </c>
      <c r="AQ21" s="123"/>
      <c r="AR21" s="141">
        <v>80.372219905085004</v>
      </c>
      <c r="AS21" s="82"/>
      <c r="AT21" s="127">
        <v>-9.1779864348343008</v>
      </c>
      <c r="AU21" s="123">
        <v>-9.0709342647693294</v>
      </c>
      <c r="AV21" s="123">
        <v>-5.6313252485800298</v>
      </c>
      <c r="AW21" s="123">
        <v>-5.9053115353466303</v>
      </c>
      <c r="AX21" s="123">
        <v>-6.2202765537647702</v>
      </c>
      <c r="AY21" s="128">
        <v>-7.1269065644493601</v>
      </c>
      <c r="AZ21" s="123"/>
      <c r="BA21" s="135">
        <v>-0.133206749447877</v>
      </c>
      <c r="BB21" s="143">
        <v>-0.85884430237106901</v>
      </c>
      <c r="BC21" s="136">
        <v>-0.50338295722294601</v>
      </c>
      <c r="BD21" s="123"/>
      <c r="BE21" s="141">
        <v>-5.05642835509133</v>
      </c>
    </row>
    <row r="22" spans="1:57" x14ac:dyDescent="0.2">
      <c r="A22" s="34" t="s">
        <v>31</v>
      </c>
      <c r="B22" s="3" t="str">
        <f t="shared" si="0"/>
        <v>Norfolk/Portsmouth, VA</v>
      </c>
      <c r="C22" s="3"/>
      <c r="D22" s="24" t="s">
        <v>16</v>
      </c>
      <c r="E22" s="27" t="s">
        <v>17</v>
      </c>
      <c r="F22" s="3"/>
      <c r="G22" s="127">
        <v>62.392411733708002</v>
      </c>
      <c r="H22" s="123">
        <v>71.157561918145007</v>
      </c>
      <c r="I22" s="123">
        <v>74.828737045494407</v>
      </c>
      <c r="J22" s="123">
        <v>75.303003688740503</v>
      </c>
      <c r="K22" s="123">
        <v>71.403477955383806</v>
      </c>
      <c r="L22" s="128">
        <v>71.017038468294302</v>
      </c>
      <c r="M22" s="123"/>
      <c r="N22" s="135">
        <v>86.1760056209379</v>
      </c>
      <c r="O22" s="143">
        <v>88.933778324257801</v>
      </c>
      <c r="P22" s="136">
        <v>87.5548919725979</v>
      </c>
      <c r="Q22" s="123"/>
      <c r="R22" s="141">
        <v>75.742139469523906</v>
      </c>
      <c r="S22" s="82"/>
      <c r="T22" s="127">
        <v>0.26471134620730902</v>
      </c>
      <c r="U22" s="123">
        <v>2.5908922082274199</v>
      </c>
      <c r="V22" s="123">
        <v>-1.7565431231336699E-2</v>
      </c>
      <c r="W22" s="123">
        <v>-3.46290608191187</v>
      </c>
      <c r="X22" s="123">
        <v>-10.121937965049799</v>
      </c>
      <c r="Y22" s="128">
        <v>-2.41671906104391</v>
      </c>
      <c r="Z22" s="123"/>
      <c r="AA22" s="135">
        <v>-2.42414481910104</v>
      </c>
      <c r="AB22" s="143">
        <v>-2.8572123926931901</v>
      </c>
      <c r="AC22" s="136">
        <v>-2.6445702074570399</v>
      </c>
      <c r="AD22" s="123"/>
      <c r="AE22" s="141">
        <v>-2.4920903061805002</v>
      </c>
      <c r="AF22" s="30"/>
      <c r="AG22" s="127">
        <v>65.224837519761095</v>
      </c>
      <c r="AH22" s="123">
        <v>73.129281573862599</v>
      </c>
      <c r="AI22" s="123">
        <v>77.178113472685695</v>
      </c>
      <c r="AJ22" s="123">
        <v>80.155454066397297</v>
      </c>
      <c r="AK22" s="123">
        <v>78.54821710873</v>
      </c>
      <c r="AL22" s="128">
        <v>74.8471807482873</v>
      </c>
      <c r="AM22" s="123"/>
      <c r="AN22" s="135">
        <v>87.958896890918595</v>
      </c>
      <c r="AO22" s="143">
        <v>90.615668364658305</v>
      </c>
      <c r="AP22" s="136">
        <v>89.2872826277885</v>
      </c>
      <c r="AQ22" s="123"/>
      <c r="AR22" s="141">
        <v>78.9729241424305</v>
      </c>
      <c r="AS22" s="82"/>
      <c r="AT22" s="127">
        <v>-2.46048600000519</v>
      </c>
      <c r="AU22" s="123">
        <v>-1.58366929461493</v>
      </c>
      <c r="AV22" s="123">
        <v>-2.50284150551466</v>
      </c>
      <c r="AW22" s="123">
        <v>9.2106520250886295E-2</v>
      </c>
      <c r="AX22" s="123">
        <v>-3.6118461177338999</v>
      </c>
      <c r="AY22" s="128">
        <v>-2.0090962199690101</v>
      </c>
      <c r="AZ22" s="123"/>
      <c r="BA22" s="135">
        <v>1.3845068805971901</v>
      </c>
      <c r="BB22" s="143">
        <v>0.66049655184140099</v>
      </c>
      <c r="BC22" s="136">
        <v>1.0158190697651499</v>
      </c>
      <c r="BD22" s="123"/>
      <c r="BE22" s="141">
        <v>-1.0519586317509699</v>
      </c>
    </row>
    <row r="23" spans="1:57" x14ac:dyDescent="0.2">
      <c r="A23" s="35" t="s">
        <v>32</v>
      </c>
      <c r="B23" s="3" t="str">
        <f t="shared" si="0"/>
        <v>Newport News/Hampton, VA</v>
      </c>
      <c r="C23" s="3"/>
      <c r="D23" s="24" t="s">
        <v>16</v>
      </c>
      <c r="E23" s="27" t="s">
        <v>17</v>
      </c>
      <c r="F23" s="3"/>
      <c r="G23" s="127">
        <v>62.613587191691899</v>
      </c>
      <c r="H23" s="123">
        <v>69.479301889513906</v>
      </c>
      <c r="I23" s="123">
        <v>73.445838742247204</v>
      </c>
      <c r="J23" s="123">
        <v>72.840040386557007</v>
      </c>
      <c r="K23" s="123">
        <v>71.123611712101507</v>
      </c>
      <c r="L23" s="128">
        <v>69.9004759844223</v>
      </c>
      <c r="M23" s="123"/>
      <c r="N23" s="135">
        <v>82.951103418433505</v>
      </c>
      <c r="O23" s="143">
        <v>85.388720611567805</v>
      </c>
      <c r="P23" s="136">
        <v>84.169912015000705</v>
      </c>
      <c r="Q23" s="123"/>
      <c r="R23" s="141">
        <v>73.9774577074447</v>
      </c>
      <c r="S23" s="82"/>
      <c r="T23" s="127">
        <v>0.369942196531791</v>
      </c>
      <c r="U23" s="123">
        <v>1.17622348246166</v>
      </c>
      <c r="V23" s="123">
        <v>5.5118110236220401</v>
      </c>
      <c r="W23" s="123">
        <v>-2.5472790428406</v>
      </c>
      <c r="X23" s="123">
        <v>-6.3615647550322798</v>
      </c>
      <c r="Y23" s="128">
        <v>-0.52955665024630505</v>
      </c>
      <c r="Z23" s="123"/>
      <c r="AA23" s="135">
        <v>-6.5637692932575096</v>
      </c>
      <c r="AB23" s="143">
        <v>-6.6981875492513696</v>
      </c>
      <c r="AC23" s="136">
        <v>-6.6319999999999997</v>
      </c>
      <c r="AD23" s="123"/>
      <c r="AE23" s="141">
        <v>-2.59902333152468</v>
      </c>
      <c r="AF23" s="30"/>
      <c r="AG23" s="127">
        <v>63.060724073272702</v>
      </c>
      <c r="AH23" s="123">
        <v>72.879705755084302</v>
      </c>
      <c r="AI23" s="123">
        <v>76.896725804125097</v>
      </c>
      <c r="AJ23" s="123">
        <v>76.784941583729903</v>
      </c>
      <c r="AK23" s="123">
        <v>72.688590797634504</v>
      </c>
      <c r="AL23" s="128">
        <v>72.462137602769303</v>
      </c>
      <c r="AM23" s="123"/>
      <c r="AN23" s="135">
        <v>84.6711380354824</v>
      </c>
      <c r="AO23" s="143">
        <v>87.757824895427603</v>
      </c>
      <c r="AP23" s="136">
        <v>86.214481465454995</v>
      </c>
      <c r="AQ23" s="123"/>
      <c r="AR23" s="141">
        <v>76.391378706393795</v>
      </c>
      <c r="AS23" s="82"/>
      <c r="AT23" s="127">
        <v>-1.65888770173761</v>
      </c>
      <c r="AU23" s="123">
        <v>0.50223769269020302</v>
      </c>
      <c r="AV23" s="123">
        <v>2.5240384615384599</v>
      </c>
      <c r="AW23" s="123">
        <v>-1.46228597871355</v>
      </c>
      <c r="AX23" s="123">
        <v>-5.6494266323426103</v>
      </c>
      <c r="AY23" s="128">
        <v>-1.1724436400834</v>
      </c>
      <c r="AZ23" s="123"/>
      <c r="BA23" s="135">
        <v>-2.87876907804938</v>
      </c>
      <c r="BB23" s="143">
        <v>-2.1785441537039199</v>
      </c>
      <c r="BC23" s="136">
        <v>-2.5236464448793199</v>
      </c>
      <c r="BD23" s="123"/>
      <c r="BE23" s="141">
        <v>-1.6122183593853601</v>
      </c>
    </row>
    <row r="24" spans="1:57" x14ac:dyDescent="0.2">
      <c r="A24" s="36" t="s">
        <v>33</v>
      </c>
      <c r="B24" s="3" t="str">
        <f t="shared" si="0"/>
        <v>Chesapeake/Suffolk, VA</v>
      </c>
      <c r="C24" s="3"/>
      <c r="D24" s="25" t="s">
        <v>16</v>
      </c>
      <c r="E24" s="28" t="s">
        <v>17</v>
      </c>
      <c r="F24" s="3"/>
      <c r="G24" s="129">
        <v>63.041201117318401</v>
      </c>
      <c r="H24" s="130">
        <v>77.147346368715006</v>
      </c>
      <c r="I24" s="130">
        <v>81.878491620111703</v>
      </c>
      <c r="J24" s="130">
        <v>82.437150837988796</v>
      </c>
      <c r="K24" s="130">
        <v>76.850558659217796</v>
      </c>
      <c r="L24" s="131">
        <v>76.270949720670302</v>
      </c>
      <c r="M24" s="123"/>
      <c r="N24" s="137">
        <v>87.046089385474801</v>
      </c>
      <c r="O24" s="138">
        <v>88.949022346368693</v>
      </c>
      <c r="P24" s="139">
        <v>87.997555865921697</v>
      </c>
      <c r="Q24" s="123"/>
      <c r="R24" s="142">
        <v>79.621408619313598</v>
      </c>
      <c r="S24" s="82"/>
      <c r="T24" s="129">
        <v>-5.6030550215048702</v>
      </c>
      <c r="U24" s="130">
        <v>0.32834551607144402</v>
      </c>
      <c r="V24" s="130">
        <v>2.0540363554113501</v>
      </c>
      <c r="W24" s="130">
        <v>-3.4916201117318399E-2</v>
      </c>
      <c r="X24" s="130">
        <v>-5.1215396975675702</v>
      </c>
      <c r="Y24" s="131">
        <v>-1.5537040483840501</v>
      </c>
      <c r="Z24" s="123"/>
      <c r="AA24" s="137">
        <v>-2.6511898786661998</v>
      </c>
      <c r="AB24" s="138">
        <v>-2.12872752588253</v>
      </c>
      <c r="AC24" s="139">
        <v>-2.3878332258294899</v>
      </c>
      <c r="AD24" s="123"/>
      <c r="AE24" s="142">
        <v>-1.81863404770559</v>
      </c>
      <c r="AF24" s="31"/>
      <c r="AG24" s="129">
        <v>64.359287709497195</v>
      </c>
      <c r="AH24" s="130">
        <v>79.067737430167497</v>
      </c>
      <c r="AI24" s="130">
        <v>83.685405027932902</v>
      </c>
      <c r="AJ24" s="130">
        <v>84.772171787709397</v>
      </c>
      <c r="AK24" s="130">
        <v>80.394553072625598</v>
      </c>
      <c r="AL24" s="131">
        <v>78.455831005586504</v>
      </c>
      <c r="AM24" s="123"/>
      <c r="AN24" s="137">
        <v>89.402932960893807</v>
      </c>
      <c r="AO24" s="138">
        <v>90.947974860335094</v>
      </c>
      <c r="AP24" s="139">
        <v>90.175453910614493</v>
      </c>
      <c r="AQ24" s="123"/>
      <c r="AR24" s="142">
        <v>81.8042946927374</v>
      </c>
      <c r="AS24" s="75"/>
      <c r="AT24" s="129">
        <v>-6.1450957787900098</v>
      </c>
      <c r="AU24" s="130">
        <v>-2.0728135997102299</v>
      </c>
      <c r="AV24" s="130">
        <v>-0.92367844723578296</v>
      </c>
      <c r="AW24" s="130">
        <v>-0.460277728611795</v>
      </c>
      <c r="AX24" s="130">
        <v>-2.30492128738226</v>
      </c>
      <c r="AY24" s="131">
        <v>-2.23221398753221</v>
      </c>
      <c r="AZ24" s="123"/>
      <c r="BA24" s="137">
        <v>1.6573884990474499</v>
      </c>
      <c r="BB24" s="138">
        <v>0.74832734576887705</v>
      </c>
      <c r="BC24" s="139">
        <v>1.1969228236220899</v>
      </c>
      <c r="BD24" s="123"/>
      <c r="BE24" s="142">
        <v>-1.1775421608432399</v>
      </c>
    </row>
    <row r="25" spans="1:57" x14ac:dyDescent="0.2">
      <c r="A25" s="35" t="s">
        <v>111</v>
      </c>
      <c r="B25" s="3" t="s">
        <v>111</v>
      </c>
      <c r="C25" s="9"/>
      <c r="D25" s="23" t="s">
        <v>16</v>
      </c>
      <c r="E25" s="26" t="s">
        <v>17</v>
      </c>
      <c r="F25" s="3"/>
      <c r="G25" s="124">
        <v>52.326716563618596</v>
      </c>
      <c r="H25" s="125">
        <v>54.149040026033099</v>
      </c>
      <c r="I25" s="125">
        <v>70.842824601366701</v>
      </c>
      <c r="J25" s="125">
        <v>60.689879596485497</v>
      </c>
      <c r="K25" s="125">
        <v>54.1164985356329</v>
      </c>
      <c r="L25" s="126">
        <v>58.424991864627302</v>
      </c>
      <c r="M25" s="123"/>
      <c r="N25" s="132">
        <v>73.576309794988603</v>
      </c>
      <c r="O25" s="133">
        <v>72.437357630979406</v>
      </c>
      <c r="P25" s="134">
        <v>73.006833712984005</v>
      </c>
      <c r="Q25" s="123"/>
      <c r="R25" s="140">
        <v>62.591232392729303</v>
      </c>
      <c r="S25" s="82"/>
      <c r="T25" s="124">
        <v>43.512295519961299</v>
      </c>
      <c r="U25" s="125">
        <v>12.498320054085699</v>
      </c>
      <c r="V25" s="125">
        <v>21.7431893294007</v>
      </c>
      <c r="W25" s="125">
        <v>-6.9463578956413299</v>
      </c>
      <c r="X25" s="125">
        <v>-31.4493608238446</v>
      </c>
      <c r="Y25" s="126">
        <v>1.80371633661778</v>
      </c>
      <c r="Z25" s="123"/>
      <c r="AA25" s="132">
        <v>-10.9355174997959</v>
      </c>
      <c r="AB25" s="133">
        <v>-11.8836889374377</v>
      </c>
      <c r="AC25" s="134">
        <v>-11.4084421923666</v>
      </c>
      <c r="AD25" s="123"/>
      <c r="AE25" s="140">
        <v>-3.01644424651258</v>
      </c>
      <c r="AF25" s="29"/>
      <c r="AG25" s="124">
        <v>45.842824601366701</v>
      </c>
      <c r="AH25" s="125">
        <v>55.426293524243398</v>
      </c>
      <c r="AI25" s="125">
        <v>69.305239179954398</v>
      </c>
      <c r="AJ25" s="125">
        <v>67.661893914741199</v>
      </c>
      <c r="AK25" s="125">
        <v>61.682395053693398</v>
      </c>
      <c r="AL25" s="126">
        <v>59.983729254799798</v>
      </c>
      <c r="AM25" s="123"/>
      <c r="AN25" s="132">
        <v>69.712007809957598</v>
      </c>
      <c r="AO25" s="133">
        <v>75.138301334201103</v>
      </c>
      <c r="AP25" s="134">
        <v>72.425154572079407</v>
      </c>
      <c r="AQ25" s="123"/>
      <c r="AR25" s="140">
        <v>63.538422202593999</v>
      </c>
      <c r="AS25" s="82"/>
      <c r="AT25" s="124">
        <v>9.6907183419423095</v>
      </c>
      <c r="AU25" s="125">
        <v>8.0395170103649494E-2</v>
      </c>
      <c r="AV25" s="125">
        <v>4.7106980470103101</v>
      </c>
      <c r="AW25" s="125">
        <v>-1.71793789738567</v>
      </c>
      <c r="AX25" s="125">
        <v>-6.9128119316595598</v>
      </c>
      <c r="AY25" s="126">
        <v>0.48550576126669998</v>
      </c>
      <c r="AZ25" s="123"/>
      <c r="BA25" s="132">
        <v>-0.79990464568422603</v>
      </c>
      <c r="BB25" s="133">
        <v>10.683101630907901</v>
      </c>
      <c r="BC25" s="134">
        <v>4.8423540074459197</v>
      </c>
      <c r="BD25" s="123"/>
      <c r="BE25" s="140">
        <v>1.8641171295111401</v>
      </c>
    </row>
    <row r="26" spans="1:57" x14ac:dyDescent="0.2">
      <c r="A26" s="35" t="s">
        <v>43</v>
      </c>
      <c r="B26" s="3" t="str">
        <f t="shared" si="0"/>
        <v>Richmond North/Glen Allen, VA</v>
      </c>
      <c r="C26" s="10"/>
      <c r="D26" s="24" t="s">
        <v>16</v>
      </c>
      <c r="E26" s="27" t="s">
        <v>17</v>
      </c>
      <c r="F26" s="3"/>
      <c r="G26" s="127">
        <v>60.0368748559575</v>
      </c>
      <c r="H26" s="123">
        <v>62.5950679880156</v>
      </c>
      <c r="I26" s="123">
        <v>65.994468771606293</v>
      </c>
      <c r="J26" s="123">
        <v>65.475916109702595</v>
      </c>
      <c r="K26" s="123">
        <v>63.297994929707301</v>
      </c>
      <c r="L26" s="128">
        <v>63.4800645309979</v>
      </c>
      <c r="M26" s="123"/>
      <c r="N26" s="135">
        <v>71.859875547361099</v>
      </c>
      <c r="O26" s="143">
        <v>71.629407697626107</v>
      </c>
      <c r="P26" s="136">
        <v>71.744641622493603</v>
      </c>
      <c r="Q26" s="123"/>
      <c r="R26" s="141">
        <v>65.8413722714252</v>
      </c>
      <c r="S26" s="82"/>
      <c r="T26" s="127">
        <v>12.5887688013642</v>
      </c>
      <c r="U26" s="123">
        <v>-1.91805409417467</v>
      </c>
      <c r="V26" s="123">
        <v>-1.6597836316416399</v>
      </c>
      <c r="W26" s="123">
        <v>-5.5249400959446504</v>
      </c>
      <c r="X26" s="123">
        <v>-8.9423259697037807</v>
      </c>
      <c r="Y26" s="128">
        <v>-1.7551399027401899</v>
      </c>
      <c r="Z26" s="123"/>
      <c r="AA26" s="135">
        <v>-10.6270064744875</v>
      </c>
      <c r="AB26" s="143">
        <v>-11.3748312006937</v>
      </c>
      <c r="AC26" s="136">
        <v>-11.001889198394499</v>
      </c>
      <c r="AD26" s="123"/>
      <c r="AE26" s="141">
        <v>-4.8334692657994696</v>
      </c>
      <c r="AF26" s="30"/>
      <c r="AG26" s="127">
        <v>53.367711454252102</v>
      </c>
      <c r="AH26" s="123">
        <v>62.860106015210803</v>
      </c>
      <c r="AI26" s="123">
        <v>69.388107858953603</v>
      </c>
      <c r="AJ26" s="123">
        <v>69.416916340170502</v>
      </c>
      <c r="AK26" s="123">
        <v>67.875662595067894</v>
      </c>
      <c r="AL26" s="128">
        <v>64.581700852731004</v>
      </c>
      <c r="AM26" s="123"/>
      <c r="AN26" s="135">
        <v>75.216063609126493</v>
      </c>
      <c r="AO26" s="143">
        <v>76.051509564415696</v>
      </c>
      <c r="AP26" s="136">
        <v>75.633786586771095</v>
      </c>
      <c r="AQ26" s="123"/>
      <c r="AR26" s="141">
        <v>67.739439633885297</v>
      </c>
      <c r="AS26" s="82"/>
      <c r="AT26" s="127">
        <v>-2.7993671989023401</v>
      </c>
      <c r="AU26" s="123">
        <v>-6.6255164823903598</v>
      </c>
      <c r="AV26" s="123">
        <v>-4.1824371033282599</v>
      </c>
      <c r="AW26" s="123">
        <v>-4.8034510374836801</v>
      </c>
      <c r="AX26" s="123">
        <v>-2.97355026284017</v>
      </c>
      <c r="AY26" s="128">
        <v>-4.32834811692529</v>
      </c>
      <c r="AZ26" s="123"/>
      <c r="BA26" s="135">
        <v>-2.3635180789914898</v>
      </c>
      <c r="BB26" s="143">
        <v>-1.24924530583161</v>
      </c>
      <c r="BC26" s="136">
        <v>-1.80646575991867</v>
      </c>
      <c r="BD26" s="123"/>
      <c r="BE26" s="141">
        <v>-3.5380257416532301</v>
      </c>
    </row>
    <row r="27" spans="1:57" x14ac:dyDescent="0.2">
      <c r="A27" s="21" t="s">
        <v>44</v>
      </c>
      <c r="B27" s="3" t="str">
        <f t="shared" si="0"/>
        <v>Richmond West/Midlothian, VA</v>
      </c>
      <c r="C27" s="3"/>
      <c r="D27" s="24" t="s">
        <v>16</v>
      </c>
      <c r="E27" s="27" t="s">
        <v>17</v>
      </c>
      <c r="F27" s="3"/>
      <c r="G27" s="127">
        <v>59.407305306684997</v>
      </c>
      <c r="H27" s="123">
        <v>58.545830461750498</v>
      </c>
      <c r="I27" s="123">
        <v>68.297725706409295</v>
      </c>
      <c r="J27" s="123">
        <v>69.951757408683605</v>
      </c>
      <c r="K27" s="123">
        <v>68.470020675396199</v>
      </c>
      <c r="L27" s="128">
        <v>64.934527911784897</v>
      </c>
      <c r="M27" s="123"/>
      <c r="N27" s="135">
        <v>74.603721571330098</v>
      </c>
      <c r="O27" s="143">
        <v>72.501722949689807</v>
      </c>
      <c r="P27" s="136">
        <v>73.552722260509896</v>
      </c>
      <c r="Q27" s="123"/>
      <c r="R27" s="141">
        <v>67.396869154277795</v>
      </c>
      <c r="S27" s="82"/>
      <c r="T27" s="127">
        <v>8.69475418888746</v>
      </c>
      <c r="U27" s="123">
        <v>-8.5221399035148107</v>
      </c>
      <c r="V27" s="123">
        <v>-2.6715456763699299</v>
      </c>
      <c r="W27" s="123">
        <v>-8.6215781598276404</v>
      </c>
      <c r="X27" s="123">
        <v>-12.0234559332524</v>
      </c>
      <c r="Y27" s="128">
        <v>-5.4003160131736996</v>
      </c>
      <c r="Z27" s="123"/>
      <c r="AA27" s="135">
        <v>-13.2514865449649</v>
      </c>
      <c r="AB27" s="143">
        <v>-13.688425059893</v>
      </c>
      <c r="AC27" s="136">
        <v>-13.4673855758705</v>
      </c>
      <c r="AD27" s="123"/>
      <c r="AE27" s="141">
        <v>-8.0725361935201096</v>
      </c>
      <c r="AF27" s="30"/>
      <c r="AG27" s="127">
        <v>54.9276361130254</v>
      </c>
      <c r="AH27" s="123">
        <v>60.1826326671261</v>
      </c>
      <c r="AI27" s="123">
        <v>67.307029634734604</v>
      </c>
      <c r="AJ27" s="123">
        <v>71.3128876636802</v>
      </c>
      <c r="AK27" s="123">
        <v>72.915230875258402</v>
      </c>
      <c r="AL27" s="128">
        <v>65.329083390764893</v>
      </c>
      <c r="AM27" s="123"/>
      <c r="AN27" s="135">
        <v>77.231219848380405</v>
      </c>
      <c r="AO27" s="143">
        <v>77.343211578221897</v>
      </c>
      <c r="AP27" s="136">
        <v>77.287215713301094</v>
      </c>
      <c r="AQ27" s="123"/>
      <c r="AR27" s="141">
        <v>68.745692625775305</v>
      </c>
      <c r="AS27" s="82"/>
      <c r="AT27" s="127">
        <v>1.55571866609751</v>
      </c>
      <c r="AU27" s="123">
        <v>-6.8056949754821696</v>
      </c>
      <c r="AV27" s="123">
        <v>-4.5640455001928704</v>
      </c>
      <c r="AW27" s="123">
        <v>-2.2764918016904199</v>
      </c>
      <c r="AX27" s="123">
        <v>2.6850404459145198</v>
      </c>
      <c r="AY27" s="128">
        <v>-1.95904479754788</v>
      </c>
      <c r="AZ27" s="123"/>
      <c r="BA27" s="135">
        <v>0.34522292128281301</v>
      </c>
      <c r="BB27" s="143">
        <v>0.36707174263052</v>
      </c>
      <c r="BC27" s="136">
        <v>0.35615405768104202</v>
      </c>
      <c r="BD27" s="123"/>
      <c r="BE27" s="141">
        <v>-1.22710357935138</v>
      </c>
    </row>
    <row r="28" spans="1:57" x14ac:dyDescent="0.2">
      <c r="A28" s="21" t="s">
        <v>45</v>
      </c>
      <c r="B28" s="3" t="str">
        <f t="shared" si="0"/>
        <v>Petersburg/Chester, VA</v>
      </c>
      <c r="C28" s="3"/>
      <c r="D28" s="24" t="s">
        <v>16</v>
      </c>
      <c r="E28" s="27" t="s">
        <v>17</v>
      </c>
      <c r="F28" s="3"/>
      <c r="G28" s="127">
        <v>60.0928074245939</v>
      </c>
      <c r="H28" s="123">
        <v>65.603248259860706</v>
      </c>
      <c r="I28" s="123">
        <v>68.948182521268293</v>
      </c>
      <c r="J28" s="123">
        <v>69.721577726218001</v>
      </c>
      <c r="K28" s="123">
        <v>67.594740912606298</v>
      </c>
      <c r="L28" s="128">
        <v>66.392111368909497</v>
      </c>
      <c r="M28" s="123"/>
      <c r="N28" s="135">
        <v>73.414539829852998</v>
      </c>
      <c r="O28" s="143">
        <v>67.1693735498839</v>
      </c>
      <c r="P28" s="136">
        <v>70.291956689868499</v>
      </c>
      <c r="Q28" s="123"/>
      <c r="R28" s="141">
        <v>67.506352889183503</v>
      </c>
      <c r="S28" s="82"/>
      <c r="T28" s="127">
        <v>-12.305732970120401</v>
      </c>
      <c r="U28" s="123">
        <v>-13.3892470355283</v>
      </c>
      <c r="V28" s="123">
        <v>-10.783896437975599</v>
      </c>
      <c r="W28" s="123">
        <v>-10.0702587418743</v>
      </c>
      <c r="X28" s="123">
        <v>-11.425841863087999</v>
      </c>
      <c r="Y28" s="128">
        <v>-11.606400465733399</v>
      </c>
      <c r="Z28" s="123"/>
      <c r="AA28" s="135">
        <v>-14.495753677388199</v>
      </c>
      <c r="AB28" s="143">
        <v>-20.343139942755101</v>
      </c>
      <c r="AC28" s="136">
        <v>-17.393036734935301</v>
      </c>
      <c r="AD28" s="123"/>
      <c r="AE28" s="141">
        <v>-13.4214479098742</v>
      </c>
      <c r="AF28" s="30"/>
      <c r="AG28" s="127">
        <v>60.991879350348</v>
      </c>
      <c r="AH28" s="123">
        <v>67.841260634183996</v>
      </c>
      <c r="AI28" s="123">
        <v>70.069605568445397</v>
      </c>
      <c r="AJ28" s="123">
        <v>70.504640371229598</v>
      </c>
      <c r="AK28" s="123">
        <v>70.166279969064107</v>
      </c>
      <c r="AL28" s="128">
        <v>67.914733178654203</v>
      </c>
      <c r="AM28" s="123"/>
      <c r="AN28" s="135">
        <v>75.729891724671305</v>
      </c>
      <c r="AO28" s="143">
        <v>74.821152358855301</v>
      </c>
      <c r="AP28" s="136">
        <v>75.275522041763296</v>
      </c>
      <c r="AQ28" s="123"/>
      <c r="AR28" s="141">
        <v>70.017815710971107</v>
      </c>
      <c r="AS28" s="82"/>
      <c r="AT28" s="127">
        <v>-6.7364221579794101</v>
      </c>
      <c r="AU28" s="123">
        <v>-7.5906006489113302</v>
      </c>
      <c r="AV28" s="123">
        <v>-6.4925877103868901</v>
      </c>
      <c r="AW28" s="123">
        <v>-7.1268857595619401</v>
      </c>
      <c r="AX28" s="123">
        <v>-5.2400614177163698</v>
      </c>
      <c r="AY28" s="128">
        <v>-6.6465761628587501</v>
      </c>
      <c r="AZ28" s="123"/>
      <c r="BA28" s="135">
        <v>-6.8168226713835898</v>
      </c>
      <c r="BB28" s="143">
        <v>-7.1349595258363401</v>
      </c>
      <c r="BC28" s="136">
        <v>-6.9752029426906397</v>
      </c>
      <c r="BD28" s="123"/>
      <c r="BE28" s="141">
        <v>-6.7502085296866401</v>
      </c>
    </row>
    <row r="29" spans="1:57" x14ac:dyDescent="0.2">
      <c r="A29" s="77" t="s">
        <v>97</v>
      </c>
      <c r="B29" s="37" t="s">
        <v>70</v>
      </c>
      <c r="C29" s="3"/>
      <c r="D29" s="24" t="s">
        <v>16</v>
      </c>
      <c r="E29" s="27" t="s">
        <v>17</v>
      </c>
      <c r="F29" s="3"/>
      <c r="G29" s="127">
        <v>48.244943705741498</v>
      </c>
      <c r="H29" s="123">
        <v>58.540934331855901</v>
      </c>
      <c r="I29" s="123">
        <v>61.565111065824297</v>
      </c>
      <c r="J29" s="123">
        <v>61.886081108620303</v>
      </c>
      <c r="K29" s="123">
        <v>60.332178520480902</v>
      </c>
      <c r="L29" s="128">
        <v>58.113753540787798</v>
      </c>
      <c r="M29" s="123"/>
      <c r="N29" s="135">
        <v>70.429997962094902</v>
      </c>
      <c r="O29" s="143">
        <v>72.279396780110005</v>
      </c>
      <c r="P29" s="136">
        <v>71.354697371102503</v>
      </c>
      <c r="Q29" s="123"/>
      <c r="R29" s="141">
        <v>61.896825281299499</v>
      </c>
      <c r="S29" s="82"/>
      <c r="T29" s="127">
        <v>3.2777777500601299</v>
      </c>
      <c r="U29" s="123">
        <v>2.7909473119241399</v>
      </c>
      <c r="V29" s="123">
        <v>3.4199028764283899</v>
      </c>
      <c r="W29" s="123">
        <v>-0.94088835675539195</v>
      </c>
      <c r="X29" s="123">
        <v>-0.77416571608542195</v>
      </c>
      <c r="Y29" s="128">
        <v>1.43872833706209</v>
      </c>
      <c r="Z29" s="123"/>
      <c r="AA29" s="135">
        <v>-1.01171201503923</v>
      </c>
      <c r="AB29" s="143">
        <v>0.25950670601230302</v>
      </c>
      <c r="AC29" s="136">
        <v>-0.37192056781512201</v>
      </c>
      <c r="AD29" s="123"/>
      <c r="AE29" s="141">
        <v>0.83719072691134899</v>
      </c>
      <c r="AF29" s="30"/>
      <c r="AG29" s="127">
        <v>47.657802231392303</v>
      </c>
      <c r="AH29" s="123">
        <v>58.6632024046054</v>
      </c>
      <c r="AI29" s="123">
        <v>62.060752722409703</v>
      </c>
      <c r="AJ29" s="123">
        <v>62.744698465261401</v>
      </c>
      <c r="AK29" s="123">
        <v>62.254346303254103</v>
      </c>
      <c r="AL29" s="128">
        <v>58.676132325632899</v>
      </c>
      <c r="AM29" s="123"/>
      <c r="AN29" s="135">
        <v>70.136916512768195</v>
      </c>
      <c r="AO29" s="143">
        <v>71.2500796026237</v>
      </c>
      <c r="AP29" s="136">
        <v>70.693498057695905</v>
      </c>
      <c r="AQ29" s="123"/>
      <c r="AR29" s="141">
        <v>62.109652897433897</v>
      </c>
      <c r="AS29" s="82"/>
      <c r="AT29" s="127">
        <v>0.94172134666716101</v>
      </c>
      <c r="AU29" s="123">
        <v>1.1209297926052599</v>
      </c>
      <c r="AV29" s="123">
        <v>3.6361993356706401</v>
      </c>
      <c r="AW29" s="123">
        <v>2.4422379625891</v>
      </c>
      <c r="AX29" s="123">
        <v>1.56363732281639</v>
      </c>
      <c r="AY29" s="128">
        <v>1.9928135314323301</v>
      </c>
      <c r="AZ29" s="123"/>
      <c r="BA29" s="135">
        <v>1.1966502760314399</v>
      </c>
      <c r="BB29" s="143">
        <v>1.6134379129807399</v>
      </c>
      <c r="BC29" s="136">
        <v>1.4062565703960299</v>
      </c>
      <c r="BD29" s="123"/>
      <c r="BE29" s="141">
        <v>1.8017650278472599</v>
      </c>
    </row>
    <row r="30" spans="1:57" x14ac:dyDescent="0.2">
      <c r="A30" s="21" t="s">
        <v>47</v>
      </c>
      <c r="B30" s="3" t="str">
        <f t="shared" si="0"/>
        <v>Roanoke, VA</v>
      </c>
      <c r="C30" s="3"/>
      <c r="D30" s="24" t="s">
        <v>16</v>
      </c>
      <c r="E30" s="27" t="s">
        <v>17</v>
      </c>
      <c r="F30" s="3"/>
      <c r="G30" s="127">
        <v>54.481003453917403</v>
      </c>
      <c r="H30" s="123">
        <v>62.279585529903599</v>
      </c>
      <c r="I30" s="123">
        <v>68.205780767133206</v>
      </c>
      <c r="J30" s="123">
        <v>67.005998909289204</v>
      </c>
      <c r="K30" s="123">
        <v>64.588256680603493</v>
      </c>
      <c r="L30" s="128">
        <v>63.312125068169401</v>
      </c>
      <c r="M30" s="123"/>
      <c r="N30" s="135">
        <v>69.3873841119796</v>
      </c>
      <c r="O30" s="143">
        <v>69.605526267951205</v>
      </c>
      <c r="P30" s="136">
        <v>69.496455189965403</v>
      </c>
      <c r="Q30" s="123"/>
      <c r="R30" s="141">
        <v>65.079076531539698</v>
      </c>
      <c r="S30" s="82"/>
      <c r="T30" s="127">
        <v>7.7546716512384304</v>
      </c>
      <c r="U30" s="123">
        <v>6.3182882686221298</v>
      </c>
      <c r="V30" s="123">
        <v>4.75703676844988</v>
      </c>
      <c r="W30" s="123">
        <v>3.72310725470461</v>
      </c>
      <c r="X30" s="123">
        <v>0.170546337118475</v>
      </c>
      <c r="Y30" s="128">
        <v>4.3630550586932202</v>
      </c>
      <c r="Z30" s="123"/>
      <c r="AA30" s="135">
        <v>-3.8007917360126902</v>
      </c>
      <c r="AB30" s="143">
        <v>-3.45148954770817</v>
      </c>
      <c r="AC30" s="136">
        <v>-3.6261830431942901</v>
      </c>
      <c r="AD30" s="123"/>
      <c r="AE30" s="141">
        <v>1.7885227678408699</v>
      </c>
      <c r="AF30" s="30"/>
      <c r="AG30" s="127">
        <v>51.954190147245903</v>
      </c>
      <c r="AH30" s="123">
        <v>65.479003817487694</v>
      </c>
      <c r="AI30" s="123">
        <v>69.787311397927596</v>
      </c>
      <c r="AJ30" s="123">
        <v>69.978185784402797</v>
      </c>
      <c r="AK30" s="123">
        <v>66.737865842573996</v>
      </c>
      <c r="AL30" s="128">
        <v>64.787311397927596</v>
      </c>
      <c r="AM30" s="123"/>
      <c r="AN30" s="135">
        <v>68.996546082530401</v>
      </c>
      <c r="AO30" s="143">
        <v>69.823668423922896</v>
      </c>
      <c r="AP30" s="136">
        <v>69.410107253226599</v>
      </c>
      <c r="AQ30" s="123"/>
      <c r="AR30" s="141">
        <v>66.108110213727301</v>
      </c>
      <c r="AS30" s="82"/>
      <c r="AT30" s="127">
        <v>2.6948123959058301</v>
      </c>
      <c r="AU30" s="123">
        <v>4.7297360323387903</v>
      </c>
      <c r="AV30" s="123">
        <v>2.1657263292016999</v>
      </c>
      <c r="AW30" s="123">
        <v>6.9472634650191196</v>
      </c>
      <c r="AX30" s="123">
        <v>5.5170409501856197</v>
      </c>
      <c r="AY30" s="128">
        <v>4.4614471588558402</v>
      </c>
      <c r="AZ30" s="123"/>
      <c r="BA30" s="135">
        <v>-2.02404693016434</v>
      </c>
      <c r="BB30" s="143">
        <v>0.36054203257366302</v>
      </c>
      <c r="BC30" s="136">
        <v>-0.83898389784759997</v>
      </c>
      <c r="BD30" s="123"/>
      <c r="BE30" s="141">
        <v>2.8128387866615499</v>
      </c>
    </row>
    <row r="31" spans="1:57" x14ac:dyDescent="0.2">
      <c r="A31" s="21" t="s">
        <v>48</v>
      </c>
      <c r="B31" s="3" t="str">
        <f t="shared" si="0"/>
        <v>Charlottesville, VA</v>
      </c>
      <c r="C31" s="3"/>
      <c r="D31" s="24" t="s">
        <v>16</v>
      </c>
      <c r="E31" s="27" t="s">
        <v>17</v>
      </c>
      <c r="F31" s="3"/>
      <c r="G31" s="127">
        <v>55.334088335220798</v>
      </c>
      <c r="H31" s="123">
        <v>66.387315968289897</v>
      </c>
      <c r="I31" s="123">
        <v>70.962627406568501</v>
      </c>
      <c r="J31" s="123">
        <v>65.458663646659105</v>
      </c>
      <c r="K31" s="123">
        <v>63.3069082672706</v>
      </c>
      <c r="L31" s="128">
        <v>64.289920724801803</v>
      </c>
      <c r="M31" s="123"/>
      <c r="N31" s="135">
        <v>66.704416761041898</v>
      </c>
      <c r="O31" s="143">
        <v>75.990939977349896</v>
      </c>
      <c r="P31" s="136">
        <v>71.347678369195904</v>
      </c>
      <c r="Q31" s="123"/>
      <c r="R31" s="141">
        <v>66.306422908914399</v>
      </c>
      <c r="S31" s="82"/>
      <c r="T31" s="127">
        <v>10.171789664601601</v>
      </c>
      <c r="U31" s="123">
        <v>9.8725712081156107</v>
      </c>
      <c r="V31" s="123">
        <v>11.245130027323199</v>
      </c>
      <c r="W31" s="123">
        <v>1.67189119630257</v>
      </c>
      <c r="X31" s="123">
        <v>-0.64561512352794603</v>
      </c>
      <c r="Y31" s="128">
        <v>6.2512132373762501</v>
      </c>
      <c r="Z31" s="123"/>
      <c r="AA31" s="135">
        <v>-1.74903056887401</v>
      </c>
      <c r="AB31" s="143">
        <v>6.4630544466726603</v>
      </c>
      <c r="AC31" s="136">
        <v>2.4597853508936498</v>
      </c>
      <c r="AD31" s="123"/>
      <c r="AE31" s="141">
        <v>5.0560516262275002</v>
      </c>
      <c r="AF31" s="30"/>
      <c r="AG31" s="127">
        <v>59.088335220837997</v>
      </c>
      <c r="AH31" s="123">
        <v>75.016987542468797</v>
      </c>
      <c r="AI31" s="123">
        <v>76.959229898074696</v>
      </c>
      <c r="AJ31" s="123">
        <v>78.080407701019197</v>
      </c>
      <c r="AK31" s="123">
        <v>75.283125707814193</v>
      </c>
      <c r="AL31" s="128">
        <v>72.885617214042995</v>
      </c>
      <c r="AM31" s="123"/>
      <c r="AN31" s="135">
        <v>72.270668176670398</v>
      </c>
      <c r="AO31" s="143">
        <v>76.070215175537896</v>
      </c>
      <c r="AP31" s="136">
        <v>74.170441676104105</v>
      </c>
      <c r="AQ31" s="123"/>
      <c r="AR31" s="141">
        <v>73.252709917489</v>
      </c>
      <c r="AS31" s="82"/>
      <c r="AT31" s="127">
        <v>-0.42936678270766598</v>
      </c>
      <c r="AU31" s="123">
        <v>1.0772861942938401</v>
      </c>
      <c r="AV31" s="123">
        <v>5.1132218559291296</v>
      </c>
      <c r="AW31" s="123">
        <v>3.6484077359559799</v>
      </c>
      <c r="AX31" s="123">
        <v>1.7365618041508599</v>
      </c>
      <c r="AY31" s="128">
        <v>2.3369007763266501</v>
      </c>
      <c r="AZ31" s="123"/>
      <c r="BA31" s="135">
        <v>-3.9125379676773799</v>
      </c>
      <c r="BB31" s="143">
        <v>-1.37941821681854</v>
      </c>
      <c r="BC31" s="136">
        <v>-2.6300093242644902</v>
      </c>
      <c r="BD31" s="123"/>
      <c r="BE31" s="141">
        <v>0.84866935869039595</v>
      </c>
    </row>
    <row r="32" spans="1:57" x14ac:dyDescent="0.2">
      <c r="A32" s="21" t="s">
        <v>49</v>
      </c>
      <c r="B32" t="s">
        <v>72</v>
      </c>
      <c r="C32" s="3"/>
      <c r="D32" s="24" t="s">
        <v>16</v>
      </c>
      <c r="E32" s="27" t="s">
        <v>17</v>
      </c>
      <c r="F32" s="3"/>
      <c r="G32" s="127">
        <v>53.826682549136301</v>
      </c>
      <c r="H32" s="123">
        <v>63.237045860631298</v>
      </c>
      <c r="I32" s="123">
        <v>65.043918415959496</v>
      </c>
      <c r="J32" s="123">
        <v>64.939705225547101</v>
      </c>
      <c r="K32" s="123">
        <v>58.329611433675701</v>
      </c>
      <c r="L32" s="128">
        <v>61.0755441741357</v>
      </c>
      <c r="M32" s="123"/>
      <c r="N32" s="135">
        <v>69.703736787256204</v>
      </c>
      <c r="O32" s="143">
        <v>64.954592824177396</v>
      </c>
      <c r="P32" s="136">
        <v>67.3291648057168</v>
      </c>
      <c r="Q32" s="123"/>
      <c r="R32" s="141">
        <v>62.862368930386801</v>
      </c>
      <c r="S32" s="82"/>
      <c r="T32" s="127">
        <v>3.5057611347263098</v>
      </c>
      <c r="U32" s="123">
        <v>-1.36777430348752</v>
      </c>
      <c r="V32" s="123">
        <v>-6.05232105321861</v>
      </c>
      <c r="W32" s="123">
        <v>-5.3506956933297598</v>
      </c>
      <c r="X32" s="123">
        <v>-9.5246496684836099</v>
      </c>
      <c r="Y32" s="128">
        <v>-4.0997817288109299</v>
      </c>
      <c r="Z32" s="123"/>
      <c r="AA32" s="135">
        <v>2.3455607915738401</v>
      </c>
      <c r="AB32" s="143">
        <v>-3.76779981325687</v>
      </c>
      <c r="AC32" s="136">
        <v>-0.69740342324175197</v>
      </c>
      <c r="AD32" s="123"/>
      <c r="AE32" s="141">
        <v>-3.0834997231187602</v>
      </c>
      <c r="AF32" s="30"/>
      <c r="AG32" s="127">
        <v>49.903216200119097</v>
      </c>
      <c r="AH32" s="123">
        <v>62.957861822513401</v>
      </c>
      <c r="AI32" s="123">
        <v>66.692722873627304</v>
      </c>
      <c r="AJ32" s="123">
        <v>67.158012283640403</v>
      </c>
      <c r="AK32" s="123">
        <v>63.528754885538802</v>
      </c>
      <c r="AL32" s="128">
        <v>62.048197255868303</v>
      </c>
      <c r="AM32" s="123"/>
      <c r="AN32" s="135">
        <v>69.536571747626994</v>
      </c>
      <c r="AO32" s="143">
        <v>69.1196724362553</v>
      </c>
      <c r="AP32" s="136">
        <v>69.328122091941097</v>
      </c>
      <c r="AQ32" s="123"/>
      <c r="AR32" s="141">
        <v>64.128197901655298</v>
      </c>
      <c r="AS32" s="82"/>
      <c r="AT32" s="127">
        <v>-7.2611540353298896</v>
      </c>
      <c r="AU32" s="123">
        <v>-4.6665379043552297</v>
      </c>
      <c r="AV32" s="123">
        <v>-4.0410918807385396</v>
      </c>
      <c r="AW32" s="123">
        <v>-9.5476114602630098</v>
      </c>
      <c r="AX32" s="123">
        <v>-8.9676749601232402</v>
      </c>
      <c r="AY32" s="128">
        <v>-6.9422055534443103</v>
      </c>
      <c r="AZ32" s="123"/>
      <c r="BA32" s="135">
        <v>-4.8654983887287502</v>
      </c>
      <c r="BB32" s="143">
        <v>-6.5318643569337098</v>
      </c>
      <c r="BC32" s="136">
        <v>-5.70353780515258</v>
      </c>
      <c r="BD32" s="123"/>
      <c r="BE32" s="141">
        <v>-6.5630588182576197</v>
      </c>
    </row>
    <row r="33" spans="1:57" x14ac:dyDescent="0.2">
      <c r="A33" s="21" t="s">
        <v>50</v>
      </c>
      <c r="B33" s="3" t="str">
        <f t="shared" si="0"/>
        <v>Staunton &amp; Harrisonburg, VA</v>
      </c>
      <c r="C33" s="3"/>
      <c r="D33" s="24" t="s">
        <v>16</v>
      </c>
      <c r="E33" s="27" t="s">
        <v>17</v>
      </c>
      <c r="F33" s="3"/>
      <c r="G33" s="127">
        <v>49.134001823154001</v>
      </c>
      <c r="H33" s="123">
        <v>59.653600729261598</v>
      </c>
      <c r="I33" s="123">
        <v>62.443026435733799</v>
      </c>
      <c r="J33" s="123">
        <v>65.268915223336293</v>
      </c>
      <c r="K33" s="123">
        <v>65.250683682771097</v>
      </c>
      <c r="L33" s="128">
        <v>60.3500455788514</v>
      </c>
      <c r="M33" s="123"/>
      <c r="N33" s="135">
        <v>67.639015496809407</v>
      </c>
      <c r="O33" s="143">
        <v>71.741112123974403</v>
      </c>
      <c r="P33" s="136">
        <v>69.690063810391905</v>
      </c>
      <c r="Q33" s="123"/>
      <c r="R33" s="141">
        <v>63.018622216434402</v>
      </c>
      <c r="S33" s="82"/>
      <c r="T33" s="127">
        <v>-1.71391909032795</v>
      </c>
      <c r="U33" s="123">
        <v>-0.63216079503816103</v>
      </c>
      <c r="V33" s="123">
        <v>2.3214993161798598</v>
      </c>
      <c r="W33" s="123">
        <v>2.9495480328633099</v>
      </c>
      <c r="X33" s="123">
        <v>5.6171381908981699</v>
      </c>
      <c r="Y33" s="128">
        <v>1.8636526177248001</v>
      </c>
      <c r="Z33" s="123"/>
      <c r="AA33" s="135">
        <v>-4.7271172911520303</v>
      </c>
      <c r="AB33" s="143">
        <v>-0.64787910900427204</v>
      </c>
      <c r="AC33" s="136">
        <v>-2.6702088525298699</v>
      </c>
      <c r="AD33" s="123"/>
      <c r="AE33" s="141">
        <v>0.386143601844886</v>
      </c>
      <c r="AF33" s="30"/>
      <c r="AG33" s="127">
        <v>50.624430264357301</v>
      </c>
      <c r="AH33" s="123">
        <v>59.936189608021799</v>
      </c>
      <c r="AI33" s="123">
        <v>62.547857793983503</v>
      </c>
      <c r="AJ33" s="123">
        <v>63.951686417502202</v>
      </c>
      <c r="AK33" s="123">
        <v>64.471285323609806</v>
      </c>
      <c r="AL33" s="128">
        <v>60.306289881494898</v>
      </c>
      <c r="AM33" s="123"/>
      <c r="AN33" s="135">
        <v>67.825888787602494</v>
      </c>
      <c r="AO33" s="143">
        <v>70.442114858705494</v>
      </c>
      <c r="AP33" s="136">
        <v>69.134001823153994</v>
      </c>
      <c r="AQ33" s="123"/>
      <c r="AR33" s="141">
        <v>62.8284932933975</v>
      </c>
      <c r="AS33" s="82"/>
      <c r="AT33" s="127">
        <v>-1.9171394753458</v>
      </c>
      <c r="AU33" s="123">
        <v>-1.8602430661602301</v>
      </c>
      <c r="AV33" s="123">
        <v>0.44977191726149301</v>
      </c>
      <c r="AW33" s="123">
        <v>-1.5696195181996</v>
      </c>
      <c r="AX33" s="123">
        <v>1.11939371252465</v>
      </c>
      <c r="AY33" s="128">
        <v>-0.70851749998084901</v>
      </c>
      <c r="AZ33" s="123"/>
      <c r="BA33" s="135">
        <v>-3.9725649793125202</v>
      </c>
      <c r="BB33" s="143">
        <v>-1.2902632766025399</v>
      </c>
      <c r="BC33" s="136">
        <v>-2.62450881448434</v>
      </c>
      <c r="BD33" s="123"/>
      <c r="BE33" s="141">
        <v>-1.3189597732943299</v>
      </c>
    </row>
    <row r="34" spans="1:57" x14ac:dyDescent="0.2">
      <c r="A34" s="21" t="s">
        <v>51</v>
      </c>
      <c r="B34" s="3" t="str">
        <f t="shared" si="0"/>
        <v>Blacksburg &amp; Wytheville, VA</v>
      </c>
      <c r="C34" s="3"/>
      <c r="D34" s="24" t="s">
        <v>16</v>
      </c>
      <c r="E34" s="27" t="s">
        <v>17</v>
      </c>
      <c r="F34" s="3"/>
      <c r="G34" s="127">
        <v>47.283547705893596</v>
      </c>
      <c r="H34" s="123">
        <v>57.515837972739398</v>
      </c>
      <c r="I34" s="123">
        <v>58.034171626031799</v>
      </c>
      <c r="J34" s="123">
        <v>59.454789786907199</v>
      </c>
      <c r="K34" s="123">
        <v>59.473987329621799</v>
      </c>
      <c r="L34" s="128">
        <v>56.352466884238801</v>
      </c>
      <c r="M34" s="123"/>
      <c r="N34" s="135">
        <v>70.934920330197698</v>
      </c>
      <c r="O34" s="143">
        <v>65.905164138990202</v>
      </c>
      <c r="P34" s="136">
        <v>68.420042234593893</v>
      </c>
      <c r="Q34" s="123"/>
      <c r="R34" s="141">
        <v>59.8003455557688</v>
      </c>
      <c r="S34" s="82"/>
      <c r="T34" s="127">
        <v>-7.0961449597768</v>
      </c>
      <c r="U34" s="123">
        <v>-8.3532901519012999</v>
      </c>
      <c r="V34" s="123">
        <v>-9.2345555768861498</v>
      </c>
      <c r="W34" s="123">
        <v>-12.857930655464299</v>
      </c>
      <c r="X34" s="123">
        <v>-12.602984216112199</v>
      </c>
      <c r="Y34" s="128">
        <v>-10.229538306197201</v>
      </c>
      <c r="Z34" s="123"/>
      <c r="AA34" s="135">
        <v>-10.6634786822608</v>
      </c>
      <c r="AB34" s="143">
        <v>-10.236883891080501</v>
      </c>
      <c r="AC34" s="136">
        <v>-10.458528661575301</v>
      </c>
      <c r="AD34" s="123"/>
      <c r="AE34" s="141">
        <v>-10.3045234288925</v>
      </c>
      <c r="AF34" s="30"/>
      <c r="AG34" s="127">
        <v>44.931848723363402</v>
      </c>
      <c r="AH34" s="123">
        <v>55.941639470147798</v>
      </c>
      <c r="AI34" s="123">
        <v>58.230946438855803</v>
      </c>
      <c r="AJ34" s="123">
        <v>59.776348627375597</v>
      </c>
      <c r="AK34" s="123">
        <v>62.296026108657998</v>
      </c>
      <c r="AL34" s="128">
        <v>56.235361873680098</v>
      </c>
      <c r="AM34" s="123"/>
      <c r="AN34" s="135">
        <v>72.955461700902205</v>
      </c>
      <c r="AO34" s="143">
        <v>66.898636974467195</v>
      </c>
      <c r="AP34" s="136">
        <v>69.927049337684707</v>
      </c>
      <c r="AQ34" s="123"/>
      <c r="AR34" s="141">
        <v>60.147272577681399</v>
      </c>
      <c r="AS34" s="82"/>
      <c r="AT34" s="127">
        <v>-8.6354287185293597</v>
      </c>
      <c r="AU34" s="123">
        <v>-6.7165247513289996</v>
      </c>
      <c r="AV34" s="123">
        <v>-4.6046569176684597</v>
      </c>
      <c r="AW34" s="123">
        <v>-6.2284761753103401</v>
      </c>
      <c r="AX34" s="123">
        <v>-5.8427889651177196</v>
      </c>
      <c r="AY34" s="128">
        <v>-6.3051185250044899</v>
      </c>
      <c r="AZ34" s="123"/>
      <c r="BA34" s="135">
        <v>-6.8084157000222802</v>
      </c>
      <c r="BB34" s="143">
        <v>-7.04052166724518</v>
      </c>
      <c r="BC34" s="136">
        <v>-6.91958708083361</v>
      </c>
      <c r="BD34" s="123"/>
      <c r="BE34" s="141">
        <v>-6.5101248037356996</v>
      </c>
    </row>
    <row r="35" spans="1:57" x14ac:dyDescent="0.2">
      <c r="A35" s="21" t="s">
        <v>52</v>
      </c>
      <c r="B35" s="3" t="str">
        <f t="shared" si="0"/>
        <v>Lynchburg, VA</v>
      </c>
      <c r="C35" s="3"/>
      <c r="D35" s="24" t="s">
        <v>16</v>
      </c>
      <c r="E35" s="27" t="s">
        <v>17</v>
      </c>
      <c r="F35" s="3"/>
      <c r="G35" s="127">
        <v>38.755350675008202</v>
      </c>
      <c r="H35" s="123">
        <v>54.856766545933397</v>
      </c>
      <c r="I35" s="123">
        <v>59.236088244978497</v>
      </c>
      <c r="J35" s="123">
        <v>59.038524860059198</v>
      </c>
      <c r="K35" s="123">
        <v>51.1030622324662</v>
      </c>
      <c r="L35" s="128">
        <v>52.5979585116891</v>
      </c>
      <c r="M35" s="123"/>
      <c r="N35" s="135">
        <v>56.568982548567597</v>
      </c>
      <c r="O35" s="143">
        <v>59.631215014817201</v>
      </c>
      <c r="P35" s="136">
        <v>58.100098781692402</v>
      </c>
      <c r="Q35" s="123"/>
      <c r="R35" s="141">
        <v>54.169998588832897</v>
      </c>
      <c r="S35" s="82"/>
      <c r="T35" s="127">
        <v>-12.3010363591308</v>
      </c>
      <c r="U35" s="123">
        <v>-8.0835094898289999</v>
      </c>
      <c r="V35" s="123">
        <v>-8.2034799915182894</v>
      </c>
      <c r="W35" s="123">
        <v>-10.0964386050732</v>
      </c>
      <c r="X35" s="123">
        <v>-13.7618285335701</v>
      </c>
      <c r="Y35" s="128">
        <v>-10.343062732182799</v>
      </c>
      <c r="Z35" s="123"/>
      <c r="AA35" s="135">
        <v>-13.255247818488799</v>
      </c>
      <c r="AB35" s="143">
        <v>-12.864135168552799</v>
      </c>
      <c r="AC35" s="136">
        <v>-13.0549775718817</v>
      </c>
      <c r="AD35" s="123"/>
      <c r="AE35" s="141">
        <v>-11.1919183260128</v>
      </c>
      <c r="AF35" s="30"/>
      <c r="AG35" s="127">
        <v>40.097135330918597</v>
      </c>
      <c r="AH35" s="123">
        <v>58.231807704971999</v>
      </c>
      <c r="AI35" s="123">
        <v>63.969377675337498</v>
      </c>
      <c r="AJ35" s="123">
        <v>65.0230490615739</v>
      </c>
      <c r="AK35" s="123">
        <v>60.380309515969699</v>
      </c>
      <c r="AL35" s="128">
        <v>57.5403358577543</v>
      </c>
      <c r="AM35" s="123"/>
      <c r="AN35" s="135">
        <v>65.805070793546193</v>
      </c>
      <c r="AO35" s="143">
        <v>67.681922950279798</v>
      </c>
      <c r="AP35" s="136">
        <v>66.743496871912996</v>
      </c>
      <c r="AQ35" s="123"/>
      <c r="AR35" s="141">
        <v>60.1698104332282</v>
      </c>
      <c r="AS35" s="82"/>
      <c r="AT35" s="127">
        <v>-5.8682224049556302</v>
      </c>
      <c r="AU35" s="123">
        <v>0.75807718320889195</v>
      </c>
      <c r="AV35" s="123">
        <v>3.09579000724381</v>
      </c>
      <c r="AW35" s="123">
        <v>1.22382460294663</v>
      </c>
      <c r="AX35" s="123">
        <v>0.54114935929282504</v>
      </c>
      <c r="AY35" s="128">
        <v>0.33846054241972301</v>
      </c>
      <c r="AZ35" s="123"/>
      <c r="BA35" s="135">
        <v>-2.6154671088043902</v>
      </c>
      <c r="BB35" s="143">
        <v>-3.1156169902363602</v>
      </c>
      <c r="BC35" s="136">
        <v>-2.86970182329302</v>
      </c>
      <c r="BD35" s="123"/>
      <c r="BE35" s="141">
        <v>-0.70100178532559498</v>
      </c>
    </row>
    <row r="36" spans="1:57" x14ac:dyDescent="0.2">
      <c r="A36" s="21" t="s">
        <v>77</v>
      </c>
      <c r="B36" s="3" t="str">
        <f t="shared" si="0"/>
        <v>Central Virginia</v>
      </c>
      <c r="C36" s="3"/>
      <c r="D36" s="24" t="s">
        <v>16</v>
      </c>
      <c r="E36" s="27" t="s">
        <v>17</v>
      </c>
      <c r="F36" s="3"/>
      <c r="G36" s="127">
        <v>56.732532083927403</v>
      </c>
      <c r="H36" s="123">
        <v>61.753921368914199</v>
      </c>
      <c r="I36" s="123">
        <v>67.568668726445495</v>
      </c>
      <c r="J36" s="123">
        <v>65.657148677554005</v>
      </c>
      <c r="K36" s="123">
        <v>62.862866261501303</v>
      </c>
      <c r="L36" s="128">
        <v>62.914977557769198</v>
      </c>
      <c r="M36" s="123"/>
      <c r="N36" s="135">
        <v>70.396903541235105</v>
      </c>
      <c r="O36" s="143">
        <v>70.325603503887507</v>
      </c>
      <c r="P36" s="136">
        <v>70.361253522561299</v>
      </c>
      <c r="Q36" s="123"/>
      <c r="R36" s="141">
        <v>65.042464338201398</v>
      </c>
      <c r="S36" s="82"/>
      <c r="T36" s="127">
        <v>8.3544204502616406</v>
      </c>
      <c r="U36" s="123">
        <v>-1.94009271538529</v>
      </c>
      <c r="V36" s="123">
        <v>0.88838552475166499</v>
      </c>
      <c r="W36" s="123">
        <v>-6.11357165174147</v>
      </c>
      <c r="X36" s="123">
        <v>-10.6994797032877</v>
      </c>
      <c r="Y36" s="128">
        <v>-2.4981995622520499</v>
      </c>
      <c r="Z36" s="123"/>
      <c r="AA36" s="135">
        <v>-10.555374615817399</v>
      </c>
      <c r="AB36" s="143">
        <v>-11.3075105159038</v>
      </c>
      <c r="AC36" s="136">
        <v>-10.9328398715046</v>
      </c>
      <c r="AD36" s="123"/>
      <c r="AE36" s="141">
        <v>-5.2709165381616501</v>
      </c>
      <c r="AF36" s="30"/>
      <c r="AG36" s="127">
        <v>53.165953690500402</v>
      </c>
      <c r="AH36" s="123">
        <v>63.656888707815497</v>
      </c>
      <c r="AI36" s="123">
        <v>69.296778848194194</v>
      </c>
      <c r="AJ36" s="123">
        <v>70.063234732419403</v>
      </c>
      <c r="AK36" s="123">
        <v>68.230700674786704</v>
      </c>
      <c r="AL36" s="128">
        <v>64.882689359794995</v>
      </c>
      <c r="AM36" s="123"/>
      <c r="AN36" s="135">
        <v>73.246191062258603</v>
      </c>
      <c r="AO36" s="143">
        <v>74.319059542502998</v>
      </c>
      <c r="AP36" s="136">
        <v>73.782625302380794</v>
      </c>
      <c r="AQ36" s="123"/>
      <c r="AR36" s="141">
        <v>67.425522033885898</v>
      </c>
      <c r="AS36" s="82"/>
      <c r="AT36" s="127">
        <v>-1.85816760014118</v>
      </c>
      <c r="AU36" s="123">
        <v>-4.5677921551942804</v>
      </c>
      <c r="AV36" s="123">
        <v>-1.6080513976849999</v>
      </c>
      <c r="AW36" s="123">
        <v>-2.6509497371860302</v>
      </c>
      <c r="AX36" s="123">
        <v>-1.9724210270871201</v>
      </c>
      <c r="AY36" s="128">
        <v>-2.54354157221093</v>
      </c>
      <c r="AZ36" s="123"/>
      <c r="BA36" s="135">
        <v>-2.8920973269663199</v>
      </c>
      <c r="BB36" s="143">
        <v>-1.52037263354123</v>
      </c>
      <c r="BC36" s="136">
        <v>-2.2060586266039799</v>
      </c>
      <c r="BD36" s="123"/>
      <c r="BE36" s="141">
        <v>-2.4382862102983398</v>
      </c>
    </row>
    <row r="37" spans="1:57" x14ac:dyDescent="0.2">
      <c r="A37" s="21" t="s">
        <v>78</v>
      </c>
      <c r="B37" s="3" t="str">
        <f t="shared" si="0"/>
        <v>Chesapeake Bay</v>
      </c>
      <c r="C37" s="3"/>
      <c r="D37" s="24" t="s">
        <v>16</v>
      </c>
      <c r="E37" s="27" t="s">
        <v>17</v>
      </c>
      <c r="F37" s="3"/>
      <c r="G37" s="127">
        <v>55.617455896007399</v>
      </c>
      <c r="H37" s="123">
        <v>66.573816155988794</v>
      </c>
      <c r="I37" s="123">
        <v>67.595171773444704</v>
      </c>
      <c r="J37" s="123">
        <v>72.237697307335097</v>
      </c>
      <c r="K37" s="123">
        <v>65.552460538532898</v>
      </c>
      <c r="L37" s="128">
        <v>65.515320334261801</v>
      </c>
      <c r="M37" s="123"/>
      <c r="N37" s="135">
        <v>79.387186629526397</v>
      </c>
      <c r="O37" s="143">
        <v>80.594243268337905</v>
      </c>
      <c r="P37" s="136">
        <v>79.990714948932194</v>
      </c>
      <c r="Q37" s="123"/>
      <c r="R37" s="141">
        <v>69.651147367024805</v>
      </c>
      <c r="S37" s="82"/>
      <c r="T37" s="127">
        <v>1.5254237288135499</v>
      </c>
      <c r="U37" s="123">
        <v>-3.4993270524899001</v>
      </c>
      <c r="V37" s="123">
        <v>-3.3200531208499302</v>
      </c>
      <c r="W37" s="123">
        <v>-0.63856960408684504</v>
      </c>
      <c r="X37" s="123">
        <v>2.3188405797101401</v>
      </c>
      <c r="Y37" s="128">
        <v>-0.87103118853610495</v>
      </c>
      <c r="Z37" s="123"/>
      <c r="AA37" s="135">
        <v>2.0286396181384201</v>
      </c>
      <c r="AB37" s="143">
        <v>3.3333333333333299</v>
      </c>
      <c r="AC37" s="136">
        <v>2.6817640047675799</v>
      </c>
      <c r="AD37" s="123"/>
      <c r="AE37" s="141">
        <v>0.26732862325758999</v>
      </c>
      <c r="AF37" s="30"/>
      <c r="AG37" s="127">
        <v>55.269266480965598</v>
      </c>
      <c r="AH37" s="123">
        <v>69.220055710306397</v>
      </c>
      <c r="AI37" s="123">
        <v>73.421541318477196</v>
      </c>
      <c r="AJ37" s="123">
        <v>74.651810584958199</v>
      </c>
      <c r="AK37" s="123">
        <v>67.804085422469797</v>
      </c>
      <c r="AL37" s="128">
        <v>68.073351903435395</v>
      </c>
      <c r="AM37" s="123"/>
      <c r="AN37" s="135">
        <v>77.228412256267404</v>
      </c>
      <c r="AO37" s="143">
        <v>82.242339832869007</v>
      </c>
      <c r="AP37" s="136">
        <v>79.735376044568198</v>
      </c>
      <c r="AQ37" s="123"/>
      <c r="AR37" s="141">
        <v>71.405358800901894</v>
      </c>
      <c r="AS37" s="82"/>
      <c r="AT37" s="127">
        <v>5.1214128035320003</v>
      </c>
      <c r="AU37" s="123">
        <v>1.0162601626016201</v>
      </c>
      <c r="AV37" s="123">
        <v>5.8213449314151804</v>
      </c>
      <c r="AW37" s="123">
        <v>5.7546859585662604</v>
      </c>
      <c r="AX37" s="123">
        <v>1.9902234636871501</v>
      </c>
      <c r="AY37" s="128">
        <v>3.9118418255261802</v>
      </c>
      <c r="AZ37" s="123"/>
      <c r="BA37" s="135">
        <v>6.01503759398496E-2</v>
      </c>
      <c r="BB37" s="143">
        <v>2.5173611111111098</v>
      </c>
      <c r="BC37" s="136">
        <v>1.3124907830703401</v>
      </c>
      <c r="BD37" s="123"/>
      <c r="BE37" s="141">
        <v>3.06816006126747</v>
      </c>
    </row>
    <row r="38" spans="1:57" x14ac:dyDescent="0.2">
      <c r="A38" s="21" t="s">
        <v>79</v>
      </c>
      <c r="B38" s="3" t="str">
        <f t="shared" si="0"/>
        <v>Coastal Virginia - Eastern Shore</v>
      </c>
      <c r="C38" s="3"/>
      <c r="D38" s="24" t="s">
        <v>16</v>
      </c>
      <c r="E38" s="27" t="s">
        <v>17</v>
      </c>
      <c r="F38" s="3"/>
      <c r="G38" s="127">
        <v>59.662684469430701</v>
      </c>
      <c r="H38" s="123">
        <v>70.414617006324605</v>
      </c>
      <c r="I38" s="123">
        <v>74.349964862965507</v>
      </c>
      <c r="J38" s="123">
        <v>66.127898805340806</v>
      </c>
      <c r="K38" s="123">
        <v>64.792691496837605</v>
      </c>
      <c r="L38" s="128">
        <v>67.069571328179904</v>
      </c>
      <c r="M38" s="123"/>
      <c r="N38" s="135">
        <v>83.134223471539002</v>
      </c>
      <c r="O38" s="143">
        <v>81.517919887561405</v>
      </c>
      <c r="P38" s="136">
        <v>82.326071679550196</v>
      </c>
      <c r="Q38" s="123"/>
      <c r="R38" s="141">
        <v>71.428571428571402</v>
      </c>
      <c r="S38" s="82"/>
      <c r="T38" s="127">
        <v>15.6675749318801</v>
      </c>
      <c r="U38" s="123">
        <v>11.457174638487199</v>
      </c>
      <c r="V38" s="123">
        <v>9.5238095238095202</v>
      </c>
      <c r="W38" s="123">
        <v>-9.6061479346781908</v>
      </c>
      <c r="X38" s="123">
        <v>-7.4297188755020001</v>
      </c>
      <c r="Y38" s="128">
        <v>2.93356341673856</v>
      </c>
      <c r="Z38" s="123"/>
      <c r="AA38" s="135">
        <v>1.4579759862778701</v>
      </c>
      <c r="AB38" s="143">
        <v>-0.59982862039417295</v>
      </c>
      <c r="AC38" s="136">
        <v>0.42863266180882897</v>
      </c>
      <c r="AD38" s="123"/>
      <c r="AE38" s="141">
        <v>2.0949921079064402</v>
      </c>
      <c r="AF38" s="30"/>
      <c r="AG38" s="127">
        <v>53.5312719606465</v>
      </c>
      <c r="AH38" s="123">
        <v>65.372452565003499</v>
      </c>
      <c r="AI38" s="123">
        <v>71.064652143359098</v>
      </c>
      <c r="AJ38" s="123">
        <v>69.255094869992902</v>
      </c>
      <c r="AK38" s="123">
        <v>68.1131412508784</v>
      </c>
      <c r="AL38" s="128">
        <v>65.467322557976104</v>
      </c>
      <c r="AM38" s="123"/>
      <c r="AN38" s="135">
        <v>78.443429374560694</v>
      </c>
      <c r="AO38" s="143">
        <v>78.215038650737796</v>
      </c>
      <c r="AP38" s="136">
        <v>78.329234012649295</v>
      </c>
      <c r="AQ38" s="123"/>
      <c r="AR38" s="141">
        <v>69.142154402168401</v>
      </c>
      <c r="AS38" s="82"/>
      <c r="AT38" s="127">
        <v>1.7702070808283199</v>
      </c>
      <c r="AU38" s="123">
        <v>-1.7428043306047001</v>
      </c>
      <c r="AV38" s="123">
        <v>0.64692709629261003</v>
      </c>
      <c r="AW38" s="123">
        <v>-2.90640394088669</v>
      </c>
      <c r="AX38" s="123">
        <v>-2.7101631116687499</v>
      </c>
      <c r="AY38" s="128">
        <v>-1.13027328203767</v>
      </c>
      <c r="AZ38" s="123"/>
      <c r="BA38" s="135">
        <v>-1.7385563380281599</v>
      </c>
      <c r="BB38" s="143">
        <v>-3.0909882455376501</v>
      </c>
      <c r="BC38" s="136">
        <v>-2.4184723134164998</v>
      </c>
      <c r="BD38" s="123"/>
      <c r="BE38" s="141">
        <v>-1.5509416431404699</v>
      </c>
    </row>
    <row r="39" spans="1:57" x14ac:dyDescent="0.2">
      <c r="A39" s="21" t="s">
        <v>80</v>
      </c>
      <c r="B39" s="3" t="str">
        <f t="shared" si="0"/>
        <v>Coastal Virginia - Hampton Roads</v>
      </c>
      <c r="C39" s="3"/>
      <c r="D39" s="24" t="s">
        <v>16</v>
      </c>
      <c r="E39" s="27" t="s">
        <v>17</v>
      </c>
      <c r="F39" s="3"/>
      <c r="G39" s="127">
        <v>62.445625906234802</v>
      </c>
      <c r="H39" s="123">
        <v>68.543579829224996</v>
      </c>
      <c r="I39" s="123">
        <v>72.624993287148897</v>
      </c>
      <c r="J39" s="123">
        <v>73.701734600719604</v>
      </c>
      <c r="K39" s="123">
        <v>72.603512163686105</v>
      </c>
      <c r="L39" s="128">
        <v>69.983889157402899</v>
      </c>
      <c r="M39" s="123"/>
      <c r="N39" s="135">
        <v>85.145803125503406</v>
      </c>
      <c r="O39" s="143">
        <v>88.359916223618399</v>
      </c>
      <c r="P39" s="136">
        <v>86.752859674560895</v>
      </c>
      <c r="Q39" s="123"/>
      <c r="R39" s="141">
        <v>74.7750235908766</v>
      </c>
      <c r="S39" s="82"/>
      <c r="T39" s="127">
        <v>-3.3146070002170598</v>
      </c>
      <c r="U39" s="123">
        <v>-4.4956888645613002</v>
      </c>
      <c r="V39" s="123">
        <v>-2.9398202955786199</v>
      </c>
      <c r="W39" s="123">
        <v>-5.00364738936298</v>
      </c>
      <c r="X39" s="123">
        <v>-8.3114322894354498</v>
      </c>
      <c r="Y39" s="128">
        <v>-4.9002531320362799</v>
      </c>
      <c r="Z39" s="123"/>
      <c r="AA39" s="135">
        <v>-4.27429914100047</v>
      </c>
      <c r="AB39" s="143">
        <v>-3.5505949505365999</v>
      </c>
      <c r="AC39" s="136">
        <v>-3.9071062143674</v>
      </c>
      <c r="AD39" s="123"/>
      <c r="AE39" s="141">
        <v>-4.5733258142036401</v>
      </c>
      <c r="AF39" s="30"/>
      <c r="AG39" s="127">
        <v>62.945062026743898</v>
      </c>
      <c r="AH39" s="123">
        <v>71.320015036786401</v>
      </c>
      <c r="AI39" s="123">
        <v>75.893480479028995</v>
      </c>
      <c r="AJ39" s="123">
        <v>77.286397078567205</v>
      </c>
      <c r="AK39" s="123">
        <v>75.854545942752793</v>
      </c>
      <c r="AL39" s="128">
        <v>72.659900112775802</v>
      </c>
      <c r="AM39" s="123"/>
      <c r="AN39" s="135">
        <v>86.8824177004457</v>
      </c>
      <c r="AO39" s="143">
        <v>89.794452499865699</v>
      </c>
      <c r="AP39" s="136">
        <v>88.338435100155706</v>
      </c>
      <c r="AQ39" s="123"/>
      <c r="AR39" s="141">
        <v>77.139481537741503</v>
      </c>
      <c r="AS39" s="82"/>
      <c r="AT39" s="127">
        <v>-5.4010136640796196</v>
      </c>
      <c r="AU39" s="123">
        <v>-4.5450651811552296</v>
      </c>
      <c r="AV39" s="123">
        <v>-2.3316758819710599</v>
      </c>
      <c r="AW39" s="123">
        <v>-2.24750266463333</v>
      </c>
      <c r="AX39" s="123">
        <v>-4.8297839061256402</v>
      </c>
      <c r="AY39" s="128">
        <v>-3.81967966565586</v>
      </c>
      <c r="AZ39" s="123"/>
      <c r="BA39" s="135">
        <v>-0.58256721727982697</v>
      </c>
      <c r="BB39" s="143">
        <v>-0.74848282090486395</v>
      </c>
      <c r="BC39" s="136">
        <v>-0.66696161275119903</v>
      </c>
      <c r="BD39" s="123"/>
      <c r="BE39" s="141">
        <v>-2.8103891350387098</v>
      </c>
    </row>
    <row r="40" spans="1:57" x14ac:dyDescent="0.2">
      <c r="A40" s="20" t="s">
        <v>81</v>
      </c>
      <c r="B40" s="3" t="str">
        <f t="shared" si="0"/>
        <v>Northern Virginia</v>
      </c>
      <c r="C40" s="3"/>
      <c r="D40" s="24" t="s">
        <v>16</v>
      </c>
      <c r="E40" s="27" t="s">
        <v>17</v>
      </c>
      <c r="F40" s="3"/>
      <c r="G40" s="127">
        <v>60.569673275621298</v>
      </c>
      <c r="H40" s="123">
        <v>68.468504408186007</v>
      </c>
      <c r="I40" s="123">
        <v>72.044919615430601</v>
      </c>
      <c r="J40" s="123">
        <v>73.094107791119697</v>
      </c>
      <c r="K40" s="123">
        <v>70.138030079387207</v>
      </c>
      <c r="L40" s="128">
        <v>68.863047033949002</v>
      </c>
      <c r="M40" s="123"/>
      <c r="N40" s="135">
        <v>74.023616707224605</v>
      </c>
      <c r="O40" s="143">
        <v>77.244983444368998</v>
      </c>
      <c r="P40" s="136">
        <v>75.634300075796801</v>
      </c>
      <c r="Q40" s="123"/>
      <c r="R40" s="141">
        <v>70.797690760191202</v>
      </c>
      <c r="S40" s="82"/>
      <c r="T40" s="127">
        <v>4.8232330293764001</v>
      </c>
      <c r="U40" s="123">
        <v>4.9517998514052302</v>
      </c>
      <c r="V40" s="123">
        <v>4.7610933681113696</v>
      </c>
      <c r="W40" s="123">
        <v>4.9543853089119203</v>
      </c>
      <c r="X40" s="123">
        <v>-2.5349507247787102</v>
      </c>
      <c r="Y40" s="128">
        <v>3.28346394585125</v>
      </c>
      <c r="Z40" s="123"/>
      <c r="AA40" s="135">
        <v>-4.2910292449311003</v>
      </c>
      <c r="AB40" s="143">
        <v>-2.11872778858445</v>
      </c>
      <c r="AC40" s="136">
        <v>-3.1939136236864298</v>
      </c>
      <c r="AD40" s="123"/>
      <c r="AE40" s="141">
        <v>1.21849327153348</v>
      </c>
      <c r="AF40" s="30"/>
      <c r="AG40" s="127">
        <v>60.6180436430366</v>
      </c>
      <c r="AH40" s="123">
        <v>73.288087924362699</v>
      </c>
      <c r="AI40" s="123">
        <v>78.673155942075198</v>
      </c>
      <c r="AJ40" s="123">
        <v>78.320102126301506</v>
      </c>
      <c r="AK40" s="123">
        <v>73.347927554154793</v>
      </c>
      <c r="AL40" s="128">
        <v>72.849463437986103</v>
      </c>
      <c r="AM40" s="123"/>
      <c r="AN40" s="135">
        <v>76.002313799018594</v>
      </c>
      <c r="AO40" s="143">
        <v>78.331072725096703</v>
      </c>
      <c r="AP40" s="136">
        <v>77.166693262057606</v>
      </c>
      <c r="AQ40" s="123"/>
      <c r="AR40" s="141">
        <v>74.082957673435104</v>
      </c>
      <c r="AS40" s="82"/>
      <c r="AT40" s="127">
        <v>2.1032266727828302</v>
      </c>
      <c r="AU40" s="123">
        <v>3.97492786027889</v>
      </c>
      <c r="AV40" s="123">
        <v>4.0740328806639097</v>
      </c>
      <c r="AW40" s="123">
        <v>4.1111993317337996</v>
      </c>
      <c r="AX40" s="123">
        <v>1.24012270714036</v>
      </c>
      <c r="AY40" s="128">
        <v>3.15200092548455</v>
      </c>
      <c r="AZ40" s="123"/>
      <c r="BA40" s="135">
        <v>0.80894713273865504</v>
      </c>
      <c r="BB40" s="143">
        <v>0.53807056958018296</v>
      </c>
      <c r="BC40" s="136">
        <v>0.67129141780170198</v>
      </c>
      <c r="BD40" s="123"/>
      <c r="BE40" s="141">
        <v>2.4013224863894198</v>
      </c>
    </row>
    <row r="41" spans="1:57" x14ac:dyDescent="0.2">
      <c r="A41" s="22" t="s">
        <v>82</v>
      </c>
      <c r="B41" s="3" t="str">
        <f t="shared" si="0"/>
        <v>Shenandoah Valley</v>
      </c>
      <c r="C41" s="3"/>
      <c r="D41" s="25" t="s">
        <v>16</v>
      </c>
      <c r="E41" s="28" t="s">
        <v>17</v>
      </c>
      <c r="F41" s="3"/>
      <c r="G41" s="129">
        <v>47.583136471015798</v>
      </c>
      <c r="H41" s="130">
        <v>55.506087588588002</v>
      </c>
      <c r="I41" s="130">
        <v>58.822460476103899</v>
      </c>
      <c r="J41" s="130">
        <v>61.384699254951798</v>
      </c>
      <c r="K41" s="130">
        <v>61.130292567690297</v>
      </c>
      <c r="L41" s="131">
        <v>56.885335271669902</v>
      </c>
      <c r="M41" s="123"/>
      <c r="N41" s="137">
        <v>68.162820279847296</v>
      </c>
      <c r="O41" s="138">
        <v>72.451390150826796</v>
      </c>
      <c r="P41" s="139">
        <v>70.307105215337003</v>
      </c>
      <c r="Q41" s="123"/>
      <c r="R41" s="142">
        <v>60.720126684146301</v>
      </c>
      <c r="S41" s="82"/>
      <c r="T41" s="129">
        <v>-3.6169893217232199</v>
      </c>
      <c r="U41" s="130">
        <v>-3.2780811636624798</v>
      </c>
      <c r="V41" s="130">
        <v>-0.96739850342262401</v>
      </c>
      <c r="W41" s="130">
        <v>-1.11486248064779</v>
      </c>
      <c r="X41" s="130">
        <v>-2.51981930089394</v>
      </c>
      <c r="Y41" s="131">
        <v>-2.2270586210302699</v>
      </c>
      <c r="Z41" s="123"/>
      <c r="AA41" s="137">
        <v>-5.3993576063332203</v>
      </c>
      <c r="AB41" s="138">
        <v>-2.6638219890497301</v>
      </c>
      <c r="AC41" s="139">
        <v>-4.0093586047075602</v>
      </c>
      <c r="AD41" s="123"/>
      <c r="AE41" s="142">
        <v>-2.8201629903669101</v>
      </c>
      <c r="AF41" s="31"/>
      <c r="AG41" s="129">
        <v>48.241868071960702</v>
      </c>
      <c r="AH41" s="130">
        <v>56.176176630928502</v>
      </c>
      <c r="AI41" s="130">
        <v>59.467563147374101</v>
      </c>
      <c r="AJ41" s="130">
        <v>60.805469743776101</v>
      </c>
      <c r="AK41" s="130">
        <v>61.096220243503502</v>
      </c>
      <c r="AL41" s="131">
        <v>57.157459567508603</v>
      </c>
      <c r="AM41" s="123"/>
      <c r="AN41" s="137">
        <v>67.640377975649599</v>
      </c>
      <c r="AO41" s="138">
        <v>70.307105215337003</v>
      </c>
      <c r="AP41" s="139">
        <v>68.973741595493294</v>
      </c>
      <c r="AQ41" s="123"/>
      <c r="AR41" s="142">
        <v>60.5335401469328</v>
      </c>
      <c r="AS41" s="75"/>
      <c r="AT41" s="129">
        <v>-3.85869681152887</v>
      </c>
      <c r="AU41" s="130">
        <v>-3.2751789736486399</v>
      </c>
      <c r="AV41" s="130">
        <v>-0.46589385356976698</v>
      </c>
      <c r="AW41" s="130">
        <v>-1.45351092871625</v>
      </c>
      <c r="AX41" s="130">
        <v>-1.99304653908987</v>
      </c>
      <c r="AY41" s="131">
        <v>-2.13942075963711</v>
      </c>
      <c r="AZ41" s="123"/>
      <c r="BA41" s="137">
        <v>-3.7518947351371099</v>
      </c>
      <c r="BB41" s="138">
        <v>-2.5115871488460999</v>
      </c>
      <c r="BC41" s="139">
        <v>-3.1237217119078302</v>
      </c>
      <c r="BD41" s="123"/>
      <c r="BE41" s="142">
        <v>-2.4612354746515299</v>
      </c>
    </row>
    <row r="42" spans="1:57" x14ac:dyDescent="0.2">
      <c r="A42" s="19" t="s">
        <v>83</v>
      </c>
      <c r="B42" s="3" t="str">
        <f t="shared" si="0"/>
        <v>Southern Virginia</v>
      </c>
      <c r="C42" s="9"/>
      <c r="D42" s="23" t="s">
        <v>16</v>
      </c>
      <c r="E42" s="26" t="s">
        <v>17</v>
      </c>
      <c r="F42" s="3"/>
      <c r="G42" s="124">
        <v>48.736735725113597</v>
      </c>
      <c r="H42" s="125">
        <v>62.228398180899397</v>
      </c>
      <c r="I42" s="125">
        <v>65.664477008590097</v>
      </c>
      <c r="J42" s="125">
        <v>65.184436584133394</v>
      </c>
      <c r="K42" s="125">
        <v>61.091460333501701</v>
      </c>
      <c r="L42" s="126">
        <v>60.5811015664477</v>
      </c>
      <c r="M42" s="123"/>
      <c r="N42" s="132">
        <v>69.4542698332491</v>
      </c>
      <c r="O42" s="133">
        <v>71.096513390601302</v>
      </c>
      <c r="P42" s="134">
        <v>70.275391611925201</v>
      </c>
      <c r="Q42" s="123"/>
      <c r="R42" s="140">
        <v>63.350898722298403</v>
      </c>
      <c r="S42" s="82"/>
      <c r="T42" s="124">
        <v>4.2702702702702702</v>
      </c>
      <c r="U42" s="125">
        <v>2.71059216013344</v>
      </c>
      <c r="V42" s="125">
        <v>2.7678924476077502</v>
      </c>
      <c r="W42" s="125">
        <v>1.7751479289940799</v>
      </c>
      <c r="X42" s="125">
        <v>0</v>
      </c>
      <c r="Y42" s="126">
        <v>2.2080136402387001</v>
      </c>
      <c r="Z42" s="123"/>
      <c r="AA42" s="132">
        <v>0.69597069597069505</v>
      </c>
      <c r="AB42" s="133">
        <v>4.8044692737430097</v>
      </c>
      <c r="AC42" s="134">
        <v>2.7331486611265001</v>
      </c>
      <c r="AD42" s="123"/>
      <c r="AE42" s="140">
        <v>2.3738699329250501</v>
      </c>
      <c r="AF42" s="29"/>
      <c r="AG42" s="124">
        <v>48.578827690752902</v>
      </c>
      <c r="AH42" s="125">
        <v>62.234714502273803</v>
      </c>
      <c r="AI42" s="125">
        <v>65.342344618494096</v>
      </c>
      <c r="AJ42" s="125">
        <v>64.931783729156095</v>
      </c>
      <c r="AK42" s="125">
        <v>62.304194037392598</v>
      </c>
      <c r="AL42" s="126">
        <v>60.678372915613899</v>
      </c>
      <c r="AM42" s="123"/>
      <c r="AN42" s="132">
        <v>69.346892369883705</v>
      </c>
      <c r="AO42" s="133">
        <v>69.8711470439615</v>
      </c>
      <c r="AP42" s="134">
        <v>69.609019706922595</v>
      </c>
      <c r="AQ42" s="123"/>
      <c r="AR42" s="140">
        <v>63.229986284559303</v>
      </c>
      <c r="AS42" s="82"/>
      <c r="AT42" s="124">
        <v>3.6802372607171701</v>
      </c>
      <c r="AU42" s="125">
        <v>2.5072825634623301</v>
      </c>
      <c r="AV42" s="125">
        <v>3.93851100170802</v>
      </c>
      <c r="AW42" s="125">
        <v>2.1158239793384301</v>
      </c>
      <c r="AX42" s="125">
        <v>2.1752641392169001</v>
      </c>
      <c r="AY42" s="126">
        <v>2.8455806783144899</v>
      </c>
      <c r="AZ42" s="123"/>
      <c r="BA42" s="132">
        <v>4.8114558472553597</v>
      </c>
      <c r="BB42" s="133">
        <v>6.9205490044461602</v>
      </c>
      <c r="BC42" s="134">
        <v>5.8594688055328703</v>
      </c>
      <c r="BD42" s="123"/>
      <c r="BE42" s="140">
        <v>3.7748981858570798</v>
      </c>
    </row>
    <row r="43" spans="1:57" x14ac:dyDescent="0.2">
      <c r="A43" s="20" t="s">
        <v>84</v>
      </c>
      <c r="B43" s="3" t="str">
        <f t="shared" si="0"/>
        <v>Southwest Virginia - Blue Ridge Highlands</v>
      </c>
      <c r="C43" s="10"/>
      <c r="D43" s="24" t="s">
        <v>16</v>
      </c>
      <c r="E43" s="27" t="s">
        <v>17</v>
      </c>
      <c r="F43" s="3"/>
      <c r="G43" s="127">
        <v>47.955532839253699</v>
      </c>
      <c r="H43" s="123">
        <v>57.347303858931703</v>
      </c>
      <c r="I43" s="123">
        <v>57.8967544083823</v>
      </c>
      <c r="J43" s="123">
        <v>60.171224124712403</v>
      </c>
      <c r="K43" s="123">
        <v>58.970099667774001</v>
      </c>
      <c r="L43" s="128">
        <v>56.468182979810798</v>
      </c>
      <c r="M43" s="123"/>
      <c r="N43" s="135">
        <v>71.441349348326</v>
      </c>
      <c r="O43" s="143">
        <v>67.084078711985597</v>
      </c>
      <c r="P43" s="136">
        <v>69.262714030155806</v>
      </c>
      <c r="Q43" s="123"/>
      <c r="R43" s="141">
        <v>60.123763279909397</v>
      </c>
      <c r="S43" s="82"/>
      <c r="T43" s="127">
        <v>-1.4686189323672201</v>
      </c>
      <c r="U43" s="123">
        <v>-0.92493712302819298</v>
      </c>
      <c r="V43" s="123">
        <v>-4.2486126061707399</v>
      </c>
      <c r="W43" s="123">
        <v>-4.8519818116467697</v>
      </c>
      <c r="X43" s="123">
        <v>-5.9565719786857603</v>
      </c>
      <c r="Y43" s="128">
        <v>-3.6259012251707401</v>
      </c>
      <c r="Z43" s="123"/>
      <c r="AA43" s="135">
        <v>-5.3031599715812501</v>
      </c>
      <c r="AB43" s="143">
        <v>-5.5849257525975</v>
      </c>
      <c r="AC43" s="136">
        <v>-5.4398211477468603</v>
      </c>
      <c r="AD43" s="123"/>
      <c r="AE43" s="141">
        <v>-4.2305762134042002</v>
      </c>
      <c r="AF43" s="30"/>
      <c r="AG43" s="127">
        <v>46.527600306670003</v>
      </c>
      <c r="AH43" s="123">
        <v>56.155762841809299</v>
      </c>
      <c r="AI43" s="123">
        <v>57.973421926910198</v>
      </c>
      <c r="AJ43" s="123">
        <v>59.506772297469901</v>
      </c>
      <c r="AK43" s="123">
        <v>61.177485305392203</v>
      </c>
      <c r="AL43" s="128">
        <v>56.268208535650302</v>
      </c>
      <c r="AM43" s="123"/>
      <c r="AN43" s="135">
        <v>73.025811397904405</v>
      </c>
      <c r="AO43" s="143">
        <v>69.0167390748786</v>
      </c>
      <c r="AP43" s="136">
        <v>71.021275236391503</v>
      </c>
      <c r="AQ43" s="123"/>
      <c r="AR43" s="141">
        <v>60.483370450147802</v>
      </c>
      <c r="AS43" s="82"/>
      <c r="AT43" s="127">
        <v>-2.5425344322707502</v>
      </c>
      <c r="AU43" s="123">
        <v>-1.77428440378817</v>
      </c>
      <c r="AV43" s="123">
        <v>-0.46138556478496001</v>
      </c>
      <c r="AW43" s="123">
        <v>-4.5438131375584998</v>
      </c>
      <c r="AX43" s="123">
        <v>-3.2705246926711702</v>
      </c>
      <c r="AY43" s="128">
        <v>-2.56216929277356</v>
      </c>
      <c r="AZ43" s="123"/>
      <c r="BA43" s="135">
        <v>-3.2926359800942202</v>
      </c>
      <c r="BB43" s="143">
        <v>-3.03418057841859</v>
      </c>
      <c r="BC43" s="136">
        <v>-3.1672279690671301</v>
      </c>
      <c r="BD43" s="123"/>
      <c r="BE43" s="141">
        <v>-2.76600379675823</v>
      </c>
    </row>
    <row r="44" spans="1:57" x14ac:dyDescent="0.2">
      <c r="A44" s="21" t="s">
        <v>85</v>
      </c>
      <c r="B44" s="3" t="str">
        <f t="shared" si="0"/>
        <v>Southwest Virginia - Heart of Appalachia</v>
      </c>
      <c r="C44" s="3"/>
      <c r="D44" s="24" t="s">
        <v>16</v>
      </c>
      <c r="E44" s="27" t="s">
        <v>17</v>
      </c>
      <c r="F44" s="3"/>
      <c r="G44" s="127">
        <v>48.197879858657203</v>
      </c>
      <c r="H44" s="123">
        <v>59.434628975264999</v>
      </c>
      <c r="I44" s="123">
        <v>63.745583038869199</v>
      </c>
      <c r="J44" s="123">
        <v>62.756183745583002</v>
      </c>
      <c r="K44" s="123">
        <v>61.978798586572402</v>
      </c>
      <c r="L44" s="128">
        <v>59.222614840989301</v>
      </c>
      <c r="M44" s="123"/>
      <c r="N44" s="135">
        <v>68.480565371024696</v>
      </c>
      <c r="O44" s="143">
        <v>65.441696113074201</v>
      </c>
      <c r="P44" s="136">
        <v>66.961130742049406</v>
      </c>
      <c r="Q44" s="123"/>
      <c r="R44" s="141">
        <v>61.433619384149402</v>
      </c>
      <c r="S44" s="82"/>
      <c r="T44" s="127">
        <v>-12.4518613607188</v>
      </c>
      <c r="U44" s="123">
        <v>-9.9571734475374694</v>
      </c>
      <c r="V44" s="123">
        <v>-9.1641490433031194</v>
      </c>
      <c r="W44" s="123">
        <v>-15.267175572518999</v>
      </c>
      <c r="X44" s="123">
        <v>-15.0193798449612</v>
      </c>
      <c r="Y44" s="128">
        <v>-12.452987881320499</v>
      </c>
      <c r="Z44" s="123"/>
      <c r="AA44" s="135">
        <v>-9.2696629213483099</v>
      </c>
      <c r="AB44" s="143">
        <v>-12.8060263653483</v>
      </c>
      <c r="AC44" s="136">
        <v>-11.032863849765199</v>
      </c>
      <c r="AD44" s="123"/>
      <c r="AE44" s="141">
        <v>-12.015615962984301</v>
      </c>
      <c r="AF44" s="30"/>
      <c r="AG44" s="127">
        <v>47.102473498233202</v>
      </c>
      <c r="AH44" s="123">
        <v>59.293286219081203</v>
      </c>
      <c r="AI44" s="123">
        <v>62.1554770318021</v>
      </c>
      <c r="AJ44" s="123">
        <v>63.003533568904501</v>
      </c>
      <c r="AK44" s="123">
        <v>64.540636042402795</v>
      </c>
      <c r="AL44" s="128">
        <v>59.2190812720848</v>
      </c>
      <c r="AM44" s="123"/>
      <c r="AN44" s="135">
        <v>69.346289752650094</v>
      </c>
      <c r="AO44" s="143">
        <v>66.024734982332106</v>
      </c>
      <c r="AP44" s="136">
        <v>67.6855123674911</v>
      </c>
      <c r="AQ44" s="123"/>
      <c r="AR44" s="141">
        <v>61.638061585057997</v>
      </c>
      <c r="AS44" s="82"/>
      <c r="AT44" s="127">
        <v>-5.0907796368814502</v>
      </c>
      <c r="AU44" s="123">
        <v>-4.5777651407449502</v>
      </c>
      <c r="AV44" s="123">
        <v>-4.4800434428455</v>
      </c>
      <c r="AW44" s="123">
        <v>-5.38604404351286</v>
      </c>
      <c r="AX44" s="123">
        <v>-7.91530123519032</v>
      </c>
      <c r="AY44" s="128">
        <v>-5.5564947872640102</v>
      </c>
      <c r="AZ44" s="123"/>
      <c r="BA44" s="135">
        <v>-4.8023284016492802</v>
      </c>
      <c r="BB44" s="143">
        <v>-6.0583207642031098</v>
      </c>
      <c r="BC44" s="136">
        <v>-5.4190840636958404</v>
      </c>
      <c r="BD44" s="123"/>
      <c r="BE44" s="141">
        <v>-5.5134256751528197</v>
      </c>
    </row>
    <row r="45" spans="1:57" x14ac:dyDescent="0.2">
      <c r="A45" s="22" t="s">
        <v>86</v>
      </c>
      <c r="B45" s="3" t="str">
        <f t="shared" si="0"/>
        <v>Virginia Mountains</v>
      </c>
      <c r="C45" s="3"/>
      <c r="D45" s="25" t="s">
        <v>16</v>
      </c>
      <c r="E45" s="28" t="s">
        <v>17</v>
      </c>
      <c r="F45" s="3"/>
      <c r="G45" s="129">
        <v>51.1668868339938</v>
      </c>
      <c r="H45" s="130">
        <v>59.4305005137237</v>
      </c>
      <c r="I45" s="130">
        <v>64.274181711433997</v>
      </c>
      <c r="J45" s="130">
        <v>63.525612799060603</v>
      </c>
      <c r="K45" s="130">
        <v>61.808307647145099</v>
      </c>
      <c r="L45" s="131">
        <v>60.041097901071403</v>
      </c>
      <c r="M45" s="123"/>
      <c r="N45" s="137">
        <v>68.090415382357193</v>
      </c>
      <c r="O45" s="138">
        <v>68.824306472919403</v>
      </c>
      <c r="P45" s="139">
        <v>68.457360927638305</v>
      </c>
      <c r="Q45" s="123"/>
      <c r="R45" s="142">
        <v>62.445744480090497</v>
      </c>
      <c r="S45" s="82"/>
      <c r="T45" s="129">
        <v>8.9899969994895201</v>
      </c>
      <c r="U45" s="130">
        <v>7.2869110523998204</v>
      </c>
      <c r="V45" s="130">
        <v>4.6266605361282798</v>
      </c>
      <c r="W45" s="130">
        <v>3.3615254668807402</v>
      </c>
      <c r="X45" s="130">
        <v>0.90838560254018197</v>
      </c>
      <c r="Y45" s="131">
        <v>4.7896669269679402</v>
      </c>
      <c r="Z45" s="123"/>
      <c r="AA45" s="137">
        <v>-1.0702435661968199</v>
      </c>
      <c r="AB45" s="138">
        <v>-0.204755614266842</v>
      </c>
      <c r="AC45" s="139">
        <v>-0.63706467166302605</v>
      </c>
      <c r="AD45" s="123"/>
      <c r="AE45" s="142">
        <v>3.0272234956144102</v>
      </c>
      <c r="AF45" s="31"/>
      <c r="AG45" s="129">
        <v>49.544987523851397</v>
      </c>
      <c r="AH45" s="130">
        <v>62.780713342139997</v>
      </c>
      <c r="AI45" s="130">
        <v>66.252018200498995</v>
      </c>
      <c r="AJ45" s="130">
        <v>66.6666666666666</v>
      </c>
      <c r="AK45" s="130">
        <v>64.993394980184902</v>
      </c>
      <c r="AL45" s="131">
        <v>62.047556142668398</v>
      </c>
      <c r="AM45" s="123"/>
      <c r="AN45" s="137">
        <v>68.750917363863195</v>
      </c>
      <c r="AO45" s="138">
        <v>69.532511375311898</v>
      </c>
      <c r="AP45" s="139">
        <v>69.141714369587504</v>
      </c>
      <c r="AQ45" s="123"/>
      <c r="AR45" s="142">
        <v>64.074458493216696</v>
      </c>
      <c r="AS45" s="82"/>
      <c r="AT45" s="129">
        <v>3.33290632095642</v>
      </c>
      <c r="AU45" s="130">
        <v>6.1498638514530501</v>
      </c>
      <c r="AV45" s="130">
        <v>4.1767811913122301</v>
      </c>
      <c r="AW45" s="130">
        <v>8.5150746689208194</v>
      </c>
      <c r="AX45" s="130">
        <v>7.8580419768837499</v>
      </c>
      <c r="AY45" s="131">
        <v>6.1077791633512204</v>
      </c>
      <c r="AZ45" s="123"/>
      <c r="BA45" s="137">
        <v>1.97717337533121</v>
      </c>
      <c r="BB45" s="138">
        <v>3.7706447537722898</v>
      </c>
      <c r="BC45" s="139">
        <v>2.8711606794842099</v>
      </c>
      <c r="BD45" s="123"/>
      <c r="BE45" s="142">
        <v>5.0883905792315502</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106" zoomScaleNormal="106" workbookViewId="0">
      <selection activeCell="AG49" sqref="AG49"/>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0" t="s">
        <v>5</v>
      </c>
      <c r="E2" s="181"/>
      <c r="G2" s="182" t="s">
        <v>36</v>
      </c>
      <c r="H2" s="183"/>
      <c r="I2" s="183"/>
      <c r="J2" s="183"/>
      <c r="K2" s="183"/>
      <c r="L2" s="183"/>
      <c r="M2" s="183"/>
      <c r="N2" s="183"/>
      <c r="O2" s="183"/>
      <c r="P2" s="183"/>
      <c r="Q2" s="183"/>
      <c r="R2" s="183"/>
      <c r="T2" s="182" t="s">
        <v>37</v>
      </c>
      <c r="U2" s="183"/>
      <c r="V2" s="183"/>
      <c r="W2" s="183"/>
      <c r="X2" s="183"/>
      <c r="Y2" s="183"/>
      <c r="Z2" s="183"/>
      <c r="AA2" s="183"/>
      <c r="AB2" s="183"/>
      <c r="AC2" s="183"/>
      <c r="AD2" s="183"/>
      <c r="AE2" s="183"/>
      <c r="AF2" s="4"/>
      <c r="AG2" s="182" t="s">
        <v>38</v>
      </c>
      <c r="AH2" s="183"/>
      <c r="AI2" s="183"/>
      <c r="AJ2" s="183"/>
      <c r="AK2" s="183"/>
      <c r="AL2" s="183"/>
      <c r="AM2" s="183"/>
      <c r="AN2" s="183"/>
      <c r="AO2" s="183"/>
      <c r="AP2" s="183"/>
      <c r="AQ2" s="183"/>
      <c r="AR2" s="183"/>
      <c r="AT2" s="182" t="s">
        <v>39</v>
      </c>
      <c r="AU2" s="183"/>
      <c r="AV2" s="183"/>
      <c r="AW2" s="183"/>
      <c r="AX2" s="183"/>
      <c r="AY2" s="183"/>
      <c r="AZ2" s="183"/>
      <c r="BA2" s="183"/>
      <c r="BB2" s="183"/>
      <c r="BC2" s="183"/>
      <c r="BD2" s="183"/>
      <c r="BE2" s="183"/>
    </row>
    <row r="3" spans="1:57" x14ac:dyDescent="0.2">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x14ac:dyDescent="0.2">
      <c r="A4" s="32"/>
      <c r="B4" s="32"/>
      <c r="C4" s="3"/>
      <c r="D4" s="185"/>
      <c r="E4" s="187"/>
      <c r="F4" s="5"/>
      <c r="G4" s="189"/>
      <c r="H4" s="191"/>
      <c r="I4" s="191"/>
      <c r="J4" s="191"/>
      <c r="K4" s="191"/>
      <c r="L4" s="193"/>
      <c r="M4" s="5"/>
      <c r="N4" s="189"/>
      <c r="O4" s="191"/>
      <c r="P4" s="193"/>
      <c r="Q4" s="2"/>
      <c r="R4" s="195"/>
      <c r="S4" s="2"/>
      <c r="T4" s="189"/>
      <c r="U4" s="191"/>
      <c r="V4" s="191"/>
      <c r="W4" s="191"/>
      <c r="X4" s="191"/>
      <c r="Y4" s="193"/>
      <c r="Z4" s="2"/>
      <c r="AA4" s="189"/>
      <c r="AB4" s="191"/>
      <c r="AC4" s="193"/>
      <c r="AD4" s="1"/>
      <c r="AE4" s="197"/>
      <c r="AF4" s="39"/>
      <c r="AG4" s="189"/>
      <c r="AH4" s="191"/>
      <c r="AI4" s="191"/>
      <c r="AJ4" s="191"/>
      <c r="AK4" s="191"/>
      <c r="AL4" s="193"/>
      <c r="AM4" s="5"/>
      <c r="AN4" s="189"/>
      <c r="AO4" s="191"/>
      <c r="AP4" s="193"/>
      <c r="AQ4" s="2"/>
      <c r="AR4" s="195"/>
      <c r="AS4" s="2"/>
      <c r="AT4" s="189"/>
      <c r="AU4" s="191"/>
      <c r="AV4" s="191"/>
      <c r="AW4" s="191"/>
      <c r="AX4" s="191"/>
      <c r="AY4" s="193"/>
      <c r="AZ4" s="2"/>
      <c r="BA4" s="189"/>
      <c r="BB4" s="191"/>
      <c r="BC4" s="193"/>
      <c r="BD4" s="1"/>
      <c r="BE4" s="197"/>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5">
        <v>147.406695215822</v>
      </c>
      <c r="H6" s="146">
        <v>147.947349748395</v>
      </c>
      <c r="I6" s="146">
        <v>151.74176338463801</v>
      </c>
      <c r="J6" s="146">
        <v>151.68608617157801</v>
      </c>
      <c r="K6" s="146">
        <v>152.915791320354</v>
      </c>
      <c r="L6" s="147">
        <v>150.47649563722501</v>
      </c>
      <c r="M6" s="144"/>
      <c r="N6" s="153">
        <v>171.83717217097001</v>
      </c>
      <c r="O6" s="154">
        <v>176.871163761205</v>
      </c>
      <c r="P6" s="155">
        <v>174.40299479777701</v>
      </c>
      <c r="Q6" s="144"/>
      <c r="R6" s="161">
        <v>158.09727374225201</v>
      </c>
      <c r="S6" s="82"/>
      <c r="T6" s="124">
        <v>2.0460859948627101</v>
      </c>
      <c r="U6" s="125">
        <v>1.8258701750105499</v>
      </c>
      <c r="V6" s="125">
        <v>2.6885930915782699</v>
      </c>
      <c r="W6" s="125">
        <v>2.4811607523957599</v>
      </c>
      <c r="X6" s="125">
        <v>2.3140031987622001</v>
      </c>
      <c r="Y6" s="126">
        <v>2.2872497500549098</v>
      </c>
      <c r="Z6" s="123"/>
      <c r="AA6" s="132">
        <v>1.8649980199061</v>
      </c>
      <c r="AB6" s="133">
        <v>2.28330330183852</v>
      </c>
      <c r="AC6" s="134">
        <v>2.0863484511210699</v>
      </c>
      <c r="AD6" s="123"/>
      <c r="AE6" s="140">
        <v>2.20363481802254</v>
      </c>
      <c r="AF6" s="29"/>
      <c r="AG6" s="145">
        <v>148.46453047118899</v>
      </c>
      <c r="AH6" s="146">
        <v>151.899565164807</v>
      </c>
      <c r="AI6" s="146">
        <v>156.06682544135799</v>
      </c>
      <c r="AJ6" s="146">
        <v>155.71057728109301</v>
      </c>
      <c r="AK6" s="146">
        <v>154.864448382342</v>
      </c>
      <c r="AL6" s="147">
        <v>153.61939722537201</v>
      </c>
      <c r="AM6" s="144"/>
      <c r="AN6" s="153">
        <v>173.27251790361399</v>
      </c>
      <c r="AO6" s="154">
        <v>177.72499211230399</v>
      </c>
      <c r="AP6" s="155">
        <v>175.535416896019</v>
      </c>
      <c r="AQ6" s="144"/>
      <c r="AR6" s="161">
        <v>160.47770253019399</v>
      </c>
      <c r="AS6" s="82"/>
      <c r="AT6" s="124">
        <v>1.30244230608069</v>
      </c>
      <c r="AU6" s="125">
        <v>1.9419035237448501</v>
      </c>
      <c r="AV6" s="125">
        <v>2.5679026946794301</v>
      </c>
      <c r="AW6" s="125">
        <v>2.37387680237677</v>
      </c>
      <c r="AX6" s="125">
        <v>1.8768139404389601</v>
      </c>
      <c r="AY6" s="126">
        <v>2.0542284603387402</v>
      </c>
      <c r="AZ6" s="123"/>
      <c r="BA6" s="132">
        <v>1.6075651536276201</v>
      </c>
      <c r="BB6" s="133">
        <v>1.55763066122881</v>
      </c>
      <c r="BC6" s="134">
        <v>1.5823066799122001</v>
      </c>
      <c r="BD6" s="123"/>
      <c r="BE6" s="140">
        <v>1.88276441162351</v>
      </c>
    </row>
    <row r="7" spans="1:57" x14ac:dyDescent="0.2">
      <c r="A7" s="20" t="s">
        <v>18</v>
      </c>
      <c r="B7" s="3" t="str">
        <f>TRIM(A7)</f>
        <v>Virginia</v>
      </c>
      <c r="C7" s="10"/>
      <c r="D7" s="24" t="s">
        <v>16</v>
      </c>
      <c r="E7" s="27" t="s">
        <v>17</v>
      </c>
      <c r="F7" s="3"/>
      <c r="G7" s="148">
        <v>124.52420257203499</v>
      </c>
      <c r="H7" s="144">
        <v>127.602408232464</v>
      </c>
      <c r="I7" s="144">
        <v>130.37014558518501</v>
      </c>
      <c r="J7" s="144">
        <v>130.23768875127701</v>
      </c>
      <c r="K7" s="144">
        <v>128.14329326428199</v>
      </c>
      <c r="L7" s="149">
        <v>128.311865307305</v>
      </c>
      <c r="M7" s="144"/>
      <c r="N7" s="156">
        <v>144.85892444194999</v>
      </c>
      <c r="O7" s="164">
        <v>149.30571944985601</v>
      </c>
      <c r="P7" s="157">
        <v>147.11235941714</v>
      </c>
      <c r="Q7" s="144"/>
      <c r="R7" s="162">
        <v>134.26104403842999</v>
      </c>
      <c r="S7" s="82"/>
      <c r="T7" s="127">
        <v>5.3067034705924199</v>
      </c>
      <c r="U7" s="123">
        <v>4.5624456697457498</v>
      </c>
      <c r="V7" s="123">
        <v>5.2766461464385497</v>
      </c>
      <c r="W7" s="123">
        <v>4.5012734964477596</v>
      </c>
      <c r="X7" s="123">
        <v>1.86930331503006</v>
      </c>
      <c r="Y7" s="128">
        <v>4.2142463304786899</v>
      </c>
      <c r="Z7" s="123"/>
      <c r="AA7" s="135">
        <v>1.1941669458892701</v>
      </c>
      <c r="AB7" s="143">
        <v>1.97690738374271</v>
      </c>
      <c r="AC7" s="136">
        <v>1.60172307595727</v>
      </c>
      <c r="AD7" s="123"/>
      <c r="AE7" s="141">
        <v>3.1369732277838902</v>
      </c>
      <c r="AF7" s="30"/>
      <c r="AG7" s="148">
        <v>124.563894356829</v>
      </c>
      <c r="AH7" s="144">
        <v>131.45101003284901</v>
      </c>
      <c r="AI7" s="144">
        <v>135.30666121221699</v>
      </c>
      <c r="AJ7" s="144">
        <v>135.03195056718701</v>
      </c>
      <c r="AK7" s="144">
        <v>131.90898674812999</v>
      </c>
      <c r="AL7" s="149">
        <v>131.98287196451301</v>
      </c>
      <c r="AM7" s="144"/>
      <c r="AN7" s="156">
        <v>147.83474414547899</v>
      </c>
      <c r="AO7" s="164">
        <v>151.099659350552</v>
      </c>
      <c r="AP7" s="157">
        <v>149.48640845275801</v>
      </c>
      <c r="AQ7" s="144"/>
      <c r="AR7" s="162">
        <v>137.460501433459</v>
      </c>
      <c r="AS7" s="82"/>
      <c r="AT7" s="127">
        <v>3.5151363053455502</v>
      </c>
      <c r="AU7" s="123">
        <v>4.5855251536966302</v>
      </c>
      <c r="AV7" s="123">
        <v>5.3308542667496104</v>
      </c>
      <c r="AW7" s="123">
        <v>5.3107162490364299</v>
      </c>
      <c r="AX7" s="123">
        <v>3.8266116018297902</v>
      </c>
      <c r="AY7" s="128">
        <v>4.5894901829699801</v>
      </c>
      <c r="AZ7" s="123"/>
      <c r="BA7" s="135">
        <v>3.1416175609806798</v>
      </c>
      <c r="BB7" s="143">
        <v>2.6844501414245201</v>
      </c>
      <c r="BC7" s="136">
        <v>2.9099225739485401</v>
      </c>
      <c r="BD7" s="123"/>
      <c r="BE7" s="141">
        <v>4.0045534371488998</v>
      </c>
    </row>
    <row r="8" spans="1:57" x14ac:dyDescent="0.2">
      <c r="A8" s="21" t="s">
        <v>19</v>
      </c>
      <c r="B8" s="3" t="str">
        <f t="shared" ref="B8:B43" si="0">TRIM(A8)</f>
        <v>Norfolk/Virginia Beach, VA</v>
      </c>
      <c r="C8" s="3"/>
      <c r="D8" s="24" t="s">
        <v>16</v>
      </c>
      <c r="E8" s="27" t="s">
        <v>17</v>
      </c>
      <c r="F8" s="3"/>
      <c r="G8" s="148">
        <v>144.610925933283</v>
      </c>
      <c r="H8" s="144">
        <v>142.834203773442</v>
      </c>
      <c r="I8" s="144">
        <v>143.85669918097</v>
      </c>
      <c r="J8" s="144">
        <v>147.275205572104</v>
      </c>
      <c r="K8" s="144">
        <v>149.78565680435401</v>
      </c>
      <c r="L8" s="149">
        <v>145.74254322645399</v>
      </c>
      <c r="M8" s="144"/>
      <c r="N8" s="156">
        <v>187.51383050966001</v>
      </c>
      <c r="O8" s="164">
        <v>197.60318112509901</v>
      </c>
      <c r="P8" s="157">
        <v>192.649840800991</v>
      </c>
      <c r="Q8" s="144"/>
      <c r="R8" s="162">
        <v>161.262158873419</v>
      </c>
      <c r="S8" s="82"/>
      <c r="T8" s="127">
        <v>0.86199573055177103</v>
      </c>
      <c r="U8" s="123">
        <v>-1.4976706872871099</v>
      </c>
      <c r="V8" s="123">
        <v>-0.64336255411959897</v>
      </c>
      <c r="W8" s="123">
        <v>0.38876897944676603</v>
      </c>
      <c r="X8" s="123">
        <v>0.31777077645940099</v>
      </c>
      <c r="Y8" s="128">
        <v>-0.14851448810433701</v>
      </c>
      <c r="Z8" s="123"/>
      <c r="AA8" s="135">
        <v>-0.75279847146321399</v>
      </c>
      <c r="AB8" s="143">
        <v>1.2855572927433401</v>
      </c>
      <c r="AC8" s="136">
        <v>0.306640106640096</v>
      </c>
      <c r="AD8" s="123"/>
      <c r="AE8" s="141">
        <v>8.1787381214717195E-2</v>
      </c>
      <c r="AF8" s="30"/>
      <c r="AG8" s="148">
        <v>143.88682512290401</v>
      </c>
      <c r="AH8" s="144">
        <v>147.07962601759601</v>
      </c>
      <c r="AI8" s="144">
        <v>149.89919640281599</v>
      </c>
      <c r="AJ8" s="144">
        <v>152.32925036160501</v>
      </c>
      <c r="AK8" s="144">
        <v>154.39996390514801</v>
      </c>
      <c r="AL8" s="149">
        <v>149.76074002512999</v>
      </c>
      <c r="AM8" s="144"/>
      <c r="AN8" s="156">
        <v>195.331288898916</v>
      </c>
      <c r="AO8" s="164">
        <v>202.56821445706601</v>
      </c>
      <c r="AP8" s="157">
        <v>199.009276564614</v>
      </c>
      <c r="AQ8" s="144"/>
      <c r="AR8" s="162">
        <v>165.866062482008</v>
      </c>
      <c r="AS8" s="82"/>
      <c r="AT8" s="127">
        <v>-0.51604335825403402</v>
      </c>
      <c r="AU8" s="123">
        <v>0.19564111320618999</v>
      </c>
      <c r="AV8" s="123">
        <v>1.3704959459166499</v>
      </c>
      <c r="AW8" s="123">
        <v>2.2461755743098801</v>
      </c>
      <c r="AX8" s="123">
        <v>2.0359436801141202</v>
      </c>
      <c r="AY8" s="128">
        <v>1.15706019139476</v>
      </c>
      <c r="AZ8" s="123"/>
      <c r="BA8" s="135">
        <v>2.43268359880329</v>
      </c>
      <c r="BB8" s="143">
        <v>1.6581877813146699</v>
      </c>
      <c r="BC8" s="136">
        <v>2.0288443918929899</v>
      </c>
      <c r="BD8" s="123"/>
      <c r="BE8" s="141">
        <v>1.70093172469549</v>
      </c>
    </row>
    <row r="9" spans="1:57" ht="14.25" x14ac:dyDescent="0.25">
      <c r="A9" s="21" t="s">
        <v>20</v>
      </c>
      <c r="B9" s="83" t="s">
        <v>71</v>
      </c>
      <c r="C9" s="3"/>
      <c r="D9" s="24" t="s">
        <v>16</v>
      </c>
      <c r="E9" s="27" t="s">
        <v>17</v>
      </c>
      <c r="F9" s="3"/>
      <c r="G9" s="148">
        <v>106.907049824114</v>
      </c>
      <c r="H9" s="144">
        <v>107.09510470665001</v>
      </c>
      <c r="I9" s="144">
        <v>109.54490930844</v>
      </c>
      <c r="J9" s="144">
        <v>107.532921863487</v>
      </c>
      <c r="K9" s="144">
        <v>104.327339294133</v>
      </c>
      <c r="L9" s="149">
        <v>107.11425445456101</v>
      </c>
      <c r="M9" s="144"/>
      <c r="N9" s="156">
        <v>116.429699609208</v>
      </c>
      <c r="O9" s="164">
        <v>117.148195503198</v>
      </c>
      <c r="P9" s="157">
        <v>116.78238044208101</v>
      </c>
      <c r="Q9" s="144"/>
      <c r="R9" s="162">
        <v>110.107977348646</v>
      </c>
      <c r="S9" s="82"/>
      <c r="T9" s="127">
        <v>14.09890671506</v>
      </c>
      <c r="U9" s="123">
        <v>8.0201194204203397</v>
      </c>
      <c r="V9" s="123">
        <v>8.0199620802741407</v>
      </c>
      <c r="W9" s="123">
        <v>2.5219723793611499</v>
      </c>
      <c r="X9" s="123">
        <v>-3.9910819474472699</v>
      </c>
      <c r="Y9" s="128">
        <v>4.9320138685608201</v>
      </c>
      <c r="Z9" s="123"/>
      <c r="AA9" s="135">
        <v>-3.72936137667413</v>
      </c>
      <c r="AB9" s="143">
        <v>-4.6732885498195502</v>
      </c>
      <c r="AC9" s="136">
        <v>-4.20705422738006</v>
      </c>
      <c r="AD9" s="123"/>
      <c r="AE9" s="141">
        <v>1.3517548363448499</v>
      </c>
      <c r="AF9" s="30"/>
      <c r="AG9" s="148">
        <v>102.047498420652</v>
      </c>
      <c r="AH9" s="144">
        <v>106.712374000929</v>
      </c>
      <c r="AI9" s="144">
        <v>111.665304576677</v>
      </c>
      <c r="AJ9" s="144">
        <v>111.499446567959</v>
      </c>
      <c r="AK9" s="144">
        <v>108.693930456188</v>
      </c>
      <c r="AL9" s="149">
        <v>108.431068025668</v>
      </c>
      <c r="AM9" s="144"/>
      <c r="AN9" s="156">
        <v>120.066828539282</v>
      </c>
      <c r="AO9" s="164">
        <v>122.424454718376</v>
      </c>
      <c r="AP9" s="157">
        <v>121.25005193969299</v>
      </c>
      <c r="AQ9" s="144"/>
      <c r="AR9" s="162">
        <v>112.498533550971</v>
      </c>
      <c r="AS9" s="82"/>
      <c r="AT9" s="127">
        <v>6.2705849995552496</v>
      </c>
      <c r="AU9" s="123">
        <v>4.5372814408310802</v>
      </c>
      <c r="AV9" s="123">
        <v>6.20141551949727</v>
      </c>
      <c r="AW9" s="123">
        <v>4.8163489150536103</v>
      </c>
      <c r="AX9" s="123">
        <v>3.8296136621514498</v>
      </c>
      <c r="AY9" s="128">
        <v>5.0539161367117096</v>
      </c>
      <c r="AZ9" s="123"/>
      <c r="BA9" s="135">
        <v>3.1938463814968099</v>
      </c>
      <c r="BB9" s="143">
        <v>4.1891076863180796</v>
      </c>
      <c r="BC9" s="136">
        <v>3.7004414627195801</v>
      </c>
      <c r="BD9" s="123"/>
      <c r="BE9" s="141">
        <v>4.6684298810030498</v>
      </c>
    </row>
    <row r="10" spans="1:57" x14ac:dyDescent="0.2">
      <c r="A10" s="21" t="s">
        <v>21</v>
      </c>
      <c r="B10" s="3" t="str">
        <f t="shared" si="0"/>
        <v>Virginia Area</v>
      </c>
      <c r="C10" s="3"/>
      <c r="D10" s="24" t="s">
        <v>16</v>
      </c>
      <c r="E10" s="27" t="s">
        <v>17</v>
      </c>
      <c r="F10" s="3"/>
      <c r="G10" s="148">
        <v>110.09330430689501</v>
      </c>
      <c r="H10" s="144">
        <v>111.042792646032</v>
      </c>
      <c r="I10" s="144">
        <v>113.207825911228</v>
      </c>
      <c r="J10" s="144">
        <v>111.712957010995</v>
      </c>
      <c r="K10" s="144">
        <v>114.056041485294</v>
      </c>
      <c r="L10" s="149">
        <v>112.111053302569</v>
      </c>
      <c r="M10" s="144"/>
      <c r="N10" s="156">
        <v>136.23604093035701</v>
      </c>
      <c r="O10" s="164">
        <v>139.49707332242201</v>
      </c>
      <c r="P10" s="157">
        <v>137.88931329759799</v>
      </c>
      <c r="Q10" s="144"/>
      <c r="R10" s="162">
        <v>120.368663948456</v>
      </c>
      <c r="S10" s="82"/>
      <c r="T10" s="127">
        <v>4.5843179627493997</v>
      </c>
      <c r="U10" s="123">
        <v>4.0309902758556397</v>
      </c>
      <c r="V10" s="123">
        <v>5.1850882261651501</v>
      </c>
      <c r="W10" s="123">
        <v>4.1869455623449001</v>
      </c>
      <c r="X10" s="123">
        <v>3.1931248251603699</v>
      </c>
      <c r="Y10" s="128">
        <v>4.2020484701512704</v>
      </c>
      <c r="Z10" s="123"/>
      <c r="AA10" s="135">
        <v>3.4325586753650899</v>
      </c>
      <c r="AB10" s="143">
        <v>4.1344397147753602</v>
      </c>
      <c r="AC10" s="136">
        <v>3.8008885063603102</v>
      </c>
      <c r="AD10" s="123"/>
      <c r="AE10" s="141">
        <v>3.90466661705163</v>
      </c>
      <c r="AF10" s="30"/>
      <c r="AG10" s="148">
        <v>109.121194313804</v>
      </c>
      <c r="AH10" s="144">
        <v>112.131690878442</v>
      </c>
      <c r="AI10" s="144">
        <v>113.398107923558</v>
      </c>
      <c r="AJ10" s="144">
        <v>114.142775887128</v>
      </c>
      <c r="AK10" s="144">
        <v>115.78854077021801</v>
      </c>
      <c r="AL10" s="149">
        <v>113.121245058762</v>
      </c>
      <c r="AM10" s="144"/>
      <c r="AN10" s="156">
        <v>135.60695025972601</v>
      </c>
      <c r="AO10" s="164">
        <v>137.36678511883301</v>
      </c>
      <c r="AP10" s="157">
        <v>136.491447185195</v>
      </c>
      <c r="AQ10" s="144"/>
      <c r="AR10" s="162">
        <v>120.518447920553</v>
      </c>
      <c r="AS10" s="82"/>
      <c r="AT10" s="127">
        <v>2.3418494743671401</v>
      </c>
      <c r="AU10" s="123">
        <v>3.0865999439473701</v>
      </c>
      <c r="AV10" s="123">
        <v>3.2474383877239998</v>
      </c>
      <c r="AW10" s="123">
        <v>4.19433929754838</v>
      </c>
      <c r="AX10" s="123">
        <v>3.9614423931237401</v>
      </c>
      <c r="AY10" s="128">
        <v>3.4411840821783599</v>
      </c>
      <c r="AZ10" s="123"/>
      <c r="BA10" s="135">
        <v>2.3308827171046902</v>
      </c>
      <c r="BB10" s="143">
        <v>2.4011027123980502</v>
      </c>
      <c r="BC10" s="136">
        <v>2.3698375351554302</v>
      </c>
      <c r="BD10" s="123"/>
      <c r="BE10" s="141">
        <v>2.9586418295461701</v>
      </c>
    </row>
    <row r="11" spans="1:57" x14ac:dyDescent="0.2">
      <c r="A11" s="34" t="s">
        <v>22</v>
      </c>
      <c r="B11" s="3" t="str">
        <f t="shared" si="0"/>
        <v>Washington, DC</v>
      </c>
      <c r="C11" s="3"/>
      <c r="D11" s="24" t="s">
        <v>16</v>
      </c>
      <c r="E11" s="27" t="s">
        <v>17</v>
      </c>
      <c r="F11" s="3"/>
      <c r="G11" s="148">
        <v>148.26366792376999</v>
      </c>
      <c r="H11" s="144">
        <v>152.59409208477501</v>
      </c>
      <c r="I11" s="144">
        <v>159.804427867291</v>
      </c>
      <c r="J11" s="144">
        <v>162.73120618934399</v>
      </c>
      <c r="K11" s="144">
        <v>155.96499650829199</v>
      </c>
      <c r="L11" s="149">
        <v>156.197704129914</v>
      </c>
      <c r="M11" s="144"/>
      <c r="N11" s="156">
        <v>153.72429614724501</v>
      </c>
      <c r="O11" s="164">
        <v>157.251361334725</v>
      </c>
      <c r="P11" s="157">
        <v>155.53438831013099</v>
      </c>
      <c r="Q11" s="144"/>
      <c r="R11" s="162">
        <v>155.99530140690501</v>
      </c>
      <c r="S11" s="82"/>
      <c r="T11" s="127">
        <v>4.5421388748057101</v>
      </c>
      <c r="U11" s="123">
        <v>5.09334323088689</v>
      </c>
      <c r="V11" s="123">
        <v>5.5050249836062299</v>
      </c>
      <c r="W11" s="123">
        <v>9.3319804175810308</v>
      </c>
      <c r="X11" s="123">
        <v>8.6190709510480499</v>
      </c>
      <c r="Y11" s="128">
        <v>6.7164140660335798</v>
      </c>
      <c r="Z11" s="123"/>
      <c r="AA11" s="135">
        <v>7.7940502353837999</v>
      </c>
      <c r="AB11" s="143">
        <v>7.8185377328636401</v>
      </c>
      <c r="AC11" s="136">
        <v>7.8036025436634997</v>
      </c>
      <c r="AD11" s="123"/>
      <c r="AE11" s="141">
        <v>7.0628360004931201</v>
      </c>
      <c r="AF11" s="30"/>
      <c r="AG11" s="148">
        <v>151.78638963694701</v>
      </c>
      <c r="AH11" s="144">
        <v>166.30621131135101</v>
      </c>
      <c r="AI11" s="144">
        <v>176.07196876377799</v>
      </c>
      <c r="AJ11" s="144">
        <v>173.94100250675601</v>
      </c>
      <c r="AK11" s="144">
        <v>161.84154957332899</v>
      </c>
      <c r="AL11" s="149">
        <v>166.749523704815</v>
      </c>
      <c r="AM11" s="144"/>
      <c r="AN11" s="156">
        <v>156.859736222218</v>
      </c>
      <c r="AO11" s="164">
        <v>158.39909243729801</v>
      </c>
      <c r="AP11" s="157">
        <v>157.64633427446799</v>
      </c>
      <c r="AQ11" s="144"/>
      <c r="AR11" s="162">
        <v>164.02197221012599</v>
      </c>
      <c r="AS11" s="82"/>
      <c r="AT11" s="127">
        <v>5.5325644894990802</v>
      </c>
      <c r="AU11" s="123">
        <v>7.2062758936954703</v>
      </c>
      <c r="AV11" s="123">
        <v>8.5509887859148606</v>
      </c>
      <c r="AW11" s="123">
        <v>9.0235468403038208</v>
      </c>
      <c r="AX11" s="123">
        <v>7.2848728600896404</v>
      </c>
      <c r="AY11" s="128">
        <v>7.7066179650145301</v>
      </c>
      <c r="AZ11" s="123"/>
      <c r="BA11" s="135">
        <v>6.5810974361656003</v>
      </c>
      <c r="BB11" s="143">
        <v>5.5227569263326401</v>
      </c>
      <c r="BC11" s="136">
        <v>6.0283089385136703</v>
      </c>
      <c r="BD11" s="123"/>
      <c r="BE11" s="141">
        <v>7.2425618271303502</v>
      </c>
    </row>
    <row r="12" spans="1:57" x14ac:dyDescent="0.2">
      <c r="A12" s="21" t="s">
        <v>23</v>
      </c>
      <c r="B12" s="3" t="str">
        <f t="shared" si="0"/>
        <v>Arlington, VA</v>
      </c>
      <c r="C12" s="3"/>
      <c r="D12" s="24" t="s">
        <v>16</v>
      </c>
      <c r="E12" s="27" t="s">
        <v>17</v>
      </c>
      <c r="F12" s="3"/>
      <c r="G12" s="148">
        <v>153.23350109752201</v>
      </c>
      <c r="H12" s="144">
        <v>165.365397531572</v>
      </c>
      <c r="I12" s="144">
        <v>176.62956034953501</v>
      </c>
      <c r="J12" s="144">
        <v>173.77628270154801</v>
      </c>
      <c r="K12" s="144">
        <v>160.84750488417501</v>
      </c>
      <c r="L12" s="149">
        <v>166.37764351222799</v>
      </c>
      <c r="M12" s="144"/>
      <c r="N12" s="156">
        <v>140.70843854263899</v>
      </c>
      <c r="O12" s="164">
        <v>136.57614740820699</v>
      </c>
      <c r="P12" s="157">
        <v>138.654078920877</v>
      </c>
      <c r="Q12" s="144"/>
      <c r="R12" s="162">
        <v>158.15313504150899</v>
      </c>
      <c r="S12" s="82"/>
      <c r="T12" s="127">
        <v>12.511086735495001</v>
      </c>
      <c r="U12" s="123">
        <v>12.763927434802801</v>
      </c>
      <c r="V12" s="123">
        <v>13.5236630385953</v>
      </c>
      <c r="W12" s="123">
        <v>12.256459280371599</v>
      </c>
      <c r="X12" s="123">
        <v>8.93115564936714</v>
      </c>
      <c r="Y12" s="128">
        <v>11.9282958443211</v>
      </c>
      <c r="Z12" s="123"/>
      <c r="AA12" s="135">
        <v>4.0220100741766602</v>
      </c>
      <c r="AB12" s="143">
        <v>3.50384890291188</v>
      </c>
      <c r="AC12" s="136">
        <v>3.75871800655296</v>
      </c>
      <c r="AD12" s="123"/>
      <c r="AE12" s="141">
        <v>9.8140059777082307</v>
      </c>
      <c r="AF12" s="30"/>
      <c r="AG12" s="148">
        <v>158.12904218843099</v>
      </c>
      <c r="AH12" s="144">
        <v>179.99584683928401</v>
      </c>
      <c r="AI12" s="144">
        <v>187.22895055620501</v>
      </c>
      <c r="AJ12" s="144">
        <v>183.60955056179699</v>
      </c>
      <c r="AK12" s="144">
        <v>166.288277606615</v>
      </c>
      <c r="AL12" s="149">
        <v>175.787554119275</v>
      </c>
      <c r="AM12" s="144"/>
      <c r="AN12" s="156">
        <v>142.30041520210801</v>
      </c>
      <c r="AO12" s="164">
        <v>140.59967288979001</v>
      </c>
      <c r="AP12" s="157">
        <v>141.45426820998799</v>
      </c>
      <c r="AQ12" s="144"/>
      <c r="AR12" s="162">
        <v>165.79954307525</v>
      </c>
      <c r="AS12" s="82"/>
      <c r="AT12" s="127">
        <v>8.9266865842509695</v>
      </c>
      <c r="AU12" s="123">
        <v>11.654410040530999</v>
      </c>
      <c r="AV12" s="123">
        <v>11.9173096085268</v>
      </c>
      <c r="AW12" s="123">
        <v>11.4474804475719</v>
      </c>
      <c r="AX12" s="123">
        <v>6.8968690957911196</v>
      </c>
      <c r="AY12" s="128">
        <v>10.209120922394</v>
      </c>
      <c r="AZ12" s="123"/>
      <c r="BA12" s="135">
        <v>4.1501319303734201</v>
      </c>
      <c r="BB12" s="143">
        <v>3.1478026690765701</v>
      </c>
      <c r="BC12" s="136">
        <v>3.6534351856280201</v>
      </c>
      <c r="BD12" s="123"/>
      <c r="BE12" s="141">
        <v>8.5052984979533104</v>
      </c>
    </row>
    <row r="13" spans="1:57" x14ac:dyDescent="0.2">
      <c r="A13" s="21" t="s">
        <v>24</v>
      </c>
      <c r="B13" s="3" t="str">
        <f t="shared" si="0"/>
        <v>Suburban Virginia Area</v>
      </c>
      <c r="C13" s="3"/>
      <c r="D13" s="24" t="s">
        <v>16</v>
      </c>
      <c r="E13" s="27" t="s">
        <v>17</v>
      </c>
      <c r="F13" s="3"/>
      <c r="G13" s="148">
        <v>123.992006057781</v>
      </c>
      <c r="H13" s="144">
        <v>125.197487189594</v>
      </c>
      <c r="I13" s="144">
        <v>126.765101476014</v>
      </c>
      <c r="J13" s="144">
        <v>124.883180955993</v>
      </c>
      <c r="K13" s="144">
        <v>122.317259214009</v>
      </c>
      <c r="L13" s="149">
        <v>124.697696343465</v>
      </c>
      <c r="M13" s="144"/>
      <c r="N13" s="156">
        <v>144.250714823175</v>
      </c>
      <c r="O13" s="164">
        <v>157.202527814136</v>
      </c>
      <c r="P13" s="157">
        <v>151.177690759537</v>
      </c>
      <c r="Q13" s="144"/>
      <c r="R13" s="162">
        <v>133.011935873835</v>
      </c>
      <c r="S13" s="82"/>
      <c r="T13" s="127">
        <v>14.418986952729099</v>
      </c>
      <c r="U13" s="123">
        <v>15.738769523547299</v>
      </c>
      <c r="V13" s="123">
        <v>14.196528980736501</v>
      </c>
      <c r="W13" s="123">
        <v>4.9455931353383802</v>
      </c>
      <c r="X13" s="123">
        <v>0.44069306124580399</v>
      </c>
      <c r="Y13" s="128">
        <v>9.4369916206071007</v>
      </c>
      <c r="Z13" s="123"/>
      <c r="AA13" s="135">
        <v>-1.99565547486416</v>
      </c>
      <c r="AB13" s="143">
        <v>-1.76614503874599</v>
      </c>
      <c r="AC13" s="136">
        <v>-1.75193373787298</v>
      </c>
      <c r="AD13" s="123"/>
      <c r="AE13" s="141">
        <v>4.3629419026979299</v>
      </c>
      <c r="AF13" s="30"/>
      <c r="AG13" s="148">
        <v>122.832550063664</v>
      </c>
      <c r="AH13" s="144">
        <v>128.06987902849099</v>
      </c>
      <c r="AI13" s="144">
        <v>129.470667766237</v>
      </c>
      <c r="AJ13" s="144">
        <v>128.96791339270101</v>
      </c>
      <c r="AK13" s="144">
        <v>128.02201135891301</v>
      </c>
      <c r="AL13" s="149">
        <v>127.695835399201</v>
      </c>
      <c r="AM13" s="144"/>
      <c r="AN13" s="156">
        <v>143.47193852908799</v>
      </c>
      <c r="AO13" s="164">
        <v>150.915288810118</v>
      </c>
      <c r="AP13" s="157">
        <v>147.35397071489999</v>
      </c>
      <c r="AQ13" s="144"/>
      <c r="AR13" s="162">
        <v>133.800377200936</v>
      </c>
      <c r="AS13" s="82"/>
      <c r="AT13" s="127">
        <v>9.0438354318907006</v>
      </c>
      <c r="AU13" s="123">
        <v>12.2581471294043</v>
      </c>
      <c r="AV13" s="123">
        <v>9.5783525058902494</v>
      </c>
      <c r="AW13" s="123">
        <v>8.8670957316583507</v>
      </c>
      <c r="AX13" s="123">
        <v>4.7969958577057898</v>
      </c>
      <c r="AY13" s="128">
        <v>8.8467369279699</v>
      </c>
      <c r="AZ13" s="123"/>
      <c r="BA13" s="135">
        <v>-0.71054763524750497</v>
      </c>
      <c r="BB13" s="143">
        <v>-1.04683670645606</v>
      </c>
      <c r="BC13" s="136">
        <v>-0.904707010011644</v>
      </c>
      <c r="BD13" s="123"/>
      <c r="BE13" s="141">
        <v>5.0633560648270404</v>
      </c>
    </row>
    <row r="14" spans="1:57" x14ac:dyDescent="0.2">
      <c r="A14" s="21" t="s">
        <v>25</v>
      </c>
      <c r="B14" s="3" t="str">
        <f t="shared" si="0"/>
        <v>Alexandria, VA</v>
      </c>
      <c r="C14" s="3"/>
      <c r="D14" s="24" t="s">
        <v>16</v>
      </c>
      <c r="E14" s="27" t="s">
        <v>17</v>
      </c>
      <c r="F14" s="3"/>
      <c r="G14" s="148">
        <v>132.96576322801599</v>
      </c>
      <c r="H14" s="144">
        <v>139.06686827268001</v>
      </c>
      <c r="I14" s="144">
        <v>143.67074504872599</v>
      </c>
      <c r="J14" s="144">
        <v>143.61288302358199</v>
      </c>
      <c r="K14" s="144">
        <v>137.93181577641801</v>
      </c>
      <c r="L14" s="149">
        <v>139.717930412112</v>
      </c>
      <c r="M14" s="144"/>
      <c r="N14" s="156">
        <v>132.979171252832</v>
      </c>
      <c r="O14" s="164">
        <v>133.37197945845</v>
      </c>
      <c r="P14" s="157">
        <v>133.17943986036099</v>
      </c>
      <c r="Q14" s="144"/>
      <c r="R14" s="162">
        <v>137.779893704583</v>
      </c>
      <c r="S14" s="82"/>
      <c r="T14" s="127">
        <v>8.0952541509115896</v>
      </c>
      <c r="U14" s="123">
        <v>6.0825540688575801</v>
      </c>
      <c r="V14" s="123">
        <v>10.9253267306095</v>
      </c>
      <c r="W14" s="123">
        <v>11.0540046037835</v>
      </c>
      <c r="X14" s="123">
        <v>9.4358636996409704</v>
      </c>
      <c r="Y14" s="128">
        <v>9.2383557538451306</v>
      </c>
      <c r="Z14" s="123"/>
      <c r="AA14" s="135">
        <v>6.5606399186950402</v>
      </c>
      <c r="AB14" s="143">
        <v>5.6977842216222596</v>
      </c>
      <c r="AC14" s="136">
        <v>6.1156914597566399</v>
      </c>
      <c r="AD14" s="123"/>
      <c r="AE14" s="141">
        <v>8.3992571956632904</v>
      </c>
      <c r="AF14" s="30"/>
      <c r="AG14" s="148">
        <v>133.908648567721</v>
      </c>
      <c r="AH14" s="144">
        <v>144.21011511024599</v>
      </c>
      <c r="AI14" s="144">
        <v>147.558455272511</v>
      </c>
      <c r="AJ14" s="144">
        <v>146.68893068777001</v>
      </c>
      <c r="AK14" s="144">
        <v>139.660152024258</v>
      </c>
      <c r="AL14" s="149">
        <v>142.883740707725</v>
      </c>
      <c r="AM14" s="144"/>
      <c r="AN14" s="156">
        <v>136.12372326150401</v>
      </c>
      <c r="AO14" s="164">
        <v>136.87789856430601</v>
      </c>
      <c r="AP14" s="157">
        <v>136.510518119773</v>
      </c>
      <c r="AQ14" s="144"/>
      <c r="AR14" s="162">
        <v>140.981763744018</v>
      </c>
      <c r="AS14" s="82"/>
      <c r="AT14" s="127">
        <v>6.9817205782661098</v>
      </c>
      <c r="AU14" s="123">
        <v>7.2343226520981903</v>
      </c>
      <c r="AV14" s="123">
        <v>7.1973443064913702</v>
      </c>
      <c r="AW14" s="123">
        <v>8.2576696839271104</v>
      </c>
      <c r="AX14" s="123">
        <v>6.5944145357431596</v>
      </c>
      <c r="AY14" s="128">
        <v>7.3834176444109598</v>
      </c>
      <c r="AZ14" s="123"/>
      <c r="BA14" s="135">
        <v>7.1271484217850603</v>
      </c>
      <c r="BB14" s="143">
        <v>6.1093280825958196</v>
      </c>
      <c r="BC14" s="136">
        <v>6.5963117020573803</v>
      </c>
      <c r="BD14" s="123"/>
      <c r="BE14" s="141">
        <v>7.2223828598357498</v>
      </c>
    </row>
    <row r="15" spans="1:57" x14ac:dyDescent="0.2">
      <c r="A15" s="21" t="s">
        <v>26</v>
      </c>
      <c r="B15" s="3" t="str">
        <f t="shared" si="0"/>
        <v>Fairfax/Tysons Corner, VA</v>
      </c>
      <c r="C15" s="3"/>
      <c r="D15" s="24" t="s">
        <v>16</v>
      </c>
      <c r="E15" s="27" t="s">
        <v>17</v>
      </c>
      <c r="F15" s="3"/>
      <c r="G15" s="148">
        <v>134.612276194299</v>
      </c>
      <c r="H15" s="144">
        <v>156.70298466780201</v>
      </c>
      <c r="I15" s="144">
        <v>158.01316742819799</v>
      </c>
      <c r="J15" s="144">
        <v>154.28217049386501</v>
      </c>
      <c r="K15" s="144">
        <v>138.24708470465899</v>
      </c>
      <c r="L15" s="149">
        <v>149.00951633403099</v>
      </c>
      <c r="M15" s="144"/>
      <c r="N15" s="156">
        <v>128.402191939213</v>
      </c>
      <c r="O15" s="164">
        <v>129.477234074519</v>
      </c>
      <c r="P15" s="157">
        <v>128.96517230527101</v>
      </c>
      <c r="Q15" s="144"/>
      <c r="R15" s="162">
        <v>142.917753520958</v>
      </c>
      <c r="S15" s="82"/>
      <c r="T15" s="127">
        <v>7.52185334596793</v>
      </c>
      <c r="U15" s="123">
        <v>9.4410982563497399</v>
      </c>
      <c r="V15" s="123">
        <v>6.7837029422456201</v>
      </c>
      <c r="W15" s="123">
        <v>7.0048758217420497</v>
      </c>
      <c r="X15" s="123">
        <v>3.4494344416710798</v>
      </c>
      <c r="Y15" s="128">
        <v>6.9581253236067999</v>
      </c>
      <c r="Z15" s="123"/>
      <c r="AA15" s="135">
        <v>6.8615385148137298</v>
      </c>
      <c r="AB15" s="143">
        <v>5.7919594887132604</v>
      </c>
      <c r="AC15" s="136">
        <v>6.3011481665870201</v>
      </c>
      <c r="AD15" s="123"/>
      <c r="AE15" s="141">
        <v>7.0798832605457402</v>
      </c>
      <c r="AF15" s="30"/>
      <c r="AG15" s="148">
        <v>137.790107058703</v>
      </c>
      <c r="AH15" s="144">
        <v>159.276757569681</v>
      </c>
      <c r="AI15" s="144">
        <v>168.20785025917999</v>
      </c>
      <c r="AJ15" s="144">
        <v>165.00063599955899</v>
      </c>
      <c r="AK15" s="144">
        <v>146.859214530965</v>
      </c>
      <c r="AL15" s="149">
        <v>156.73345054174499</v>
      </c>
      <c r="AM15" s="144"/>
      <c r="AN15" s="156">
        <v>132.33966752025501</v>
      </c>
      <c r="AO15" s="164">
        <v>132.76598446404799</v>
      </c>
      <c r="AP15" s="157">
        <v>132.56057383846701</v>
      </c>
      <c r="AQ15" s="144"/>
      <c r="AR15" s="162">
        <v>149.78925100814601</v>
      </c>
      <c r="AS15" s="82"/>
      <c r="AT15" s="127">
        <v>7.1691221333049198</v>
      </c>
      <c r="AU15" s="123">
        <v>8.34426337636482</v>
      </c>
      <c r="AV15" s="123">
        <v>8.3326248451394793</v>
      </c>
      <c r="AW15" s="123">
        <v>6.9837883343964302</v>
      </c>
      <c r="AX15" s="123">
        <v>5.4407241103557098</v>
      </c>
      <c r="AY15" s="128">
        <v>7.4113264052605299</v>
      </c>
      <c r="AZ15" s="123"/>
      <c r="BA15" s="135">
        <v>10.150998081684699</v>
      </c>
      <c r="BB15" s="143">
        <v>8.4857878647031093</v>
      </c>
      <c r="BC15" s="136">
        <v>9.2832981355368407</v>
      </c>
      <c r="BD15" s="123"/>
      <c r="BE15" s="141">
        <v>8.0877863009034208</v>
      </c>
    </row>
    <row r="16" spans="1:57" x14ac:dyDescent="0.2">
      <c r="A16" s="21" t="s">
        <v>27</v>
      </c>
      <c r="B16" s="3" t="str">
        <f t="shared" si="0"/>
        <v>I-95 Fredericksburg, VA</v>
      </c>
      <c r="C16" s="3"/>
      <c r="D16" s="24" t="s">
        <v>16</v>
      </c>
      <c r="E16" s="27" t="s">
        <v>17</v>
      </c>
      <c r="F16" s="3"/>
      <c r="G16" s="148">
        <v>94.895893574297105</v>
      </c>
      <c r="H16" s="144">
        <v>95.286553939164904</v>
      </c>
      <c r="I16" s="144">
        <v>97.111071428571407</v>
      </c>
      <c r="J16" s="144">
        <v>96.283699891657605</v>
      </c>
      <c r="K16" s="144">
        <v>101.470256871727</v>
      </c>
      <c r="L16" s="149">
        <v>97.161197458277002</v>
      </c>
      <c r="M16" s="144"/>
      <c r="N16" s="156">
        <v>114.51554643261601</v>
      </c>
      <c r="O16" s="164">
        <v>115.63572639746999</v>
      </c>
      <c r="P16" s="157">
        <v>115.07144262996501</v>
      </c>
      <c r="Q16" s="144"/>
      <c r="R16" s="162">
        <v>103.22687315847899</v>
      </c>
      <c r="S16" s="82"/>
      <c r="T16" s="127">
        <v>4.1433313082004002</v>
      </c>
      <c r="U16" s="123">
        <v>2.5557470477601001</v>
      </c>
      <c r="V16" s="123">
        <v>4.7877664517418204</v>
      </c>
      <c r="W16" s="123">
        <v>3.5374640863819402</v>
      </c>
      <c r="X16" s="123">
        <v>7.0711340699054901</v>
      </c>
      <c r="Y16" s="128">
        <v>4.5334175944346802</v>
      </c>
      <c r="Z16" s="123"/>
      <c r="AA16" s="135">
        <v>4.7824524681111003</v>
      </c>
      <c r="AB16" s="143">
        <v>6.1453915398905803</v>
      </c>
      <c r="AC16" s="136">
        <v>5.45931572867699</v>
      </c>
      <c r="AD16" s="123"/>
      <c r="AE16" s="141">
        <v>5.0202966462626497</v>
      </c>
      <c r="AF16" s="30"/>
      <c r="AG16" s="148">
        <v>93.8608615054642</v>
      </c>
      <c r="AH16" s="144">
        <v>96.5969828841951</v>
      </c>
      <c r="AI16" s="144">
        <v>98.702892252816497</v>
      </c>
      <c r="AJ16" s="144">
        <v>99.270850135547207</v>
      </c>
      <c r="AK16" s="144">
        <v>99.672146241247702</v>
      </c>
      <c r="AL16" s="149">
        <v>97.769364542223897</v>
      </c>
      <c r="AM16" s="144"/>
      <c r="AN16" s="156">
        <v>112.84983337036201</v>
      </c>
      <c r="AO16" s="164">
        <v>114.315433728838</v>
      </c>
      <c r="AP16" s="157">
        <v>113.591188472095</v>
      </c>
      <c r="AQ16" s="144"/>
      <c r="AR16" s="162">
        <v>102.957921727233</v>
      </c>
      <c r="AS16" s="82"/>
      <c r="AT16" s="127">
        <v>2.40026456557483</v>
      </c>
      <c r="AU16" s="123">
        <v>3.7335101525318701</v>
      </c>
      <c r="AV16" s="123">
        <v>5.09448232858451</v>
      </c>
      <c r="AW16" s="123">
        <v>5.3837806660442</v>
      </c>
      <c r="AX16" s="123">
        <v>4.90435421837413</v>
      </c>
      <c r="AY16" s="128">
        <v>4.40677293915879</v>
      </c>
      <c r="AZ16" s="123"/>
      <c r="BA16" s="135">
        <v>3.2588632595634199</v>
      </c>
      <c r="BB16" s="143">
        <v>2.8497841331026299</v>
      </c>
      <c r="BC16" s="136">
        <v>3.04950216554563</v>
      </c>
      <c r="BD16" s="123"/>
      <c r="BE16" s="141">
        <v>3.8187494316014301</v>
      </c>
    </row>
    <row r="17" spans="1:57" x14ac:dyDescent="0.2">
      <c r="A17" s="21" t="s">
        <v>28</v>
      </c>
      <c r="B17" s="3" t="str">
        <f t="shared" si="0"/>
        <v>Dulles Airport Area, VA</v>
      </c>
      <c r="C17" s="3"/>
      <c r="D17" s="24" t="s">
        <v>16</v>
      </c>
      <c r="E17" s="27" t="s">
        <v>17</v>
      </c>
      <c r="F17" s="3"/>
      <c r="G17" s="148">
        <v>115.93060033521201</v>
      </c>
      <c r="H17" s="144">
        <v>128.22642125729001</v>
      </c>
      <c r="I17" s="144">
        <v>134.200590273481</v>
      </c>
      <c r="J17" s="144">
        <v>133.00926722566501</v>
      </c>
      <c r="K17" s="144">
        <v>123.089529257067</v>
      </c>
      <c r="L17" s="149">
        <v>127.38521378263</v>
      </c>
      <c r="M17" s="144"/>
      <c r="N17" s="156">
        <v>113.354328631138</v>
      </c>
      <c r="O17" s="164">
        <v>112.25429388363899</v>
      </c>
      <c r="P17" s="157">
        <v>112.790718471337</v>
      </c>
      <c r="Q17" s="144"/>
      <c r="R17" s="162">
        <v>123.133574861299</v>
      </c>
      <c r="S17" s="82"/>
      <c r="T17" s="127">
        <v>0.81160460324481698</v>
      </c>
      <c r="U17" s="123">
        <v>4.9268308108623504</v>
      </c>
      <c r="V17" s="123">
        <v>5.5091958313561902</v>
      </c>
      <c r="W17" s="123">
        <v>6.28989812002661</v>
      </c>
      <c r="X17" s="123">
        <v>0.18443757363754401</v>
      </c>
      <c r="Y17" s="128">
        <v>3.7449446391676902</v>
      </c>
      <c r="Z17" s="123"/>
      <c r="AA17" s="135">
        <v>-1.2668435397511399</v>
      </c>
      <c r="AB17" s="143">
        <v>-1.08819675332675</v>
      </c>
      <c r="AC17" s="136">
        <v>-1.19663350879108</v>
      </c>
      <c r="AD17" s="123"/>
      <c r="AE17" s="141">
        <v>2.4303809823446101</v>
      </c>
      <c r="AF17" s="30"/>
      <c r="AG17" s="148">
        <v>119.064523264969</v>
      </c>
      <c r="AH17" s="144">
        <v>133.79207556842101</v>
      </c>
      <c r="AI17" s="144">
        <v>142.50191620975599</v>
      </c>
      <c r="AJ17" s="144">
        <v>137.86609647288401</v>
      </c>
      <c r="AK17" s="144">
        <v>128.86017246066001</v>
      </c>
      <c r="AL17" s="149">
        <v>133.18242985423299</v>
      </c>
      <c r="AM17" s="144"/>
      <c r="AN17" s="156">
        <v>116.826374031835</v>
      </c>
      <c r="AO17" s="164">
        <v>115.169817696344</v>
      </c>
      <c r="AP17" s="157">
        <v>116.00076907781001</v>
      </c>
      <c r="AQ17" s="144"/>
      <c r="AR17" s="162">
        <v>128.29324454078099</v>
      </c>
      <c r="AS17" s="82"/>
      <c r="AT17" s="127">
        <v>5.8754549215349501</v>
      </c>
      <c r="AU17" s="123">
        <v>5.9848733898927504</v>
      </c>
      <c r="AV17" s="123">
        <v>8.0685619602698502</v>
      </c>
      <c r="AW17" s="123">
        <v>6.74366301149837</v>
      </c>
      <c r="AX17" s="123">
        <v>5.2498693358494704</v>
      </c>
      <c r="AY17" s="128">
        <v>6.5220154664386696</v>
      </c>
      <c r="AZ17" s="123"/>
      <c r="BA17" s="135">
        <v>3.46915390991547</v>
      </c>
      <c r="BB17" s="143">
        <v>3.2771315942769998</v>
      </c>
      <c r="BC17" s="136">
        <v>3.3711820329599198</v>
      </c>
      <c r="BD17" s="123"/>
      <c r="BE17" s="141">
        <v>5.6444375268960298</v>
      </c>
    </row>
    <row r="18" spans="1:57" x14ac:dyDescent="0.2">
      <c r="A18" s="21" t="s">
        <v>29</v>
      </c>
      <c r="B18" s="3" t="str">
        <f t="shared" si="0"/>
        <v>Williamsburg, VA</v>
      </c>
      <c r="C18" s="3"/>
      <c r="D18" s="24" t="s">
        <v>16</v>
      </c>
      <c r="E18" s="27" t="s">
        <v>17</v>
      </c>
      <c r="F18" s="3"/>
      <c r="G18" s="148">
        <v>139.94132507595199</v>
      </c>
      <c r="H18" s="144">
        <v>140.89557574381101</v>
      </c>
      <c r="I18" s="144">
        <v>140.06583801295801</v>
      </c>
      <c r="J18" s="144">
        <v>141.37981957693901</v>
      </c>
      <c r="K18" s="144">
        <v>141.444897874974</v>
      </c>
      <c r="L18" s="149">
        <v>140.76819503067699</v>
      </c>
      <c r="M18" s="144"/>
      <c r="N18" s="156">
        <v>175.85262529040801</v>
      </c>
      <c r="O18" s="164">
        <v>186.76206158833</v>
      </c>
      <c r="P18" s="157">
        <v>181.37174811413499</v>
      </c>
      <c r="Q18" s="144"/>
      <c r="R18" s="162">
        <v>154.84560167154601</v>
      </c>
      <c r="S18" s="82"/>
      <c r="T18" s="127">
        <v>-3.8691880178112599</v>
      </c>
      <c r="U18" s="123">
        <v>-1.4863761815893599</v>
      </c>
      <c r="V18" s="123">
        <v>-1.3589242027483701E-2</v>
      </c>
      <c r="W18" s="123">
        <v>-3.0251495900330299</v>
      </c>
      <c r="X18" s="123">
        <v>-4.5284459961950896</v>
      </c>
      <c r="Y18" s="128">
        <v>-2.6241806731978001</v>
      </c>
      <c r="Z18" s="123"/>
      <c r="AA18" s="135">
        <v>-9.7923909807765899</v>
      </c>
      <c r="AB18" s="143">
        <v>-9.2580198091607393</v>
      </c>
      <c r="AC18" s="136">
        <v>-9.5342037260329597</v>
      </c>
      <c r="AD18" s="123"/>
      <c r="AE18" s="141">
        <v>-5.6459559074388102</v>
      </c>
      <c r="AF18" s="30"/>
      <c r="AG18" s="148">
        <v>136.71074697496101</v>
      </c>
      <c r="AH18" s="144">
        <v>140.067719337386</v>
      </c>
      <c r="AI18" s="144">
        <v>141.513946083523</v>
      </c>
      <c r="AJ18" s="144">
        <v>143.815760814762</v>
      </c>
      <c r="AK18" s="144">
        <v>143.10084907546201</v>
      </c>
      <c r="AL18" s="149">
        <v>141.207648715842</v>
      </c>
      <c r="AM18" s="144"/>
      <c r="AN18" s="156">
        <v>182.10362171788199</v>
      </c>
      <c r="AO18" s="164">
        <v>190.51666099279501</v>
      </c>
      <c r="AP18" s="157">
        <v>186.40515584520699</v>
      </c>
      <c r="AQ18" s="144"/>
      <c r="AR18" s="162">
        <v>156.81000489076101</v>
      </c>
      <c r="AS18" s="82"/>
      <c r="AT18" s="127">
        <v>-4.0124048339325</v>
      </c>
      <c r="AU18" s="123">
        <v>-2.7020785455284702</v>
      </c>
      <c r="AV18" s="123">
        <v>-1.2120965143165401</v>
      </c>
      <c r="AW18" s="123">
        <v>-0.99371435316865797</v>
      </c>
      <c r="AX18" s="123">
        <v>-4.0169818242905597</v>
      </c>
      <c r="AY18" s="128">
        <v>-2.5596059680479901</v>
      </c>
      <c r="AZ18" s="123"/>
      <c r="BA18" s="135">
        <v>-5.3556087992254104</v>
      </c>
      <c r="BB18" s="143">
        <v>-5.2995020295758799</v>
      </c>
      <c r="BC18" s="136">
        <v>-5.31418354697281</v>
      </c>
      <c r="BD18" s="123"/>
      <c r="BE18" s="141">
        <v>-3.6750418078910299</v>
      </c>
    </row>
    <row r="19" spans="1:57" x14ac:dyDescent="0.2">
      <c r="A19" s="21" t="s">
        <v>30</v>
      </c>
      <c r="B19" s="3" t="str">
        <f t="shared" si="0"/>
        <v>Virginia Beach, VA</v>
      </c>
      <c r="C19" s="3"/>
      <c r="D19" s="24" t="s">
        <v>16</v>
      </c>
      <c r="E19" s="27" t="s">
        <v>17</v>
      </c>
      <c r="F19" s="3"/>
      <c r="G19" s="148">
        <v>207.075917949635</v>
      </c>
      <c r="H19" s="144">
        <v>201.42746751787499</v>
      </c>
      <c r="I19" s="144">
        <v>202.30305450584399</v>
      </c>
      <c r="J19" s="144">
        <v>206.263721804433</v>
      </c>
      <c r="K19" s="144">
        <v>216.972967268302</v>
      </c>
      <c r="L19" s="149">
        <v>206.969287214849</v>
      </c>
      <c r="M19" s="144"/>
      <c r="N19" s="156">
        <v>267.85601404966002</v>
      </c>
      <c r="O19" s="164">
        <v>282.68137157832399</v>
      </c>
      <c r="P19" s="157">
        <v>275.47248111617802</v>
      </c>
      <c r="Q19" s="144"/>
      <c r="R19" s="162">
        <v>229.781888125714</v>
      </c>
      <c r="S19" s="82"/>
      <c r="T19" s="127">
        <v>0.79527469318909605</v>
      </c>
      <c r="U19" s="123">
        <v>-2.6248146665446601</v>
      </c>
      <c r="V19" s="123">
        <v>-1.7465247676936599</v>
      </c>
      <c r="W19" s="123">
        <v>0.37922983759064499</v>
      </c>
      <c r="X19" s="123">
        <v>2.7640529665931202</v>
      </c>
      <c r="Y19" s="128">
        <v>-3.70659238205166E-2</v>
      </c>
      <c r="Z19" s="123"/>
      <c r="AA19" s="135">
        <v>1.10723985765163</v>
      </c>
      <c r="AB19" s="143">
        <v>4.0003629149731301</v>
      </c>
      <c r="AC19" s="136">
        <v>2.63096803202578</v>
      </c>
      <c r="AD19" s="123"/>
      <c r="AE19" s="141">
        <v>1.4182147041834301</v>
      </c>
      <c r="AF19" s="30"/>
      <c r="AG19" s="148">
        <v>205.28920197614201</v>
      </c>
      <c r="AH19" s="144">
        <v>207.205917011389</v>
      </c>
      <c r="AI19" s="144">
        <v>211.115276395894</v>
      </c>
      <c r="AJ19" s="144">
        <v>213.222328708204</v>
      </c>
      <c r="AK19" s="144">
        <v>220.97076025197001</v>
      </c>
      <c r="AL19" s="149">
        <v>211.878063837409</v>
      </c>
      <c r="AM19" s="144"/>
      <c r="AN19" s="156">
        <v>276.70891462034098</v>
      </c>
      <c r="AO19" s="164">
        <v>286.92913445988597</v>
      </c>
      <c r="AP19" s="157">
        <v>281.90402347847402</v>
      </c>
      <c r="AQ19" s="144"/>
      <c r="AR19" s="162">
        <v>234.81753460637501</v>
      </c>
      <c r="AS19" s="82"/>
      <c r="AT19" s="127">
        <v>-0.81586442620050703</v>
      </c>
      <c r="AU19" s="123">
        <v>-0.50590403413602802</v>
      </c>
      <c r="AV19" s="123">
        <v>1.0209363647444001</v>
      </c>
      <c r="AW19" s="123">
        <v>1.5553034464208899</v>
      </c>
      <c r="AX19" s="123">
        <v>3.1799799817615599</v>
      </c>
      <c r="AY19" s="128">
        <v>1.0032593132483301</v>
      </c>
      <c r="AZ19" s="123"/>
      <c r="BA19" s="135">
        <v>3.8471904751632402</v>
      </c>
      <c r="BB19" s="143">
        <v>2.8574457285063999</v>
      </c>
      <c r="BC19" s="136">
        <v>3.3241238048637798</v>
      </c>
      <c r="BD19" s="123"/>
      <c r="BE19" s="141">
        <v>2.3232158733241199</v>
      </c>
    </row>
    <row r="20" spans="1:57" x14ac:dyDescent="0.2">
      <c r="A20" s="34" t="s">
        <v>31</v>
      </c>
      <c r="B20" s="3" t="str">
        <f t="shared" si="0"/>
        <v>Norfolk/Portsmouth, VA</v>
      </c>
      <c r="C20" s="3"/>
      <c r="D20" s="24" t="s">
        <v>16</v>
      </c>
      <c r="E20" s="27" t="s">
        <v>17</v>
      </c>
      <c r="F20" s="3"/>
      <c r="G20" s="148">
        <v>109.743539977477</v>
      </c>
      <c r="H20" s="144">
        <v>112.55579950629399</v>
      </c>
      <c r="I20" s="144">
        <v>116.12295269953</v>
      </c>
      <c r="J20" s="144">
        <v>119.715580592488</v>
      </c>
      <c r="K20" s="144">
        <v>114.376707749077</v>
      </c>
      <c r="L20" s="149">
        <v>114.697916759831</v>
      </c>
      <c r="M20" s="144"/>
      <c r="N20" s="156">
        <v>150.80825658377401</v>
      </c>
      <c r="O20" s="164">
        <v>157.69130468101901</v>
      </c>
      <c r="P20" s="157">
        <v>154.30398057979701</v>
      </c>
      <c r="Q20" s="144"/>
      <c r="R20" s="162">
        <v>127.778782457593</v>
      </c>
      <c r="S20" s="82"/>
      <c r="T20" s="127">
        <v>1.1164642680110399</v>
      </c>
      <c r="U20" s="123">
        <v>-0.111419054636456</v>
      </c>
      <c r="V20" s="123">
        <v>0.97159854184155803</v>
      </c>
      <c r="W20" s="123">
        <v>1.49167555490977</v>
      </c>
      <c r="X20" s="123">
        <v>-1.0335995829364399</v>
      </c>
      <c r="Y20" s="128">
        <v>0.42593908585773299</v>
      </c>
      <c r="Z20" s="123"/>
      <c r="AA20" s="135">
        <v>2.2463932500413999</v>
      </c>
      <c r="AB20" s="143">
        <v>3.7256941608977998</v>
      </c>
      <c r="AC20" s="136">
        <v>3.0054143501286301</v>
      </c>
      <c r="AD20" s="123"/>
      <c r="AE20" s="141">
        <v>1.4242564716907999</v>
      </c>
      <c r="AF20" s="30"/>
      <c r="AG20" s="148">
        <v>115.807362404901</v>
      </c>
      <c r="AH20" s="144">
        <v>122.03974750495399</v>
      </c>
      <c r="AI20" s="144">
        <v>125.864726184921</v>
      </c>
      <c r="AJ20" s="144">
        <v>130.37493366021999</v>
      </c>
      <c r="AK20" s="144">
        <v>127.33886756862501</v>
      </c>
      <c r="AL20" s="149">
        <v>124.639833139719</v>
      </c>
      <c r="AM20" s="144"/>
      <c r="AN20" s="156">
        <v>157.79532924613</v>
      </c>
      <c r="AO20" s="164">
        <v>164.96130983280801</v>
      </c>
      <c r="AP20" s="157">
        <v>161.431626046969</v>
      </c>
      <c r="AQ20" s="144"/>
      <c r="AR20" s="162">
        <v>136.52469927712301</v>
      </c>
      <c r="AS20" s="82"/>
      <c r="AT20" s="127">
        <v>2.7276508486987301</v>
      </c>
      <c r="AU20" s="123">
        <v>3.0722824599732301</v>
      </c>
      <c r="AV20" s="123">
        <v>3.7244200363381799</v>
      </c>
      <c r="AW20" s="123">
        <v>6.9715088176797497</v>
      </c>
      <c r="AX20" s="123">
        <v>6.2909925325807103</v>
      </c>
      <c r="AY20" s="128">
        <v>4.6979618173306701</v>
      </c>
      <c r="AZ20" s="123"/>
      <c r="BA20" s="135">
        <v>2.85413551110245</v>
      </c>
      <c r="BB20" s="143">
        <v>2.8091712015548098</v>
      </c>
      <c r="BC20" s="136">
        <v>2.82255898375614</v>
      </c>
      <c r="BD20" s="123"/>
      <c r="BE20" s="141">
        <v>4.1727093549685499</v>
      </c>
    </row>
    <row r="21" spans="1:57" x14ac:dyDescent="0.2">
      <c r="A21" s="35" t="s">
        <v>32</v>
      </c>
      <c r="B21" s="3" t="str">
        <f t="shared" si="0"/>
        <v>Newport News/Hampton, VA</v>
      </c>
      <c r="C21" s="3"/>
      <c r="D21" s="24" t="s">
        <v>16</v>
      </c>
      <c r="E21" s="27" t="s">
        <v>17</v>
      </c>
      <c r="F21" s="3"/>
      <c r="G21" s="148">
        <v>90.965134784611806</v>
      </c>
      <c r="H21" s="144">
        <v>93.805810525223094</v>
      </c>
      <c r="I21" s="144">
        <v>93.1574147486252</v>
      </c>
      <c r="J21" s="144">
        <v>96.701157148514795</v>
      </c>
      <c r="K21" s="144">
        <v>91.284741533157501</v>
      </c>
      <c r="L21" s="149">
        <v>93.251029647971606</v>
      </c>
      <c r="M21" s="144"/>
      <c r="N21" s="156">
        <v>116.847649660928</v>
      </c>
      <c r="O21" s="164">
        <v>120.48735812499901</v>
      </c>
      <c r="P21" s="157">
        <v>118.693855993488</v>
      </c>
      <c r="Q21" s="144"/>
      <c r="R21" s="162">
        <v>101.521967932148</v>
      </c>
      <c r="S21" s="82"/>
      <c r="T21" s="127">
        <v>7.7464860946290299</v>
      </c>
      <c r="U21" s="123">
        <v>9.8607365421596</v>
      </c>
      <c r="V21" s="123">
        <v>8.43940665525278</v>
      </c>
      <c r="W21" s="123">
        <v>6.2631349407726802</v>
      </c>
      <c r="X21" s="123">
        <v>-1.56325429036801</v>
      </c>
      <c r="Y21" s="128">
        <v>5.8445965828745896</v>
      </c>
      <c r="Z21" s="123"/>
      <c r="AA21" s="135">
        <v>-2.04403504223307</v>
      </c>
      <c r="AB21" s="143">
        <v>-2.6223272051090998</v>
      </c>
      <c r="AC21" s="136">
        <v>-2.3439410582543001</v>
      </c>
      <c r="AD21" s="123"/>
      <c r="AE21" s="141">
        <v>2.0912811162599199</v>
      </c>
      <c r="AF21" s="30"/>
      <c r="AG21" s="148">
        <v>90.778048507547993</v>
      </c>
      <c r="AH21" s="144">
        <v>95.874049562119595</v>
      </c>
      <c r="AI21" s="144">
        <v>96.499744722157004</v>
      </c>
      <c r="AJ21" s="144">
        <v>97.587347581478298</v>
      </c>
      <c r="AK21" s="144">
        <v>94.359979630915703</v>
      </c>
      <c r="AL21" s="149">
        <v>95.179221236912198</v>
      </c>
      <c r="AM21" s="144"/>
      <c r="AN21" s="156">
        <v>125.07177360419</v>
      </c>
      <c r="AO21" s="164">
        <v>128.19185913218499</v>
      </c>
      <c r="AP21" s="157">
        <v>126.659743019365</v>
      </c>
      <c r="AQ21" s="144"/>
      <c r="AR21" s="162">
        <v>105.330242792695</v>
      </c>
      <c r="AS21" s="82"/>
      <c r="AT21" s="127">
        <v>3.6346799700869998</v>
      </c>
      <c r="AU21" s="123">
        <v>7.2440803160775804</v>
      </c>
      <c r="AV21" s="123">
        <v>5.5075619199498096</v>
      </c>
      <c r="AW21" s="123">
        <v>5.2607921913304798</v>
      </c>
      <c r="AX21" s="123">
        <v>-0.52296912756968295</v>
      </c>
      <c r="AY21" s="128">
        <v>4.1851660235805097</v>
      </c>
      <c r="AZ21" s="123"/>
      <c r="BA21" s="135">
        <v>3.1608977241888301</v>
      </c>
      <c r="BB21" s="143">
        <v>1.7661393086608901</v>
      </c>
      <c r="BC21" s="136">
        <v>2.4447397059842699</v>
      </c>
      <c r="BD21" s="123"/>
      <c r="BE21" s="141">
        <v>3.4044429450414899</v>
      </c>
    </row>
    <row r="22" spans="1:57" x14ac:dyDescent="0.2">
      <c r="A22" s="36" t="s">
        <v>33</v>
      </c>
      <c r="B22" s="3" t="str">
        <f t="shared" si="0"/>
        <v>Chesapeake/Suffolk, VA</v>
      </c>
      <c r="C22" s="3"/>
      <c r="D22" s="25" t="s">
        <v>16</v>
      </c>
      <c r="E22" s="28" t="s">
        <v>17</v>
      </c>
      <c r="F22" s="3"/>
      <c r="G22" s="150">
        <v>103.98849122126801</v>
      </c>
      <c r="H22" s="151">
        <v>109.138371758316</v>
      </c>
      <c r="I22" s="151">
        <v>110.568426247334</v>
      </c>
      <c r="J22" s="151">
        <v>111.802836319356</v>
      </c>
      <c r="K22" s="151">
        <v>106.676114288959</v>
      </c>
      <c r="L22" s="152">
        <v>108.673872637795</v>
      </c>
      <c r="M22" s="144"/>
      <c r="N22" s="158">
        <v>138.82511961492099</v>
      </c>
      <c r="O22" s="159">
        <v>142.470559980372</v>
      </c>
      <c r="P22" s="160">
        <v>140.66754781271601</v>
      </c>
      <c r="Q22" s="144"/>
      <c r="R22" s="163">
        <v>118.776558289741</v>
      </c>
      <c r="S22" s="82"/>
      <c r="T22" s="129">
        <v>6.7401375224109898</v>
      </c>
      <c r="U22" s="130">
        <v>5.5288212231791496</v>
      </c>
      <c r="V22" s="130">
        <v>5.20819002156792</v>
      </c>
      <c r="W22" s="130">
        <v>4.76128417378502</v>
      </c>
      <c r="X22" s="130">
        <v>1.2242207543266299</v>
      </c>
      <c r="Y22" s="131">
        <v>4.64819677176484</v>
      </c>
      <c r="Z22" s="123"/>
      <c r="AA22" s="137">
        <v>1.8336911254335999</v>
      </c>
      <c r="AB22" s="138">
        <v>2.6485198039877198</v>
      </c>
      <c r="AC22" s="139">
        <v>2.25162200320539</v>
      </c>
      <c r="AD22" s="123"/>
      <c r="AE22" s="142">
        <v>3.6826839563251199</v>
      </c>
      <c r="AF22" s="31"/>
      <c r="AG22" s="150">
        <v>103.996677994032</v>
      </c>
      <c r="AH22" s="151">
        <v>110.60578611724399</v>
      </c>
      <c r="AI22" s="151">
        <v>112.51432045999699</v>
      </c>
      <c r="AJ22" s="151">
        <v>114.61987344900299</v>
      </c>
      <c r="AK22" s="151">
        <v>111.49697066232299</v>
      </c>
      <c r="AL22" s="152">
        <v>110.97870489324499</v>
      </c>
      <c r="AM22" s="144"/>
      <c r="AN22" s="158">
        <v>145.675049253075</v>
      </c>
      <c r="AO22" s="159">
        <v>149.024788463384</v>
      </c>
      <c r="AP22" s="160">
        <v>147.36426724021101</v>
      </c>
      <c r="AQ22" s="144"/>
      <c r="AR22" s="163">
        <v>122.438405713371</v>
      </c>
      <c r="AS22" s="82"/>
      <c r="AT22" s="129">
        <v>4.1166546858261697</v>
      </c>
      <c r="AU22" s="130">
        <v>5.07127111848743</v>
      </c>
      <c r="AV22" s="130">
        <v>4.4423004410016897</v>
      </c>
      <c r="AW22" s="130">
        <v>5.1416398705311801</v>
      </c>
      <c r="AX22" s="130">
        <v>3.6867434424190999</v>
      </c>
      <c r="AY22" s="131">
        <v>4.5730145417442998</v>
      </c>
      <c r="AZ22" s="123"/>
      <c r="BA22" s="137">
        <v>4.2841127208977197</v>
      </c>
      <c r="BB22" s="138">
        <v>3.9095702466921098</v>
      </c>
      <c r="BC22" s="139">
        <v>4.0866189347223099</v>
      </c>
      <c r="BD22" s="123"/>
      <c r="BE22" s="142">
        <v>4.6217982648320799</v>
      </c>
    </row>
    <row r="23" spans="1:57" x14ac:dyDescent="0.2">
      <c r="A23" s="35" t="s">
        <v>111</v>
      </c>
      <c r="B23" s="3" t="s">
        <v>111</v>
      </c>
      <c r="C23" s="9"/>
      <c r="D23" s="23" t="s">
        <v>16</v>
      </c>
      <c r="E23" s="26" t="s">
        <v>17</v>
      </c>
      <c r="F23" s="3"/>
      <c r="G23" s="145">
        <v>160.771305970149</v>
      </c>
      <c r="H23" s="146">
        <v>162.56531249999901</v>
      </c>
      <c r="I23" s="146">
        <v>156.58227377124399</v>
      </c>
      <c r="J23" s="146">
        <v>154.20827345844501</v>
      </c>
      <c r="K23" s="146">
        <v>146.690030066145</v>
      </c>
      <c r="L23" s="147">
        <v>156.11590731870299</v>
      </c>
      <c r="M23" s="144"/>
      <c r="N23" s="153">
        <v>164.44869526758001</v>
      </c>
      <c r="O23" s="154">
        <v>166.2025606469</v>
      </c>
      <c r="P23" s="155">
        <v>165.318787608647</v>
      </c>
      <c r="Q23" s="144"/>
      <c r="R23" s="161">
        <v>159.182850564468</v>
      </c>
      <c r="S23" s="82"/>
      <c r="T23" s="124">
        <v>8.2934627645525598</v>
      </c>
      <c r="U23" s="125">
        <v>3.7039133733317402</v>
      </c>
      <c r="V23" s="125">
        <v>-3.6359738201120799</v>
      </c>
      <c r="W23" s="125">
        <v>-6.7775241100228003</v>
      </c>
      <c r="X23" s="125">
        <v>-19.348173465879398</v>
      </c>
      <c r="Y23" s="126">
        <v>-5.8103776334592796</v>
      </c>
      <c r="Z23" s="123"/>
      <c r="AA23" s="132">
        <v>-16.258558173006801</v>
      </c>
      <c r="AB23" s="133">
        <v>-17.540488491314399</v>
      </c>
      <c r="AC23" s="134">
        <v>-16.908655843076598</v>
      </c>
      <c r="AD23" s="123"/>
      <c r="AE23" s="140">
        <v>-10.5029257993102</v>
      </c>
      <c r="AF23" s="29"/>
      <c r="AG23" s="145">
        <v>153.03331144631699</v>
      </c>
      <c r="AH23" s="146">
        <v>161.09926170556199</v>
      </c>
      <c r="AI23" s="146">
        <v>167.19988261533001</v>
      </c>
      <c r="AJ23" s="146">
        <v>172.533639533485</v>
      </c>
      <c r="AK23" s="146">
        <v>159.46144025323099</v>
      </c>
      <c r="AL23" s="147">
        <v>163.518871046492</v>
      </c>
      <c r="AM23" s="144"/>
      <c r="AN23" s="153">
        <v>173.31268409382599</v>
      </c>
      <c r="AO23" s="154">
        <v>179.311416197488</v>
      </c>
      <c r="AP23" s="155">
        <v>176.424410558831</v>
      </c>
      <c r="AQ23" s="144"/>
      <c r="AR23" s="161">
        <v>167.72188783815901</v>
      </c>
      <c r="AS23" s="82"/>
      <c r="AT23" s="124">
        <v>1.89271306611427E-2</v>
      </c>
      <c r="AU23" s="125">
        <v>1.1954560379921599</v>
      </c>
      <c r="AV23" s="125">
        <v>0.68713764531375998</v>
      </c>
      <c r="AW23" s="125">
        <v>3.0242170603127398</v>
      </c>
      <c r="AX23" s="125">
        <v>-4.5191684158004</v>
      </c>
      <c r="AY23" s="126">
        <v>1.5401895377193201E-2</v>
      </c>
      <c r="AZ23" s="123"/>
      <c r="BA23" s="132">
        <v>-5.1521215554459996</v>
      </c>
      <c r="BB23" s="133">
        <v>-2.1316888788482302</v>
      </c>
      <c r="BC23" s="134">
        <v>-3.57624247928231</v>
      </c>
      <c r="BD23" s="123"/>
      <c r="BE23" s="140">
        <v>-1.1398801370413101</v>
      </c>
    </row>
    <row r="24" spans="1:57" x14ac:dyDescent="0.2">
      <c r="A24" s="35" t="s">
        <v>43</v>
      </c>
      <c r="B24" s="3" t="str">
        <f t="shared" si="0"/>
        <v>Richmond North/Glen Allen, VA</v>
      </c>
      <c r="C24" s="10"/>
      <c r="D24" s="24" t="s">
        <v>16</v>
      </c>
      <c r="E24" s="27" t="s">
        <v>17</v>
      </c>
      <c r="F24" s="3"/>
      <c r="G24" s="148">
        <v>105.80656046065199</v>
      </c>
      <c r="H24" s="144">
        <v>104.172976804123</v>
      </c>
      <c r="I24" s="144">
        <v>106.586897153832</v>
      </c>
      <c r="J24" s="144">
        <v>103.448245336149</v>
      </c>
      <c r="K24" s="144">
        <v>101.60847624249</v>
      </c>
      <c r="L24" s="149">
        <v>104.32294655823399</v>
      </c>
      <c r="M24" s="144"/>
      <c r="N24" s="156">
        <v>114.495243745991</v>
      </c>
      <c r="O24" s="164">
        <v>116.90040379665299</v>
      </c>
      <c r="P24" s="157">
        <v>115.695892226148</v>
      </c>
      <c r="Q24" s="144"/>
      <c r="R24" s="162">
        <v>107.863698619861</v>
      </c>
      <c r="S24" s="82"/>
      <c r="T24" s="127">
        <v>15.953513971035401</v>
      </c>
      <c r="U24" s="123">
        <v>8.9497663105752299</v>
      </c>
      <c r="V24" s="123">
        <v>9.2316480966883496</v>
      </c>
      <c r="W24" s="123">
        <v>4.0100952071462999</v>
      </c>
      <c r="X24" s="123">
        <v>1.6069897667163899</v>
      </c>
      <c r="Y24" s="128">
        <v>7.4707225362374601</v>
      </c>
      <c r="Z24" s="123"/>
      <c r="AA24" s="135">
        <v>-2.1873510861553598</v>
      </c>
      <c r="AB24" s="143">
        <v>-1.73151325790957</v>
      </c>
      <c r="AC24" s="136">
        <v>-1.9612828640478801</v>
      </c>
      <c r="AD24" s="123"/>
      <c r="AE24" s="141">
        <v>3.67327528968391</v>
      </c>
      <c r="AF24" s="30"/>
      <c r="AG24" s="148">
        <v>100.592434008097</v>
      </c>
      <c r="AH24" s="144">
        <v>105.172924381301</v>
      </c>
      <c r="AI24" s="144">
        <v>108.986506269202</v>
      </c>
      <c r="AJ24" s="144">
        <v>107.429139276228</v>
      </c>
      <c r="AK24" s="144">
        <v>106.681023301218</v>
      </c>
      <c r="AL24" s="149">
        <v>106.03740962457999</v>
      </c>
      <c r="AM24" s="144"/>
      <c r="AN24" s="156">
        <v>120.64203033436701</v>
      </c>
      <c r="AO24" s="164">
        <v>123.20162240993901</v>
      </c>
      <c r="AP24" s="157">
        <v>121.928894644625</v>
      </c>
      <c r="AQ24" s="144"/>
      <c r="AR24" s="162">
        <v>111.10697447082499</v>
      </c>
      <c r="AS24" s="82"/>
      <c r="AT24" s="127">
        <v>7.4046349342711801</v>
      </c>
      <c r="AU24" s="123">
        <v>6.13451758622843</v>
      </c>
      <c r="AV24" s="123">
        <v>6.9552175664124603</v>
      </c>
      <c r="AW24" s="123">
        <v>4.8915475039190799</v>
      </c>
      <c r="AX24" s="123">
        <v>6.9733320632123696</v>
      </c>
      <c r="AY24" s="128">
        <v>6.3980421980434103</v>
      </c>
      <c r="AZ24" s="123"/>
      <c r="BA24" s="135">
        <v>4.7637622035457996</v>
      </c>
      <c r="BB24" s="143">
        <v>4.8146043726041396</v>
      </c>
      <c r="BC24" s="136">
        <v>4.7956811558277996</v>
      </c>
      <c r="BD24" s="123"/>
      <c r="BE24" s="141">
        <v>5.9262581670905803</v>
      </c>
    </row>
    <row r="25" spans="1:57" x14ac:dyDescent="0.2">
      <c r="A25" s="35" t="s">
        <v>44</v>
      </c>
      <c r="B25" s="3" t="str">
        <f t="shared" si="0"/>
        <v>Richmond West/Midlothian, VA</v>
      </c>
      <c r="C25" s="3"/>
      <c r="D25" s="24" t="s">
        <v>16</v>
      </c>
      <c r="E25" s="27" t="s">
        <v>17</v>
      </c>
      <c r="F25" s="3"/>
      <c r="G25" s="148">
        <v>92.316592111368905</v>
      </c>
      <c r="H25" s="144">
        <v>95.070514067098202</v>
      </c>
      <c r="I25" s="144">
        <v>100.06453173561999</v>
      </c>
      <c r="J25" s="144">
        <v>101.74612413793101</v>
      </c>
      <c r="K25" s="144">
        <v>96.778812380472999</v>
      </c>
      <c r="L25" s="149">
        <v>97.415691180216498</v>
      </c>
      <c r="M25" s="144"/>
      <c r="N25" s="156">
        <v>108.84220073903001</v>
      </c>
      <c r="O25" s="164">
        <v>106.241395389733</v>
      </c>
      <c r="P25" s="157">
        <v>107.56037959709499</v>
      </c>
      <c r="Q25" s="144"/>
      <c r="R25" s="162">
        <v>100.578913359141</v>
      </c>
      <c r="S25" s="82"/>
      <c r="T25" s="127">
        <v>7.7691716834676798</v>
      </c>
      <c r="U25" s="123">
        <v>8.6330730507859599</v>
      </c>
      <c r="V25" s="123">
        <v>12.241924901307801</v>
      </c>
      <c r="W25" s="123">
        <v>6.1464360728058702</v>
      </c>
      <c r="X25" s="123">
        <v>-0.70023505326512803</v>
      </c>
      <c r="Y25" s="128">
        <v>6.2679154802894201</v>
      </c>
      <c r="Z25" s="123"/>
      <c r="AA25" s="135">
        <v>-2.68873938340555</v>
      </c>
      <c r="AB25" s="143">
        <v>-4.74928589444343</v>
      </c>
      <c r="AC25" s="136">
        <v>-3.702519376418</v>
      </c>
      <c r="AD25" s="123"/>
      <c r="AE25" s="141">
        <v>2.3146456013555801</v>
      </c>
      <c r="AF25" s="30"/>
      <c r="AG25" s="148">
        <v>90.891542346298607</v>
      </c>
      <c r="AH25" s="144">
        <v>93.324281706269602</v>
      </c>
      <c r="AI25" s="144">
        <v>98.513349814411797</v>
      </c>
      <c r="AJ25" s="144">
        <v>99.816906523314799</v>
      </c>
      <c r="AK25" s="144">
        <v>99.5696742793005</v>
      </c>
      <c r="AL25" s="149">
        <v>96.796022454308002</v>
      </c>
      <c r="AM25" s="144"/>
      <c r="AN25" s="156">
        <v>111.442981583937</v>
      </c>
      <c r="AO25" s="164">
        <v>111.73006021385601</v>
      </c>
      <c r="AP25" s="157">
        <v>111.586624895502</v>
      </c>
      <c r="AQ25" s="144"/>
      <c r="AR25" s="162">
        <v>101.546967309344</v>
      </c>
      <c r="AS25" s="82"/>
      <c r="AT25" s="127">
        <v>5.5326740438822304</v>
      </c>
      <c r="AU25" s="123">
        <v>4.2706120640549399</v>
      </c>
      <c r="AV25" s="123">
        <v>7.76688585527158</v>
      </c>
      <c r="AW25" s="123">
        <v>6.4621629258670499</v>
      </c>
      <c r="AX25" s="123">
        <v>6.9141939757984199</v>
      </c>
      <c r="AY25" s="128">
        <v>6.29431543552211</v>
      </c>
      <c r="AZ25" s="123"/>
      <c r="BA25" s="135">
        <v>5.38062257232765</v>
      </c>
      <c r="BB25" s="143">
        <v>5.9684980522736604</v>
      </c>
      <c r="BC25" s="136">
        <v>5.6743165815126</v>
      </c>
      <c r="BD25" s="123"/>
      <c r="BE25" s="141">
        <v>6.1562987555055804</v>
      </c>
    </row>
    <row r="26" spans="1:57" x14ac:dyDescent="0.2">
      <c r="A26" s="35" t="s">
        <v>45</v>
      </c>
      <c r="B26" s="3" t="str">
        <f t="shared" si="0"/>
        <v>Petersburg/Chester, VA</v>
      </c>
      <c r="C26" s="3"/>
      <c r="D26" s="24" t="s">
        <v>16</v>
      </c>
      <c r="E26" s="27" t="s">
        <v>17</v>
      </c>
      <c r="F26" s="3"/>
      <c r="G26" s="148">
        <v>86.859610006435005</v>
      </c>
      <c r="H26" s="144">
        <v>89.762745475979898</v>
      </c>
      <c r="I26" s="144">
        <v>92.331009113853</v>
      </c>
      <c r="J26" s="144">
        <v>93.875823211314398</v>
      </c>
      <c r="K26" s="144">
        <v>92.010076401601793</v>
      </c>
      <c r="L26" s="149">
        <v>91.092112959403494</v>
      </c>
      <c r="M26" s="144"/>
      <c r="N26" s="156">
        <v>98.433596497234603</v>
      </c>
      <c r="O26" s="164">
        <v>96.560104461715596</v>
      </c>
      <c r="P26" s="157">
        <v>97.538463595103806</v>
      </c>
      <c r="Q26" s="144"/>
      <c r="R26" s="162">
        <v>93.009928649754499</v>
      </c>
      <c r="S26" s="82"/>
      <c r="T26" s="127">
        <v>1.95306660632434</v>
      </c>
      <c r="U26" s="123">
        <v>0.74145198322575301</v>
      </c>
      <c r="V26" s="123">
        <v>3.5171396322989299</v>
      </c>
      <c r="W26" s="123">
        <v>4.2350798511647598</v>
      </c>
      <c r="X26" s="123">
        <v>3.4558133091999101</v>
      </c>
      <c r="Y26" s="128">
        <v>2.8281138382214501</v>
      </c>
      <c r="Z26" s="123"/>
      <c r="AA26" s="135">
        <v>0.23562832491517899</v>
      </c>
      <c r="AB26" s="143">
        <v>-1.97452925713665</v>
      </c>
      <c r="AC26" s="136">
        <v>-0.82746300324871003</v>
      </c>
      <c r="AD26" s="123"/>
      <c r="AE26" s="141">
        <v>1.49285978409335</v>
      </c>
      <c r="AF26" s="30"/>
      <c r="AG26" s="148">
        <v>86.848949247107299</v>
      </c>
      <c r="AH26" s="144">
        <v>89.388807132169504</v>
      </c>
      <c r="AI26" s="144">
        <v>92.409065135209701</v>
      </c>
      <c r="AJ26" s="144">
        <v>91.771482750582706</v>
      </c>
      <c r="AK26" s="144">
        <v>90.846160319647197</v>
      </c>
      <c r="AL26" s="149">
        <v>90.351674260864598</v>
      </c>
      <c r="AM26" s="144"/>
      <c r="AN26" s="156">
        <v>97.213952409523202</v>
      </c>
      <c r="AO26" s="164">
        <v>97.155361069836502</v>
      </c>
      <c r="AP26" s="157">
        <v>97.184833570923999</v>
      </c>
      <c r="AQ26" s="144"/>
      <c r="AR26" s="162">
        <v>92.450607955856597</v>
      </c>
      <c r="AS26" s="82"/>
      <c r="AT26" s="127">
        <v>1.7131472096707101</v>
      </c>
      <c r="AU26" s="123">
        <v>-0.33037954585100798</v>
      </c>
      <c r="AV26" s="123">
        <v>3.3064570982251702</v>
      </c>
      <c r="AW26" s="123">
        <v>1.75204714414427</v>
      </c>
      <c r="AX26" s="123">
        <v>2.0928797261276499</v>
      </c>
      <c r="AY26" s="128">
        <v>1.71244255550869</v>
      </c>
      <c r="AZ26" s="123"/>
      <c r="BA26" s="135">
        <v>1.17032720785746</v>
      </c>
      <c r="BB26" s="143">
        <v>-0.29062158963532397</v>
      </c>
      <c r="BC26" s="136">
        <v>0.43797229672799198</v>
      </c>
      <c r="BD26" s="123"/>
      <c r="BE26" s="141">
        <v>1.2885753854959801</v>
      </c>
    </row>
    <row r="27" spans="1:57" x14ac:dyDescent="0.2">
      <c r="A27" s="35" t="s">
        <v>97</v>
      </c>
      <c r="B27" s="3" t="s">
        <v>70</v>
      </c>
      <c r="C27" s="3"/>
      <c r="D27" s="24" t="s">
        <v>16</v>
      </c>
      <c r="E27" s="27" t="s">
        <v>17</v>
      </c>
      <c r="F27" s="3"/>
      <c r="G27" s="148">
        <v>114.66873389651499</v>
      </c>
      <c r="H27" s="144">
        <v>114.677746062135</v>
      </c>
      <c r="I27" s="144">
        <v>116.832204568023</v>
      </c>
      <c r="J27" s="144">
        <v>117.04554704865301</v>
      </c>
      <c r="K27" s="144">
        <v>118.366431346056</v>
      </c>
      <c r="L27" s="149">
        <v>116.402896342532</v>
      </c>
      <c r="M27" s="144"/>
      <c r="N27" s="156">
        <v>141.34708478009199</v>
      </c>
      <c r="O27" s="164">
        <v>143.25495946993701</v>
      </c>
      <c r="P27" s="157">
        <v>142.31338438470601</v>
      </c>
      <c r="Q27" s="144"/>
      <c r="R27" s="162">
        <v>124.936951025927</v>
      </c>
      <c r="S27" s="82"/>
      <c r="T27" s="127">
        <v>4.7683629985518303</v>
      </c>
      <c r="U27" s="123">
        <v>1.90920299061432</v>
      </c>
      <c r="V27" s="123">
        <v>3.6459011410782902</v>
      </c>
      <c r="W27" s="123">
        <v>5.2550787762385296</v>
      </c>
      <c r="X27" s="123">
        <v>2.25805458441799</v>
      </c>
      <c r="Y27" s="128">
        <v>3.5052799086444701</v>
      </c>
      <c r="Z27" s="123"/>
      <c r="AA27" s="135">
        <v>3.0281113805418598</v>
      </c>
      <c r="AB27" s="143">
        <v>2.2652835229063499</v>
      </c>
      <c r="AC27" s="136">
        <v>2.6446036488054299</v>
      </c>
      <c r="AD27" s="123"/>
      <c r="AE27" s="141">
        <v>3.09384042385427</v>
      </c>
      <c r="AF27" s="30"/>
      <c r="AG27" s="148">
        <v>113.24534487827</v>
      </c>
      <c r="AH27" s="144">
        <v>115.33588232739901</v>
      </c>
      <c r="AI27" s="144">
        <v>116.273638024093</v>
      </c>
      <c r="AJ27" s="144">
        <v>117.21982400941801</v>
      </c>
      <c r="AK27" s="144">
        <v>119.71319175924199</v>
      </c>
      <c r="AL27" s="149">
        <v>116.52641153206601</v>
      </c>
      <c r="AM27" s="144"/>
      <c r="AN27" s="156">
        <v>141.051483801844</v>
      </c>
      <c r="AO27" s="164">
        <v>141.64070859104001</v>
      </c>
      <c r="AP27" s="157">
        <v>141.34841572831201</v>
      </c>
      <c r="AQ27" s="144"/>
      <c r="AR27" s="162">
        <v>124.598531165136</v>
      </c>
      <c r="AS27" s="82"/>
      <c r="AT27" s="127">
        <v>2.5207068032195399</v>
      </c>
      <c r="AU27" s="123">
        <v>3.0733708548202601</v>
      </c>
      <c r="AV27" s="123">
        <v>2.68423591969015</v>
      </c>
      <c r="AW27" s="123">
        <v>4.4210261305077996</v>
      </c>
      <c r="AX27" s="123">
        <v>3.9613494865551</v>
      </c>
      <c r="AY27" s="128">
        <v>3.3864149296534198</v>
      </c>
      <c r="AZ27" s="123"/>
      <c r="BA27" s="135">
        <v>3.6622123621189901</v>
      </c>
      <c r="BB27" s="143">
        <v>2.78354711955844</v>
      </c>
      <c r="BC27" s="136">
        <v>3.2179803563965499</v>
      </c>
      <c r="BD27" s="123"/>
      <c r="BE27" s="141">
        <v>3.29840166447398</v>
      </c>
    </row>
    <row r="28" spans="1:57" x14ac:dyDescent="0.2">
      <c r="A28" s="35" t="s">
        <v>47</v>
      </c>
      <c r="B28" s="3" t="str">
        <f t="shared" si="0"/>
        <v>Roanoke, VA</v>
      </c>
      <c r="C28" s="3"/>
      <c r="D28" s="24" t="s">
        <v>16</v>
      </c>
      <c r="E28" s="27" t="s">
        <v>17</v>
      </c>
      <c r="F28" s="3"/>
      <c r="G28" s="148">
        <v>99.507390724057302</v>
      </c>
      <c r="H28" s="144">
        <v>102.86528312901299</v>
      </c>
      <c r="I28" s="144">
        <v>105.69434168443399</v>
      </c>
      <c r="J28" s="144">
        <v>98.712995116657595</v>
      </c>
      <c r="K28" s="144">
        <v>98.551711229946505</v>
      </c>
      <c r="L28" s="149">
        <v>101.137912599058</v>
      </c>
      <c r="M28" s="144"/>
      <c r="N28" s="156">
        <v>109.595305213518</v>
      </c>
      <c r="O28" s="164">
        <v>109.91317576390701</v>
      </c>
      <c r="P28" s="157">
        <v>109.754489929374</v>
      </c>
      <c r="Q28" s="144"/>
      <c r="R28" s="162">
        <v>103.766897047086</v>
      </c>
      <c r="S28" s="82"/>
      <c r="T28" s="127">
        <v>6.7430702763815002</v>
      </c>
      <c r="U28" s="123">
        <v>4.7501184416192297</v>
      </c>
      <c r="V28" s="123">
        <v>5.4510641796088803</v>
      </c>
      <c r="W28" s="123">
        <v>0.53073242828586298</v>
      </c>
      <c r="X28" s="123">
        <v>-1.1742277035514299</v>
      </c>
      <c r="Y28" s="128">
        <v>3.0672359579620201</v>
      </c>
      <c r="Z28" s="123"/>
      <c r="AA28" s="135">
        <v>-0.56624967123257397</v>
      </c>
      <c r="AB28" s="143">
        <v>0.27515541894948797</v>
      </c>
      <c r="AC28" s="136">
        <v>-0.146550492153117</v>
      </c>
      <c r="AD28" s="123"/>
      <c r="AE28" s="141">
        <v>1.8055039407483899</v>
      </c>
      <c r="AF28" s="30"/>
      <c r="AG28" s="148">
        <v>96.870775892232302</v>
      </c>
      <c r="AH28" s="144">
        <v>105.503464047751</v>
      </c>
      <c r="AI28" s="144">
        <v>109.048595337327</v>
      </c>
      <c r="AJ28" s="144">
        <v>105.82408494609599</v>
      </c>
      <c r="AK28" s="144">
        <v>102.31754511406101</v>
      </c>
      <c r="AL28" s="149">
        <v>104.295560543778</v>
      </c>
      <c r="AM28" s="144"/>
      <c r="AN28" s="156">
        <v>112.298046370702</v>
      </c>
      <c r="AO28" s="164">
        <v>112.62506378547199</v>
      </c>
      <c r="AP28" s="157">
        <v>112.46252930007201</v>
      </c>
      <c r="AQ28" s="144"/>
      <c r="AR28" s="162">
        <v>106.745530861772</v>
      </c>
      <c r="AS28" s="82"/>
      <c r="AT28" s="127">
        <v>5.6057660181056104</v>
      </c>
      <c r="AU28" s="123">
        <v>4.3415866975957096</v>
      </c>
      <c r="AV28" s="123">
        <v>3.3198872518954099</v>
      </c>
      <c r="AW28" s="123">
        <v>3.73009692788589</v>
      </c>
      <c r="AX28" s="123">
        <v>2.8284826314627698</v>
      </c>
      <c r="AY28" s="128">
        <v>3.8582592540570602</v>
      </c>
      <c r="AZ28" s="123"/>
      <c r="BA28" s="135">
        <v>2.17014124604313</v>
      </c>
      <c r="BB28" s="143">
        <v>2.4094704307432702</v>
      </c>
      <c r="BC28" s="136">
        <v>2.2909021636634002</v>
      </c>
      <c r="BD28" s="123"/>
      <c r="BE28" s="141">
        <v>3.2525488808941998</v>
      </c>
    </row>
    <row r="29" spans="1:57" x14ac:dyDescent="0.2">
      <c r="A29" s="35" t="s">
        <v>48</v>
      </c>
      <c r="B29" s="3" t="str">
        <f t="shared" si="0"/>
        <v>Charlottesville, VA</v>
      </c>
      <c r="C29" s="3"/>
      <c r="D29" s="24" t="s">
        <v>16</v>
      </c>
      <c r="E29" s="27" t="s">
        <v>17</v>
      </c>
      <c r="F29" s="3"/>
      <c r="G29" s="148">
        <v>135.331031518624</v>
      </c>
      <c r="H29" s="144">
        <v>134.52580348004</v>
      </c>
      <c r="I29" s="144">
        <v>132.78458665815501</v>
      </c>
      <c r="J29" s="144">
        <v>130.43778546712801</v>
      </c>
      <c r="K29" s="144">
        <v>144.884887298747</v>
      </c>
      <c r="L29" s="149">
        <v>135.48769799887199</v>
      </c>
      <c r="M29" s="144"/>
      <c r="N29" s="156">
        <v>181.45088624787701</v>
      </c>
      <c r="O29" s="164">
        <v>192.530247391952</v>
      </c>
      <c r="P29" s="157">
        <v>187.35108571428501</v>
      </c>
      <c r="Q29" s="144"/>
      <c r="R29" s="162">
        <v>151.43242484872101</v>
      </c>
      <c r="S29" s="82"/>
      <c r="T29" s="127">
        <v>2.8016817462964898</v>
      </c>
      <c r="U29" s="123">
        <v>7.0615127730396798</v>
      </c>
      <c r="V29" s="123">
        <v>4.7298963221144401</v>
      </c>
      <c r="W29" s="123">
        <v>-0.93502349347775404</v>
      </c>
      <c r="X29" s="123">
        <v>6.3115685098365102</v>
      </c>
      <c r="Y29" s="128">
        <v>3.89706554593148</v>
      </c>
      <c r="Z29" s="123"/>
      <c r="AA29" s="135">
        <v>2.85233721622944</v>
      </c>
      <c r="AB29" s="143">
        <v>5.80905280291128</v>
      </c>
      <c r="AC29" s="136">
        <v>4.5142994503436897</v>
      </c>
      <c r="AD29" s="123"/>
      <c r="AE29" s="141">
        <v>3.85917447703422</v>
      </c>
      <c r="AF29" s="30"/>
      <c r="AG29" s="148">
        <v>134.04274844273999</v>
      </c>
      <c r="AH29" s="144">
        <v>135.555002264492</v>
      </c>
      <c r="AI29" s="144">
        <v>134.31759546758801</v>
      </c>
      <c r="AJ29" s="144">
        <v>138.21139604032101</v>
      </c>
      <c r="AK29" s="144">
        <v>144.94558555847999</v>
      </c>
      <c r="AL29" s="149">
        <v>137.55753270766601</v>
      </c>
      <c r="AM29" s="144"/>
      <c r="AN29" s="156">
        <v>178.74063464702601</v>
      </c>
      <c r="AO29" s="164">
        <v>186.75054711924901</v>
      </c>
      <c r="AP29" s="157">
        <v>182.84817230980599</v>
      </c>
      <c r="AQ29" s="144"/>
      <c r="AR29" s="162">
        <v>150.65983391309101</v>
      </c>
      <c r="AS29" s="82"/>
      <c r="AT29" s="127">
        <v>-1.92048981632603</v>
      </c>
      <c r="AU29" s="123">
        <v>-0.62610206902036203</v>
      </c>
      <c r="AV29" s="123">
        <v>-0.39727466969875003</v>
      </c>
      <c r="AW29" s="123">
        <v>0.37288369273923999</v>
      </c>
      <c r="AX29" s="123">
        <v>3.5353641541955598</v>
      </c>
      <c r="AY29" s="128">
        <v>0.29691284086013497</v>
      </c>
      <c r="AZ29" s="123"/>
      <c r="BA29" s="135">
        <v>-1.6314849874642801</v>
      </c>
      <c r="BB29" s="143">
        <v>0.52840543318187205</v>
      </c>
      <c r="BC29" s="136">
        <v>-0.49763983759164498</v>
      </c>
      <c r="BD29" s="123"/>
      <c r="BE29" s="141">
        <v>-0.30234834540758798</v>
      </c>
    </row>
    <row r="30" spans="1:57" x14ac:dyDescent="0.2">
      <c r="A30" s="21" t="s">
        <v>49</v>
      </c>
      <c r="B30" t="s">
        <v>72</v>
      </c>
      <c r="C30" s="3"/>
      <c r="D30" s="24" t="s">
        <v>16</v>
      </c>
      <c r="E30" s="27" t="s">
        <v>17</v>
      </c>
      <c r="F30" s="3"/>
      <c r="G30" s="148">
        <v>97.809502074688695</v>
      </c>
      <c r="H30" s="144">
        <v>101.263145749941</v>
      </c>
      <c r="I30" s="144">
        <v>101.837500572213</v>
      </c>
      <c r="J30" s="144">
        <v>104.94952773956901</v>
      </c>
      <c r="K30" s="144">
        <v>99.921722817764106</v>
      </c>
      <c r="L30" s="149">
        <v>101.304525376627</v>
      </c>
      <c r="M30" s="144"/>
      <c r="N30" s="156">
        <v>116.731307133703</v>
      </c>
      <c r="O30" s="164">
        <v>111.555035526014</v>
      </c>
      <c r="P30" s="157">
        <v>114.23444997236</v>
      </c>
      <c r="Q30" s="144"/>
      <c r="R30" s="162">
        <v>105.261460278792</v>
      </c>
      <c r="S30" s="82"/>
      <c r="T30" s="127">
        <v>7.48639416408143</v>
      </c>
      <c r="U30" s="123">
        <v>2.8647910254068898</v>
      </c>
      <c r="V30" s="123">
        <v>0.60611621558365403</v>
      </c>
      <c r="W30" s="123">
        <v>3.8315785461701801</v>
      </c>
      <c r="X30" s="123">
        <v>1.62765435608377</v>
      </c>
      <c r="Y30" s="128">
        <v>2.9784575788260401</v>
      </c>
      <c r="Z30" s="123"/>
      <c r="AA30" s="135">
        <v>11.980425925034901</v>
      </c>
      <c r="AB30" s="143">
        <v>8.7990675880314893</v>
      </c>
      <c r="AC30" s="136">
        <v>10.4870864160604</v>
      </c>
      <c r="AD30" s="123"/>
      <c r="AE30" s="141">
        <v>5.3953826599856498</v>
      </c>
      <c r="AF30" s="30"/>
      <c r="AG30" s="148">
        <v>97.933229897060997</v>
      </c>
      <c r="AH30" s="144">
        <v>104.27282327203901</v>
      </c>
      <c r="AI30" s="144">
        <v>106.62795724730699</v>
      </c>
      <c r="AJ30" s="144">
        <v>107.54922403281201</v>
      </c>
      <c r="AK30" s="144">
        <v>103.67679557039899</v>
      </c>
      <c r="AL30" s="149">
        <v>104.346598116263</v>
      </c>
      <c r="AM30" s="144"/>
      <c r="AN30" s="156">
        <v>114.756643648626</v>
      </c>
      <c r="AO30" s="164">
        <v>113.58638268081199</v>
      </c>
      <c r="AP30" s="157">
        <v>114.173272483221</v>
      </c>
      <c r="AQ30" s="144"/>
      <c r="AR30" s="162">
        <v>107.38191152203601</v>
      </c>
      <c r="AS30" s="82"/>
      <c r="AT30" s="127">
        <v>6.1651828672979798</v>
      </c>
      <c r="AU30" s="123">
        <v>6.0666923709235796</v>
      </c>
      <c r="AV30" s="123">
        <v>5.8701031934309196</v>
      </c>
      <c r="AW30" s="123">
        <v>4.5416230272447304</v>
      </c>
      <c r="AX30" s="123">
        <v>3.8888832148430801</v>
      </c>
      <c r="AY30" s="128">
        <v>5.2298353126135702</v>
      </c>
      <c r="AZ30" s="123"/>
      <c r="BA30" s="135">
        <v>6.5988747247949897</v>
      </c>
      <c r="BB30" s="143">
        <v>5.3174230691255397</v>
      </c>
      <c r="BC30" s="136">
        <v>5.9586214759709204</v>
      </c>
      <c r="BD30" s="123"/>
      <c r="BE30" s="141">
        <v>5.4931695861326499</v>
      </c>
    </row>
    <row r="31" spans="1:57" x14ac:dyDescent="0.2">
      <c r="A31" s="21" t="s">
        <v>50</v>
      </c>
      <c r="B31" s="3" t="str">
        <f t="shared" si="0"/>
        <v>Staunton &amp; Harrisonburg, VA</v>
      </c>
      <c r="C31" s="3"/>
      <c r="D31" s="24" t="s">
        <v>16</v>
      </c>
      <c r="E31" s="27" t="s">
        <v>17</v>
      </c>
      <c r="F31" s="3"/>
      <c r="G31" s="148">
        <v>97.905224489795899</v>
      </c>
      <c r="H31" s="144">
        <v>100.869238997555</v>
      </c>
      <c r="I31" s="144">
        <v>105.599357664233</v>
      </c>
      <c r="J31" s="144">
        <v>106.4176424581</v>
      </c>
      <c r="K31" s="144">
        <v>107.027281363509</v>
      </c>
      <c r="L31" s="149">
        <v>103.897186272732</v>
      </c>
      <c r="M31" s="144"/>
      <c r="N31" s="156">
        <v>124.75038274932599</v>
      </c>
      <c r="O31" s="164">
        <v>127.307806861499</v>
      </c>
      <c r="P31" s="157">
        <v>126.066728580771</v>
      </c>
      <c r="Q31" s="144"/>
      <c r="R31" s="162">
        <v>110.90190403372399</v>
      </c>
      <c r="S31" s="82"/>
      <c r="T31" s="127">
        <v>4.3022814226055104</v>
      </c>
      <c r="U31" s="123">
        <v>6.78682570960442</v>
      </c>
      <c r="V31" s="123">
        <v>12.143398123643101</v>
      </c>
      <c r="W31" s="123">
        <v>12.875909497770399</v>
      </c>
      <c r="X31" s="123">
        <v>10.750192439463101</v>
      </c>
      <c r="Y31" s="128">
        <v>9.6954640151328508</v>
      </c>
      <c r="Z31" s="123"/>
      <c r="AA31" s="135">
        <v>8.9621435835762195</v>
      </c>
      <c r="AB31" s="143">
        <v>9.3419640955113596</v>
      </c>
      <c r="AC31" s="136">
        <v>9.1784648905974997</v>
      </c>
      <c r="AD31" s="123"/>
      <c r="AE31" s="141">
        <v>9.2869947399914707</v>
      </c>
      <c r="AF31" s="30"/>
      <c r="AG31" s="148">
        <v>99.772773926352698</v>
      </c>
      <c r="AH31" s="144">
        <v>102.106775665399</v>
      </c>
      <c r="AI31" s="144">
        <v>103.840061939809</v>
      </c>
      <c r="AJ31" s="144">
        <v>105.21616206970199</v>
      </c>
      <c r="AK31" s="144">
        <v>103.699298692117</v>
      </c>
      <c r="AL31" s="149">
        <v>103.074430437148</v>
      </c>
      <c r="AM31" s="144"/>
      <c r="AN31" s="156">
        <v>117.507811303003</v>
      </c>
      <c r="AO31" s="164">
        <v>119.717590423811</v>
      </c>
      <c r="AP31" s="157">
        <v>118.633606935654</v>
      </c>
      <c r="AQ31" s="144"/>
      <c r="AR31" s="162">
        <v>107.96606060606</v>
      </c>
      <c r="AS31" s="82"/>
      <c r="AT31" s="127">
        <v>5.7779767197756504</v>
      </c>
      <c r="AU31" s="123">
        <v>7.7994844751309698</v>
      </c>
      <c r="AV31" s="123">
        <v>8.9463327926204599</v>
      </c>
      <c r="AW31" s="123">
        <v>8.7139252867701096</v>
      </c>
      <c r="AX31" s="123">
        <v>5.3872388063483703</v>
      </c>
      <c r="AY31" s="128">
        <v>7.3832142227959601</v>
      </c>
      <c r="AZ31" s="123"/>
      <c r="BA31" s="135">
        <v>1.3611480268542799</v>
      </c>
      <c r="BB31" s="143">
        <v>1.6446191427139101</v>
      </c>
      <c r="BC31" s="136">
        <v>1.51775741516411</v>
      </c>
      <c r="BD31" s="123"/>
      <c r="BE31" s="141">
        <v>5.1916055823201299</v>
      </c>
    </row>
    <row r="32" spans="1:57" x14ac:dyDescent="0.2">
      <c r="A32" s="21" t="s">
        <v>51</v>
      </c>
      <c r="B32" s="3" t="str">
        <f t="shared" si="0"/>
        <v>Blacksburg &amp; Wytheville, VA</v>
      </c>
      <c r="C32" s="3"/>
      <c r="D32" s="24" t="s">
        <v>16</v>
      </c>
      <c r="E32" s="27" t="s">
        <v>17</v>
      </c>
      <c r="F32" s="3"/>
      <c r="G32" s="148">
        <v>97.503601299228507</v>
      </c>
      <c r="H32" s="144">
        <v>96.8962249666221</v>
      </c>
      <c r="I32" s="144">
        <v>98.691336420773993</v>
      </c>
      <c r="J32" s="144">
        <v>97.5086858249919</v>
      </c>
      <c r="K32" s="144">
        <v>99.227556488056806</v>
      </c>
      <c r="L32" s="149">
        <v>97.989217142467794</v>
      </c>
      <c r="M32" s="144"/>
      <c r="N32" s="156">
        <v>126.100844384303</v>
      </c>
      <c r="O32" s="164">
        <v>125.91640256335501</v>
      </c>
      <c r="P32" s="157">
        <v>126.01201318742901</v>
      </c>
      <c r="Q32" s="144"/>
      <c r="R32" s="162">
        <v>107.14979912864</v>
      </c>
      <c r="S32" s="82"/>
      <c r="T32" s="127">
        <v>0.53946967290603298</v>
      </c>
      <c r="U32" s="123">
        <v>1.6855606850928</v>
      </c>
      <c r="V32" s="123">
        <v>2.04816204202297</v>
      </c>
      <c r="W32" s="123">
        <v>-9.62957083959156E-2</v>
      </c>
      <c r="X32" s="123">
        <v>-1.72736430985363</v>
      </c>
      <c r="Y32" s="128">
        <v>0.41105964852861598</v>
      </c>
      <c r="Z32" s="123"/>
      <c r="AA32" s="135">
        <v>-0.55249996706583304</v>
      </c>
      <c r="AB32" s="143">
        <v>0.87417073842508397</v>
      </c>
      <c r="AC32" s="136">
        <v>0.12715274494467599</v>
      </c>
      <c r="AD32" s="123"/>
      <c r="AE32" s="141">
        <v>0.28680508738813498</v>
      </c>
      <c r="AF32" s="30"/>
      <c r="AG32" s="148">
        <v>96.074886776329805</v>
      </c>
      <c r="AH32" s="144">
        <v>96.556633493479694</v>
      </c>
      <c r="AI32" s="144">
        <v>98.407000741778603</v>
      </c>
      <c r="AJ32" s="144">
        <v>98.709183460457595</v>
      </c>
      <c r="AK32" s="144">
        <v>102.59144761171</v>
      </c>
      <c r="AL32" s="149">
        <v>98.657515788754907</v>
      </c>
      <c r="AM32" s="144"/>
      <c r="AN32" s="156">
        <v>124.632245904874</v>
      </c>
      <c r="AO32" s="164">
        <v>123.504502475069</v>
      </c>
      <c r="AP32" s="157">
        <v>124.092794440631</v>
      </c>
      <c r="AQ32" s="144"/>
      <c r="AR32" s="162">
        <v>107.10636812347499</v>
      </c>
      <c r="AS32" s="82"/>
      <c r="AT32" s="127">
        <v>0.277684073605799</v>
      </c>
      <c r="AU32" s="123">
        <v>1.00804641856307</v>
      </c>
      <c r="AV32" s="123">
        <v>2.4359465852764299</v>
      </c>
      <c r="AW32" s="123">
        <v>2.9168806929100102</v>
      </c>
      <c r="AX32" s="123">
        <v>3.2395235132673301</v>
      </c>
      <c r="AY32" s="128">
        <v>2.1028447229357599</v>
      </c>
      <c r="AZ32" s="123"/>
      <c r="BA32" s="135">
        <v>-0.23071899884545599</v>
      </c>
      <c r="BB32" s="143">
        <v>1.11393147880453</v>
      </c>
      <c r="BC32" s="136">
        <v>0.40635488622180299</v>
      </c>
      <c r="BD32" s="123"/>
      <c r="BE32" s="141">
        <v>1.4053639867372201</v>
      </c>
    </row>
    <row r="33" spans="1:64" x14ac:dyDescent="0.2">
      <c r="A33" s="21" t="s">
        <v>52</v>
      </c>
      <c r="B33" s="3" t="str">
        <f t="shared" si="0"/>
        <v>Lynchburg, VA</v>
      </c>
      <c r="C33" s="3"/>
      <c r="D33" s="24" t="s">
        <v>16</v>
      </c>
      <c r="E33" s="27" t="s">
        <v>17</v>
      </c>
      <c r="F33" s="3"/>
      <c r="G33" s="148">
        <v>102.103678844519</v>
      </c>
      <c r="H33" s="144">
        <v>106.894639855942</v>
      </c>
      <c r="I33" s="144">
        <v>109.31786548082199</v>
      </c>
      <c r="J33" s="144">
        <v>107.237769102063</v>
      </c>
      <c r="K33" s="144">
        <v>106.949858247422</v>
      </c>
      <c r="L33" s="149">
        <v>106.822191060473</v>
      </c>
      <c r="M33" s="144"/>
      <c r="N33" s="156">
        <v>123.393341094295</v>
      </c>
      <c r="O33" s="164">
        <v>126.589574820541</v>
      </c>
      <c r="P33" s="157">
        <v>125.033573250212</v>
      </c>
      <c r="Q33" s="144"/>
      <c r="R33" s="162">
        <v>112.402945467176</v>
      </c>
      <c r="S33" s="82"/>
      <c r="T33" s="127">
        <v>2.05086489176154</v>
      </c>
      <c r="U33" s="123">
        <v>4.2569670138738598</v>
      </c>
      <c r="V33" s="123">
        <v>3.22619269482654</v>
      </c>
      <c r="W33" s="123">
        <v>1.82032247377788</v>
      </c>
      <c r="X33" s="123">
        <v>2.94512879396907</v>
      </c>
      <c r="Y33" s="128">
        <v>2.91372550975797</v>
      </c>
      <c r="Z33" s="123"/>
      <c r="AA33" s="135">
        <v>5.5193121319596603</v>
      </c>
      <c r="AB33" s="143">
        <v>4.9159087070605203</v>
      </c>
      <c r="AC33" s="136">
        <v>5.2086427291881101</v>
      </c>
      <c r="AD33" s="123"/>
      <c r="AE33" s="141">
        <v>3.5902750014962601</v>
      </c>
      <c r="AF33" s="30"/>
      <c r="AG33" s="148">
        <v>99.193297064257806</v>
      </c>
      <c r="AH33" s="144">
        <v>105.201087079445</v>
      </c>
      <c r="AI33" s="144">
        <v>107.660181443829</v>
      </c>
      <c r="AJ33" s="144">
        <v>109.34419546778</v>
      </c>
      <c r="AK33" s="144">
        <v>110.42333878663899</v>
      </c>
      <c r="AL33" s="149">
        <v>106.942927038626</v>
      </c>
      <c r="AM33" s="144"/>
      <c r="AN33" s="156">
        <v>128.06388791593599</v>
      </c>
      <c r="AO33" s="164">
        <v>130.50874361469201</v>
      </c>
      <c r="AP33" s="157">
        <v>129.30350333004401</v>
      </c>
      <c r="AQ33" s="144"/>
      <c r="AR33" s="162">
        <v>114.02964683578899</v>
      </c>
      <c r="AS33" s="82"/>
      <c r="AT33" s="127">
        <v>-2.6308350222266199</v>
      </c>
      <c r="AU33" s="123">
        <v>0.83873172033906496</v>
      </c>
      <c r="AV33" s="123">
        <v>2.28940304327211</v>
      </c>
      <c r="AW33" s="123">
        <v>1.9973650494733799</v>
      </c>
      <c r="AX33" s="123">
        <v>2.4091564027682302</v>
      </c>
      <c r="AY33" s="128">
        <v>1.32999375184419</v>
      </c>
      <c r="AZ33" s="123"/>
      <c r="BA33" s="135">
        <v>4.01879505048006</v>
      </c>
      <c r="BB33" s="143">
        <v>2.6006480525584101</v>
      </c>
      <c r="BC33" s="136">
        <v>3.2838493518013401</v>
      </c>
      <c r="BD33" s="123"/>
      <c r="BE33" s="141">
        <v>1.8968148967724601</v>
      </c>
    </row>
    <row r="34" spans="1:64" x14ac:dyDescent="0.2">
      <c r="A34" s="21" t="s">
        <v>77</v>
      </c>
      <c r="B34" s="3" t="str">
        <f t="shared" si="0"/>
        <v>Central Virginia</v>
      </c>
      <c r="C34" s="3"/>
      <c r="D34" s="24" t="s">
        <v>16</v>
      </c>
      <c r="E34" s="27" t="s">
        <v>17</v>
      </c>
      <c r="F34" s="3"/>
      <c r="G34" s="148">
        <v>111.317916217833</v>
      </c>
      <c r="H34" s="144">
        <v>112.042676342844</v>
      </c>
      <c r="I34" s="144">
        <v>113.510817546856</v>
      </c>
      <c r="J34" s="144">
        <v>111.089225359396</v>
      </c>
      <c r="K34" s="144">
        <v>110.985366999729</v>
      </c>
      <c r="L34" s="149">
        <v>111.81702600023701</v>
      </c>
      <c r="M34" s="144"/>
      <c r="N34" s="156">
        <v>127.254481045625</v>
      </c>
      <c r="O34" s="164">
        <v>131.24041423260701</v>
      </c>
      <c r="P34" s="157">
        <v>129.24643786039999</v>
      </c>
      <c r="Q34" s="144"/>
      <c r="R34" s="162">
        <v>117.20402699477999</v>
      </c>
      <c r="S34" s="82"/>
      <c r="T34" s="127">
        <v>11.7767714246657</v>
      </c>
      <c r="U34" s="123">
        <v>8.0363313696985106</v>
      </c>
      <c r="V34" s="123">
        <v>7.1846204519538404</v>
      </c>
      <c r="W34" s="123">
        <v>2.05131647542377</v>
      </c>
      <c r="X34" s="123">
        <v>-1.2956218950020999</v>
      </c>
      <c r="Y34" s="128">
        <v>4.9759943867682903</v>
      </c>
      <c r="Z34" s="123"/>
      <c r="AA34" s="135">
        <v>-1.05094639353532</v>
      </c>
      <c r="AB34" s="143">
        <v>-0.20959379319259</v>
      </c>
      <c r="AC34" s="136">
        <v>-0.63047077122788298</v>
      </c>
      <c r="AD34" s="123"/>
      <c r="AE34" s="141">
        <v>2.5782515538751101</v>
      </c>
      <c r="AF34" s="30"/>
      <c r="AG34" s="148">
        <v>107.278967719275</v>
      </c>
      <c r="AH34" s="144">
        <v>111.78279327448701</v>
      </c>
      <c r="AI34" s="144">
        <v>114.97736410181</v>
      </c>
      <c r="AJ34" s="144">
        <v>115.91301253861501</v>
      </c>
      <c r="AK34" s="144">
        <v>114.902667131092</v>
      </c>
      <c r="AL34" s="149">
        <v>113.275232372864</v>
      </c>
      <c r="AM34" s="144"/>
      <c r="AN34" s="156">
        <v>130.05129683063899</v>
      </c>
      <c r="AO34" s="164">
        <v>133.53156957023199</v>
      </c>
      <c r="AP34" s="157">
        <v>131.804084806791</v>
      </c>
      <c r="AQ34" s="144"/>
      <c r="AR34" s="162">
        <v>119.06830817731</v>
      </c>
      <c r="AS34" s="82"/>
      <c r="AT34" s="127">
        <v>3.84491890441315</v>
      </c>
      <c r="AU34" s="123">
        <v>3.3083599399422798</v>
      </c>
      <c r="AV34" s="123">
        <v>4.5731357257238496</v>
      </c>
      <c r="AW34" s="123">
        <v>4.0019640966003802</v>
      </c>
      <c r="AX34" s="123">
        <v>3.5953015999244999</v>
      </c>
      <c r="AY34" s="128">
        <v>3.8790127438931501</v>
      </c>
      <c r="AZ34" s="123"/>
      <c r="BA34" s="135">
        <v>2.096082646942</v>
      </c>
      <c r="BB34" s="143">
        <v>3.11234986496792</v>
      </c>
      <c r="BC34" s="136">
        <v>2.6180417025401699</v>
      </c>
      <c r="BD34" s="123"/>
      <c r="BE34" s="141">
        <v>3.4520360039680602</v>
      </c>
    </row>
    <row r="35" spans="1:64" x14ac:dyDescent="0.2">
      <c r="A35" s="21" t="s">
        <v>78</v>
      </c>
      <c r="B35" s="3" t="str">
        <f t="shared" si="0"/>
        <v>Chesapeake Bay</v>
      </c>
      <c r="C35" s="3"/>
      <c r="D35" s="24" t="s">
        <v>16</v>
      </c>
      <c r="E35" s="27" t="s">
        <v>17</v>
      </c>
      <c r="F35" s="3"/>
      <c r="G35" s="148">
        <v>117.408898163606</v>
      </c>
      <c r="H35" s="144">
        <v>117.210292887029</v>
      </c>
      <c r="I35" s="144">
        <v>106.62234890109799</v>
      </c>
      <c r="J35" s="144">
        <v>128.369074550128</v>
      </c>
      <c r="K35" s="144">
        <v>133.03570821529701</v>
      </c>
      <c r="L35" s="149">
        <v>120.686828231292</v>
      </c>
      <c r="M35" s="144"/>
      <c r="N35" s="156">
        <v>151.494385964912</v>
      </c>
      <c r="O35" s="164">
        <v>155.42707373271799</v>
      </c>
      <c r="P35" s="157">
        <v>153.475565873476</v>
      </c>
      <c r="Q35" s="144"/>
      <c r="R35" s="162">
        <v>131.445730337078</v>
      </c>
      <c r="S35" s="82"/>
      <c r="T35" s="127">
        <v>3.3043522403494801</v>
      </c>
      <c r="U35" s="123">
        <v>-4.3614095315199801</v>
      </c>
      <c r="V35" s="123">
        <v>-13.0628910953263</v>
      </c>
      <c r="W35" s="123">
        <v>7.6517842640821296</v>
      </c>
      <c r="X35" s="123">
        <v>10.105146563013699</v>
      </c>
      <c r="Y35" s="128">
        <v>0.54339307358612698</v>
      </c>
      <c r="Z35" s="123"/>
      <c r="AA35" s="135">
        <v>0.249466573978576</v>
      </c>
      <c r="AB35" s="143">
        <v>-1.1198632270014199</v>
      </c>
      <c r="AC35" s="136">
        <v>-0.441390137254912</v>
      </c>
      <c r="AD35" s="123"/>
      <c r="AE35" s="141">
        <v>0.36515301462248001</v>
      </c>
      <c r="AF35" s="30"/>
      <c r="AG35" s="148">
        <v>114.43654766904601</v>
      </c>
      <c r="AH35" s="144">
        <v>115.18057679409701</v>
      </c>
      <c r="AI35" s="144">
        <v>113.238014543155</v>
      </c>
      <c r="AJ35" s="144">
        <v>117.475382462686</v>
      </c>
      <c r="AK35" s="144">
        <v>119.24245806230699</v>
      </c>
      <c r="AL35" s="149">
        <v>115.953201254859</v>
      </c>
      <c r="AM35" s="144"/>
      <c r="AN35" s="156">
        <v>147.346783889389</v>
      </c>
      <c r="AO35" s="164">
        <v>151.966045723962</v>
      </c>
      <c r="AP35" s="157">
        <v>149.72903202328899</v>
      </c>
      <c r="AQ35" s="144"/>
      <c r="AR35" s="162">
        <v>126.729217480146</v>
      </c>
      <c r="AS35" s="82"/>
      <c r="AT35" s="127">
        <v>-3.05662171816767</v>
      </c>
      <c r="AU35" s="123">
        <v>-1.5202794259996699</v>
      </c>
      <c r="AV35" s="123">
        <v>-1.22049293398243</v>
      </c>
      <c r="AW35" s="123">
        <v>3.8343639821672202</v>
      </c>
      <c r="AX35" s="123">
        <v>0.86335811369127302</v>
      </c>
      <c r="AY35" s="128">
        <v>-0.104145232550485</v>
      </c>
      <c r="AZ35" s="123"/>
      <c r="BA35" s="135">
        <v>-0.57079396844063102</v>
      </c>
      <c r="BB35" s="143">
        <v>-1.92946333283913</v>
      </c>
      <c r="BC35" s="136">
        <v>-1.2599325487233299</v>
      </c>
      <c r="BD35" s="123"/>
      <c r="BE35" s="141">
        <v>-0.69622502355502303</v>
      </c>
    </row>
    <row r="36" spans="1:64" x14ac:dyDescent="0.2">
      <c r="A36" s="21" t="s">
        <v>79</v>
      </c>
      <c r="B36" s="3" t="str">
        <f t="shared" si="0"/>
        <v>Coastal Virginia - Eastern Shore</v>
      </c>
      <c r="C36" s="3"/>
      <c r="D36" s="24" t="s">
        <v>16</v>
      </c>
      <c r="E36" s="27" t="s">
        <v>17</v>
      </c>
      <c r="F36" s="3"/>
      <c r="G36" s="148">
        <v>169.59740871613599</v>
      </c>
      <c r="H36" s="144">
        <v>164.89222554890199</v>
      </c>
      <c r="I36" s="144">
        <v>167.86340264650201</v>
      </c>
      <c r="J36" s="144">
        <v>160.27742826779999</v>
      </c>
      <c r="K36" s="144">
        <v>156.98800433839401</v>
      </c>
      <c r="L36" s="149">
        <v>163.95089899413199</v>
      </c>
      <c r="M36" s="144"/>
      <c r="N36" s="156">
        <v>192.88215553677</v>
      </c>
      <c r="O36" s="164">
        <v>197.04995689655101</v>
      </c>
      <c r="P36" s="157">
        <v>194.945599658557</v>
      </c>
      <c r="Q36" s="144"/>
      <c r="R36" s="162">
        <v>174.15758678847499</v>
      </c>
      <c r="S36" s="82"/>
      <c r="T36" s="127">
        <v>10.191064115855999</v>
      </c>
      <c r="U36" s="123">
        <v>3.88441181952745</v>
      </c>
      <c r="V36" s="123">
        <v>4.6558850211432103</v>
      </c>
      <c r="W36" s="123">
        <v>5.7905628730982901</v>
      </c>
      <c r="X36" s="123">
        <v>-1.06933014161948</v>
      </c>
      <c r="Y36" s="128">
        <v>4.6396449824532802</v>
      </c>
      <c r="Z36" s="123"/>
      <c r="AA36" s="135">
        <v>-2.6478109425152199</v>
      </c>
      <c r="AB36" s="143">
        <v>-2.6135624707174001</v>
      </c>
      <c r="AC36" s="136">
        <v>-2.6411617581249902</v>
      </c>
      <c r="AD36" s="123"/>
      <c r="AE36" s="141">
        <v>1.6910391259694</v>
      </c>
      <c r="AF36" s="30"/>
      <c r="AG36" s="148">
        <v>160.081969149983</v>
      </c>
      <c r="AH36" s="144">
        <v>162.89167428110699</v>
      </c>
      <c r="AI36" s="144">
        <v>170.78897404202701</v>
      </c>
      <c r="AJ36" s="144">
        <v>168.93272704211</v>
      </c>
      <c r="AK36" s="144">
        <v>165.835648697446</v>
      </c>
      <c r="AL36" s="149">
        <v>166.03739265779299</v>
      </c>
      <c r="AM36" s="144"/>
      <c r="AN36" s="156">
        <v>195.89838073908101</v>
      </c>
      <c r="AO36" s="164">
        <v>197.97039308176099</v>
      </c>
      <c r="AP36" s="157">
        <v>196.93287652798</v>
      </c>
      <c r="AQ36" s="144"/>
      <c r="AR36" s="162">
        <v>176.03757522959</v>
      </c>
      <c r="AS36" s="82"/>
      <c r="AT36" s="127">
        <v>0.886443860405974</v>
      </c>
      <c r="AU36" s="123">
        <v>1.0732029139222099</v>
      </c>
      <c r="AV36" s="123">
        <v>2.38453126186314</v>
      </c>
      <c r="AW36" s="123">
        <v>4.1351045371649002</v>
      </c>
      <c r="AX36" s="123">
        <v>1.86178834657722</v>
      </c>
      <c r="AY36" s="128">
        <v>2.1466677879748701</v>
      </c>
      <c r="AZ36" s="123"/>
      <c r="BA36" s="135">
        <v>-0.37092507791924501</v>
      </c>
      <c r="BB36" s="143">
        <v>-1.4079697616806599</v>
      </c>
      <c r="BC36" s="136">
        <v>-0.90133710102586395</v>
      </c>
      <c r="BD36" s="123"/>
      <c r="BE36" s="141">
        <v>0.96126295402867701</v>
      </c>
    </row>
    <row r="37" spans="1:64" x14ac:dyDescent="0.2">
      <c r="A37" s="21" t="s">
        <v>80</v>
      </c>
      <c r="B37" s="3" t="str">
        <f t="shared" si="0"/>
        <v>Coastal Virginia - Hampton Roads</v>
      </c>
      <c r="C37" s="3"/>
      <c r="D37" s="24" t="s">
        <v>16</v>
      </c>
      <c r="E37" s="27" t="s">
        <v>17</v>
      </c>
      <c r="F37" s="3"/>
      <c r="G37" s="148">
        <v>142.56494367044999</v>
      </c>
      <c r="H37" s="144">
        <v>140.97269009284199</v>
      </c>
      <c r="I37" s="144">
        <v>141.895698968462</v>
      </c>
      <c r="J37" s="144">
        <v>144.94577491984799</v>
      </c>
      <c r="K37" s="144">
        <v>147.306547209586</v>
      </c>
      <c r="L37" s="149">
        <v>143.599426935856</v>
      </c>
      <c r="M37" s="144"/>
      <c r="N37" s="156">
        <v>184.81050110375199</v>
      </c>
      <c r="O37" s="164">
        <v>194.98214361685899</v>
      </c>
      <c r="P37" s="157">
        <v>189.990534843771</v>
      </c>
      <c r="Q37" s="144"/>
      <c r="R37" s="162">
        <v>158.977217468476</v>
      </c>
      <c r="S37" s="82"/>
      <c r="T37" s="127">
        <v>-0.32315338555291001</v>
      </c>
      <c r="U37" s="123">
        <v>-2.4303399301078898</v>
      </c>
      <c r="V37" s="123">
        <v>-1.5610602351918199</v>
      </c>
      <c r="W37" s="123">
        <v>-0.82332272729267397</v>
      </c>
      <c r="X37" s="123">
        <v>-0.97057725563614305</v>
      </c>
      <c r="Y37" s="128">
        <v>-1.25789166947863</v>
      </c>
      <c r="Z37" s="123"/>
      <c r="AA37" s="135">
        <v>-2.05872374824426</v>
      </c>
      <c r="AB37" s="143">
        <v>2.1309866336215399E-2</v>
      </c>
      <c r="AC37" s="136">
        <v>-0.97645383616192905</v>
      </c>
      <c r="AD37" s="123"/>
      <c r="AE37" s="141">
        <v>-1.08095233750619</v>
      </c>
      <c r="AF37" s="30"/>
      <c r="AG37" s="148">
        <v>141.99255449620301</v>
      </c>
      <c r="AH37" s="144">
        <v>145.31180876096499</v>
      </c>
      <c r="AI37" s="144">
        <v>148.12668025862999</v>
      </c>
      <c r="AJ37" s="144">
        <v>150.40811260118801</v>
      </c>
      <c r="AK37" s="144">
        <v>152.374198444234</v>
      </c>
      <c r="AL37" s="149">
        <v>147.88348599408701</v>
      </c>
      <c r="AM37" s="144"/>
      <c r="AN37" s="156">
        <v>192.421549522124</v>
      </c>
      <c r="AO37" s="164">
        <v>199.83953470638801</v>
      </c>
      <c r="AP37" s="157">
        <v>196.19167470895701</v>
      </c>
      <c r="AQ37" s="144"/>
      <c r="AR37" s="162">
        <v>163.689621316472</v>
      </c>
      <c r="AS37" s="82"/>
      <c r="AT37" s="127">
        <v>-1.5925319011117101</v>
      </c>
      <c r="AU37" s="123">
        <v>-0.71057058618219304</v>
      </c>
      <c r="AV37" s="123">
        <v>0.51176246185570295</v>
      </c>
      <c r="AW37" s="123">
        <v>1.3248859559875501</v>
      </c>
      <c r="AX37" s="123">
        <v>1.05776473285357</v>
      </c>
      <c r="AY37" s="128">
        <v>0.212247091323126</v>
      </c>
      <c r="AZ37" s="123"/>
      <c r="BA37" s="135">
        <v>1.1079277908984699</v>
      </c>
      <c r="BB37" s="143">
        <v>0.43755345539396501</v>
      </c>
      <c r="BC37" s="136">
        <v>0.757897813893746</v>
      </c>
      <c r="BD37" s="123"/>
      <c r="BE37" s="141">
        <v>0.63102637664666505</v>
      </c>
    </row>
    <row r="38" spans="1:64" x14ac:dyDescent="0.2">
      <c r="A38" s="20" t="s">
        <v>81</v>
      </c>
      <c r="B38" s="3" t="str">
        <f t="shared" si="0"/>
        <v>Northern Virginia</v>
      </c>
      <c r="C38" s="3"/>
      <c r="D38" s="24" t="s">
        <v>16</v>
      </c>
      <c r="E38" s="27" t="s">
        <v>17</v>
      </c>
      <c r="F38" s="3"/>
      <c r="G38" s="148">
        <v>126.93398340248901</v>
      </c>
      <c r="H38" s="144">
        <v>136.39544747421701</v>
      </c>
      <c r="I38" s="144">
        <v>141.357009607131</v>
      </c>
      <c r="J38" s="144">
        <v>140.04496547960099</v>
      </c>
      <c r="K38" s="144">
        <v>131.43569291584899</v>
      </c>
      <c r="L38" s="149">
        <v>135.533645369281</v>
      </c>
      <c r="M38" s="144"/>
      <c r="N38" s="156">
        <v>127.146845679178</v>
      </c>
      <c r="O38" s="164">
        <v>128.37945075659701</v>
      </c>
      <c r="P38" s="157">
        <v>127.776272795601</v>
      </c>
      <c r="Q38" s="144"/>
      <c r="R38" s="162">
        <v>133.16583833757201</v>
      </c>
      <c r="S38" s="82"/>
      <c r="T38" s="127">
        <v>8.7083909454500592</v>
      </c>
      <c r="U38" s="123">
        <v>9.1711272105840695</v>
      </c>
      <c r="V38" s="123">
        <v>9.6727547414206292</v>
      </c>
      <c r="W38" s="123">
        <v>8.6709124309319101</v>
      </c>
      <c r="X38" s="123">
        <v>4.5413873927733697</v>
      </c>
      <c r="Y38" s="128">
        <v>8.1470301884317298</v>
      </c>
      <c r="Z38" s="123"/>
      <c r="AA38" s="135">
        <v>2.8398946123542501</v>
      </c>
      <c r="AB38" s="143">
        <v>2.95902167480161</v>
      </c>
      <c r="AC38" s="136">
        <v>2.9058883982869901</v>
      </c>
      <c r="AD38" s="123"/>
      <c r="AE38" s="141">
        <v>6.5710973802067398</v>
      </c>
      <c r="AF38" s="30"/>
      <c r="AG38" s="148">
        <v>129.24667911583401</v>
      </c>
      <c r="AH38" s="144">
        <v>143.129967544175</v>
      </c>
      <c r="AI38" s="144">
        <v>149.100277686222</v>
      </c>
      <c r="AJ38" s="144">
        <v>146.28477027887399</v>
      </c>
      <c r="AK38" s="144">
        <v>136.30410628938901</v>
      </c>
      <c r="AL38" s="149">
        <v>141.41285689447599</v>
      </c>
      <c r="AM38" s="144"/>
      <c r="AN38" s="156">
        <v>129.136824659475</v>
      </c>
      <c r="AO38" s="164">
        <v>129.99126233432199</v>
      </c>
      <c r="AP38" s="157">
        <v>129.57048986410001</v>
      </c>
      <c r="AQ38" s="144"/>
      <c r="AR38" s="162">
        <v>137.88848239467401</v>
      </c>
      <c r="AS38" s="82"/>
      <c r="AT38" s="127">
        <v>7.8266310504323897</v>
      </c>
      <c r="AU38" s="123">
        <v>8.8213624809867799</v>
      </c>
      <c r="AV38" s="123">
        <v>9.0385283200461508</v>
      </c>
      <c r="AW38" s="123">
        <v>8.3400940250003508</v>
      </c>
      <c r="AX38" s="123">
        <v>5.8352198081215798</v>
      </c>
      <c r="AY38" s="128">
        <v>8.0606878164067606</v>
      </c>
      <c r="AZ38" s="123"/>
      <c r="BA38" s="135">
        <v>4.5919298914839102</v>
      </c>
      <c r="BB38" s="143">
        <v>3.9326044120471</v>
      </c>
      <c r="BC38" s="136">
        <v>4.2542619639599701</v>
      </c>
      <c r="BD38" s="123"/>
      <c r="BE38" s="141">
        <v>6.9962356283276197</v>
      </c>
    </row>
    <row r="39" spans="1:64" x14ac:dyDescent="0.2">
      <c r="A39" s="22" t="s">
        <v>82</v>
      </c>
      <c r="B39" s="3" t="str">
        <f t="shared" si="0"/>
        <v>Shenandoah Valley</v>
      </c>
      <c r="C39" s="3"/>
      <c r="D39" s="25" t="s">
        <v>16</v>
      </c>
      <c r="E39" s="28" t="s">
        <v>17</v>
      </c>
      <c r="F39" s="3"/>
      <c r="G39" s="150">
        <v>97.753664311628697</v>
      </c>
      <c r="H39" s="151">
        <v>98.999479456539504</v>
      </c>
      <c r="I39" s="151">
        <v>102.275577695396</v>
      </c>
      <c r="J39" s="151">
        <v>102.348059502664</v>
      </c>
      <c r="K39" s="151">
        <v>102.99229488703899</v>
      </c>
      <c r="L39" s="152">
        <v>101.04943457704999</v>
      </c>
      <c r="M39" s="144"/>
      <c r="N39" s="158">
        <v>119.63913223140401</v>
      </c>
      <c r="O39" s="159">
        <v>123.846768246802</v>
      </c>
      <c r="P39" s="160">
        <v>121.807114241406</v>
      </c>
      <c r="Q39" s="144"/>
      <c r="R39" s="163">
        <v>107.916596836254</v>
      </c>
      <c r="S39" s="82"/>
      <c r="T39" s="129">
        <v>1.5845002374033901</v>
      </c>
      <c r="U39" s="130">
        <v>2.8686486130079998</v>
      </c>
      <c r="V39" s="130">
        <v>6.14516345203588</v>
      </c>
      <c r="W39" s="130">
        <v>6.3037093598314202</v>
      </c>
      <c r="X39" s="130">
        <v>4.4259086956409002</v>
      </c>
      <c r="Y39" s="131">
        <v>4.4074970707279704</v>
      </c>
      <c r="Z39" s="123"/>
      <c r="AA39" s="137">
        <v>1.8512660996035999</v>
      </c>
      <c r="AB39" s="138">
        <v>3.4072489161277102</v>
      </c>
      <c r="AC39" s="139">
        <v>2.6747091855804599</v>
      </c>
      <c r="AD39" s="123"/>
      <c r="AE39" s="142">
        <v>3.66855312109662</v>
      </c>
      <c r="AF39" s="31"/>
      <c r="AG39" s="150">
        <v>97.859966098502596</v>
      </c>
      <c r="AH39" s="151">
        <v>99.991403906028793</v>
      </c>
      <c r="AI39" s="151">
        <v>101.75207181054201</v>
      </c>
      <c r="AJ39" s="151">
        <v>102.124953117411</v>
      </c>
      <c r="AK39" s="151">
        <v>101.337072164181</v>
      </c>
      <c r="AL39" s="152">
        <v>100.739599491316</v>
      </c>
      <c r="AM39" s="144"/>
      <c r="AN39" s="158">
        <v>115.878538518369</v>
      </c>
      <c r="AO39" s="159">
        <v>118.150592530369</v>
      </c>
      <c r="AP39" s="160">
        <v>117.036526593117</v>
      </c>
      <c r="AQ39" s="144"/>
      <c r="AR39" s="163">
        <v>106.045088155672</v>
      </c>
      <c r="AS39" s="82"/>
      <c r="AT39" s="129">
        <v>2.2900383330400902</v>
      </c>
      <c r="AU39" s="130">
        <v>3.6995872029853598</v>
      </c>
      <c r="AV39" s="130">
        <v>4.7500680533086497</v>
      </c>
      <c r="AW39" s="130">
        <v>4.1947985664786902</v>
      </c>
      <c r="AX39" s="130">
        <v>2.4716663775276602</v>
      </c>
      <c r="AY39" s="131">
        <v>3.5319611973041201</v>
      </c>
      <c r="AZ39" s="123"/>
      <c r="BA39" s="137">
        <v>-0.50663865639697303</v>
      </c>
      <c r="BB39" s="138">
        <v>-0.51241753969141801</v>
      </c>
      <c r="BC39" s="139">
        <v>-0.50341221893835497</v>
      </c>
      <c r="BD39" s="123"/>
      <c r="BE39" s="142">
        <v>2.0014506669131502</v>
      </c>
    </row>
    <row r="40" spans="1:64" x14ac:dyDescent="0.2">
      <c r="A40" s="19" t="s">
        <v>83</v>
      </c>
      <c r="B40" s="3" t="str">
        <f t="shared" si="0"/>
        <v>Southern Virginia</v>
      </c>
      <c r="C40" s="9"/>
      <c r="D40" s="23" t="s">
        <v>16</v>
      </c>
      <c r="E40" s="26" t="s">
        <v>17</v>
      </c>
      <c r="F40" s="3"/>
      <c r="G40" s="145">
        <v>91.414390876101606</v>
      </c>
      <c r="H40" s="146">
        <v>99.643101908241903</v>
      </c>
      <c r="I40" s="146">
        <v>101.507614467102</v>
      </c>
      <c r="J40" s="146">
        <v>99.810034883720903</v>
      </c>
      <c r="K40" s="146">
        <v>97.112241521918904</v>
      </c>
      <c r="L40" s="147">
        <v>98.248803069480303</v>
      </c>
      <c r="M40" s="144"/>
      <c r="N40" s="153">
        <v>113.911462349945</v>
      </c>
      <c r="O40" s="154">
        <v>117.945056858564</v>
      </c>
      <c r="P40" s="155">
        <v>115.951824555096</v>
      </c>
      <c r="Q40" s="144"/>
      <c r="R40" s="161">
        <v>103.859668413855</v>
      </c>
      <c r="S40" s="82"/>
      <c r="T40" s="124">
        <v>7.0089429554053</v>
      </c>
      <c r="U40" s="125">
        <v>10.710853976604101</v>
      </c>
      <c r="V40" s="125">
        <v>10.464370507789701</v>
      </c>
      <c r="W40" s="125">
        <v>9.6167896206931296</v>
      </c>
      <c r="X40" s="125">
        <v>7.9637901199670198</v>
      </c>
      <c r="Y40" s="126">
        <v>9.2814377905632206</v>
      </c>
      <c r="Z40" s="123"/>
      <c r="AA40" s="132">
        <v>10.895842854168601</v>
      </c>
      <c r="AB40" s="133">
        <v>11.3568575252215</v>
      </c>
      <c r="AC40" s="134">
        <v>11.166627806777599</v>
      </c>
      <c r="AD40" s="123"/>
      <c r="AE40" s="140">
        <v>9.9597281025925106</v>
      </c>
      <c r="AF40" s="29"/>
      <c r="AG40" s="145">
        <v>93.069088545052594</v>
      </c>
      <c r="AH40" s="146">
        <v>101.118644067796</v>
      </c>
      <c r="AI40" s="146">
        <v>103.98545577573699</v>
      </c>
      <c r="AJ40" s="146">
        <v>101.633110894941</v>
      </c>
      <c r="AK40" s="146">
        <v>101.97476784266</v>
      </c>
      <c r="AL40" s="147">
        <v>100.73310827972399</v>
      </c>
      <c r="AM40" s="144"/>
      <c r="AN40" s="153">
        <v>113.408603697968</v>
      </c>
      <c r="AO40" s="154">
        <v>115.367322364852</v>
      </c>
      <c r="AP40" s="155">
        <v>114.391651014019</v>
      </c>
      <c r="AQ40" s="144"/>
      <c r="AR40" s="161">
        <v>105.029251505551</v>
      </c>
      <c r="AS40" s="82"/>
      <c r="AT40" s="124">
        <v>8.5361275833802299</v>
      </c>
      <c r="AU40" s="125">
        <v>11.908621397158701</v>
      </c>
      <c r="AV40" s="125">
        <v>11.170440553818899</v>
      </c>
      <c r="AW40" s="125">
        <v>10.0951851851062</v>
      </c>
      <c r="AX40" s="125">
        <v>11.0695721689146</v>
      </c>
      <c r="AY40" s="126">
        <v>10.664615118101</v>
      </c>
      <c r="AZ40" s="123"/>
      <c r="BA40" s="132">
        <v>8.5344951448506201</v>
      </c>
      <c r="BB40" s="133">
        <v>9.1971913247072905</v>
      </c>
      <c r="BC40" s="134">
        <v>8.8749040410231803</v>
      </c>
      <c r="BD40" s="123"/>
      <c r="BE40" s="140">
        <v>10.1452811558562</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48">
        <v>103.204806821209</v>
      </c>
      <c r="H41" s="144">
        <v>100.575024509803</v>
      </c>
      <c r="I41" s="144">
        <v>105.72321121165299</v>
      </c>
      <c r="J41" s="144">
        <v>106.053285198555</v>
      </c>
      <c r="K41" s="144">
        <v>106.327596966413</v>
      </c>
      <c r="L41" s="149">
        <v>104.446370383779</v>
      </c>
      <c r="M41" s="144"/>
      <c r="N41" s="156">
        <v>132.91656412090799</v>
      </c>
      <c r="O41" s="164">
        <v>127.69631047619001</v>
      </c>
      <c r="P41" s="157">
        <v>130.38853795775199</v>
      </c>
      <c r="Q41" s="144"/>
      <c r="R41" s="162">
        <v>112.98506664237701</v>
      </c>
      <c r="S41" s="82"/>
      <c r="T41" s="127">
        <v>-0.134161157517729</v>
      </c>
      <c r="U41" s="123">
        <v>-3.1892822288215199</v>
      </c>
      <c r="V41" s="123">
        <v>0.58698813025205998</v>
      </c>
      <c r="W41" s="123">
        <v>1.1091805398919701</v>
      </c>
      <c r="X41" s="123">
        <v>-3.0481307911167201</v>
      </c>
      <c r="Y41" s="128">
        <v>-1.00148920084585</v>
      </c>
      <c r="Z41" s="123"/>
      <c r="AA41" s="135">
        <v>3.2319645908910699</v>
      </c>
      <c r="AB41" s="143">
        <v>-0.60147154279259796</v>
      </c>
      <c r="AC41" s="136">
        <v>1.3778347932772099</v>
      </c>
      <c r="AD41" s="123"/>
      <c r="AE41" s="141">
        <v>-0.19683469460531999</v>
      </c>
      <c r="AF41" s="30"/>
      <c r="AG41" s="148">
        <v>104.317556470992</v>
      </c>
      <c r="AH41" s="144">
        <v>103.28341771431801</v>
      </c>
      <c r="AI41" s="144">
        <v>103.98897674674799</v>
      </c>
      <c r="AJ41" s="144">
        <v>105.07399398754499</v>
      </c>
      <c r="AK41" s="144">
        <v>108.701299148869</v>
      </c>
      <c r="AL41" s="149">
        <v>105.15667245744901</v>
      </c>
      <c r="AM41" s="144"/>
      <c r="AN41" s="156">
        <v>130.97290682414601</v>
      </c>
      <c r="AO41" s="164">
        <v>128.073463087248</v>
      </c>
      <c r="AP41" s="157">
        <v>129.56410255256901</v>
      </c>
      <c r="AQ41" s="144"/>
      <c r="AR41" s="162">
        <v>113.34521277237801</v>
      </c>
      <c r="AS41" s="82"/>
      <c r="AT41" s="127">
        <v>-0.77009397269540503</v>
      </c>
      <c r="AU41" s="123">
        <v>-2.4733105652232998</v>
      </c>
      <c r="AV41" s="123">
        <v>-1.20404031658855</v>
      </c>
      <c r="AW41" s="123">
        <v>-4.1690406675784997E-2</v>
      </c>
      <c r="AX41" s="123">
        <v>0.55943392360049704</v>
      </c>
      <c r="AY41" s="128">
        <v>-0.75362282691739302</v>
      </c>
      <c r="AZ41" s="123"/>
      <c r="BA41" s="135">
        <v>0.250237528701582</v>
      </c>
      <c r="BB41" s="143">
        <v>0.53477137647613704</v>
      </c>
      <c r="BC41" s="136">
        <v>0.38500995626680501</v>
      </c>
      <c r="BD41" s="123"/>
      <c r="BE41" s="141">
        <v>-0.34817978648615999</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48">
        <v>87.257390029325506</v>
      </c>
      <c r="H42" s="144">
        <v>90.139036860879898</v>
      </c>
      <c r="I42" s="144">
        <v>90.079057649667405</v>
      </c>
      <c r="J42" s="144">
        <v>91.434729729729696</v>
      </c>
      <c r="K42" s="144">
        <v>92.448540478905301</v>
      </c>
      <c r="L42" s="149">
        <v>90.415081145584693</v>
      </c>
      <c r="M42" s="144"/>
      <c r="N42" s="156">
        <v>100.634984520123</v>
      </c>
      <c r="O42" s="164">
        <v>99.687840172786096</v>
      </c>
      <c r="P42" s="157">
        <v>100.172158311345</v>
      </c>
      <c r="Q42" s="144"/>
      <c r="R42" s="162">
        <v>93.453645028759198</v>
      </c>
      <c r="S42" s="82"/>
      <c r="T42" s="127">
        <v>3.7250855307759698</v>
      </c>
      <c r="U42" s="123">
        <v>6.17010957527829</v>
      </c>
      <c r="V42" s="123">
        <v>8.1470019156300602</v>
      </c>
      <c r="W42" s="123">
        <v>8.0878982156992905</v>
      </c>
      <c r="X42" s="123">
        <v>7.0631597534339896</v>
      </c>
      <c r="Y42" s="128">
        <v>6.7654700283219498</v>
      </c>
      <c r="Z42" s="123"/>
      <c r="AA42" s="135">
        <v>6.5178940012812996</v>
      </c>
      <c r="AB42" s="143">
        <v>5.0366797889145403</v>
      </c>
      <c r="AC42" s="136">
        <v>5.7876288797142399</v>
      </c>
      <c r="AD42" s="123"/>
      <c r="AE42" s="141">
        <v>6.4787961767557096</v>
      </c>
      <c r="AF42" s="30"/>
      <c r="AG42" s="148">
        <v>87.915240060014995</v>
      </c>
      <c r="AH42" s="144">
        <v>90.488969010727004</v>
      </c>
      <c r="AI42" s="144">
        <v>89.826162592382005</v>
      </c>
      <c r="AJ42" s="144">
        <v>90.917218171620803</v>
      </c>
      <c r="AK42" s="144">
        <v>91.641664385436599</v>
      </c>
      <c r="AL42" s="149">
        <v>90.282788352527007</v>
      </c>
      <c r="AM42" s="144"/>
      <c r="AN42" s="156">
        <v>99.599039490445804</v>
      </c>
      <c r="AO42" s="164">
        <v>99.670200695745194</v>
      </c>
      <c r="AP42" s="157">
        <v>99.633747063429894</v>
      </c>
      <c r="AQ42" s="144"/>
      <c r="AR42" s="162">
        <v>93.216617665124204</v>
      </c>
      <c r="AS42" s="82"/>
      <c r="AT42" s="127">
        <v>5.2120528579125196</v>
      </c>
      <c r="AU42" s="123">
        <v>7.8992546555739098</v>
      </c>
      <c r="AV42" s="123">
        <v>6.34757447043736</v>
      </c>
      <c r="AW42" s="123">
        <v>6.8770997669340197</v>
      </c>
      <c r="AX42" s="123">
        <v>5.9344146541510296</v>
      </c>
      <c r="AY42" s="128">
        <v>6.48160192858776</v>
      </c>
      <c r="AZ42" s="123"/>
      <c r="BA42" s="135">
        <v>6.0075083320008398</v>
      </c>
      <c r="BB42" s="143">
        <v>4.9644208521992601</v>
      </c>
      <c r="BC42" s="136">
        <v>5.4922854205340901</v>
      </c>
      <c r="BD42" s="123"/>
      <c r="BE42" s="141">
        <v>6.1514321097155502</v>
      </c>
      <c r="BF42" s="76"/>
      <c r="BG42" s="76"/>
      <c r="BH42" s="76"/>
      <c r="BI42" s="76"/>
      <c r="BJ42" s="76"/>
      <c r="BK42" s="76"/>
      <c r="BL42" s="76"/>
    </row>
    <row r="43" spans="1:64" x14ac:dyDescent="0.2">
      <c r="A43" s="22" t="s">
        <v>86</v>
      </c>
      <c r="B43" s="3" t="str">
        <f t="shared" si="0"/>
        <v>Virginia Mountains</v>
      </c>
      <c r="C43" s="3"/>
      <c r="D43" s="25" t="s">
        <v>16</v>
      </c>
      <c r="E43" s="28" t="s">
        <v>17</v>
      </c>
      <c r="F43" s="3"/>
      <c r="G43" s="150">
        <v>113.874896729776</v>
      </c>
      <c r="H43" s="151">
        <v>117.23439614719599</v>
      </c>
      <c r="I43" s="151">
        <v>118.004450787851</v>
      </c>
      <c r="J43" s="151">
        <v>114.944468576709</v>
      </c>
      <c r="K43" s="151">
        <v>119.548627404417</v>
      </c>
      <c r="L43" s="152">
        <v>116.818578203686</v>
      </c>
      <c r="M43" s="144"/>
      <c r="N43" s="158">
        <v>139.91350937702001</v>
      </c>
      <c r="O43" s="159">
        <v>141.46140115163101</v>
      </c>
      <c r="P43" s="160">
        <v>140.69160377358401</v>
      </c>
      <c r="Q43" s="144"/>
      <c r="R43" s="163">
        <v>124.296083408884</v>
      </c>
      <c r="S43" s="82"/>
      <c r="T43" s="129">
        <v>5.8784560105343804</v>
      </c>
      <c r="U43" s="130">
        <v>3.9773491202128901</v>
      </c>
      <c r="V43" s="130">
        <v>3.50464675422496</v>
      </c>
      <c r="W43" s="130">
        <v>2.96269635396437</v>
      </c>
      <c r="X43" s="130">
        <v>2.9621391230243002</v>
      </c>
      <c r="Y43" s="131">
        <v>3.7026137940488701</v>
      </c>
      <c r="Z43" s="123"/>
      <c r="AA43" s="137">
        <v>5.5812360883527097</v>
      </c>
      <c r="AB43" s="138">
        <v>5.0279592255518404</v>
      </c>
      <c r="AC43" s="139">
        <v>5.3045939842688101</v>
      </c>
      <c r="AD43" s="123"/>
      <c r="AE43" s="142">
        <v>4.0536767041349204</v>
      </c>
      <c r="AF43" s="31"/>
      <c r="AG43" s="150">
        <v>111.943149903717</v>
      </c>
      <c r="AH43" s="151">
        <v>117.699548775498</v>
      </c>
      <c r="AI43" s="151">
        <v>118.90736416505101</v>
      </c>
      <c r="AJ43" s="151">
        <v>118.490274108322</v>
      </c>
      <c r="AK43" s="151">
        <v>122.049993224932</v>
      </c>
      <c r="AL43" s="152">
        <v>118.119499798926</v>
      </c>
      <c r="AM43" s="144"/>
      <c r="AN43" s="158">
        <v>143.06066289496101</v>
      </c>
      <c r="AO43" s="159">
        <v>142.20628054250801</v>
      </c>
      <c r="AP43" s="160">
        <v>142.631057184556</v>
      </c>
      <c r="AQ43" s="144"/>
      <c r="AR43" s="163">
        <v>125.67665011331</v>
      </c>
      <c r="AS43" s="82"/>
      <c r="AT43" s="129">
        <v>6.0349656842392099</v>
      </c>
      <c r="AU43" s="130">
        <v>5.0070607980119002</v>
      </c>
      <c r="AV43" s="130">
        <v>3.0164106790510101</v>
      </c>
      <c r="AW43" s="130">
        <v>4.93542756357109</v>
      </c>
      <c r="AX43" s="130">
        <v>5.9752115999470101</v>
      </c>
      <c r="AY43" s="131">
        <v>4.9443750390291701</v>
      </c>
      <c r="AZ43" s="123"/>
      <c r="BA43" s="137">
        <v>9.9001168181678505</v>
      </c>
      <c r="BB43" s="138">
        <v>8.3641169785234606</v>
      </c>
      <c r="BC43" s="139">
        <v>9.1285170170302603</v>
      </c>
      <c r="BD43" s="123"/>
      <c r="BE43" s="142">
        <v>6.2629769271828097</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C6" activePane="bottomRight" state="frozen"/>
      <selection activeCell="AG49" sqref="AG49"/>
      <selection pane="topRight" activeCell="AG49" sqref="AG49"/>
      <selection pane="bottomLeft" activeCell="AG49" sqref="AG49"/>
      <selection pane="bottomRight" activeCell="AG49" sqref="AG49"/>
    </sheetView>
  </sheetViews>
  <sheetFormatPr defaultColWidth="9.140625" defaultRowHeight="12.75" x14ac:dyDescent="0.2"/>
  <cols>
    <col min="1" max="1" width="20.5703125" customWidth="1"/>
    <col min="2" max="2" width="25.425781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0" t="s">
        <v>5</v>
      </c>
      <c r="E2" s="181"/>
      <c r="G2" s="182" t="s">
        <v>107</v>
      </c>
      <c r="H2" s="183"/>
      <c r="I2" s="183"/>
      <c r="J2" s="183"/>
      <c r="K2" s="183"/>
      <c r="L2" s="183"/>
      <c r="M2" s="183"/>
      <c r="N2" s="183"/>
      <c r="O2" s="183"/>
      <c r="P2" s="183"/>
      <c r="Q2" s="183"/>
      <c r="R2" s="183"/>
      <c r="T2" s="182" t="s">
        <v>40</v>
      </c>
      <c r="U2" s="183"/>
      <c r="V2" s="183"/>
      <c r="W2" s="183"/>
      <c r="X2" s="183"/>
      <c r="Y2" s="183"/>
      <c r="Z2" s="183"/>
      <c r="AA2" s="183"/>
      <c r="AB2" s="183"/>
      <c r="AC2" s="183"/>
      <c r="AD2" s="183"/>
      <c r="AE2" s="183"/>
      <c r="AF2" s="4"/>
      <c r="AG2" s="182" t="s">
        <v>41</v>
      </c>
      <c r="AH2" s="183"/>
      <c r="AI2" s="183"/>
      <c r="AJ2" s="183"/>
      <c r="AK2" s="183"/>
      <c r="AL2" s="183"/>
      <c r="AM2" s="183"/>
      <c r="AN2" s="183"/>
      <c r="AO2" s="183"/>
      <c r="AP2" s="183"/>
      <c r="AQ2" s="183"/>
      <c r="AR2" s="183"/>
      <c r="AT2" s="182" t="s">
        <v>42</v>
      </c>
      <c r="AU2" s="183"/>
      <c r="AV2" s="183"/>
      <c r="AW2" s="183"/>
      <c r="AX2" s="183"/>
      <c r="AY2" s="183"/>
      <c r="AZ2" s="183"/>
      <c r="BA2" s="183"/>
      <c r="BB2" s="183"/>
      <c r="BC2" s="183"/>
      <c r="BD2" s="183"/>
      <c r="BE2" s="183"/>
    </row>
    <row r="3" spans="1:57" x14ac:dyDescent="0.2">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x14ac:dyDescent="0.2">
      <c r="A4" s="32"/>
      <c r="B4" s="32"/>
      <c r="C4" s="3"/>
      <c r="D4" s="185"/>
      <c r="E4" s="187"/>
      <c r="F4" s="5"/>
      <c r="G4" s="198"/>
      <c r="H4" s="199"/>
      <c r="I4" s="199"/>
      <c r="J4" s="199"/>
      <c r="K4" s="199"/>
      <c r="L4" s="200"/>
      <c r="M4" s="5"/>
      <c r="N4" s="198"/>
      <c r="O4" s="199"/>
      <c r="P4" s="200"/>
      <c r="Q4" s="2"/>
      <c r="R4" s="201"/>
      <c r="S4" s="2"/>
      <c r="T4" s="198"/>
      <c r="U4" s="199"/>
      <c r="V4" s="199"/>
      <c r="W4" s="199"/>
      <c r="X4" s="199"/>
      <c r="Y4" s="200"/>
      <c r="Z4" s="2"/>
      <c r="AA4" s="198"/>
      <c r="AB4" s="199"/>
      <c r="AC4" s="200"/>
      <c r="AD4" s="1"/>
      <c r="AE4" s="202"/>
      <c r="AF4" s="39"/>
      <c r="AG4" s="198"/>
      <c r="AH4" s="199"/>
      <c r="AI4" s="199"/>
      <c r="AJ4" s="199"/>
      <c r="AK4" s="199"/>
      <c r="AL4" s="200"/>
      <c r="AM4" s="5"/>
      <c r="AN4" s="198"/>
      <c r="AO4" s="199"/>
      <c r="AP4" s="200"/>
      <c r="AQ4" s="2"/>
      <c r="AR4" s="201"/>
      <c r="AS4" s="2"/>
      <c r="AT4" s="198"/>
      <c r="AU4" s="199"/>
      <c r="AV4" s="199"/>
      <c r="AW4" s="199"/>
      <c r="AX4" s="199"/>
      <c r="AY4" s="200"/>
      <c r="AZ4" s="2"/>
      <c r="BA4" s="198"/>
      <c r="BB4" s="199"/>
      <c r="BC4" s="200"/>
      <c r="BD4" s="1"/>
      <c r="BE4" s="202"/>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5">
        <v>84.740723050565094</v>
      </c>
      <c r="H6" s="146">
        <v>95.189051941277398</v>
      </c>
      <c r="I6" s="146">
        <v>103.965894148744</v>
      </c>
      <c r="J6" s="146">
        <v>105.215922948357</v>
      </c>
      <c r="K6" s="146">
        <v>105.669079689893</v>
      </c>
      <c r="L6" s="147">
        <v>98.956630019307596</v>
      </c>
      <c r="M6" s="144"/>
      <c r="N6" s="153">
        <v>129.467104308253</v>
      </c>
      <c r="O6" s="154">
        <v>138.53231591050201</v>
      </c>
      <c r="P6" s="155">
        <v>133.99971010937799</v>
      </c>
      <c r="Q6" s="144"/>
      <c r="R6" s="161">
        <v>108.96936058415599</v>
      </c>
      <c r="S6" s="82"/>
      <c r="T6" s="124">
        <v>0.49825964936006201</v>
      </c>
      <c r="U6" s="125">
        <v>1.3078272247949001</v>
      </c>
      <c r="V6" s="125">
        <v>2.6098941663312201</v>
      </c>
      <c r="W6" s="125">
        <v>1.5524000388580801</v>
      </c>
      <c r="X6" s="125">
        <v>0.73782797056011296</v>
      </c>
      <c r="Y6" s="126">
        <v>1.3681788800769701</v>
      </c>
      <c r="Z6" s="123"/>
      <c r="AA6" s="132">
        <v>0.112811563490839</v>
      </c>
      <c r="AB6" s="133">
        <v>1.4107944138424799</v>
      </c>
      <c r="AC6" s="134">
        <v>0.77957975138411995</v>
      </c>
      <c r="AD6" s="123"/>
      <c r="AE6" s="140">
        <v>1.1609860347761001</v>
      </c>
      <c r="AG6" s="145">
        <v>87.0851524263893</v>
      </c>
      <c r="AH6" s="146">
        <v>103.19542613533901</v>
      </c>
      <c r="AI6" s="146">
        <v>113.01882767414401</v>
      </c>
      <c r="AJ6" s="146">
        <v>113.677707720553</v>
      </c>
      <c r="AK6" s="146">
        <v>111.062902638503</v>
      </c>
      <c r="AL6" s="147">
        <v>105.60816533093799</v>
      </c>
      <c r="AM6" s="144"/>
      <c r="AN6" s="153">
        <v>133.40062350966201</v>
      </c>
      <c r="AO6" s="154">
        <v>141.41060395025099</v>
      </c>
      <c r="AP6" s="155">
        <v>137.405613729956</v>
      </c>
      <c r="AQ6" s="144"/>
      <c r="AR6" s="161">
        <v>114.69329236499399</v>
      </c>
      <c r="AS6" s="82"/>
      <c r="AT6" s="124">
        <v>0.32436385516089</v>
      </c>
      <c r="AU6" s="125">
        <v>2.17320978769401</v>
      </c>
      <c r="AV6" s="125">
        <v>3.2590433871112801</v>
      </c>
      <c r="AW6" s="125">
        <v>2.8463532257767499</v>
      </c>
      <c r="AX6" s="125">
        <v>1.69305050183657</v>
      </c>
      <c r="AY6" s="126">
        <v>2.1353010993575401</v>
      </c>
      <c r="AZ6" s="123"/>
      <c r="BA6" s="132">
        <v>1.3424894520498001</v>
      </c>
      <c r="BB6" s="133">
        <v>1.3609971972105499</v>
      </c>
      <c r="BC6" s="134">
        <v>1.35201233624177</v>
      </c>
      <c r="BD6" s="123"/>
      <c r="BE6" s="140">
        <v>1.8659452173023701</v>
      </c>
    </row>
    <row r="7" spans="1:57" x14ac:dyDescent="0.2">
      <c r="A7" s="20" t="s">
        <v>18</v>
      </c>
      <c r="B7" s="3" t="str">
        <f>TRIM(A7)</f>
        <v>Virginia</v>
      </c>
      <c r="C7" s="10"/>
      <c r="D7" s="24" t="s">
        <v>16</v>
      </c>
      <c r="E7" s="27" t="s">
        <v>17</v>
      </c>
      <c r="F7" s="3"/>
      <c r="G7" s="148">
        <v>71.780133724551902</v>
      </c>
      <c r="H7" s="144">
        <v>82.947254518166801</v>
      </c>
      <c r="I7" s="144">
        <v>90.011848201199399</v>
      </c>
      <c r="J7" s="144">
        <v>90.402106197996702</v>
      </c>
      <c r="K7" s="144">
        <v>86.159254941128395</v>
      </c>
      <c r="L7" s="149">
        <v>84.260102193846706</v>
      </c>
      <c r="M7" s="144"/>
      <c r="N7" s="156">
        <v>108.603486013375</v>
      </c>
      <c r="O7" s="164">
        <v>115.003235530157</v>
      </c>
      <c r="P7" s="157">
        <v>111.80336077176599</v>
      </c>
      <c r="Q7" s="144"/>
      <c r="R7" s="162">
        <v>92.129590525397902</v>
      </c>
      <c r="S7" s="82"/>
      <c r="T7" s="127">
        <v>8.1815068555234198</v>
      </c>
      <c r="U7" s="123">
        <v>5.07765983825636</v>
      </c>
      <c r="V7" s="123">
        <v>6.5814848605362402</v>
      </c>
      <c r="W7" s="123">
        <v>3.3129224499075498</v>
      </c>
      <c r="X7" s="123">
        <v>-3.6902674541025999</v>
      </c>
      <c r="Y7" s="128">
        <v>3.58987339598252</v>
      </c>
      <c r="Z7" s="123"/>
      <c r="AA7" s="135">
        <v>-4.0835998464139802</v>
      </c>
      <c r="AB7" s="143">
        <v>-2.2399416200053301</v>
      </c>
      <c r="AC7" s="136">
        <v>-3.1441460461617101</v>
      </c>
      <c r="AD7" s="123"/>
      <c r="AE7" s="141">
        <v>1.1522546777189899</v>
      </c>
      <c r="AG7" s="148">
        <v>70.913835672952501</v>
      </c>
      <c r="AH7" s="144">
        <v>89.018094710071196</v>
      </c>
      <c r="AI7" s="144">
        <v>98.055764484766399</v>
      </c>
      <c r="AJ7" s="144">
        <v>98.632767116233794</v>
      </c>
      <c r="AK7" s="144">
        <v>93.038698938904105</v>
      </c>
      <c r="AL7" s="149">
        <v>89.931825926421297</v>
      </c>
      <c r="AM7" s="144"/>
      <c r="AN7" s="156">
        <v>113.356765791237</v>
      </c>
      <c r="AO7" s="164">
        <v>118.619007502868</v>
      </c>
      <c r="AP7" s="157">
        <v>115.987886647053</v>
      </c>
      <c r="AQ7" s="144"/>
      <c r="AR7" s="162">
        <v>97.376411364527797</v>
      </c>
      <c r="AS7" s="82"/>
      <c r="AT7" s="127">
        <v>2.45737883623408</v>
      </c>
      <c r="AU7" s="123">
        <v>4.0820229701673698</v>
      </c>
      <c r="AV7" s="123">
        <v>6.3492501370115502</v>
      </c>
      <c r="AW7" s="123">
        <v>5.9424922924812602</v>
      </c>
      <c r="AX7" s="123">
        <v>2.7624435933796199</v>
      </c>
      <c r="AY7" s="128">
        <v>4.4316675165086403</v>
      </c>
      <c r="AZ7" s="123"/>
      <c r="BA7" s="135">
        <v>2.5552261326089698</v>
      </c>
      <c r="BB7" s="143">
        <v>2.4909288307050499</v>
      </c>
      <c r="BC7" s="136">
        <v>2.5223418767164101</v>
      </c>
      <c r="BD7" s="123"/>
      <c r="BE7" s="141">
        <v>3.7741053674180698</v>
      </c>
    </row>
    <row r="8" spans="1:57" x14ac:dyDescent="0.2">
      <c r="A8" s="21" t="s">
        <v>19</v>
      </c>
      <c r="B8" s="3" t="str">
        <f t="shared" ref="B8:B43" si="0">TRIM(A8)</f>
        <v>Norfolk/Virginia Beach, VA</v>
      </c>
      <c r="C8" s="3"/>
      <c r="D8" s="24" t="s">
        <v>16</v>
      </c>
      <c r="E8" s="27" t="s">
        <v>17</v>
      </c>
      <c r="F8" s="3"/>
      <c r="G8" s="148">
        <v>90.746135269062904</v>
      </c>
      <c r="H8" s="144">
        <v>98.307948114481604</v>
      </c>
      <c r="I8" s="144">
        <v>104.91854940785301</v>
      </c>
      <c r="J8" s="144">
        <v>109.144452290671</v>
      </c>
      <c r="K8" s="144">
        <v>109.339950545397</v>
      </c>
      <c r="L8" s="149">
        <v>102.491407125493</v>
      </c>
      <c r="M8" s="144"/>
      <c r="N8" s="156">
        <v>160.05199562902499</v>
      </c>
      <c r="O8" s="164">
        <v>174.88374203199601</v>
      </c>
      <c r="P8" s="157">
        <v>167.46786883051101</v>
      </c>
      <c r="Q8" s="144"/>
      <c r="R8" s="162">
        <v>121.056110469784</v>
      </c>
      <c r="S8" s="82"/>
      <c r="T8" s="127">
        <v>-2.07377622116858</v>
      </c>
      <c r="U8" s="123">
        <v>-5.5827338154694797</v>
      </c>
      <c r="V8" s="123">
        <v>-3.3094808579369102</v>
      </c>
      <c r="W8" s="123">
        <v>-4.1254348888105303</v>
      </c>
      <c r="X8" s="123">
        <v>-7.5150315870897497</v>
      </c>
      <c r="Y8" s="128">
        <v>-4.6349723152372899</v>
      </c>
      <c r="Z8" s="123"/>
      <c r="AA8" s="135">
        <v>-4.7766645958386</v>
      </c>
      <c r="AB8" s="143">
        <v>-2.1570798931561099</v>
      </c>
      <c r="AC8" s="136">
        <v>-3.4266190381428601</v>
      </c>
      <c r="AD8" s="123"/>
      <c r="AE8" s="141">
        <v>-4.1609972362174501</v>
      </c>
      <c r="AG8" s="148">
        <v>90.835471682812098</v>
      </c>
      <c r="AH8" s="144">
        <v>105.17679183136801</v>
      </c>
      <c r="AI8" s="144">
        <v>114.042945788099</v>
      </c>
      <c r="AJ8" s="144">
        <v>118.02213481975799</v>
      </c>
      <c r="AK8" s="144">
        <v>117.48616617688999</v>
      </c>
      <c r="AL8" s="149">
        <v>109.11270205978499</v>
      </c>
      <c r="AM8" s="144"/>
      <c r="AN8" s="156">
        <v>170.04358782009601</v>
      </c>
      <c r="AO8" s="164">
        <v>182.242474363702</v>
      </c>
      <c r="AP8" s="157">
        <v>176.14303109189899</v>
      </c>
      <c r="AQ8" s="144"/>
      <c r="AR8" s="162">
        <v>128.26422464038899</v>
      </c>
      <c r="AS8" s="82"/>
      <c r="AT8" s="127">
        <v>-5.6581047929479897</v>
      </c>
      <c r="AU8" s="123">
        <v>-4.1714335428339897</v>
      </c>
      <c r="AV8" s="123">
        <v>-0.83610183801870197</v>
      </c>
      <c r="AW8" s="123">
        <v>0.13737107176992699</v>
      </c>
      <c r="AX8" s="123">
        <v>-2.6114945370967999</v>
      </c>
      <c r="AY8" s="128">
        <v>-2.4978098472529102</v>
      </c>
      <c r="AZ8" s="123"/>
      <c r="BA8" s="135">
        <v>2.00130296485895</v>
      </c>
      <c r="BB8" s="143">
        <v>1.0753417282284401</v>
      </c>
      <c r="BC8" s="136">
        <v>1.5201821807242699</v>
      </c>
      <c r="BD8" s="123"/>
      <c r="BE8" s="141">
        <v>-0.95979656162078997</v>
      </c>
    </row>
    <row r="9" spans="1:57" ht="14.25" x14ac:dyDescent="0.25">
      <c r="A9" s="21" t="s">
        <v>20</v>
      </c>
      <c r="B9" s="46" t="s">
        <v>71</v>
      </c>
      <c r="C9" s="3"/>
      <c r="D9" s="24" t="s">
        <v>16</v>
      </c>
      <c r="E9" s="27" t="s">
        <v>17</v>
      </c>
      <c r="F9" s="3"/>
      <c r="G9" s="148">
        <v>63.924148252405402</v>
      </c>
      <c r="H9" s="144">
        <v>66.087912230924104</v>
      </c>
      <c r="I9" s="144">
        <v>74.575840698142699</v>
      </c>
      <c r="J9" s="144">
        <v>71.844215283061004</v>
      </c>
      <c r="K9" s="144">
        <v>67.335371998209794</v>
      </c>
      <c r="L9" s="149">
        <v>68.753497692548606</v>
      </c>
      <c r="M9" s="144"/>
      <c r="N9" s="156">
        <v>85.333147930185703</v>
      </c>
      <c r="O9" s="164">
        <v>82.777035524725804</v>
      </c>
      <c r="P9" s="157">
        <v>84.055091727455803</v>
      </c>
      <c r="Q9" s="144"/>
      <c r="R9" s="162">
        <v>73.125381702522105</v>
      </c>
      <c r="S9" s="82"/>
      <c r="T9" s="127">
        <v>24.547599072904099</v>
      </c>
      <c r="U9" s="123">
        <v>3.13552822232813</v>
      </c>
      <c r="V9" s="123">
        <v>6.8025690252059503</v>
      </c>
      <c r="W9" s="123">
        <v>-5.4353103007781698</v>
      </c>
      <c r="X9" s="123">
        <v>-16.566168859198498</v>
      </c>
      <c r="Y9" s="128">
        <v>0.51623283991996405</v>
      </c>
      <c r="Z9" s="123"/>
      <c r="AA9" s="135">
        <v>-15.069188753102701</v>
      </c>
      <c r="AB9" s="143">
        <v>-18.1916670024113</v>
      </c>
      <c r="AC9" s="136">
        <v>-16.6359277272744</v>
      </c>
      <c r="AD9" s="123"/>
      <c r="AE9" s="141">
        <v>-5.8547564257612601</v>
      </c>
      <c r="AG9" s="148">
        <v>55.591796213918101</v>
      </c>
      <c r="AH9" s="144">
        <v>66.802089394719104</v>
      </c>
      <c r="AI9" s="144">
        <v>77.116274225777502</v>
      </c>
      <c r="AJ9" s="144">
        <v>77.766435439695599</v>
      </c>
      <c r="AK9" s="144">
        <v>74.347961806891902</v>
      </c>
      <c r="AL9" s="149">
        <v>70.324911416200393</v>
      </c>
      <c r="AM9" s="144"/>
      <c r="AN9" s="156">
        <v>90.142811169165299</v>
      </c>
      <c r="AO9" s="164">
        <v>92.603183425822294</v>
      </c>
      <c r="AP9" s="157">
        <v>91.372997297493797</v>
      </c>
      <c r="AQ9" s="144"/>
      <c r="AR9" s="162">
        <v>76.338650239427096</v>
      </c>
      <c r="AS9" s="82"/>
      <c r="AT9" s="127">
        <v>4.0559167923221304</v>
      </c>
      <c r="AU9" s="123">
        <v>-2.54957666976722</v>
      </c>
      <c r="AV9" s="123">
        <v>1.75768364212966</v>
      </c>
      <c r="AW9" s="123">
        <v>-0.45153136997702298</v>
      </c>
      <c r="AX9" s="123">
        <v>0.14140316364334099</v>
      </c>
      <c r="AY9" s="128">
        <v>0.42285430827485898</v>
      </c>
      <c r="AZ9" s="123"/>
      <c r="BA9" s="135">
        <v>0.58375123328163503</v>
      </c>
      <c r="BB9" s="143">
        <v>3.42164417368256</v>
      </c>
      <c r="BC9" s="136">
        <v>2.00206256678891</v>
      </c>
      <c r="BD9" s="123"/>
      <c r="BE9" s="141">
        <v>0.95592081407586404</v>
      </c>
    </row>
    <row r="10" spans="1:57" x14ac:dyDescent="0.2">
      <c r="A10" s="21" t="s">
        <v>21</v>
      </c>
      <c r="B10" s="3" t="str">
        <f t="shared" si="0"/>
        <v>Virginia Area</v>
      </c>
      <c r="C10" s="3"/>
      <c r="D10" s="24" t="s">
        <v>16</v>
      </c>
      <c r="E10" s="27" t="s">
        <v>17</v>
      </c>
      <c r="F10" s="3"/>
      <c r="G10" s="148">
        <v>54.046867778907398</v>
      </c>
      <c r="H10" s="144">
        <v>66.154572511322598</v>
      </c>
      <c r="I10" s="144">
        <v>71.197323859041006</v>
      </c>
      <c r="J10" s="144">
        <v>70.197814904679305</v>
      </c>
      <c r="K10" s="144">
        <v>69.630192027729606</v>
      </c>
      <c r="L10" s="149">
        <v>66.245297420705498</v>
      </c>
      <c r="M10" s="144"/>
      <c r="N10" s="156">
        <v>93.528285153090593</v>
      </c>
      <c r="O10" s="164">
        <v>98.478003235124206</v>
      </c>
      <c r="P10" s="157">
        <v>96.003144194107406</v>
      </c>
      <c r="Q10" s="144"/>
      <c r="R10" s="162">
        <v>74.747483222030297</v>
      </c>
      <c r="S10" s="82"/>
      <c r="T10" s="127">
        <v>6.3202982151685498</v>
      </c>
      <c r="U10" s="123">
        <v>5.4524599356380401</v>
      </c>
      <c r="V10" s="123">
        <v>7.1313395787092801</v>
      </c>
      <c r="W10" s="123">
        <v>2.3527226803996499</v>
      </c>
      <c r="X10" s="123">
        <v>0.89249381680296003</v>
      </c>
      <c r="Y10" s="128">
        <v>4.28666762815641</v>
      </c>
      <c r="Z10" s="123"/>
      <c r="AA10" s="135">
        <v>-0.67513129990326504</v>
      </c>
      <c r="AB10" s="143">
        <v>2.1968888346234099</v>
      </c>
      <c r="AC10" s="136">
        <v>0.77743813347917201</v>
      </c>
      <c r="AD10" s="123"/>
      <c r="AE10" s="141">
        <v>2.9726834891450098</v>
      </c>
      <c r="AG10" s="148">
        <v>53.346486447453501</v>
      </c>
      <c r="AH10" s="144">
        <v>68.401989728717894</v>
      </c>
      <c r="AI10" s="144">
        <v>72.912213017683101</v>
      </c>
      <c r="AJ10" s="144">
        <v>74.403183422586494</v>
      </c>
      <c r="AK10" s="144">
        <v>74.461243132701298</v>
      </c>
      <c r="AL10" s="149">
        <v>68.705005054782205</v>
      </c>
      <c r="AM10" s="144"/>
      <c r="AN10" s="156">
        <v>94.859765573098002</v>
      </c>
      <c r="AO10" s="164">
        <v>97.096239579903198</v>
      </c>
      <c r="AP10" s="157">
        <v>95.9780025765006</v>
      </c>
      <c r="AQ10" s="144"/>
      <c r="AR10" s="162">
        <v>76.497277199491904</v>
      </c>
      <c r="AS10" s="82"/>
      <c r="AT10" s="127">
        <v>1.48354003144024</v>
      </c>
      <c r="AU10" s="123">
        <v>3.4424779466499902</v>
      </c>
      <c r="AV10" s="123">
        <v>5.5579250690513504</v>
      </c>
      <c r="AW10" s="123">
        <v>5.8696605115783003</v>
      </c>
      <c r="AX10" s="123">
        <v>5.1369510960332301</v>
      </c>
      <c r="AY10" s="128">
        <v>4.4583116533377796</v>
      </c>
      <c r="AZ10" s="123"/>
      <c r="BA10" s="135">
        <v>0.63378760039719295</v>
      </c>
      <c r="BB10" s="143">
        <v>1.8203436008968501</v>
      </c>
      <c r="BC10" s="136">
        <v>1.23050097919712</v>
      </c>
      <c r="BD10" s="123"/>
      <c r="BE10" s="141">
        <v>3.2782278322437199</v>
      </c>
    </row>
    <row r="11" spans="1:57" x14ac:dyDescent="0.2">
      <c r="A11" s="34" t="s">
        <v>22</v>
      </c>
      <c r="B11" s="3" t="str">
        <f t="shared" si="0"/>
        <v>Washington, DC</v>
      </c>
      <c r="C11" s="3"/>
      <c r="D11" s="24" t="s">
        <v>16</v>
      </c>
      <c r="E11" s="27" t="s">
        <v>17</v>
      </c>
      <c r="F11" s="3"/>
      <c r="G11" s="148">
        <v>91.430092230691599</v>
      </c>
      <c r="H11" s="144">
        <v>104.860367242629</v>
      </c>
      <c r="I11" s="144">
        <v>117.25953362927299</v>
      </c>
      <c r="J11" s="144">
        <v>121.735421272306</v>
      </c>
      <c r="K11" s="144">
        <v>110.595768441716</v>
      </c>
      <c r="L11" s="149">
        <v>109.176236563323</v>
      </c>
      <c r="M11" s="144"/>
      <c r="N11" s="156">
        <v>114.84531383194999</v>
      </c>
      <c r="O11" s="164">
        <v>123.851820738199</v>
      </c>
      <c r="P11" s="157">
        <v>119.34856728507501</v>
      </c>
      <c r="Q11" s="144"/>
      <c r="R11" s="162">
        <v>112.08261676953801</v>
      </c>
      <c r="S11" s="82"/>
      <c r="T11" s="127">
        <v>16.074196883020601</v>
      </c>
      <c r="U11" s="123">
        <v>15.182510664171501</v>
      </c>
      <c r="V11" s="123">
        <v>14.579522035234801</v>
      </c>
      <c r="W11" s="123">
        <v>22.2204387554746</v>
      </c>
      <c r="X11" s="123">
        <v>15.547716458567301</v>
      </c>
      <c r="Y11" s="128">
        <v>16.7636109678126</v>
      </c>
      <c r="Z11" s="123"/>
      <c r="AA11" s="135">
        <v>12.0407476907721</v>
      </c>
      <c r="AB11" s="143">
        <v>11.481456222308299</v>
      </c>
      <c r="AC11" s="136">
        <v>11.7498920918339</v>
      </c>
      <c r="AD11" s="123"/>
      <c r="AE11" s="141">
        <v>15.1893020609937</v>
      </c>
      <c r="AG11" s="148">
        <v>93.202475195868601</v>
      </c>
      <c r="AH11" s="144">
        <v>122.15975500946099</v>
      </c>
      <c r="AI11" s="144">
        <v>140.36393638469801</v>
      </c>
      <c r="AJ11" s="144">
        <v>137.445015939196</v>
      </c>
      <c r="AK11" s="144">
        <v>118.73856785985799</v>
      </c>
      <c r="AL11" s="149">
        <v>122.381950077816</v>
      </c>
      <c r="AM11" s="144"/>
      <c r="AN11" s="156">
        <v>120.420356454379</v>
      </c>
      <c r="AO11" s="164">
        <v>127.068677533027</v>
      </c>
      <c r="AP11" s="157">
        <v>123.744516993703</v>
      </c>
      <c r="AQ11" s="144"/>
      <c r="AR11" s="162">
        <v>122.771254910927</v>
      </c>
      <c r="AS11" s="82"/>
      <c r="AT11" s="127">
        <v>12.3433363370349</v>
      </c>
      <c r="AU11" s="123">
        <v>15.776906005007</v>
      </c>
      <c r="AV11" s="123">
        <v>17.586277603905199</v>
      </c>
      <c r="AW11" s="123">
        <v>18.674535292485398</v>
      </c>
      <c r="AX11" s="123">
        <v>13.8812971777936</v>
      </c>
      <c r="AY11" s="128">
        <v>15.9038634274198</v>
      </c>
      <c r="AZ11" s="123"/>
      <c r="BA11" s="135">
        <v>12.374951786758899</v>
      </c>
      <c r="BB11" s="143">
        <v>9.8285256879494103</v>
      </c>
      <c r="BC11" s="136">
        <v>11.052970012491601</v>
      </c>
      <c r="BD11" s="123"/>
      <c r="BE11" s="141">
        <v>14.4638023571055</v>
      </c>
    </row>
    <row r="12" spans="1:57" x14ac:dyDescent="0.2">
      <c r="A12" s="21" t="s">
        <v>23</v>
      </c>
      <c r="B12" s="3" t="str">
        <f t="shared" si="0"/>
        <v>Arlington, VA</v>
      </c>
      <c r="C12" s="3"/>
      <c r="D12" s="24" t="s">
        <v>16</v>
      </c>
      <c r="E12" s="27" t="s">
        <v>17</v>
      </c>
      <c r="F12" s="3"/>
      <c r="G12" s="148">
        <v>100.82773857422799</v>
      </c>
      <c r="H12" s="144">
        <v>118.87610543691299</v>
      </c>
      <c r="I12" s="144">
        <v>133.46073455070601</v>
      </c>
      <c r="J12" s="144">
        <v>134.31671412359401</v>
      </c>
      <c r="K12" s="144">
        <v>118.913981223563</v>
      </c>
      <c r="L12" s="149">
        <v>121.27905478180099</v>
      </c>
      <c r="M12" s="144"/>
      <c r="N12" s="156">
        <v>108.77213762509</v>
      </c>
      <c r="O12" s="164">
        <v>104.380078407097</v>
      </c>
      <c r="P12" s="157">
        <v>106.576108016094</v>
      </c>
      <c r="Q12" s="144"/>
      <c r="R12" s="162">
        <v>117.078212848742</v>
      </c>
      <c r="S12" s="82"/>
      <c r="T12" s="127">
        <v>26.8827757254315</v>
      </c>
      <c r="U12" s="123">
        <v>20.653546731555</v>
      </c>
      <c r="V12" s="123">
        <v>19.678753394492102</v>
      </c>
      <c r="W12" s="123">
        <v>17.274915859147601</v>
      </c>
      <c r="X12" s="123">
        <v>-0.99153154591630799</v>
      </c>
      <c r="Y12" s="128">
        <v>15.783568168748401</v>
      </c>
      <c r="Z12" s="123"/>
      <c r="AA12" s="135">
        <v>0.85831523987279201</v>
      </c>
      <c r="AB12" s="143">
        <v>1.7539909721409099</v>
      </c>
      <c r="AC12" s="136">
        <v>1.29494657685904</v>
      </c>
      <c r="AD12" s="123"/>
      <c r="AE12" s="141">
        <v>11.6311178969039</v>
      </c>
      <c r="AG12" s="148">
        <v>109.432540493139</v>
      </c>
      <c r="AH12" s="144">
        <v>143.79426802847399</v>
      </c>
      <c r="AI12" s="144">
        <v>161.051086608893</v>
      </c>
      <c r="AJ12" s="144">
        <v>154.258163107397</v>
      </c>
      <c r="AK12" s="144">
        <v>132.24747343443701</v>
      </c>
      <c r="AL12" s="149">
        <v>140.156706334468</v>
      </c>
      <c r="AM12" s="144"/>
      <c r="AN12" s="156">
        <v>116.946776797689</v>
      </c>
      <c r="AO12" s="164">
        <v>114.40676467553899</v>
      </c>
      <c r="AP12" s="157">
        <v>115.676770736614</v>
      </c>
      <c r="AQ12" s="144"/>
      <c r="AR12" s="162">
        <v>133.16243902079501</v>
      </c>
      <c r="AS12" s="82"/>
      <c r="AT12" s="127">
        <v>21.865891099811101</v>
      </c>
      <c r="AU12" s="123">
        <v>16.5145286170556</v>
      </c>
      <c r="AV12" s="123">
        <v>16.7196941702584</v>
      </c>
      <c r="AW12" s="123">
        <v>14.6639393846805</v>
      </c>
      <c r="AX12" s="123">
        <v>7.7901031484433698</v>
      </c>
      <c r="AY12" s="128">
        <v>15.206667405683699</v>
      </c>
      <c r="AZ12" s="123"/>
      <c r="BA12" s="135">
        <v>10.049883930032999</v>
      </c>
      <c r="BB12" s="143">
        <v>6.5367562172724698</v>
      </c>
      <c r="BC12" s="136">
        <v>8.2841113933362998</v>
      </c>
      <c r="BD12" s="123"/>
      <c r="BE12" s="141">
        <v>13.4048667205321</v>
      </c>
    </row>
    <row r="13" spans="1:57" x14ac:dyDescent="0.2">
      <c r="A13" s="21" t="s">
        <v>24</v>
      </c>
      <c r="B13" s="3" t="str">
        <f t="shared" si="0"/>
        <v>Suburban Virginia Area</v>
      </c>
      <c r="C13" s="3"/>
      <c r="D13" s="24" t="s">
        <v>16</v>
      </c>
      <c r="E13" s="27" t="s">
        <v>17</v>
      </c>
      <c r="F13" s="3"/>
      <c r="G13" s="148">
        <v>66.646673763306097</v>
      </c>
      <c r="H13" s="144">
        <v>79.555673137132104</v>
      </c>
      <c r="I13" s="144">
        <v>86.044690043832105</v>
      </c>
      <c r="J13" s="144">
        <v>82.452614902942997</v>
      </c>
      <c r="K13" s="144">
        <v>75.228561051972406</v>
      </c>
      <c r="L13" s="149">
        <v>77.985642579837105</v>
      </c>
      <c r="M13" s="144"/>
      <c r="N13" s="156">
        <v>96.034664996869097</v>
      </c>
      <c r="O13" s="164">
        <v>120.32834690043801</v>
      </c>
      <c r="P13" s="157">
        <v>108.181505948653</v>
      </c>
      <c r="Q13" s="144"/>
      <c r="R13" s="162">
        <v>86.613032113784698</v>
      </c>
      <c r="S13" s="82"/>
      <c r="T13" s="127">
        <v>15.793220872912601</v>
      </c>
      <c r="U13" s="123">
        <v>15.3341484475059</v>
      </c>
      <c r="V13" s="123">
        <v>16.337137746966299</v>
      </c>
      <c r="W13" s="123">
        <v>4.1282265026716498</v>
      </c>
      <c r="X13" s="123">
        <v>-7.60490935548839</v>
      </c>
      <c r="Y13" s="128">
        <v>7.9832052928212498</v>
      </c>
      <c r="Z13" s="123"/>
      <c r="AA13" s="135">
        <v>-15.980839625769001</v>
      </c>
      <c r="AB13" s="143">
        <v>-10.8493142679997</v>
      </c>
      <c r="AC13" s="136">
        <v>-13.2023109347027</v>
      </c>
      <c r="AD13" s="123"/>
      <c r="AE13" s="141">
        <v>-0.66882803934867097</v>
      </c>
      <c r="AG13" s="148">
        <v>66.446487163431399</v>
      </c>
      <c r="AH13" s="144">
        <v>85.847717908578502</v>
      </c>
      <c r="AI13" s="144">
        <v>90.933484345647997</v>
      </c>
      <c r="AJ13" s="144">
        <v>92.4983393863494</v>
      </c>
      <c r="AK13" s="144">
        <v>86.805657482780205</v>
      </c>
      <c r="AL13" s="149">
        <v>84.506337257357501</v>
      </c>
      <c r="AM13" s="144"/>
      <c r="AN13" s="156">
        <v>102.303487789605</v>
      </c>
      <c r="AO13" s="164">
        <v>117.301908578584</v>
      </c>
      <c r="AP13" s="157">
        <v>109.80269818409499</v>
      </c>
      <c r="AQ13" s="144"/>
      <c r="AR13" s="162">
        <v>91.733868950711098</v>
      </c>
      <c r="AS13" s="82"/>
      <c r="AT13" s="127">
        <v>5.2077871651962102</v>
      </c>
      <c r="AU13" s="123">
        <v>12.2658787341351</v>
      </c>
      <c r="AV13" s="123">
        <v>8.3436448475305998</v>
      </c>
      <c r="AW13" s="123">
        <v>10.7603045024628</v>
      </c>
      <c r="AX13" s="123">
        <v>1.7516004102057401</v>
      </c>
      <c r="AY13" s="128">
        <v>7.68438043438604</v>
      </c>
      <c r="AZ13" s="123"/>
      <c r="BA13" s="135">
        <v>-5.3565058616474399</v>
      </c>
      <c r="BB13" s="143">
        <v>-6.68025729562435</v>
      </c>
      <c r="BC13" s="136">
        <v>-6.0682231560653399</v>
      </c>
      <c r="BD13" s="123"/>
      <c r="BE13" s="141">
        <v>2.5496029557878201</v>
      </c>
    </row>
    <row r="14" spans="1:57" x14ac:dyDescent="0.2">
      <c r="A14" s="21" t="s">
        <v>25</v>
      </c>
      <c r="B14" s="3" t="str">
        <f t="shared" si="0"/>
        <v>Alexandria, VA</v>
      </c>
      <c r="C14" s="3"/>
      <c r="D14" s="24" t="s">
        <v>16</v>
      </c>
      <c r="E14" s="27" t="s">
        <v>17</v>
      </c>
      <c r="F14" s="3"/>
      <c r="G14" s="148">
        <v>80.884811855968493</v>
      </c>
      <c r="H14" s="144">
        <v>94.240868357068393</v>
      </c>
      <c r="I14" s="144">
        <v>105.827634595345</v>
      </c>
      <c r="J14" s="144">
        <v>106.466746555516</v>
      </c>
      <c r="K14" s="144">
        <v>96.569837906680505</v>
      </c>
      <c r="L14" s="149">
        <v>96.797979854115994</v>
      </c>
      <c r="M14" s="144"/>
      <c r="N14" s="156">
        <v>95.119291420632095</v>
      </c>
      <c r="O14" s="164">
        <v>99.229864536297299</v>
      </c>
      <c r="P14" s="157">
        <v>97.174577978464697</v>
      </c>
      <c r="Q14" s="144"/>
      <c r="R14" s="162">
        <v>96.905579318215601</v>
      </c>
      <c r="S14" s="82"/>
      <c r="T14" s="127">
        <v>20.132907421958802</v>
      </c>
      <c r="U14" s="123">
        <v>17.975231923336999</v>
      </c>
      <c r="V14" s="123">
        <v>26.6449836520768</v>
      </c>
      <c r="W14" s="123">
        <v>28.0340576708501</v>
      </c>
      <c r="X14" s="123">
        <v>16.9463187342457</v>
      </c>
      <c r="Y14" s="128">
        <v>22.064004335055898</v>
      </c>
      <c r="Z14" s="123"/>
      <c r="AA14" s="135">
        <v>1.0684518057047001</v>
      </c>
      <c r="AB14" s="143">
        <v>-0.64780008770166797</v>
      </c>
      <c r="AC14" s="136">
        <v>0.18483237597312999</v>
      </c>
      <c r="AD14" s="123"/>
      <c r="AE14" s="141">
        <v>14.876222473544701</v>
      </c>
      <c r="AG14" s="148">
        <v>77.667636332059701</v>
      </c>
      <c r="AH14" s="144">
        <v>102.985757786268</v>
      </c>
      <c r="AI14" s="144">
        <v>115.354253791825</v>
      </c>
      <c r="AJ14" s="144">
        <v>111.061200648373</v>
      </c>
      <c r="AK14" s="144">
        <v>98.653072536760405</v>
      </c>
      <c r="AL14" s="149">
        <v>101.144384219057</v>
      </c>
      <c r="AM14" s="144"/>
      <c r="AN14" s="156">
        <v>99.835096098182206</v>
      </c>
      <c r="AO14" s="164">
        <v>105.69328759986099</v>
      </c>
      <c r="AP14" s="157">
        <v>102.764191849021</v>
      </c>
      <c r="AQ14" s="144"/>
      <c r="AR14" s="162">
        <v>101.607186399047</v>
      </c>
      <c r="AS14" s="82"/>
      <c r="AT14" s="127">
        <v>8.9625041166410799</v>
      </c>
      <c r="AU14" s="123">
        <v>17.2647321782561</v>
      </c>
      <c r="AV14" s="123">
        <v>19.155848179782001</v>
      </c>
      <c r="AW14" s="123">
        <v>17.9194265586484</v>
      </c>
      <c r="AX14" s="123">
        <v>12.791502853832499</v>
      </c>
      <c r="AY14" s="128">
        <v>15.5774532241649</v>
      </c>
      <c r="AZ14" s="123"/>
      <c r="BA14" s="135">
        <v>7.3250339212700801</v>
      </c>
      <c r="BB14" s="143">
        <v>4.9902967341895001</v>
      </c>
      <c r="BC14" s="136">
        <v>6.1115691453119299</v>
      </c>
      <c r="BD14" s="123"/>
      <c r="BE14" s="141">
        <v>12.6729787616217</v>
      </c>
    </row>
    <row r="15" spans="1:57" x14ac:dyDescent="0.2">
      <c r="A15" s="21" t="s">
        <v>26</v>
      </c>
      <c r="B15" s="3" t="str">
        <f t="shared" si="0"/>
        <v>Fairfax/Tysons Corner, VA</v>
      </c>
      <c r="C15" s="3"/>
      <c r="D15" s="24" t="s">
        <v>16</v>
      </c>
      <c r="E15" s="27" t="s">
        <v>17</v>
      </c>
      <c r="F15" s="3"/>
      <c r="G15" s="148">
        <v>77.485656845753795</v>
      </c>
      <c r="H15" s="144">
        <v>106.279205083766</v>
      </c>
      <c r="I15" s="144">
        <v>111.87806932409001</v>
      </c>
      <c r="J15" s="144">
        <v>113.33634199884401</v>
      </c>
      <c r="K15" s="144">
        <v>92.212642403235094</v>
      </c>
      <c r="L15" s="149">
        <v>100.23838313113799</v>
      </c>
      <c r="M15" s="144"/>
      <c r="N15" s="156">
        <v>89.814774119006302</v>
      </c>
      <c r="O15" s="164">
        <v>99.572555748122397</v>
      </c>
      <c r="P15" s="157">
        <v>94.693664933564406</v>
      </c>
      <c r="Q15" s="144"/>
      <c r="R15" s="162">
        <v>98.654177931831299</v>
      </c>
      <c r="S15" s="82"/>
      <c r="T15" s="127">
        <v>22.706066788046599</v>
      </c>
      <c r="U15" s="123">
        <v>30.823833309268601</v>
      </c>
      <c r="V15" s="123">
        <v>22.5500890729666</v>
      </c>
      <c r="W15" s="123">
        <v>28.181344306654001</v>
      </c>
      <c r="X15" s="123">
        <v>15.256626690687</v>
      </c>
      <c r="Y15" s="128">
        <v>24.025903664413299</v>
      </c>
      <c r="Z15" s="123"/>
      <c r="AA15" s="135">
        <v>11.8369651888509</v>
      </c>
      <c r="AB15" s="143">
        <v>11.774872934108</v>
      </c>
      <c r="AC15" s="136">
        <v>11.8043108775855</v>
      </c>
      <c r="AD15" s="123"/>
      <c r="AE15" s="141">
        <v>20.416038385060801</v>
      </c>
      <c r="AG15" s="148">
        <v>77.698973714615803</v>
      </c>
      <c r="AH15" s="144">
        <v>114.718831600231</v>
      </c>
      <c r="AI15" s="144">
        <v>133.09895580589199</v>
      </c>
      <c r="AJ15" s="144">
        <v>129.717571057192</v>
      </c>
      <c r="AK15" s="144">
        <v>100.073822357019</v>
      </c>
      <c r="AL15" s="149">
        <v>111.06163090699</v>
      </c>
      <c r="AM15" s="144"/>
      <c r="AN15" s="156">
        <v>91.059018486423994</v>
      </c>
      <c r="AO15" s="164">
        <v>98.243760543038704</v>
      </c>
      <c r="AP15" s="157">
        <v>94.651389514731306</v>
      </c>
      <c r="AQ15" s="144"/>
      <c r="AR15" s="162">
        <v>106.372990509201</v>
      </c>
      <c r="AS15" s="82"/>
      <c r="AT15" s="127">
        <v>16.392025500130401</v>
      </c>
      <c r="AU15" s="123">
        <v>22.550225394944398</v>
      </c>
      <c r="AV15" s="123">
        <v>21.179443813946399</v>
      </c>
      <c r="AW15" s="123">
        <v>20.218074979630899</v>
      </c>
      <c r="AX15" s="123">
        <v>15.83293227904</v>
      </c>
      <c r="AY15" s="128">
        <v>19.549909684963701</v>
      </c>
      <c r="AZ15" s="123"/>
      <c r="BA15" s="135">
        <v>16.0373179435447</v>
      </c>
      <c r="BB15" s="143">
        <v>14.9289799252845</v>
      </c>
      <c r="BC15" s="136">
        <v>15.459461189942401</v>
      </c>
      <c r="BD15" s="123"/>
      <c r="BE15" s="141">
        <v>18.482762911071202</v>
      </c>
    </row>
    <row r="16" spans="1:57" x14ac:dyDescent="0.2">
      <c r="A16" s="21" t="s">
        <v>27</v>
      </c>
      <c r="B16" s="3" t="str">
        <f t="shared" si="0"/>
        <v>I-95 Fredericksburg, VA</v>
      </c>
      <c r="C16" s="3"/>
      <c r="D16" s="24" t="s">
        <v>16</v>
      </c>
      <c r="E16" s="27" t="s">
        <v>17</v>
      </c>
      <c r="F16" s="3"/>
      <c r="G16" s="148">
        <v>55.774997049451102</v>
      </c>
      <c r="H16" s="144">
        <v>59.5245757110822</v>
      </c>
      <c r="I16" s="144">
        <v>62.578360675085499</v>
      </c>
      <c r="J16" s="144">
        <v>62.9315626106455</v>
      </c>
      <c r="K16" s="144">
        <v>73.195587159211598</v>
      </c>
      <c r="L16" s="149">
        <v>62.801016641095202</v>
      </c>
      <c r="M16" s="144"/>
      <c r="N16" s="156">
        <v>95.472420630237195</v>
      </c>
      <c r="O16" s="164">
        <v>94.973329399268195</v>
      </c>
      <c r="P16" s="157">
        <v>95.222875014752702</v>
      </c>
      <c r="Q16" s="144"/>
      <c r="R16" s="162">
        <v>72.064404747854496</v>
      </c>
      <c r="S16" s="82"/>
      <c r="T16" s="127">
        <v>-0.34743909343173002</v>
      </c>
      <c r="U16" s="123">
        <v>-0.646914020570038</v>
      </c>
      <c r="V16" s="123">
        <v>3.98032587354884</v>
      </c>
      <c r="W16" s="123">
        <v>0.21154331193070799</v>
      </c>
      <c r="X16" s="123">
        <v>8.9515271296091399</v>
      </c>
      <c r="Y16" s="128">
        <v>2.6009500709974001</v>
      </c>
      <c r="Z16" s="123"/>
      <c r="AA16" s="135">
        <v>7.6480270257487204</v>
      </c>
      <c r="AB16" s="143">
        <v>6.9886206441950902</v>
      </c>
      <c r="AC16" s="136">
        <v>7.3181807932130898</v>
      </c>
      <c r="AD16" s="123"/>
      <c r="AE16" s="141">
        <v>4.33332254224353</v>
      </c>
      <c r="AG16" s="148">
        <v>54.230596896022597</v>
      </c>
      <c r="AH16" s="144">
        <v>62.6119001534285</v>
      </c>
      <c r="AI16" s="144">
        <v>66.950336067508502</v>
      </c>
      <c r="AJ16" s="144">
        <v>69.148655434910793</v>
      </c>
      <c r="AK16" s="144">
        <v>70.1428171839962</v>
      </c>
      <c r="AL16" s="149">
        <v>64.616861147173296</v>
      </c>
      <c r="AM16" s="144"/>
      <c r="AN16" s="156">
        <v>89.921592116133596</v>
      </c>
      <c r="AO16" s="164">
        <v>93.241350466186702</v>
      </c>
      <c r="AP16" s="157">
        <v>91.581471291160099</v>
      </c>
      <c r="AQ16" s="144"/>
      <c r="AR16" s="162">
        <v>72.321035474026701</v>
      </c>
      <c r="AS16" s="82"/>
      <c r="AT16" s="127">
        <v>-1.9133357026656701</v>
      </c>
      <c r="AU16" s="123">
        <v>3.2788901456719</v>
      </c>
      <c r="AV16" s="123">
        <v>5.7646967129920901</v>
      </c>
      <c r="AW16" s="123">
        <v>6.5086819391035302</v>
      </c>
      <c r="AX16" s="123">
        <v>4.6422609198835296</v>
      </c>
      <c r="AY16" s="128">
        <v>3.82959126563052</v>
      </c>
      <c r="AZ16" s="123"/>
      <c r="BA16" s="135">
        <v>0.32155955618274801</v>
      </c>
      <c r="BB16" s="143">
        <v>-0.244669720934034</v>
      </c>
      <c r="BC16" s="136">
        <v>3.2575759216482501E-2</v>
      </c>
      <c r="BD16" s="123"/>
      <c r="BE16" s="141">
        <v>2.4232439709917899</v>
      </c>
    </row>
    <row r="17" spans="1:70" x14ac:dyDescent="0.2">
      <c r="A17" s="21" t="s">
        <v>28</v>
      </c>
      <c r="B17" s="3" t="str">
        <f t="shared" si="0"/>
        <v>Dulles Airport Area, VA</v>
      </c>
      <c r="C17" s="3"/>
      <c r="D17" s="24" t="s">
        <v>16</v>
      </c>
      <c r="E17" s="27" t="s">
        <v>17</v>
      </c>
      <c r="F17" s="3"/>
      <c r="G17" s="148">
        <v>72.173451906658997</v>
      </c>
      <c r="H17" s="144">
        <v>93.840527414152902</v>
      </c>
      <c r="I17" s="144">
        <v>102.87184310377501</v>
      </c>
      <c r="J17" s="144">
        <v>103.825959021058</v>
      </c>
      <c r="K17" s="144">
        <v>88.796800417378094</v>
      </c>
      <c r="L17" s="149">
        <v>92.301716372604801</v>
      </c>
      <c r="M17" s="144"/>
      <c r="N17" s="156">
        <v>82.322210206791794</v>
      </c>
      <c r="O17" s="164">
        <v>85.654860557768899</v>
      </c>
      <c r="P17" s="157">
        <v>83.988535382280403</v>
      </c>
      <c r="Q17" s="144"/>
      <c r="R17" s="162">
        <v>89.926521803940602</v>
      </c>
      <c r="S17" s="82"/>
      <c r="T17" s="127">
        <v>-1.1223285394289699</v>
      </c>
      <c r="U17" s="123">
        <v>4.4464142034755403</v>
      </c>
      <c r="V17" s="123">
        <v>3.1567676825688999</v>
      </c>
      <c r="W17" s="123">
        <v>5.1222488564955801</v>
      </c>
      <c r="X17" s="123">
        <v>-10.297308771350499</v>
      </c>
      <c r="Y17" s="128">
        <v>0.25840906791519802</v>
      </c>
      <c r="Z17" s="123"/>
      <c r="AA17" s="135">
        <v>-11.086340434619199</v>
      </c>
      <c r="AB17" s="143">
        <v>-4.1927022002585304</v>
      </c>
      <c r="AC17" s="136">
        <v>-7.6998138994788299</v>
      </c>
      <c r="AD17" s="123"/>
      <c r="AE17" s="141">
        <v>-1.9964504981014499</v>
      </c>
      <c r="AG17" s="148">
        <v>75.307576835514993</v>
      </c>
      <c r="AH17" s="144">
        <v>105.21753011762399</v>
      </c>
      <c r="AI17" s="144">
        <v>120.187835562511</v>
      </c>
      <c r="AJ17" s="144">
        <v>117.258763754505</v>
      </c>
      <c r="AK17" s="144">
        <v>101.176993217605</v>
      </c>
      <c r="AL17" s="149">
        <v>103.829739897552</v>
      </c>
      <c r="AM17" s="144"/>
      <c r="AN17" s="156">
        <v>90.855722585847005</v>
      </c>
      <c r="AO17" s="164">
        <v>88.991134746727298</v>
      </c>
      <c r="AP17" s="157">
        <v>89.923428666287194</v>
      </c>
      <c r="AQ17" s="144"/>
      <c r="AR17" s="162">
        <v>99.856508117190998</v>
      </c>
      <c r="AS17" s="82"/>
      <c r="AT17" s="127">
        <v>4.4379163014658003</v>
      </c>
      <c r="AU17" s="123">
        <v>6.1407524914383602</v>
      </c>
      <c r="AV17" s="123">
        <v>8.3317262035902804</v>
      </c>
      <c r="AW17" s="123">
        <v>8.7783867574182892</v>
      </c>
      <c r="AX17" s="123">
        <v>2.8963342791553401</v>
      </c>
      <c r="AY17" s="128">
        <v>6.3160409241582904</v>
      </c>
      <c r="AZ17" s="123"/>
      <c r="BA17" s="135">
        <v>5.0507942931368603</v>
      </c>
      <c r="BB17" s="143">
        <v>5.7964205044972701</v>
      </c>
      <c r="BC17" s="136">
        <v>5.41842400430364</v>
      </c>
      <c r="BD17" s="123"/>
      <c r="BE17" s="141">
        <v>6.0836327853484802</v>
      </c>
    </row>
    <row r="18" spans="1:70" x14ac:dyDescent="0.2">
      <c r="A18" s="21" t="s">
        <v>29</v>
      </c>
      <c r="B18" s="3" t="str">
        <f t="shared" si="0"/>
        <v>Williamsburg, VA</v>
      </c>
      <c r="C18" s="3"/>
      <c r="D18" s="24" t="s">
        <v>16</v>
      </c>
      <c r="E18" s="27" t="s">
        <v>17</v>
      </c>
      <c r="F18" s="3"/>
      <c r="G18" s="148">
        <v>80.086790156479793</v>
      </c>
      <c r="H18" s="144">
        <v>82.969535910124307</v>
      </c>
      <c r="I18" s="144">
        <v>86.733292764477696</v>
      </c>
      <c r="J18" s="144">
        <v>91.177409388792199</v>
      </c>
      <c r="K18" s="144">
        <v>91.692312424769199</v>
      </c>
      <c r="L18" s="149">
        <v>86.531868128928707</v>
      </c>
      <c r="M18" s="144"/>
      <c r="N18" s="156">
        <v>141.72635014042999</v>
      </c>
      <c r="O18" s="164">
        <v>154.11554366724599</v>
      </c>
      <c r="P18" s="157">
        <v>147.920946903838</v>
      </c>
      <c r="Q18" s="144"/>
      <c r="R18" s="162">
        <v>104.07160492176</v>
      </c>
      <c r="S18" s="82"/>
      <c r="T18" s="127">
        <v>-2.4558348418815199</v>
      </c>
      <c r="U18" s="123">
        <v>-4.7528577794330102</v>
      </c>
      <c r="V18" s="123">
        <v>-4.7454564178162997</v>
      </c>
      <c r="W18" s="123">
        <v>-5.0146803418930102</v>
      </c>
      <c r="X18" s="123">
        <v>-9.9356515655036208</v>
      </c>
      <c r="Y18" s="128">
        <v>-5.5464416702160504</v>
      </c>
      <c r="Z18" s="123"/>
      <c r="AA18" s="135">
        <v>-12.9000076991122</v>
      </c>
      <c r="AB18" s="143">
        <v>-13.758777298601601</v>
      </c>
      <c r="AC18" s="136">
        <v>-13.3494972624438</v>
      </c>
      <c r="AD18" s="123"/>
      <c r="AE18" s="141">
        <v>-8.8787313920652</v>
      </c>
      <c r="AG18" s="148">
        <v>76.308987896215001</v>
      </c>
      <c r="AH18" s="144">
        <v>83.966635682760398</v>
      </c>
      <c r="AI18" s="144">
        <v>91.093569947839995</v>
      </c>
      <c r="AJ18" s="144">
        <v>95.373873211180907</v>
      </c>
      <c r="AK18" s="144">
        <v>95.741874749230902</v>
      </c>
      <c r="AL18" s="149">
        <v>88.496988297445398</v>
      </c>
      <c r="AM18" s="144"/>
      <c r="AN18" s="156">
        <v>147.019996322054</v>
      </c>
      <c r="AO18" s="164">
        <v>160.92122141233099</v>
      </c>
      <c r="AP18" s="157">
        <v>153.970608867192</v>
      </c>
      <c r="AQ18" s="144"/>
      <c r="AR18" s="162">
        <v>107.20373703165799</v>
      </c>
      <c r="AS18" s="82"/>
      <c r="AT18" s="127">
        <v>-6.0331370607910202</v>
      </c>
      <c r="AU18" s="123">
        <v>-7.0021092996470804</v>
      </c>
      <c r="AV18" s="123">
        <v>-2.1926090045575801</v>
      </c>
      <c r="AW18" s="123">
        <v>0.76926512645624401</v>
      </c>
      <c r="AX18" s="123">
        <v>-7.0502737406985503</v>
      </c>
      <c r="AY18" s="128">
        <v>-4.2825787866537697</v>
      </c>
      <c r="AZ18" s="123"/>
      <c r="BA18" s="135">
        <v>-7.1174008318199</v>
      </c>
      <c r="BB18" s="143">
        <v>-5.9879758034796202</v>
      </c>
      <c r="BC18" s="136">
        <v>-6.5306023993293403</v>
      </c>
      <c r="BD18" s="123"/>
      <c r="BE18" s="141">
        <v>-5.2180211941537404</v>
      </c>
    </row>
    <row r="19" spans="1:70" x14ac:dyDescent="0.2">
      <c r="A19" s="21" t="s">
        <v>30</v>
      </c>
      <c r="B19" s="3" t="str">
        <f t="shared" si="0"/>
        <v>Virginia Beach, VA</v>
      </c>
      <c r="C19" s="3"/>
      <c r="D19" s="24" t="s">
        <v>16</v>
      </c>
      <c r="E19" s="27" t="s">
        <v>17</v>
      </c>
      <c r="F19" s="3"/>
      <c r="G19" s="148">
        <v>136.91226359188801</v>
      </c>
      <c r="H19" s="144">
        <v>140.04398455772099</v>
      </c>
      <c r="I19" s="144">
        <v>150.214767055945</v>
      </c>
      <c r="J19" s="144">
        <v>157.12696049080699</v>
      </c>
      <c r="K19" s="144">
        <v>168.84616138246599</v>
      </c>
      <c r="L19" s="149">
        <v>150.62882741576499</v>
      </c>
      <c r="M19" s="144"/>
      <c r="N19" s="156">
        <v>236.63820194902499</v>
      </c>
      <c r="O19" s="164">
        <v>263.85527849759302</v>
      </c>
      <c r="P19" s="157">
        <v>250.24674022330899</v>
      </c>
      <c r="Q19" s="144"/>
      <c r="R19" s="162">
        <v>179.091088217921</v>
      </c>
      <c r="S19" s="82"/>
      <c r="T19" s="127">
        <v>-6.1170788864819796</v>
      </c>
      <c r="U19" s="123">
        <v>-14.213689949117899</v>
      </c>
      <c r="V19" s="123">
        <v>-10.534722353061101</v>
      </c>
      <c r="W19" s="123">
        <v>-8.8240437788423502</v>
      </c>
      <c r="X19" s="123">
        <v>-7.3882451966932203</v>
      </c>
      <c r="Y19" s="128">
        <v>-9.4379441857158106</v>
      </c>
      <c r="Z19" s="123"/>
      <c r="AA19" s="135">
        <v>-3.4040800741054902</v>
      </c>
      <c r="AB19" s="143">
        <v>2.25030143135039</v>
      </c>
      <c r="AC19" s="136">
        <v>-0.503425584091584</v>
      </c>
      <c r="AD19" s="123"/>
      <c r="AE19" s="141">
        <v>-6.0705720378906802</v>
      </c>
      <c r="AG19" s="148">
        <v>135.45960934466899</v>
      </c>
      <c r="AH19" s="144">
        <v>152.171188323601</v>
      </c>
      <c r="AI19" s="144">
        <v>165.95779707054299</v>
      </c>
      <c r="AJ19" s="144">
        <v>170.457564722244</v>
      </c>
      <c r="AK19" s="144">
        <v>177.497600937031</v>
      </c>
      <c r="AL19" s="149">
        <v>160.30875207961799</v>
      </c>
      <c r="AM19" s="144"/>
      <c r="AN19" s="156">
        <v>250.747666337883</v>
      </c>
      <c r="AO19" s="164">
        <v>268.80503029077499</v>
      </c>
      <c r="AP19" s="157">
        <v>259.77634831432903</v>
      </c>
      <c r="AQ19" s="144"/>
      <c r="AR19" s="162">
        <v>188.72806528953501</v>
      </c>
      <c r="AS19" s="82"/>
      <c r="AT19" s="127">
        <v>-9.9189709346714903</v>
      </c>
      <c r="AU19" s="123">
        <v>-9.5309480765260606</v>
      </c>
      <c r="AV19" s="123">
        <v>-4.6678811311154096</v>
      </c>
      <c r="AW19" s="123">
        <v>-4.44185360275688</v>
      </c>
      <c r="AX19" s="123">
        <v>-3.23810012122313</v>
      </c>
      <c r="AY19" s="128">
        <v>-6.1951486050553699</v>
      </c>
      <c r="AZ19" s="123"/>
      <c r="BA19" s="135">
        <v>3.7088590083383299</v>
      </c>
      <c r="BB19" s="143">
        <v>1.97406041630271</v>
      </c>
      <c r="BC19" s="136">
        <v>2.8040077749301502</v>
      </c>
      <c r="BD19" s="123"/>
      <c r="BE19" s="141">
        <v>-2.8506842279359499</v>
      </c>
    </row>
    <row r="20" spans="1:70" x14ac:dyDescent="0.2">
      <c r="A20" s="34" t="s">
        <v>31</v>
      </c>
      <c r="B20" s="3" t="str">
        <f t="shared" si="0"/>
        <v>Norfolk/Portsmouth, VA</v>
      </c>
      <c r="C20" s="3"/>
      <c r="D20" s="24" t="s">
        <v>16</v>
      </c>
      <c r="E20" s="27" t="s">
        <v>17</v>
      </c>
      <c r="F20" s="3"/>
      <c r="G20" s="148">
        <v>68.471641313894196</v>
      </c>
      <c r="H20" s="144">
        <v>80.091962726154904</v>
      </c>
      <c r="I20" s="144">
        <v>86.893338924995604</v>
      </c>
      <c r="J20" s="144">
        <v>90.149428069559093</v>
      </c>
      <c r="K20" s="144">
        <v>81.668947303706304</v>
      </c>
      <c r="L20" s="149">
        <v>81.455063667662003</v>
      </c>
      <c r="M20" s="144"/>
      <c r="N20" s="156">
        <v>129.96053167047199</v>
      </c>
      <c r="O20" s="164">
        <v>140.240835341647</v>
      </c>
      <c r="P20" s="157">
        <v>135.10068350605999</v>
      </c>
      <c r="Q20" s="144"/>
      <c r="R20" s="162">
        <v>96.782383621489998</v>
      </c>
      <c r="S20" s="82"/>
      <c r="T20" s="127">
        <v>1.3841310218121301</v>
      </c>
      <c r="U20" s="123">
        <v>2.4765864059859002</v>
      </c>
      <c r="V20" s="123">
        <v>0.95386244513650897</v>
      </c>
      <c r="W20" s="123">
        <v>-2.0228858505154599</v>
      </c>
      <c r="X20" s="123">
        <v>-11.0509172393944</v>
      </c>
      <c r="Y20" s="128">
        <v>-2.00107372626253</v>
      </c>
      <c r="Z20" s="123"/>
      <c r="AA20" s="135">
        <v>-0.23220739464714801</v>
      </c>
      <c r="AB20" s="143">
        <v>0.76203077292558397</v>
      </c>
      <c r="AC20" s="136">
        <v>0.28136385015745602</v>
      </c>
      <c r="AD20" s="123"/>
      <c r="AE20" s="141">
        <v>-1.1033275919558501</v>
      </c>
      <c r="AG20" s="148">
        <v>75.535163964517807</v>
      </c>
      <c r="AH20" s="144">
        <v>89.246790584928803</v>
      </c>
      <c r="AI20" s="144">
        <v>97.140021197084096</v>
      </c>
      <c r="AJ20" s="144">
        <v>104.502620064113</v>
      </c>
      <c r="AK20" s="144">
        <v>100.022410161601</v>
      </c>
      <c r="AL20" s="149">
        <v>93.289401194449297</v>
      </c>
      <c r="AM20" s="144"/>
      <c r="AN20" s="156">
        <v>138.795030950289</v>
      </c>
      <c r="AO20" s="164">
        <v>149.480793448094</v>
      </c>
      <c r="AP20" s="157">
        <v>144.13791219919099</v>
      </c>
      <c r="AQ20" s="144"/>
      <c r="AR20" s="162">
        <v>107.817547195804</v>
      </c>
      <c r="AS20" s="82"/>
      <c r="AT20" s="127">
        <v>0.20005138143229001</v>
      </c>
      <c r="AU20" s="123">
        <v>1.4399583713958599</v>
      </c>
      <c r="AV20" s="123">
        <v>1.1283622003143401</v>
      </c>
      <c r="AW20" s="123">
        <v>7.0700365521115804</v>
      </c>
      <c r="AX20" s="123">
        <v>2.4519254452918502</v>
      </c>
      <c r="AY20" s="128">
        <v>2.5944790240740798</v>
      </c>
      <c r="AZ20" s="123"/>
      <c r="BA20" s="135">
        <v>4.2781580942324204</v>
      </c>
      <c r="BB20" s="143">
        <v>3.4882222323178098</v>
      </c>
      <c r="BC20" s="136">
        <v>3.8670501459336601</v>
      </c>
      <c r="BD20" s="123"/>
      <c r="BE20" s="141">
        <v>3.0768555469801</v>
      </c>
    </row>
    <row r="21" spans="1:70" x14ac:dyDescent="0.2">
      <c r="A21" s="35" t="s">
        <v>32</v>
      </c>
      <c r="B21" s="3" t="str">
        <f t="shared" si="0"/>
        <v>Newport News/Hampton, VA</v>
      </c>
      <c r="C21" s="3"/>
      <c r="D21" s="24" t="s">
        <v>16</v>
      </c>
      <c r="E21" s="27" t="s">
        <v>17</v>
      </c>
      <c r="F21" s="3"/>
      <c r="G21" s="148">
        <v>56.956533982403002</v>
      </c>
      <c r="H21" s="144">
        <v>65.175622284725193</v>
      </c>
      <c r="I21" s="144">
        <v>68.420244612721703</v>
      </c>
      <c r="J21" s="144">
        <v>70.437161921246201</v>
      </c>
      <c r="K21" s="144">
        <v>64.925005120438399</v>
      </c>
      <c r="L21" s="149">
        <v>65.182913584306903</v>
      </c>
      <c r="M21" s="144"/>
      <c r="N21" s="156">
        <v>96.926414712245702</v>
      </c>
      <c r="O21" s="164">
        <v>102.88261360161501</v>
      </c>
      <c r="P21" s="157">
        <v>99.904514156930603</v>
      </c>
      <c r="Q21" s="144"/>
      <c r="R21" s="162">
        <v>75.103370890770805</v>
      </c>
      <c r="S21" s="82"/>
      <c r="T21" s="127">
        <v>8.1450858119733294</v>
      </c>
      <c r="U21" s="123">
        <v>11.1529443233738</v>
      </c>
      <c r="V21" s="123">
        <v>14.416381825227299</v>
      </c>
      <c r="W21" s="123">
        <v>3.55631637416095</v>
      </c>
      <c r="X21" s="123">
        <v>-7.8253716114327103</v>
      </c>
      <c r="Y21" s="128">
        <v>5.2840894827435996</v>
      </c>
      <c r="Z21" s="123"/>
      <c r="AA21" s="135">
        <v>-8.47363859104507</v>
      </c>
      <c r="AB21" s="143">
        <v>-9.1448663600072297</v>
      </c>
      <c r="AC21" s="136">
        <v>-8.8204908872708696</v>
      </c>
      <c r="AD21" s="123"/>
      <c r="AE21" s="141">
        <v>-0.56209509940412905</v>
      </c>
      <c r="AG21" s="148">
        <v>57.245294688446499</v>
      </c>
      <c r="AH21" s="144">
        <v>69.8727252163565</v>
      </c>
      <c r="AI21" s="144">
        <v>74.205144100677899</v>
      </c>
      <c r="AJ21" s="144">
        <v>74.932387833549598</v>
      </c>
      <c r="AK21" s="144">
        <v>68.588939470647603</v>
      </c>
      <c r="AL21" s="149">
        <v>68.968898261935607</v>
      </c>
      <c r="AM21" s="144"/>
      <c r="AN21" s="156">
        <v>105.89969407183</v>
      </c>
      <c r="AO21" s="164">
        <v>112.49838726741601</v>
      </c>
      <c r="AP21" s="157">
        <v>109.199040669623</v>
      </c>
      <c r="AQ21" s="144"/>
      <c r="AR21" s="162">
        <v>80.463224664132198</v>
      </c>
      <c r="AS21" s="82"/>
      <c r="AT21" s="127">
        <v>1.9154970093280901</v>
      </c>
      <c r="AU21" s="123">
        <v>7.7827005106038696</v>
      </c>
      <c r="AV21" s="123">
        <v>8.1706133626408501</v>
      </c>
      <c r="AW21" s="123">
        <v>3.7215783860338298</v>
      </c>
      <c r="AX21" s="123">
        <v>-6.1428510027404402</v>
      </c>
      <c r="AY21" s="128">
        <v>2.9636536706266998</v>
      </c>
      <c r="AZ21" s="123"/>
      <c r="BA21" s="135">
        <v>0.19113369986673101</v>
      </c>
      <c r="BB21" s="143">
        <v>-0.45088096969813002</v>
      </c>
      <c r="BC21" s="136">
        <v>-0.14060332557166699</v>
      </c>
      <c r="BD21" s="123"/>
      <c r="BE21" s="141">
        <v>1.7373375314613699</v>
      </c>
    </row>
    <row r="22" spans="1:70" x14ac:dyDescent="0.2">
      <c r="A22" s="36" t="s">
        <v>33</v>
      </c>
      <c r="B22" s="3" t="str">
        <f t="shared" si="0"/>
        <v>Chesapeake/Suffolk, VA</v>
      </c>
      <c r="C22" s="3"/>
      <c r="D22" s="25" t="s">
        <v>16</v>
      </c>
      <c r="E22" s="28" t="s">
        <v>17</v>
      </c>
      <c r="F22" s="3"/>
      <c r="G22" s="150">
        <v>65.555593889664806</v>
      </c>
      <c r="H22" s="151">
        <v>84.197357681564199</v>
      </c>
      <c r="I22" s="151">
        <v>90.531759619413407</v>
      </c>
      <c r="J22" s="151">
        <v>92.167072817737406</v>
      </c>
      <c r="K22" s="151">
        <v>81.981189787011104</v>
      </c>
      <c r="L22" s="152">
        <v>82.886594759078207</v>
      </c>
      <c r="M22" s="144"/>
      <c r="N22" s="158">
        <v>120.841837709497</v>
      </c>
      <c r="O22" s="159">
        <v>126.72617023393801</v>
      </c>
      <c r="P22" s="160">
        <v>123.784003971717</v>
      </c>
      <c r="Q22" s="144"/>
      <c r="R22" s="163">
        <v>94.571568819832393</v>
      </c>
      <c r="S22" s="82"/>
      <c r="T22" s="129">
        <v>0.75942888700033895</v>
      </c>
      <c r="U22" s="130">
        <v>5.87532037582851</v>
      </c>
      <c r="V22" s="130">
        <v>7.36920449348119</v>
      </c>
      <c r="W22" s="130">
        <v>4.7247055131098197</v>
      </c>
      <c r="X22" s="130">
        <v>-3.9600178951596399</v>
      </c>
      <c r="Y22" s="131">
        <v>3.0222735019610201</v>
      </c>
      <c r="Z22" s="123"/>
      <c r="AA22" s="137">
        <v>-0.86611338675608995</v>
      </c>
      <c r="AB22" s="138">
        <v>0.46341250800924799</v>
      </c>
      <c r="AC22" s="139">
        <v>-0.18997620093672801</v>
      </c>
      <c r="AD22" s="123"/>
      <c r="AE22" s="142">
        <v>1.7970753643204</v>
      </c>
      <c r="AG22" s="150">
        <v>66.931521198498601</v>
      </c>
      <c r="AH22" s="151">
        <v>87.453492549755495</v>
      </c>
      <c r="AI22" s="151">
        <v>94.158064791375594</v>
      </c>
      <c r="AJ22" s="151">
        <v>97.165756023044594</v>
      </c>
      <c r="AK22" s="151">
        <v>89.637491253491604</v>
      </c>
      <c r="AL22" s="152">
        <v>87.069265163233197</v>
      </c>
      <c r="AM22" s="144"/>
      <c r="AN22" s="158">
        <v>130.237766624476</v>
      </c>
      <c r="AO22" s="159">
        <v>135.535027147346</v>
      </c>
      <c r="AP22" s="160">
        <v>132.88639688591101</v>
      </c>
      <c r="AQ22" s="144"/>
      <c r="AR22" s="163">
        <v>100.159874226855</v>
      </c>
      <c r="AS22" s="82"/>
      <c r="AT22" s="129">
        <v>-2.2814134662899002</v>
      </c>
      <c r="AU22" s="130">
        <v>2.8933395213550099</v>
      </c>
      <c r="AV22" s="130">
        <v>3.4775894220309098</v>
      </c>
      <c r="AW22" s="130">
        <v>4.6576963187099096</v>
      </c>
      <c r="AX22" s="130">
        <v>1.2968456206213399</v>
      </c>
      <c r="AY22" s="131">
        <v>2.2387210839593799</v>
      </c>
      <c r="AZ22" s="123"/>
      <c r="BA22" s="137">
        <v>6.0125056114675601</v>
      </c>
      <c r="BB22" s="138">
        <v>4.6871539757190197</v>
      </c>
      <c r="BC22" s="139">
        <v>5.3324554330885503</v>
      </c>
      <c r="BD22" s="123"/>
      <c r="BE22" s="142">
        <v>3.3898324808313198</v>
      </c>
    </row>
    <row r="23" spans="1:70" x14ac:dyDescent="0.2">
      <c r="A23" s="35" t="s">
        <v>111</v>
      </c>
      <c r="B23" s="3" t="s">
        <v>111</v>
      </c>
      <c r="C23" s="9"/>
      <c r="D23" s="23" t="s">
        <v>16</v>
      </c>
      <c r="E23" s="26" t="s">
        <v>17</v>
      </c>
      <c r="F23" s="3"/>
      <c r="G23" s="145">
        <v>84.126345590628006</v>
      </c>
      <c r="H23" s="146">
        <v>88.027556134070906</v>
      </c>
      <c r="I23" s="146">
        <v>110.92730556459399</v>
      </c>
      <c r="J23" s="146">
        <v>93.588815489749393</v>
      </c>
      <c r="K23" s="146">
        <v>79.3835079726651</v>
      </c>
      <c r="L23" s="147">
        <v>91.210706150341593</v>
      </c>
      <c r="M23" s="144"/>
      <c r="N23" s="153">
        <v>120.99528148389101</v>
      </c>
      <c r="O23" s="154">
        <v>120.39274324764</v>
      </c>
      <c r="P23" s="155">
        <v>120.694012365766</v>
      </c>
      <c r="Q23" s="144"/>
      <c r="R23" s="161">
        <v>99.634507926177307</v>
      </c>
      <c r="S23" s="82"/>
      <c r="T23" s="124">
        <v>55.414434311463999</v>
      </c>
      <c r="U23" s="125">
        <v>16.665160375342499</v>
      </c>
      <c r="V23" s="125">
        <v>17.3166388376142</v>
      </c>
      <c r="W23" s="125">
        <v>-13.253090924518499</v>
      </c>
      <c r="X23" s="125">
        <v>-44.712657403616198</v>
      </c>
      <c r="Y23" s="126">
        <v>-4.1114640274353897</v>
      </c>
      <c r="Z23" s="123"/>
      <c r="AA23" s="132">
        <v>-25.416118198579099</v>
      </c>
      <c r="AB23" s="133">
        <v>-27.339720338337301</v>
      </c>
      <c r="AC23" s="134">
        <v>-26.3880838080796</v>
      </c>
      <c r="AD23" s="123"/>
      <c r="AE23" s="140">
        <v>-13.202555144833999</v>
      </c>
      <c r="AF23" s="82"/>
      <c r="AG23" s="145">
        <v>70.154792547998596</v>
      </c>
      <c r="AH23" s="146">
        <v>89.291349658314303</v>
      </c>
      <c r="AI23" s="146">
        <v>115.878278555157</v>
      </c>
      <c r="AJ23" s="146">
        <v>116.739528148389</v>
      </c>
      <c r="AK23" s="146">
        <v>98.359635535307504</v>
      </c>
      <c r="AL23" s="147">
        <v>98.084716889033501</v>
      </c>
      <c r="AM23" s="144"/>
      <c r="AN23" s="153">
        <v>120.819751871135</v>
      </c>
      <c r="AO23" s="154">
        <v>134.73155222909199</v>
      </c>
      <c r="AP23" s="155">
        <v>127.775652050113</v>
      </c>
      <c r="AQ23" s="144"/>
      <c r="AR23" s="161">
        <v>106.56784122077001</v>
      </c>
      <c r="AS23" s="82"/>
      <c r="AT23" s="124">
        <v>9.7114796475260405</v>
      </c>
      <c r="AU23" s="125">
        <v>1.27681229701106</v>
      </c>
      <c r="AV23" s="125">
        <v>5.43020467196214</v>
      </c>
      <c r="AW23" s="125">
        <v>1.25432499194874</v>
      </c>
      <c r="AX23" s="125">
        <v>-11.119578734000701</v>
      </c>
      <c r="AY23" s="126">
        <v>0.50098243373329399</v>
      </c>
      <c r="AZ23" s="123"/>
      <c r="BA23" s="132">
        <v>-5.9108141414569202</v>
      </c>
      <c r="BB23" s="133">
        <v>8.3236822626775506</v>
      </c>
      <c r="BC23" s="134">
        <v>1.09293720715209</v>
      </c>
      <c r="BD23" s="123"/>
      <c r="BE23" s="140">
        <v>0.70298829157934895</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48">
        <v>63.5229522931551</v>
      </c>
      <c r="H24" s="144">
        <v>65.207145655681003</v>
      </c>
      <c r="I24" s="144">
        <v>70.3414565568103</v>
      </c>
      <c r="J24" s="144">
        <v>67.7336863332565</v>
      </c>
      <c r="K24" s="144">
        <v>64.316128140124405</v>
      </c>
      <c r="L24" s="149">
        <v>66.224273795805402</v>
      </c>
      <c r="M24" s="144"/>
      <c r="N24" s="156">
        <v>82.276139663516901</v>
      </c>
      <c r="O24" s="164">
        <v>83.735066835676406</v>
      </c>
      <c r="P24" s="157">
        <v>83.005603249596604</v>
      </c>
      <c r="Q24" s="144"/>
      <c r="R24" s="162">
        <v>71.018939354031502</v>
      </c>
      <c r="S24" s="82"/>
      <c r="T24" s="127">
        <v>30.550633761906699</v>
      </c>
      <c r="U24" s="123">
        <v>6.8600508572615002</v>
      </c>
      <c r="V24" s="123">
        <v>7.4186390810071101</v>
      </c>
      <c r="W24" s="123">
        <v>-1.73640024678353</v>
      </c>
      <c r="X24" s="123">
        <v>-7.4790384662269496</v>
      </c>
      <c r="Y24" s="128">
        <v>5.5844610012407596</v>
      </c>
      <c r="Z24" s="123"/>
      <c r="AA24" s="135">
        <v>-12.581907619097301</v>
      </c>
      <c r="AB24" s="143">
        <v>-12.9093877482984</v>
      </c>
      <c r="AC24" s="136">
        <v>-12.747393894872699</v>
      </c>
      <c r="AD24" s="123"/>
      <c r="AE24" s="141">
        <v>-1.33774060829063</v>
      </c>
      <c r="AF24" s="82"/>
      <c r="AG24" s="148">
        <v>53.683879926250199</v>
      </c>
      <c r="AH24" s="144">
        <v>66.111811765383706</v>
      </c>
      <c r="AI24" s="144">
        <v>75.623674521779193</v>
      </c>
      <c r="AJ24" s="144">
        <v>74.573995736344699</v>
      </c>
      <c r="AK24" s="144">
        <v>72.4104514289006</v>
      </c>
      <c r="AL24" s="149">
        <v>68.480762675731697</v>
      </c>
      <c r="AM24" s="144"/>
      <c r="AN24" s="156">
        <v>90.742186275639497</v>
      </c>
      <c r="AO24" s="164">
        <v>93.696693650610698</v>
      </c>
      <c r="AP24" s="157">
        <v>92.219439963125097</v>
      </c>
      <c r="AQ24" s="144"/>
      <c r="AR24" s="162">
        <v>75.263241900701203</v>
      </c>
      <c r="AS24" s="82"/>
      <c r="AT24" s="127">
        <v>4.3979848138203801</v>
      </c>
      <c r="AU24" s="123">
        <v>-0.89744236995263205</v>
      </c>
      <c r="AV24" s="123">
        <v>2.4818828629693601</v>
      </c>
      <c r="AW24" s="123">
        <v>-0.14686662289060901</v>
      </c>
      <c r="AX24" s="123">
        <v>3.7924262664778201</v>
      </c>
      <c r="AY24" s="128">
        <v>1.7927645421190199</v>
      </c>
      <c r="AZ24" s="123"/>
      <c r="BA24" s="135">
        <v>2.2876517436333401</v>
      </c>
      <c r="BB24" s="143">
        <v>3.5052128476534001</v>
      </c>
      <c r="BC24" s="136">
        <v>2.90258305787422</v>
      </c>
      <c r="BD24" s="123"/>
      <c r="BE24" s="141">
        <v>2.17855988596886</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48">
        <v>54.842799724328003</v>
      </c>
      <c r="H25" s="144">
        <v>55.659821984837997</v>
      </c>
      <c r="I25" s="144">
        <v>68.341799414197098</v>
      </c>
      <c r="J25" s="144">
        <v>71.173201929703595</v>
      </c>
      <c r="K25" s="144">
        <v>66.264472846312799</v>
      </c>
      <c r="L25" s="149">
        <v>63.256419179875898</v>
      </c>
      <c r="M25" s="144"/>
      <c r="N25" s="156">
        <v>81.200332391454097</v>
      </c>
      <c r="O25" s="164">
        <v>77.026842143349398</v>
      </c>
      <c r="P25" s="157">
        <v>79.113587267401698</v>
      </c>
      <c r="Q25" s="144"/>
      <c r="R25" s="162">
        <v>67.787038633454699</v>
      </c>
      <c r="S25" s="82"/>
      <c r="T25" s="127">
        <v>17.139436252745298</v>
      </c>
      <c r="U25" s="123">
        <v>-0.62478941608947103</v>
      </c>
      <c r="V25" s="123">
        <v>9.2433306095325705</v>
      </c>
      <c r="W25" s="123">
        <v>-3.0050618770825599</v>
      </c>
      <c r="X25" s="123">
        <v>-12.639498533458999</v>
      </c>
      <c r="Y25" s="128">
        <v>0.52911222374145805</v>
      </c>
      <c r="Z25" s="123"/>
      <c r="AA25" s="135">
        <v>-15.5839279907493</v>
      </c>
      <c r="AB25" s="143">
        <v>-17.787608513795401</v>
      </c>
      <c r="AC25" s="136">
        <v>-16.671272391845001</v>
      </c>
      <c r="AD25" s="123"/>
      <c r="AE25" s="141">
        <v>-5.9447411960856797</v>
      </c>
      <c r="AF25" s="82"/>
      <c r="AG25" s="148">
        <v>49.924575637491301</v>
      </c>
      <c r="AH25" s="144">
        <v>56.1650096485182</v>
      </c>
      <c r="AI25" s="144">
        <v>66.306409553755998</v>
      </c>
      <c r="AJ25" s="144">
        <v>71.182318418332102</v>
      </c>
      <c r="AK25" s="144">
        <v>72.601457882494799</v>
      </c>
      <c r="AL25" s="149">
        <v>63.235954228118501</v>
      </c>
      <c r="AM25" s="144"/>
      <c r="AN25" s="156">
        <v>86.068774112680899</v>
      </c>
      <c r="AO25" s="164">
        <v>86.4156168676774</v>
      </c>
      <c r="AP25" s="157">
        <v>86.2421954901791</v>
      </c>
      <c r="AQ25" s="144"/>
      <c r="AR25" s="162">
        <v>69.809166017278699</v>
      </c>
      <c r="AS25" s="82"/>
      <c r="AT25" s="127">
        <v>7.1744655528147501</v>
      </c>
      <c r="AU25" s="123">
        <v>-2.8257277420929499</v>
      </c>
      <c r="AV25" s="123">
        <v>2.8483561506960702</v>
      </c>
      <c r="AW25" s="123">
        <v>4.0385605149573802</v>
      </c>
      <c r="AX25" s="123">
        <v>9.7848833264721193</v>
      </c>
      <c r="AY25" s="128">
        <v>4.2119621788933701</v>
      </c>
      <c r="AZ25" s="123"/>
      <c r="BA25" s="135">
        <v>5.7444206360378596</v>
      </c>
      <c r="BB25" s="143">
        <v>6.3574784647135303</v>
      </c>
      <c r="BC25" s="136">
        <v>6.0506799479443698</v>
      </c>
      <c r="BD25" s="123"/>
      <c r="BE25" s="141">
        <v>4.8536510137698201</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48">
        <v>52.196378170920298</v>
      </c>
      <c r="H26" s="144">
        <v>58.887276759473998</v>
      </c>
      <c r="I26" s="144">
        <v>63.660552687548297</v>
      </c>
      <c r="J26" s="144">
        <v>65.451705046403703</v>
      </c>
      <c r="K26" s="144">
        <v>62.193972757153901</v>
      </c>
      <c r="L26" s="149">
        <v>60.477977084300001</v>
      </c>
      <c r="M26" s="144"/>
      <c r="N26" s="156">
        <v>72.264571906419107</v>
      </c>
      <c r="O26" s="164">
        <v>64.858817266047893</v>
      </c>
      <c r="P26" s="157">
        <v>68.5616945862335</v>
      </c>
      <c r="Q26" s="144"/>
      <c r="R26" s="162">
        <v>62.787610656280997</v>
      </c>
      <c r="S26" s="82"/>
      <c r="T26" s="127">
        <v>-10.593005525098899</v>
      </c>
      <c r="U26" s="123">
        <v>-12.747069889986401</v>
      </c>
      <c r="V26" s="123">
        <v>-7.64604150120286</v>
      </c>
      <c r="W26" s="123">
        <v>-6.2616623896468901</v>
      </c>
      <c r="X26" s="123">
        <v>-8.3648843176809002</v>
      </c>
      <c r="Y26" s="128">
        <v>-9.1065288452027904</v>
      </c>
      <c r="Z26" s="123"/>
      <c r="AA26" s="135">
        <v>-14.2942814540468</v>
      </c>
      <c r="AB26" s="143">
        <v>-21.915987949901801</v>
      </c>
      <c r="AC26" s="136">
        <v>-18.076578794061</v>
      </c>
      <c r="AD26" s="123"/>
      <c r="AE26" s="141">
        <v>-12.1289515240704</v>
      </c>
      <c r="AF26" s="82"/>
      <c r="AG26" s="148">
        <v>52.9708063418406</v>
      </c>
      <c r="AH26" s="144">
        <v>60.642493624323201</v>
      </c>
      <c r="AI26" s="144">
        <v>64.750667449729306</v>
      </c>
      <c r="AJ26" s="144">
        <v>64.703153876643398</v>
      </c>
      <c r="AK26" s="144">
        <v>63.743371191028601</v>
      </c>
      <c r="AL26" s="149">
        <v>61.362098496713003</v>
      </c>
      <c r="AM26" s="144"/>
      <c r="AN26" s="156">
        <v>73.620020901005404</v>
      </c>
      <c r="AO26" s="164">
        <v>72.692760730858396</v>
      </c>
      <c r="AP26" s="157">
        <v>73.1563908159319</v>
      </c>
      <c r="AQ26" s="144"/>
      <c r="AR26" s="162">
        <v>64.731896302204106</v>
      </c>
      <c r="AS26" s="82"/>
      <c r="AT26" s="127">
        <v>-5.1386797765397496</v>
      </c>
      <c r="AU26" s="123">
        <v>-7.8959024028110996</v>
      </c>
      <c r="AV26" s="123">
        <v>-3.4008052393703001</v>
      </c>
      <c r="AW26" s="123">
        <v>-5.4997050138345003</v>
      </c>
      <c r="AX26" s="123">
        <v>-3.2568498746367398</v>
      </c>
      <c r="AY26" s="128">
        <v>-5.0479524060471404</v>
      </c>
      <c r="AZ26" s="123"/>
      <c r="BA26" s="135">
        <v>-5.7262745939607198</v>
      </c>
      <c r="BB26" s="143">
        <v>-7.4048453826778404</v>
      </c>
      <c r="BC26" s="136">
        <v>-6.5677801024921898</v>
      </c>
      <c r="BD26" s="123"/>
      <c r="BE26" s="141">
        <v>-5.5486146697738503</v>
      </c>
      <c r="BF26" s="75"/>
      <c r="BG26" s="76"/>
      <c r="BH26" s="76"/>
      <c r="BI26" s="76"/>
      <c r="BJ26" s="76"/>
      <c r="BK26" s="76"/>
      <c r="BL26" s="76"/>
      <c r="BM26" s="76"/>
      <c r="BN26" s="76"/>
      <c r="BO26" s="76"/>
      <c r="BP26" s="76"/>
      <c r="BQ26" s="76"/>
      <c r="BR26" s="76"/>
    </row>
    <row r="27" spans="1:70" x14ac:dyDescent="0.2">
      <c r="A27" s="77" t="s">
        <v>97</v>
      </c>
      <c r="B27" s="37" t="s">
        <v>70</v>
      </c>
      <c r="C27" s="3"/>
      <c r="D27" s="24" t="s">
        <v>16</v>
      </c>
      <c r="E27" s="27" t="s">
        <v>17</v>
      </c>
      <c r="F27" s="3"/>
      <c r="G27" s="148">
        <v>55.321866116460299</v>
      </c>
      <c r="H27" s="144">
        <v>67.133424015487194</v>
      </c>
      <c r="I27" s="144">
        <v>71.927876502954902</v>
      </c>
      <c r="J27" s="144">
        <v>72.434902180558296</v>
      </c>
      <c r="K27" s="144">
        <v>71.413046668025203</v>
      </c>
      <c r="L27" s="149">
        <v>67.646092294837999</v>
      </c>
      <c r="M27" s="144"/>
      <c r="N27" s="156">
        <v>99.5507489300998</v>
      </c>
      <c r="O27" s="164">
        <v>103.54382056246099</v>
      </c>
      <c r="P27" s="157">
        <v>101.54728474628</v>
      </c>
      <c r="Q27" s="144"/>
      <c r="R27" s="162">
        <v>77.332006288301102</v>
      </c>
      <c r="S27" s="82"/>
      <c r="T27" s="127">
        <v>8.2024370900205898</v>
      </c>
      <c r="U27" s="123">
        <v>4.7534351520841804</v>
      </c>
      <c r="V27" s="123">
        <v>7.1904902955021601</v>
      </c>
      <c r="W27" s="123">
        <v>4.2647459951391902</v>
      </c>
      <c r="X27" s="123">
        <v>1.46640778388951</v>
      </c>
      <c r="Y27" s="128">
        <v>4.9944397010455797</v>
      </c>
      <c r="Z27" s="123"/>
      <c r="AA27" s="135">
        <v>1.98576359883692</v>
      </c>
      <c r="AB27" s="143">
        <v>2.53066879157078</v>
      </c>
      <c r="AC27" s="136">
        <v>2.26284725608321</v>
      </c>
      <c r="AD27" s="123"/>
      <c r="AE27" s="141">
        <v>3.9569324958995602</v>
      </c>
      <c r="AF27" s="82"/>
      <c r="AG27" s="148">
        <v>53.970242498344199</v>
      </c>
      <c r="AH27" s="144">
        <v>67.659722094859603</v>
      </c>
      <c r="AI27" s="144">
        <v>72.160294975482302</v>
      </c>
      <c r="AJ27" s="144">
        <v>73.549225116219802</v>
      </c>
      <c r="AK27" s="144">
        <v>74.526664968477306</v>
      </c>
      <c r="AL27" s="149">
        <v>68.373191424866903</v>
      </c>
      <c r="AM27" s="144"/>
      <c r="AN27" s="156">
        <v>98.9291614341208</v>
      </c>
      <c r="AO27" s="164">
        <v>100.919117620836</v>
      </c>
      <c r="AP27" s="157">
        <v>99.9241395274788</v>
      </c>
      <c r="AQ27" s="144"/>
      <c r="AR27" s="162">
        <v>77.387715221967596</v>
      </c>
      <c r="AS27" s="82"/>
      <c r="AT27" s="127">
        <v>3.4861661839395102</v>
      </c>
      <c r="AU27" s="123">
        <v>4.2287509769744602</v>
      </c>
      <c r="AV27" s="123">
        <v>6.4180394240404004</v>
      </c>
      <c r="AW27" s="123">
        <v>6.9712360715921502</v>
      </c>
      <c r="AX27" s="123">
        <v>5.5869279484304704</v>
      </c>
      <c r="AY27" s="128">
        <v>5.4467133960343297</v>
      </c>
      <c r="AZ27" s="123"/>
      <c r="BA27" s="135">
        <v>4.9026865124905896</v>
      </c>
      <c r="BB27" s="143">
        <v>4.4418958370918196</v>
      </c>
      <c r="BC27" s="136">
        <v>4.6694899869884603</v>
      </c>
      <c r="BD27" s="123"/>
      <c r="BE27" s="141">
        <v>5.1595961399896701</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48">
        <v>54.212624977276803</v>
      </c>
      <c r="H28" s="144">
        <v>64.064071986911401</v>
      </c>
      <c r="I28" s="144">
        <v>72.089650972550402</v>
      </c>
      <c r="J28" s="144">
        <v>66.143628431194301</v>
      </c>
      <c r="K28" s="144">
        <v>63.652832212325002</v>
      </c>
      <c r="L28" s="149">
        <v>64.032561716051603</v>
      </c>
      <c r="M28" s="144"/>
      <c r="N28" s="156">
        <v>76.045315397200497</v>
      </c>
      <c r="O28" s="164">
        <v>76.505644428285706</v>
      </c>
      <c r="P28" s="157">
        <v>76.275479912743094</v>
      </c>
      <c r="Q28" s="144"/>
      <c r="R28" s="162">
        <v>67.530538343677705</v>
      </c>
      <c r="S28" s="82"/>
      <c r="T28" s="127">
        <v>15.020644886765499</v>
      </c>
      <c r="U28" s="123">
        <v>11.3685328864838</v>
      </c>
      <c r="V28" s="123">
        <v>10.467410075354501</v>
      </c>
      <c r="W28" s="123">
        <v>4.2735994205310499</v>
      </c>
      <c r="X28" s="123">
        <v>-1.0056839687707899</v>
      </c>
      <c r="Y28" s="128">
        <v>7.5641162102811599</v>
      </c>
      <c r="Z28" s="123"/>
      <c r="AA28" s="135">
        <v>-4.3455194365358603</v>
      </c>
      <c r="AB28" s="143">
        <v>-3.1858310892836799</v>
      </c>
      <c r="AC28" s="136">
        <v>-3.7674193462512302</v>
      </c>
      <c r="AD28" s="123"/>
      <c r="AE28" s="141">
        <v>3.6263185576438102</v>
      </c>
      <c r="AF28" s="82"/>
      <c r="AG28" s="148">
        <v>50.328427104162799</v>
      </c>
      <c r="AH28" s="144">
        <v>69.082617251408806</v>
      </c>
      <c r="AI28" s="144">
        <v>76.102082803126706</v>
      </c>
      <c r="AJ28" s="144">
        <v>74.053774768223903</v>
      </c>
      <c r="AK28" s="144">
        <v>68.284545991637799</v>
      </c>
      <c r="AL28" s="149">
        <v>67.570289583711997</v>
      </c>
      <c r="AM28" s="144"/>
      <c r="AN28" s="156">
        <v>77.481773313942895</v>
      </c>
      <c r="AO28" s="164">
        <v>78.638951099799996</v>
      </c>
      <c r="AP28" s="157">
        <v>78.060362206871403</v>
      </c>
      <c r="AQ28" s="144"/>
      <c r="AR28" s="162">
        <v>70.567453190329005</v>
      </c>
      <c r="AS28" s="82"/>
      <c r="AT28" s="127">
        <v>8.4516432915528306</v>
      </c>
      <c r="AU28" s="123">
        <v>9.2766683203459106</v>
      </c>
      <c r="AV28" s="123">
        <v>5.5575132534112202</v>
      </c>
      <c r="AW28" s="123">
        <v>10.936500053985799</v>
      </c>
      <c r="AX28" s="123">
        <v>8.5015721266950894</v>
      </c>
      <c r="AY28" s="128">
        <v>8.4918406107843296</v>
      </c>
      <c r="AZ28" s="123"/>
      <c r="BA28" s="135">
        <v>0.102169638608021</v>
      </c>
      <c r="BB28" s="143">
        <v>2.7786996169821898</v>
      </c>
      <c r="BC28" s="136">
        <v>1.4326979655472201</v>
      </c>
      <c r="BD28" s="123"/>
      <c r="BE28" s="141">
        <v>6.1568766240326704</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48">
        <v>74.884192525481296</v>
      </c>
      <c r="H29" s="144">
        <v>89.308070215175505</v>
      </c>
      <c r="I29" s="144">
        <v>94.227431483578698</v>
      </c>
      <c r="J29" s="144">
        <v>85.382831257078095</v>
      </c>
      <c r="K29" s="144">
        <v>91.722142695356695</v>
      </c>
      <c r="L29" s="149">
        <v>87.104933635334007</v>
      </c>
      <c r="M29" s="144"/>
      <c r="N29" s="156">
        <v>121.03575537938799</v>
      </c>
      <c r="O29" s="164">
        <v>146.30554473386101</v>
      </c>
      <c r="P29" s="157">
        <v>133.67065005662499</v>
      </c>
      <c r="Q29" s="144"/>
      <c r="R29" s="162">
        <v>100.409424041417</v>
      </c>
      <c r="S29" s="82"/>
      <c r="T29" s="127">
        <v>13.2584525852029</v>
      </c>
      <c r="U29" s="123">
        <v>17.631236858043799</v>
      </c>
      <c r="V29" s="123">
        <v>16.5069093410169</v>
      </c>
      <c r="W29" s="123">
        <v>0.72123512735400597</v>
      </c>
      <c r="X29" s="123">
        <v>5.6252049454772299</v>
      </c>
      <c r="Y29" s="128">
        <v>10.391892660584199</v>
      </c>
      <c r="Z29" s="123"/>
      <c r="AA29" s="135">
        <v>1.0534183975161999</v>
      </c>
      <c r="AB29" s="143">
        <v>12.647549495072001</v>
      </c>
      <c r="AC29" s="136">
        <v>7.0851268778123604</v>
      </c>
      <c r="AD29" s="123"/>
      <c r="AE29" s="141">
        <v>9.1103479571667698</v>
      </c>
      <c r="AF29" s="82"/>
      <c r="AG29" s="148">
        <v>79.203628539071303</v>
      </c>
      <c r="AH29" s="144">
        <v>101.689279161947</v>
      </c>
      <c r="AI29" s="144">
        <v>103.369787089467</v>
      </c>
      <c r="AJ29" s="144">
        <v>107.91602151755301</v>
      </c>
      <c r="AK29" s="144">
        <v>109.119567383918</v>
      </c>
      <c r="AL29" s="149">
        <v>100.259656738391</v>
      </c>
      <c r="AM29" s="144"/>
      <c r="AN29" s="156">
        <v>129.17705096262699</v>
      </c>
      <c r="AO29" s="164">
        <v>142.06154303510701</v>
      </c>
      <c r="AP29" s="157">
        <v>135.61929699886699</v>
      </c>
      <c r="AQ29" s="144"/>
      <c r="AR29" s="162">
        <v>110.36241109852701</v>
      </c>
      <c r="AS29" s="82"/>
      <c r="AT29" s="127">
        <v>-2.34161065369711</v>
      </c>
      <c r="AU29" s="123">
        <v>0.44443921412173898</v>
      </c>
      <c r="AV29" s="123">
        <v>4.6956336509912697</v>
      </c>
      <c r="AW29" s="123">
        <v>4.0348957461872397</v>
      </c>
      <c r="AX29" s="123">
        <v>5.3333197418858198</v>
      </c>
      <c r="AY29" s="128">
        <v>2.64075217566986</v>
      </c>
      <c r="AZ29" s="123"/>
      <c r="BA29" s="135">
        <v>-5.4801904855701702</v>
      </c>
      <c r="BB29" s="143">
        <v>-0.85830170444063902</v>
      </c>
      <c r="BC29" s="136">
        <v>-3.11456118772622</v>
      </c>
      <c r="BD29" s="123"/>
      <c r="BE29" s="141">
        <v>0.54375507551882596</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48">
        <v>52.647610184633699</v>
      </c>
      <c r="H30" s="144">
        <v>64.035821917808207</v>
      </c>
      <c r="I30" s="144">
        <v>66.239100789042695</v>
      </c>
      <c r="J30" s="144">
        <v>68.153913949679904</v>
      </c>
      <c r="K30" s="144">
        <v>58.283952657436302</v>
      </c>
      <c r="L30" s="149">
        <v>61.872290146800403</v>
      </c>
      <c r="M30" s="144"/>
      <c r="N30" s="156">
        <v>81.366083072800294</v>
      </c>
      <c r="O30" s="164">
        <v>72.460119100789001</v>
      </c>
      <c r="P30" s="157">
        <v>76.913101086794697</v>
      </c>
      <c r="Q30" s="144"/>
      <c r="R30" s="162">
        <v>66.169847501967297</v>
      </c>
      <c r="S30" s="82"/>
      <c r="T30" s="127">
        <v>11.2546103958045</v>
      </c>
      <c r="U30" s="123">
        <v>1.4578328464252299</v>
      </c>
      <c r="V30" s="123">
        <v>-5.4828889369576999</v>
      </c>
      <c r="W30" s="123">
        <v>-1.72413325541605</v>
      </c>
      <c r="X30" s="123">
        <v>-8.0520236876306193</v>
      </c>
      <c r="Y30" s="128">
        <v>-1.24343440960198</v>
      </c>
      <c r="Z30" s="123"/>
      <c r="AA30" s="135">
        <v>14.606994889769901</v>
      </c>
      <c r="AB30" s="143">
        <v>4.6997365226244199</v>
      </c>
      <c r="AC30" s="136">
        <v>9.71654569315481</v>
      </c>
      <c r="AD30" s="123"/>
      <c r="AE30" s="141">
        <v>2.14551632748503</v>
      </c>
      <c r="AF30" s="82"/>
      <c r="AG30" s="148">
        <v>48.871831447289999</v>
      </c>
      <c r="AH30" s="144">
        <v>65.647939994043995</v>
      </c>
      <c r="AI30" s="144">
        <v>71.113088032756295</v>
      </c>
      <c r="AJ30" s="144">
        <v>72.227921086915998</v>
      </c>
      <c r="AK30" s="144">
        <v>65.864577331099895</v>
      </c>
      <c r="AL30" s="149">
        <v>64.745183028967404</v>
      </c>
      <c r="AM30" s="144"/>
      <c r="AN30" s="156">
        <v>79.797835845896103</v>
      </c>
      <c r="AO30" s="164">
        <v>78.510535641168801</v>
      </c>
      <c r="AP30" s="157">
        <v>79.154185743532395</v>
      </c>
      <c r="AQ30" s="144"/>
      <c r="AR30" s="162">
        <v>68.862084731432006</v>
      </c>
      <c r="AS30" s="82"/>
      <c r="AT30" s="127">
        <v>-1.5436345925861801</v>
      </c>
      <c r="AU30" s="123">
        <v>1.1170499675385701</v>
      </c>
      <c r="AV30" s="123">
        <v>1.5917950491516599</v>
      </c>
      <c r="AW30" s="123">
        <v>-5.4396049536494404</v>
      </c>
      <c r="AX30" s="123">
        <v>-5.4275341515660704</v>
      </c>
      <c r="AY30" s="128">
        <v>-2.07543615833898</v>
      </c>
      <c r="AZ30" s="123"/>
      <c r="BA30" s="135">
        <v>1.4123081926570999</v>
      </c>
      <c r="BB30" s="143">
        <v>-1.56176814996774</v>
      </c>
      <c r="BC30" s="136">
        <v>-8.47685577296029E-2</v>
      </c>
      <c r="BD30" s="123"/>
      <c r="BE30" s="141">
        <v>-1.4304091830494901</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48">
        <v>48.104754785779299</v>
      </c>
      <c r="H31" s="144">
        <v>60.172133090246099</v>
      </c>
      <c r="I31" s="144">
        <v>65.939434822242404</v>
      </c>
      <c r="J31" s="144">
        <v>69.457640838650804</v>
      </c>
      <c r="K31" s="144">
        <v>69.836032816772999</v>
      </c>
      <c r="L31" s="149">
        <v>62.701999270738298</v>
      </c>
      <c r="M31" s="144"/>
      <c r="N31" s="156">
        <v>84.379930720145794</v>
      </c>
      <c r="O31" s="164">
        <v>91.332036463081096</v>
      </c>
      <c r="P31" s="157">
        <v>87.855983591613395</v>
      </c>
      <c r="Q31" s="144"/>
      <c r="R31" s="162">
        <v>69.888851933845501</v>
      </c>
      <c r="S31" s="82"/>
      <c r="T31" s="127">
        <v>2.5146247096558798</v>
      </c>
      <c r="U31" s="123">
        <v>6.1117612632025704</v>
      </c>
      <c r="V31" s="123">
        <v>14.7468063442244</v>
      </c>
      <c r="W31" s="123">
        <v>16.205238665938499</v>
      </c>
      <c r="X31" s="123">
        <v>16.971183795473401</v>
      </c>
      <c r="Y31" s="128">
        <v>11.7398064017762</v>
      </c>
      <c r="Z31" s="123"/>
      <c r="AA31" s="135">
        <v>3.8113752534270802</v>
      </c>
      <c r="AB31" s="143">
        <v>8.6335603527615792</v>
      </c>
      <c r="AC31" s="136">
        <v>6.2631718560325398</v>
      </c>
      <c r="AD31" s="123"/>
      <c r="AE31" s="141">
        <v>9.7089994778285096</v>
      </c>
      <c r="AF31" s="82"/>
      <c r="AG31" s="148">
        <v>50.509398359161302</v>
      </c>
      <c r="AH31" s="144">
        <v>61.198910665451201</v>
      </c>
      <c r="AI31" s="144">
        <v>64.949734275296194</v>
      </c>
      <c r="AJ31" s="144">
        <v>67.287510027347295</v>
      </c>
      <c r="AK31" s="144">
        <v>66.856270738377304</v>
      </c>
      <c r="AL31" s="149">
        <v>62.160364813126698</v>
      </c>
      <c r="AM31" s="144"/>
      <c r="AN31" s="156">
        <v>79.700717411121204</v>
      </c>
      <c r="AO31" s="164">
        <v>84.331602552415603</v>
      </c>
      <c r="AP31" s="157">
        <v>82.016159981768396</v>
      </c>
      <c r="AQ31" s="144"/>
      <c r="AR31" s="162">
        <v>67.833449147024297</v>
      </c>
      <c r="AS31" s="82"/>
      <c r="AT31" s="127">
        <v>3.75006537185874</v>
      </c>
      <c r="AU31" s="123">
        <v>5.7941520398258701</v>
      </c>
      <c r="AV31" s="123">
        <v>9.4363428024079195</v>
      </c>
      <c r="AW31" s="123">
        <v>7.0075302964680199</v>
      </c>
      <c r="AX31" s="123">
        <v>6.5669369313499804</v>
      </c>
      <c r="AY31" s="128">
        <v>6.6223853579855296</v>
      </c>
      <c r="AZ31" s="123"/>
      <c r="BA31" s="135">
        <v>-2.6654894422896498</v>
      </c>
      <c r="BB31" s="143">
        <v>0.33313594927295997</v>
      </c>
      <c r="BC31" s="136">
        <v>-1.1465850764637</v>
      </c>
      <c r="BD31" s="123"/>
      <c r="BE31" s="141">
        <v>3.8041706198068899</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48">
        <v>46.103161835285</v>
      </c>
      <c r="H32" s="144">
        <v>55.730675753503498</v>
      </c>
      <c r="I32" s="144">
        <v>57.274699558456497</v>
      </c>
      <c r="J32" s="144">
        <v>57.973584181224801</v>
      </c>
      <c r="K32" s="144">
        <v>59.014584373200201</v>
      </c>
      <c r="L32" s="149">
        <v>55.219341140334002</v>
      </c>
      <c r="M32" s="144"/>
      <c r="N32" s="156">
        <v>89.449533499712004</v>
      </c>
      <c r="O32" s="164">
        <v>82.985411787291198</v>
      </c>
      <c r="P32" s="157">
        <v>86.217472643501594</v>
      </c>
      <c r="Q32" s="144"/>
      <c r="R32" s="162">
        <v>64.075950141239005</v>
      </c>
      <c r="S32" s="82"/>
      <c r="T32" s="127">
        <v>-6.5949568368742097</v>
      </c>
      <c r="U32" s="123">
        <v>-6.80852924152068</v>
      </c>
      <c r="V32" s="123">
        <v>-7.3755321969384804</v>
      </c>
      <c r="W32" s="123">
        <v>-12.9418447284505</v>
      </c>
      <c r="X32" s="123">
        <v>-14.112649074640199</v>
      </c>
      <c r="Y32" s="128">
        <v>-9.8605281618761502</v>
      </c>
      <c r="Z32" s="123"/>
      <c r="AA32" s="135">
        <v>-11.1570629331191</v>
      </c>
      <c r="AB32" s="143">
        <v>-9.4522009961578792</v>
      </c>
      <c r="AC32" s="136">
        <v>-10.3446742229047</v>
      </c>
      <c r="AD32" s="123"/>
      <c r="AE32" s="141">
        <v>-10.0472722389295</v>
      </c>
      <c r="AF32" s="82"/>
      <c r="AG32" s="148">
        <v>43.168222787483202</v>
      </c>
      <c r="AH32" s="144">
        <v>54.015363793434403</v>
      </c>
      <c r="AI32" s="144">
        <v>57.303327894029501</v>
      </c>
      <c r="AJ32" s="144">
        <v>59.004745632559001</v>
      </c>
      <c r="AK32" s="144">
        <v>63.910394989441301</v>
      </c>
      <c r="AL32" s="149">
        <v>55.4804110193895</v>
      </c>
      <c r="AM32" s="144"/>
      <c r="AN32" s="156">
        <v>90.926030428105193</v>
      </c>
      <c r="AO32" s="164">
        <v>82.622828757918896</v>
      </c>
      <c r="AP32" s="157">
        <v>86.774429593012002</v>
      </c>
      <c r="AQ32" s="144"/>
      <c r="AR32" s="162">
        <v>64.421559183281602</v>
      </c>
      <c r="AS32" s="82"/>
      <c r="AT32" s="127">
        <v>-8.3817238551625</v>
      </c>
      <c r="AU32" s="123">
        <v>-5.7761840199735897</v>
      </c>
      <c r="AV32" s="123">
        <v>-2.2808773153416699</v>
      </c>
      <c r="AW32" s="123">
        <v>-3.4932727014204499</v>
      </c>
      <c r="AX32" s="123">
        <v>-2.7925439742059601</v>
      </c>
      <c r="AY32" s="128">
        <v>-4.3348606542466204</v>
      </c>
      <c r="AZ32" s="123"/>
      <c r="BA32" s="135">
        <v>-7.0234263903274101</v>
      </c>
      <c r="BB32" s="143">
        <v>-6.0050167755641404</v>
      </c>
      <c r="BC32" s="136">
        <v>-6.5413502748211503</v>
      </c>
      <c r="BD32" s="123"/>
      <c r="BE32" s="141">
        <v>-5.1962517664818302</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48">
        <v>39.570638788277897</v>
      </c>
      <c r="H33" s="144">
        <v>58.638943035890598</v>
      </c>
      <c r="I33" s="144">
        <v>64.755627263747101</v>
      </c>
      <c r="J33" s="144">
        <v>63.311596970694701</v>
      </c>
      <c r="K33" s="144">
        <v>54.654652617714802</v>
      </c>
      <c r="L33" s="149">
        <v>56.186291735265002</v>
      </c>
      <c r="M33" s="144"/>
      <c r="N33" s="156">
        <v>69.802357589726697</v>
      </c>
      <c r="O33" s="164">
        <v>75.486901547579805</v>
      </c>
      <c r="P33" s="157">
        <v>72.644629568653201</v>
      </c>
      <c r="Q33" s="144"/>
      <c r="R33" s="162">
        <v>60.888673973375901</v>
      </c>
      <c r="S33" s="82"/>
      <c r="T33" s="127">
        <v>-10.502449103381499</v>
      </c>
      <c r="U33" s="123">
        <v>-4.1706548085005197</v>
      </c>
      <c r="V33" s="123">
        <v>-5.2419473688996598</v>
      </c>
      <c r="W33" s="123">
        <v>-8.4599038722747206</v>
      </c>
      <c r="X33" s="123">
        <v>-11.222003314319799</v>
      </c>
      <c r="Y33" s="128">
        <v>-7.73070567974273</v>
      </c>
      <c r="Z33" s="123"/>
      <c r="AA33" s="135">
        <v>-8.4675341874962999</v>
      </c>
      <c r="AB33" s="143">
        <v>-8.5806156023312106</v>
      </c>
      <c r="AC33" s="136">
        <v>-8.5263219827885308</v>
      </c>
      <c r="AD33" s="123"/>
      <c r="AE33" s="141">
        <v>-8.00346397036326</v>
      </c>
      <c r="AF33" s="82"/>
      <c r="AG33" s="148">
        <v>39.773670563055603</v>
      </c>
      <c r="AH33" s="144">
        <v>61.260494731643</v>
      </c>
      <c r="AI33" s="144">
        <v>68.869548073756903</v>
      </c>
      <c r="AJ33" s="144">
        <v>71.098929864998297</v>
      </c>
      <c r="AK33" s="144">
        <v>66.673953737240595</v>
      </c>
      <c r="AL33" s="149">
        <v>61.535319394138902</v>
      </c>
      <c r="AM33" s="144"/>
      <c r="AN33" s="156">
        <v>84.272532104050001</v>
      </c>
      <c r="AO33" s="164">
        <v>88.3308272966743</v>
      </c>
      <c r="AP33" s="157">
        <v>86.301679700362101</v>
      </c>
      <c r="AQ33" s="144"/>
      <c r="AR33" s="162">
        <v>68.611422338774105</v>
      </c>
      <c r="AS33" s="82"/>
      <c r="AT33" s="127">
        <v>-8.3446741769705408</v>
      </c>
      <c r="AU33" s="123">
        <v>1.6031671373481799</v>
      </c>
      <c r="AV33" s="123">
        <v>5.4560681611550796</v>
      </c>
      <c r="AW33" s="123">
        <v>3.2456338973061301</v>
      </c>
      <c r="AX33" s="123">
        <v>2.9633428964989901</v>
      </c>
      <c r="AY33" s="128">
        <v>1.6729557983305601</v>
      </c>
      <c r="AZ33" s="123"/>
      <c r="BA33" s="135">
        <v>1.2982176789601001</v>
      </c>
      <c r="BB33" s="143">
        <v>-0.59599517025971305</v>
      </c>
      <c r="BC33" s="136">
        <v>0.31991084378547902</v>
      </c>
      <c r="BD33" s="123"/>
      <c r="BE33" s="141">
        <v>1.1825164051561601</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48">
        <v>63.153472533441899</v>
      </c>
      <c r="H34" s="144">
        <v>69.190746248387299</v>
      </c>
      <c r="I34" s="144">
        <v>76.697748276915704</v>
      </c>
      <c r="J34" s="144">
        <v>72.9380178589617</v>
      </c>
      <c r="K34" s="144">
        <v>69.768582826876695</v>
      </c>
      <c r="L34" s="149">
        <v>70.349656813814306</v>
      </c>
      <c r="M34" s="144"/>
      <c r="N34" s="156">
        <v>89.583214273588396</v>
      </c>
      <c r="O34" s="164">
        <v>92.295613350083102</v>
      </c>
      <c r="P34" s="157">
        <v>90.939413811835806</v>
      </c>
      <c r="Q34" s="144"/>
      <c r="R34" s="162">
        <v>76.232387461015705</v>
      </c>
      <c r="S34" s="82"/>
      <c r="T34" s="127">
        <v>21.115072875210199</v>
      </c>
      <c r="U34" s="123">
        <v>5.94032637482547</v>
      </c>
      <c r="V34" s="123">
        <v>8.1368331048090106</v>
      </c>
      <c r="W34" s="123">
        <v>-4.1876638788467098</v>
      </c>
      <c r="X34" s="123">
        <v>-11.856476796602699</v>
      </c>
      <c r="Y34" s="128">
        <v>2.3534845545283001</v>
      </c>
      <c r="Z34" s="123"/>
      <c r="AA34" s="135">
        <v>-11.4953896805036</v>
      </c>
      <c r="AB34" s="143">
        <v>-11.4934044688905</v>
      </c>
      <c r="AC34" s="136">
        <v>-11.494382282877501</v>
      </c>
      <c r="AD34" s="123"/>
      <c r="AE34" s="141">
        <v>-2.8285624718351401</v>
      </c>
      <c r="AF34" s="82"/>
      <c r="AG34" s="148">
        <v>57.035886297277102</v>
      </c>
      <c r="AH34" s="144">
        <v>71.157448309227902</v>
      </c>
      <c r="AI34" s="144">
        <v>79.675609727114505</v>
      </c>
      <c r="AJ34" s="144">
        <v>81.212406060348798</v>
      </c>
      <c r="AK34" s="144">
        <v>78.398894877562199</v>
      </c>
      <c r="AL34" s="149">
        <v>73.496017142071395</v>
      </c>
      <c r="AM34" s="144"/>
      <c r="AN34" s="156">
        <v>95.257621355514999</v>
      </c>
      <c r="AO34" s="164">
        <v>99.239406696940094</v>
      </c>
      <c r="AP34" s="157">
        <v>97.248514026227497</v>
      </c>
      <c r="AQ34" s="144"/>
      <c r="AR34" s="162">
        <v>80.282428365467894</v>
      </c>
      <c r="AS34" s="82"/>
      <c r="AT34" s="127">
        <v>1.91530626693846</v>
      </c>
      <c r="AU34" s="123">
        <v>-1.4105512210542801</v>
      </c>
      <c r="AV34" s="123">
        <v>2.8915459550833198</v>
      </c>
      <c r="AW34" s="123">
        <v>1.2449243027132399</v>
      </c>
      <c r="AX34" s="123">
        <v>1.55196608809326</v>
      </c>
      <c r="AY34" s="128">
        <v>1.2368068699499299</v>
      </c>
      <c r="AZ34" s="123"/>
      <c r="BA34" s="135">
        <v>-0.85663543022752997</v>
      </c>
      <c r="BB34" s="143">
        <v>1.5446579158196501</v>
      </c>
      <c r="BC34" s="136">
        <v>0.35422754110921201</v>
      </c>
      <c r="BD34" s="123"/>
      <c r="BE34" s="141">
        <v>0.92957927581042998</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48">
        <v>65.299842154131795</v>
      </c>
      <c r="H35" s="144">
        <v>78.031364902506894</v>
      </c>
      <c r="I35" s="144">
        <v>72.071559888579301</v>
      </c>
      <c r="J35" s="144">
        <v>92.730863509749298</v>
      </c>
      <c r="K35" s="144">
        <v>87.208180129990694</v>
      </c>
      <c r="L35" s="149">
        <v>79.068362116991594</v>
      </c>
      <c r="M35" s="144"/>
      <c r="N35" s="156">
        <v>120.26713091921999</v>
      </c>
      <c r="O35" s="164">
        <v>125.265273909006</v>
      </c>
      <c r="P35" s="157">
        <v>122.766202414113</v>
      </c>
      <c r="Q35" s="144"/>
      <c r="R35" s="162">
        <v>91.553459344740602</v>
      </c>
      <c r="S35" s="82"/>
      <c r="T35" s="127">
        <v>4.8801813423209097</v>
      </c>
      <c r="U35" s="123">
        <v>-7.7081166004035397</v>
      </c>
      <c r="V35" s="123">
        <v>-15.949249292692601</v>
      </c>
      <c r="W35" s="123">
        <v>6.9643526915145504</v>
      </c>
      <c r="X35" s="123">
        <v>12.6583093818662</v>
      </c>
      <c r="Y35" s="128">
        <v>-0.33237123809725699</v>
      </c>
      <c r="Z35" s="123"/>
      <c r="AA35" s="135">
        <v>2.2831669698707402</v>
      </c>
      <c r="AB35" s="143">
        <v>2.1761413320985299</v>
      </c>
      <c r="AC35" s="136">
        <v>2.2285368256911702</v>
      </c>
      <c r="AD35" s="123"/>
      <c r="AE35" s="141">
        <v>0.63345779640684396</v>
      </c>
      <c r="AF35" s="82"/>
      <c r="AG35" s="148">
        <v>63.248240482822602</v>
      </c>
      <c r="AH35" s="144">
        <v>79.728059424326801</v>
      </c>
      <c r="AI35" s="144">
        <v>83.141095636025895</v>
      </c>
      <c r="AJ35" s="144">
        <v>87.697500000000005</v>
      </c>
      <c r="AK35" s="144">
        <v>80.851258124419601</v>
      </c>
      <c r="AL35" s="149">
        <v>78.933230733518997</v>
      </c>
      <c r="AM35" s="144"/>
      <c r="AN35" s="156">
        <v>113.793581708449</v>
      </c>
      <c r="AO35" s="164">
        <v>124.980431754874</v>
      </c>
      <c r="AP35" s="157">
        <v>119.387006731662</v>
      </c>
      <c r="AQ35" s="144"/>
      <c r="AR35" s="162">
        <v>90.491452447274099</v>
      </c>
      <c r="AS35" s="82"/>
      <c r="AT35" s="127">
        <v>1.9082488693345501</v>
      </c>
      <c r="AU35" s="123">
        <v>-0.51946925756471096</v>
      </c>
      <c r="AV35" s="123">
        <v>4.5298028938820796</v>
      </c>
      <c r="AW35" s="123">
        <v>9.8097055464155805</v>
      </c>
      <c r="AX35" s="123">
        <v>2.8707643331327501</v>
      </c>
      <c r="AY35" s="128">
        <v>3.8036225962094901</v>
      </c>
      <c r="AZ35" s="123"/>
      <c r="BA35" s="135">
        <v>-0.51098692721864003</v>
      </c>
      <c r="BB35" s="143">
        <v>0.53932621867793595</v>
      </c>
      <c r="BC35" s="136">
        <v>3.6021735772107197E-2</v>
      </c>
      <c r="BD35" s="123"/>
      <c r="BE35" s="141">
        <v>2.3505737396031798</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48">
        <v>101.186366830639</v>
      </c>
      <c r="H36" s="144">
        <v>116.108229093464</v>
      </c>
      <c r="I36" s="144">
        <v>124.806380885453</v>
      </c>
      <c r="J36" s="144">
        <v>105.988095572733</v>
      </c>
      <c r="K36" s="144">
        <v>101.71675333801799</v>
      </c>
      <c r="L36" s="149">
        <v>109.961165144061</v>
      </c>
      <c r="M36" s="144"/>
      <c r="N36" s="156">
        <v>160.35108222066</v>
      </c>
      <c r="O36" s="164">
        <v>160.63102600140499</v>
      </c>
      <c r="P36" s="157">
        <v>160.49105411103301</v>
      </c>
      <c r="Q36" s="144"/>
      <c r="R36" s="162">
        <v>124.398276277482</v>
      </c>
      <c r="S36" s="82"/>
      <c r="T36" s="127">
        <v>27.4553316544438</v>
      </c>
      <c r="U36" s="123">
        <v>15.786630303855899</v>
      </c>
      <c r="V36" s="123">
        <v>14.6231121660139</v>
      </c>
      <c r="W36" s="123">
        <v>-4.37183509742027</v>
      </c>
      <c r="X36" s="123">
        <v>-8.4196007937481596</v>
      </c>
      <c r="Y36" s="128">
        <v>7.7093153270636403</v>
      </c>
      <c r="Z36" s="123"/>
      <c r="AA36" s="135">
        <v>-1.2284394039412501</v>
      </c>
      <c r="AB36" s="143">
        <v>-3.1977141954003199</v>
      </c>
      <c r="AC36" s="136">
        <v>-2.2238499782626899</v>
      </c>
      <c r="AD36" s="123"/>
      <c r="AE36" s="141">
        <v>3.8214583701065199</v>
      </c>
      <c r="AF36" s="82"/>
      <c r="AG36" s="148">
        <v>85.693914265635897</v>
      </c>
      <c r="AH36" s="144">
        <v>106.48628250175599</v>
      </c>
      <c r="AI36" s="144">
        <v>121.370590302178</v>
      </c>
      <c r="AJ36" s="144">
        <v>116.994520379479</v>
      </c>
      <c r="AK36" s="144">
        <v>112.95586964160201</v>
      </c>
      <c r="AL36" s="149">
        <v>108.70023541813001</v>
      </c>
      <c r="AM36" s="144"/>
      <c r="AN36" s="156">
        <v>153.66940794096899</v>
      </c>
      <c r="AO36" s="164">
        <v>154.84261946591701</v>
      </c>
      <c r="AP36" s="157">
        <v>154.25601370344299</v>
      </c>
      <c r="AQ36" s="144"/>
      <c r="AR36" s="162">
        <v>121.716172071077</v>
      </c>
      <c r="AS36" s="82"/>
      <c r="AT36" s="127">
        <v>2.67234283321877</v>
      </c>
      <c r="AU36" s="123">
        <v>-0.688305243542498</v>
      </c>
      <c r="AV36" s="123">
        <v>3.04688453700832</v>
      </c>
      <c r="AW36" s="123">
        <v>1.1085177550502501</v>
      </c>
      <c r="AX36" s="123">
        <v>-0.89883226607781597</v>
      </c>
      <c r="AY36" s="128">
        <v>0.99213129347560902</v>
      </c>
      <c r="AZ36" s="123"/>
      <c r="BA36" s="135">
        <v>-2.10303267449591</v>
      </c>
      <c r="BB36" s="143">
        <v>-4.4554378273840403</v>
      </c>
      <c r="BC36" s="136">
        <v>-3.2980108262034999</v>
      </c>
      <c r="BD36" s="123"/>
      <c r="BE36" s="141">
        <v>-0.60458731656591402</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48">
        <v>89.025571397884093</v>
      </c>
      <c r="H37" s="144">
        <v>96.627728371193797</v>
      </c>
      <c r="I37" s="144">
        <v>103.05174185059801</v>
      </c>
      <c r="J37" s="144">
        <v>106.82755034638301</v>
      </c>
      <c r="K37" s="144">
        <v>106.94972692121701</v>
      </c>
      <c r="L37" s="149">
        <v>100.49646377745501</v>
      </c>
      <c r="M37" s="144"/>
      <c r="N37" s="156">
        <v>157.35838542505701</v>
      </c>
      <c r="O37" s="164">
        <v>172.286058750872</v>
      </c>
      <c r="P37" s="157">
        <v>164.822222087965</v>
      </c>
      <c r="Q37" s="144"/>
      <c r="R37" s="162">
        <v>118.87525186617199</v>
      </c>
      <c r="S37" s="82"/>
      <c r="T37" s="127">
        <v>-3.6270491210309999</v>
      </c>
      <c r="U37" s="123">
        <v>-6.8167682730603403</v>
      </c>
      <c r="V37" s="123">
        <v>-4.4549881651500698</v>
      </c>
      <c r="W37" s="123">
        <v>-5.7857739505054404</v>
      </c>
      <c r="X37" s="123">
        <v>-9.2013406736527301</v>
      </c>
      <c r="Y37" s="128">
        <v>-6.0965049255836599</v>
      </c>
      <c r="Z37" s="123"/>
      <c r="AA37" s="135">
        <v>-6.2450268777579598</v>
      </c>
      <c r="AB37" s="143">
        <v>-3.5300417112384799</v>
      </c>
      <c r="AC37" s="136">
        <v>-4.8454089620162204</v>
      </c>
      <c r="AD37" s="123"/>
      <c r="AE37" s="141">
        <v>-5.6048426794194297</v>
      </c>
      <c r="AF37" s="82"/>
      <c r="AG37" s="148">
        <v>89.377301500993497</v>
      </c>
      <c r="AH37" s="144">
        <v>103.636403858546</v>
      </c>
      <c r="AI37" s="144">
        <v>112.41849316631701</v>
      </c>
      <c r="AJ37" s="144">
        <v>116.24501114333199</v>
      </c>
      <c r="AK37" s="144">
        <v>115.582756363782</v>
      </c>
      <c r="AL37" s="149">
        <v>107.451993206594</v>
      </c>
      <c r="AM37" s="144"/>
      <c r="AN37" s="156">
        <v>167.18049440148201</v>
      </c>
      <c r="AO37" s="164">
        <v>179.44481606788</v>
      </c>
      <c r="AP37" s="157">
        <v>173.31265523468099</v>
      </c>
      <c r="AQ37" s="144"/>
      <c r="AR37" s="162">
        <v>126.269325214619</v>
      </c>
      <c r="AS37" s="82"/>
      <c r="AT37" s="127">
        <v>-6.9075326996074704</v>
      </c>
      <c r="AU37" s="123">
        <v>-5.2233398710373304</v>
      </c>
      <c r="AV37" s="123">
        <v>-1.8318460620114301</v>
      </c>
      <c r="AW37" s="123">
        <v>-0.952393555809948</v>
      </c>
      <c r="AX37" s="123">
        <v>-3.8231069241041</v>
      </c>
      <c r="AY37" s="128">
        <v>-3.6155397333209498</v>
      </c>
      <c r="AZ37" s="123"/>
      <c r="BA37" s="135">
        <v>0.51890614951774205</v>
      </c>
      <c r="BB37" s="143">
        <v>-0.31420437795679801</v>
      </c>
      <c r="BC37" s="136">
        <v>8.5881313659995198E-2</v>
      </c>
      <c r="BD37" s="123"/>
      <c r="BE37" s="141">
        <v>-2.1970970551205502</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48">
        <v>76.883499022619304</v>
      </c>
      <c r="H38" s="144">
        <v>93.387922966449906</v>
      </c>
      <c r="I38" s="144">
        <v>101.84054394223401</v>
      </c>
      <c r="J38" s="144">
        <v>102.364618023696</v>
      </c>
      <c r="K38" s="144">
        <v>92.186405832369203</v>
      </c>
      <c r="L38" s="149">
        <v>93.332597957473894</v>
      </c>
      <c r="M38" s="144"/>
      <c r="N38" s="156">
        <v>94.118693700881593</v>
      </c>
      <c r="O38" s="164">
        <v>99.166685482905805</v>
      </c>
      <c r="P38" s="157">
        <v>96.642689591893699</v>
      </c>
      <c r="Q38" s="144"/>
      <c r="R38" s="162">
        <v>94.278338424450993</v>
      </c>
      <c r="S38" s="82"/>
      <c r="T38" s="127">
        <v>13.951649963234599</v>
      </c>
      <c r="U38" s="123">
        <v>14.5770629255752</v>
      </c>
      <c r="V38" s="123">
        <v>14.8943769940394</v>
      </c>
      <c r="W38" s="123">
        <v>14.0548881514705</v>
      </c>
      <c r="X38" s="123">
        <v>1.89131473536654</v>
      </c>
      <c r="Y38" s="128">
        <v>11.697998933177701</v>
      </c>
      <c r="Z38" s="123"/>
      <c r="AA38" s="135">
        <v>-1.57299534091819</v>
      </c>
      <c r="AB38" s="143">
        <v>0.77760027172289803</v>
      </c>
      <c r="AC38" s="136">
        <v>-0.38083679084144401</v>
      </c>
      <c r="AD38" s="123"/>
      <c r="AE38" s="141">
        <v>7.8696590311839598</v>
      </c>
      <c r="AF38" s="82"/>
      <c r="AG38" s="148">
        <v>78.346808353612303</v>
      </c>
      <c r="AH38" s="144">
        <v>104.89721645988701</v>
      </c>
      <c r="AI38" s="144">
        <v>117.301893974149</v>
      </c>
      <c r="AJ38" s="144">
        <v>114.570381477639</v>
      </c>
      <c r="AK38" s="144">
        <v>99.976237134479504</v>
      </c>
      <c r="AL38" s="149">
        <v>103.018507479953</v>
      </c>
      <c r="AM38" s="144"/>
      <c r="AN38" s="156">
        <v>98.146974707783102</v>
      </c>
      <c r="AO38" s="164">
        <v>101.823550235369</v>
      </c>
      <c r="AP38" s="157">
        <v>99.985262471576107</v>
      </c>
      <c r="AQ38" s="144"/>
      <c r="AR38" s="162">
        <v>102.151866048988</v>
      </c>
      <c r="AS38" s="82"/>
      <c r="AT38" s="127">
        <v>10.0944695150482</v>
      </c>
      <c r="AU38" s="123">
        <v>13.1469331361786</v>
      </c>
      <c r="AV38" s="123">
        <v>13.480793816396799</v>
      </c>
      <c r="AW38" s="123">
        <v>12.7941712465559</v>
      </c>
      <c r="AX38" s="123">
        <v>7.1477064011140099</v>
      </c>
      <c r="AY38" s="128">
        <v>11.4667616964648</v>
      </c>
      <c r="AZ38" s="123"/>
      <c r="BA38" s="135">
        <v>5.4380233094170904</v>
      </c>
      <c r="BB38" s="143">
        <v>4.4918351685865199</v>
      </c>
      <c r="BC38" s="136">
        <v>4.9541118772165396</v>
      </c>
      <c r="BD38" s="123"/>
      <c r="BE38" s="141">
        <v>9.5655602940608695</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50">
        <v>46.514259494820998</v>
      </c>
      <c r="H39" s="151">
        <v>54.950737779393002</v>
      </c>
      <c r="I39" s="151">
        <v>60.161011266581802</v>
      </c>
      <c r="J39" s="151">
        <v>62.826048518989602</v>
      </c>
      <c r="K39" s="151">
        <v>62.959491186625399</v>
      </c>
      <c r="L39" s="152">
        <v>57.4823096492822</v>
      </c>
      <c r="M39" s="144"/>
      <c r="N39" s="158">
        <v>81.549406687261396</v>
      </c>
      <c r="O39" s="159">
        <v>89.728705251680907</v>
      </c>
      <c r="P39" s="160">
        <v>85.639055969471102</v>
      </c>
      <c r="Q39" s="144"/>
      <c r="R39" s="163">
        <v>65.527094312193299</v>
      </c>
      <c r="S39" s="82"/>
      <c r="T39" s="129">
        <v>-2.0898002887093901</v>
      </c>
      <c r="U39" s="130">
        <v>-0.50346918048915601</v>
      </c>
      <c r="V39" s="130">
        <v>5.1183167293453797</v>
      </c>
      <c r="W39" s="130">
        <v>5.1185691886417803</v>
      </c>
      <c r="X39" s="130">
        <v>1.7945644931942399</v>
      </c>
      <c r="Y39" s="131">
        <v>2.0822809062124001</v>
      </c>
      <c r="Z39" s="123"/>
      <c r="AA39" s="137">
        <v>-3.6480479836920301</v>
      </c>
      <c r="AB39" s="138">
        <v>0.65266388122850605</v>
      </c>
      <c r="AC39" s="139">
        <v>-1.44188810201006</v>
      </c>
      <c r="AD39" s="123"/>
      <c r="AE39" s="142">
        <v>0.74493095332659698</v>
      </c>
      <c r="AF39" s="82"/>
      <c r="AG39" s="150">
        <v>47.209475740505098</v>
      </c>
      <c r="AH39" s="151">
        <v>56.171347673996003</v>
      </c>
      <c r="AI39" s="151">
        <v>60.509477557695803</v>
      </c>
      <c r="AJ39" s="151">
        <v>62.097557468653399</v>
      </c>
      <c r="AK39" s="151">
        <v>61.9131207977466</v>
      </c>
      <c r="AL39" s="152">
        <v>57.580195847719402</v>
      </c>
      <c r="AM39" s="144"/>
      <c r="AN39" s="158">
        <v>78.380681446483706</v>
      </c>
      <c r="AO39" s="159">
        <v>83.068261402871101</v>
      </c>
      <c r="AP39" s="160">
        <v>80.724471424677404</v>
      </c>
      <c r="AQ39" s="144"/>
      <c r="AR39" s="163">
        <v>64.192846012564502</v>
      </c>
      <c r="AS39" s="82"/>
      <c r="AT39" s="129">
        <v>-1.65702411462858</v>
      </c>
      <c r="AU39" s="130">
        <v>0.30324012715274901</v>
      </c>
      <c r="AV39" s="130">
        <v>4.2620439246381299</v>
      </c>
      <c r="AW39" s="130">
        <v>2.6803157821610402</v>
      </c>
      <c r="AX39" s="130">
        <v>0.42935837724262599</v>
      </c>
      <c r="AY39" s="131">
        <v>1.3169769265895499</v>
      </c>
      <c r="AZ39" s="123"/>
      <c r="BA39" s="137">
        <v>-4.2395248424585601</v>
      </c>
      <c r="BB39" s="138">
        <v>-3.0111348754621998</v>
      </c>
      <c r="BC39" s="139">
        <v>-3.61140873406281</v>
      </c>
      <c r="BD39" s="123"/>
      <c r="BE39" s="142">
        <v>-0.50904522156010101</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5">
        <v>44.552390096007997</v>
      </c>
      <c r="H40" s="146">
        <v>62.006306215260203</v>
      </c>
      <c r="I40" s="146">
        <v>66.654444163719006</v>
      </c>
      <c r="J40" s="146">
        <v>65.060608893380405</v>
      </c>
      <c r="K40" s="146">
        <v>59.327286508337501</v>
      </c>
      <c r="L40" s="147">
        <v>59.520207175341</v>
      </c>
      <c r="M40" s="144"/>
      <c r="N40" s="153">
        <v>79.116374431531</v>
      </c>
      <c r="O40" s="154">
        <v>83.854823143001497</v>
      </c>
      <c r="P40" s="155">
        <v>81.485598787266198</v>
      </c>
      <c r="Q40" s="144"/>
      <c r="R40" s="161">
        <v>65.796033350176799</v>
      </c>
      <c r="S40" s="82"/>
      <c r="T40" s="124">
        <v>11.578514032960401</v>
      </c>
      <c r="U40" s="125">
        <v>13.711773704910801</v>
      </c>
      <c r="V40" s="125">
        <v>13.5219054763723</v>
      </c>
      <c r="W40" s="125">
        <v>11.5626497914746</v>
      </c>
      <c r="X40" s="125">
        <v>7.9637901199670198</v>
      </c>
      <c r="Y40" s="126">
        <v>11.6943868432278</v>
      </c>
      <c r="Z40" s="123"/>
      <c r="AA40" s="132">
        <v>11.6676454234833</v>
      </c>
      <c r="AB40" s="133">
        <v>16.706963529226599</v>
      </c>
      <c r="AC40" s="134">
        <v>14.204977006298099</v>
      </c>
      <c r="AD40" s="123"/>
      <c r="AE40" s="140">
        <v>12.570029026346001</v>
      </c>
      <c r="AF40" s="78"/>
      <c r="AG40" s="145">
        <v>45.2118721576553</v>
      </c>
      <c r="AH40" s="146">
        <v>62.9308994441637</v>
      </c>
      <c r="AI40" s="146">
        <v>67.946534866093899</v>
      </c>
      <c r="AJ40" s="146">
        <v>65.9921917635169</v>
      </c>
      <c r="AK40" s="146">
        <v>63.534557225871602</v>
      </c>
      <c r="AL40" s="147">
        <v>61.123211091460298</v>
      </c>
      <c r="AM40" s="144"/>
      <c r="AN40" s="153">
        <v>78.645342344618399</v>
      </c>
      <c r="AO40" s="154">
        <v>80.608471450227299</v>
      </c>
      <c r="AP40" s="155">
        <v>79.626906897422899</v>
      </c>
      <c r="AQ40" s="144"/>
      <c r="AR40" s="161">
        <v>66.409981321735302</v>
      </c>
      <c r="AS40" s="82"/>
      <c r="AT40" s="124">
        <v>12.5305145920433</v>
      </c>
      <c r="AU40" s="125">
        <v>14.7144867484608</v>
      </c>
      <c r="AV40" s="125">
        <v>15.5489005856783</v>
      </c>
      <c r="AW40" s="125">
        <v>12.4246055133497</v>
      </c>
      <c r="AX40" s="125">
        <v>13.4856287418866</v>
      </c>
      <c r="AY40" s="126">
        <v>13.813666023632701</v>
      </c>
      <c r="AZ40" s="123"/>
      <c r="BA40" s="132">
        <v>13.7565844577866</v>
      </c>
      <c r="BB40" s="133">
        <v>16.7542364618125</v>
      </c>
      <c r="BC40" s="134">
        <v>15.2543950803607</v>
      </c>
      <c r="BD40" s="123"/>
      <c r="BE40" s="140">
        <v>14.303153376015899</v>
      </c>
      <c r="BF40" s="79"/>
    </row>
    <row r="41" spans="1:70" x14ac:dyDescent="0.2">
      <c r="A41" s="20" t="s">
        <v>84</v>
      </c>
      <c r="B41" s="3" t="str">
        <f t="shared" si="0"/>
        <v>Southwest Virginia - Blue Ridge Highlands</v>
      </c>
      <c r="C41" s="10"/>
      <c r="D41" s="24" t="s">
        <v>16</v>
      </c>
      <c r="E41" s="27" t="s">
        <v>17</v>
      </c>
      <c r="F41" s="3"/>
      <c r="G41" s="148">
        <v>49.492415026833598</v>
      </c>
      <c r="H41" s="144">
        <v>57.677064911832304</v>
      </c>
      <c r="I41" s="144">
        <v>61.210307947865999</v>
      </c>
      <c r="J41" s="144">
        <v>63.813559928443603</v>
      </c>
      <c r="K41" s="144">
        <v>62.701489905443303</v>
      </c>
      <c r="L41" s="149">
        <v>58.978967544083801</v>
      </c>
      <c r="M41" s="144"/>
      <c r="N41" s="156">
        <v>94.957386915410098</v>
      </c>
      <c r="O41" s="164">
        <v>85.663893432149194</v>
      </c>
      <c r="P41" s="157">
        <v>90.310640173779703</v>
      </c>
      <c r="Q41" s="144"/>
      <c r="R41" s="162">
        <v>67.930874009711204</v>
      </c>
      <c r="S41" s="82"/>
      <c r="T41" s="127">
        <v>-1.6008097737257601</v>
      </c>
      <c r="U41" s="123">
        <v>-4.0847204965571997</v>
      </c>
      <c r="V41" s="123">
        <v>-3.6865633276172902</v>
      </c>
      <c r="W41" s="123">
        <v>-3.7966185098086802</v>
      </c>
      <c r="X41" s="123">
        <v>-8.8231386652251302</v>
      </c>
      <c r="Y41" s="128">
        <v>-4.5910774168131701</v>
      </c>
      <c r="Z41" s="123"/>
      <c r="AA41" s="135">
        <v>-2.2425916331699902</v>
      </c>
      <c r="AB41" s="143">
        <v>-6.1528055563021304</v>
      </c>
      <c r="AC41" s="136">
        <v>-4.1369381029353596</v>
      </c>
      <c r="AD41" s="123"/>
      <c r="AE41" s="141">
        <v>-4.4190836662398203</v>
      </c>
      <c r="AF41" s="78"/>
      <c r="AG41" s="148">
        <v>48.536455724508002</v>
      </c>
      <c r="AH41" s="144">
        <v>57.999591106567799</v>
      </c>
      <c r="AI41" s="144">
        <v>60.285968246869402</v>
      </c>
      <c r="AJ41" s="144">
        <v>62.526142346025999</v>
      </c>
      <c r="AK41" s="144">
        <v>66.500721313570097</v>
      </c>
      <c r="AL41" s="149">
        <v>59.169775747508297</v>
      </c>
      <c r="AM41" s="144"/>
      <c r="AN41" s="156">
        <v>95.644027919754606</v>
      </c>
      <c r="AO41" s="164">
        <v>88.392127843087096</v>
      </c>
      <c r="AP41" s="157">
        <v>92.018077881420894</v>
      </c>
      <c r="AQ41" s="144"/>
      <c r="AR41" s="162">
        <v>68.555004928626104</v>
      </c>
      <c r="AS41" s="82"/>
      <c r="AT41" s="127">
        <v>-3.2930485005495398</v>
      </c>
      <c r="AU41" s="123">
        <v>-4.2037114053954703</v>
      </c>
      <c r="AV41" s="123">
        <v>-1.6598706131585801</v>
      </c>
      <c r="AW41" s="123">
        <v>-4.5836092100586496</v>
      </c>
      <c r="AX41" s="123">
        <v>-2.7293871936812</v>
      </c>
      <c r="AY41" s="128">
        <v>-3.2964830270363401</v>
      </c>
      <c r="AZ41" s="123"/>
      <c r="BA41" s="135">
        <v>-3.0506378622983599</v>
      </c>
      <c r="BB41" s="143">
        <v>-2.5156351311864298</v>
      </c>
      <c r="BC41" s="136">
        <v>-2.7944121558188999</v>
      </c>
      <c r="BD41" s="123"/>
      <c r="BE41" s="141">
        <v>-3.1045529171306301</v>
      </c>
      <c r="BF41" s="79"/>
    </row>
    <row r="42" spans="1:70" x14ac:dyDescent="0.2">
      <c r="A42" s="21" t="s">
        <v>85</v>
      </c>
      <c r="B42" s="3" t="str">
        <f t="shared" si="0"/>
        <v>Southwest Virginia - Heart of Appalachia</v>
      </c>
      <c r="C42" s="3"/>
      <c r="D42" s="24" t="s">
        <v>16</v>
      </c>
      <c r="E42" s="27" t="s">
        <v>17</v>
      </c>
      <c r="F42" s="3"/>
      <c r="G42" s="148">
        <v>42.056212014134204</v>
      </c>
      <c r="H42" s="144">
        <v>53.573802120141302</v>
      </c>
      <c r="I42" s="144">
        <v>57.421420494699603</v>
      </c>
      <c r="J42" s="144">
        <v>57.380946996466399</v>
      </c>
      <c r="K42" s="144">
        <v>57.298494699646596</v>
      </c>
      <c r="L42" s="149">
        <v>53.546175265017602</v>
      </c>
      <c r="M42" s="144"/>
      <c r="N42" s="156">
        <v>68.915406360424001</v>
      </c>
      <c r="O42" s="164">
        <v>65.237413427561805</v>
      </c>
      <c r="P42" s="157">
        <v>67.076409893992903</v>
      </c>
      <c r="Q42" s="144"/>
      <c r="R42" s="162">
        <v>57.411956587581997</v>
      </c>
      <c r="S42" s="82"/>
      <c r="T42" s="127">
        <v>-9.1906183158033095</v>
      </c>
      <c r="U42" s="123">
        <v>-4.4014323845727601</v>
      </c>
      <c r="V42" s="123">
        <v>-1.76375052578215</v>
      </c>
      <c r="W42" s="123">
        <v>-8.4140709775372393</v>
      </c>
      <c r="X42" s="123">
        <v>-9.0170628839519207</v>
      </c>
      <c r="Y42" s="128">
        <v>-6.5300210157398704</v>
      </c>
      <c r="Z42" s="123"/>
      <c r="AA42" s="135">
        <v>-3.3559557235565598</v>
      </c>
      <c r="AB42" s="143">
        <v>-8.4143451181404192</v>
      </c>
      <c r="AC42" s="136">
        <v>-5.8837761844795802</v>
      </c>
      <c r="AD42" s="123"/>
      <c r="AE42" s="141">
        <v>-6.3152870538521402</v>
      </c>
      <c r="AF42" s="78"/>
      <c r="AG42" s="148">
        <v>41.410252650176602</v>
      </c>
      <c r="AH42" s="144">
        <v>53.653883392226099</v>
      </c>
      <c r="AI42" s="144">
        <v>55.831879858657203</v>
      </c>
      <c r="AJ42" s="144">
        <v>57.281060070671302</v>
      </c>
      <c r="AK42" s="144">
        <v>59.146113074204898</v>
      </c>
      <c r="AL42" s="149">
        <v>53.464637809187202</v>
      </c>
      <c r="AM42" s="144"/>
      <c r="AN42" s="156">
        <v>69.068238515901001</v>
      </c>
      <c r="AO42" s="164">
        <v>65.8069858657243</v>
      </c>
      <c r="AP42" s="157">
        <v>67.4376121908127</v>
      </c>
      <c r="AQ42" s="144"/>
      <c r="AR42" s="162">
        <v>57.456916203937404</v>
      </c>
      <c r="AS42" s="82"/>
      <c r="AT42" s="127">
        <v>-0.144060904523032</v>
      </c>
      <c r="AU42" s="123">
        <v>2.9598801888274302</v>
      </c>
      <c r="AV42" s="123">
        <v>1.5831569337492899</v>
      </c>
      <c r="AW42" s="123">
        <v>1.1206521010577699</v>
      </c>
      <c r="AX42" s="123">
        <v>-2.45061337746061</v>
      </c>
      <c r="AY42" s="128">
        <v>0.56495726803056501</v>
      </c>
      <c r="AZ42" s="123"/>
      <c r="BA42" s="135">
        <v>0.91667965149243902</v>
      </c>
      <c r="BB42" s="143">
        <v>-1.39466045131506</v>
      </c>
      <c r="BC42" s="136">
        <v>-0.22443020711859901</v>
      </c>
      <c r="BD42" s="123"/>
      <c r="BE42" s="141">
        <v>0.29885179723607003</v>
      </c>
      <c r="BF42" s="79"/>
    </row>
    <row r="43" spans="1:70" x14ac:dyDescent="0.2">
      <c r="A43" s="22" t="s">
        <v>86</v>
      </c>
      <c r="B43" s="3" t="str">
        <f t="shared" si="0"/>
        <v>Virginia Mountains</v>
      </c>
      <c r="C43" s="3"/>
      <c r="D43" s="25" t="s">
        <v>16</v>
      </c>
      <c r="E43" s="28" t="s">
        <v>17</v>
      </c>
      <c r="F43" s="3"/>
      <c r="G43" s="150">
        <v>58.266239542051899</v>
      </c>
      <c r="H43" s="151">
        <v>69.672988404520694</v>
      </c>
      <c r="I43" s="151">
        <v>75.846395126963102</v>
      </c>
      <c r="J43" s="151">
        <v>73.019178041978506</v>
      </c>
      <c r="K43" s="151">
        <v>73.890983414061296</v>
      </c>
      <c r="L43" s="152">
        <v>70.139156905915101</v>
      </c>
      <c r="M43" s="144"/>
      <c r="N43" s="158">
        <v>95.267689710846895</v>
      </c>
      <c r="O43" s="159">
        <v>97.359828269484794</v>
      </c>
      <c r="P43" s="160">
        <v>96.313758990165795</v>
      </c>
      <c r="Q43" s="144"/>
      <c r="R43" s="163">
        <v>77.617614644272507</v>
      </c>
      <c r="S43" s="82"/>
      <c r="T43" s="129">
        <v>15.396926028987201</v>
      </c>
      <c r="U43" s="130">
        <v>11.554086065246</v>
      </c>
      <c r="V43" s="130">
        <v>8.2934553986616795</v>
      </c>
      <c r="W43" s="130">
        <v>6.4238136132899699</v>
      </c>
      <c r="X43" s="130">
        <v>3.8974323708852401</v>
      </c>
      <c r="Y43" s="131">
        <v>8.6696235893437201</v>
      </c>
      <c r="Z43" s="123"/>
      <c r="AA43" s="137">
        <v>4.4512597020060296</v>
      </c>
      <c r="AB43" s="138">
        <v>4.8129085824876299</v>
      </c>
      <c r="AC43" s="139">
        <v>4.6337356183568401</v>
      </c>
      <c r="AD43" s="123"/>
      <c r="AE43" s="142">
        <v>7.2036140533731503</v>
      </c>
      <c r="AF43" s="78"/>
      <c r="AG43" s="150">
        <v>55.462219653603398</v>
      </c>
      <c r="AH43" s="151">
        <v>73.892616321737805</v>
      </c>
      <c r="AI43" s="151">
        <v>78.778528548363397</v>
      </c>
      <c r="AJ43" s="151">
        <v>78.993516072214803</v>
      </c>
      <c r="AK43" s="151">
        <v>79.324434169969095</v>
      </c>
      <c r="AL43" s="152">
        <v>73.290262953177702</v>
      </c>
      <c r="AM43" s="144"/>
      <c r="AN43" s="158">
        <v>98.355518127109903</v>
      </c>
      <c r="AO43" s="159">
        <v>98.879598194627903</v>
      </c>
      <c r="AP43" s="160">
        <v>98.617558160868896</v>
      </c>
      <c r="AQ43" s="144"/>
      <c r="AR43" s="163">
        <v>80.526633012518005</v>
      </c>
      <c r="AS43" s="82"/>
      <c r="AT43" s="129">
        <v>9.5690117579531897</v>
      </c>
      <c r="AU43" s="130">
        <v>11.464852071502101</v>
      </c>
      <c r="AV43" s="130">
        <v>7.3191807442585803</v>
      </c>
      <c r="AW43" s="130">
        <v>13.8707575747604</v>
      </c>
      <c r="AX43" s="130">
        <v>14.3027882125622</v>
      </c>
      <c r="AY43" s="131">
        <v>11.3541457107721</v>
      </c>
      <c r="AZ43" s="123"/>
      <c r="BA43" s="137">
        <v>12.0730326673545</v>
      </c>
      <c r="BB43" s="138">
        <v>12.4501428703458</v>
      </c>
      <c r="BC43" s="139">
        <v>12.261772087727399</v>
      </c>
      <c r="BD43" s="123"/>
      <c r="BE43" s="142">
        <v>11.670052234356501</v>
      </c>
      <c r="BF43" s="79"/>
    </row>
    <row r="44" spans="1:70" x14ac:dyDescent="0.2">
      <c r="AF44" s="78"/>
    </row>
    <row r="45" spans="1:70" x14ac:dyDescent="0.2">
      <c r="AF45" s="78"/>
    </row>
    <row r="46" spans="1:70" x14ac:dyDescent="0.2">
      <c r="AF46" s="78"/>
    </row>
    <row r="47" spans="1:70" x14ac:dyDescent="0.2">
      <c r="AF47" s="78"/>
    </row>
    <row r="48" spans="1:70" x14ac:dyDescent="0.2">
      <c r="AF48" s="78"/>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E583E8B-4A2D-4334-BBDB-64EFAF0180FF}"/>
</file>

<file path=customXml/itemProps2.xml><?xml version="1.0" encoding="utf-8"?>
<ds:datastoreItem xmlns:ds="http://schemas.openxmlformats.org/officeDocument/2006/customXml" ds:itemID="{D46B0FEC-B3A7-43A2-9872-6D02F7BDE811}"/>
</file>

<file path=customXml/itemProps3.xml><?xml version="1.0" encoding="utf-8"?>
<ds:datastoreItem xmlns:ds="http://schemas.openxmlformats.org/officeDocument/2006/customXml" ds:itemID="{1E701409-FBDF-4A68-9220-CEDD5C61709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2023-08-10T16:40:20Z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