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codeName="ThisWorkbook" checkCompatibility="1"/>
  <xr:revisionPtr revIDLastSave="33" documentId="8_{9239909F-7AD4-4EE1-8EF6-B00E42E9E727}" xr6:coauthVersionLast="47" xr6:coauthVersionMax="47" xr10:uidLastSave="{0DEE9AFD-E23F-48B0-82A6-05BF8C1A35D3}"/>
  <workbookProtection workbookAlgorithmName="SHA-512" workbookHashValue="OMIPnazfCRgt3VfsLof1AGgJ4CH/YQiZdkz4Cwb9KgWaVwN9LuE3/u0VlmhJ1Qh71FHbJJHab+Rzl2N24jASQw==" workbookSaltValue="YoE+nRhAEHpbjaBGFfre+A==" workbookSpinCount="100000" lockStructure="1"/>
  <bookViews>
    <workbookView xWindow="-120" yWindow="-120"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3" i="27" l="1"/>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7" i="22"/>
  <c r="B9" i="25"/>
  <c r="B10" i="25"/>
  <c r="B12" i="25"/>
  <c r="B14" i="25"/>
  <c r="B15" i="25"/>
  <c r="B16" i="25"/>
  <c r="B17" i="25"/>
  <c r="B18" i="25"/>
  <c r="B19" i="25"/>
  <c r="B20" i="25"/>
  <c r="B21" i="25"/>
  <c r="B22" i="25"/>
  <c r="B23" i="25"/>
  <c r="B24" i="25"/>
  <c r="D11" i="22"/>
  <c r="C7" i="22"/>
  <c r="C11" i="22"/>
  <c r="K32" i="22"/>
  <c r="B19" i="22"/>
  <c r="E10" i="22"/>
  <c r="E8" i="22"/>
  <c r="D10" i="22"/>
  <c r="C10" i="22"/>
  <c r="E9" i="22"/>
  <c r="D9" i="22"/>
  <c r="C9" i="22"/>
  <c r="D8" i="22"/>
  <c r="C8" i="22"/>
  <c r="E7" i="22"/>
  <c r="E11" i="22"/>
  <c r="B22" i="22"/>
  <c r="B20" i="22"/>
  <c r="B18" i="22"/>
  <c r="A1" i="22"/>
  <c r="A1" i="28"/>
  <c r="BI19" i="28"/>
  <c r="B6" i="26"/>
  <c r="AL26"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<sst xmlns="http://schemas.openxmlformats.org/spreadsheetml/2006/main" count="769" uniqueCount="127">
  <si>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</si>
  <si>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</si>
  <si>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</si>
  <si>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</si>
  <si>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</si>
  <si>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</si>
  <si>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</si>
  <si>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</si>
  <si>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</si>
  <si>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</si>
  <si>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</si>
  <si>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</si>
  <si>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</si>
  <si>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</si>
  <si>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</si>
  <si>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</si>
  <si>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</si>
  <si>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</si>
  <si>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</si>
  <si>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</si>
  <si>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</si>
  <si>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</si>
  <si>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</si>
  <si>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</si>
  <si>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</si>
  <si>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</si>
  <si>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</si>
  <si>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</si>
  <si>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</si>
  <si>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</si>
  <si>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</si>
  <si>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</si>
  <si>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</si>
  <si>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</si>
  <si>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</si>
  <si>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</si>
  <si>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</si>
  <si>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</si>
  <si>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</si>
  <si>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</si>
  <si>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</si>
  <si>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</si>
  <si>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</si>
  <si>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</si>
  <si>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</si>
  <si>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</si>
  <si>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</si>
  <si>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</si>
  <si>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</si>
  <si>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</si>
  <si>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</si>
  <si>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</si>
  <si>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</si>
  <si>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</si>
  <si>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</si>
  <si>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</si>
  <si>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</si>
  <si>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</si>
  <si>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</si>
  <si>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</si>
  <si>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</si>
  <si>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</si>
  <si>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</si>
  <si>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</si>
  <si>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</si>
  <si>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</si>
  <si>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</si>
  <si>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</si>
  <si>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</si>
  <si>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</si>
  <si>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</si>
  <si>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</si>
  <si>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</si>
  <si>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</si>
  <si>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</si>
  <si>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</si>
  <si>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</si>
  <si>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</si>
  <si>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</si>
  <si>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</si>
  <si>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</si>
  <si>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</si>
  <si>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</si>
  <si>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</si>
  <si>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</si>
  <si>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</si>
  <si>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</si>
  <si>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</si>
  <si>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</si>
  <si>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</si>
  <si>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</si>
  <si>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</si>
  <si>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</si>
  <si>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</si>
  <si>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</si>
  <si>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</si>
  <si>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</si>
  <si>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</si>
  <si>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</si>
  <si>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</si>
  <si>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</si>
  <si>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</si>
  <si>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</si>
  <si>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</si>
  <si>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</si>
  <si>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</si>
  <si>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</si>
  <si>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</si>
  <si>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</si>
  <si>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</si>
  <si>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</si>
  <si>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Richmond CBD, VA</t>
  </si>
  <si>
    <t>Nov</t>
  </si>
  <si>
    <t>Saturday, Nov 11th</t>
  </si>
  <si>
    <t xml:space="preserve"> - Veterans Day</t>
  </si>
  <si>
    <t>Friday, Nov 11th</t>
  </si>
  <si>
    <t>Thursday, Nov 23rd</t>
  </si>
  <si>
    <t xml:space="preserve"> - Thanksgiving Day</t>
  </si>
  <si>
    <t>Thursday, Nov 24th</t>
  </si>
  <si>
    <t>Nov / Dec</t>
  </si>
  <si>
    <t>Dec</t>
  </si>
  <si>
    <t>Friday, Dec 8th</t>
  </si>
  <si>
    <t xml:space="preserve"> - First Day of Hanukkah</t>
  </si>
  <si>
    <t>For the Week of November 26, 2023 to December 02, 2023</t>
  </si>
  <si>
    <r>
      <t>Note:</t>
    </r>
    <r>
      <rPr>
        <sz val="10"/>
        <rFont val="Arial"/>
      </rPr>
      <t xml:space="preserve"> Weekdays - Sunday through Thursday,  Weekends - Friday and Saturday</t>
    </r>
  </si>
  <si>
    <t>Week of December 03, 2023 to December 09, 2023</t>
  </si>
  <si>
    <t>November 12, 2023 - December 09,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</si>
</sst>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0" borderId="0" xfId="0" applyFont="1" applyAlignment="1">
      <alignment horizontal="left"/>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1" fillId="3" borderId="0" xfId="0" applyFont="1" applyFill="1" applyAlignment="1">
      <alignment horizontal="right"/>
    </xf>
    <xf numFmtId="0" fontId="7" fillId="3" borderId="0" xfId="0" applyFont="1" applyFill="1" applyAlignment="1">
      <alignment horizontal="left" vertical="center" wrapText="1"/>
    </xf>
    <xf numFmtId="0" fontId="28" fillId="0" borderId="0" xfId="0" applyFont="1" applyAlignment="1">
      <alignment horizontal="right"/>
    </xf>
    <xf numFmtId="49" fontId="23" fillId="2" borderId="0" xfId="0" applyNumberFormat="1" applyFont="1" applyFill="1" applyAlignment="1">
      <alignment horizontal="center"/>
    </xf>
    <xf numFmtId="0" fontId="6" fillId="3" borderId="0" xfId="0" applyFont="1" applyFill="1" applyAlignment="1">
      <alignment horizontal="center"/>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sqref="A1:A3"/>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66" t="str">
        <f>'Occupancy Raw Data'!B1</f>
        <v>Week of December 03, 2023 to December 09, 2023</v>
      </c>
      <c r="B1" s="169" t="s">
        <v>66</v>
      </c>
      <c r="C1" s="170"/>
      <c r="D1" s="170"/>
      <c r="E1" s="170"/>
      <c r="F1" s="170"/>
      <c r="G1" s="170"/>
      <c r="H1" s="170"/>
      <c r="I1" s="170"/>
      <c r="J1" s="170"/>
      <c r="K1" s="171"/>
      <c r="L1" s="40"/>
      <c r="M1" s="169" t="s">
        <v>73</v>
      </c>
      <c r="N1" s="170"/>
      <c r="O1" s="170"/>
      <c r="P1" s="170"/>
      <c r="Q1" s="170"/>
      <c r="R1" s="170"/>
      <c r="S1" s="170"/>
      <c r="T1" s="170"/>
      <c r="U1" s="170"/>
      <c r="V1" s="171"/>
      <c r="W1" s="40"/>
      <c r="X1" s="169" t="s">
        <v>67</v>
      </c>
      <c r="Y1" s="170"/>
      <c r="Z1" s="170"/>
      <c r="AA1" s="170"/>
      <c r="AB1" s="170"/>
      <c r="AC1" s="170"/>
      <c r="AD1" s="170"/>
      <c r="AE1" s="170"/>
      <c r="AF1" s="170"/>
      <c r="AG1" s="171"/>
      <c r="AH1" s="40"/>
      <c r="AI1" s="169" t="s">
        <v>74</v>
      </c>
      <c r="AJ1" s="170"/>
      <c r="AK1" s="170"/>
      <c r="AL1" s="170"/>
      <c r="AM1" s="170"/>
      <c r="AN1" s="170"/>
      <c r="AO1" s="170"/>
      <c r="AP1" s="170"/>
      <c r="AQ1" s="170"/>
      <c r="AR1" s="171"/>
      <c r="AS1" s="40"/>
      <c r="AT1" s="169" t="s">
        <v>68</v>
      </c>
      <c r="AU1" s="170"/>
      <c r="AV1" s="170"/>
      <c r="AW1" s="170"/>
      <c r="AX1" s="170"/>
      <c r="AY1" s="170"/>
      <c r="AZ1" s="170"/>
      <c r="BA1" s="170"/>
      <c r="BB1" s="170"/>
      <c r="BC1" s="171"/>
      <c r="BD1" s="40"/>
      <c r="BE1" s="169" t="s">
        <v>75</v>
      </c>
      <c r="BF1" s="170"/>
      <c r="BG1" s="170"/>
      <c r="BH1" s="170"/>
      <c r="BI1" s="170"/>
      <c r="BJ1" s="170"/>
      <c r="BK1" s="170"/>
      <c r="BL1" s="170"/>
      <c r="BM1" s="170"/>
      <c r="BN1" s="171"/>
    </row>
    <row r="2" spans="1:66" x14ac:dyDescent="0.25">
      <c r="A2" s="166"/>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W2" s="44"/>
      <c r="X2" s="42"/>
      <c r="Y2" s="43"/>
      <c r="Z2" s="43"/>
      <c r="AA2" s="43"/>
      <c r="AB2" s="43"/>
      <c r="AC2" s="167" t="s">
        <v>64</v>
      </c>
      <c r="AD2" s="43"/>
      <c r="AE2" s="43"/>
      <c r="AF2" s="167" t="s">
        <v>65</v>
      </c>
      <c r="AG2" s="168" t="s">
        <v>56</v>
      </c>
      <c r="AH2" s="44"/>
      <c r="AI2" s="42"/>
      <c r="AJ2" s="43"/>
      <c r="AK2" s="43"/>
      <c r="AL2" s="43"/>
      <c r="AM2" s="43"/>
      <c r="AN2" s="167" t="s">
        <v>64</v>
      </c>
      <c r="AO2" s="43"/>
      <c r="AP2" s="43"/>
      <c r="AQ2" s="167" t="s">
        <v>65</v>
      </c>
      <c r="AR2" s="168" t="s">
        <v>56</v>
      </c>
      <c r="AS2" s="40"/>
      <c r="AT2" s="42"/>
      <c r="AU2" s="43"/>
      <c r="AV2" s="43"/>
      <c r="AW2" s="43"/>
      <c r="AX2" s="43"/>
      <c r="AY2" s="167" t="s">
        <v>64</v>
      </c>
      <c r="AZ2" s="43"/>
      <c r="BA2" s="43"/>
      <c r="BB2" s="167" t="s">
        <v>65</v>
      </c>
      <c r="BC2" s="168" t="s">
        <v>56</v>
      </c>
      <c r="BD2" s="44"/>
      <c r="BE2" s="42"/>
      <c r="BF2" s="43"/>
      <c r="BG2" s="43"/>
      <c r="BH2" s="43"/>
      <c r="BI2" s="43"/>
      <c r="BJ2" s="167" t="s">
        <v>64</v>
      </c>
      <c r="BK2" s="43"/>
      <c r="BL2" s="43"/>
      <c r="BM2" s="167" t="s">
        <v>65</v>
      </c>
      <c r="BN2" s="168" t="s">
        <v>56</v>
      </c>
    </row>
    <row r="3" spans="1:66" x14ac:dyDescent="0.25">
      <c r="A3" s="166"/>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W3" s="44"/>
      <c r="X3" s="45" t="s">
        <v>57</v>
      </c>
      <c r="Y3" s="44" t="s">
        <v>58</v>
      </c>
      <c r="Z3" s="44" t="s">
        <v>59</v>
      </c>
      <c r="AA3" s="44" t="s">
        <v>60</v>
      </c>
      <c r="AB3" s="44" t="s">
        <v>61</v>
      </c>
      <c r="AC3" s="167"/>
      <c r="AD3" s="44" t="s">
        <v>62</v>
      </c>
      <c r="AE3" s="44" t="s">
        <v>63</v>
      </c>
      <c r="AF3" s="167"/>
      <c r="AG3" s="168"/>
      <c r="AH3" s="44"/>
      <c r="AI3" s="45" t="s">
        <v>57</v>
      </c>
      <c r="AJ3" s="44" t="s">
        <v>58</v>
      </c>
      <c r="AK3" s="44" t="s">
        <v>59</v>
      </c>
      <c r="AL3" s="44" t="s">
        <v>60</v>
      </c>
      <c r="AM3" s="44" t="s">
        <v>61</v>
      </c>
      <c r="AN3" s="167"/>
      <c r="AO3" s="44" t="s">
        <v>62</v>
      </c>
      <c r="AP3" s="44" t="s">
        <v>63</v>
      </c>
      <c r="AQ3" s="167"/>
      <c r="AR3" s="168"/>
      <c r="AS3" s="40"/>
      <c r="AT3" s="45" t="s">
        <v>57</v>
      </c>
      <c r="AU3" s="44" t="s">
        <v>58</v>
      </c>
      <c r="AV3" s="44" t="s">
        <v>59</v>
      </c>
      <c r="AW3" s="44" t="s">
        <v>60</v>
      </c>
      <c r="AX3" s="44" t="s">
        <v>61</v>
      </c>
      <c r="AY3" s="167"/>
      <c r="AZ3" s="44" t="s">
        <v>62</v>
      </c>
      <c r="BA3" s="44" t="s">
        <v>63</v>
      </c>
      <c r="BB3" s="167"/>
      <c r="BC3" s="168"/>
      <c r="BD3" s="44"/>
      <c r="BE3" s="45" t="s">
        <v>57</v>
      </c>
      <c r="BF3" s="44" t="s">
        <v>58</v>
      </c>
      <c r="BG3" s="44" t="s">
        <v>59</v>
      </c>
      <c r="BH3" s="44" t="s">
        <v>60</v>
      </c>
      <c r="BI3" s="44" t="s">
        <v>61</v>
      </c>
      <c r="BJ3" s="167"/>
      <c r="BK3" s="44" t="s">
        <v>62</v>
      </c>
      <c r="BL3" s="44" t="s">
        <v>63</v>
      </c>
      <c r="BM3" s="167"/>
      <c r="BN3" s="168"/>
    </row>
    <row r="4" spans="1:66" x14ac:dyDescent="0.25">
      <c r="A4" s="46" t="s">
        <v>15</v>
      </c>
      <c r="B4" s="47">
        <f>VLOOKUP($A4,'Occupancy Raw Data'!$B$8:$BE$45,'Occupancy Raw Data'!G$3,FALSE)</f>
        <v>45.591242222618199</v>
      </c>
      <c r="C4" s="48">
        <f>VLOOKUP($A4,'Occupancy Raw Data'!$B$8:$BE$45,'Occupancy Raw Data'!H$3,FALSE)</f>
        <v>57.927057749679697</v>
      </c>
      <c r="D4" s="48">
        <f>VLOOKUP($A4,'Occupancy Raw Data'!$B$8:$BE$45,'Occupancy Raw Data'!I$3,FALSE)</f>
        <v>62.9811823156504</v>
      </c>
      <c r="E4" s="48">
        <f>VLOOKUP($A4,'Occupancy Raw Data'!$B$8:$BE$45,'Occupancy Raw Data'!J$3,FALSE)</f>
        <v>62.599355520143099</v>
      </c>
      <c r="F4" s="48">
        <f>VLOOKUP($A4,'Occupancy Raw Data'!$B$8:$BE$45,'Occupancy Raw Data'!K$3,FALSE)</f>
        <v>58.394805253411498</v>
      </c>
      <c r="G4" s="49">
        <f>VLOOKUP($A4,'Occupancy Raw Data'!$B$8:$BE$45,'Occupancy Raw Data'!L$3,FALSE)</f>
        <v>57.498730832713498</v>
      </c>
      <c r="H4" s="48">
        <f>VLOOKUP($A4,'Occupancy Raw Data'!$B$8:$BE$45,'Occupancy Raw Data'!N$3,FALSE)</f>
        <v>60.523379309912599</v>
      </c>
      <c r="I4" s="48">
        <f>VLOOKUP($A4,'Occupancy Raw Data'!$B$8:$BE$45,'Occupancy Raw Data'!O$3,FALSE)</f>
        <v>62.659561248421099</v>
      </c>
      <c r="J4" s="49">
        <f>VLOOKUP($A4,'Occupancy Raw Data'!$B$8:$BE$45,'Occupancy Raw Data'!P$3,FALSE)</f>
        <v>61.591535327116603</v>
      </c>
      <c r="K4" s="50">
        <f>VLOOKUP($A4,'Occupancy Raw Data'!$B$8:$BE$45,'Occupancy Raw Data'!R$3,FALSE)</f>
        <v>58.6682312995353</v>
      </c>
      <c r="M4" s="47">
        <f>VLOOKUP($A4,'Occupancy Raw Data'!$B$8:$BE$45,'Occupancy Raw Data'!T$3,FALSE)</f>
        <v>-3.17708636272575</v>
      </c>
      <c r="N4" s="48">
        <f>VLOOKUP($A4,'Occupancy Raw Data'!$B$8:$BE$45,'Occupancy Raw Data'!U$3,FALSE)</f>
        <v>-0.52491529531681702</v>
      </c>
      <c r="O4" s="48">
        <f>VLOOKUP($A4,'Occupancy Raw Data'!$B$8:$BE$45,'Occupancy Raw Data'!V$3,FALSE)</f>
        <v>-0.11520209725292301</v>
      </c>
      <c r="P4" s="48">
        <f>VLOOKUP($A4,'Occupancy Raw Data'!$B$8:$BE$45,'Occupancy Raw Data'!W$3,FALSE)</f>
        <v>-0.13610650850428299</v>
      </c>
      <c r="Q4" s="48">
        <f>VLOOKUP($A4,'Occupancy Raw Data'!$B$8:$BE$45,'Occupancy Raw Data'!X$3,FALSE)</f>
        <v>-0.93464826725831895</v>
      </c>
      <c r="R4" s="49">
        <f>VLOOKUP($A4,'Occupancy Raw Data'!$B$8:$BE$45,'Occupancy Raw Data'!Y$3,FALSE)</f>
        <v>-0.86552993516535603</v>
      </c>
      <c r="S4" s="48">
        <f>VLOOKUP($A4,'Occupancy Raw Data'!$B$8:$BE$45,'Occupancy Raw Data'!AA$3,FALSE)</f>
        <v>-1.76102384145652</v>
      </c>
      <c r="T4" s="48">
        <f>VLOOKUP($A4,'Occupancy Raw Data'!$B$8:$BE$45,'Occupancy Raw Data'!AB$3,FALSE)</f>
        <v>-1.6622734004397699</v>
      </c>
      <c r="U4" s="49">
        <f>VLOOKUP($A4,'Occupancy Raw Data'!$B$8:$BE$45,'Occupancy Raw Data'!AC$3,FALSE)</f>
        <v>-1.7106990750550599</v>
      </c>
      <c r="V4" s="50">
        <f>VLOOKUP($A4,'Occupancy Raw Data'!$B$8:$BE$45,'Occupancy Raw Data'!AE$3,FALSE)</f>
        <v>-1.1203703152626201</v>
      </c>
      <c r="X4" s="51">
        <f>VLOOKUP($A4,'ADR Raw Data'!$B$6:$BE$43,'ADR Raw Data'!G$1,FALSE)</f>
        <v>138.51196243937099</v>
      </c>
      <c r="Y4" s="52">
        <f>VLOOKUP($A4,'ADR Raw Data'!$B$6:$BE$43,'ADR Raw Data'!H$1,FALSE)</f>
        <v>145.658289358063</v>
      </c>
      <c r="Z4" s="52">
        <f>VLOOKUP($A4,'ADR Raw Data'!$B$6:$BE$43,'ADR Raw Data'!I$1,FALSE)</f>
        <v>153.87075068677899</v>
      </c>
      <c r="AA4" s="52">
        <f>VLOOKUP($A4,'ADR Raw Data'!$B$6:$BE$43,'ADR Raw Data'!J$1,FALSE)</f>
        <v>154.086574666845</v>
      </c>
      <c r="AB4" s="52">
        <f>VLOOKUP($A4,'ADR Raw Data'!$B$6:$BE$43,'ADR Raw Data'!K$1,FALSE)</f>
        <v>151.21875686368</v>
      </c>
      <c r="AC4" s="53">
        <f>VLOOKUP($A4,'ADR Raw Data'!$B$6:$BE$43,'ADR Raw Data'!L$1,FALSE)</f>
        <v>149.288743893229</v>
      </c>
      <c r="AD4" s="52">
        <f>VLOOKUP($A4,'ADR Raw Data'!$B$6:$BE$43,'ADR Raw Data'!N$1,FALSE)</f>
        <v>161.359980086192</v>
      </c>
      <c r="AE4" s="52">
        <f>VLOOKUP($A4,'ADR Raw Data'!$B$6:$BE$43,'ADR Raw Data'!O$1,FALSE)</f>
        <v>164.32902492067501</v>
      </c>
      <c r="AF4" s="53">
        <f>VLOOKUP($A4,'ADR Raw Data'!$B$6:$BE$43,'ADR Raw Data'!P$1,FALSE)</f>
        <v>162.870336790697</v>
      </c>
      <c r="AG4" s="54">
        <f>VLOOKUP($A4,'ADR Raw Data'!$B$6:$BE$43,'ADR Raw Data'!R$1,FALSE)</f>
        <v>153.36299829036901</v>
      </c>
      <c r="AI4" s="47">
        <f>VLOOKUP($A4,'ADR Raw Data'!$B$6:$BE$43,'ADR Raw Data'!T$1,FALSE)</f>
        <v>1.84922356003837</v>
      </c>
      <c r="AJ4" s="48">
        <f>VLOOKUP($A4,'ADR Raw Data'!$B$6:$BE$43,'ADR Raw Data'!U$1,FALSE)</f>
        <v>3.7726754953802701</v>
      </c>
      <c r="AK4" s="48">
        <f>VLOOKUP($A4,'ADR Raw Data'!$B$6:$BE$43,'ADR Raw Data'!V$1,FALSE)</f>
        <v>4.5410912017547904</v>
      </c>
      <c r="AL4" s="48">
        <f>VLOOKUP($A4,'ADR Raw Data'!$B$6:$BE$43,'ADR Raw Data'!W$1,FALSE)</f>
        <v>4.4816649444153303</v>
      </c>
      <c r="AM4" s="48">
        <f>VLOOKUP($A4,'ADR Raw Data'!$B$6:$BE$43,'ADR Raw Data'!X$1,FALSE)</f>
        <v>5.6169587130582501</v>
      </c>
      <c r="AN4" s="49">
        <f>VLOOKUP($A4,'ADR Raw Data'!$B$6:$BE$43,'ADR Raw Data'!Y$1,FALSE)</f>
        <v>4.2175009125983198</v>
      </c>
      <c r="AO4" s="48">
        <f>VLOOKUP($A4,'ADR Raw Data'!$B$6:$BE$43,'ADR Raw Data'!AA$1,FALSE)</f>
        <v>5.1038052152049502</v>
      </c>
      <c r="AP4" s="48">
        <f>VLOOKUP($A4,'ADR Raw Data'!$B$6:$BE$43,'ADR Raw Data'!AB$1,FALSE)</f>
        <v>5.1127670693510696</v>
      </c>
      <c r="AQ4" s="49">
        <f>VLOOKUP($A4,'ADR Raw Data'!$B$6:$BE$43,'ADR Raw Data'!AC$1,FALSE)</f>
        <v>5.1089499323130703</v>
      </c>
      <c r="AR4" s="50">
        <f>VLOOKUP($A4,'ADR Raw Data'!$B$6:$BE$43,'ADR Raw Data'!AE$1,FALSE)</f>
        <v>4.4850845873824898</v>
      </c>
      <c r="AS4" s="40"/>
      <c r="AT4" s="51">
        <f>VLOOKUP($A4,'RevPAR Raw Data'!$B$6:$BE$43,'RevPAR Raw Data'!G$1,FALSE)</f>
        <v>63.149324303036003</v>
      </c>
      <c r="AU4" s="52">
        <f>VLOOKUP($A4,'RevPAR Raw Data'!$B$6:$BE$43,'RevPAR Raw Data'!H$1,FALSE)</f>
        <v>84.375561393641206</v>
      </c>
      <c r="AV4" s="52">
        <f>VLOOKUP($A4,'RevPAR Raw Data'!$B$6:$BE$43,'RevPAR Raw Data'!I$1,FALSE)</f>
        <v>96.909618020500602</v>
      </c>
      <c r="AW4" s="52">
        <f>VLOOKUP($A4,'RevPAR Raw Data'!$B$6:$BE$43,'RevPAR Raw Data'!J$1,FALSE)</f>
        <v>96.457202684509099</v>
      </c>
      <c r="AX4" s="52">
        <f>VLOOKUP($A4,'RevPAR Raw Data'!$B$6:$BE$43,'RevPAR Raw Data'!K$1,FALSE)</f>
        <v>88.303898577176298</v>
      </c>
      <c r="AY4" s="53">
        <f>VLOOKUP($A4,'RevPAR Raw Data'!$B$6:$BE$43,'RevPAR Raw Data'!L$1,FALSE)</f>
        <v>85.839133014707002</v>
      </c>
      <c r="AZ4" s="52">
        <f>VLOOKUP($A4,'RevPAR Raw Data'!$B$6:$BE$43,'RevPAR Raw Data'!N$1,FALSE)</f>
        <v>97.660512801965595</v>
      </c>
      <c r="BA4" s="52">
        <f>VLOOKUP($A4,'RevPAR Raw Data'!$B$6:$BE$43,'RevPAR Raw Data'!O$1,FALSE)</f>
        <v>102.96784601910301</v>
      </c>
      <c r="BB4" s="53">
        <f>VLOOKUP($A4,'RevPAR Raw Data'!$B$6:$BE$43,'RevPAR Raw Data'!P$1,FALSE)</f>
        <v>100.314341021836</v>
      </c>
      <c r="BC4" s="54">
        <f>VLOOKUP($A4,'RevPAR Raw Data'!$B$6:$BE$43,'RevPAR Raw Data'!R$1,FALSE)</f>
        <v>89.975358564896496</v>
      </c>
      <c r="BE4" s="47">
        <f>VLOOKUP($A4,'RevPAR Raw Data'!$B$6:$BE$43,'RevPAR Raw Data'!T$1,FALSE)</f>
        <v>-1.38661423222966</v>
      </c>
      <c r="BF4" s="48">
        <f>VLOOKUP($A4,'RevPAR Raw Data'!$B$6:$BE$43,'RevPAR Raw Data'!U$1,FALSE)</f>
        <v>3.2279568493455302</v>
      </c>
      <c r="BG4" s="48">
        <f>VLOOKUP($A4,'RevPAR Raw Data'!$B$6:$BE$43,'RevPAR Raw Data'!V$1,FALSE)</f>
        <v>4.4206576721992796</v>
      </c>
      <c r="BH4" s="48">
        <f>VLOOKUP($A4,'RevPAR Raw Data'!$B$6:$BE$43,'RevPAR Raw Data'!W$1,FALSE)</f>
        <v>4.3394585982323504</v>
      </c>
      <c r="BI4" s="48">
        <f>VLOOKUP($A4,'RevPAR Raw Data'!$B$6:$BE$43,'RevPAR Raw Data'!X$1,FALSE)</f>
        <v>4.6298116385157098</v>
      </c>
      <c r="BJ4" s="49">
        <f>VLOOKUP($A4,'RevPAR Raw Data'!$B$6:$BE$43,'RevPAR Raw Data'!Y$1,FALSE)</f>
        <v>3.31546724451856</v>
      </c>
      <c r="BK4" s="48">
        <f>VLOOKUP($A4,'RevPAR Raw Data'!$B$6:$BE$43,'RevPAR Raw Data'!AA$1,FALSE)</f>
        <v>3.2529021470871702</v>
      </c>
      <c r="BL4" s="48">
        <f>VLOOKUP($A4,'RevPAR Raw Data'!$B$6:$BE$43,'RevPAR Raw Data'!AB$1,FALSE)</f>
        <v>3.36550550189102</v>
      </c>
      <c r="BM4" s="49">
        <f>VLOOKUP($A4,'RevPAR Raw Data'!$B$6:$BE$43,'RevPAR Raw Data'!AC$1,FALSE)</f>
        <v>3.3108520980209</v>
      </c>
      <c r="BN4" s="50">
        <f>VLOOKUP($A4,'RevPAR Raw Data'!$B$6:$BE$43,'RevPAR Raw Data'!AE$1,FALSE)</f>
        <v>3.3144647157884202</v>
      </c>
    </row>
    <row r="5" spans="1:66" x14ac:dyDescent="0.25">
      <c r="A5" s="46" t="s">
        <v>69</v>
      </c>
      <c r="B5" s="47">
        <f>VLOOKUP($A5,'Occupancy Raw Data'!$B$8:$BE$45,'Occupancy Raw Data'!G$3,FALSE)</f>
        <v>43.989835613000302</v>
      </c>
      <c r="C5" s="48">
        <f>VLOOKUP($A5,'Occupancy Raw Data'!$B$8:$BE$45,'Occupancy Raw Data'!H$3,FALSE)</f>
        <v>58.5531434307943</v>
      </c>
      <c r="D5" s="48">
        <f>VLOOKUP($A5,'Occupancy Raw Data'!$B$8:$BE$45,'Occupancy Raw Data'!I$3,FALSE)</f>
        <v>64.287238047433803</v>
      </c>
      <c r="E5" s="48">
        <f>VLOOKUP($A5,'Occupancy Raw Data'!$B$8:$BE$45,'Occupancy Raw Data'!J$3,FALSE)</f>
        <v>63.556908018571903</v>
      </c>
      <c r="F5" s="48">
        <f>VLOOKUP($A5,'Occupancy Raw Data'!$B$8:$BE$45,'Occupancy Raw Data'!K$3,FALSE)</f>
        <v>57.582507215459898</v>
      </c>
      <c r="G5" s="49">
        <f>VLOOKUP($A5,'Occupancy Raw Data'!$B$8:$BE$45,'Occupancy Raw Data'!L$3,FALSE)</f>
        <v>57.593926465052</v>
      </c>
      <c r="H5" s="48">
        <f>VLOOKUP($A5,'Occupancy Raw Data'!$B$8:$BE$45,'Occupancy Raw Data'!N$3,FALSE)</f>
        <v>57.380474338059898</v>
      </c>
      <c r="I5" s="48">
        <f>VLOOKUP($A5,'Occupancy Raw Data'!$B$8:$BE$45,'Occupancy Raw Data'!O$3,FALSE)</f>
        <v>59.447860459279703</v>
      </c>
      <c r="J5" s="49">
        <f>VLOOKUP($A5,'Occupancy Raw Data'!$B$8:$BE$45,'Occupancy Raw Data'!P$3,FALSE)</f>
        <v>58.414167398669797</v>
      </c>
      <c r="K5" s="50">
        <f>VLOOKUP($A5,'Occupancy Raw Data'!$B$8:$BE$45,'Occupancy Raw Data'!R$3,FALSE)</f>
        <v>57.8282810175142</v>
      </c>
      <c r="M5" s="47">
        <f>VLOOKUP($A5,'Occupancy Raw Data'!$B$8:$BE$45,'Occupancy Raw Data'!T$3,FALSE)</f>
        <v>-0.97223671328330397</v>
      </c>
      <c r="N5" s="48">
        <f>VLOOKUP($A5,'Occupancy Raw Data'!$B$8:$BE$45,'Occupancy Raw Data'!U$3,FALSE)</f>
        <v>0.84522562066740103</v>
      </c>
      <c r="O5" s="48">
        <f>VLOOKUP($A5,'Occupancy Raw Data'!$B$8:$BE$45,'Occupancy Raw Data'!V$3,FALSE)</f>
        <v>2.4915147277682501</v>
      </c>
      <c r="P5" s="48">
        <f>VLOOKUP($A5,'Occupancy Raw Data'!$B$8:$BE$45,'Occupancy Raw Data'!W$3,FALSE)</f>
        <v>2.7558061156898002</v>
      </c>
      <c r="Q5" s="48">
        <f>VLOOKUP($A5,'Occupancy Raw Data'!$B$8:$BE$45,'Occupancy Raw Data'!X$3,FALSE)</f>
        <v>2.2344860393250001</v>
      </c>
      <c r="R5" s="49">
        <f>VLOOKUP($A5,'Occupancy Raw Data'!$B$8:$BE$45,'Occupancy Raw Data'!Y$3,FALSE)</f>
        <v>1.6178510209728201</v>
      </c>
      <c r="S5" s="48">
        <f>VLOOKUP($A5,'Occupancy Raw Data'!$B$8:$BE$45,'Occupancy Raw Data'!AA$3,FALSE)</f>
        <v>0.84379645182248297</v>
      </c>
      <c r="T5" s="48">
        <f>VLOOKUP($A5,'Occupancy Raw Data'!$B$8:$BE$45,'Occupancy Raw Data'!AB$3,FALSE)</f>
        <v>0.93636458377788201</v>
      </c>
      <c r="U5" s="49">
        <f>VLOOKUP($A5,'Occupancy Raw Data'!$B$8:$BE$45,'Occupancy Raw Data'!AC$3,FALSE)</f>
        <v>0.89087833074746103</v>
      </c>
      <c r="V5" s="50">
        <f>VLOOKUP($A5,'Occupancy Raw Data'!$B$8:$BE$45,'Occupancy Raw Data'!AE$3,FALSE)</f>
        <v>1.40690497885293</v>
      </c>
      <c r="X5" s="51">
        <f>VLOOKUP($A5,'ADR Raw Data'!$B$6:$BE$43,'ADR Raw Data'!G$1,FALSE)</f>
        <v>108.690585621371</v>
      </c>
      <c r="Y5" s="52">
        <f>VLOOKUP($A5,'ADR Raw Data'!$B$6:$BE$43,'ADR Raw Data'!H$1,FALSE)</f>
        <v>121.241682535736</v>
      </c>
      <c r="Z5" s="52">
        <f>VLOOKUP($A5,'ADR Raw Data'!$B$6:$BE$43,'ADR Raw Data'!I$1,FALSE)</f>
        <v>127.574032928626</v>
      </c>
      <c r="AA5" s="52">
        <f>VLOOKUP($A5,'ADR Raw Data'!$B$6:$BE$43,'ADR Raw Data'!J$1,FALSE)</f>
        <v>125.29680173351601</v>
      </c>
      <c r="AB5" s="52">
        <f>VLOOKUP($A5,'ADR Raw Data'!$B$6:$BE$43,'ADR Raw Data'!K$1,FALSE)</f>
        <v>115.65381085044901</v>
      </c>
      <c r="AC5" s="53">
        <f>VLOOKUP($A5,'ADR Raw Data'!$B$6:$BE$43,'ADR Raw Data'!L$1,FALSE)</f>
        <v>120.515688634887</v>
      </c>
      <c r="AD5" s="52">
        <f>VLOOKUP($A5,'ADR Raw Data'!$B$6:$BE$43,'ADR Raw Data'!N$1,FALSE)</f>
        <v>117.817533037735</v>
      </c>
      <c r="AE5" s="52">
        <f>VLOOKUP($A5,'ADR Raw Data'!$B$6:$BE$43,'ADR Raw Data'!O$1,FALSE)</f>
        <v>120.557043687465</v>
      </c>
      <c r="AF5" s="53">
        <f>VLOOKUP($A5,'ADR Raw Data'!$B$6:$BE$43,'ADR Raw Data'!P$1,FALSE)</f>
        <v>119.21152745796201</v>
      </c>
      <c r="AG5" s="54">
        <f>VLOOKUP($A5,'ADR Raw Data'!$B$6:$BE$43,'ADR Raw Data'!R$1,FALSE)</f>
        <v>120.13929598724</v>
      </c>
      <c r="AI5" s="47">
        <f>VLOOKUP($A5,'ADR Raw Data'!$B$6:$BE$43,'ADR Raw Data'!T$1,FALSE)</f>
        <v>4.1886145565815101</v>
      </c>
      <c r="AJ5" s="48">
        <f>VLOOKUP($A5,'ADR Raw Data'!$B$6:$BE$43,'ADR Raw Data'!U$1,FALSE)</f>
        <v>6.1378411061991498</v>
      </c>
      <c r="AK5" s="48">
        <f>VLOOKUP($A5,'ADR Raw Data'!$B$6:$BE$43,'ADR Raw Data'!V$1,FALSE)</f>
        <v>6.2898036580491201</v>
      </c>
      <c r="AL5" s="48">
        <f>VLOOKUP($A5,'ADR Raw Data'!$B$6:$BE$43,'ADR Raw Data'!W$1,FALSE)</f>
        <v>5.3564974585174099</v>
      </c>
      <c r="AM5" s="48">
        <f>VLOOKUP($A5,'ADR Raw Data'!$B$6:$BE$43,'ADR Raw Data'!X$1,FALSE)</f>
        <v>3.7938804166131899</v>
      </c>
      <c r="AN5" s="49">
        <f>VLOOKUP($A5,'ADR Raw Data'!$B$6:$BE$43,'ADR Raw Data'!Y$1,FALSE)</f>
        <v>5.3207879527433297</v>
      </c>
      <c r="AO5" s="48">
        <f>VLOOKUP($A5,'ADR Raw Data'!$B$6:$BE$43,'ADR Raw Data'!AA$1,FALSE)</f>
        <v>3.8419897974563599</v>
      </c>
      <c r="AP5" s="48">
        <f>VLOOKUP($A5,'ADR Raw Data'!$B$6:$BE$43,'ADR Raw Data'!AB$1,FALSE)</f>
        <v>4.2572179088060702</v>
      </c>
      <c r="AQ5" s="49">
        <f>VLOOKUP($A5,'ADR Raw Data'!$B$6:$BE$43,'ADR Raw Data'!AC$1,FALSE)</f>
        <v>4.0557017637787096</v>
      </c>
      <c r="AR5" s="50">
        <f>VLOOKUP($A5,'ADR Raw Data'!$B$6:$BE$43,'ADR Raw Data'!AE$1,FALSE)</f>
        <v>4.95516965714965</v>
      </c>
      <c r="AS5" s="40"/>
      <c r="AT5" s="51">
        <f>VLOOKUP($A5,'RevPAR Raw Data'!$B$6:$BE$43,'RevPAR Raw Data'!G$1,FALSE)</f>
        <v>47.812809941648801</v>
      </c>
      <c r="AU5" s="52">
        <f>VLOOKUP($A5,'RevPAR Raw Data'!$B$6:$BE$43,'RevPAR Raw Data'!H$1,FALSE)</f>
        <v>70.990816273058101</v>
      </c>
      <c r="AV5" s="52">
        <f>VLOOKUP($A5,'RevPAR Raw Data'!$B$6:$BE$43,'RevPAR Raw Data'!I$1,FALSE)</f>
        <v>82.013822235537702</v>
      </c>
      <c r="AW5" s="52">
        <f>VLOOKUP($A5,'RevPAR Raw Data'!$B$6:$BE$43,'RevPAR Raw Data'!J$1,FALSE)</f>
        <v>79.6347730279834</v>
      </c>
      <c r="AX5" s="52">
        <f>VLOOKUP($A5,'RevPAR Raw Data'!$B$6:$BE$43,'RevPAR Raw Data'!K$1,FALSE)</f>
        <v>66.596363977914393</v>
      </c>
      <c r="AY5" s="53">
        <f>VLOOKUP($A5,'RevPAR Raw Data'!$B$6:$BE$43,'RevPAR Raw Data'!L$1,FALSE)</f>
        <v>69.409717091228501</v>
      </c>
      <c r="AZ5" s="52">
        <f>VLOOKUP($A5,'RevPAR Raw Data'!$B$6:$BE$43,'RevPAR Raw Data'!N$1,FALSE)</f>
        <v>67.604259310453003</v>
      </c>
      <c r="BA5" s="52">
        <f>VLOOKUP($A5,'RevPAR Raw Data'!$B$6:$BE$43,'RevPAR Raw Data'!O$1,FALSE)</f>
        <v>71.668583105157396</v>
      </c>
      <c r="BB5" s="53">
        <f>VLOOKUP($A5,'RevPAR Raw Data'!$B$6:$BE$43,'RevPAR Raw Data'!P$1,FALSE)</f>
        <v>69.636421207805199</v>
      </c>
      <c r="BC5" s="54">
        <f>VLOOKUP($A5,'RevPAR Raw Data'!$B$6:$BE$43,'RevPAR Raw Data'!R$1,FALSE)</f>
        <v>69.474489695964706</v>
      </c>
      <c r="BE5" s="47">
        <f>VLOOKUP($A5,'RevPAR Raw Data'!$B$6:$BE$43,'RevPAR Raw Data'!T$1,FALSE)</f>
        <v>3.1756545948011898</v>
      </c>
      <c r="BF5" s="48">
        <f>VLOOKUP($A5,'RevPAR Raw Data'!$B$6:$BE$43,'RevPAR Raw Data'!U$1,FALSE)</f>
        <v>7.0349453324519997</v>
      </c>
      <c r="BG5" s="48">
        <f>VLOOKUP($A5,'RevPAR Raw Data'!$B$6:$BE$43,'RevPAR Raw Data'!V$1,FALSE)</f>
        <v>8.9380297703053699</v>
      </c>
      <c r="BH5" s="48">
        <f>VLOOKUP($A5,'RevPAR Raw Data'!$B$6:$BE$43,'RevPAR Raw Data'!W$1,FALSE)</f>
        <v>8.2599182587557998</v>
      </c>
      <c r="BI5" s="48">
        <f>VLOOKUP($A5,'RevPAR Raw Data'!$B$6:$BE$43,'RevPAR Raw Data'!X$1,FALSE)</f>
        <v>6.1131401841960997</v>
      </c>
      <c r="BJ5" s="49">
        <f>VLOOKUP($A5,'RevPAR Raw Data'!$B$6:$BE$43,'RevPAR Raw Data'!Y$1,FALSE)</f>
        <v>7.0247213959334198</v>
      </c>
      <c r="BK5" s="48">
        <f>VLOOKUP($A5,'RevPAR Raw Data'!$B$6:$BE$43,'RevPAR Raw Data'!AA$1,FALSE)</f>
        <v>4.7182048228691604</v>
      </c>
      <c r="BL5" s="48">
        <f>VLOOKUP($A5,'RevPAR Raw Data'!$B$6:$BE$43,'RevPAR Raw Data'!AB$1,FALSE)</f>
        <v>5.2334455733362599</v>
      </c>
      <c r="BM5" s="49">
        <f>VLOOKUP($A5,'RevPAR Raw Data'!$B$6:$BE$43,'RevPAR Raw Data'!AC$1,FALSE)</f>
        <v>4.9827114626994096</v>
      </c>
      <c r="BN5" s="50">
        <f>VLOOKUP($A5,'RevPAR Raw Data'!$B$6:$BE$43,'RevPAR Raw Data'!AE$1,FALSE)</f>
        <v>6.4317891646196301</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87</v>
      </c>
      <c r="B7" s="47">
        <f>VLOOKUP($A7,'Occupancy Raw Data'!$B$8:$BE$45,'Occupancy Raw Data'!G$3,FALSE)</f>
        <v>54.159320121306102</v>
      </c>
      <c r="C7" s="48">
        <f>VLOOKUP($A7,'Occupancy Raw Data'!$B$8:$BE$45,'Occupancy Raw Data'!H$3,FALSE)</f>
        <v>71.347591508568996</v>
      </c>
      <c r="D7" s="48">
        <f>VLOOKUP($A7,'Occupancy Raw Data'!$B$8:$BE$45,'Occupancy Raw Data'!I$3,FALSE)</f>
        <v>80.495803653289997</v>
      </c>
      <c r="E7" s="48">
        <f>VLOOKUP($A7,'Occupancy Raw Data'!$B$8:$BE$45,'Occupancy Raw Data'!J$3,FALSE)</f>
        <v>76.974751392905006</v>
      </c>
      <c r="F7" s="48">
        <f>VLOOKUP($A7,'Occupancy Raw Data'!$B$8:$BE$45,'Occupancy Raw Data'!K$3,FALSE)</f>
        <v>64.212920516256403</v>
      </c>
      <c r="G7" s="49">
        <f>VLOOKUP($A7,'Occupancy Raw Data'!$B$8:$BE$45,'Occupancy Raw Data'!L$3,FALSE)</f>
        <v>69.438077438465299</v>
      </c>
      <c r="H7" s="48">
        <f>VLOOKUP($A7,'Occupancy Raw Data'!$B$8:$BE$45,'Occupancy Raw Data'!N$3,FALSE)</f>
        <v>57.026235982791398</v>
      </c>
      <c r="I7" s="48">
        <f>VLOOKUP($A7,'Occupancy Raw Data'!$B$8:$BE$45,'Occupancy Raw Data'!O$3,FALSE)</f>
        <v>60.079166372804799</v>
      </c>
      <c r="J7" s="49">
        <f>VLOOKUP($A7,'Occupancy Raw Data'!$B$8:$BE$45,'Occupancy Raw Data'!P$3,FALSE)</f>
        <v>58.552701177798099</v>
      </c>
      <c r="K7" s="50">
        <f>VLOOKUP($A7,'Occupancy Raw Data'!$B$8:$BE$45,'Occupancy Raw Data'!R$3,FALSE)</f>
        <v>66.327969935417499</v>
      </c>
      <c r="M7" s="47">
        <f>VLOOKUP($A7,'Occupancy Raw Data'!$B$8:$BE$45,'Occupancy Raw Data'!T$3,FALSE)</f>
        <v>6.4940835957841196</v>
      </c>
      <c r="N7" s="48">
        <f>VLOOKUP($A7,'Occupancy Raw Data'!$B$8:$BE$45,'Occupancy Raw Data'!U$3,FALSE)</f>
        <v>3.9242903681099301</v>
      </c>
      <c r="O7" s="48">
        <f>VLOOKUP($A7,'Occupancy Raw Data'!$B$8:$BE$45,'Occupancy Raw Data'!V$3,FALSE)</f>
        <v>5.40614191685831</v>
      </c>
      <c r="P7" s="48">
        <f>VLOOKUP($A7,'Occupancy Raw Data'!$B$8:$BE$45,'Occupancy Raw Data'!W$3,FALSE)</f>
        <v>4.9052465120487998</v>
      </c>
      <c r="Q7" s="48">
        <f>VLOOKUP($A7,'Occupancy Raw Data'!$B$8:$BE$45,'Occupancy Raw Data'!X$3,FALSE)</f>
        <v>-1.25105576534037</v>
      </c>
      <c r="R7" s="49">
        <f>VLOOKUP($A7,'Occupancy Raw Data'!$B$8:$BE$45,'Occupancy Raw Data'!Y$3,FALSE)</f>
        <v>3.8623657045341901</v>
      </c>
      <c r="S7" s="48">
        <f>VLOOKUP($A7,'Occupancy Raw Data'!$B$8:$BE$45,'Occupancy Raw Data'!AA$3,FALSE)</f>
        <v>-4.7007733612740097</v>
      </c>
      <c r="T7" s="48">
        <f>VLOOKUP($A7,'Occupancy Raw Data'!$B$8:$BE$45,'Occupancy Raw Data'!AB$3,FALSE)</f>
        <v>-4.1448460804568201</v>
      </c>
      <c r="U7" s="49">
        <f>VLOOKUP($A7,'Occupancy Raw Data'!$B$8:$BE$45,'Occupancy Raw Data'!AC$3,FALSE)</f>
        <v>-4.4163711297497699</v>
      </c>
      <c r="V7" s="50">
        <f>VLOOKUP($A7,'Occupancy Raw Data'!$B$8:$BE$45,'Occupancy Raw Data'!AE$3,FALSE)</f>
        <v>1.64194276469227</v>
      </c>
      <c r="X7" s="51">
        <f>VLOOKUP($A7,'ADR Raw Data'!$B$6:$BE$43,'ADR Raw Data'!G$1,FALSE)</f>
        <v>164.72768336751599</v>
      </c>
      <c r="Y7" s="52">
        <f>VLOOKUP($A7,'ADR Raw Data'!$B$6:$BE$43,'ADR Raw Data'!H$1,FALSE)</f>
        <v>184.00437051315299</v>
      </c>
      <c r="Z7" s="52">
        <f>VLOOKUP($A7,'ADR Raw Data'!$B$6:$BE$43,'ADR Raw Data'!I$1,FALSE)</f>
        <v>197.337060389013</v>
      </c>
      <c r="AA7" s="52">
        <f>VLOOKUP($A7,'ADR Raw Data'!$B$6:$BE$43,'ADR Raw Data'!J$1,FALSE)</f>
        <v>187.92845809377599</v>
      </c>
      <c r="AB7" s="52">
        <f>VLOOKUP($A7,'ADR Raw Data'!$B$6:$BE$43,'ADR Raw Data'!K$1,FALSE)</f>
        <v>161.26272879540801</v>
      </c>
      <c r="AC7" s="53">
        <f>VLOOKUP($A7,'ADR Raw Data'!$B$6:$BE$43,'ADR Raw Data'!L$1,FALSE)</f>
        <v>180.752442201485</v>
      </c>
      <c r="AD7" s="52">
        <f>VLOOKUP($A7,'ADR Raw Data'!$B$6:$BE$43,'ADR Raw Data'!N$1,FALSE)</f>
        <v>142.63523606344401</v>
      </c>
      <c r="AE7" s="52">
        <f>VLOOKUP($A7,'ADR Raw Data'!$B$6:$BE$43,'ADR Raw Data'!O$1,FALSE)</f>
        <v>142.64068423601199</v>
      </c>
      <c r="AF7" s="53">
        <f>VLOOKUP($A7,'ADR Raw Data'!$B$6:$BE$43,'ADR Raw Data'!P$1,FALSE)</f>
        <v>142.63803116648401</v>
      </c>
      <c r="AG7" s="54">
        <f>VLOOKUP($A7,'ADR Raw Data'!$B$6:$BE$43,'ADR Raw Data'!R$1,FALSE)</f>
        <v>171.13916648311999</v>
      </c>
      <c r="AI7" s="47">
        <f>VLOOKUP($A7,'ADR Raw Data'!$B$6:$BE$43,'ADR Raw Data'!T$1,FALSE)</f>
        <v>2.06285411341476</v>
      </c>
      <c r="AJ7" s="48">
        <f>VLOOKUP($A7,'ADR Raw Data'!$B$6:$BE$43,'ADR Raw Data'!U$1,FALSE)</f>
        <v>2.06928667634722</v>
      </c>
      <c r="AK7" s="48">
        <f>VLOOKUP($A7,'ADR Raw Data'!$B$6:$BE$43,'ADR Raw Data'!V$1,FALSE)</f>
        <v>4.7076740354558702</v>
      </c>
      <c r="AL7" s="48">
        <f>VLOOKUP($A7,'ADR Raw Data'!$B$6:$BE$43,'ADR Raw Data'!W$1,FALSE)</f>
        <v>3.7528104267556102</v>
      </c>
      <c r="AM7" s="48">
        <f>VLOOKUP($A7,'ADR Raw Data'!$B$6:$BE$43,'ADR Raw Data'!X$1,FALSE)</f>
        <v>-0.64307553453988797</v>
      </c>
      <c r="AN7" s="49">
        <f>VLOOKUP($A7,'ADR Raw Data'!$B$6:$BE$43,'ADR Raw Data'!Y$1,FALSE)</f>
        <v>2.7198512471807801</v>
      </c>
      <c r="AO7" s="48">
        <f>VLOOKUP($A7,'ADR Raw Data'!$B$6:$BE$43,'ADR Raw Data'!AA$1,FALSE)</f>
        <v>-2.0957720496945602</v>
      </c>
      <c r="AP7" s="48">
        <f>VLOOKUP($A7,'ADR Raw Data'!$B$6:$BE$43,'ADR Raw Data'!AB$1,FALSE)</f>
        <v>-4.4687034621977402</v>
      </c>
      <c r="AQ7" s="49">
        <f>VLOOKUP($A7,'ADR Raw Data'!$B$6:$BE$43,'ADR Raw Data'!AC$1,FALSE)</f>
        <v>-3.3242804225688301</v>
      </c>
      <c r="AR7" s="50">
        <f>VLOOKUP($A7,'ADR Raw Data'!$B$6:$BE$43,'ADR Raw Data'!AE$1,FALSE)</f>
        <v>1.6610125900941</v>
      </c>
      <c r="AS7" s="40"/>
      <c r="AT7" s="51">
        <f>VLOOKUP($A7,'RevPAR Raw Data'!$B$6:$BE$43,'RevPAR Raw Data'!G$1,FALSE)</f>
        <v>89.215393363424695</v>
      </c>
      <c r="AU7" s="52">
        <f>VLOOKUP($A7,'RevPAR Raw Data'!$B$6:$BE$43,'RevPAR Raw Data'!H$1,FALSE)</f>
        <v>131.282686631638</v>
      </c>
      <c r="AV7" s="52">
        <f>VLOOKUP($A7,'RevPAR Raw Data'!$B$6:$BE$43,'RevPAR Raw Data'!I$1,FALSE)</f>
        <v>158.848052665914</v>
      </c>
      <c r="AW7" s="52">
        <f>VLOOKUP($A7,'RevPAR Raw Data'!$B$6:$BE$43,'RevPAR Raw Data'!J$1,FALSE)</f>
        <v>144.65746341420399</v>
      </c>
      <c r="AX7" s="52">
        <f>VLOOKUP($A7,'RevPAR Raw Data'!$B$6:$BE$43,'RevPAR Raw Data'!K$1,FALSE)</f>
        <v>103.551507863742</v>
      </c>
      <c r="AY7" s="53">
        <f>VLOOKUP($A7,'RevPAR Raw Data'!$B$6:$BE$43,'RevPAR Raw Data'!L$1,FALSE)</f>
        <v>125.51102078778401</v>
      </c>
      <c r="AZ7" s="52">
        <f>VLOOKUP($A7,'RevPAR Raw Data'!$B$6:$BE$43,'RevPAR Raw Data'!N$1,FALSE)</f>
        <v>81.339506312151698</v>
      </c>
      <c r="BA7" s="52">
        <f>VLOOKUP($A7,'RevPAR Raw Data'!$B$6:$BE$43,'RevPAR Raw Data'!O$1,FALSE)</f>
        <v>85.697333997461001</v>
      </c>
      <c r="BB7" s="53">
        <f>VLOOKUP($A7,'RevPAR Raw Data'!$B$6:$BE$43,'RevPAR Raw Data'!P$1,FALSE)</f>
        <v>83.518420154806407</v>
      </c>
      <c r="BC7" s="54">
        <f>VLOOKUP($A7,'RevPAR Raw Data'!$B$6:$BE$43,'RevPAR Raw Data'!R$1,FALSE)</f>
        <v>113.513134892648</v>
      </c>
      <c r="BE7" s="47">
        <f>VLOOKUP($A7,'RevPAR Raw Data'!$B$6:$BE$43,'RevPAR Raw Data'!T$1,FALSE)</f>
        <v>8.6909011797831095</v>
      </c>
      <c r="BF7" s="48">
        <f>VLOOKUP($A7,'RevPAR Raw Data'!$B$6:$BE$43,'RevPAR Raw Data'!U$1,FALSE)</f>
        <v>6.0747818621856302</v>
      </c>
      <c r="BG7" s="48">
        <f>VLOOKUP($A7,'RevPAR Raw Data'!$B$6:$BE$43,'RevPAR Raw Data'!V$1,FALSE)</f>
        <v>10.368319491654001</v>
      </c>
      <c r="BH7" s="48">
        <f>VLOOKUP($A7,'RevPAR Raw Data'!$B$6:$BE$43,'RevPAR Raw Data'!W$1,FALSE)</f>
        <v>8.8421415413666402</v>
      </c>
      <c r="BI7" s="48">
        <f>VLOOKUP($A7,'RevPAR Raw Data'!$B$6:$BE$43,'RevPAR Raw Data'!X$1,FALSE)</f>
        <v>-1.8860860663299099</v>
      </c>
      <c r="BJ7" s="49">
        <f>VLOOKUP($A7,'RevPAR Raw Data'!$B$6:$BE$43,'RevPAR Raw Data'!Y$1,FALSE)</f>
        <v>6.6872675535004404</v>
      </c>
      <c r="BK7" s="48">
        <f>VLOOKUP($A7,'RevPAR Raw Data'!$B$6:$BE$43,'RevPAR Raw Data'!AA$1,FALSE)</f>
        <v>-6.6980279167435004</v>
      </c>
      <c r="BL7" s="48">
        <f>VLOOKUP($A7,'RevPAR Raw Data'!$B$6:$BE$43,'RevPAR Raw Data'!AB$1,FALSE)</f>
        <v>-8.4283286623544207</v>
      </c>
      <c r="BM7" s="49">
        <f>VLOOKUP($A7,'RevPAR Raw Data'!$B$6:$BE$43,'RevPAR Raw Data'!AC$1,FALSE)</f>
        <v>-7.5938389914643496</v>
      </c>
      <c r="BN7" s="50">
        <f>VLOOKUP($A7,'RevPAR Raw Data'!$B$6:$BE$43,'RevPAR Raw Data'!AE$1,FALSE)</f>
        <v>3.3302282308300599</v>
      </c>
    </row>
    <row r="8" spans="1:66" x14ac:dyDescent="0.25">
      <c r="A8" s="63" t="s">
        <v>88</v>
      </c>
      <c r="B8" s="47">
        <f>VLOOKUP($A8,'Occupancy Raw Data'!$B$8:$BE$45,'Occupancy Raw Data'!G$3,FALSE)</f>
        <v>52.166735451919102</v>
      </c>
      <c r="C8" s="48">
        <f>VLOOKUP($A8,'Occupancy Raw Data'!$B$8:$BE$45,'Occupancy Raw Data'!H$3,FALSE)</f>
        <v>80.117622781675607</v>
      </c>
      <c r="D8" s="48">
        <f>VLOOKUP($A8,'Occupancy Raw Data'!$B$8:$BE$45,'Occupancy Raw Data'!I$3,FALSE)</f>
        <v>92.0449855550969</v>
      </c>
      <c r="E8" s="48">
        <f>VLOOKUP($A8,'Occupancy Raw Data'!$B$8:$BE$45,'Occupancy Raw Data'!J$3,FALSE)</f>
        <v>92.003714403631804</v>
      </c>
      <c r="F8" s="48">
        <f>VLOOKUP($A8,'Occupancy Raw Data'!$B$8:$BE$45,'Occupancy Raw Data'!K$3,FALSE)</f>
        <v>77.156417664052796</v>
      </c>
      <c r="G8" s="49">
        <f>VLOOKUP($A8,'Occupancy Raw Data'!$B$8:$BE$45,'Occupancy Raw Data'!L$3,FALSE)</f>
        <v>78.697895171275206</v>
      </c>
      <c r="H8" s="48">
        <f>VLOOKUP($A8,'Occupancy Raw Data'!$B$8:$BE$45,'Occupancy Raw Data'!N$3,FALSE)</f>
        <v>54.828724721419697</v>
      </c>
      <c r="I8" s="48">
        <f>VLOOKUP($A8,'Occupancy Raw Data'!$B$8:$BE$45,'Occupancy Raw Data'!O$3,FALSE)</f>
        <v>56.1700371440363</v>
      </c>
      <c r="J8" s="49">
        <f>VLOOKUP($A8,'Occupancy Raw Data'!$B$8:$BE$45,'Occupancy Raw Data'!P$3,FALSE)</f>
        <v>55.499380932728002</v>
      </c>
      <c r="K8" s="50">
        <f>VLOOKUP($A8,'Occupancy Raw Data'!$B$8:$BE$45,'Occupancy Raw Data'!R$3,FALSE)</f>
        <v>72.069748245976001</v>
      </c>
      <c r="M8" s="47">
        <f>VLOOKUP($A8,'Occupancy Raw Data'!$B$8:$BE$45,'Occupancy Raw Data'!T$3,FALSE)</f>
        <v>-5.0694705219677001</v>
      </c>
      <c r="N8" s="48">
        <f>VLOOKUP($A8,'Occupancy Raw Data'!$B$8:$BE$45,'Occupancy Raw Data'!U$3,FALSE)</f>
        <v>0.51779935275080902</v>
      </c>
      <c r="O8" s="48">
        <f>VLOOKUP($A8,'Occupancy Raw Data'!$B$8:$BE$45,'Occupancy Raw Data'!V$3,FALSE)</f>
        <v>4.7926700340655399</v>
      </c>
      <c r="P8" s="48">
        <f>VLOOKUP($A8,'Occupancy Raw Data'!$B$8:$BE$45,'Occupancy Raw Data'!W$3,FALSE)</f>
        <v>8.8235294117646994</v>
      </c>
      <c r="Q8" s="48">
        <f>VLOOKUP($A8,'Occupancy Raw Data'!$B$8:$BE$45,'Occupancy Raw Data'!X$3,FALSE)</f>
        <v>5.1018973998594497</v>
      </c>
      <c r="R8" s="49">
        <f>VLOOKUP($A8,'Occupancy Raw Data'!$B$8:$BE$45,'Occupancy Raw Data'!Y$3,FALSE)</f>
        <v>3.42798253464594</v>
      </c>
      <c r="S8" s="48">
        <f>VLOOKUP($A8,'Occupancy Raw Data'!$B$8:$BE$45,'Occupancy Raw Data'!AA$3,FALSE)</f>
        <v>-11.7129091211164</v>
      </c>
      <c r="T8" s="48">
        <f>VLOOKUP($A8,'Occupancy Raw Data'!$B$8:$BE$45,'Occupancy Raw Data'!AB$3,FALSE)</f>
        <v>-5.4696996006251002</v>
      </c>
      <c r="U8" s="49">
        <f>VLOOKUP($A8,'Occupancy Raw Data'!$B$8:$BE$45,'Occupancy Raw Data'!AC$3,FALSE)</f>
        <v>-8.6602139582271995</v>
      </c>
      <c r="V8" s="50">
        <f>VLOOKUP($A8,'Occupancy Raw Data'!$B$8:$BE$45,'Occupancy Raw Data'!AE$3,FALSE)</f>
        <v>0.50153131487533598</v>
      </c>
      <c r="X8" s="51">
        <f>VLOOKUP($A8,'ADR Raw Data'!$B$6:$BE$43,'ADR Raw Data'!G$1,FALSE)</f>
        <v>158.99828718354399</v>
      </c>
      <c r="Y8" s="52">
        <f>VLOOKUP($A8,'ADR Raw Data'!$B$6:$BE$43,'ADR Raw Data'!H$1,FALSE)</f>
        <v>190.22149645846699</v>
      </c>
      <c r="Z8" s="52">
        <f>VLOOKUP($A8,'ADR Raw Data'!$B$6:$BE$43,'ADR Raw Data'!I$1,FALSE)</f>
        <v>204.80885214662001</v>
      </c>
      <c r="AA8" s="52">
        <f>VLOOKUP($A8,'ADR Raw Data'!$B$6:$BE$43,'ADR Raw Data'!J$1,FALSE)</f>
        <v>202.34760121116901</v>
      </c>
      <c r="AB8" s="52">
        <f>VLOOKUP($A8,'ADR Raw Data'!$B$6:$BE$43,'ADR Raw Data'!K$1,FALSE)</f>
        <v>174.59812249264499</v>
      </c>
      <c r="AC8" s="53">
        <f>VLOOKUP($A8,'ADR Raw Data'!$B$6:$BE$43,'ADR Raw Data'!L$1,FALSE)</f>
        <v>189.26615491517401</v>
      </c>
      <c r="AD8" s="52">
        <f>VLOOKUP($A8,'ADR Raw Data'!$B$6:$BE$43,'ADR Raw Data'!N$1,FALSE)</f>
        <v>136.79101242002201</v>
      </c>
      <c r="AE8" s="52">
        <f>VLOOKUP($A8,'ADR Raw Data'!$B$6:$BE$43,'ADR Raw Data'!O$1,FALSE)</f>
        <v>126.567389786921</v>
      </c>
      <c r="AF8" s="53">
        <f>VLOOKUP($A8,'ADR Raw Data'!$B$6:$BE$43,'ADR Raw Data'!P$1,FALSE)</f>
        <v>131.61742981966901</v>
      </c>
      <c r="AG8" s="54">
        <f>VLOOKUP($A8,'ADR Raw Data'!$B$6:$BE$43,'ADR Raw Data'!R$1,FALSE)</f>
        <v>176.58213845996499</v>
      </c>
      <c r="AI8" s="47">
        <f>VLOOKUP($A8,'ADR Raw Data'!$B$6:$BE$43,'ADR Raw Data'!T$1,FALSE)</f>
        <v>2.5575509883720202</v>
      </c>
      <c r="AJ8" s="48">
        <f>VLOOKUP($A8,'ADR Raw Data'!$B$6:$BE$43,'ADR Raw Data'!U$1,FALSE)</f>
        <v>4.7761679775011396</v>
      </c>
      <c r="AK8" s="48">
        <f>VLOOKUP($A8,'ADR Raw Data'!$B$6:$BE$43,'ADR Raw Data'!V$1,FALSE)</f>
        <v>8.0150303810043297</v>
      </c>
      <c r="AL8" s="48">
        <f>VLOOKUP($A8,'ADR Raw Data'!$B$6:$BE$43,'ADR Raw Data'!W$1,FALSE)</f>
        <v>7.5333175961303303</v>
      </c>
      <c r="AM8" s="48">
        <f>VLOOKUP($A8,'ADR Raw Data'!$B$6:$BE$43,'ADR Raw Data'!X$1,FALSE)</f>
        <v>6.0376539201923496</v>
      </c>
      <c r="AN8" s="49">
        <f>VLOOKUP($A8,'ADR Raw Data'!$B$6:$BE$43,'ADR Raw Data'!Y$1,FALSE)</f>
        <v>6.4531248442643401</v>
      </c>
      <c r="AO8" s="48">
        <f>VLOOKUP($A8,'ADR Raw Data'!$B$6:$BE$43,'ADR Raw Data'!AA$1,FALSE)</f>
        <v>7.2667759742197404</v>
      </c>
      <c r="AP8" s="48">
        <f>VLOOKUP($A8,'ADR Raw Data'!$B$6:$BE$43,'ADR Raw Data'!AB$1,FALSE)</f>
        <v>3.4889188276783099</v>
      </c>
      <c r="AQ8" s="49">
        <f>VLOOKUP($A8,'ADR Raw Data'!$B$6:$BE$43,'ADR Raw Data'!AC$1,FALSE)</f>
        <v>5.3192791424739898</v>
      </c>
      <c r="AR8" s="50">
        <f>VLOOKUP($A8,'ADR Raw Data'!$B$6:$BE$43,'ADR Raw Data'!AE$1,FALSE)</f>
        <v>7.0162727315439302</v>
      </c>
      <c r="AS8" s="40"/>
      <c r="AT8" s="51">
        <f>VLOOKUP($A8,'RevPAR Raw Data'!$B$6:$BE$43,'RevPAR Raw Data'!G$1,FALSE)</f>
        <v>82.944215848122099</v>
      </c>
      <c r="AU8" s="52">
        <f>VLOOKUP($A8,'RevPAR Raw Data'!$B$6:$BE$43,'RevPAR Raw Data'!H$1,FALSE)</f>
        <v>152.40094098225299</v>
      </c>
      <c r="AV8" s="52">
        <f>VLOOKUP($A8,'RevPAR Raw Data'!$B$6:$BE$43,'RevPAR Raw Data'!I$1,FALSE)</f>
        <v>188.51627837391601</v>
      </c>
      <c r="AW8" s="52">
        <f>VLOOKUP($A8,'RevPAR Raw Data'!$B$6:$BE$43,'RevPAR Raw Data'!J$1,FALSE)</f>
        <v>186.16730912092399</v>
      </c>
      <c r="AX8" s="52">
        <f>VLOOKUP($A8,'RevPAR Raw Data'!$B$6:$BE$43,'RevPAR Raw Data'!K$1,FALSE)</f>
        <v>134.71365662401899</v>
      </c>
      <c r="AY8" s="53">
        <f>VLOOKUP($A8,'RevPAR Raw Data'!$B$6:$BE$43,'RevPAR Raw Data'!L$1,FALSE)</f>
        <v>148.948480189847</v>
      </c>
      <c r="AZ8" s="52">
        <f>VLOOKUP($A8,'RevPAR Raw Data'!$B$6:$BE$43,'RevPAR Raw Data'!N$1,FALSE)</f>
        <v>75.000767643417205</v>
      </c>
      <c r="BA8" s="52">
        <f>VLOOKUP($A8,'RevPAR Raw Data'!$B$6:$BE$43,'RevPAR Raw Data'!O$1,FALSE)</f>
        <v>71.092949855550899</v>
      </c>
      <c r="BB8" s="53">
        <f>VLOOKUP($A8,'RevPAR Raw Data'!$B$6:$BE$43,'RevPAR Raw Data'!P$1,FALSE)</f>
        <v>73.046858749484102</v>
      </c>
      <c r="BC8" s="54">
        <f>VLOOKUP($A8,'RevPAR Raw Data'!$B$6:$BE$43,'RevPAR Raw Data'!R$1,FALSE)</f>
        <v>127.262302635457</v>
      </c>
      <c r="BE8" s="47">
        <f>VLOOKUP($A8,'RevPAR Raw Data'!$B$6:$BE$43,'RevPAR Raw Data'!T$1,FALSE)</f>
        <v>-2.64157382703549</v>
      </c>
      <c r="BF8" s="48">
        <f>VLOOKUP($A8,'RevPAR Raw Data'!$B$6:$BE$43,'RevPAR Raw Data'!U$1,FALSE)</f>
        <v>5.3186982971257404</v>
      </c>
      <c r="BG8" s="48">
        <f>VLOOKUP($A8,'RevPAR Raw Data'!$B$6:$BE$43,'RevPAR Raw Data'!V$1,FALSE)</f>
        <v>13.1918343743615</v>
      </c>
      <c r="BH8" s="48">
        <f>VLOOKUP($A8,'RevPAR Raw Data'!$B$6:$BE$43,'RevPAR Raw Data'!W$1,FALSE)</f>
        <v>17.021551501671201</v>
      </c>
      <c r="BI8" s="48">
        <f>VLOOKUP($A8,'RevPAR Raw Data'!$B$6:$BE$43,'RevPAR Raw Data'!X$1,FALSE)</f>
        <v>11.447586228418601</v>
      </c>
      <c r="BJ8" s="49">
        <f>VLOOKUP($A8,'RevPAR Raw Data'!$B$6:$BE$43,'RevPAR Raw Data'!Y$1,FALSE)</f>
        <v>10.1023193715105</v>
      </c>
      <c r="BK8" s="48">
        <f>VLOOKUP($A8,'RevPAR Raw Data'!$B$6:$BE$43,'RevPAR Raw Data'!AA$1,FALSE)</f>
        <v>-5.2972840127921996</v>
      </c>
      <c r="BL8" s="48">
        <f>VLOOKUP($A8,'RevPAR Raw Data'!$B$6:$BE$43,'RevPAR Raw Data'!AB$1,FALSE)</f>
        <v>-2.1716141521304499</v>
      </c>
      <c r="BM8" s="49">
        <f>VLOOKUP($A8,'RevPAR Raw Data'!$B$6:$BE$43,'RevPAR Raw Data'!AC$1,FALSE)</f>
        <v>-3.8015957705268</v>
      </c>
      <c r="BN8" s="50">
        <f>VLOOKUP($A8,'RevPAR Raw Data'!$B$6:$BE$43,'RevPAR Raw Data'!AE$1,FALSE)</f>
        <v>7.55299285130502</v>
      </c>
    </row>
    <row r="9" spans="1:66" x14ac:dyDescent="0.25">
      <c r="A9" s="63" t="s">
        <v>89</v>
      </c>
      <c r="B9" s="47">
        <f>VLOOKUP($A9,'Occupancy Raw Data'!$B$8:$BE$45,'Occupancy Raw Data'!G$3,FALSE)</f>
        <v>47.6837338906304</v>
      </c>
      <c r="C9" s="48">
        <f>VLOOKUP($A9,'Occupancy Raw Data'!$B$8:$BE$45,'Occupancy Raw Data'!H$3,FALSE)</f>
        <v>66.980146290491106</v>
      </c>
      <c r="D9" s="48">
        <f>VLOOKUP($A9,'Occupancy Raw Data'!$B$8:$BE$45,'Occupancy Raw Data'!I$3,FALSE)</f>
        <v>77.394636015325602</v>
      </c>
      <c r="E9" s="48">
        <f>VLOOKUP($A9,'Occupancy Raw Data'!$B$8:$BE$45,'Occupancy Raw Data'!J$3,FALSE)</f>
        <v>75.943341460582801</v>
      </c>
      <c r="F9" s="48">
        <f>VLOOKUP($A9,'Occupancy Raw Data'!$B$8:$BE$45,'Occupancy Raw Data'!K$3,FALSE)</f>
        <v>63.949843260187997</v>
      </c>
      <c r="G9" s="49">
        <f>VLOOKUP($A9,'Occupancy Raw Data'!$B$8:$BE$45,'Occupancy Raw Data'!L$3,FALSE)</f>
        <v>66.390340183443598</v>
      </c>
      <c r="H9" s="48">
        <f>VLOOKUP($A9,'Occupancy Raw Data'!$B$8:$BE$45,'Occupancy Raw Data'!N$3,FALSE)</f>
        <v>60.606060606060602</v>
      </c>
      <c r="I9" s="48">
        <f>VLOOKUP($A9,'Occupancy Raw Data'!$B$8:$BE$45,'Occupancy Raw Data'!O$3,FALSE)</f>
        <v>64.7161267850923</v>
      </c>
      <c r="J9" s="49">
        <f>VLOOKUP($A9,'Occupancy Raw Data'!$B$8:$BE$45,'Occupancy Raw Data'!P$3,FALSE)</f>
        <v>62.661093695576398</v>
      </c>
      <c r="K9" s="50">
        <f>VLOOKUP($A9,'Occupancy Raw Data'!$B$8:$BE$45,'Occupancy Raw Data'!R$3,FALSE)</f>
        <v>65.324841186910106</v>
      </c>
      <c r="M9" s="47">
        <f>VLOOKUP($A9,'Occupancy Raw Data'!$B$8:$BE$45,'Occupancy Raw Data'!T$3,FALSE)</f>
        <v>8.0728423993684508</v>
      </c>
      <c r="N9" s="48">
        <f>VLOOKUP($A9,'Occupancy Raw Data'!$B$8:$BE$45,'Occupancy Raw Data'!U$3,FALSE)</f>
        <v>11.179369825259201</v>
      </c>
      <c r="O9" s="48">
        <f>VLOOKUP($A9,'Occupancy Raw Data'!$B$8:$BE$45,'Occupancy Raw Data'!V$3,FALSE)</f>
        <v>8.9670834432563105</v>
      </c>
      <c r="P9" s="48">
        <f>VLOOKUP($A9,'Occupancy Raw Data'!$B$8:$BE$45,'Occupancy Raw Data'!W$3,FALSE)</f>
        <v>5.9123534076897002</v>
      </c>
      <c r="Q9" s="48">
        <f>VLOOKUP($A9,'Occupancy Raw Data'!$B$8:$BE$45,'Occupancy Raw Data'!X$3,FALSE)</f>
        <v>-5.3479248399752199</v>
      </c>
      <c r="R9" s="49">
        <f>VLOOKUP($A9,'Occupancy Raw Data'!$B$8:$BE$45,'Occupancy Raw Data'!Y$3,FALSE)</f>
        <v>5.4954656825102601</v>
      </c>
      <c r="S9" s="48">
        <f>VLOOKUP($A9,'Occupancy Raw Data'!$B$8:$BE$45,'Occupancy Raw Data'!AA$3,FALSE)</f>
        <v>-8.3273338132949295</v>
      </c>
      <c r="T9" s="48">
        <f>VLOOKUP($A9,'Occupancy Raw Data'!$B$8:$BE$45,'Occupancy Raw Data'!AB$3,FALSE)</f>
        <v>-8.8224091363091794</v>
      </c>
      <c r="U9" s="49">
        <f>VLOOKUP($A9,'Occupancy Raw Data'!$B$8:$BE$45,'Occupancy Raw Data'!AC$3,FALSE)</f>
        <v>-8.5836591584715602</v>
      </c>
      <c r="V9" s="50">
        <f>VLOOKUP($A9,'Occupancy Raw Data'!$B$8:$BE$45,'Occupancy Raw Data'!AE$3,FALSE)</f>
        <v>1.22296213205716</v>
      </c>
      <c r="X9" s="51">
        <f>VLOOKUP($A9,'ADR Raw Data'!$B$6:$BE$43,'ADR Raw Data'!G$1,FALSE)</f>
        <v>130.67855612369101</v>
      </c>
      <c r="Y9" s="52">
        <f>VLOOKUP($A9,'ADR Raw Data'!$B$6:$BE$43,'ADR Raw Data'!H$1,FALSE)</f>
        <v>146.96057548968599</v>
      </c>
      <c r="Z9" s="52">
        <f>VLOOKUP($A9,'ADR Raw Data'!$B$6:$BE$43,'ADR Raw Data'!I$1,FALSE)</f>
        <v>155.201429642964</v>
      </c>
      <c r="AA9" s="52">
        <f>VLOOKUP($A9,'ADR Raw Data'!$B$6:$BE$43,'ADR Raw Data'!J$1,FALSE)</f>
        <v>155.54110227793899</v>
      </c>
      <c r="AB9" s="52">
        <f>VLOOKUP($A9,'ADR Raw Data'!$B$6:$BE$43,'ADR Raw Data'!K$1,FALSE)</f>
        <v>141.45663761801001</v>
      </c>
      <c r="AC9" s="53">
        <f>VLOOKUP($A9,'ADR Raw Data'!$B$6:$BE$43,'ADR Raw Data'!L$1,FALSE)</f>
        <v>147.44579168269701</v>
      </c>
      <c r="AD9" s="52">
        <f>VLOOKUP($A9,'ADR Raw Data'!$B$6:$BE$43,'ADR Raw Data'!N$1,FALSE)</f>
        <v>130.61907088122601</v>
      </c>
      <c r="AE9" s="52">
        <f>VLOOKUP($A9,'ADR Raw Data'!$B$6:$BE$43,'ADR Raw Data'!O$1,FALSE)</f>
        <v>130.537987082884</v>
      </c>
      <c r="AF9" s="53">
        <f>VLOOKUP($A9,'ADR Raw Data'!$B$6:$BE$43,'ADR Raw Data'!P$1,FALSE)</f>
        <v>130.57719937002</v>
      </c>
      <c r="AG9" s="54">
        <f>VLOOKUP($A9,'ADR Raw Data'!$B$6:$BE$43,'ADR Raw Data'!R$1,FALSE)</f>
        <v>142.822722356226</v>
      </c>
      <c r="AI9" s="47">
        <f>VLOOKUP($A9,'ADR Raw Data'!$B$6:$BE$43,'ADR Raw Data'!T$1,FALSE)</f>
        <v>4.6531382430068202</v>
      </c>
      <c r="AJ9" s="48">
        <f>VLOOKUP($A9,'ADR Raw Data'!$B$6:$BE$43,'ADR Raw Data'!U$1,FALSE)</f>
        <v>8.1944331583750003</v>
      </c>
      <c r="AK9" s="48">
        <f>VLOOKUP($A9,'ADR Raw Data'!$B$6:$BE$43,'ADR Raw Data'!V$1,FALSE)</f>
        <v>6.4089590098799203</v>
      </c>
      <c r="AL9" s="48">
        <f>VLOOKUP($A9,'ADR Raw Data'!$B$6:$BE$43,'ADR Raw Data'!W$1,FALSE)</f>
        <v>4.8508119454263499</v>
      </c>
      <c r="AM9" s="48">
        <f>VLOOKUP($A9,'ADR Raw Data'!$B$6:$BE$43,'ADR Raw Data'!X$1,FALSE)</f>
        <v>-3.6881935487662498E-2</v>
      </c>
      <c r="AN9" s="49">
        <f>VLOOKUP($A9,'ADR Raw Data'!$B$6:$BE$43,'ADR Raw Data'!Y$1,FALSE)</f>
        <v>4.8489986624013302</v>
      </c>
      <c r="AO9" s="48">
        <f>VLOOKUP($A9,'ADR Raw Data'!$B$6:$BE$43,'ADR Raw Data'!AA$1,FALSE)</f>
        <v>2.3717973533282701</v>
      </c>
      <c r="AP9" s="48">
        <f>VLOOKUP($A9,'ADR Raw Data'!$B$6:$BE$43,'ADR Raw Data'!AB$1,FALSE)</f>
        <v>0.45564296864999498</v>
      </c>
      <c r="AQ9" s="49">
        <f>VLOOKUP($A9,'ADR Raw Data'!$B$6:$BE$43,'ADR Raw Data'!AC$1,FALSE)</f>
        <v>1.37105330748634</v>
      </c>
      <c r="AR9" s="50">
        <f>VLOOKUP($A9,'ADR Raw Data'!$B$6:$BE$43,'ADR Raw Data'!AE$1,FALSE)</f>
        <v>4.2188411778050403</v>
      </c>
      <c r="AS9" s="40"/>
      <c r="AT9" s="51">
        <f>VLOOKUP($A9,'RevPAR Raw Data'!$B$6:$BE$43,'RevPAR Raw Data'!G$1,FALSE)</f>
        <v>62.312414954139001</v>
      </c>
      <c r="AU9" s="52">
        <f>VLOOKUP($A9,'RevPAR Raw Data'!$B$6:$BE$43,'RevPAR Raw Data'!H$1,FALSE)</f>
        <v>98.434408452339397</v>
      </c>
      <c r="AV9" s="52">
        <f>VLOOKUP($A9,'RevPAR Raw Data'!$B$6:$BE$43,'RevPAR Raw Data'!I$1,FALSE)</f>
        <v>120.117581562753</v>
      </c>
      <c r="AW9" s="52">
        <f>VLOOKUP($A9,'RevPAR Raw Data'!$B$6:$BE$43,'RevPAR Raw Data'!J$1,FALSE)</f>
        <v>118.12311041448901</v>
      </c>
      <c r="AX9" s="52">
        <f>VLOOKUP($A9,'RevPAR Raw Data'!$B$6:$BE$43,'RevPAR Raw Data'!K$1,FALSE)</f>
        <v>90.461298037849701</v>
      </c>
      <c r="AY9" s="53">
        <f>VLOOKUP($A9,'RevPAR Raw Data'!$B$6:$BE$43,'RevPAR Raw Data'!L$1,FALSE)</f>
        <v>97.889762684314405</v>
      </c>
      <c r="AZ9" s="52">
        <f>VLOOKUP($A9,'RevPAR Raw Data'!$B$6:$BE$43,'RevPAR Raw Data'!N$1,FALSE)</f>
        <v>79.163073261349098</v>
      </c>
      <c r="BA9" s="52">
        <f>VLOOKUP($A9,'RevPAR Raw Data'!$B$6:$BE$43,'RevPAR Raw Data'!O$1,FALSE)</f>
        <v>84.479129223267094</v>
      </c>
      <c r="BB9" s="53">
        <f>VLOOKUP($A9,'RevPAR Raw Data'!$B$6:$BE$43,'RevPAR Raw Data'!P$1,FALSE)</f>
        <v>81.821101242308103</v>
      </c>
      <c r="BC9" s="54">
        <f>VLOOKUP($A9,'RevPAR Raw Data'!$B$6:$BE$43,'RevPAR Raw Data'!R$1,FALSE)</f>
        <v>93.298716558026896</v>
      </c>
      <c r="BE9" s="47">
        <f>VLOOKUP($A9,'RevPAR Raw Data'!$B$6:$BE$43,'RevPAR Raw Data'!T$1,FALSE)</f>
        <v>13.101621159357901</v>
      </c>
      <c r="BF9" s="48">
        <f>VLOOKUP($A9,'RevPAR Raw Data'!$B$6:$BE$43,'RevPAR Raw Data'!U$1,FALSE)</f>
        <v>20.289888971492601</v>
      </c>
      <c r="BG9" s="48">
        <f>VLOOKUP($A9,'RevPAR Raw Data'!$B$6:$BE$43,'RevPAR Raw Data'!V$1,FALSE)</f>
        <v>15.950739155396199</v>
      </c>
      <c r="BH9" s="48">
        <f>VLOOKUP($A9,'RevPAR Raw Data'!$B$6:$BE$43,'RevPAR Raw Data'!W$1,FALSE)</f>
        <v>11.049962498472</v>
      </c>
      <c r="BI9" s="48">
        <f>VLOOKUP($A9,'RevPAR Raw Data'!$B$6:$BE$43,'RevPAR Raw Data'!X$1,FALSE)</f>
        <v>-5.3828343572734703</v>
      </c>
      <c r="BJ9" s="49">
        <f>VLOOKUP($A9,'RevPAR Raw Data'!$B$6:$BE$43,'RevPAR Raw Data'!Y$1,FALSE)</f>
        <v>10.610939402349199</v>
      </c>
      <c r="BK9" s="48">
        <f>VLOOKUP($A9,'RevPAR Raw Data'!$B$6:$BE$43,'RevPAR Raw Data'!AA$1,FALSE)</f>
        <v>-6.1530439429532002</v>
      </c>
      <c r="BL9" s="48">
        <f>VLOOKUP($A9,'RevPAR Raw Data'!$B$6:$BE$43,'RevPAR Raw Data'!AB$1,FALSE)</f>
        <v>-8.4069648545543103</v>
      </c>
      <c r="BM9" s="49">
        <f>VLOOKUP($A9,'RevPAR Raw Data'!$B$6:$BE$43,'RevPAR Raw Data'!AC$1,FALSE)</f>
        <v>-7.3302923937808</v>
      </c>
      <c r="BN9" s="50">
        <f>VLOOKUP($A9,'RevPAR Raw Data'!$B$6:$BE$43,'RevPAR Raw Data'!AE$1,FALSE)</f>
        <v>5.4933981398784004</v>
      </c>
    </row>
    <row r="10" spans="1:66" x14ac:dyDescent="0.25">
      <c r="A10" s="63" t="s">
        <v>26</v>
      </c>
      <c r="B10" s="47">
        <f>VLOOKUP($A10,'Occupancy Raw Data'!$B$8:$BE$45,'Occupancy Raw Data'!G$3,FALSE)</f>
        <v>44.332755632582298</v>
      </c>
      <c r="C10" s="48">
        <f>VLOOKUP($A10,'Occupancy Raw Data'!$B$8:$BE$45,'Occupancy Raw Data'!H$3,FALSE)</f>
        <v>68.573079145002794</v>
      </c>
      <c r="D10" s="48">
        <f>VLOOKUP($A10,'Occupancy Raw Data'!$B$8:$BE$45,'Occupancy Raw Data'!I$3,FALSE)</f>
        <v>84.101675332177905</v>
      </c>
      <c r="E10" s="48">
        <f>VLOOKUP($A10,'Occupancy Raw Data'!$B$8:$BE$45,'Occupancy Raw Data'!J$3,FALSE)</f>
        <v>83.512420566146702</v>
      </c>
      <c r="F10" s="48">
        <f>VLOOKUP($A10,'Occupancy Raw Data'!$B$8:$BE$45,'Occupancy Raw Data'!K$3,FALSE)</f>
        <v>68.515309069901704</v>
      </c>
      <c r="G10" s="49">
        <f>VLOOKUP($A10,'Occupancy Raw Data'!$B$8:$BE$45,'Occupancy Raw Data'!L$3,FALSE)</f>
        <v>69.807047949162296</v>
      </c>
      <c r="H10" s="48">
        <f>VLOOKUP($A10,'Occupancy Raw Data'!$B$8:$BE$45,'Occupancy Raw Data'!N$3,FALSE)</f>
        <v>57.8625072212593</v>
      </c>
      <c r="I10" s="48">
        <f>VLOOKUP($A10,'Occupancy Raw Data'!$B$8:$BE$45,'Occupancy Raw Data'!O$3,FALSE)</f>
        <v>58.578856152512898</v>
      </c>
      <c r="J10" s="49">
        <f>VLOOKUP($A10,'Occupancy Raw Data'!$B$8:$BE$45,'Occupancy Raw Data'!P$3,FALSE)</f>
        <v>58.220681686886103</v>
      </c>
      <c r="K10" s="50">
        <f>VLOOKUP($A10,'Occupancy Raw Data'!$B$8:$BE$45,'Occupancy Raw Data'!R$3,FALSE)</f>
        <v>66.496657588511994</v>
      </c>
      <c r="M10" s="47">
        <f>VLOOKUP($A10,'Occupancy Raw Data'!$B$8:$BE$45,'Occupancy Raw Data'!T$3,FALSE)</f>
        <v>-1.15540150202195E-2</v>
      </c>
      <c r="N10" s="48">
        <f>VLOOKUP($A10,'Occupancy Raw Data'!$B$8:$BE$45,'Occupancy Raw Data'!U$3,FALSE)</f>
        <v>7.8574022029907304</v>
      </c>
      <c r="O10" s="48">
        <f>VLOOKUP($A10,'Occupancy Raw Data'!$B$8:$BE$45,'Occupancy Raw Data'!V$3,FALSE)</f>
        <v>12.5082544944609</v>
      </c>
      <c r="P10" s="48">
        <f>VLOOKUP($A10,'Occupancy Raw Data'!$B$8:$BE$45,'Occupancy Raw Data'!W$3,FALSE)</f>
        <v>12.7834718444809</v>
      </c>
      <c r="Q10" s="48">
        <f>VLOOKUP($A10,'Occupancy Raw Data'!$B$8:$BE$45,'Occupancy Raw Data'!X$3,FALSE)</f>
        <v>9.8428093165857895</v>
      </c>
      <c r="R10" s="49">
        <f>VLOOKUP($A10,'Occupancy Raw Data'!$B$8:$BE$45,'Occupancy Raw Data'!Y$3,FALSE)</f>
        <v>9.3847673194848298</v>
      </c>
      <c r="S10" s="48">
        <f>VLOOKUP($A10,'Occupancy Raw Data'!$B$8:$BE$45,'Occupancy Raw Data'!AA$3,FALSE)</f>
        <v>9.1893016774484799</v>
      </c>
      <c r="T10" s="48">
        <f>VLOOKUP($A10,'Occupancy Raw Data'!$B$8:$BE$45,'Occupancy Raw Data'!AB$3,FALSE)</f>
        <v>5.9217344638210303</v>
      </c>
      <c r="U10" s="49">
        <f>VLOOKUP($A10,'Occupancy Raw Data'!$B$8:$BE$45,'Occupancy Raw Data'!AC$3,FALSE)</f>
        <v>7.5206528634897802</v>
      </c>
      <c r="V10" s="50">
        <f>VLOOKUP($A10,'Occupancy Raw Data'!$B$8:$BE$45,'Occupancy Raw Data'!AE$3,FALSE)</f>
        <v>8.9124134374325497</v>
      </c>
      <c r="X10" s="51">
        <f>VLOOKUP($A10,'ADR Raw Data'!$B$6:$BE$43,'ADR Raw Data'!G$1,FALSE)</f>
        <v>138.21378160020799</v>
      </c>
      <c r="Y10" s="52">
        <f>VLOOKUP($A10,'ADR Raw Data'!$B$6:$BE$43,'ADR Raw Data'!H$1,FALSE)</f>
        <v>169.63561920808701</v>
      </c>
      <c r="Z10" s="52">
        <f>VLOOKUP($A10,'ADR Raw Data'!$B$6:$BE$43,'ADR Raw Data'!I$1,FALSE)</f>
        <v>189.01728946283799</v>
      </c>
      <c r="AA10" s="52">
        <f>VLOOKUP($A10,'ADR Raw Data'!$B$6:$BE$43,'ADR Raw Data'!J$1,FALSE)</f>
        <v>186.84350027670101</v>
      </c>
      <c r="AB10" s="52">
        <f>VLOOKUP($A10,'ADR Raw Data'!$B$6:$BE$43,'ADR Raw Data'!K$1,FALSE)</f>
        <v>156.86189038785801</v>
      </c>
      <c r="AC10" s="53">
        <f>VLOOKUP($A10,'ADR Raw Data'!$B$6:$BE$43,'ADR Raw Data'!L$1,FALSE)</f>
        <v>171.92447151511101</v>
      </c>
      <c r="AD10" s="52">
        <f>VLOOKUP($A10,'ADR Raw Data'!$B$6:$BE$43,'ADR Raw Data'!N$1,FALSE)</f>
        <v>127.12296325878501</v>
      </c>
      <c r="AE10" s="52">
        <f>VLOOKUP($A10,'ADR Raw Data'!$B$6:$BE$43,'ADR Raw Data'!O$1,FALSE)</f>
        <v>125.347786982248</v>
      </c>
      <c r="AF10" s="53">
        <f>VLOOKUP($A10,'ADR Raw Data'!$B$6:$BE$43,'ADR Raw Data'!P$1,FALSE)</f>
        <v>126.22991466560801</v>
      </c>
      <c r="AG10" s="54">
        <f>VLOOKUP($A10,'ADR Raw Data'!$B$6:$BE$43,'ADR Raw Data'!R$1,FALSE)</f>
        <v>160.49374339116801</v>
      </c>
      <c r="AI10" s="47">
        <f>VLOOKUP($A10,'ADR Raw Data'!$B$6:$BE$43,'ADR Raw Data'!T$1,FALSE)</f>
        <v>-3.3766220326313898</v>
      </c>
      <c r="AJ10" s="48">
        <f>VLOOKUP($A10,'ADR Raw Data'!$B$6:$BE$43,'ADR Raw Data'!U$1,FALSE)</f>
        <v>-0.591305863836602</v>
      </c>
      <c r="AK10" s="48">
        <f>VLOOKUP($A10,'ADR Raw Data'!$B$6:$BE$43,'ADR Raw Data'!V$1,FALSE)</f>
        <v>0.89630162053820395</v>
      </c>
      <c r="AL10" s="48">
        <f>VLOOKUP($A10,'ADR Raw Data'!$B$6:$BE$43,'ADR Raw Data'!W$1,FALSE)</f>
        <v>1.9972344793196299</v>
      </c>
      <c r="AM10" s="48">
        <f>VLOOKUP($A10,'ADR Raw Data'!$B$6:$BE$43,'ADR Raw Data'!X$1,FALSE)</f>
        <v>-1.29574131902645</v>
      </c>
      <c r="AN10" s="49">
        <f>VLOOKUP($A10,'ADR Raw Data'!$B$6:$BE$43,'ADR Raw Data'!Y$1,FALSE)</f>
        <v>0.341994689917895</v>
      </c>
      <c r="AO10" s="48">
        <f>VLOOKUP($A10,'ADR Raw Data'!$B$6:$BE$43,'ADR Raw Data'!AA$1,FALSE)</f>
        <v>2.0225754824817201</v>
      </c>
      <c r="AP10" s="48">
        <f>VLOOKUP($A10,'ADR Raw Data'!$B$6:$BE$43,'ADR Raw Data'!AB$1,FALSE)</f>
        <v>0.71860516702010002</v>
      </c>
      <c r="AQ10" s="49">
        <f>VLOOKUP($A10,'ADR Raw Data'!$B$6:$BE$43,'ADR Raw Data'!AC$1,FALSE)</f>
        <v>1.3678932375067001</v>
      </c>
      <c r="AR10" s="50">
        <f>VLOOKUP($A10,'ADR Raw Data'!$B$6:$BE$43,'ADR Raw Data'!AE$1,FALSE)</f>
        <v>0.63775867170131695</v>
      </c>
      <c r="AS10" s="40"/>
      <c r="AT10" s="51">
        <f>VLOOKUP($A10,'RevPAR Raw Data'!$B$6:$BE$43,'RevPAR Raw Data'!G$1,FALSE)</f>
        <v>61.273978047371401</v>
      </c>
      <c r="AU10" s="52">
        <f>VLOOKUP($A10,'RevPAR Raw Data'!$B$6:$BE$43,'RevPAR Raw Data'!H$1,FALSE)</f>
        <v>116.324367417677</v>
      </c>
      <c r="AV10" s="52">
        <f>VLOOKUP($A10,'RevPAR Raw Data'!$B$6:$BE$43,'RevPAR Raw Data'!I$1,FALSE)</f>
        <v>158.966707105719</v>
      </c>
      <c r="AW10" s="52">
        <f>VLOOKUP($A10,'RevPAR Raw Data'!$B$6:$BE$43,'RevPAR Raw Data'!J$1,FALSE)</f>
        <v>156.03752975158801</v>
      </c>
      <c r="AX10" s="52">
        <f>VLOOKUP($A10,'RevPAR Raw Data'!$B$6:$BE$43,'RevPAR Raw Data'!K$1,FALSE)</f>
        <v>107.47440901213101</v>
      </c>
      <c r="AY10" s="53">
        <f>VLOOKUP($A10,'RevPAR Raw Data'!$B$6:$BE$43,'RevPAR Raw Data'!L$1,FALSE)</f>
        <v>120.01539826689699</v>
      </c>
      <c r="AZ10" s="52">
        <f>VLOOKUP($A10,'RevPAR Raw Data'!$B$6:$BE$43,'RevPAR Raw Data'!N$1,FALSE)</f>
        <v>73.556533795493905</v>
      </c>
      <c r="BA10" s="52">
        <f>VLOOKUP($A10,'RevPAR Raw Data'!$B$6:$BE$43,'RevPAR Raw Data'!O$1,FALSE)</f>
        <v>73.427299826689705</v>
      </c>
      <c r="BB10" s="53">
        <f>VLOOKUP($A10,'RevPAR Raw Data'!$B$6:$BE$43,'RevPAR Raw Data'!P$1,FALSE)</f>
        <v>73.491916811091798</v>
      </c>
      <c r="BC10" s="54">
        <f>VLOOKUP($A10,'RevPAR Raw Data'!$B$6:$BE$43,'RevPAR Raw Data'!R$1,FALSE)</f>
        <v>106.72297499381</v>
      </c>
      <c r="BE10" s="47">
        <f>VLOOKUP($A10,'RevPAR Raw Data'!$B$6:$BE$43,'RevPAR Raw Data'!T$1,FALSE)</f>
        <v>-3.3877859122347802</v>
      </c>
      <c r="BF10" s="48">
        <f>VLOOKUP($A10,'RevPAR Raw Data'!$B$6:$BE$43,'RevPAR Raw Data'!U$1,FALSE)</f>
        <v>7.2196350591826102</v>
      </c>
      <c r="BG10" s="48">
        <f>VLOOKUP($A10,'RevPAR Raw Data'!$B$6:$BE$43,'RevPAR Raw Data'!V$1,FALSE)</f>
        <v>13.516667802734</v>
      </c>
      <c r="BH10" s="48">
        <f>VLOOKUP($A10,'RevPAR Raw Data'!$B$6:$BE$43,'RevPAR Raw Data'!W$1,FALSE)</f>
        <v>15.0360222311326</v>
      </c>
      <c r="BI10" s="48">
        <f>VLOOKUP($A10,'RevPAR Raw Data'!$B$6:$BE$43,'RevPAR Raw Data'!X$1,FALSE)</f>
        <v>8.4195306502913407</v>
      </c>
      <c r="BJ10" s="49">
        <f>VLOOKUP($A10,'RevPAR Raw Data'!$B$6:$BE$43,'RevPAR Raw Data'!Y$1,FALSE)</f>
        <v>9.7588574152965109</v>
      </c>
      <c r="BK10" s="48">
        <f>VLOOKUP($A10,'RevPAR Raw Data'!$B$6:$BE$43,'RevPAR Raw Data'!AA$1,FALSE)</f>
        <v>11.3977377226695</v>
      </c>
      <c r="BL10" s="48">
        <f>VLOOKUP($A10,'RevPAR Raw Data'!$B$6:$BE$43,'RevPAR Raw Data'!AB$1,FALSE)</f>
        <v>6.6828935206753597</v>
      </c>
      <c r="BM10" s="49">
        <f>VLOOKUP($A10,'RevPAR Raw Data'!$B$6:$BE$43,'RevPAR Raw Data'!AC$1,FALSE)</f>
        <v>8.9914206029325108</v>
      </c>
      <c r="BN10" s="50">
        <f>VLOOKUP($A10,'RevPAR Raw Data'!$B$6:$BE$43,'RevPAR Raw Data'!AE$1,FALSE)</f>
        <v>9.6070117986889603</v>
      </c>
    </row>
    <row r="11" spans="1:66" x14ac:dyDescent="0.25">
      <c r="A11" s="63" t="s">
        <v>24</v>
      </c>
      <c r="B11" s="47">
        <f>VLOOKUP($A11,'Occupancy Raw Data'!$B$8:$BE$45,'Occupancy Raw Data'!G$3,FALSE)</f>
        <v>46.907087402955099</v>
      </c>
      <c r="C11" s="48">
        <f>VLOOKUP($A11,'Occupancy Raw Data'!$B$8:$BE$45,'Occupancy Raw Data'!H$3,FALSE)</f>
        <v>62.396694214876</v>
      </c>
      <c r="D11" s="48">
        <f>VLOOKUP($A11,'Occupancy Raw Data'!$B$8:$BE$45,'Occupancy Raw Data'!I$3,FALSE)</f>
        <v>67.104933633859204</v>
      </c>
      <c r="E11" s="48">
        <f>VLOOKUP($A11,'Occupancy Raw Data'!$B$8:$BE$45,'Occupancy Raw Data'!J$3,FALSE)</f>
        <v>65.765088905584705</v>
      </c>
      <c r="F11" s="48">
        <f>VLOOKUP($A11,'Occupancy Raw Data'!$B$8:$BE$45,'Occupancy Raw Data'!K$3,FALSE)</f>
        <v>57.675932882544402</v>
      </c>
      <c r="G11" s="49">
        <f>VLOOKUP($A11,'Occupancy Raw Data'!$B$8:$BE$45,'Occupancy Raw Data'!L$3,FALSE)</f>
        <v>59.9699474079639</v>
      </c>
      <c r="H11" s="48">
        <f>VLOOKUP($A11,'Occupancy Raw Data'!$B$8:$BE$45,'Occupancy Raw Data'!N$3,FALSE)</f>
        <v>54.557976458802898</v>
      </c>
      <c r="I11" s="48">
        <f>VLOOKUP($A11,'Occupancy Raw Data'!$B$8:$BE$45,'Occupancy Raw Data'!O$3,FALSE)</f>
        <v>58.1267217630853</v>
      </c>
      <c r="J11" s="49">
        <f>VLOOKUP($A11,'Occupancy Raw Data'!$B$8:$BE$45,'Occupancy Raw Data'!P$3,FALSE)</f>
        <v>56.342349110944099</v>
      </c>
      <c r="K11" s="50">
        <f>VLOOKUP($A11,'Occupancy Raw Data'!$B$8:$BE$45,'Occupancy Raw Data'!R$3,FALSE)</f>
        <v>58.933490751672501</v>
      </c>
      <c r="M11" s="47">
        <f>VLOOKUP($A11,'Occupancy Raw Data'!$B$8:$BE$45,'Occupancy Raw Data'!T$3,FALSE)</f>
        <v>-0.41550888658326601</v>
      </c>
      <c r="N11" s="48">
        <f>VLOOKUP($A11,'Occupancy Raw Data'!$B$8:$BE$45,'Occupancy Raw Data'!U$3,FALSE)</f>
        <v>5.56288208816901</v>
      </c>
      <c r="O11" s="48">
        <f>VLOOKUP($A11,'Occupancy Raw Data'!$B$8:$BE$45,'Occupancy Raw Data'!V$3,FALSE)</f>
        <v>5.7590785006777896</v>
      </c>
      <c r="P11" s="48">
        <f>VLOOKUP($A11,'Occupancy Raw Data'!$B$8:$BE$45,'Occupancy Raw Data'!W$3,FALSE)</f>
        <v>9.8981723542388504</v>
      </c>
      <c r="Q11" s="48">
        <f>VLOOKUP($A11,'Occupancy Raw Data'!$B$8:$BE$45,'Occupancy Raw Data'!X$3,FALSE)</f>
        <v>6.1768430910790499</v>
      </c>
      <c r="R11" s="49">
        <f>VLOOKUP($A11,'Occupancy Raw Data'!$B$8:$BE$45,'Occupancy Raw Data'!Y$3,FALSE)</f>
        <v>5.6461459529861102</v>
      </c>
      <c r="S11" s="48">
        <f>VLOOKUP($A11,'Occupancy Raw Data'!$B$8:$BE$45,'Occupancy Raw Data'!AA$3,FALSE)</f>
        <v>-4.3481910080730497</v>
      </c>
      <c r="T11" s="48">
        <f>VLOOKUP($A11,'Occupancy Raw Data'!$B$8:$BE$45,'Occupancy Raw Data'!AB$3,FALSE)</f>
        <v>2.7112169365495302</v>
      </c>
      <c r="U11" s="49">
        <f>VLOOKUP($A11,'Occupancy Raw Data'!$B$8:$BE$45,'Occupancy Raw Data'!AC$3,FALSE)</f>
        <v>-0.83233251509133699</v>
      </c>
      <c r="V11" s="50">
        <f>VLOOKUP($A11,'Occupancy Raw Data'!$B$8:$BE$45,'Occupancy Raw Data'!AE$3,FALSE)</f>
        <v>3.7939802932090898</v>
      </c>
      <c r="X11" s="51">
        <f>VLOOKUP($A11,'ADR Raw Data'!$B$6:$BE$43,'ADR Raw Data'!G$1,FALSE)</f>
        <v>119.037247730912</v>
      </c>
      <c r="Y11" s="52">
        <f>VLOOKUP($A11,'ADR Raw Data'!$B$6:$BE$43,'ADR Raw Data'!H$1,FALSE)</f>
        <v>130.57236604455099</v>
      </c>
      <c r="Z11" s="52">
        <f>VLOOKUP($A11,'ADR Raw Data'!$B$6:$BE$43,'ADR Raw Data'!I$1,FALSE)</f>
        <v>138.20332338122699</v>
      </c>
      <c r="AA11" s="52">
        <f>VLOOKUP($A11,'ADR Raw Data'!$B$6:$BE$43,'ADR Raw Data'!J$1,FALSE)</f>
        <v>128.300883472962</v>
      </c>
      <c r="AB11" s="52">
        <f>VLOOKUP($A11,'ADR Raw Data'!$B$6:$BE$43,'ADR Raw Data'!K$1,FALSE)</f>
        <v>120.50969604863199</v>
      </c>
      <c r="AC11" s="53">
        <f>VLOOKUP($A11,'ADR Raw Data'!$B$6:$BE$43,'ADR Raw Data'!L$1,FALSE)</f>
        <v>128.041891756452</v>
      </c>
      <c r="AD11" s="52">
        <f>VLOOKUP($A11,'ADR Raw Data'!$B$6:$BE$43,'ADR Raw Data'!N$1,FALSE)</f>
        <v>131.750851503327</v>
      </c>
      <c r="AE11" s="52">
        <f>VLOOKUP($A11,'ADR Raw Data'!$B$6:$BE$43,'ADR Raw Data'!O$1,FALSE)</f>
        <v>133.92733735458799</v>
      </c>
      <c r="AF11" s="53">
        <f>VLOOKUP($A11,'ADR Raw Data'!$B$6:$BE$43,'ADR Raw Data'!P$1,FALSE)</f>
        <v>132.87355928436401</v>
      </c>
      <c r="AG11" s="54">
        <f>VLOOKUP($A11,'ADR Raw Data'!$B$6:$BE$43,'ADR Raw Data'!R$1,FALSE)</f>
        <v>129.36167248444301</v>
      </c>
      <c r="AI11" s="47">
        <f>VLOOKUP($A11,'ADR Raw Data'!$B$6:$BE$43,'ADR Raw Data'!T$1,FALSE)</f>
        <v>6.5197613603242104</v>
      </c>
      <c r="AJ11" s="48">
        <f>VLOOKUP($A11,'ADR Raw Data'!$B$6:$BE$43,'ADR Raw Data'!U$1,FALSE)</f>
        <v>12.389005915213801</v>
      </c>
      <c r="AK11" s="48">
        <f>VLOOKUP($A11,'ADR Raw Data'!$B$6:$BE$43,'ADR Raw Data'!V$1,FALSE)</f>
        <v>14.6430449766686</v>
      </c>
      <c r="AL11" s="48">
        <f>VLOOKUP($A11,'ADR Raw Data'!$B$6:$BE$43,'ADR Raw Data'!W$1,FALSE)</f>
        <v>13.169357298481801</v>
      </c>
      <c r="AM11" s="48">
        <f>VLOOKUP($A11,'ADR Raw Data'!$B$6:$BE$43,'ADR Raw Data'!X$1,FALSE)</f>
        <v>3.1187116770377901</v>
      </c>
      <c r="AN11" s="49">
        <f>VLOOKUP($A11,'ADR Raw Data'!$B$6:$BE$43,'ADR Raw Data'!Y$1,FALSE)</f>
        <v>10.418295057872999</v>
      </c>
      <c r="AO11" s="48">
        <f>VLOOKUP($A11,'ADR Raw Data'!$B$6:$BE$43,'ADR Raw Data'!AA$1,FALSE)</f>
        <v>-0.75249592704096901</v>
      </c>
      <c r="AP11" s="48">
        <f>VLOOKUP($A11,'ADR Raw Data'!$B$6:$BE$43,'ADR Raw Data'!AB$1,FALSE)</f>
        <v>3.8833572388395798</v>
      </c>
      <c r="AQ11" s="49">
        <f>VLOOKUP($A11,'ADR Raw Data'!$B$6:$BE$43,'ADR Raw Data'!AC$1,FALSE)</f>
        <v>1.5520268516290501</v>
      </c>
      <c r="AR11" s="50">
        <f>VLOOKUP($A11,'ADR Raw Data'!$B$6:$BE$43,'ADR Raw Data'!AE$1,FALSE)</f>
        <v>7.6081706404134497</v>
      </c>
      <c r="AS11" s="40"/>
      <c r="AT11" s="51">
        <f>VLOOKUP($A11,'RevPAR Raw Data'!$B$6:$BE$43,'RevPAR Raw Data'!G$1,FALSE)</f>
        <v>55.836905835211603</v>
      </c>
      <c r="AU11" s="52">
        <f>VLOOKUP($A11,'RevPAR Raw Data'!$B$6:$BE$43,'RevPAR Raw Data'!H$1,FALSE)</f>
        <v>81.472839969947401</v>
      </c>
      <c r="AV11" s="52">
        <f>VLOOKUP($A11,'RevPAR Raw Data'!$B$6:$BE$43,'RevPAR Raw Data'!I$1,FALSE)</f>
        <v>92.741248434760806</v>
      </c>
      <c r="AW11" s="52">
        <f>VLOOKUP($A11,'RevPAR Raw Data'!$B$6:$BE$43,'RevPAR Raw Data'!J$1,FALSE)</f>
        <v>84.377190082644603</v>
      </c>
      <c r="AX11" s="52">
        <f>VLOOKUP($A11,'RevPAR Raw Data'!$B$6:$BE$43,'RevPAR Raw Data'!K$1,FALSE)</f>
        <v>69.505091409967406</v>
      </c>
      <c r="AY11" s="53">
        <f>VLOOKUP($A11,'RevPAR Raw Data'!$B$6:$BE$43,'RevPAR Raw Data'!L$1,FALSE)</f>
        <v>76.786655146506305</v>
      </c>
      <c r="AZ11" s="52">
        <f>VLOOKUP($A11,'RevPAR Raw Data'!$B$6:$BE$43,'RevPAR Raw Data'!N$1,FALSE)</f>
        <v>71.880598547458007</v>
      </c>
      <c r="BA11" s="52">
        <f>VLOOKUP($A11,'RevPAR Raw Data'!$B$6:$BE$43,'RevPAR Raw Data'!O$1,FALSE)</f>
        <v>77.847570748810398</v>
      </c>
      <c r="BB11" s="53">
        <f>VLOOKUP($A11,'RevPAR Raw Data'!$B$6:$BE$43,'RevPAR Raw Data'!P$1,FALSE)</f>
        <v>74.864084648134195</v>
      </c>
      <c r="BC11" s="54">
        <f>VLOOKUP($A11,'RevPAR Raw Data'!$B$6:$BE$43,'RevPAR Raw Data'!R$1,FALSE)</f>
        <v>76.2373492898286</v>
      </c>
      <c r="BE11" s="47">
        <f>VLOOKUP($A11,'RevPAR Raw Data'!$B$6:$BE$43,'RevPAR Raw Data'!T$1,FALSE)</f>
        <v>6.0771622859047696</v>
      </c>
      <c r="BF11" s="48">
        <f>VLOOKUP($A11,'RevPAR Raw Data'!$B$6:$BE$43,'RevPAR Raw Data'!U$1,FALSE)</f>
        <v>18.6410737943425</v>
      </c>
      <c r="BG11" s="48">
        <f>VLOOKUP($A11,'RevPAR Raw Data'!$B$6:$BE$43,'RevPAR Raw Data'!V$1,FALSE)</f>
        <v>21.245427932442301</v>
      </c>
      <c r="BH11" s="48">
        <f>VLOOKUP($A11,'RevPAR Raw Data'!$B$6:$BE$43,'RevPAR Raw Data'!W$1,FALSE)</f>
        <v>24.37105533607</v>
      </c>
      <c r="BI11" s="48">
        <f>VLOOKUP($A11,'RevPAR Raw Data'!$B$6:$BE$43,'RevPAR Raw Data'!X$1,FALSE)</f>
        <v>9.4881926948706301</v>
      </c>
      <c r="BJ11" s="49">
        <f>VLOOKUP($A11,'RevPAR Raw Data'!$B$6:$BE$43,'RevPAR Raw Data'!Y$1,FALSE)</f>
        <v>16.652673155639299</v>
      </c>
      <c r="BK11" s="48">
        <f>VLOOKUP($A11,'RevPAR Raw Data'!$B$6:$BE$43,'RevPAR Raw Data'!AA$1,FALSE)</f>
        <v>-5.0679669748783001</v>
      </c>
      <c r="BL11" s="48">
        <f>VLOOKUP($A11,'RevPAR Raw Data'!$B$6:$BE$43,'RevPAR Raw Data'!AB$1,FALSE)</f>
        <v>6.6998604145552596</v>
      </c>
      <c r="BM11" s="49">
        <f>VLOOKUP($A11,'RevPAR Raw Data'!$B$6:$BE$43,'RevPAR Raw Data'!AC$1,FALSE)</f>
        <v>0.70677631240865602</v>
      </c>
      <c r="BN11" s="50">
        <f>VLOOKUP($A11,'RevPAR Raw Data'!$B$6:$BE$43,'RevPAR Raw Data'!AE$1,FALSE)</f>
        <v>11.690803428393499</v>
      </c>
    </row>
    <row r="12" spans="1:66" x14ac:dyDescent="0.25">
      <c r="A12" s="63" t="s">
        <v>27</v>
      </c>
      <c r="B12" s="47">
        <f>VLOOKUP($A12,'Occupancy Raw Data'!$B$8:$BE$45,'Occupancy Raw Data'!G$3,FALSE)</f>
        <v>45.4717203920179</v>
      </c>
      <c r="C12" s="48">
        <f>VLOOKUP($A12,'Occupancy Raw Data'!$B$8:$BE$45,'Occupancy Raw Data'!H$3,FALSE)</f>
        <v>53.371118195772802</v>
      </c>
      <c r="D12" s="48">
        <f>VLOOKUP($A12,'Occupancy Raw Data'!$B$8:$BE$45,'Occupancy Raw Data'!I$3,FALSE)</f>
        <v>58.472074625103303</v>
      </c>
      <c r="E12" s="48">
        <f>VLOOKUP($A12,'Occupancy Raw Data'!$B$8:$BE$45,'Occupancy Raw Data'!J$3,FALSE)</f>
        <v>60.916282914157499</v>
      </c>
      <c r="F12" s="48">
        <f>VLOOKUP($A12,'Occupancy Raw Data'!$B$8:$BE$45,'Occupancy Raw Data'!K$3,FALSE)</f>
        <v>53.441964812846798</v>
      </c>
      <c r="G12" s="49">
        <f>VLOOKUP($A12,'Occupancy Raw Data'!$B$8:$BE$45,'Occupancy Raw Data'!L$3,FALSE)</f>
        <v>54.334632187979601</v>
      </c>
      <c r="H12" s="48">
        <f>VLOOKUP($A12,'Occupancy Raw Data'!$B$8:$BE$45,'Occupancy Raw Data'!N$3,FALSE)</f>
        <v>53.843428976266303</v>
      </c>
      <c r="I12" s="48">
        <f>VLOOKUP($A12,'Occupancy Raw Data'!$B$8:$BE$45,'Occupancy Raw Data'!O$3,FALSE)</f>
        <v>58.4484590860786</v>
      </c>
      <c r="J12" s="49">
        <f>VLOOKUP($A12,'Occupancy Raw Data'!$B$8:$BE$45,'Occupancy Raw Data'!P$3,FALSE)</f>
        <v>56.145944031172498</v>
      </c>
      <c r="K12" s="50">
        <f>VLOOKUP($A12,'Occupancy Raw Data'!$B$8:$BE$45,'Occupancy Raw Data'!R$3,FALSE)</f>
        <v>54.852149857463303</v>
      </c>
      <c r="M12" s="47">
        <f>VLOOKUP($A12,'Occupancy Raw Data'!$B$8:$BE$45,'Occupancy Raw Data'!T$3,FALSE)</f>
        <v>-8.5873285999677496</v>
      </c>
      <c r="N12" s="48">
        <f>VLOOKUP($A12,'Occupancy Raw Data'!$B$8:$BE$45,'Occupancy Raw Data'!U$3,FALSE)</f>
        <v>-8.6826272209989899</v>
      </c>
      <c r="O12" s="48">
        <f>VLOOKUP($A12,'Occupancy Raw Data'!$B$8:$BE$45,'Occupancy Raw Data'!V$3,FALSE)</f>
        <v>-2.6008015242611799</v>
      </c>
      <c r="P12" s="48">
        <f>VLOOKUP($A12,'Occupancy Raw Data'!$B$8:$BE$45,'Occupancy Raw Data'!W$3,FALSE)</f>
        <v>-0.43010693231268099</v>
      </c>
      <c r="Q12" s="48">
        <f>VLOOKUP($A12,'Occupancy Raw Data'!$B$8:$BE$45,'Occupancy Raw Data'!X$3,FALSE)</f>
        <v>-6.4793525721290797</v>
      </c>
      <c r="R12" s="49">
        <f>VLOOKUP($A12,'Occupancy Raw Data'!$B$8:$BE$45,'Occupancy Raw Data'!Y$3,FALSE)</f>
        <v>-5.1905486921542501</v>
      </c>
      <c r="S12" s="48">
        <f>VLOOKUP($A12,'Occupancy Raw Data'!$B$8:$BE$45,'Occupancy Raw Data'!AA$3,FALSE)</f>
        <v>-6.5382502001277398</v>
      </c>
      <c r="T12" s="48">
        <f>VLOOKUP($A12,'Occupancy Raw Data'!$B$8:$BE$45,'Occupancy Raw Data'!AB$3,FALSE)</f>
        <v>-2.4461562534208401</v>
      </c>
      <c r="U12" s="49">
        <f>VLOOKUP($A12,'Occupancy Raw Data'!$B$8:$BE$45,'Occupancy Raw Data'!AC$3,FALSE)</f>
        <v>-4.4520928087085503</v>
      </c>
      <c r="V12" s="50">
        <f>VLOOKUP($A12,'Occupancy Raw Data'!$B$8:$BE$45,'Occupancy Raw Data'!AE$3,FALSE)</f>
        <v>-4.9757683981271601</v>
      </c>
      <c r="X12" s="51">
        <f>VLOOKUP($A12,'ADR Raw Data'!$B$6:$BE$43,'ADR Raw Data'!G$1,FALSE)</f>
        <v>88.089862373409503</v>
      </c>
      <c r="Y12" s="52">
        <f>VLOOKUP($A12,'ADR Raw Data'!$B$6:$BE$43,'ADR Raw Data'!H$1,FALSE)</f>
        <v>93.838692477876094</v>
      </c>
      <c r="Z12" s="52">
        <f>VLOOKUP($A12,'ADR Raw Data'!$B$6:$BE$43,'ADR Raw Data'!I$1,FALSE)</f>
        <v>95.374850565428105</v>
      </c>
      <c r="AA12" s="52">
        <f>VLOOKUP($A12,'ADR Raw Data'!$B$6:$BE$43,'ADR Raw Data'!J$1,FALSE)</f>
        <v>96.173301027330794</v>
      </c>
      <c r="AB12" s="52">
        <f>VLOOKUP($A12,'ADR Raw Data'!$B$6:$BE$43,'ADR Raw Data'!K$1,FALSE)</f>
        <v>93.0050287229341</v>
      </c>
      <c r="AC12" s="53">
        <f>VLOOKUP($A12,'ADR Raw Data'!$B$6:$BE$43,'ADR Raw Data'!L$1,FALSE)</f>
        <v>93.566586839360198</v>
      </c>
      <c r="AD12" s="52">
        <f>VLOOKUP($A12,'ADR Raw Data'!$B$6:$BE$43,'ADR Raw Data'!N$1,FALSE)</f>
        <v>94.794837719298201</v>
      </c>
      <c r="AE12" s="52">
        <f>VLOOKUP($A12,'ADR Raw Data'!$B$6:$BE$43,'ADR Raw Data'!O$1,FALSE)</f>
        <v>95.631254545454496</v>
      </c>
      <c r="AF12" s="53">
        <f>VLOOKUP($A12,'ADR Raw Data'!$B$6:$BE$43,'ADR Raw Data'!P$1,FALSE)</f>
        <v>95.230196635120905</v>
      </c>
      <c r="AG12" s="54">
        <f>VLOOKUP($A12,'ADR Raw Data'!$B$6:$BE$43,'ADR Raw Data'!R$1,FALSE)</f>
        <v>94.053115197736602</v>
      </c>
      <c r="AI12" s="47">
        <f>VLOOKUP($A12,'ADR Raw Data'!$B$6:$BE$43,'ADR Raw Data'!T$1,FALSE)</f>
        <v>1.1588864996327799</v>
      </c>
      <c r="AJ12" s="48">
        <f>VLOOKUP($A12,'ADR Raw Data'!$B$6:$BE$43,'ADR Raw Data'!U$1,FALSE)</f>
        <v>2.3410356349658601</v>
      </c>
      <c r="AK12" s="48">
        <f>VLOOKUP($A12,'ADR Raw Data'!$B$6:$BE$43,'ADR Raw Data'!V$1,FALSE)</f>
        <v>3.68560991438977</v>
      </c>
      <c r="AL12" s="48">
        <f>VLOOKUP($A12,'ADR Raw Data'!$B$6:$BE$43,'ADR Raw Data'!W$1,FALSE)</f>
        <v>5.0888907832785097</v>
      </c>
      <c r="AM12" s="48">
        <f>VLOOKUP($A12,'ADR Raw Data'!$B$6:$BE$43,'ADR Raw Data'!X$1,FALSE)</f>
        <v>4.2413270082044603</v>
      </c>
      <c r="AN12" s="49">
        <f>VLOOKUP($A12,'ADR Raw Data'!$B$6:$BE$43,'ADR Raw Data'!Y$1,FALSE)</f>
        <v>3.47711913242106</v>
      </c>
      <c r="AO12" s="48">
        <f>VLOOKUP($A12,'ADR Raw Data'!$B$6:$BE$43,'ADR Raw Data'!AA$1,FALSE)</f>
        <v>2.8954400816284198</v>
      </c>
      <c r="AP12" s="48">
        <f>VLOOKUP($A12,'ADR Raw Data'!$B$6:$BE$43,'ADR Raw Data'!AB$1,FALSE)</f>
        <v>2.3717434163648599</v>
      </c>
      <c r="AQ12" s="49">
        <f>VLOOKUP($A12,'ADR Raw Data'!$B$6:$BE$43,'ADR Raw Data'!AC$1,FALSE)</f>
        <v>2.6362895026414601</v>
      </c>
      <c r="AR12" s="50">
        <f>VLOOKUP($A12,'ADR Raw Data'!$B$6:$BE$43,'ADR Raw Data'!AE$1,FALSE)</f>
        <v>3.2309947371092398</v>
      </c>
      <c r="AS12" s="40"/>
      <c r="AT12" s="51">
        <f>VLOOKUP($A12,'RevPAR Raw Data'!$B$6:$BE$43,'RevPAR Raw Data'!G$1,FALSE)</f>
        <v>40.055975912150103</v>
      </c>
      <c r="AU12" s="52">
        <f>VLOOKUP($A12,'RevPAR Raw Data'!$B$6:$BE$43,'RevPAR Raw Data'!H$1,FALSE)</f>
        <v>50.082759475735003</v>
      </c>
      <c r="AV12" s="52">
        <f>VLOOKUP($A12,'RevPAR Raw Data'!$B$6:$BE$43,'RevPAR Raw Data'!I$1,FALSE)</f>
        <v>55.767653796197798</v>
      </c>
      <c r="AW12" s="52">
        <f>VLOOKUP($A12,'RevPAR Raw Data'!$B$6:$BE$43,'RevPAR Raw Data'!J$1,FALSE)</f>
        <v>58.5852001416932</v>
      </c>
      <c r="AX12" s="52">
        <f>VLOOKUP($A12,'RevPAR Raw Data'!$B$6:$BE$43,'RevPAR Raw Data'!K$1,FALSE)</f>
        <v>49.703714724288503</v>
      </c>
      <c r="AY12" s="53">
        <f>VLOOKUP($A12,'RevPAR Raw Data'!$B$6:$BE$43,'RevPAR Raw Data'!L$1,FALSE)</f>
        <v>50.839060810012903</v>
      </c>
      <c r="AZ12" s="52">
        <f>VLOOKUP($A12,'RevPAR Raw Data'!$B$6:$BE$43,'RevPAR Raw Data'!N$1,FALSE)</f>
        <v>51.040791120557301</v>
      </c>
      <c r="BA12" s="52">
        <f>VLOOKUP($A12,'RevPAR Raw Data'!$B$6:$BE$43,'RevPAR Raw Data'!O$1,FALSE)</f>
        <v>55.894994686503701</v>
      </c>
      <c r="BB12" s="53">
        <f>VLOOKUP($A12,'RevPAR Raw Data'!$B$6:$BE$43,'RevPAR Raw Data'!P$1,FALSE)</f>
        <v>53.467892903530498</v>
      </c>
      <c r="BC12" s="54">
        <f>VLOOKUP($A12,'RevPAR Raw Data'!$B$6:$BE$43,'RevPAR Raw Data'!R$1,FALSE)</f>
        <v>51.590155693875097</v>
      </c>
      <c r="BE12" s="47">
        <f>VLOOKUP($A12,'RevPAR Raw Data'!$B$6:$BE$43,'RevPAR Raw Data'!T$1,FALSE)</f>
        <v>-7.5279594921591002</v>
      </c>
      <c r="BF12" s="48">
        <f>VLOOKUP($A12,'RevPAR Raw Data'!$B$6:$BE$43,'RevPAR Raw Data'!U$1,FALSE)</f>
        <v>-6.5448549833279603</v>
      </c>
      <c r="BG12" s="48">
        <f>VLOOKUP($A12,'RevPAR Raw Data'!$B$6:$BE$43,'RevPAR Raw Data'!V$1,FALSE)</f>
        <v>0.98895299129682102</v>
      </c>
      <c r="BH12" s="48">
        <f>VLOOKUP($A12,'RevPAR Raw Data'!$B$6:$BE$43,'RevPAR Raw Data'!W$1,FALSE)</f>
        <v>4.6368961789291196</v>
      </c>
      <c r="BI12" s="48">
        <f>VLOOKUP($A12,'RevPAR Raw Data'!$B$6:$BE$43,'RevPAR Raw Data'!X$1,FALSE)</f>
        <v>-2.5128360945231099</v>
      </c>
      <c r="BJ12" s="49">
        <f>VLOOKUP($A12,'RevPAR Raw Data'!$B$6:$BE$43,'RevPAR Raw Data'!Y$1,FALSE)</f>
        <v>-1.8939111213857101</v>
      </c>
      <c r="BK12" s="48">
        <f>VLOOKUP($A12,'RevPAR Raw Data'!$B$6:$BE$43,'RevPAR Raw Data'!AA$1,FALSE)</f>
        <v>-3.8321212354309702</v>
      </c>
      <c r="BL12" s="48">
        <f>VLOOKUP($A12,'RevPAR Raw Data'!$B$6:$BE$43,'RevPAR Raw Data'!AB$1,FALSE)</f>
        <v>-0.132429386950493</v>
      </c>
      <c r="BM12" s="49">
        <f>VLOOKUP($A12,'RevPAR Raw Data'!$B$6:$BE$43,'RevPAR Raw Data'!AC$1,FALSE)</f>
        <v>-1.9331733614309301</v>
      </c>
      <c r="BN12" s="50">
        <f>VLOOKUP($A12,'RevPAR Raw Data'!$B$6:$BE$43,'RevPAR Raw Data'!AE$1,FALSE)</f>
        <v>-1.9055404760921499</v>
      </c>
    </row>
    <row r="13" spans="1:66" x14ac:dyDescent="0.25">
      <c r="A13" s="63" t="s">
        <v>90</v>
      </c>
      <c r="B13" s="47">
        <f>VLOOKUP($A13,'Occupancy Raw Data'!$B$8:$BE$45,'Occupancy Raw Data'!G$3,FALSE)</f>
        <v>53.860747486245401</v>
      </c>
      <c r="C13" s="48">
        <f>VLOOKUP($A13,'Occupancy Raw Data'!$B$8:$BE$45,'Occupancy Raw Data'!H$3,FALSE)</f>
        <v>75.573894896604003</v>
      </c>
      <c r="D13" s="48">
        <f>VLOOKUP($A13,'Occupancy Raw Data'!$B$8:$BE$45,'Occupancy Raw Data'!I$3,FALSE)</f>
        <v>84.813128438626407</v>
      </c>
      <c r="E13" s="48">
        <f>VLOOKUP($A13,'Occupancy Raw Data'!$B$8:$BE$45,'Occupancy Raw Data'!J$3,FALSE)</f>
        <v>82.033769683171997</v>
      </c>
      <c r="F13" s="48">
        <f>VLOOKUP($A13,'Occupancy Raw Data'!$B$8:$BE$45,'Occupancy Raw Data'!K$3,FALSE)</f>
        <v>70.650730411686496</v>
      </c>
      <c r="G13" s="49">
        <f>VLOOKUP($A13,'Occupancy Raw Data'!$B$8:$BE$45,'Occupancy Raw Data'!L$3,FALSE)</f>
        <v>73.386454183266906</v>
      </c>
      <c r="H13" s="48">
        <f>VLOOKUP($A13,'Occupancy Raw Data'!$B$8:$BE$45,'Occupancy Raw Data'!N$3,FALSE)</f>
        <v>55.150825270347099</v>
      </c>
      <c r="I13" s="48">
        <f>VLOOKUP($A13,'Occupancy Raw Data'!$B$8:$BE$45,'Occupancy Raw Data'!O$3,FALSE)</f>
        <v>61.1838360842344</v>
      </c>
      <c r="J13" s="49">
        <f>VLOOKUP($A13,'Occupancy Raw Data'!$B$8:$BE$45,'Occupancy Raw Data'!P$3,FALSE)</f>
        <v>58.167330677290799</v>
      </c>
      <c r="K13" s="50">
        <f>VLOOKUP($A13,'Occupancy Raw Data'!$B$8:$BE$45,'Occupancy Raw Data'!R$3,FALSE)</f>
        <v>69.038133181559402</v>
      </c>
      <c r="M13" s="47">
        <f>VLOOKUP($A13,'Occupancy Raw Data'!$B$8:$BE$45,'Occupancy Raw Data'!T$3,FALSE)</f>
        <v>3.95459538630538</v>
      </c>
      <c r="N13" s="48">
        <f>VLOOKUP($A13,'Occupancy Raw Data'!$B$8:$BE$45,'Occupancy Raw Data'!U$3,FALSE)</f>
        <v>4.85654119505132</v>
      </c>
      <c r="O13" s="48">
        <f>VLOOKUP($A13,'Occupancy Raw Data'!$B$8:$BE$45,'Occupancy Raw Data'!V$3,FALSE)</f>
        <v>2.9831835982492501</v>
      </c>
      <c r="P13" s="48">
        <f>VLOOKUP($A13,'Occupancy Raw Data'!$B$8:$BE$45,'Occupancy Raw Data'!W$3,FALSE)</f>
        <v>0.88660755949603298</v>
      </c>
      <c r="Q13" s="48">
        <f>VLOOKUP($A13,'Occupancy Raw Data'!$B$8:$BE$45,'Occupancy Raw Data'!X$3,FALSE)</f>
        <v>4.2553191489361701</v>
      </c>
      <c r="R13" s="49">
        <f>VLOOKUP($A13,'Occupancy Raw Data'!$B$8:$BE$45,'Occupancy Raw Data'!Y$3,FALSE)</f>
        <v>3.26765977895242</v>
      </c>
      <c r="S13" s="48">
        <f>VLOOKUP($A13,'Occupancy Raw Data'!$B$8:$BE$45,'Occupancy Raw Data'!AA$3,FALSE)</f>
        <v>1.7322834645669201</v>
      </c>
      <c r="T13" s="48">
        <f>VLOOKUP($A13,'Occupancy Raw Data'!$B$8:$BE$45,'Occupancy Raw Data'!AB$3,FALSE)</f>
        <v>5.7897326554042898</v>
      </c>
      <c r="U13" s="49">
        <f>VLOOKUP($A13,'Occupancy Raw Data'!$B$8:$BE$45,'Occupancy Raw Data'!AC$3,FALSE)</f>
        <v>3.8266169996613599</v>
      </c>
      <c r="V13" s="50">
        <f>VLOOKUP($A13,'Occupancy Raw Data'!$B$8:$BE$45,'Occupancy Raw Data'!AE$3,FALSE)</f>
        <v>3.4016642987619199</v>
      </c>
      <c r="X13" s="51">
        <f>VLOOKUP($A13,'ADR Raw Data'!$B$6:$BE$43,'ADR Raw Data'!G$1,FALSE)</f>
        <v>113.232888340965</v>
      </c>
      <c r="Y13" s="52">
        <f>VLOOKUP($A13,'ADR Raw Data'!$B$6:$BE$43,'ADR Raw Data'!H$1,FALSE)</f>
        <v>135.93820258566501</v>
      </c>
      <c r="Z13" s="52">
        <f>VLOOKUP($A13,'ADR Raw Data'!$B$6:$BE$43,'ADR Raw Data'!I$1,FALSE)</f>
        <v>143.03168773067799</v>
      </c>
      <c r="AA13" s="52">
        <f>VLOOKUP($A13,'ADR Raw Data'!$B$6:$BE$43,'ADR Raw Data'!J$1,FALSE)</f>
        <v>139.88789546716001</v>
      </c>
      <c r="AB13" s="52">
        <f>VLOOKUP($A13,'ADR Raw Data'!$B$6:$BE$43,'ADR Raw Data'!K$1,FALSE)</f>
        <v>123.76192132116</v>
      </c>
      <c r="AC13" s="53">
        <f>VLOOKUP($A13,'ADR Raw Data'!$B$6:$BE$43,'ADR Raw Data'!L$1,FALSE)</f>
        <v>132.783507316064</v>
      </c>
      <c r="AD13" s="52">
        <f>VLOOKUP($A13,'ADR Raw Data'!$B$6:$BE$43,'ADR Raw Data'!N$1,FALSE)</f>
        <v>102.431444788441</v>
      </c>
      <c r="AE13" s="52">
        <f>VLOOKUP($A13,'ADR Raw Data'!$B$6:$BE$43,'ADR Raw Data'!O$1,FALSE)</f>
        <v>101.791823255813</v>
      </c>
      <c r="AF13" s="53">
        <f>VLOOKUP($A13,'ADR Raw Data'!$B$6:$BE$43,'ADR Raw Data'!P$1,FALSE)</f>
        <v>102.095048923679</v>
      </c>
      <c r="AG13" s="54">
        <f>VLOOKUP($A13,'ADR Raw Data'!$B$6:$BE$43,'ADR Raw Data'!R$1,FALSE)</f>
        <v>125.396013622266</v>
      </c>
      <c r="AI13" s="47">
        <f>VLOOKUP($A13,'ADR Raw Data'!$B$6:$BE$43,'ADR Raw Data'!T$1,FALSE)</f>
        <v>2.6143559178077602</v>
      </c>
      <c r="AJ13" s="48">
        <f>VLOOKUP($A13,'ADR Raw Data'!$B$6:$BE$43,'ADR Raw Data'!U$1,FALSE)</f>
        <v>5.4085532286521998</v>
      </c>
      <c r="AK13" s="48">
        <f>VLOOKUP($A13,'ADR Raw Data'!$B$6:$BE$43,'ADR Raw Data'!V$1,FALSE)</f>
        <v>5.7882379394066303</v>
      </c>
      <c r="AL13" s="48">
        <f>VLOOKUP($A13,'ADR Raw Data'!$B$6:$BE$43,'ADR Raw Data'!W$1,FALSE)</f>
        <v>5.13064745243061</v>
      </c>
      <c r="AM13" s="48">
        <f>VLOOKUP($A13,'ADR Raw Data'!$B$6:$BE$43,'ADR Raw Data'!X$1,FALSE)</f>
        <v>2.8219636058273698</v>
      </c>
      <c r="AN13" s="49">
        <f>VLOOKUP($A13,'ADR Raw Data'!$B$6:$BE$43,'ADR Raw Data'!Y$1,FALSE)</f>
        <v>4.5592010974147703</v>
      </c>
      <c r="AO13" s="48">
        <f>VLOOKUP($A13,'ADR Raw Data'!$B$6:$BE$43,'ADR Raw Data'!AA$1,FALSE)</f>
        <v>0.58223295568287003</v>
      </c>
      <c r="AP13" s="48">
        <f>VLOOKUP($A13,'ADR Raw Data'!$B$6:$BE$43,'ADR Raw Data'!AB$1,FALSE)</f>
        <v>2.7552042774622998</v>
      </c>
      <c r="AQ13" s="49">
        <f>VLOOKUP($A13,'ADR Raw Data'!$B$6:$BE$43,'ADR Raw Data'!AC$1,FALSE)</f>
        <v>1.6826342482342</v>
      </c>
      <c r="AR13" s="50">
        <f>VLOOKUP($A13,'ADR Raw Data'!$B$6:$BE$43,'ADR Raw Data'!AE$1,FALSE)</f>
        <v>3.96007512480214</v>
      </c>
      <c r="AS13" s="40"/>
      <c r="AT13" s="51">
        <f>VLOOKUP($A13,'RevPAR Raw Data'!$B$6:$BE$43,'RevPAR Raw Data'!G$1,FALSE)</f>
        <v>60.9880800607095</v>
      </c>
      <c r="AU13" s="52">
        <f>VLOOKUP($A13,'RevPAR Raw Data'!$B$6:$BE$43,'RevPAR Raw Data'!H$1,FALSE)</f>
        <v>102.733794346423</v>
      </c>
      <c r="AV13" s="52">
        <f>VLOOKUP($A13,'RevPAR Raw Data'!$B$6:$BE$43,'RevPAR Raw Data'!I$1,FALSE)</f>
        <v>121.309649022955</v>
      </c>
      <c r="AW13" s="52">
        <f>VLOOKUP($A13,'RevPAR Raw Data'!$B$6:$BE$43,'RevPAR Raw Data'!J$1,FALSE)</f>
        <v>114.755313982166</v>
      </c>
      <c r="AX13" s="52">
        <f>VLOOKUP($A13,'RevPAR Raw Data'!$B$6:$BE$43,'RevPAR Raw Data'!K$1,FALSE)</f>
        <v>87.438701384936394</v>
      </c>
      <c r="AY13" s="53">
        <f>VLOOKUP($A13,'RevPAR Raw Data'!$B$6:$BE$43,'RevPAR Raw Data'!L$1,FALSE)</f>
        <v>97.4451077594384</v>
      </c>
      <c r="AZ13" s="52">
        <f>VLOOKUP($A13,'RevPAR Raw Data'!$B$6:$BE$43,'RevPAR Raw Data'!N$1,FALSE)</f>
        <v>56.491787137165602</v>
      </c>
      <c r="BA13" s="52">
        <f>VLOOKUP($A13,'RevPAR Raw Data'!$B$6:$BE$43,'RevPAR Raw Data'!O$1,FALSE)</f>
        <v>62.280142287990799</v>
      </c>
      <c r="BB13" s="53">
        <f>VLOOKUP($A13,'RevPAR Raw Data'!$B$6:$BE$43,'RevPAR Raw Data'!P$1,FALSE)</f>
        <v>59.3859647125782</v>
      </c>
      <c r="BC13" s="54">
        <f>VLOOKUP($A13,'RevPAR Raw Data'!$B$6:$BE$43,'RevPAR Raw Data'!R$1,FALSE)</f>
        <v>86.571066888906898</v>
      </c>
      <c r="BE13" s="47">
        <f>VLOOKUP($A13,'RevPAR Raw Data'!$B$6:$BE$43,'RevPAR Raw Data'!T$1,FALSE)</f>
        <v>6.6723385026203701</v>
      </c>
      <c r="BF13" s="48">
        <f>VLOOKUP($A13,'RevPAR Raw Data'!$B$6:$BE$43,'RevPAR Raw Data'!U$1,FALSE)</f>
        <v>10.527763039309299</v>
      </c>
      <c r="BG13" s="48">
        <f>VLOOKUP($A13,'RevPAR Raw Data'!$B$6:$BE$43,'RevPAR Raw Data'!V$1,FALSE)</f>
        <v>8.9440953024919008</v>
      </c>
      <c r="BH13" s="48">
        <f>VLOOKUP($A13,'RevPAR Raw Data'!$B$6:$BE$43,'RevPAR Raw Data'!W$1,FALSE)</f>
        <v>6.0627437200909799</v>
      </c>
      <c r="BI13" s="48">
        <f>VLOOKUP($A13,'RevPAR Raw Data'!$B$6:$BE$43,'RevPAR Raw Data'!X$1,FALSE)</f>
        <v>7.1973663124583203</v>
      </c>
      <c r="BJ13" s="49">
        <f>VLOOKUP($A13,'RevPAR Raw Data'!$B$6:$BE$43,'RevPAR Raw Data'!Y$1,FALSE)</f>
        <v>7.9758400568689796</v>
      </c>
      <c r="BK13" s="48">
        <f>VLOOKUP($A13,'RevPAR Raw Data'!$B$6:$BE$43,'RevPAR Raw Data'!AA$1,FALSE)</f>
        <v>2.3246023454663498</v>
      </c>
      <c r="BL13" s="48">
        <f>VLOOKUP($A13,'RevPAR Raw Data'!$B$6:$BE$43,'RevPAR Raw Data'!AB$1,FALSE)</f>
        <v>8.7044558946419297</v>
      </c>
      <c r="BM13" s="49">
        <f>VLOOKUP($A13,'RevPAR Raw Data'!$B$6:$BE$43,'RevPAR Raw Data'!AC$1,FALSE)</f>
        <v>5.5736392160806103</v>
      </c>
      <c r="BN13" s="50">
        <f>VLOOKUP($A13,'RevPAR Raw Data'!$B$6:$BE$43,'RevPAR Raw Data'!AE$1,FALSE)</f>
        <v>7.4964478852886103</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Data'!G$3,FALSE)</f>
        <v>41.540332177782297</v>
      </c>
      <c r="C15" s="48">
        <f>VLOOKUP($A15,'Occupancy Raw Data'!$B$8:$BE$45,'Occupancy Raw Data'!H$3,FALSE)</f>
        <v>50.116417447094697</v>
      </c>
      <c r="D15" s="48">
        <f>VLOOKUP($A15,'Occupancy Raw Data'!$B$8:$BE$45,'Occupancy Raw Data'!I$3,FALSE)</f>
        <v>53.715010089511999</v>
      </c>
      <c r="E15" s="48">
        <f>VLOOKUP($A15,'Occupancy Raw Data'!$B$8:$BE$45,'Occupancy Raw Data'!J$3,FALSE)</f>
        <v>53.078594712060799</v>
      </c>
      <c r="F15" s="48">
        <f>VLOOKUP($A15,'Occupancy Raw Data'!$B$8:$BE$45,'Occupancy Raw Data'!K$3,FALSE)</f>
        <v>53.973715527500303</v>
      </c>
      <c r="G15" s="49">
        <f>VLOOKUP($A15,'Occupancy Raw Data'!$B$8:$BE$45,'Occupancy Raw Data'!L$3,FALSE)</f>
        <v>50.484813990790002</v>
      </c>
      <c r="H15" s="48">
        <f>VLOOKUP($A15,'Occupancy Raw Data'!$B$8:$BE$45,'Occupancy Raw Data'!N$3,FALSE)</f>
        <v>65.527500388058101</v>
      </c>
      <c r="I15" s="48">
        <f>VLOOKUP($A15,'Occupancy Raw Data'!$B$8:$BE$45,'Occupancy Raw Data'!O$3,FALSE)</f>
        <v>67.721322502198902</v>
      </c>
      <c r="J15" s="49">
        <f>VLOOKUP($A15,'Occupancy Raw Data'!$B$8:$BE$45,'Occupancy Raw Data'!P$3,FALSE)</f>
        <v>66.624411445128501</v>
      </c>
      <c r="K15" s="50">
        <f>VLOOKUP($A15,'Occupancy Raw Data'!$B$8:$BE$45,'Occupancy Raw Data'!R$3,FALSE)</f>
        <v>55.0961275491725</v>
      </c>
      <c r="M15" s="47">
        <f>VLOOKUP($A15,'Occupancy Raw Data'!$B$8:$BE$45,'Occupancy Raw Data'!T$3,FALSE)</f>
        <v>-13.2653772518184</v>
      </c>
      <c r="N15" s="48">
        <f>VLOOKUP($A15,'Occupancy Raw Data'!$B$8:$BE$45,'Occupancy Raw Data'!U$3,FALSE)</f>
        <v>-8.56022955403159</v>
      </c>
      <c r="O15" s="48">
        <f>VLOOKUP($A15,'Occupancy Raw Data'!$B$8:$BE$45,'Occupancy Raw Data'!V$3,FALSE)</f>
        <v>-3.14087981463204</v>
      </c>
      <c r="P15" s="48">
        <f>VLOOKUP($A15,'Occupancy Raw Data'!$B$8:$BE$45,'Occupancy Raw Data'!W$3,FALSE)</f>
        <v>-6.1188101546918796</v>
      </c>
      <c r="Q15" s="48">
        <f>VLOOKUP($A15,'Occupancy Raw Data'!$B$8:$BE$45,'Occupancy Raw Data'!X$3,FALSE)</f>
        <v>-2.8523740636789001</v>
      </c>
      <c r="R15" s="49">
        <f>VLOOKUP($A15,'Occupancy Raw Data'!$B$8:$BE$45,'Occupancy Raw Data'!Y$3,FALSE)</f>
        <v>-6.5978379184583398</v>
      </c>
      <c r="S15" s="48">
        <f>VLOOKUP($A15,'Occupancy Raw Data'!$B$8:$BE$45,'Occupancy Raw Data'!AA$3,FALSE)</f>
        <v>4.4450831524785599</v>
      </c>
      <c r="T15" s="48">
        <f>VLOOKUP($A15,'Occupancy Raw Data'!$B$8:$BE$45,'Occupancy Raw Data'!AB$3,FALSE)</f>
        <v>3.27986020350858</v>
      </c>
      <c r="U15" s="49">
        <f>VLOOKUP($A15,'Occupancy Raw Data'!$B$8:$BE$45,'Occupancy Raw Data'!AC$3,FALSE)</f>
        <v>3.8496125605949398</v>
      </c>
      <c r="V15" s="50">
        <f>VLOOKUP($A15,'Occupancy Raw Data'!$B$8:$BE$45,'Occupancy Raw Data'!AE$3,FALSE)</f>
        <v>-3.23450202287068</v>
      </c>
      <c r="X15" s="51">
        <f>VLOOKUP($A15,'ADR Raw Data'!$B$6:$BE$43,'ADR Raw Data'!G$1,FALSE)</f>
        <v>95.501721728841005</v>
      </c>
      <c r="Y15" s="52">
        <f>VLOOKUP($A15,'ADR Raw Data'!$B$6:$BE$43,'ADR Raw Data'!H$1,FALSE)</f>
        <v>97.765449432170101</v>
      </c>
      <c r="Z15" s="52">
        <f>VLOOKUP($A15,'ADR Raw Data'!$B$6:$BE$43,'ADR Raw Data'!I$1,FALSE)</f>
        <v>100.345389986996</v>
      </c>
      <c r="AA15" s="52">
        <f>VLOOKUP($A15,'ADR Raw Data'!$B$6:$BE$43,'ADR Raw Data'!J$1,FALSE)</f>
        <v>98.4117425744504</v>
      </c>
      <c r="AB15" s="52">
        <f>VLOOKUP($A15,'ADR Raw Data'!$B$6:$BE$43,'ADR Raw Data'!K$1,FALSE)</f>
        <v>98.557999851411495</v>
      </c>
      <c r="AC15" s="53">
        <f>VLOOKUP($A15,'ADR Raw Data'!$B$6:$BE$43,'ADR Raw Data'!L$1,FALSE)</f>
        <v>98.247284444307695</v>
      </c>
      <c r="AD15" s="52">
        <f>VLOOKUP($A15,'ADR Raw Data'!$B$6:$BE$43,'ADR Raw Data'!N$1,FALSE)</f>
        <v>122.31405083895901</v>
      </c>
      <c r="AE15" s="52">
        <f>VLOOKUP($A15,'ADR Raw Data'!$B$6:$BE$43,'ADR Raw Data'!O$1,FALSE)</f>
        <v>131.841303216564</v>
      </c>
      <c r="AF15" s="53">
        <f>VLOOKUP($A15,'ADR Raw Data'!$B$6:$BE$43,'ADR Raw Data'!P$1,FALSE)</f>
        <v>127.156105851745</v>
      </c>
      <c r="AG15" s="54">
        <f>VLOOKUP($A15,'ADR Raw Data'!$B$6:$BE$43,'ADR Raw Data'!R$1,FALSE)</f>
        <v>108.23519517165499</v>
      </c>
      <c r="AI15" s="47">
        <f>VLOOKUP($A15,'ADR Raw Data'!$B$6:$BE$43,'ADR Raw Data'!T$1,FALSE)</f>
        <v>0.83104565113565299</v>
      </c>
      <c r="AJ15" s="48">
        <f>VLOOKUP($A15,'ADR Raw Data'!$B$6:$BE$43,'ADR Raw Data'!U$1,FALSE)</f>
        <v>4.4470294441622098</v>
      </c>
      <c r="AK15" s="48">
        <f>VLOOKUP($A15,'ADR Raw Data'!$B$6:$BE$43,'ADR Raw Data'!V$1,FALSE)</f>
        <v>5.1223221892566499</v>
      </c>
      <c r="AL15" s="48">
        <f>VLOOKUP($A15,'ADR Raw Data'!$B$6:$BE$43,'ADR Raw Data'!W$1,FALSE)</f>
        <v>3.10463263190048</v>
      </c>
      <c r="AM15" s="48">
        <f>VLOOKUP($A15,'ADR Raw Data'!$B$6:$BE$43,'ADR Raw Data'!X$1,FALSE)</f>
        <v>4.3959260526000401</v>
      </c>
      <c r="AN15" s="49">
        <f>VLOOKUP($A15,'ADR Raw Data'!$B$6:$BE$43,'ADR Raw Data'!Y$1,FALSE)</f>
        <v>3.7110802554366802</v>
      </c>
      <c r="AO15" s="48">
        <f>VLOOKUP($A15,'ADR Raw Data'!$B$6:$BE$43,'ADR Raw Data'!AA$1,FALSE)</f>
        <v>8.4581854577846993</v>
      </c>
      <c r="AP15" s="48">
        <f>VLOOKUP($A15,'ADR Raw Data'!$B$6:$BE$43,'ADR Raw Data'!AB$1,FALSE)</f>
        <v>10.1350701285787</v>
      </c>
      <c r="AQ15" s="49">
        <f>VLOOKUP($A15,'ADR Raw Data'!$B$6:$BE$43,'ADR Raw Data'!AC$1,FALSE)</f>
        <v>9.3171457501818598</v>
      </c>
      <c r="AR15" s="50">
        <f>VLOOKUP($A15,'ADR Raw Data'!$B$6:$BE$43,'ADR Raw Data'!AE$1,FALSE)</f>
        <v>6.4456980461177498</v>
      </c>
      <c r="AS15" s="40"/>
      <c r="AT15" s="51">
        <f>VLOOKUP($A15,'RevPAR Raw Data'!$B$6:$BE$43,'RevPAR Raw Data'!G$1,FALSE)</f>
        <v>39.671732441661902</v>
      </c>
      <c r="AU15" s="52">
        <f>VLOOKUP($A15,'RevPAR Raw Data'!$B$6:$BE$43,'RevPAR Raw Data'!H$1,FALSE)</f>
        <v>48.996540756454699</v>
      </c>
      <c r="AV15" s="52">
        <f>VLOOKUP($A15,'RevPAR Raw Data'!$B$6:$BE$43,'RevPAR Raw Data'!I$1,FALSE)</f>
        <v>53.900536355875197</v>
      </c>
      <c r="AW15" s="52">
        <f>VLOOKUP($A15,'RevPAR Raw Data'!$B$6:$BE$43,'RevPAR Raw Data'!J$1,FALSE)</f>
        <v>52.235569990169097</v>
      </c>
      <c r="AX15" s="52">
        <f>VLOOKUP($A15,'RevPAR Raw Data'!$B$6:$BE$43,'RevPAR Raw Data'!K$1,FALSE)</f>
        <v>53.195414469395097</v>
      </c>
      <c r="AY15" s="53">
        <f>VLOOKUP($A15,'RevPAR Raw Data'!$B$6:$BE$43,'RevPAR Raw Data'!L$1,FALSE)</f>
        <v>49.5999588027112</v>
      </c>
      <c r="AZ15" s="52">
        <f>VLOOKUP($A15,'RevPAR Raw Data'!$B$6:$BE$43,'RevPAR Raw Data'!N$1,FALSE)</f>
        <v>80.149340138148702</v>
      </c>
      <c r="BA15" s="52">
        <f>VLOOKUP($A15,'RevPAR Raw Data'!$B$6:$BE$43,'RevPAR Raw Data'!O$1,FALSE)</f>
        <v>89.284674142391395</v>
      </c>
      <c r="BB15" s="53">
        <f>VLOOKUP($A15,'RevPAR Raw Data'!$B$6:$BE$43,'RevPAR Raw Data'!P$1,FALSE)</f>
        <v>84.717007140269999</v>
      </c>
      <c r="BC15" s="54">
        <f>VLOOKUP($A15,'RevPAR Raw Data'!$B$6:$BE$43,'RevPAR Raw Data'!R$1,FALSE)</f>
        <v>59.633401184870898</v>
      </c>
      <c r="BE15" s="47">
        <f>VLOOKUP($A15,'RevPAR Raw Data'!$B$6:$BE$43,'RevPAR Raw Data'!T$1,FALSE)</f>
        <v>-12.5445729414407</v>
      </c>
      <c r="BF15" s="48">
        <f>VLOOKUP($A15,'RevPAR Raw Data'!$B$6:$BE$43,'RevPAR Raw Data'!U$1,FALSE)</f>
        <v>-4.4938760386250296</v>
      </c>
      <c r="BG15" s="48">
        <f>VLOOKUP($A15,'RevPAR Raw Data'!$B$6:$BE$43,'RevPAR Raw Data'!V$1,FALSE)</f>
        <v>1.8205563909418201</v>
      </c>
      <c r="BH15" s="48">
        <f>VLOOKUP($A15,'RevPAR Raw Data'!$B$6:$BE$43,'RevPAR Raw Data'!W$1,FALSE)</f>
        <v>-3.2041440995379902</v>
      </c>
      <c r="BI15" s="48">
        <f>VLOOKUP($A15,'RevPAR Raw Data'!$B$6:$BE$43,'RevPAR Raw Data'!X$1,FALSE)</f>
        <v>1.41816373433827</v>
      </c>
      <c r="BJ15" s="49">
        <f>VLOOKUP($A15,'RevPAR Raw Data'!$B$6:$BE$43,'RevPAR Raw Data'!Y$1,FALSE)</f>
        <v>-3.1316087232992702</v>
      </c>
      <c r="BK15" s="48">
        <f>VLOOKUP($A15,'RevPAR Raw Data'!$B$6:$BE$43,'RevPAR Raw Data'!AA$1,FALSE)</f>
        <v>13.2792419870526</v>
      </c>
      <c r="BL15" s="48">
        <f>VLOOKUP($A15,'RevPAR Raw Data'!$B$6:$BE$43,'RevPAR Raw Data'!AB$1,FALSE)</f>
        <v>13.7473464638322</v>
      </c>
      <c r="BM15" s="49">
        <f>VLOOKUP($A15,'RevPAR Raw Data'!$B$6:$BE$43,'RevPAR Raw Data'!AC$1,FALSE)</f>
        <v>13.525432323864701</v>
      </c>
      <c r="BN15" s="50">
        <f>VLOOKUP($A15,'RevPAR Raw Data'!$B$6:$BE$43,'RevPAR Raw Data'!AE$1,FALSE)</f>
        <v>3.0027097895572501</v>
      </c>
    </row>
    <row r="16" spans="1:66" x14ac:dyDescent="0.25">
      <c r="A16" s="63" t="s">
        <v>91</v>
      </c>
      <c r="B16" s="47">
        <f>VLOOKUP($A16,'Occupancy Raw Data'!$B$8:$BE$45,'Occupancy Raw Data'!G$3,FALSE)</f>
        <v>49.200343938091102</v>
      </c>
      <c r="C16" s="48">
        <f>VLOOKUP($A16,'Occupancy Raw Data'!$B$8:$BE$45,'Occupancy Raw Data'!H$3,FALSE)</f>
        <v>64.075666380051501</v>
      </c>
      <c r="D16" s="48">
        <f>VLOOKUP($A16,'Occupancy Raw Data'!$B$8:$BE$45,'Occupancy Raw Data'!I$3,FALSE)</f>
        <v>69.2347377472055</v>
      </c>
      <c r="E16" s="48">
        <f>VLOOKUP($A16,'Occupancy Raw Data'!$B$8:$BE$45,'Occupancy Raw Data'!J$3,FALSE)</f>
        <v>67.687016337059305</v>
      </c>
      <c r="F16" s="48">
        <f>VLOOKUP($A16,'Occupancy Raw Data'!$B$8:$BE$45,'Occupancy Raw Data'!K$3,FALSE)</f>
        <v>63.422184006878702</v>
      </c>
      <c r="G16" s="49">
        <f>VLOOKUP($A16,'Occupancy Raw Data'!$B$8:$BE$45,'Occupancy Raw Data'!L$3,FALSE)</f>
        <v>62.723989681857198</v>
      </c>
      <c r="H16" s="48">
        <f>VLOOKUP($A16,'Occupancy Raw Data'!$B$8:$BE$45,'Occupancy Raw Data'!N$3,FALSE)</f>
        <v>66.758383490971596</v>
      </c>
      <c r="I16" s="48">
        <f>VLOOKUP($A16,'Occupancy Raw Data'!$B$8:$BE$45,'Occupancy Raw Data'!O$3,FALSE)</f>
        <v>66.7411865864144</v>
      </c>
      <c r="J16" s="49">
        <f>VLOOKUP($A16,'Occupancy Raw Data'!$B$8:$BE$45,'Occupancy Raw Data'!P$3,FALSE)</f>
        <v>66.749785038693005</v>
      </c>
      <c r="K16" s="50">
        <f>VLOOKUP($A16,'Occupancy Raw Data'!$B$8:$BE$45,'Occupancy Raw Data'!R$3,FALSE)</f>
        <v>63.874216926667401</v>
      </c>
      <c r="M16" s="47">
        <f>VLOOKUP($A16,'Occupancy Raw Data'!$B$8:$BE$45,'Occupancy Raw Data'!T$3,FALSE)</f>
        <v>-18.788939351539302</v>
      </c>
      <c r="N16" s="48">
        <f>VLOOKUP($A16,'Occupancy Raw Data'!$B$8:$BE$45,'Occupancy Raw Data'!U$3,FALSE)</f>
        <v>-14.4960928240094</v>
      </c>
      <c r="O16" s="48">
        <f>VLOOKUP($A16,'Occupancy Raw Data'!$B$8:$BE$45,'Occupancy Raw Data'!V$3,FALSE)</f>
        <v>-10.104737337755299</v>
      </c>
      <c r="P16" s="48">
        <f>VLOOKUP($A16,'Occupancy Raw Data'!$B$8:$BE$45,'Occupancy Raw Data'!W$3,FALSE)</f>
        <v>-11.2286176028397</v>
      </c>
      <c r="Q16" s="48">
        <f>VLOOKUP($A16,'Occupancy Raw Data'!$B$8:$BE$45,'Occupancy Raw Data'!X$3,FALSE)</f>
        <v>-9.9986553597551904</v>
      </c>
      <c r="R16" s="49">
        <f>VLOOKUP($A16,'Occupancy Raw Data'!$B$8:$BE$45,'Occupancy Raw Data'!Y$3,FALSE)</f>
        <v>-12.702939838045101</v>
      </c>
      <c r="S16" s="48">
        <f>VLOOKUP($A16,'Occupancy Raw Data'!$B$8:$BE$45,'Occupancy Raw Data'!AA$3,FALSE)</f>
        <v>-5.2408270031473601</v>
      </c>
      <c r="T16" s="48">
        <f>VLOOKUP($A16,'Occupancy Raw Data'!$B$8:$BE$45,'Occupancy Raw Data'!AB$3,FALSE)</f>
        <v>-6.7219833063682897</v>
      </c>
      <c r="U16" s="49">
        <f>VLOOKUP($A16,'Occupancy Raw Data'!$B$8:$BE$45,'Occupancy Raw Data'!AC$3,FALSE)</f>
        <v>-5.9871432464502901</v>
      </c>
      <c r="V16" s="50">
        <f>VLOOKUP($A16,'Occupancy Raw Data'!$B$8:$BE$45,'Occupancy Raw Data'!AE$3,FALSE)</f>
        <v>-10.8004193835033</v>
      </c>
      <c r="X16" s="51">
        <f>VLOOKUP($A16,'ADR Raw Data'!$B$6:$BE$43,'ADR Raw Data'!G$1,FALSE)</f>
        <v>82.284500489339294</v>
      </c>
      <c r="Y16" s="52">
        <f>VLOOKUP($A16,'ADR Raw Data'!$B$6:$BE$43,'ADR Raw Data'!H$1,FALSE)</f>
        <v>88.557053166935006</v>
      </c>
      <c r="Z16" s="52">
        <f>VLOOKUP($A16,'ADR Raw Data'!$B$6:$BE$43,'ADR Raw Data'!I$1,FALSE)</f>
        <v>90.314465226030705</v>
      </c>
      <c r="AA16" s="52">
        <f>VLOOKUP($A16,'ADR Raw Data'!$B$6:$BE$43,'ADR Raw Data'!J$1,FALSE)</f>
        <v>89.275385442073102</v>
      </c>
      <c r="AB16" s="52">
        <f>VLOOKUP($A16,'ADR Raw Data'!$B$6:$BE$43,'ADR Raw Data'!K$1,FALSE)</f>
        <v>86.037436849240706</v>
      </c>
      <c r="AC16" s="53">
        <f>VLOOKUP($A16,'ADR Raw Data'!$B$6:$BE$43,'ADR Raw Data'!L$1,FALSE)</f>
        <v>87.606489949004697</v>
      </c>
      <c r="AD16" s="52">
        <f>VLOOKUP($A16,'ADR Raw Data'!$B$6:$BE$43,'ADR Raw Data'!N$1,FALSE)</f>
        <v>91.781084492529601</v>
      </c>
      <c r="AE16" s="52">
        <f>VLOOKUP($A16,'ADR Raw Data'!$B$6:$BE$43,'ADR Raw Data'!O$1,FALSE)</f>
        <v>92.585112445245997</v>
      </c>
      <c r="AF16" s="53">
        <f>VLOOKUP($A16,'ADR Raw Data'!$B$6:$BE$43,'ADR Raw Data'!P$1,FALSE)</f>
        <v>92.183046682983303</v>
      </c>
      <c r="AG16" s="54">
        <f>VLOOKUP($A16,'ADR Raw Data'!$B$6:$BE$43,'ADR Raw Data'!R$1,FALSE)</f>
        <v>88.972944176922994</v>
      </c>
      <c r="AI16" s="47">
        <f>VLOOKUP($A16,'ADR Raw Data'!$B$6:$BE$43,'ADR Raw Data'!T$1,FALSE)</f>
        <v>-1.2710907799486399</v>
      </c>
      <c r="AJ16" s="48">
        <f>VLOOKUP($A16,'ADR Raw Data'!$B$6:$BE$43,'ADR Raw Data'!U$1,FALSE)</f>
        <v>0.804764649400867</v>
      </c>
      <c r="AK16" s="48">
        <f>VLOOKUP($A16,'ADR Raw Data'!$B$6:$BE$43,'ADR Raw Data'!V$1,FALSE)</f>
        <v>1.06327386788247</v>
      </c>
      <c r="AL16" s="48">
        <f>VLOOKUP($A16,'ADR Raw Data'!$B$6:$BE$43,'ADR Raw Data'!W$1,FALSE)</f>
        <v>-0.42439590721484899</v>
      </c>
      <c r="AM16" s="48">
        <f>VLOOKUP($A16,'ADR Raw Data'!$B$6:$BE$43,'ADR Raw Data'!X$1,FALSE)</f>
        <v>2.3137817208070501</v>
      </c>
      <c r="AN16" s="49">
        <f>VLOOKUP($A16,'ADR Raw Data'!$B$6:$BE$43,'ADR Raw Data'!Y$1,FALSE)</f>
        <v>0.62673364478194105</v>
      </c>
      <c r="AO16" s="48">
        <f>VLOOKUP($A16,'ADR Raw Data'!$B$6:$BE$43,'ADR Raw Data'!AA$1,FALSE)</f>
        <v>2.7974371578543602</v>
      </c>
      <c r="AP16" s="48">
        <f>VLOOKUP($A16,'ADR Raw Data'!$B$6:$BE$43,'ADR Raw Data'!AB$1,FALSE)</f>
        <v>0.60503687689434604</v>
      </c>
      <c r="AQ16" s="49">
        <f>VLOOKUP($A16,'ADR Raw Data'!$B$6:$BE$43,'ADR Raw Data'!AC$1,FALSE)</f>
        <v>1.6726585133366101</v>
      </c>
      <c r="AR16" s="50">
        <f>VLOOKUP($A16,'ADR Raw Data'!$B$6:$BE$43,'ADR Raw Data'!AE$1,FALSE)</f>
        <v>1.01115261357835</v>
      </c>
      <c r="AS16" s="40"/>
      <c r="AT16" s="51">
        <f>VLOOKUP($A16,'RevPAR Raw Data'!$B$6:$BE$43,'RevPAR Raw Data'!G$1,FALSE)</f>
        <v>40.484257248495197</v>
      </c>
      <c r="AU16" s="52">
        <f>VLOOKUP($A16,'RevPAR Raw Data'!$B$6:$BE$43,'RevPAR Raw Data'!H$1,FALSE)</f>
        <v>56.743521943250201</v>
      </c>
      <c r="AV16" s="52">
        <f>VLOOKUP($A16,'RevPAR Raw Data'!$B$6:$BE$43,'RevPAR Raw Data'!I$1,FALSE)</f>
        <v>62.5289831470335</v>
      </c>
      <c r="AW16" s="52">
        <f>VLOOKUP($A16,'RevPAR Raw Data'!$B$6:$BE$43,'RevPAR Raw Data'!J$1,FALSE)</f>
        <v>60.427844729148703</v>
      </c>
      <c r="AX16" s="52">
        <f>VLOOKUP($A16,'RevPAR Raw Data'!$B$6:$BE$43,'RevPAR Raw Data'!K$1,FALSE)</f>
        <v>54.566821513327604</v>
      </c>
      <c r="AY16" s="53">
        <f>VLOOKUP($A16,'RevPAR Raw Data'!$B$6:$BE$43,'RevPAR Raw Data'!L$1,FALSE)</f>
        <v>54.950285716251003</v>
      </c>
      <c r="AZ16" s="52">
        <f>VLOOKUP($A16,'RevPAR Raw Data'!$B$6:$BE$43,'RevPAR Raw Data'!N$1,FALSE)</f>
        <v>61.2715683576956</v>
      </c>
      <c r="BA16" s="52">
        <f>VLOOKUP($A16,'RevPAR Raw Data'!$B$6:$BE$43,'RevPAR Raw Data'!O$1,FALSE)</f>
        <v>61.792402648323304</v>
      </c>
      <c r="BB16" s="53">
        <f>VLOOKUP($A16,'RevPAR Raw Data'!$B$6:$BE$43,'RevPAR Raw Data'!P$1,FALSE)</f>
        <v>61.531985503009402</v>
      </c>
      <c r="BC16" s="54">
        <f>VLOOKUP($A16,'RevPAR Raw Data'!$B$6:$BE$43,'RevPAR Raw Data'!R$1,FALSE)</f>
        <v>56.830771369610602</v>
      </c>
      <c r="BE16" s="47">
        <f>VLOOKUP($A16,'RevPAR Raw Data'!$B$6:$BE$43,'RevPAR Raw Data'!T$1,FALSE)</f>
        <v>-19.8212056557404</v>
      </c>
      <c r="BF16" s="48">
        <f>VLOOKUP($A16,'RevPAR Raw Data'!$B$6:$BE$43,'RevPAR Raw Data'!U$1,FALSE)</f>
        <v>-13.8079876052005</v>
      </c>
      <c r="BG16" s="48">
        <f>VLOOKUP($A16,'RevPAR Raw Data'!$B$6:$BE$43,'RevPAR Raw Data'!V$1,FALSE)</f>
        <v>-9.1489045014034307</v>
      </c>
      <c r="BH16" s="48">
        <f>VLOOKUP($A16,'RevPAR Raw Data'!$B$6:$BE$43,'RevPAR Raw Data'!W$1,FALSE)</f>
        <v>-11.6053597165113</v>
      </c>
      <c r="BI16" s="48">
        <f>VLOOKUP($A16,'RevPAR Raw Data'!$B$6:$BE$43,'RevPAR Raw Data'!X$1,FALSE)</f>
        <v>-7.9162206989886501</v>
      </c>
      <c r="BJ16" s="49">
        <f>VLOOKUP($A16,'RevPAR Raw Data'!$B$6:$BE$43,'RevPAR Raw Data'!Y$1,FALSE)</f>
        <v>-12.1558197911046</v>
      </c>
      <c r="BK16" s="48">
        <f>VLOOKUP($A16,'RevPAR Raw Data'!$B$6:$BE$43,'RevPAR Raw Data'!AA$1,FALSE)</f>
        <v>-2.5899986872578999</v>
      </c>
      <c r="BL16" s="48">
        <f>VLOOKUP($A16,'RevPAR Raw Data'!$B$6:$BE$43,'RevPAR Raw Data'!AB$1,FALSE)</f>
        <v>-6.1576169073361502</v>
      </c>
      <c r="BM16" s="49">
        <f>VLOOKUP($A16,'RevPAR Raw Data'!$B$6:$BE$43,'RevPAR Raw Data'!AC$1,FALSE)</f>
        <v>-4.4146291943310896</v>
      </c>
      <c r="BN16" s="50">
        <f>VLOOKUP($A16,'RevPAR Raw Data'!$B$6:$BE$43,'RevPAR Raw Data'!AE$1,FALSE)</f>
        <v>-9.8984754927987293</v>
      </c>
    </row>
    <row r="17" spans="1:66" x14ac:dyDescent="0.25">
      <c r="A17" s="63" t="s">
        <v>32</v>
      </c>
      <c r="B17" s="47">
        <f>VLOOKUP($A17,'Occupancy Raw Data'!$B$8:$BE$45,'Occupancy Raw Data'!G$3,FALSE)</f>
        <v>47.430545559234197</v>
      </c>
      <c r="C17" s="48">
        <f>VLOOKUP($A17,'Occupancy Raw Data'!$B$8:$BE$45,'Occupancy Raw Data'!H$3,FALSE)</f>
        <v>55.966604289621401</v>
      </c>
      <c r="D17" s="48">
        <f>VLOOKUP($A17,'Occupancy Raw Data'!$B$8:$BE$45,'Occupancy Raw Data'!I$3,FALSE)</f>
        <v>60.270620411688398</v>
      </c>
      <c r="E17" s="48">
        <f>VLOOKUP($A17,'Occupancy Raw Data'!$B$8:$BE$45,'Occupancy Raw Data'!J$3,FALSE)</f>
        <v>59.104649488988002</v>
      </c>
      <c r="F17" s="48">
        <f>VLOOKUP($A17,'Occupancy Raw Data'!$B$8:$BE$45,'Occupancy Raw Data'!K$3,FALSE)</f>
        <v>61.724485389376703</v>
      </c>
      <c r="G17" s="49">
        <f>VLOOKUP($A17,'Occupancy Raw Data'!$B$8:$BE$45,'Occupancy Raw Data'!L$3,FALSE)</f>
        <v>56.8993810277817</v>
      </c>
      <c r="H17" s="48">
        <f>VLOOKUP($A17,'Occupancy Raw Data'!$B$8:$BE$45,'Occupancy Raw Data'!N$3,FALSE)</f>
        <v>80.581545991075203</v>
      </c>
      <c r="I17" s="48">
        <f>VLOOKUP($A17,'Occupancy Raw Data'!$B$8:$BE$45,'Occupancy Raw Data'!O$3,FALSE)</f>
        <v>81.632359291780602</v>
      </c>
      <c r="J17" s="49">
        <f>VLOOKUP($A17,'Occupancy Raw Data'!$B$8:$BE$45,'Occupancy Raw Data'!P$3,FALSE)</f>
        <v>81.106952641427895</v>
      </c>
      <c r="K17" s="50">
        <f>VLOOKUP($A17,'Occupancy Raw Data'!$B$8:$BE$45,'Occupancy Raw Data'!R$3,FALSE)</f>
        <v>63.815830060252097</v>
      </c>
      <c r="M17" s="47">
        <f>VLOOKUP($A17,'Occupancy Raw Data'!$B$8:$BE$45,'Occupancy Raw Data'!T$3,FALSE)</f>
        <v>-8.0247193565282604</v>
      </c>
      <c r="N17" s="48">
        <f>VLOOKUP($A17,'Occupancy Raw Data'!$B$8:$BE$45,'Occupancy Raw Data'!U$3,FALSE)</f>
        <v>-6.7491686800264601</v>
      </c>
      <c r="O17" s="48">
        <f>VLOOKUP($A17,'Occupancy Raw Data'!$B$8:$BE$45,'Occupancy Raw Data'!V$3,FALSE)</f>
        <v>-5.1290732622538</v>
      </c>
      <c r="P17" s="48">
        <f>VLOOKUP($A17,'Occupancy Raw Data'!$B$8:$BE$45,'Occupancy Raw Data'!W$3,FALSE)</f>
        <v>-8.5188004790623708</v>
      </c>
      <c r="Q17" s="48">
        <f>VLOOKUP($A17,'Occupancy Raw Data'!$B$8:$BE$45,'Occupancy Raw Data'!X$3,FALSE)</f>
        <v>0.107778824787436</v>
      </c>
      <c r="R17" s="49">
        <f>VLOOKUP($A17,'Occupancy Raw Data'!$B$8:$BE$45,'Occupancy Raw Data'!Y$3,FALSE)</f>
        <v>-5.6024595556285099</v>
      </c>
      <c r="S17" s="48">
        <f>VLOOKUP($A17,'Occupancy Raw Data'!$B$8:$BE$45,'Occupancy Raw Data'!AA$3,FALSE)</f>
        <v>28.6785983787614</v>
      </c>
      <c r="T17" s="48">
        <f>VLOOKUP($A17,'Occupancy Raw Data'!$B$8:$BE$45,'Occupancy Raw Data'!AB$3,FALSE)</f>
        <v>22.263770717674401</v>
      </c>
      <c r="U17" s="49">
        <f>VLOOKUP($A17,'Occupancy Raw Data'!$B$8:$BE$45,'Occupancy Raw Data'!AC$3,FALSE)</f>
        <v>25.368433137406299</v>
      </c>
      <c r="V17" s="50">
        <f>VLOOKUP($A17,'Occupancy Raw Data'!$B$8:$BE$45,'Occupancy Raw Data'!AE$3,FALSE)</f>
        <v>3.7001908055603598</v>
      </c>
      <c r="X17" s="51">
        <f>VLOOKUP($A17,'ADR Raw Data'!$B$6:$BE$43,'ADR Raw Data'!G$1,FALSE)</f>
        <v>75.322801608497699</v>
      </c>
      <c r="Y17" s="52">
        <f>VLOOKUP($A17,'ADR Raw Data'!$B$6:$BE$43,'ADR Raw Data'!H$1,FALSE)</f>
        <v>81.413720910493794</v>
      </c>
      <c r="Z17" s="52">
        <f>VLOOKUP($A17,'ADR Raw Data'!$B$6:$BE$43,'ADR Raw Data'!I$1,FALSE)</f>
        <v>84.798833771196499</v>
      </c>
      <c r="AA17" s="52">
        <f>VLOOKUP($A17,'ADR Raw Data'!$B$6:$BE$43,'ADR Raw Data'!J$1,FALSE)</f>
        <v>83.216988577691097</v>
      </c>
      <c r="AB17" s="52">
        <f>VLOOKUP($A17,'ADR Raw Data'!$B$6:$BE$43,'ADR Raw Data'!K$1,FALSE)</f>
        <v>86.780502915111896</v>
      </c>
      <c r="AC17" s="53">
        <f>VLOOKUP($A17,'ADR Raw Data'!$B$6:$BE$43,'ADR Raw Data'!L$1,FALSE)</f>
        <v>82.654404310868202</v>
      </c>
      <c r="AD17" s="52">
        <f>VLOOKUP($A17,'ADR Raw Data'!$B$6:$BE$43,'ADR Raw Data'!N$1,FALSE)</f>
        <v>137.73251966773799</v>
      </c>
      <c r="AE17" s="52">
        <f>VLOOKUP($A17,'ADR Raw Data'!$B$6:$BE$43,'ADR Raw Data'!O$1,FALSE)</f>
        <v>142.982913613119</v>
      </c>
      <c r="AF17" s="53">
        <f>VLOOKUP($A17,'ADR Raw Data'!$B$6:$BE$43,'ADR Raw Data'!P$1,FALSE)</f>
        <v>140.37472253083601</v>
      </c>
      <c r="AG17" s="54">
        <f>VLOOKUP($A17,'ADR Raw Data'!$B$6:$BE$43,'ADR Raw Data'!R$1,FALSE)</f>
        <v>103.61435874714</v>
      </c>
      <c r="AI17" s="47">
        <f>VLOOKUP($A17,'ADR Raw Data'!$B$6:$BE$43,'ADR Raw Data'!T$1,FALSE)</f>
        <v>0.71207631062705001</v>
      </c>
      <c r="AJ17" s="48">
        <f>VLOOKUP($A17,'ADR Raw Data'!$B$6:$BE$43,'ADR Raw Data'!U$1,FALSE)</f>
        <v>4.4204111841413303</v>
      </c>
      <c r="AK17" s="48">
        <f>VLOOKUP($A17,'ADR Raw Data'!$B$6:$BE$43,'ADR Raw Data'!V$1,FALSE)</f>
        <v>6.0083866261410304</v>
      </c>
      <c r="AL17" s="48">
        <f>VLOOKUP($A17,'ADR Raw Data'!$B$6:$BE$43,'ADR Raw Data'!W$1,FALSE)</f>
        <v>2.6795235148692398</v>
      </c>
      <c r="AM17" s="48">
        <f>VLOOKUP($A17,'ADR Raw Data'!$B$6:$BE$43,'ADR Raw Data'!X$1,FALSE)</f>
        <v>8.9291343654843001</v>
      </c>
      <c r="AN17" s="49">
        <f>VLOOKUP($A17,'ADR Raw Data'!$B$6:$BE$43,'ADR Raw Data'!Y$1,FALSE)</f>
        <v>4.8140188960695296</v>
      </c>
      <c r="AO17" s="48">
        <f>VLOOKUP($A17,'ADR Raw Data'!$B$6:$BE$43,'ADR Raw Data'!AA$1,FALSE)</f>
        <v>61.099050077706401</v>
      </c>
      <c r="AP17" s="48">
        <f>VLOOKUP($A17,'ADR Raw Data'!$B$6:$BE$43,'ADR Raw Data'!AB$1,FALSE)</f>
        <v>58.846770505488003</v>
      </c>
      <c r="AQ17" s="49">
        <f>VLOOKUP($A17,'ADR Raw Data'!$B$6:$BE$43,'ADR Raw Data'!AC$1,FALSE)</f>
        <v>59.831507263207897</v>
      </c>
      <c r="AR17" s="50">
        <f>VLOOKUP($A17,'ADR Raw Data'!$B$6:$BE$43,'ADR Raw Data'!AE$1,FALSE)</f>
        <v>27.053096812348699</v>
      </c>
      <c r="AS17" s="40"/>
      <c r="AT17" s="51">
        <f>VLOOKUP($A17,'RevPAR Raw Data'!$B$6:$BE$43,'RevPAR Raw Data'!G$1,FALSE)</f>
        <v>35.726015733410101</v>
      </c>
      <c r="AU17" s="52">
        <f>VLOOKUP($A17,'RevPAR Raw Data'!$B$6:$BE$43,'RevPAR Raw Data'!H$1,FALSE)</f>
        <v>45.564495019432798</v>
      </c>
      <c r="AV17" s="52">
        <f>VLOOKUP($A17,'RevPAR Raw Data'!$B$6:$BE$43,'RevPAR Raw Data'!I$1,FALSE)</f>
        <v>51.108783215776498</v>
      </c>
      <c r="AW17" s="52">
        <f>VLOOKUP($A17,'RevPAR Raw Data'!$B$6:$BE$43,'RevPAR Raw Data'!J$1,FALSE)</f>
        <v>49.185109414135503</v>
      </c>
      <c r="AX17" s="52">
        <f>VLOOKUP($A17,'RevPAR Raw Data'!$B$6:$BE$43,'RevPAR Raw Data'!K$1,FALSE)</f>
        <v>53.564818842665801</v>
      </c>
      <c r="AY17" s="53">
        <f>VLOOKUP($A17,'RevPAR Raw Data'!$B$6:$BE$43,'RevPAR Raw Data'!L$1,FALSE)</f>
        <v>47.029844445084201</v>
      </c>
      <c r="AZ17" s="52">
        <f>VLOOKUP($A17,'RevPAR Raw Data'!$B$6:$BE$43,'RevPAR Raw Data'!N$1,FALSE)</f>
        <v>110.98699368072501</v>
      </c>
      <c r="BA17" s="52">
        <f>VLOOKUP($A17,'RevPAR Raw Data'!$B$6:$BE$43,'RevPAR Raw Data'!O$1,FALSE)</f>
        <v>116.72032576651701</v>
      </c>
      <c r="BB17" s="53">
        <f>VLOOKUP($A17,'RevPAR Raw Data'!$B$6:$BE$43,'RevPAR Raw Data'!P$1,FALSE)</f>
        <v>113.85365972362101</v>
      </c>
      <c r="BC17" s="54">
        <f>VLOOKUP($A17,'RevPAR Raw Data'!$B$6:$BE$43,'RevPAR Raw Data'!R$1,FALSE)</f>
        <v>66.122363096094901</v>
      </c>
      <c r="BE17" s="47">
        <f>VLOOKUP($A17,'RevPAR Raw Data'!$B$6:$BE$43,'RevPAR Raw Data'!T$1,FALSE)</f>
        <v>-7.3697851714333504</v>
      </c>
      <c r="BF17" s="48">
        <f>VLOOKUP($A17,'RevPAR Raw Data'!$B$6:$BE$43,'RevPAR Raw Data'!U$1,FALSE)</f>
        <v>-2.6270985030535798</v>
      </c>
      <c r="BG17" s="48">
        <f>VLOOKUP($A17,'RevPAR Raw Data'!$B$6:$BE$43,'RevPAR Raw Data'!V$1,FALSE)</f>
        <v>0.57113881195299199</v>
      </c>
      <c r="BH17" s="48">
        <f>VLOOKUP($A17,'RevPAR Raw Data'!$B$6:$BE$43,'RevPAR Raw Data'!W$1,FALSE)</f>
        <v>-6.0675402262143896</v>
      </c>
      <c r="BI17" s="48">
        <f>VLOOKUP($A17,'RevPAR Raw Data'!$B$6:$BE$43,'RevPAR Raw Data'!X$1,FALSE)</f>
        <v>9.0465369063545396</v>
      </c>
      <c r="BJ17" s="49">
        <f>VLOOKUP($A17,'RevPAR Raw Data'!$B$6:$BE$43,'RevPAR Raw Data'!Y$1,FALSE)</f>
        <v>-1.0581441212115801</v>
      </c>
      <c r="BK17" s="48">
        <f>VLOOKUP($A17,'RevPAR Raw Data'!$B$6:$BE$43,'RevPAR Raw Data'!AA$1,FALSE)</f>
        <v>107.299999641491</v>
      </c>
      <c r="BL17" s="48">
        <f>VLOOKUP($A17,'RevPAR Raw Data'!$B$6:$BE$43,'RevPAR Raw Data'!AB$1,FALSE)</f>
        <v>94.212051283260294</v>
      </c>
      <c r="BM17" s="49">
        <f>VLOOKUP($A17,'RevPAR Raw Data'!$B$6:$BE$43,'RevPAR Raw Data'!AC$1,FALSE)</f>
        <v>100.37825631578301</v>
      </c>
      <c r="BN17" s="50">
        <f>VLOOKUP($A17,'RevPAR Raw Data'!$B$6:$BE$43,'RevPAR Raw Data'!AE$1,FALSE)</f>
        <v>31.754303818779</v>
      </c>
    </row>
    <row r="18" spans="1:66" x14ac:dyDescent="0.25">
      <c r="A18" s="63" t="s">
        <v>92</v>
      </c>
      <c r="B18" s="47">
        <f>VLOOKUP($A18,'Occupancy Raw Data'!$B$8:$BE$45,'Occupancy Raw Data'!G$3,FALSE)</f>
        <v>48.673809942033998</v>
      </c>
      <c r="C18" s="48">
        <f>VLOOKUP($A18,'Occupancy Raw Data'!$B$8:$BE$45,'Occupancy Raw Data'!H$3,FALSE)</f>
        <v>59.827858773932903</v>
      </c>
      <c r="D18" s="48">
        <f>VLOOKUP($A18,'Occupancy Raw Data'!$B$8:$BE$45,'Occupancy Raw Data'!I$3,FALSE)</f>
        <v>63.165290707886797</v>
      </c>
      <c r="E18" s="48">
        <f>VLOOKUP($A18,'Occupancy Raw Data'!$B$8:$BE$45,'Occupancy Raw Data'!J$3,FALSE)</f>
        <v>60.618303179343002</v>
      </c>
      <c r="F18" s="48">
        <f>VLOOKUP($A18,'Occupancy Raw Data'!$B$8:$BE$45,'Occupancy Raw Data'!K$3,FALSE)</f>
        <v>60.7939574916564</v>
      </c>
      <c r="G18" s="49">
        <f>VLOOKUP($A18,'Occupancy Raw Data'!$B$8:$BE$45,'Occupancy Raw Data'!L$3,FALSE)</f>
        <v>58.615844018970598</v>
      </c>
      <c r="H18" s="48">
        <f>VLOOKUP($A18,'Occupancy Raw Data'!$B$8:$BE$45,'Occupancy Raw Data'!N$3,FALSE)</f>
        <v>65.554189355348598</v>
      </c>
      <c r="I18" s="48">
        <f>VLOOKUP($A18,'Occupancy Raw Data'!$B$8:$BE$45,'Occupancy Raw Data'!O$3,FALSE)</f>
        <v>62.251888283857298</v>
      </c>
      <c r="J18" s="49">
        <f>VLOOKUP($A18,'Occupancy Raw Data'!$B$8:$BE$45,'Occupancy Raw Data'!P$3,FALSE)</f>
        <v>63.903038819602997</v>
      </c>
      <c r="K18" s="50">
        <f>VLOOKUP($A18,'Occupancy Raw Data'!$B$8:$BE$45,'Occupancy Raw Data'!R$3,FALSE)</f>
        <v>60.126471104865601</v>
      </c>
      <c r="M18" s="47">
        <f>VLOOKUP($A18,'Occupancy Raw Data'!$B$8:$BE$45,'Occupancy Raw Data'!T$3,FALSE)</f>
        <v>-10.570908266604899</v>
      </c>
      <c r="N18" s="48">
        <f>VLOOKUP($A18,'Occupancy Raw Data'!$B$8:$BE$45,'Occupancy Raw Data'!U$3,FALSE)</f>
        <v>-6.5220499200587199</v>
      </c>
      <c r="O18" s="48">
        <f>VLOOKUP($A18,'Occupancy Raw Data'!$B$8:$BE$45,'Occupancy Raw Data'!V$3,FALSE)</f>
        <v>-7.3836077513415397</v>
      </c>
      <c r="P18" s="48">
        <f>VLOOKUP($A18,'Occupancy Raw Data'!$B$8:$BE$45,'Occupancy Raw Data'!W$3,FALSE)</f>
        <v>-10.6578504151163</v>
      </c>
      <c r="Q18" s="48">
        <f>VLOOKUP($A18,'Occupancy Raw Data'!$B$8:$BE$45,'Occupancy Raw Data'!X$3,FALSE)</f>
        <v>-2.3315816984170601</v>
      </c>
      <c r="R18" s="49">
        <f>VLOOKUP($A18,'Occupancy Raw Data'!$B$8:$BE$45,'Occupancy Raw Data'!Y$3,FALSE)</f>
        <v>-7.4657798546757697</v>
      </c>
      <c r="S18" s="48">
        <f>VLOOKUP($A18,'Occupancy Raw Data'!$B$8:$BE$45,'Occupancy Raw Data'!AA$3,FALSE)</f>
        <v>-3.0819621271052799</v>
      </c>
      <c r="T18" s="48">
        <f>VLOOKUP($A18,'Occupancy Raw Data'!$B$8:$BE$45,'Occupancy Raw Data'!AB$3,FALSE)</f>
        <v>-3.6602098663088198</v>
      </c>
      <c r="U18" s="49">
        <f>VLOOKUP($A18,'Occupancy Raw Data'!$B$8:$BE$45,'Occupancy Raw Data'!AC$3,FALSE)</f>
        <v>-3.36448008470233</v>
      </c>
      <c r="V18" s="50">
        <f>VLOOKUP($A18,'Occupancy Raw Data'!$B$8:$BE$45,'Occupancy Raw Data'!AE$3,FALSE)</f>
        <v>-6.25766494356448</v>
      </c>
      <c r="X18" s="51">
        <f>VLOOKUP($A18,'ADR Raw Data'!$B$6:$BE$43,'ADR Raw Data'!G$1,FALSE)</f>
        <v>96.858816744857407</v>
      </c>
      <c r="Y18" s="52">
        <f>VLOOKUP($A18,'ADR Raw Data'!$B$6:$BE$43,'ADR Raw Data'!H$1,FALSE)</f>
        <v>104.219243922489</v>
      </c>
      <c r="Z18" s="52">
        <f>VLOOKUP($A18,'ADR Raw Data'!$B$6:$BE$43,'ADR Raw Data'!I$1,FALSE)</f>
        <v>106.368798025583</v>
      </c>
      <c r="AA18" s="52">
        <f>VLOOKUP($A18,'ADR Raw Data'!$B$6:$BE$43,'ADR Raw Data'!J$1,FALSE)</f>
        <v>104.796205389742</v>
      </c>
      <c r="AB18" s="52">
        <f>VLOOKUP($A18,'ADR Raw Data'!$B$6:$BE$43,'ADR Raw Data'!K$1,FALSE)</f>
        <v>103.259447442935</v>
      </c>
      <c r="AC18" s="53">
        <f>VLOOKUP($A18,'ADR Raw Data'!$B$6:$BE$43,'ADR Raw Data'!L$1,FALSE)</f>
        <v>103.380364165418</v>
      </c>
      <c r="AD18" s="52">
        <f>VLOOKUP($A18,'ADR Raw Data'!$B$6:$BE$43,'ADR Raw Data'!N$1,FALSE)</f>
        <v>106.58159557877801</v>
      </c>
      <c r="AE18" s="52">
        <f>VLOOKUP($A18,'ADR Raw Data'!$B$6:$BE$43,'ADR Raw Data'!O$1,FALSE)</f>
        <v>106.668567437923</v>
      </c>
      <c r="AF18" s="53">
        <f>VLOOKUP($A18,'ADR Raw Data'!$B$6:$BE$43,'ADR Raw Data'!P$1,FALSE)</f>
        <v>106.62395790269299</v>
      </c>
      <c r="AG18" s="54">
        <f>VLOOKUP($A18,'ADR Raw Data'!$B$6:$BE$43,'ADR Raw Data'!R$1,FALSE)</f>
        <v>104.365314210592</v>
      </c>
      <c r="AI18" s="47">
        <f>VLOOKUP($A18,'ADR Raw Data'!$B$6:$BE$43,'ADR Raw Data'!T$1,FALSE)</f>
        <v>7.3689940413691497</v>
      </c>
      <c r="AJ18" s="48">
        <f>VLOOKUP($A18,'ADR Raw Data'!$B$6:$BE$43,'ADR Raw Data'!U$1,FALSE)</f>
        <v>8.82520260318379</v>
      </c>
      <c r="AK18" s="48">
        <f>VLOOKUP($A18,'ADR Raw Data'!$B$6:$BE$43,'ADR Raw Data'!V$1,FALSE)</f>
        <v>6.2125477670663702</v>
      </c>
      <c r="AL18" s="48">
        <f>VLOOKUP($A18,'ADR Raw Data'!$B$6:$BE$43,'ADR Raw Data'!W$1,FALSE)</f>
        <v>6.8539090451032596</v>
      </c>
      <c r="AM18" s="48">
        <f>VLOOKUP($A18,'ADR Raw Data'!$B$6:$BE$43,'ADR Raw Data'!X$1,FALSE)</f>
        <v>8.3139924139746206</v>
      </c>
      <c r="AN18" s="49">
        <f>VLOOKUP($A18,'ADR Raw Data'!$B$6:$BE$43,'ADR Raw Data'!Y$1,FALSE)</f>
        <v>7.50353570366625</v>
      </c>
      <c r="AO18" s="48">
        <f>VLOOKUP($A18,'ADR Raw Data'!$B$6:$BE$43,'ADR Raw Data'!AA$1,FALSE)</f>
        <v>3.9638160173582402</v>
      </c>
      <c r="AP18" s="48">
        <f>VLOOKUP($A18,'ADR Raw Data'!$B$6:$BE$43,'ADR Raw Data'!AB$1,FALSE)</f>
        <v>5.1983887220790903</v>
      </c>
      <c r="AQ18" s="49">
        <f>VLOOKUP($A18,'ADR Raw Data'!$B$6:$BE$43,'ADR Raw Data'!AC$1,FALSE)</f>
        <v>4.5634814958012999</v>
      </c>
      <c r="AR18" s="50">
        <f>VLOOKUP($A18,'ADR Raw Data'!$B$6:$BE$43,'ADR Raw Data'!AE$1,FALSE)</f>
        <v>6.63137555013469</v>
      </c>
      <c r="AS18" s="40"/>
      <c r="AT18" s="51">
        <f>VLOOKUP($A18,'RevPAR Raw Data'!$B$6:$BE$43,'RevPAR Raw Data'!G$1,FALSE)</f>
        <v>47.144876374494899</v>
      </c>
      <c r="AU18" s="52">
        <f>VLOOKUP($A18,'RevPAR Raw Data'!$B$6:$BE$43,'RevPAR Raw Data'!H$1,FALSE)</f>
        <v>62.352142069207702</v>
      </c>
      <c r="AV18" s="52">
        <f>VLOOKUP($A18,'RevPAR Raw Data'!$B$6:$BE$43,'RevPAR Raw Data'!I$1,FALSE)</f>
        <v>67.188160495345102</v>
      </c>
      <c r="AW18" s="52">
        <f>VLOOKUP($A18,'RevPAR Raw Data'!$B$6:$BE$43,'RevPAR Raw Data'!J$1,FALSE)</f>
        <v>63.5256815036009</v>
      </c>
      <c r="AX18" s="52">
        <f>VLOOKUP($A18,'RevPAR Raw Data'!$B$6:$BE$43,'RevPAR Raw Data'!K$1,FALSE)</f>
        <v>62.775504584577497</v>
      </c>
      <c r="AY18" s="53">
        <f>VLOOKUP($A18,'RevPAR Raw Data'!$B$6:$BE$43,'RevPAR Raw Data'!L$1,FALSE)</f>
        <v>60.597273005445203</v>
      </c>
      <c r="AZ18" s="52">
        <f>VLOOKUP($A18,'RevPAR Raw Data'!$B$6:$BE$43,'RevPAR Raw Data'!N$1,FALSE)</f>
        <v>69.868700983664098</v>
      </c>
      <c r="BA18" s="52">
        <f>VLOOKUP($A18,'RevPAR Raw Data'!$B$6:$BE$43,'RevPAR Raw Data'!O$1,FALSE)</f>
        <v>66.403197435446998</v>
      </c>
      <c r="BB18" s="53">
        <f>VLOOKUP($A18,'RevPAR Raw Data'!$B$6:$BE$43,'RevPAR Raw Data'!P$1,FALSE)</f>
        <v>68.135949209555505</v>
      </c>
      <c r="BC18" s="54">
        <f>VLOOKUP($A18,'RevPAR Raw Data'!$B$6:$BE$43,'RevPAR Raw Data'!R$1,FALSE)</f>
        <v>62.751180492333901</v>
      </c>
      <c r="BE18" s="47">
        <f>VLOOKUP($A18,'RevPAR Raw Data'!$B$6:$BE$43,'RevPAR Raw Data'!T$1,FALSE)</f>
        <v>-3.9808838255204702</v>
      </c>
      <c r="BF18" s="48">
        <f>VLOOKUP($A18,'RevPAR Raw Data'!$B$6:$BE$43,'RevPAR Raw Data'!U$1,FALSE)</f>
        <v>1.7275685637991001</v>
      </c>
      <c r="BG18" s="48">
        <f>VLOOKUP($A18,'RevPAR Raw Data'!$B$6:$BE$43,'RevPAR Raw Data'!V$1,FALSE)</f>
        <v>-1.6297701427600799</v>
      </c>
      <c r="BH18" s="48">
        <f>VLOOKUP($A18,'RevPAR Raw Data'!$B$6:$BE$43,'RevPAR Raw Data'!W$1,FALSE)</f>
        <v>-4.5344207436283099</v>
      </c>
      <c r="BI18" s="48">
        <f>VLOOKUP($A18,'RevPAR Raw Data'!$B$6:$BE$43,'RevPAR Raw Data'!X$1,FALSE)</f>
        <v>5.7885631900255401</v>
      </c>
      <c r="BJ18" s="49">
        <f>VLOOKUP($A18,'RevPAR Raw Data'!$B$6:$BE$43,'RevPAR Raw Data'!Y$1,FALSE)</f>
        <v>-0.52244160796223404</v>
      </c>
      <c r="BK18" s="48">
        <f>VLOOKUP($A18,'RevPAR Raw Data'!$B$6:$BE$43,'RevPAR Raw Data'!AA$1,FALSE)</f>
        <v>0.75969058180984805</v>
      </c>
      <c r="BL18" s="48">
        <f>VLOOKUP($A18,'RevPAR Raw Data'!$B$6:$BE$43,'RevPAR Raw Data'!AB$1,FALSE)</f>
        <v>1.3479069188756501</v>
      </c>
      <c r="BM18" s="49">
        <f>VLOOKUP($A18,'RevPAR Raw Data'!$B$6:$BE$43,'RevPAR Raw Data'!AC$1,FALSE)</f>
        <v>1.04546398500365</v>
      </c>
      <c r="BN18" s="50">
        <f>VLOOKUP($A18,'RevPAR Raw Data'!$B$6:$BE$43,'RevPAR Raw Data'!AE$1,FALSE)</f>
        <v>-4.12586565066776E-2</v>
      </c>
    </row>
    <row r="19" spans="1:66" x14ac:dyDescent="0.25">
      <c r="A19" s="63" t="s">
        <v>93</v>
      </c>
      <c r="B19" s="47">
        <f>VLOOKUP($A19,'Occupancy Raw Data'!$B$8:$BE$45,'Occupancy Raw Data'!G$3,FALSE)</f>
        <v>33.707954726605998</v>
      </c>
      <c r="C19" s="48">
        <f>VLOOKUP($A19,'Occupancy Raw Data'!$B$8:$BE$45,'Occupancy Raw Data'!H$3,FALSE)</f>
        <v>42.499601466602897</v>
      </c>
      <c r="D19" s="48">
        <f>VLOOKUP($A19,'Occupancy Raw Data'!$B$8:$BE$45,'Occupancy Raw Data'!I$3,FALSE)</f>
        <v>47.210266220309201</v>
      </c>
      <c r="E19" s="48">
        <f>VLOOKUP($A19,'Occupancy Raw Data'!$B$8:$BE$45,'Occupancy Raw Data'!J$3,FALSE)</f>
        <v>47.465327594452397</v>
      </c>
      <c r="F19" s="48">
        <f>VLOOKUP($A19,'Occupancy Raw Data'!$B$8:$BE$45,'Occupancy Raw Data'!K$3,FALSE)</f>
        <v>48.676869121632301</v>
      </c>
      <c r="G19" s="49">
        <f>VLOOKUP($A19,'Occupancy Raw Data'!$B$8:$BE$45,'Occupancy Raw Data'!L$3,FALSE)</f>
        <v>43.9120038259206</v>
      </c>
      <c r="H19" s="48">
        <f>VLOOKUP($A19,'Occupancy Raw Data'!$B$8:$BE$45,'Occupancy Raw Data'!N$3,FALSE)</f>
        <v>58.839470747648598</v>
      </c>
      <c r="I19" s="48">
        <f>VLOOKUP($A19,'Occupancy Raw Data'!$B$8:$BE$45,'Occupancy Raw Data'!O$3,FALSE)</f>
        <v>59.5648015303682</v>
      </c>
      <c r="J19" s="49">
        <f>VLOOKUP($A19,'Occupancy Raw Data'!$B$8:$BE$45,'Occupancy Raw Data'!P$3,FALSE)</f>
        <v>59.202136139008402</v>
      </c>
      <c r="K19" s="50">
        <f>VLOOKUP($A19,'Occupancy Raw Data'!$B$8:$BE$45,'Occupancy Raw Data'!R$3,FALSE)</f>
        <v>48.280613058231403</v>
      </c>
      <c r="M19" s="47">
        <f>VLOOKUP($A19,'Occupancy Raw Data'!$B$8:$BE$45,'Occupancy Raw Data'!T$3,FALSE)</f>
        <v>-19.4318404584671</v>
      </c>
      <c r="N19" s="48">
        <f>VLOOKUP($A19,'Occupancy Raw Data'!$B$8:$BE$45,'Occupancy Raw Data'!U$3,FALSE)</f>
        <v>-13.8893765679142</v>
      </c>
      <c r="O19" s="48">
        <f>VLOOKUP($A19,'Occupancy Raw Data'!$B$8:$BE$45,'Occupancy Raw Data'!V$3,FALSE)</f>
        <v>-0.51603325898224395</v>
      </c>
      <c r="P19" s="48">
        <f>VLOOKUP($A19,'Occupancy Raw Data'!$B$8:$BE$45,'Occupancy Raw Data'!W$3,FALSE)</f>
        <v>-2.4482197804372201</v>
      </c>
      <c r="Q19" s="48">
        <f>VLOOKUP($A19,'Occupancy Raw Data'!$B$8:$BE$45,'Occupancy Raw Data'!X$3,FALSE)</f>
        <v>-3.6241802138557602</v>
      </c>
      <c r="R19" s="49">
        <f>VLOOKUP($A19,'Occupancy Raw Data'!$B$8:$BE$45,'Occupancy Raw Data'!Y$3,FALSE)</f>
        <v>-7.6747721307488996</v>
      </c>
      <c r="S19" s="48">
        <f>VLOOKUP($A19,'Occupancy Raw Data'!$B$8:$BE$45,'Occupancy Raw Data'!AA$3,FALSE)</f>
        <v>-0.29663822004349899</v>
      </c>
      <c r="T19" s="48">
        <f>VLOOKUP($A19,'Occupancy Raw Data'!$B$8:$BE$45,'Occupancy Raw Data'!AB$3,FALSE)</f>
        <v>-0.66619872037276096</v>
      </c>
      <c r="U19" s="49">
        <f>VLOOKUP($A19,'Occupancy Raw Data'!$B$8:$BE$45,'Occupancy Raw Data'!AC$3,FALSE)</f>
        <v>-0.48289348482703298</v>
      </c>
      <c r="V19" s="50">
        <f>VLOOKUP($A19,'Occupancy Raw Data'!$B$8:$BE$45,'Occupancy Raw Data'!AE$3,FALSE)</f>
        <v>-5.2764974893529297</v>
      </c>
      <c r="X19" s="51">
        <f>VLOOKUP($A19,'ADR Raw Data'!$B$6:$BE$43,'ADR Raw Data'!G$1,FALSE)</f>
        <v>101.16140397257</v>
      </c>
      <c r="Y19" s="52">
        <f>VLOOKUP($A19,'ADR Raw Data'!$B$6:$BE$43,'ADR Raw Data'!H$1,FALSE)</f>
        <v>104.819646399099</v>
      </c>
      <c r="Z19" s="52">
        <f>VLOOKUP($A19,'ADR Raw Data'!$B$6:$BE$43,'ADR Raw Data'!I$1,FALSE)</f>
        <v>107.84557835556301</v>
      </c>
      <c r="AA19" s="52">
        <f>VLOOKUP($A19,'ADR Raw Data'!$B$6:$BE$43,'ADR Raw Data'!J$1,FALSE)</f>
        <v>105.49946354324</v>
      </c>
      <c r="AB19" s="52">
        <f>VLOOKUP($A19,'ADR Raw Data'!$B$6:$BE$43,'ADR Raw Data'!K$1,FALSE)</f>
        <v>103.416790519076</v>
      </c>
      <c r="AC19" s="53">
        <f>VLOOKUP($A19,'ADR Raw Data'!$B$6:$BE$43,'ADR Raw Data'!L$1,FALSE)</f>
        <v>104.74460675597101</v>
      </c>
      <c r="AD19" s="52">
        <f>VLOOKUP($A19,'ADR Raw Data'!$B$6:$BE$43,'ADR Raw Data'!N$1,FALSE)</f>
        <v>117.87241992684901</v>
      </c>
      <c r="AE19" s="52">
        <f>VLOOKUP($A19,'ADR Raw Data'!$B$6:$BE$43,'ADR Raw Data'!O$1,FALSE)</f>
        <v>121.249216753646</v>
      </c>
      <c r="AF19" s="53">
        <f>VLOOKUP($A19,'ADR Raw Data'!$B$6:$BE$43,'ADR Raw Data'!P$1,FALSE)</f>
        <v>119.571161272298</v>
      </c>
      <c r="AG19" s="54">
        <f>VLOOKUP($A19,'ADR Raw Data'!$B$6:$BE$43,'ADR Raw Data'!R$1,FALSE)</f>
        <v>109.939023570198</v>
      </c>
      <c r="AI19" s="47">
        <f>VLOOKUP($A19,'ADR Raw Data'!$B$6:$BE$43,'ADR Raw Data'!T$1,FALSE)</f>
        <v>0.33787907792167399</v>
      </c>
      <c r="AJ19" s="48">
        <f>VLOOKUP($A19,'ADR Raw Data'!$B$6:$BE$43,'ADR Raw Data'!U$1,FALSE)</f>
        <v>1.65706429729344</v>
      </c>
      <c r="AK19" s="48">
        <f>VLOOKUP($A19,'ADR Raw Data'!$B$6:$BE$43,'ADR Raw Data'!V$1,FALSE)</f>
        <v>3.8602656209822999</v>
      </c>
      <c r="AL19" s="48">
        <f>VLOOKUP($A19,'ADR Raw Data'!$B$6:$BE$43,'ADR Raw Data'!W$1,FALSE)</f>
        <v>4.5155835863701599</v>
      </c>
      <c r="AM19" s="48">
        <f>VLOOKUP($A19,'ADR Raw Data'!$B$6:$BE$43,'ADR Raw Data'!X$1,FALSE)</f>
        <v>4.2120734510779503</v>
      </c>
      <c r="AN19" s="49">
        <f>VLOOKUP($A19,'ADR Raw Data'!$B$6:$BE$43,'ADR Raw Data'!Y$1,FALSE)</f>
        <v>3.1090061747396698</v>
      </c>
      <c r="AO19" s="48">
        <f>VLOOKUP($A19,'ADR Raw Data'!$B$6:$BE$43,'ADR Raw Data'!AA$1,FALSE)</f>
        <v>5.9669137917839299</v>
      </c>
      <c r="AP19" s="48">
        <f>VLOOKUP($A19,'ADR Raw Data'!$B$6:$BE$43,'ADR Raw Data'!AB$1,FALSE)</f>
        <v>5.6913934716300298</v>
      </c>
      <c r="AQ19" s="49">
        <f>VLOOKUP($A19,'ADR Raw Data'!$B$6:$BE$43,'ADR Raw Data'!AC$1,FALSE)</f>
        <v>5.8231553258122597</v>
      </c>
      <c r="AR19" s="50">
        <f>VLOOKUP($A19,'ADR Raw Data'!$B$6:$BE$43,'ADR Raw Data'!AE$1,FALSE)</f>
        <v>4.31679088566659</v>
      </c>
      <c r="AS19" s="40"/>
      <c r="AT19" s="51">
        <f>VLOOKUP($A19,'RevPAR Raw Data'!$B$6:$BE$43,'RevPAR Raw Data'!G$1,FALSE)</f>
        <v>34.099440251873098</v>
      </c>
      <c r="AU19" s="52">
        <f>VLOOKUP($A19,'RevPAR Raw Data'!$B$6:$BE$43,'RevPAR Raw Data'!H$1,FALSE)</f>
        <v>44.547931978319703</v>
      </c>
      <c r="AV19" s="52">
        <f>VLOOKUP($A19,'RevPAR Raw Data'!$B$6:$BE$43,'RevPAR Raw Data'!I$1,FALSE)</f>
        <v>50.914184648493503</v>
      </c>
      <c r="AW19" s="52">
        <f>VLOOKUP($A19,'RevPAR Raw Data'!$B$6:$BE$43,'RevPAR Raw Data'!J$1,FALSE)</f>
        <v>50.075665981189204</v>
      </c>
      <c r="AX19" s="52">
        <f>VLOOKUP($A19,'RevPAR Raw Data'!$B$6:$BE$43,'RevPAR Raw Data'!K$1,FALSE)</f>
        <v>50.340055770763499</v>
      </c>
      <c r="AY19" s="53">
        <f>VLOOKUP($A19,'RevPAR Raw Data'!$B$6:$BE$43,'RevPAR Raw Data'!L$1,FALSE)</f>
        <v>45.995455726127801</v>
      </c>
      <c r="AZ19" s="52">
        <f>VLOOKUP($A19,'RevPAR Raw Data'!$B$6:$BE$43,'RevPAR Raw Data'!N$1,FALSE)</f>
        <v>69.355508042403898</v>
      </c>
      <c r="BA19" s="52">
        <f>VLOOKUP($A19,'RevPAR Raw Data'!$B$6:$BE$43,'RevPAR Raw Data'!O$1,FALSE)</f>
        <v>72.221855316435494</v>
      </c>
      <c r="BB19" s="53">
        <f>VLOOKUP($A19,'RevPAR Raw Data'!$B$6:$BE$43,'RevPAR Raw Data'!P$1,FALSE)</f>
        <v>70.788681679419696</v>
      </c>
      <c r="BC19" s="54">
        <f>VLOOKUP($A19,'RevPAR Raw Data'!$B$6:$BE$43,'RevPAR Raw Data'!R$1,FALSE)</f>
        <v>53.079234569925497</v>
      </c>
      <c r="BE19" s="47">
        <f>VLOOKUP($A19,'RevPAR Raw Data'!$B$6:$BE$43,'RevPAR Raw Data'!T$1,FALSE)</f>
        <v>-19.159617503909701</v>
      </c>
      <c r="BF19" s="48">
        <f>VLOOKUP($A19,'RevPAR Raw Data'!$B$6:$BE$43,'RevPAR Raw Data'!U$1,FALSE)</f>
        <v>-12.4624681708443</v>
      </c>
      <c r="BG19" s="48">
        <f>VLOOKUP($A19,'RevPAR Raw Data'!$B$6:$BE$43,'RevPAR Raw Data'!V$1,FALSE)</f>
        <v>3.32431210751073</v>
      </c>
      <c r="BH19" s="48">
        <f>VLOOKUP($A19,'RevPAR Raw Data'!$B$6:$BE$43,'RevPAR Raw Data'!W$1,FALSE)</f>
        <v>1.95681239536925</v>
      </c>
      <c r="BI19" s="48">
        <f>VLOOKUP($A19,'RevPAR Raw Data'!$B$6:$BE$43,'RevPAR Raw Data'!X$1,FALSE)</f>
        <v>0.435240104615155</v>
      </c>
      <c r="BJ19" s="49">
        <f>VLOOKUP($A19,'RevPAR Raw Data'!$B$6:$BE$43,'RevPAR Raw Data'!Y$1,FALSE)</f>
        <v>-4.8043750954514097</v>
      </c>
      <c r="BK19" s="48">
        <f>VLOOKUP($A19,'RevPAR Raw Data'!$B$6:$BE$43,'RevPAR Raw Data'!AA$1,FALSE)</f>
        <v>5.6525754248769502</v>
      </c>
      <c r="BL19" s="48">
        <f>VLOOKUP($A19,'RevPAR Raw Data'!$B$6:$BE$43,'RevPAR Raw Data'!AB$1,FALSE)</f>
        <v>4.9872787607778903</v>
      </c>
      <c r="BM19" s="49">
        <f>VLOOKUP($A19,'RevPAR Raw Data'!$B$6:$BE$43,'RevPAR Raw Data'!AC$1,FALSE)</f>
        <v>5.3121422033055197</v>
      </c>
      <c r="BN19" s="50">
        <f>VLOOKUP($A19,'RevPAR Raw Data'!$B$6:$BE$43,'RevPAR Raw Data'!AE$1,FALSE)</f>
        <v>-1.18748196638915</v>
      </c>
    </row>
    <row r="20" spans="1:66" x14ac:dyDescent="0.25">
      <c r="A20" s="63" t="s">
        <v>29</v>
      </c>
      <c r="B20" s="47">
        <f>VLOOKUP($A20,'Occupancy Raw Data'!$B$8:$BE$45,'Occupancy Raw Data'!G$3,FALSE)</f>
        <v>37.906703253625999</v>
      </c>
      <c r="C20" s="48">
        <f>VLOOKUP($A20,'Occupancy Raw Data'!$B$8:$BE$45,'Occupancy Raw Data'!H$3,FALSE)</f>
        <v>39.4616490265255</v>
      </c>
      <c r="D20" s="48">
        <f>VLOOKUP($A20,'Occupancy Raw Data'!$B$8:$BE$45,'Occupancy Raw Data'!I$3,FALSE)</f>
        <v>39.6053835097347</v>
      </c>
      <c r="E20" s="48">
        <f>VLOOKUP($A20,'Occupancy Raw Data'!$B$8:$BE$45,'Occupancy Raw Data'!J$3,FALSE)</f>
        <v>40.101920815366498</v>
      </c>
      <c r="F20" s="48">
        <f>VLOOKUP($A20,'Occupancy Raw Data'!$B$8:$BE$45,'Occupancy Raw Data'!K$3,FALSE)</f>
        <v>43.368613615575498</v>
      </c>
      <c r="G20" s="49">
        <f>VLOOKUP($A20,'Occupancy Raw Data'!$B$8:$BE$45,'Occupancy Raw Data'!L$3,FALSE)</f>
        <v>40.0888540441656</v>
      </c>
      <c r="H20" s="48">
        <f>VLOOKUP($A20,'Occupancy Raw Data'!$B$8:$BE$45,'Occupancy Raw Data'!N$3,FALSE)</f>
        <v>61.871161635959702</v>
      </c>
      <c r="I20" s="48">
        <f>VLOOKUP($A20,'Occupancy Raw Data'!$B$8:$BE$45,'Occupancy Raw Data'!O$3,FALSE)</f>
        <v>73.278452894289799</v>
      </c>
      <c r="J20" s="49">
        <f>VLOOKUP($A20,'Occupancy Raw Data'!$B$8:$BE$45,'Occupancy Raw Data'!P$3,FALSE)</f>
        <v>67.574807265124704</v>
      </c>
      <c r="K20" s="50">
        <f>VLOOKUP($A20,'Occupancy Raw Data'!$B$8:$BE$45,'Occupancy Raw Data'!R$3,FALSE)</f>
        <v>47.941983535868196</v>
      </c>
      <c r="M20" s="47">
        <f>VLOOKUP($A20,'Occupancy Raw Data'!$B$8:$BE$45,'Occupancy Raw Data'!T$3,FALSE)</f>
        <v>-5.2270861817430401</v>
      </c>
      <c r="N20" s="48">
        <f>VLOOKUP($A20,'Occupancy Raw Data'!$B$8:$BE$45,'Occupancy Raw Data'!U$3,FALSE)</f>
        <v>6.4759110431803801</v>
      </c>
      <c r="O20" s="48">
        <f>VLOOKUP($A20,'Occupancy Raw Data'!$B$8:$BE$45,'Occupancy Raw Data'!V$3,FALSE)</f>
        <v>11.5150849516964</v>
      </c>
      <c r="P20" s="48">
        <f>VLOOKUP($A20,'Occupancy Raw Data'!$B$8:$BE$45,'Occupancy Raw Data'!W$3,FALSE)</f>
        <v>3.2456810825055098</v>
      </c>
      <c r="Q20" s="48">
        <f>VLOOKUP($A20,'Occupancy Raw Data'!$B$8:$BE$45,'Occupancy Raw Data'!X$3,FALSE)</f>
        <v>3.0088206148413699</v>
      </c>
      <c r="R20" s="49">
        <f>VLOOKUP($A20,'Occupancy Raw Data'!$B$8:$BE$45,'Occupancy Raw Data'!Y$3,FALSE)</f>
        <v>3.5792436168313899</v>
      </c>
      <c r="S20" s="48">
        <f>VLOOKUP($A20,'Occupancy Raw Data'!$B$8:$BE$45,'Occupancy Raw Data'!AA$3,FALSE)</f>
        <v>4.0830861611927798</v>
      </c>
      <c r="T20" s="48">
        <f>VLOOKUP($A20,'Occupancy Raw Data'!$B$8:$BE$45,'Occupancy Raw Data'!AB$3,FALSE)</f>
        <v>5.1048128153983603</v>
      </c>
      <c r="U20" s="49">
        <f>VLOOKUP($A20,'Occupancy Raw Data'!$B$8:$BE$45,'Occupancy Raw Data'!AC$3,FALSE)</f>
        <v>4.6345904308419197</v>
      </c>
      <c r="V20" s="50">
        <f>VLOOKUP($A20,'Occupancy Raw Data'!$B$8:$BE$45,'Occupancy Raw Data'!AE$3,FALSE)</f>
        <v>4.00167974290654</v>
      </c>
      <c r="X20" s="51">
        <f>VLOOKUP($A20,'ADR Raw Data'!$B$6:$BE$43,'ADR Raw Data'!G$1,FALSE)</f>
        <v>121.909410548086</v>
      </c>
      <c r="Y20" s="52">
        <f>VLOOKUP($A20,'ADR Raw Data'!$B$6:$BE$43,'ADR Raw Data'!H$1,FALSE)</f>
        <v>110.44472185430401</v>
      </c>
      <c r="Z20" s="52">
        <f>VLOOKUP($A20,'ADR Raw Data'!$B$6:$BE$43,'ADR Raw Data'!I$1,FALSE)</f>
        <v>113.342467832398</v>
      </c>
      <c r="AA20" s="52">
        <f>VLOOKUP($A20,'ADR Raw Data'!$B$6:$BE$43,'ADR Raw Data'!J$1,FALSE)</f>
        <v>109.526177908113</v>
      </c>
      <c r="AB20" s="52">
        <f>VLOOKUP($A20,'ADR Raw Data'!$B$6:$BE$43,'ADR Raw Data'!K$1,FALSE)</f>
        <v>113.84374811690201</v>
      </c>
      <c r="AC20" s="53">
        <f>VLOOKUP($A20,'ADR Raw Data'!$B$6:$BE$43,'ADR Raw Data'!L$1,FALSE)</f>
        <v>113.737061277705</v>
      </c>
      <c r="AD20" s="52">
        <f>VLOOKUP($A20,'ADR Raw Data'!$B$6:$BE$43,'ADR Raw Data'!N$1,FALSE)</f>
        <v>148.44246251319899</v>
      </c>
      <c r="AE20" s="52">
        <f>VLOOKUP($A20,'ADR Raw Data'!$B$6:$BE$43,'ADR Raw Data'!O$1,FALSE)</f>
        <v>177.76427781740301</v>
      </c>
      <c r="AF20" s="53">
        <f>VLOOKUP($A20,'ADR Raw Data'!$B$6:$BE$43,'ADR Raw Data'!P$1,FALSE)</f>
        <v>164.34082277869001</v>
      </c>
      <c r="AG20" s="54">
        <f>VLOOKUP($A20,'ADR Raw Data'!$B$6:$BE$43,'ADR Raw Data'!R$1,FALSE)</f>
        <v>134.11609430362401</v>
      </c>
      <c r="AI20" s="47">
        <f>VLOOKUP($A20,'ADR Raw Data'!$B$6:$BE$43,'ADR Raw Data'!T$1,FALSE)</f>
        <v>-2.4891500655933299</v>
      </c>
      <c r="AJ20" s="48">
        <f>VLOOKUP($A20,'ADR Raw Data'!$B$6:$BE$43,'ADR Raw Data'!U$1,FALSE)</f>
        <v>8.1921892941138594</v>
      </c>
      <c r="AK20" s="48">
        <f>VLOOKUP($A20,'ADR Raw Data'!$B$6:$BE$43,'ADR Raw Data'!V$1,FALSE)</f>
        <v>7.2666627713960796</v>
      </c>
      <c r="AL20" s="48">
        <f>VLOOKUP($A20,'ADR Raw Data'!$B$6:$BE$43,'ADR Raw Data'!W$1,FALSE)</f>
        <v>-1.4407622869743</v>
      </c>
      <c r="AM20" s="48">
        <f>VLOOKUP($A20,'ADR Raw Data'!$B$6:$BE$43,'ADR Raw Data'!X$1,FALSE)</f>
        <v>-2.2413425390472499</v>
      </c>
      <c r="AN20" s="49">
        <f>VLOOKUP($A20,'ADR Raw Data'!$B$6:$BE$43,'ADR Raw Data'!Y$1,FALSE)</f>
        <v>1.1689312633712201</v>
      </c>
      <c r="AO20" s="48">
        <f>VLOOKUP($A20,'ADR Raw Data'!$B$6:$BE$43,'ADR Raw Data'!AA$1,FALSE)</f>
        <v>-12.9369877555492</v>
      </c>
      <c r="AP20" s="48">
        <f>VLOOKUP($A20,'ADR Raw Data'!$B$6:$BE$43,'ADR Raw Data'!AB$1,FALSE)</f>
        <v>-4.3875469573748704</v>
      </c>
      <c r="AQ20" s="49">
        <f>VLOOKUP($A20,'ADR Raw Data'!$B$6:$BE$43,'ADR Raw Data'!AC$1,FALSE)</f>
        <v>-8.0992663940797893</v>
      </c>
      <c r="AR20" s="50">
        <f>VLOOKUP($A20,'ADR Raw Data'!$B$6:$BE$43,'ADR Raw Data'!AE$1,FALSE)</f>
        <v>-3.5151088143036402</v>
      </c>
      <c r="AS20" s="40"/>
      <c r="AT20" s="51">
        <f>VLOOKUP($A20,'RevPAR Raw Data'!$B$6:$BE$43,'RevPAR Raw Data'!G$1,FALSE)</f>
        <v>46.211838494707898</v>
      </c>
      <c r="AU20" s="52">
        <f>VLOOKUP($A20,'RevPAR Raw Data'!$B$6:$BE$43,'RevPAR Raw Data'!H$1,FALSE)</f>
        <v>43.583308506468001</v>
      </c>
      <c r="AV20" s="52">
        <f>VLOOKUP($A20,'RevPAR Raw Data'!$B$6:$BE$43,'RevPAR Raw Data'!I$1,FALSE)</f>
        <v>44.889719064419097</v>
      </c>
      <c r="AW20" s="52">
        <f>VLOOKUP($A20,'RevPAR Raw Data'!$B$6:$BE$43,'RevPAR Raw Data'!J$1,FALSE)</f>
        <v>43.922101136808998</v>
      </c>
      <c r="AX20" s="52">
        <f>VLOOKUP($A20,'RevPAR Raw Data'!$B$6:$BE$43,'RevPAR Raw Data'!K$1,FALSE)</f>
        <v>49.372455246308597</v>
      </c>
      <c r="AY20" s="53">
        <f>VLOOKUP($A20,'RevPAR Raw Data'!$B$6:$BE$43,'RevPAR Raw Data'!L$1,FALSE)</f>
        <v>45.595884489742502</v>
      </c>
      <c r="AZ20" s="52">
        <f>VLOOKUP($A20,'RevPAR Raw Data'!$B$6:$BE$43,'RevPAR Raw Data'!N$1,FALSE)</f>
        <v>91.843075917940595</v>
      </c>
      <c r="BA20" s="52">
        <f>VLOOKUP($A20,'RevPAR Raw Data'!$B$6:$BE$43,'RevPAR Raw Data'!O$1,FALSE)</f>
        <v>130.26291258329999</v>
      </c>
      <c r="BB20" s="53">
        <f>VLOOKUP($A20,'RevPAR Raw Data'!$B$6:$BE$43,'RevPAR Raw Data'!P$1,FALSE)</f>
        <v>111.05299425062</v>
      </c>
      <c r="BC20" s="54">
        <f>VLOOKUP($A20,'RevPAR Raw Data'!$B$6:$BE$43,'RevPAR Raw Data'!R$1,FALSE)</f>
        <v>64.297915849993402</v>
      </c>
      <c r="BE20" s="47">
        <f>VLOOKUP($A20,'RevPAR Raw Data'!$B$6:$BE$43,'RevPAR Raw Data'!T$1,FALSE)</f>
        <v>-7.5861262282148996</v>
      </c>
      <c r="BF20" s="48">
        <f>VLOOKUP($A20,'RevPAR Raw Data'!$B$6:$BE$43,'RevPAR Raw Data'!U$1,FALSE)</f>
        <v>15.198619228469999</v>
      </c>
      <c r="BG20" s="48">
        <f>VLOOKUP($A20,'RevPAR Raw Data'!$B$6:$BE$43,'RevPAR Raw Data'!V$1,FALSE)</f>
        <v>19.618510114372</v>
      </c>
      <c r="BH20" s="48">
        <f>VLOOKUP($A20,'RevPAR Raw Data'!$B$6:$BE$43,'RevPAR Raw Data'!W$1,FALSE)</f>
        <v>1.7581562465390099</v>
      </c>
      <c r="BI20" s="48">
        <f>VLOOKUP($A20,'RevPAR Raw Data'!$B$6:$BE$43,'RevPAR Raw Data'!X$1,FALSE)</f>
        <v>0.70004009943005296</v>
      </c>
      <c r="BJ20" s="49">
        <f>VLOOKUP($A20,'RevPAR Raw Data'!$B$6:$BE$43,'RevPAR Raw Data'!Y$1,FALSE)</f>
        <v>4.7900137778319802</v>
      </c>
      <c r="BK20" s="48">
        <f>VLOOKUP($A20,'RevPAR Raw Data'!$B$6:$BE$43,'RevPAR Raw Data'!AA$1,FALSE)</f>
        <v>-9.3821299510785199</v>
      </c>
      <c r="BL20" s="48">
        <f>VLOOKUP($A20,'RevPAR Raw Data'!$B$6:$BE$43,'RevPAR Raw Data'!AB$1,FALSE)</f>
        <v>0.49328979866179401</v>
      </c>
      <c r="BM20" s="49">
        <f>VLOOKUP($A20,'RevPAR Raw Data'!$B$6:$BE$43,'RevPAR Raw Data'!AC$1,FALSE)</f>
        <v>-3.8400437885062901</v>
      </c>
      <c r="BN20" s="50">
        <f>VLOOKUP($A20,'RevPAR Raw Data'!$B$6:$BE$43,'RevPAR Raw Data'!AE$1,FALSE)</f>
        <v>0.34590753123978601</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46</v>
      </c>
      <c r="B22" s="47">
        <f>VLOOKUP($A22,'Occupancy Raw Data'!$B$8:$BE$45,'Occupancy Raw Data'!G$3,FALSE)</f>
        <v>39.122949866232403</v>
      </c>
      <c r="C22" s="48">
        <f>VLOOKUP($A22,'Occupancy Raw Data'!$B$8:$BE$45,'Occupancy Raw Data'!H$3,FALSE)</f>
        <v>52.7067581714551</v>
      </c>
      <c r="D22" s="48">
        <f>VLOOKUP($A22,'Occupancy Raw Data'!$B$8:$BE$45,'Occupancy Raw Data'!I$3,FALSE)</f>
        <v>54.342212399674303</v>
      </c>
      <c r="E22" s="48">
        <f>VLOOKUP($A22,'Occupancy Raw Data'!$B$8:$BE$45,'Occupancy Raw Data'!J$3,FALSE)</f>
        <v>53.895544957543301</v>
      </c>
      <c r="F22" s="48">
        <f>VLOOKUP($A22,'Occupancy Raw Data'!$B$8:$BE$45,'Occupancy Raw Data'!K$3,FALSE)</f>
        <v>49.724322438059701</v>
      </c>
      <c r="G22" s="49">
        <f>VLOOKUP($A22,'Occupancy Raw Data'!$B$8:$BE$45,'Occupancy Raw Data'!L$3,FALSE)</f>
        <v>49.958357566592902</v>
      </c>
      <c r="H22" s="48">
        <f>VLOOKUP($A22,'Occupancy Raw Data'!$B$8:$BE$45,'Occupancy Raw Data'!N$3,FALSE)</f>
        <v>50.361754100267497</v>
      </c>
      <c r="I22" s="48">
        <f>VLOOKUP($A22,'Occupancy Raw Data'!$B$8:$BE$45,'Occupancy Raw Data'!O$3,FALSE)</f>
        <v>49.3241828544841</v>
      </c>
      <c r="J22" s="49">
        <f>VLOOKUP($A22,'Occupancy Raw Data'!$B$8:$BE$45,'Occupancy Raw Data'!P$3,FALSE)</f>
        <v>49.842968477375798</v>
      </c>
      <c r="K22" s="50">
        <f>VLOOKUP($A22,'Occupancy Raw Data'!$B$8:$BE$45,'Occupancy Raw Data'!R$3,FALSE)</f>
        <v>49.925389255387998</v>
      </c>
      <c r="M22" s="47">
        <f>VLOOKUP($A22,'Occupancy Raw Data'!$B$8:$BE$45,'Occupancy Raw Data'!T$3,FALSE)</f>
        <v>7.2186384445241698</v>
      </c>
      <c r="N22" s="48">
        <f>VLOOKUP($A22,'Occupancy Raw Data'!$B$8:$BE$45,'Occupancy Raw Data'!U$3,FALSE)</f>
        <v>5.8083604906503998</v>
      </c>
      <c r="O22" s="48">
        <f>VLOOKUP($A22,'Occupancy Raw Data'!$B$8:$BE$45,'Occupancy Raw Data'!V$3,FALSE)</f>
        <v>3.0324886728767702</v>
      </c>
      <c r="P22" s="48">
        <f>VLOOKUP($A22,'Occupancy Raw Data'!$B$8:$BE$45,'Occupancy Raw Data'!W$3,FALSE)</f>
        <v>6.2009001148778697</v>
      </c>
      <c r="Q22" s="48">
        <f>VLOOKUP($A22,'Occupancy Raw Data'!$B$8:$BE$45,'Occupancy Raw Data'!X$3,FALSE)</f>
        <v>6.0422804702437896</v>
      </c>
      <c r="R22" s="49">
        <f>VLOOKUP($A22,'Occupancy Raw Data'!$B$8:$BE$45,'Occupancy Raw Data'!Y$3,FALSE)</f>
        <v>5.5377134155773602</v>
      </c>
      <c r="S22" s="48">
        <f>VLOOKUP($A22,'Occupancy Raw Data'!$B$8:$BE$45,'Occupancy Raw Data'!AA$3,FALSE)</f>
        <v>1.4805076515231601</v>
      </c>
      <c r="T22" s="48">
        <f>VLOOKUP($A22,'Occupancy Raw Data'!$B$8:$BE$45,'Occupancy Raw Data'!AB$3,FALSE)</f>
        <v>0.46096268595859202</v>
      </c>
      <c r="U22" s="49">
        <f>VLOOKUP($A22,'Occupancy Raw Data'!$B$8:$BE$45,'Occupancy Raw Data'!AC$3,FALSE)</f>
        <v>0.97346753287848198</v>
      </c>
      <c r="V22" s="50">
        <f>VLOOKUP($A22,'Occupancy Raw Data'!$B$8:$BE$45,'Occupancy Raw Data'!AE$3,FALSE)</f>
        <v>4.1938069770661297</v>
      </c>
      <c r="X22" s="51">
        <f>VLOOKUP($A22,'ADR Raw Data'!$B$6:$BE$43,'ADR Raw Data'!G$1,FALSE)</f>
        <v>101.881384908128</v>
      </c>
      <c r="Y22" s="52">
        <f>VLOOKUP($A22,'ADR Raw Data'!$B$6:$BE$43,'ADR Raw Data'!H$1,FALSE)</f>
        <v>105.695509798728</v>
      </c>
      <c r="Z22" s="52">
        <f>VLOOKUP($A22,'ADR Raw Data'!$B$6:$BE$43,'ADR Raw Data'!I$1,FALSE)</f>
        <v>104.33114944989001</v>
      </c>
      <c r="AA22" s="52">
        <f>VLOOKUP($A22,'ADR Raw Data'!$B$6:$BE$43,'ADR Raw Data'!J$1,FALSE)</f>
        <v>101.43393361246601</v>
      </c>
      <c r="AB22" s="52">
        <f>VLOOKUP($A22,'ADR Raw Data'!$B$6:$BE$43,'ADR Raw Data'!K$1,FALSE)</f>
        <v>102.49034949003401</v>
      </c>
      <c r="AC22" s="53">
        <f>VLOOKUP($A22,'ADR Raw Data'!$B$6:$BE$43,'ADR Raw Data'!L$1,FALSE)</f>
        <v>103.24380160747999</v>
      </c>
      <c r="AD22" s="52">
        <f>VLOOKUP($A22,'ADR Raw Data'!$B$6:$BE$43,'ADR Raw Data'!N$1,FALSE)</f>
        <v>115.92151191796</v>
      </c>
      <c r="AE22" s="52">
        <f>VLOOKUP($A22,'ADR Raw Data'!$B$6:$BE$43,'ADR Raw Data'!O$1,FALSE)</f>
        <v>116.92510565041</v>
      </c>
      <c r="AF22" s="53">
        <f>VLOOKUP($A22,'ADR Raw Data'!$B$6:$BE$43,'ADR Raw Data'!P$1,FALSE)</f>
        <v>116.41808588098</v>
      </c>
      <c r="AG22" s="54">
        <f>VLOOKUP($A22,'ADR Raw Data'!$B$6:$BE$43,'ADR Raw Data'!R$1,FALSE)</f>
        <v>107.001668785738</v>
      </c>
      <c r="AI22" s="47">
        <f>VLOOKUP($A22,'ADR Raw Data'!$B$6:$BE$43,'ADR Raw Data'!T$1,FALSE)</f>
        <v>10.7674845754206</v>
      </c>
      <c r="AJ22" s="48">
        <f>VLOOKUP($A22,'ADR Raw Data'!$B$6:$BE$43,'ADR Raw Data'!U$1,FALSE)</f>
        <v>10.294785304402</v>
      </c>
      <c r="AK22" s="48">
        <f>VLOOKUP($A22,'ADR Raw Data'!$B$6:$BE$43,'ADR Raw Data'!V$1,FALSE)</f>
        <v>6.1187873870363196</v>
      </c>
      <c r="AL22" s="48">
        <f>VLOOKUP($A22,'ADR Raw Data'!$B$6:$BE$43,'ADR Raw Data'!W$1,FALSE)</f>
        <v>3.1030530600447199</v>
      </c>
      <c r="AM22" s="48">
        <f>VLOOKUP($A22,'ADR Raw Data'!$B$6:$BE$43,'ADR Raw Data'!X$1,FALSE)</f>
        <v>4.4084889675206496</v>
      </c>
      <c r="AN22" s="49">
        <f>VLOOKUP($A22,'ADR Raw Data'!$B$6:$BE$43,'ADR Raw Data'!Y$1,FALSE)</f>
        <v>6.6577765024735802</v>
      </c>
      <c r="AO22" s="48">
        <f>VLOOKUP($A22,'ADR Raw Data'!$B$6:$BE$43,'ADR Raw Data'!AA$1,FALSE)</f>
        <v>2.8187294458706398</v>
      </c>
      <c r="AP22" s="48">
        <f>VLOOKUP($A22,'ADR Raw Data'!$B$6:$BE$43,'ADR Raw Data'!AB$1,FALSE)</f>
        <v>3.1503400834994402</v>
      </c>
      <c r="AQ22" s="49">
        <f>VLOOKUP($A22,'ADR Raw Data'!$B$6:$BE$43,'ADR Raw Data'!AC$1,FALSE)</f>
        <v>2.9818528297448599</v>
      </c>
      <c r="AR22" s="50">
        <f>VLOOKUP($A22,'ADR Raw Data'!$B$6:$BE$43,'ADR Raw Data'!AE$1,FALSE)</f>
        <v>5.3338820994618104</v>
      </c>
      <c r="AS22" s="40"/>
      <c r="AT22" s="51">
        <f>VLOOKUP($A22,'RevPAR Raw Data'!$B$6:$BE$43,'RevPAR Raw Data'!G$1,FALSE)</f>
        <v>39.859003140630399</v>
      </c>
      <c r="AU22" s="52">
        <f>VLOOKUP($A22,'RevPAR Raw Data'!$B$6:$BE$43,'RevPAR Raw Data'!H$1,FALSE)</f>
        <v>55.708676747702597</v>
      </c>
      <c r="AV22" s="52">
        <f>VLOOKUP($A22,'RevPAR Raw Data'!$B$6:$BE$43,'RevPAR Raw Data'!I$1,FALSE)</f>
        <v>56.695854833081299</v>
      </c>
      <c r="AW22" s="52">
        <f>VLOOKUP($A22,'RevPAR Raw Data'!$B$6:$BE$43,'RevPAR Raw Data'!J$1,FALSE)</f>
        <v>54.6683712923112</v>
      </c>
      <c r="AX22" s="52">
        <f>VLOOKUP($A22,'RevPAR Raw Data'!$B$6:$BE$43,'RevPAR Raw Data'!K$1,FALSE)</f>
        <v>50.962631848319099</v>
      </c>
      <c r="AY22" s="53">
        <f>VLOOKUP($A22,'RevPAR Raw Data'!$B$6:$BE$43,'RevPAR Raw Data'!L$1,FALSE)</f>
        <v>51.578907572408902</v>
      </c>
      <c r="AZ22" s="52">
        <f>VLOOKUP($A22,'RevPAR Raw Data'!$B$6:$BE$43,'RevPAR Raw Data'!N$1,FALSE)</f>
        <v>58.380106781435302</v>
      </c>
      <c r="BA22" s="52">
        <f>VLOOKUP($A22,'RevPAR Raw Data'!$B$6:$BE$43,'RevPAR Raw Data'!O$1,FALSE)</f>
        <v>57.672352913807103</v>
      </c>
      <c r="BB22" s="53">
        <f>VLOOKUP($A22,'RevPAR Raw Data'!$B$6:$BE$43,'RevPAR Raw Data'!P$1,FALSE)</f>
        <v>58.026229847621202</v>
      </c>
      <c r="BC22" s="54">
        <f>VLOOKUP($A22,'RevPAR Raw Data'!$B$6:$BE$43,'RevPAR Raw Data'!R$1,FALSE)</f>
        <v>53.420999651041001</v>
      </c>
      <c r="BE22" s="47">
        <f>VLOOKUP($A22,'RevPAR Raw Data'!$B$6:$BE$43,'RevPAR Raw Data'!T$1,FALSE)</f>
        <v>18.763388801014301</v>
      </c>
      <c r="BF22" s="48">
        <f>VLOOKUP($A22,'RevPAR Raw Data'!$B$6:$BE$43,'RevPAR Raw Data'!U$1,FALSE)</f>
        <v>16.7011040372706</v>
      </c>
      <c r="BG22" s="48">
        <f>VLOOKUP($A22,'RevPAR Raw Data'!$B$6:$BE$43,'RevPAR Raw Data'!V$1,FALSE)</f>
        <v>9.33682759434239</v>
      </c>
      <c r="BH22" s="48">
        <f>VLOOKUP($A22,'RevPAR Raw Data'!$B$6:$BE$43,'RevPAR Raw Data'!W$1,FALSE)</f>
        <v>9.4963703956876309</v>
      </c>
      <c r="BI22" s="48">
        <f>VLOOKUP($A22,'RevPAR Raw Data'!$B$6:$BE$43,'RevPAR Raw Data'!X$1,FALSE)</f>
        <v>10.7171427056818</v>
      </c>
      <c r="BJ22" s="49">
        <f>VLOOKUP($A22,'RevPAR Raw Data'!$B$6:$BE$43,'RevPAR Raw Data'!Y$1,FALSE)</f>
        <v>12.5641785006075</v>
      </c>
      <c r="BK22" s="48">
        <f>VLOOKUP($A22,'RevPAR Raw Data'!$B$6:$BE$43,'RevPAR Raw Data'!AA$1,FALSE)</f>
        <v>4.3409686025156597</v>
      </c>
      <c r="BL22" s="48">
        <f>VLOOKUP($A22,'RevPAR Raw Data'!$B$6:$BE$43,'RevPAR Raw Data'!AB$1,FALSE)</f>
        <v>3.6258246617237599</v>
      </c>
      <c r="BM22" s="49">
        <f>VLOOKUP($A22,'RevPAR Raw Data'!$B$6:$BE$43,'RevPAR Raw Data'!AC$1,FALSE)</f>
        <v>3.9843477317991298</v>
      </c>
      <c r="BN22" s="50">
        <f>VLOOKUP($A22,'RevPAR Raw Data'!$B$6:$BE$43,'RevPAR Raw Data'!AE$1,FALSE)</f>
        <v>9.7513817961636597</v>
      </c>
    </row>
    <row r="23" spans="1:66" x14ac:dyDescent="0.25">
      <c r="A23" s="63" t="s">
        <v>70</v>
      </c>
      <c r="B23" s="47">
        <f>VLOOKUP($A23,'Occupancy Raw Data'!$B$8:$BE$45,'Occupancy Raw Data'!G$3,FALSE)</f>
        <v>38.775085785587997</v>
      </c>
      <c r="C23" s="48">
        <f>VLOOKUP($A23,'Occupancy Raw Data'!$B$8:$BE$45,'Occupancy Raw Data'!H$3,FALSE)</f>
        <v>52.942705625454899</v>
      </c>
      <c r="D23" s="48">
        <f>VLOOKUP($A23,'Occupancy Raw Data'!$B$8:$BE$45,'Occupancy Raw Data'!I$3,FALSE)</f>
        <v>54.653218259332398</v>
      </c>
      <c r="E23" s="48">
        <f>VLOOKUP($A23,'Occupancy Raw Data'!$B$8:$BE$45,'Occupancy Raw Data'!J$3,FALSE)</f>
        <v>52.755537069772203</v>
      </c>
      <c r="F23" s="48">
        <f>VLOOKUP($A23,'Occupancy Raw Data'!$B$8:$BE$45,'Occupancy Raw Data'!K$3,FALSE)</f>
        <v>47.800769470728902</v>
      </c>
      <c r="G23" s="49">
        <f>VLOOKUP($A23,'Occupancy Raw Data'!$B$8:$BE$45,'Occupancy Raw Data'!L$3,FALSE)</f>
        <v>49.385463242175298</v>
      </c>
      <c r="H23" s="48">
        <f>VLOOKUP($A23,'Occupancy Raw Data'!$B$8:$BE$45,'Occupancy Raw Data'!N$3,FALSE)</f>
        <v>45.960278673182899</v>
      </c>
      <c r="I23" s="48">
        <f>VLOOKUP($A23,'Occupancy Raw Data'!$B$8:$BE$45,'Occupancy Raw Data'!O$3,FALSE)</f>
        <v>46.126650722678498</v>
      </c>
      <c r="J23" s="49">
        <f>VLOOKUP($A23,'Occupancy Raw Data'!$B$8:$BE$45,'Occupancy Raw Data'!P$3,FALSE)</f>
        <v>46.043464697930702</v>
      </c>
      <c r="K23" s="50">
        <f>VLOOKUP($A23,'Occupancy Raw Data'!$B$8:$BE$45,'Occupancy Raw Data'!R$3,FALSE)</f>
        <v>48.430606515248201</v>
      </c>
      <c r="M23" s="47">
        <f>VLOOKUP($A23,'Occupancy Raw Data'!$B$8:$BE$45,'Occupancy Raw Data'!T$3,FALSE)</f>
        <v>9.71832933184543</v>
      </c>
      <c r="N23" s="48">
        <f>VLOOKUP($A23,'Occupancy Raw Data'!$B$8:$BE$45,'Occupancy Raw Data'!U$3,FALSE)</f>
        <v>12.309958687659</v>
      </c>
      <c r="O23" s="48">
        <f>VLOOKUP($A23,'Occupancy Raw Data'!$B$8:$BE$45,'Occupancy Raw Data'!V$3,FALSE)</f>
        <v>10.193849972488</v>
      </c>
      <c r="P23" s="48">
        <f>VLOOKUP($A23,'Occupancy Raw Data'!$B$8:$BE$45,'Occupancy Raw Data'!W$3,FALSE)</f>
        <v>10.045065783234699</v>
      </c>
      <c r="Q23" s="48">
        <f>VLOOKUP($A23,'Occupancy Raw Data'!$B$8:$BE$45,'Occupancy Raw Data'!X$3,FALSE)</f>
        <v>9.6699737755536308</v>
      </c>
      <c r="R23" s="49">
        <f>VLOOKUP($A23,'Occupancy Raw Data'!$B$8:$BE$45,'Occupancy Raw Data'!Y$3,FALSE)</f>
        <v>10.4307933896586</v>
      </c>
      <c r="S23" s="48">
        <f>VLOOKUP($A23,'Occupancy Raw Data'!$B$8:$BE$45,'Occupancy Raw Data'!AA$3,FALSE)</f>
        <v>5.4170467508107798</v>
      </c>
      <c r="T23" s="48">
        <f>VLOOKUP($A23,'Occupancy Raw Data'!$B$8:$BE$45,'Occupancy Raw Data'!AB$3,FALSE)</f>
        <v>4.0888198589171703</v>
      </c>
      <c r="U23" s="49">
        <f>VLOOKUP($A23,'Occupancy Raw Data'!$B$8:$BE$45,'Occupancy Raw Data'!AC$3,FALSE)</f>
        <v>4.74752317171518</v>
      </c>
      <c r="V23" s="50">
        <f>VLOOKUP($A23,'Occupancy Raw Data'!$B$8:$BE$45,'Occupancy Raw Data'!AE$3,FALSE)</f>
        <v>8.8273526831878595</v>
      </c>
      <c r="X23" s="51">
        <f>VLOOKUP($A23,'ADR Raw Data'!$B$6:$BE$43,'ADR Raw Data'!G$1,FALSE)</f>
        <v>103.52973049074799</v>
      </c>
      <c r="Y23" s="52">
        <f>VLOOKUP($A23,'ADR Raw Data'!$B$6:$BE$43,'ADR Raw Data'!H$1,FALSE)</f>
        <v>107.544193263281</v>
      </c>
      <c r="Z23" s="52">
        <f>VLOOKUP($A23,'ADR Raw Data'!$B$6:$BE$43,'ADR Raw Data'!I$1,FALSE)</f>
        <v>106.179973363774</v>
      </c>
      <c r="AA23" s="52">
        <f>VLOOKUP($A23,'ADR Raw Data'!$B$6:$BE$43,'ADR Raw Data'!J$1,FALSE)</f>
        <v>96.745646003744895</v>
      </c>
      <c r="AB23" s="52">
        <f>VLOOKUP($A23,'ADR Raw Data'!$B$6:$BE$43,'ADR Raw Data'!K$1,FALSE)</f>
        <v>99.992790950619906</v>
      </c>
      <c r="AC23" s="53">
        <f>VLOOKUP($A23,'ADR Raw Data'!$B$6:$BE$43,'ADR Raw Data'!L$1,FALSE)</f>
        <v>102.842946898555</v>
      </c>
      <c r="AD23" s="52">
        <f>VLOOKUP($A23,'ADR Raw Data'!$B$6:$BE$43,'ADR Raw Data'!N$1,FALSE)</f>
        <v>115.45743891402699</v>
      </c>
      <c r="AE23" s="52">
        <f>VLOOKUP($A23,'ADR Raw Data'!$B$6:$BE$43,'ADR Raw Data'!O$1,FALSE)</f>
        <v>114.857625112714</v>
      </c>
      <c r="AF23" s="53">
        <f>VLOOKUP($A23,'ADR Raw Data'!$B$6:$BE$43,'ADR Raw Data'!P$1,FALSE)</f>
        <v>115.156990176151</v>
      </c>
      <c r="AG23" s="54">
        <f>VLOOKUP($A23,'ADR Raw Data'!$B$6:$BE$43,'ADR Raw Data'!R$1,FALSE)</f>
        <v>106.187828267337</v>
      </c>
      <c r="AI23" s="47">
        <f>VLOOKUP($A23,'ADR Raw Data'!$B$6:$BE$43,'ADR Raw Data'!T$1,FALSE)</f>
        <v>14.035708545983301</v>
      </c>
      <c r="AJ23" s="48">
        <f>VLOOKUP($A23,'ADR Raw Data'!$B$6:$BE$43,'ADR Raw Data'!U$1,FALSE)</f>
        <v>16.206923068282599</v>
      </c>
      <c r="AK23" s="48">
        <f>VLOOKUP($A23,'ADR Raw Data'!$B$6:$BE$43,'ADR Raw Data'!V$1,FALSE)</f>
        <v>13.7914878964193</v>
      </c>
      <c r="AL23" s="48">
        <f>VLOOKUP($A23,'ADR Raw Data'!$B$6:$BE$43,'ADR Raw Data'!W$1,FALSE)</f>
        <v>2.3244429455416999</v>
      </c>
      <c r="AM23" s="48">
        <f>VLOOKUP($A23,'ADR Raw Data'!$B$6:$BE$43,'ADR Raw Data'!X$1,FALSE)</f>
        <v>4.9253282554874502</v>
      </c>
      <c r="AN23" s="49">
        <f>VLOOKUP($A23,'ADR Raw Data'!$B$6:$BE$43,'ADR Raw Data'!Y$1,FALSE)</f>
        <v>10.106202572188399</v>
      </c>
      <c r="AO23" s="48">
        <f>VLOOKUP($A23,'ADR Raw Data'!$B$6:$BE$43,'ADR Raw Data'!AA$1,FALSE)</f>
        <v>4.9848314495830097</v>
      </c>
      <c r="AP23" s="48">
        <f>VLOOKUP($A23,'ADR Raw Data'!$B$6:$BE$43,'ADR Raw Data'!AB$1,FALSE)</f>
        <v>3.04289499150932</v>
      </c>
      <c r="AQ23" s="49">
        <f>VLOOKUP($A23,'ADR Raw Data'!$B$6:$BE$43,'ADR Raw Data'!AC$1,FALSE)</f>
        <v>4.0011358252177098</v>
      </c>
      <c r="AR23" s="50">
        <f>VLOOKUP($A23,'ADR Raw Data'!$B$6:$BE$43,'ADR Raw Data'!AE$1,FALSE)</f>
        <v>8.0283971387377306</v>
      </c>
      <c r="AS23" s="40"/>
      <c r="AT23" s="51">
        <f>VLOOKUP($A23,'RevPAR Raw Data'!$B$6:$BE$43,'RevPAR Raw Data'!G$1,FALSE)</f>
        <v>40.143741811375598</v>
      </c>
      <c r="AU23" s="52">
        <f>VLOOKUP($A23,'RevPAR Raw Data'!$B$6:$BE$43,'RevPAR Raw Data'!H$1,FALSE)</f>
        <v>56.936805656649597</v>
      </c>
      <c r="AV23" s="52">
        <f>VLOOKUP($A23,'RevPAR Raw Data'!$B$6:$BE$43,'RevPAR Raw Data'!I$1,FALSE)</f>
        <v>58.030772590204798</v>
      </c>
      <c r="AW23" s="52">
        <f>VLOOKUP($A23,'RevPAR Raw Data'!$B$6:$BE$43,'RevPAR Raw Data'!J$1,FALSE)</f>
        <v>51.038685140896298</v>
      </c>
      <c r="AX23" s="52">
        <f>VLOOKUP($A23,'RevPAR Raw Data'!$B$6:$BE$43,'RevPAR Raw Data'!K$1,FALSE)</f>
        <v>47.797323489653699</v>
      </c>
      <c r="AY23" s="53">
        <f>VLOOKUP($A23,'RevPAR Raw Data'!$B$6:$BE$43,'RevPAR Raw Data'!L$1,FALSE)</f>
        <v>50.789465737755997</v>
      </c>
      <c r="AZ23" s="52">
        <f>VLOOKUP($A23,'RevPAR Raw Data'!$B$6:$BE$43,'RevPAR Raw Data'!N$1,FALSE)</f>
        <v>53.064560673806803</v>
      </c>
      <c r="BA23" s="52">
        <f>VLOOKUP($A23,'RevPAR Raw Data'!$B$6:$BE$43,'RevPAR Raw Data'!O$1,FALSE)</f>
        <v>52.979975564105203</v>
      </c>
      <c r="BB23" s="53">
        <f>VLOOKUP($A23,'RevPAR Raw Data'!$B$6:$BE$43,'RevPAR Raw Data'!P$1,FALSE)</f>
        <v>53.022268118955999</v>
      </c>
      <c r="BC23" s="54">
        <f>VLOOKUP($A23,'RevPAR Raw Data'!$B$6:$BE$43,'RevPAR Raw Data'!R$1,FALSE)</f>
        <v>51.4274092752417</v>
      </c>
      <c r="BE23" s="47">
        <f>VLOOKUP($A23,'RevPAR Raw Data'!$B$6:$BE$43,'RevPAR Raw Data'!T$1,FALSE)</f>
        <v>25.118074258385299</v>
      </c>
      <c r="BF23" s="48">
        <f>VLOOKUP($A23,'RevPAR Raw Data'!$B$6:$BE$43,'RevPAR Raw Data'!U$1,FALSE)</f>
        <v>30.511947290188001</v>
      </c>
      <c r="BG23" s="48">
        <f>VLOOKUP($A23,'RevPAR Raw Data'!$B$6:$BE$43,'RevPAR Raw Data'!V$1,FALSE)</f>
        <v>25.391221454042199</v>
      </c>
      <c r="BH23" s="48">
        <f>VLOOKUP($A23,'RevPAR Raw Data'!$B$6:$BE$43,'RevPAR Raw Data'!W$1,FALSE)</f>
        <v>12.603000551749799</v>
      </c>
      <c r="BI23" s="48">
        <f>VLOOKUP($A23,'RevPAR Raw Data'!$B$6:$BE$43,'RevPAR Raw Data'!X$1,FALSE)</f>
        <v>15.0715799817066</v>
      </c>
      <c r="BJ23" s="49">
        <f>VLOOKUP($A23,'RevPAR Raw Data'!$B$6:$BE$43,'RevPAR Raw Data'!Y$1,FALSE)</f>
        <v>21.591153071692499</v>
      </c>
      <c r="BK23" s="48">
        <f>VLOOKUP($A23,'RevPAR Raw Data'!$B$6:$BE$43,'RevPAR Raw Data'!AA$1,FALSE)</f>
        <v>10.671908850466799</v>
      </c>
      <c r="BL23" s="48">
        <f>VLOOKUP($A23,'RevPAR Raw Data'!$B$6:$BE$43,'RevPAR Raw Data'!AB$1,FALSE)</f>
        <v>7.2561333451253196</v>
      </c>
      <c r="BM23" s="49">
        <f>VLOOKUP($A23,'RevPAR Raw Data'!$B$6:$BE$43,'RevPAR Raw Data'!AC$1,FALSE)</f>
        <v>8.9386138473669003</v>
      </c>
      <c r="BN23" s="50">
        <f>VLOOKUP($A23,'RevPAR Raw Data'!$B$6:$BE$43,'RevPAR Raw Data'!AE$1,FALSE)</f>
        <v>17.5644447521689</v>
      </c>
    </row>
    <row r="24" spans="1:66" x14ac:dyDescent="0.25">
      <c r="A24" s="63" t="s">
        <v>52</v>
      </c>
      <c r="B24" s="47">
        <f>VLOOKUP($A24,'Occupancy Raw Data'!$B$8:$BE$45,'Occupancy Raw Data'!G$3,FALSE)</f>
        <v>35.632183908045903</v>
      </c>
      <c r="C24" s="48">
        <f>VLOOKUP($A24,'Occupancy Raw Data'!$B$8:$BE$45,'Occupancy Raw Data'!H$3,FALSE)</f>
        <v>55.172413793103402</v>
      </c>
      <c r="D24" s="48">
        <f>VLOOKUP($A24,'Occupancy Raw Data'!$B$8:$BE$45,'Occupancy Raw Data'!I$3,FALSE)</f>
        <v>60.727969348659002</v>
      </c>
      <c r="E24" s="48">
        <f>VLOOKUP($A24,'Occupancy Raw Data'!$B$8:$BE$45,'Occupancy Raw Data'!J$3,FALSE)</f>
        <v>57.630906768837797</v>
      </c>
      <c r="F24" s="48">
        <f>VLOOKUP($A24,'Occupancy Raw Data'!$B$8:$BE$45,'Occupancy Raw Data'!K$3,FALSE)</f>
        <v>50.798212005108503</v>
      </c>
      <c r="G24" s="49">
        <f>VLOOKUP($A24,'Occupancy Raw Data'!$B$8:$BE$45,'Occupancy Raw Data'!L$3,FALSE)</f>
        <v>51.9923371647509</v>
      </c>
      <c r="H24" s="48">
        <f>VLOOKUP($A24,'Occupancy Raw Data'!$B$8:$BE$45,'Occupancy Raw Data'!N$3,FALSE)</f>
        <v>66.794380587484</v>
      </c>
      <c r="I24" s="48">
        <f>VLOOKUP($A24,'Occupancy Raw Data'!$B$8:$BE$45,'Occupancy Raw Data'!O$3,FALSE)</f>
        <v>52.011494252873497</v>
      </c>
      <c r="J24" s="49">
        <f>VLOOKUP($A24,'Occupancy Raw Data'!$B$8:$BE$45,'Occupancy Raw Data'!P$3,FALSE)</f>
        <v>59.402937420178702</v>
      </c>
      <c r="K24" s="50">
        <f>VLOOKUP($A24,'Occupancy Raw Data'!$B$8:$BE$45,'Occupancy Raw Data'!R$3,FALSE)</f>
        <v>54.109651523444597</v>
      </c>
      <c r="M24" s="47">
        <f>VLOOKUP($A24,'Occupancy Raw Data'!$B$8:$BE$45,'Occupancy Raw Data'!T$3,FALSE)</f>
        <v>3.3885518498726901</v>
      </c>
      <c r="N24" s="48">
        <f>VLOOKUP($A24,'Occupancy Raw Data'!$B$8:$BE$45,'Occupancy Raw Data'!U$3,FALSE)</f>
        <v>9.2125579001543993</v>
      </c>
      <c r="O24" s="48">
        <f>VLOOKUP($A24,'Occupancy Raw Data'!$B$8:$BE$45,'Occupancy Raw Data'!V$3,FALSE)</f>
        <v>7.7464472891759204</v>
      </c>
      <c r="P24" s="48">
        <f>VLOOKUP($A24,'Occupancy Raw Data'!$B$8:$BE$45,'Occupancy Raw Data'!W$3,FALSE)</f>
        <v>10.772449423436401</v>
      </c>
      <c r="Q24" s="48">
        <f>VLOOKUP($A24,'Occupancy Raw Data'!$B$8:$BE$45,'Occupancy Raw Data'!X$3,FALSE)</f>
        <v>10.519965011798</v>
      </c>
      <c r="R24" s="49">
        <f>VLOOKUP($A24,'Occupancy Raw Data'!$B$8:$BE$45,'Occupancy Raw Data'!Y$3,FALSE)</f>
        <v>8.6188036199805005</v>
      </c>
      <c r="S24" s="48">
        <f>VLOOKUP($A24,'Occupancy Raw Data'!$B$8:$BE$45,'Occupancy Raw Data'!AA$3,FALSE)</f>
        <v>14.7363806853543</v>
      </c>
      <c r="T24" s="48">
        <f>VLOOKUP($A24,'Occupancy Raw Data'!$B$8:$BE$45,'Occupancy Raw Data'!AB$3,FALSE)</f>
        <v>-3.0722563191472099</v>
      </c>
      <c r="U24" s="49">
        <f>VLOOKUP($A24,'Occupancy Raw Data'!$B$8:$BE$45,'Occupancy Raw Data'!AC$3,FALSE)</f>
        <v>6.1946362305134004</v>
      </c>
      <c r="V24" s="50">
        <f>VLOOKUP($A24,'Occupancy Raw Data'!$B$8:$BE$45,'Occupancy Raw Data'!AE$3,FALSE)</f>
        <v>7.8466003751560702</v>
      </c>
      <c r="X24" s="51">
        <f>VLOOKUP($A24,'ADR Raw Data'!$B$6:$BE$43,'ADR Raw Data'!G$1,FALSE)</f>
        <v>96.497912186379907</v>
      </c>
      <c r="Y24" s="52">
        <f>VLOOKUP($A24,'ADR Raw Data'!$B$6:$BE$43,'ADR Raw Data'!H$1,FALSE)</f>
        <v>101.958831018518</v>
      </c>
      <c r="Z24" s="52">
        <f>VLOOKUP($A24,'ADR Raw Data'!$B$6:$BE$43,'ADR Raw Data'!I$1,FALSE)</f>
        <v>105.21048895899</v>
      </c>
      <c r="AA24" s="52">
        <f>VLOOKUP($A24,'ADR Raw Data'!$B$6:$BE$43,'ADR Raw Data'!J$1,FALSE)</f>
        <v>105.396880886426</v>
      </c>
      <c r="AB24" s="52">
        <f>VLOOKUP($A24,'ADR Raw Data'!$B$6:$BE$43,'ADR Raw Data'!K$1,FALSE)</f>
        <v>103.676052796983</v>
      </c>
      <c r="AC24" s="53">
        <f>VLOOKUP($A24,'ADR Raw Data'!$B$6:$BE$43,'ADR Raw Data'!L$1,FALSE)</f>
        <v>103.067655367231</v>
      </c>
      <c r="AD24" s="52">
        <f>VLOOKUP($A24,'ADR Raw Data'!$B$6:$BE$43,'ADR Raw Data'!N$1,FALSE)</f>
        <v>126.582021988527</v>
      </c>
      <c r="AE24" s="52">
        <f>VLOOKUP($A24,'ADR Raw Data'!$B$6:$BE$43,'ADR Raw Data'!O$1,FALSE)</f>
        <v>121.97268262737801</v>
      </c>
      <c r="AF24" s="53">
        <f>VLOOKUP($A24,'ADR Raw Data'!$B$6:$BE$43,'ADR Raw Data'!P$1,FALSE)</f>
        <v>124.56411986025201</v>
      </c>
      <c r="AG24" s="54">
        <f>VLOOKUP($A24,'ADR Raw Data'!$B$6:$BE$43,'ADR Raw Data'!R$1,FALSE)</f>
        <v>109.810329596223</v>
      </c>
      <c r="AI24" s="47">
        <f>VLOOKUP($A24,'ADR Raw Data'!$B$6:$BE$43,'ADR Raw Data'!T$1,FALSE)</f>
        <v>5.2042077112219598</v>
      </c>
      <c r="AJ24" s="48">
        <f>VLOOKUP($A24,'ADR Raw Data'!$B$6:$BE$43,'ADR Raw Data'!U$1,FALSE)</f>
        <v>3.3021118063385599</v>
      </c>
      <c r="AK24" s="48">
        <f>VLOOKUP($A24,'ADR Raw Data'!$B$6:$BE$43,'ADR Raw Data'!V$1,FALSE)</f>
        <v>-0.87768225493330898</v>
      </c>
      <c r="AL24" s="48">
        <f>VLOOKUP($A24,'ADR Raw Data'!$B$6:$BE$43,'ADR Raw Data'!W$1,FALSE)</f>
        <v>-0.90812114476583305</v>
      </c>
      <c r="AM24" s="48">
        <f>VLOOKUP($A24,'ADR Raw Data'!$B$6:$BE$43,'ADR Raw Data'!X$1,FALSE)</f>
        <v>4.2724513055507503</v>
      </c>
      <c r="AN24" s="49">
        <f>VLOOKUP($A24,'ADR Raw Data'!$B$6:$BE$43,'ADR Raw Data'!Y$1,FALSE)</f>
        <v>1.7916414225013999</v>
      </c>
      <c r="AO24" s="48">
        <f>VLOOKUP($A24,'ADR Raw Data'!$B$6:$BE$43,'ADR Raw Data'!AA$1,FALSE)</f>
        <v>12.827541003772099</v>
      </c>
      <c r="AP24" s="48">
        <f>VLOOKUP($A24,'ADR Raw Data'!$B$6:$BE$43,'ADR Raw Data'!AB$1,FALSE)</f>
        <v>4.92834998782787</v>
      </c>
      <c r="AQ24" s="49">
        <f>VLOOKUP($A24,'ADR Raw Data'!$B$6:$BE$43,'ADR Raw Data'!AC$1,FALSE)</f>
        <v>9.1377891217945706</v>
      </c>
      <c r="AR24" s="50">
        <f>VLOOKUP($A24,'ADR Raw Data'!$B$6:$BE$43,'ADR Raw Data'!AE$1,FALSE)</f>
        <v>4.2271207651375802</v>
      </c>
      <c r="AS24" s="40"/>
      <c r="AT24" s="51">
        <f>VLOOKUP($A24,'RevPAR Raw Data'!$B$6:$BE$43,'RevPAR Raw Data'!G$1,FALSE)</f>
        <v>34.384313537675602</v>
      </c>
      <c r="AU24" s="52">
        <f>VLOOKUP($A24,'RevPAR Raw Data'!$B$6:$BE$43,'RevPAR Raw Data'!H$1,FALSE)</f>
        <v>56.253148148148099</v>
      </c>
      <c r="AV24" s="52">
        <f>VLOOKUP($A24,'RevPAR Raw Data'!$B$6:$BE$43,'RevPAR Raw Data'!I$1,FALSE)</f>
        <v>63.892193486590003</v>
      </c>
      <c r="AW24" s="52">
        <f>VLOOKUP($A24,'RevPAR Raw Data'!$B$6:$BE$43,'RevPAR Raw Data'!J$1,FALSE)</f>
        <v>60.741178160919503</v>
      </c>
      <c r="AX24" s="52">
        <f>VLOOKUP($A24,'RevPAR Raw Data'!$B$6:$BE$43,'RevPAR Raw Data'!K$1,FALSE)</f>
        <v>52.6655810983397</v>
      </c>
      <c r="AY24" s="53">
        <f>VLOOKUP($A24,'RevPAR Raw Data'!$B$6:$BE$43,'RevPAR Raw Data'!L$1,FALSE)</f>
        <v>53.587282886334599</v>
      </c>
      <c r="AZ24" s="52">
        <f>VLOOKUP($A24,'RevPAR Raw Data'!$B$6:$BE$43,'RevPAR Raw Data'!N$1,FALSE)</f>
        <v>84.549677522349896</v>
      </c>
      <c r="BA24" s="52">
        <f>VLOOKUP($A24,'RevPAR Raw Data'!$B$6:$BE$43,'RevPAR Raw Data'!O$1,FALSE)</f>
        <v>63.439814814814802</v>
      </c>
      <c r="BB24" s="53">
        <f>VLOOKUP($A24,'RevPAR Raw Data'!$B$6:$BE$43,'RevPAR Raw Data'!P$1,FALSE)</f>
        <v>73.994746168582296</v>
      </c>
      <c r="BC24" s="54">
        <f>VLOOKUP($A24,'RevPAR Raw Data'!$B$6:$BE$43,'RevPAR Raw Data'!R$1,FALSE)</f>
        <v>59.417986681262498</v>
      </c>
      <c r="BE24" s="47">
        <f>VLOOKUP($A24,'RevPAR Raw Data'!$B$6:$BE$43,'RevPAR Raw Data'!T$1,FALSE)</f>
        <v>8.7691068377644896</v>
      </c>
      <c r="BF24" s="48">
        <f>VLOOKUP($A24,'RevPAR Raw Data'!$B$6:$BE$43,'RevPAR Raw Data'!U$1,FALSE)</f>
        <v>12.8188786685797</v>
      </c>
      <c r="BG24" s="48">
        <f>VLOOKUP($A24,'RevPAR Raw Data'!$B$6:$BE$43,'RevPAR Raw Data'!V$1,FALSE)</f>
        <v>6.8007758409977503</v>
      </c>
      <c r="BH24" s="48">
        <f>VLOOKUP($A24,'RevPAR Raw Data'!$B$6:$BE$43,'RevPAR Raw Data'!W$1,FALSE)</f>
        <v>9.7665013876471605</v>
      </c>
      <c r="BI24" s="48">
        <f>VLOOKUP($A24,'RevPAR Raw Data'!$B$6:$BE$43,'RevPAR Raw Data'!X$1,FALSE)</f>
        <v>15.2418766998388</v>
      </c>
      <c r="BJ24" s="49">
        <f>VLOOKUP($A24,'RevPAR Raw Data'!$B$6:$BE$43,'RevPAR Raw Data'!Y$1,FALSE)</f>
        <v>10.564863098261499</v>
      </c>
      <c r="BK24" s="48">
        <f>VLOOKUP($A24,'RevPAR Raw Data'!$B$6:$BE$43,'RevPAR Raw Data'!AA$1,FALSE)</f>
        <v>29.454236964012299</v>
      </c>
      <c r="BL24" s="48">
        <f>VLOOKUP($A24,'RevPAR Raw Data'!$B$6:$BE$43,'RevPAR Raw Data'!AB$1,FALSE)</f>
        <v>1.70468212474992</v>
      </c>
      <c r="BM24" s="49">
        <f>VLOOKUP($A24,'RevPAR Raw Data'!$B$6:$BE$43,'RevPAR Raw Data'!AC$1,FALSE)</f>
        <v>15.898478147914499</v>
      </c>
      <c r="BN24" s="50">
        <f>VLOOKUP($A24,'RevPAR Raw Data'!$B$6:$BE$43,'RevPAR Raw Data'!AE$1,FALSE)</f>
        <v>12.4054064141092</v>
      </c>
    </row>
    <row r="25" spans="1:66" x14ac:dyDescent="0.25">
      <c r="A25" s="63" t="s">
        <v>51</v>
      </c>
      <c r="B25" s="47">
        <f>VLOOKUP($A25,'Occupancy Raw Data'!$B$8:$BE$45,'Occupancy Raw Data'!G$3,FALSE)</f>
        <v>31.484593837535002</v>
      </c>
      <c r="C25" s="48">
        <f>VLOOKUP($A25,'Occupancy Raw Data'!$B$8:$BE$45,'Occupancy Raw Data'!H$3,FALSE)</f>
        <v>41.605975723622699</v>
      </c>
      <c r="D25" s="48">
        <f>VLOOKUP($A25,'Occupancy Raw Data'!$B$8:$BE$45,'Occupancy Raw Data'!I$3,FALSE)</f>
        <v>44.575163398692801</v>
      </c>
      <c r="E25" s="48">
        <f>VLOOKUP($A25,'Occupancy Raw Data'!$B$8:$BE$45,'Occupancy Raw Data'!J$3,FALSE)</f>
        <v>45.378151260504197</v>
      </c>
      <c r="F25" s="48">
        <f>VLOOKUP($A25,'Occupancy Raw Data'!$B$8:$BE$45,'Occupancy Raw Data'!K$3,FALSE)</f>
        <v>46.554621848739401</v>
      </c>
      <c r="G25" s="49">
        <f>VLOOKUP($A25,'Occupancy Raw Data'!$B$8:$BE$45,'Occupancy Raw Data'!L$3,FALSE)</f>
        <v>41.919701213818797</v>
      </c>
      <c r="H25" s="48">
        <f>VLOOKUP($A25,'Occupancy Raw Data'!$B$8:$BE$45,'Occupancy Raw Data'!N$3,FALSE)</f>
        <v>47.077497665732899</v>
      </c>
      <c r="I25" s="48">
        <f>VLOOKUP($A25,'Occupancy Raw Data'!$B$8:$BE$45,'Occupancy Raw Data'!O$3,FALSE)</f>
        <v>42.128851540616203</v>
      </c>
      <c r="J25" s="49">
        <f>VLOOKUP($A25,'Occupancy Raw Data'!$B$8:$BE$45,'Occupancy Raw Data'!P$3,FALSE)</f>
        <v>44.603174603174601</v>
      </c>
      <c r="K25" s="50">
        <f>VLOOKUP($A25,'Occupancy Raw Data'!$B$8:$BE$45,'Occupancy Raw Data'!R$3,FALSE)</f>
        <v>42.6864078964919</v>
      </c>
      <c r="M25" s="47">
        <f>VLOOKUP($A25,'Occupancy Raw Data'!$B$8:$BE$45,'Occupancy Raw Data'!T$3,FALSE)</f>
        <v>-2.5395815984051202</v>
      </c>
      <c r="N25" s="48">
        <f>VLOOKUP($A25,'Occupancy Raw Data'!$B$8:$BE$45,'Occupancy Raw Data'!U$3,FALSE)</f>
        <v>-4.2691076430572199</v>
      </c>
      <c r="O25" s="48">
        <f>VLOOKUP($A25,'Occupancy Raw Data'!$B$8:$BE$45,'Occupancy Raw Data'!V$3,FALSE)</f>
        <v>-1.82034523210993</v>
      </c>
      <c r="P25" s="48">
        <f>VLOOKUP($A25,'Occupancy Raw Data'!$B$8:$BE$45,'Occupancy Raw Data'!W$3,FALSE)</f>
        <v>-4.1872217957236098</v>
      </c>
      <c r="Q25" s="48">
        <f>VLOOKUP($A25,'Occupancy Raw Data'!$B$8:$BE$45,'Occupancy Raw Data'!X$3,FALSE)</f>
        <v>-1.46097699860231</v>
      </c>
      <c r="R25" s="49">
        <f>VLOOKUP($A25,'Occupancy Raw Data'!$B$8:$BE$45,'Occupancy Raw Data'!Y$3,FALSE)</f>
        <v>-2.8620897149436102</v>
      </c>
      <c r="S25" s="48">
        <f>VLOOKUP($A25,'Occupancy Raw Data'!$B$8:$BE$45,'Occupancy Raw Data'!AA$3,FALSE)</f>
        <v>-0.149208654655277</v>
      </c>
      <c r="T25" s="48">
        <f>VLOOKUP($A25,'Occupancy Raw Data'!$B$8:$BE$45,'Occupancy Raw Data'!AB$3,FALSE)</f>
        <v>-9.3015451794752906</v>
      </c>
      <c r="U25" s="49">
        <f>VLOOKUP($A25,'Occupancy Raw Data'!$B$8:$BE$45,'Occupancy Raw Data'!AC$3,FALSE)</f>
        <v>-4.6912264076443098</v>
      </c>
      <c r="V25" s="50">
        <f>VLOOKUP($A25,'Occupancy Raw Data'!$B$8:$BE$45,'Occupancy Raw Data'!AE$3,FALSE)</f>
        <v>-3.4154766955386702</v>
      </c>
      <c r="X25" s="51">
        <f>VLOOKUP($A25,'ADR Raw Data'!$B$6:$BE$43,'ADR Raw Data'!G$1,FALSE)</f>
        <v>82.814976275207499</v>
      </c>
      <c r="Y25" s="52">
        <f>VLOOKUP($A25,'ADR Raw Data'!$B$6:$BE$43,'ADR Raw Data'!H$1,FALSE)</f>
        <v>88.183568222621105</v>
      </c>
      <c r="Z25" s="52">
        <f>VLOOKUP($A25,'ADR Raw Data'!$B$6:$BE$43,'ADR Raw Data'!I$1,FALSE)</f>
        <v>90.252773355676496</v>
      </c>
      <c r="AA25" s="52">
        <f>VLOOKUP($A25,'ADR Raw Data'!$B$6:$BE$43,'ADR Raw Data'!J$1,FALSE)</f>
        <v>90.215613168724204</v>
      </c>
      <c r="AB25" s="52">
        <f>VLOOKUP($A25,'ADR Raw Data'!$B$6:$BE$43,'ADR Raw Data'!K$1,FALSE)</f>
        <v>93.692478941034807</v>
      </c>
      <c r="AC25" s="53">
        <f>VLOOKUP($A25,'ADR Raw Data'!$B$6:$BE$43,'ADR Raw Data'!L$1,FALSE)</f>
        <v>89.480728795438296</v>
      </c>
      <c r="AD25" s="52">
        <f>VLOOKUP($A25,'ADR Raw Data'!$B$6:$BE$43,'ADR Raw Data'!N$1,FALSE)</f>
        <v>104.327342324474</v>
      </c>
      <c r="AE25" s="52">
        <f>VLOOKUP($A25,'ADR Raw Data'!$B$6:$BE$43,'ADR Raw Data'!O$1,FALSE)</f>
        <v>101.705265957446</v>
      </c>
      <c r="AF25" s="53">
        <f>VLOOKUP($A25,'ADR Raw Data'!$B$6:$BE$43,'ADR Raw Data'!P$1,FALSE)</f>
        <v>103.089032865815</v>
      </c>
      <c r="AG25" s="54">
        <f>VLOOKUP($A25,'ADR Raw Data'!$B$6:$BE$43,'ADR Raw Data'!R$1,FALSE)</f>
        <v>93.543404162239796</v>
      </c>
      <c r="AI25" s="47">
        <f>VLOOKUP($A25,'ADR Raw Data'!$B$6:$BE$43,'ADR Raw Data'!T$1,FALSE)</f>
        <v>-1.36742769617499</v>
      </c>
      <c r="AJ25" s="48">
        <f>VLOOKUP($A25,'ADR Raw Data'!$B$6:$BE$43,'ADR Raw Data'!U$1,FALSE)</f>
        <v>6.9167432731692999E-2</v>
      </c>
      <c r="AK25" s="48">
        <f>VLOOKUP($A25,'ADR Raw Data'!$B$6:$BE$43,'ADR Raw Data'!V$1,FALSE)</f>
        <v>1.7989003406849</v>
      </c>
      <c r="AL25" s="48">
        <f>VLOOKUP($A25,'ADR Raw Data'!$B$6:$BE$43,'ADR Raw Data'!W$1,FALSE)</f>
        <v>1.64873939967154</v>
      </c>
      <c r="AM25" s="48">
        <f>VLOOKUP($A25,'ADR Raw Data'!$B$6:$BE$43,'ADR Raw Data'!X$1,FALSE)</f>
        <v>0.61631970288745996</v>
      </c>
      <c r="AN25" s="49">
        <f>VLOOKUP($A25,'ADR Raw Data'!$B$6:$BE$43,'ADR Raw Data'!Y$1,FALSE)</f>
        <v>0.71599416065347998</v>
      </c>
      <c r="AO25" s="48">
        <f>VLOOKUP($A25,'ADR Raw Data'!$B$6:$BE$43,'ADR Raw Data'!AA$1,FALSE)</f>
        <v>-1.03707150013827</v>
      </c>
      <c r="AP25" s="48">
        <f>VLOOKUP($A25,'ADR Raw Data'!$B$6:$BE$43,'ADR Raw Data'!AB$1,FALSE)</f>
        <v>-0.79325225493565399</v>
      </c>
      <c r="AQ25" s="49">
        <f>VLOOKUP($A25,'ADR Raw Data'!$B$6:$BE$43,'ADR Raw Data'!AC$1,FALSE)</f>
        <v>-0.85723751360800104</v>
      </c>
      <c r="AR25" s="50">
        <f>VLOOKUP($A25,'ADR Raw Data'!$B$6:$BE$43,'ADR Raw Data'!AE$1,FALSE)</f>
        <v>0.128037408210148</v>
      </c>
      <c r="AS25" s="40"/>
      <c r="AT25" s="51">
        <f>VLOOKUP($A25,'RevPAR Raw Data'!$B$6:$BE$43,'RevPAR Raw Data'!G$1,FALSE)</f>
        <v>26.073958916900001</v>
      </c>
      <c r="AU25" s="52">
        <f>VLOOKUP($A25,'RevPAR Raw Data'!$B$6:$BE$43,'RevPAR Raw Data'!H$1,FALSE)</f>
        <v>36.689633986928101</v>
      </c>
      <c r="AV25" s="52">
        <f>VLOOKUP($A25,'RevPAR Raw Data'!$B$6:$BE$43,'RevPAR Raw Data'!I$1,FALSE)</f>
        <v>40.230321195144697</v>
      </c>
      <c r="AW25" s="52">
        <f>VLOOKUP($A25,'RevPAR Raw Data'!$B$6:$BE$43,'RevPAR Raw Data'!J$1,FALSE)</f>
        <v>40.938177404294997</v>
      </c>
      <c r="AX25" s="52">
        <f>VLOOKUP($A25,'RevPAR Raw Data'!$B$6:$BE$43,'RevPAR Raw Data'!K$1,FALSE)</f>
        <v>43.618179271708598</v>
      </c>
      <c r="AY25" s="53">
        <f>VLOOKUP($A25,'RevPAR Raw Data'!$B$6:$BE$43,'RevPAR Raw Data'!L$1,FALSE)</f>
        <v>37.510054154995302</v>
      </c>
      <c r="AZ25" s="52">
        <f>VLOOKUP($A25,'RevPAR Raw Data'!$B$6:$BE$43,'RevPAR Raw Data'!N$1,FALSE)</f>
        <v>49.114702147525598</v>
      </c>
      <c r="BA25" s="52">
        <f>VLOOKUP($A25,'RevPAR Raw Data'!$B$6:$BE$43,'RevPAR Raw Data'!O$1,FALSE)</f>
        <v>42.8472605042016</v>
      </c>
      <c r="BB25" s="53">
        <f>VLOOKUP($A25,'RevPAR Raw Data'!$B$6:$BE$43,'RevPAR Raw Data'!P$1,FALSE)</f>
        <v>45.980981325863603</v>
      </c>
      <c r="BC25" s="54">
        <f>VLOOKUP($A25,'RevPAR Raw Data'!$B$6:$BE$43,'RevPAR Raw Data'!R$1,FALSE)</f>
        <v>39.9303190609577</v>
      </c>
      <c r="BE25" s="47">
        <f>VLOOKUP($A25,'RevPAR Raw Data'!$B$6:$BE$43,'RevPAR Raw Data'!T$1,FALSE)</f>
        <v>-3.8722823524365602</v>
      </c>
      <c r="BF25" s="48">
        <f>VLOOKUP($A25,'RevPAR Raw Data'!$B$6:$BE$43,'RevPAR Raw Data'!U$1,FALSE)</f>
        <v>-4.2028930424827804</v>
      </c>
      <c r="BG25" s="48">
        <f>VLOOKUP($A25,'RevPAR Raw Data'!$B$6:$BE$43,'RevPAR Raw Data'!V$1,FALSE)</f>
        <v>-5.41910880071E-2</v>
      </c>
      <c r="BH25" s="48">
        <f>VLOOKUP($A25,'RevPAR Raw Data'!$B$6:$BE$43,'RevPAR Raw Data'!W$1,FALSE)</f>
        <v>-2.6075187715497901</v>
      </c>
      <c r="BI25" s="48">
        <f>VLOOKUP($A25,'RevPAR Raw Data'!$B$6:$BE$43,'RevPAR Raw Data'!X$1,FALSE)</f>
        <v>-0.85366158481189403</v>
      </c>
      <c r="BJ25" s="49">
        <f>VLOOKUP($A25,'RevPAR Raw Data'!$B$6:$BE$43,'RevPAR Raw Data'!Y$1,FALSE)</f>
        <v>-2.1665879495217899</v>
      </c>
      <c r="BK25" s="48">
        <f>VLOOKUP($A25,'RevPAR Raw Data'!$B$6:$BE$43,'RevPAR Raw Data'!AA$1,FALSE)</f>
        <v>-1.1847327543603801</v>
      </c>
      <c r="BL25" s="48">
        <f>VLOOKUP($A25,'RevPAR Raw Data'!$B$6:$BE$43,'RevPAR Raw Data'!AB$1,FALSE)</f>
        <v>-10.021012717530899</v>
      </c>
      <c r="BM25" s="49">
        <f>VLOOKUP($A25,'RevPAR Raw Data'!$B$6:$BE$43,'RevPAR Raw Data'!AC$1,FALSE)</f>
        <v>-5.5082489686376999</v>
      </c>
      <c r="BN25" s="50">
        <f>VLOOKUP($A25,'RevPAR Raw Data'!$B$6:$BE$43,'RevPAR Raw Data'!AE$1,FALSE)</f>
        <v>-3.2918123751675101</v>
      </c>
    </row>
    <row r="26" spans="1:66" x14ac:dyDescent="0.25">
      <c r="A26" s="63" t="s">
        <v>50</v>
      </c>
      <c r="B26" s="47">
        <f>VLOOKUP($A26,'Occupancy Raw Data'!$B$8:$BE$45,'Occupancy Raw Data'!G$3,FALSE)</f>
        <v>29.1253381424706</v>
      </c>
      <c r="C26" s="48">
        <f>VLOOKUP($A26,'Occupancy Raw Data'!$B$8:$BE$45,'Occupancy Raw Data'!H$3,FALSE)</f>
        <v>42.470694319206402</v>
      </c>
      <c r="D26" s="48">
        <f>VLOOKUP($A26,'Occupancy Raw Data'!$B$8:$BE$45,'Occupancy Raw Data'!I$3,FALSE)</f>
        <v>44.147880973850299</v>
      </c>
      <c r="E26" s="48">
        <f>VLOOKUP($A26,'Occupancy Raw Data'!$B$8:$BE$45,'Occupancy Raw Data'!J$3,FALSE)</f>
        <v>45.590622182145999</v>
      </c>
      <c r="F26" s="48">
        <f>VLOOKUP($A26,'Occupancy Raw Data'!$B$8:$BE$45,'Occupancy Raw Data'!K$3,FALSE)</f>
        <v>42.272317403065799</v>
      </c>
      <c r="G26" s="49">
        <f>VLOOKUP($A26,'Occupancy Raw Data'!$B$8:$BE$45,'Occupancy Raw Data'!L$3,FALSE)</f>
        <v>40.721370604147801</v>
      </c>
      <c r="H26" s="48">
        <f>VLOOKUP($A26,'Occupancy Raw Data'!$B$8:$BE$45,'Occupancy Raw Data'!N$3,FALSE)</f>
        <v>46.113615870153197</v>
      </c>
      <c r="I26" s="48">
        <f>VLOOKUP($A26,'Occupancy Raw Data'!$B$8:$BE$45,'Occupancy Raw Data'!O$3,FALSE)</f>
        <v>45.392245266005403</v>
      </c>
      <c r="J26" s="49">
        <f>VLOOKUP($A26,'Occupancy Raw Data'!$B$8:$BE$45,'Occupancy Raw Data'!P$3,FALSE)</f>
        <v>45.7529305680793</v>
      </c>
      <c r="K26" s="50">
        <f>VLOOKUP($A26,'Occupancy Raw Data'!$B$8:$BE$45,'Occupancy Raw Data'!R$3,FALSE)</f>
        <v>42.158959165271099</v>
      </c>
      <c r="M26" s="47">
        <f>VLOOKUP($A26,'Occupancy Raw Data'!$B$8:$BE$45,'Occupancy Raw Data'!T$3,FALSE)</f>
        <v>-21.106253441717499</v>
      </c>
      <c r="N26" s="48">
        <f>VLOOKUP($A26,'Occupancy Raw Data'!$B$8:$BE$45,'Occupancy Raw Data'!U$3,FALSE)</f>
        <v>-19.684568730380199</v>
      </c>
      <c r="O26" s="48">
        <f>VLOOKUP($A26,'Occupancy Raw Data'!$B$8:$BE$45,'Occupancy Raw Data'!V$3,FALSE)</f>
        <v>-17.567510738823</v>
      </c>
      <c r="P26" s="48">
        <f>VLOOKUP($A26,'Occupancy Raw Data'!$B$8:$BE$45,'Occupancy Raw Data'!W$3,FALSE)</f>
        <v>-7.4136232030609301</v>
      </c>
      <c r="Q26" s="48">
        <f>VLOOKUP($A26,'Occupancy Raw Data'!$B$8:$BE$45,'Occupancy Raw Data'!X$3,FALSE)</f>
        <v>-7.0416952644282196</v>
      </c>
      <c r="R26" s="49">
        <f>VLOOKUP($A26,'Occupancy Raw Data'!$B$8:$BE$45,'Occupancy Raw Data'!Y$3,FALSE)</f>
        <v>-14.4757389270027</v>
      </c>
      <c r="S26" s="48">
        <f>VLOOKUP($A26,'Occupancy Raw Data'!$B$8:$BE$45,'Occupancy Raw Data'!AA$3,FALSE)</f>
        <v>-10.7904615515145</v>
      </c>
      <c r="T26" s="48">
        <f>VLOOKUP($A26,'Occupancy Raw Data'!$B$8:$BE$45,'Occupancy Raw Data'!AB$3,FALSE)</f>
        <v>-14.807759313732401</v>
      </c>
      <c r="U26" s="49">
        <f>VLOOKUP($A26,'Occupancy Raw Data'!$B$8:$BE$45,'Occupancy Raw Data'!AC$3,FALSE)</f>
        <v>-12.8295498077596</v>
      </c>
      <c r="V26" s="50">
        <f>VLOOKUP($A26,'Occupancy Raw Data'!$B$8:$BE$45,'Occupancy Raw Data'!AE$3,FALSE)</f>
        <v>-13.9719932986474</v>
      </c>
      <c r="X26" s="51">
        <f>VLOOKUP($A26,'ADR Raw Data'!$B$6:$BE$43,'ADR Raw Data'!G$1,FALSE)</f>
        <v>86.057492260061906</v>
      </c>
      <c r="Y26" s="52">
        <f>VLOOKUP($A26,'ADR Raw Data'!$B$6:$BE$43,'ADR Raw Data'!H$1,FALSE)</f>
        <v>91.751023354564694</v>
      </c>
      <c r="Z26" s="52">
        <f>VLOOKUP($A26,'ADR Raw Data'!$B$6:$BE$43,'ADR Raw Data'!I$1,FALSE)</f>
        <v>91.511033496731997</v>
      </c>
      <c r="AA26" s="52">
        <f>VLOOKUP($A26,'ADR Raw Data'!$B$6:$BE$43,'ADR Raw Data'!J$1,FALSE)</f>
        <v>91.884885284810096</v>
      </c>
      <c r="AB26" s="52">
        <f>VLOOKUP($A26,'ADR Raw Data'!$B$6:$BE$43,'ADR Raw Data'!K$1,FALSE)</f>
        <v>88.990396757679093</v>
      </c>
      <c r="AC26" s="53">
        <f>VLOOKUP($A26,'ADR Raw Data'!$B$6:$BE$43,'ADR Raw Data'!L$1,FALSE)</f>
        <v>90.3413640389725</v>
      </c>
      <c r="AD26" s="52">
        <f>VLOOKUP($A26,'ADR Raw Data'!$B$6:$BE$43,'ADR Raw Data'!N$1,FALSE)</f>
        <v>97.343895189675393</v>
      </c>
      <c r="AE26" s="52">
        <f>VLOOKUP($A26,'ADR Raw Data'!$B$6:$BE$43,'ADR Raw Data'!O$1,FALSE)</f>
        <v>100.181144219308</v>
      </c>
      <c r="AF26" s="53">
        <f>VLOOKUP($A26,'ADR Raw Data'!$B$6:$BE$43,'ADR Raw Data'!P$1,FALSE)</f>
        <v>98.751336223886398</v>
      </c>
      <c r="AG26" s="54">
        <f>VLOOKUP($A26,'ADR Raw Data'!$B$6:$BE$43,'ADR Raw Data'!R$1,FALSE)</f>
        <v>92.949051576631604</v>
      </c>
      <c r="AI26" s="47">
        <f>VLOOKUP($A26,'ADR Raw Data'!$B$6:$BE$43,'ADR Raw Data'!T$1,FALSE)</f>
        <v>-4.2891830006729599</v>
      </c>
      <c r="AJ26" s="48">
        <f>VLOOKUP($A26,'ADR Raw Data'!$B$6:$BE$43,'ADR Raw Data'!U$1,FALSE)</f>
        <v>-1.95893371700293</v>
      </c>
      <c r="AK26" s="48">
        <f>VLOOKUP($A26,'ADR Raw Data'!$B$6:$BE$43,'ADR Raw Data'!V$1,FALSE)</f>
        <v>-5.1542327169684299</v>
      </c>
      <c r="AL26" s="48">
        <f>VLOOKUP($A26,'ADR Raw Data'!$B$6:$BE$43,'ADR Raw Data'!W$1,FALSE)</f>
        <v>-3.3288631938903599</v>
      </c>
      <c r="AM26" s="48">
        <f>VLOOKUP($A26,'ADR Raw Data'!$B$6:$BE$43,'ADR Raw Data'!X$1,FALSE)</f>
        <v>-5.8964947723074097</v>
      </c>
      <c r="AN26" s="49">
        <f>VLOOKUP($A26,'ADR Raw Data'!$B$6:$BE$43,'ADR Raw Data'!Y$1,FALSE)</f>
        <v>-4.0534792769588002</v>
      </c>
      <c r="AO26" s="48">
        <f>VLOOKUP($A26,'ADR Raw Data'!$B$6:$BE$43,'ADR Raw Data'!AA$1,FALSE)</f>
        <v>-10.4769691537378</v>
      </c>
      <c r="AP26" s="48">
        <f>VLOOKUP($A26,'ADR Raw Data'!$B$6:$BE$43,'ADR Raw Data'!AB$1,FALSE)</f>
        <v>-9.1527158785416507</v>
      </c>
      <c r="AQ26" s="49">
        <f>VLOOKUP($A26,'ADR Raw Data'!$B$6:$BE$43,'ADR Raw Data'!AC$1,FALSE)</f>
        <v>-9.8300016348140407</v>
      </c>
      <c r="AR26" s="50">
        <f>VLOOKUP($A26,'ADR Raw Data'!$B$6:$BE$43,'ADR Raw Data'!AE$1,FALSE)</f>
        <v>-5.9771550119150003</v>
      </c>
      <c r="AS26" s="40"/>
      <c r="AT26" s="51">
        <f>VLOOKUP($A26,'RevPAR Raw Data'!$B$6:$BE$43,'RevPAR Raw Data'!G$1,FALSE)</f>
        <v>25.064535617673499</v>
      </c>
      <c r="AU26" s="52">
        <f>VLOOKUP($A26,'RevPAR Raw Data'!$B$6:$BE$43,'RevPAR Raw Data'!H$1,FALSE)</f>
        <v>38.967296663660903</v>
      </c>
      <c r="AV26" s="52">
        <f>VLOOKUP($A26,'RevPAR Raw Data'!$B$6:$BE$43,'RevPAR Raw Data'!I$1,FALSE)</f>
        <v>40.400182146077498</v>
      </c>
      <c r="AW26" s="52">
        <f>VLOOKUP($A26,'RevPAR Raw Data'!$B$6:$BE$43,'RevPAR Raw Data'!J$1,FALSE)</f>
        <v>41.890890892696099</v>
      </c>
      <c r="AX26" s="52">
        <f>VLOOKUP($A26,'RevPAR Raw Data'!$B$6:$BE$43,'RevPAR Raw Data'!K$1,FALSE)</f>
        <v>37.618302975653698</v>
      </c>
      <c r="AY26" s="53">
        <f>VLOOKUP($A26,'RevPAR Raw Data'!$B$6:$BE$43,'RevPAR Raw Data'!L$1,FALSE)</f>
        <v>36.788241659152298</v>
      </c>
      <c r="AZ26" s="52">
        <f>VLOOKUP($A26,'RevPAR Raw Data'!$B$6:$BE$43,'RevPAR Raw Data'!N$1,FALSE)</f>
        <v>44.888789900811503</v>
      </c>
      <c r="BA26" s="52">
        <f>VLOOKUP($A26,'RevPAR Raw Data'!$B$6:$BE$43,'RevPAR Raw Data'!O$1,FALSE)</f>
        <v>45.474470694319201</v>
      </c>
      <c r="BB26" s="53">
        <f>VLOOKUP($A26,'RevPAR Raw Data'!$B$6:$BE$43,'RevPAR Raw Data'!P$1,FALSE)</f>
        <v>45.181630297565299</v>
      </c>
      <c r="BC26" s="54">
        <f>VLOOKUP($A26,'RevPAR Raw Data'!$B$6:$BE$43,'RevPAR Raw Data'!R$1,FALSE)</f>
        <v>39.186352698698897</v>
      </c>
      <c r="BE26" s="47">
        <f>VLOOKUP($A26,'RevPAR Raw Data'!$B$6:$BE$43,'RevPAR Raw Data'!T$1,FALSE)</f>
        <v>-24.490150607689401</v>
      </c>
      <c r="BF26" s="48">
        <f>VLOOKUP($A26,'RevPAR Raw Data'!$B$6:$BE$43,'RevPAR Raw Data'!U$1,FALSE)</f>
        <v>-21.257894793477099</v>
      </c>
      <c r="BG26" s="48">
        <f>VLOOKUP($A26,'RevPAR Raw Data'!$B$6:$BE$43,'RevPAR Raw Data'!V$1,FALSE)</f>
        <v>-21.816273069733999</v>
      </c>
      <c r="BH26" s="48">
        <f>VLOOKUP($A26,'RevPAR Raw Data'!$B$6:$BE$43,'RevPAR Raw Data'!W$1,FALSE)</f>
        <v>-10.4956970228108</v>
      </c>
      <c r="BI26" s="48">
        <f>VLOOKUP($A26,'RevPAR Raw Data'!$B$6:$BE$43,'RevPAR Raw Data'!X$1,FALSE)</f>
        <v>-12.5229768435868</v>
      </c>
      <c r="BJ26" s="49">
        <f>VLOOKUP($A26,'RevPAR Raw Data'!$B$6:$BE$43,'RevPAR Raw Data'!Y$1,FALSE)</f>
        <v>-17.942447126368801</v>
      </c>
      <c r="BK26" s="48">
        <f>VLOOKUP($A26,'RevPAR Raw Data'!$B$6:$BE$43,'RevPAR Raw Data'!AA$1,FALSE)</f>
        <v>-20.136917376954202</v>
      </c>
      <c r="BL26" s="48">
        <f>VLOOKUP($A26,'RevPAR Raw Data'!$B$6:$BE$43,'RevPAR Raw Data'!AB$1,FALSE)</f>
        <v>-22.605163054309902</v>
      </c>
      <c r="BM26" s="49">
        <f>VLOOKUP($A26,'RevPAR Raw Data'!$B$6:$BE$43,'RevPAR Raw Data'!AC$1,FALSE)</f>
        <v>-21.398406486731599</v>
      </c>
      <c r="BN26" s="50">
        <f>VLOOKUP($A26,'RevPAR Raw Data'!$B$6:$BE$43,'RevPAR Raw Data'!AE$1,FALSE)</f>
        <v>-19.114020612847799</v>
      </c>
    </row>
    <row r="27" spans="1:66" x14ac:dyDescent="0.25">
      <c r="A27" s="63" t="s">
        <v>47</v>
      </c>
      <c r="B27" s="47">
        <f>VLOOKUP($A27,'Occupancy Raw Data'!$B$8:$BE$45,'Occupancy Raw Data'!G$3,FALSE)</f>
        <v>57.606679035250401</v>
      </c>
      <c r="C27" s="48">
        <f>VLOOKUP($A27,'Occupancy Raw Data'!$B$8:$BE$45,'Occupancy Raw Data'!H$3,FALSE)</f>
        <v>66.345083487940599</v>
      </c>
      <c r="D27" s="48">
        <f>VLOOKUP($A27,'Occupancy Raw Data'!$B$8:$BE$45,'Occupancy Raw Data'!I$3,FALSE)</f>
        <v>57.9035250463821</v>
      </c>
      <c r="E27" s="48">
        <f>VLOOKUP($A27,'Occupancy Raw Data'!$B$8:$BE$45,'Occupancy Raw Data'!J$3,FALSE)</f>
        <v>61.335807050092697</v>
      </c>
      <c r="F27" s="48">
        <f>VLOOKUP($A27,'Occupancy Raw Data'!$B$8:$BE$45,'Occupancy Raw Data'!K$3,FALSE)</f>
        <v>57.105751391465603</v>
      </c>
      <c r="G27" s="49">
        <f>VLOOKUP($A27,'Occupancy Raw Data'!$B$8:$BE$45,'Occupancy Raw Data'!L$3,FALSE)</f>
        <v>60.0593692022263</v>
      </c>
      <c r="H27" s="48">
        <f>VLOOKUP($A27,'Occupancy Raw Data'!$B$8:$BE$45,'Occupancy Raw Data'!N$3,FALSE)</f>
        <v>50.649350649350602</v>
      </c>
      <c r="I27" s="48">
        <f>VLOOKUP($A27,'Occupancy Raw Data'!$B$8:$BE$45,'Occupancy Raw Data'!O$3,FALSE)</f>
        <v>50.890538033395103</v>
      </c>
      <c r="J27" s="49">
        <f>VLOOKUP($A27,'Occupancy Raw Data'!$B$8:$BE$45,'Occupancy Raw Data'!P$3,FALSE)</f>
        <v>50.769944341372899</v>
      </c>
      <c r="K27" s="50">
        <f>VLOOKUP($A27,'Occupancy Raw Data'!$B$8:$BE$45,'Occupancy Raw Data'!R$3,FALSE)</f>
        <v>57.405247813411002</v>
      </c>
      <c r="M27" s="47">
        <f>VLOOKUP($A27,'Occupancy Raw Data'!$B$8:$BE$45,'Occupancy Raw Data'!T$3,FALSE)</f>
        <v>39.369394318241802</v>
      </c>
      <c r="N27" s="48">
        <f>VLOOKUP($A27,'Occupancy Raw Data'!$B$8:$BE$45,'Occupancy Raw Data'!U$3,FALSE)</f>
        <v>26.251519579359002</v>
      </c>
      <c r="O27" s="48">
        <f>VLOOKUP($A27,'Occupancy Raw Data'!$B$8:$BE$45,'Occupancy Raw Data'!V$3,FALSE)</f>
        <v>3.8448891781615901</v>
      </c>
      <c r="P27" s="48">
        <f>VLOOKUP($A27,'Occupancy Raw Data'!$B$8:$BE$45,'Occupancy Raw Data'!W$3,FALSE)</f>
        <v>12.851445517362199</v>
      </c>
      <c r="Q27" s="48">
        <f>VLOOKUP($A27,'Occupancy Raw Data'!$B$8:$BE$45,'Occupancy Raw Data'!X$3,FALSE)</f>
        <v>14.3746620726212</v>
      </c>
      <c r="R27" s="49">
        <f>VLOOKUP($A27,'Occupancy Raw Data'!$B$8:$BE$45,'Occupancy Raw Data'!Y$3,FALSE)</f>
        <v>18.262971378541199</v>
      </c>
      <c r="S27" s="48">
        <f>VLOOKUP($A27,'Occupancy Raw Data'!$B$8:$BE$45,'Occupancy Raw Data'!AA$3,FALSE)</f>
        <v>-13.874603262110799</v>
      </c>
      <c r="T27" s="48">
        <f>VLOOKUP($A27,'Occupancy Raw Data'!$B$8:$BE$45,'Occupancy Raw Data'!AB$3,FALSE)</f>
        <v>-3.9723629571735701</v>
      </c>
      <c r="U27" s="49">
        <f>VLOOKUP($A27,'Occupancy Raw Data'!$B$8:$BE$45,'Occupancy Raw Data'!AC$3,FALSE)</f>
        <v>-9.18090977147709</v>
      </c>
      <c r="V27" s="50">
        <f>VLOOKUP($A27,'Occupancy Raw Data'!$B$8:$BE$45,'Occupancy Raw Data'!AE$3,FALSE)</f>
        <v>9.8732524701738296</v>
      </c>
      <c r="X27" s="51">
        <f>VLOOKUP($A27,'ADR Raw Data'!$B$6:$BE$43,'ADR Raw Data'!G$1,FALSE)</f>
        <v>105.74874074074</v>
      </c>
      <c r="Y27" s="52">
        <f>VLOOKUP($A27,'ADR Raw Data'!$B$6:$BE$43,'ADR Raw Data'!H$1,FALSE)</f>
        <v>110.93394574944</v>
      </c>
      <c r="Z27" s="52">
        <f>VLOOKUP($A27,'ADR Raw Data'!$B$6:$BE$43,'ADR Raw Data'!I$1,FALSE)</f>
        <v>99.052345402114696</v>
      </c>
      <c r="AA27" s="52">
        <f>VLOOKUP($A27,'ADR Raw Data'!$B$6:$BE$43,'ADR Raw Data'!J$1,FALSE)</f>
        <v>105.481028433151</v>
      </c>
      <c r="AB27" s="52">
        <f>VLOOKUP($A27,'ADR Raw Data'!$B$6:$BE$43,'ADR Raw Data'!K$1,FALSE)</f>
        <v>102.486078622482</v>
      </c>
      <c r="AC27" s="53">
        <f>VLOOKUP($A27,'ADR Raw Data'!$B$6:$BE$43,'ADR Raw Data'!L$1,FALSE)</f>
        <v>104.927989002841</v>
      </c>
      <c r="AD27" s="52">
        <f>VLOOKUP($A27,'ADR Raw Data'!$B$6:$BE$43,'ADR Raw Data'!N$1,FALSE)</f>
        <v>103.20660073259999</v>
      </c>
      <c r="AE27" s="52">
        <f>VLOOKUP($A27,'ADR Raw Data'!$B$6:$BE$43,'ADR Raw Data'!O$1,FALSE)</f>
        <v>106.92685380969699</v>
      </c>
      <c r="AF27" s="53">
        <f>VLOOKUP($A27,'ADR Raw Data'!$B$6:$BE$43,'ADR Raw Data'!P$1,FALSE)</f>
        <v>105.071145623972</v>
      </c>
      <c r="AG27" s="54">
        <f>VLOOKUP($A27,'ADR Raw Data'!$B$6:$BE$43,'ADR Raw Data'!R$1,FALSE)</f>
        <v>104.964163165427</v>
      </c>
      <c r="AI27" s="47">
        <f>VLOOKUP($A27,'ADR Raw Data'!$B$6:$BE$43,'ADR Raw Data'!T$1,FALSE)</f>
        <v>19.629183857375999</v>
      </c>
      <c r="AJ27" s="48">
        <f>VLOOKUP($A27,'ADR Raw Data'!$B$6:$BE$43,'ADR Raw Data'!U$1,FALSE)</f>
        <v>16.476595406055701</v>
      </c>
      <c r="AK27" s="48">
        <f>VLOOKUP($A27,'ADR Raw Data'!$B$6:$BE$43,'ADR Raw Data'!V$1,FALSE)</f>
        <v>0.32497752750623798</v>
      </c>
      <c r="AL27" s="48">
        <f>VLOOKUP($A27,'ADR Raw Data'!$B$6:$BE$43,'ADR Raw Data'!W$1,FALSE)</f>
        <v>10.5819206483666</v>
      </c>
      <c r="AM27" s="48">
        <f>VLOOKUP($A27,'ADR Raw Data'!$B$6:$BE$43,'ADR Raw Data'!X$1,FALSE)</f>
        <v>9.2548330387747608</v>
      </c>
      <c r="AN27" s="49">
        <f>VLOOKUP($A27,'ADR Raw Data'!$B$6:$BE$43,'ADR Raw Data'!Y$1,FALSE)</f>
        <v>10.8678681751979</v>
      </c>
      <c r="AO27" s="48">
        <f>VLOOKUP($A27,'ADR Raw Data'!$B$6:$BE$43,'ADR Raw Data'!AA$1,FALSE)</f>
        <v>-5.0580128827197699</v>
      </c>
      <c r="AP27" s="48">
        <f>VLOOKUP($A27,'ADR Raw Data'!$B$6:$BE$43,'ADR Raw Data'!AB$1,FALSE)</f>
        <v>1.9620302562199801</v>
      </c>
      <c r="AQ27" s="49">
        <f>VLOOKUP($A27,'ADR Raw Data'!$B$6:$BE$43,'ADR Raw Data'!AC$1,FALSE)</f>
        <v>-1.69868120083894</v>
      </c>
      <c r="AR27" s="50">
        <f>VLOOKUP($A27,'ADR Raw Data'!$B$6:$BE$43,'ADR Raw Data'!AE$1,FALSE)</f>
        <v>6.6865554429202403</v>
      </c>
      <c r="AS27" s="40"/>
      <c r="AT27" s="51">
        <f>VLOOKUP($A27,'RevPAR Raw Data'!$B$6:$BE$43,'RevPAR Raw Data'!G$1,FALSE)</f>
        <v>60.918337662337599</v>
      </c>
      <c r="AU27" s="52">
        <f>VLOOKUP($A27,'RevPAR Raw Data'!$B$6:$BE$43,'RevPAR Raw Data'!H$1,FALSE)</f>
        <v>73.599218923933194</v>
      </c>
      <c r="AV27" s="52">
        <f>VLOOKUP($A27,'RevPAR Raw Data'!$B$6:$BE$43,'RevPAR Raw Data'!I$1,FALSE)</f>
        <v>57.354799628942402</v>
      </c>
      <c r="AW27" s="52">
        <f>VLOOKUP($A27,'RevPAR Raw Data'!$B$6:$BE$43,'RevPAR Raw Data'!J$1,FALSE)</f>
        <v>64.697640074211506</v>
      </c>
      <c r="AX27" s="52">
        <f>VLOOKUP($A27,'RevPAR Raw Data'!$B$6:$BE$43,'RevPAR Raw Data'!K$1,FALSE)</f>
        <v>58.5254452690166</v>
      </c>
      <c r="AY27" s="53">
        <f>VLOOKUP($A27,'RevPAR Raw Data'!$B$6:$BE$43,'RevPAR Raw Data'!L$1,FALSE)</f>
        <v>63.0190883116883</v>
      </c>
      <c r="AZ27" s="52">
        <f>VLOOKUP($A27,'RevPAR Raw Data'!$B$6:$BE$43,'RevPAR Raw Data'!N$1,FALSE)</f>
        <v>52.2734730983302</v>
      </c>
      <c r="BA27" s="52">
        <f>VLOOKUP($A27,'RevPAR Raw Data'!$B$6:$BE$43,'RevPAR Raw Data'!O$1,FALSE)</f>
        <v>54.415651205936904</v>
      </c>
      <c r="BB27" s="53">
        <f>VLOOKUP($A27,'RevPAR Raw Data'!$B$6:$BE$43,'RevPAR Raw Data'!P$1,FALSE)</f>
        <v>53.344562152133499</v>
      </c>
      <c r="BC27" s="54">
        <f>VLOOKUP($A27,'RevPAR Raw Data'!$B$6:$BE$43,'RevPAR Raw Data'!R$1,FALSE)</f>
        <v>60.254937980386899</v>
      </c>
      <c r="BE27" s="47">
        <f>VLOOKUP($A27,'RevPAR Raw Data'!$B$6:$BE$43,'RevPAR Raw Data'!T$1,FALSE)</f>
        <v>66.726468969880898</v>
      </c>
      <c r="BF27" s="48">
        <f>VLOOKUP($A27,'RevPAR Raw Data'!$B$6:$BE$43,'RevPAR Raw Data'!U$1,FALSE)</f>
        <v>47.0534716544472</v>
      </c>
      <c r="BG27" s="48">
        <f>VLOOKUP($A27,'RevPAR Raw Data'!$B$6:$BE$43,'RevPAR Raw Data'!V$1,FALSE)</f>
        <v>4.1823617314543799</v>
      </c>
      <c r="BH27" s="48">
        <f>VLOOKUP($A27,'RevPAR Raw Data'!$B$6:$BE$43,'RevPAR Raw Data'!W$1,FALSE)</f>
        <v>24.793295932544201</v>
      </c>
      <c r="BI27" s="48">
        <f>VLOOKUP($A27,'RevPAR Raw Data'!$B$6:$BE$43,'RevPAR Raw Data'!X$1,FALSE)</f>
        <v>24.959846086105198</v>
      </c>
      <c r="BJ27" s="49">
        <f>VLOOKUP($A27,'RevPAR Raw Data'!$B$6:$BE$43,'RevPAR Raw Data'!Y$1,FALSE)</f>
        <v>31.115635208033101</v>
      </c>
      <c r="BK27" s="48">
        <f>VLOOKUP($A27,'RevPAR Raw Data'!$B$6:$BE$43,'RevPAR Raw Data'!AA$1,FALSE)</f>
        <v>-18.230836924406699</v>
      </c>
      <c r="BL27" s="48">
        <f>VLOOKUP($A27,'RevPAR Raw Data'!$B$6:$BE$43,'RevPAR Raw Data'!AB$1,FALSE)</f>
        <v>-2.0882716640602101</v>
      </c>
      <c r="BM27" s="49">
        <f>VLOOKUP($A27,'RevPAR Raw Data'!$B$6:$BE$43,'RevPAR Raw Data'!AC$1,FALSE)</f>
        <v>-10.7236365839619</v>
      </c>
      <c r="BN27" s="50">
        <f>VLOOKUP($A27,'RevPAR Raw Data'!$B$6:$BE$43,'RevPAR Raw Data'!AE$1,FALSE)</f>
        <v>17.219988413531699</v>
      </c>
    </row>
    <row r="28" spans="1:66" x14ac:dyDescent="0.25">
      <c r="A28" s="63" t="s">
        <v>48</v>
      </c>
      <c r="B28" s="47">
        <f>VLOOKUP($A28,'Occupancy Raw Data'!$B$8:$BE$45,'Occupancy Raw Data'!G$3,FALSE)</f>
        <v>42.434742434742397</v>
      </c>
      <c r="C28" s="48">
        <f>VLOOKUP($A28,'Occupancy Raw Data'!$B$8:$BE$45,'Occupancy Raw Data'!H$3,FALSE)</f>
        <v>59.736659736659703</v>
      </c>
      <c r="D28" s="48">
        <f>VLOOKUP($A28,'Occupancy Raw Data'!$B$8:$BE$45,'Occupancy Raw Data'!I$3,FALSE)</f>
        <v>69.045969045969002</v>
      </c>
      <c r="E28" s="48">
        <f>VLOOKUP($A28,'Occupancy Raw Data'!$B$8:$BE$45,'Occupancy Raw Data'!J$3,FALSE)</f>
        <v>68.168168168168094</v>
      </c>
      <c r="F28" s="48">
        <f>VLOOKUP($A28,'Occupancy Raw Data'!$B$8:$BE$45,'Occupancy Raw Data'!K$3,FALSE)</f>
        <v>61.769461769461699</v>
      </c>
      <c r="G28" s="49">
        <f>VLOOKUP($A28,'Occupancy Raw Data'!$B$8:$BE$45,'Occupancy Raw Data'!L$3,FALSE)</f>
        <v>60.231000231000202</v>
      </c>
      <c r="H28" s="48">
        <f>VLOOKUP($A28,'Occupancy Raw Data'!$B$8:$BE$45,'Occupancy Raw Data'!N$3,FALSE)</f>
        <v>67.174867174867103</v>
      </c>
      <c r="I28" s="48">
        <f>VLOOKUP($A28,'Occupancy Raw Data'!$B$8:$BE$45,'Occupancy Raw Data'!O$3,FALSE)</f>
        <v>73.573573573573498</v>
      </c>
      <c r="J28" s="49">
        <f>VLOOKUP($A28,'Occupancy Raw Data'!$B$8:$BE$45,'Occupancy Raw Data'!P$3,FALSE)</f>
        <v>70.3742203742203</v>
      </c>
      <c r="K28" s="50">
        <f>VLOOKUP($A28,'Occupancy Raw Data'!$B$8:$BE$45,'Occupancy Raw Data'!R$3,FALSE)</f>
        <v>63.129063129063098</v>
      </c>
      <c r="M28" s="47">
        <f>VLOOKUP($A28,'Occupancy Raw Data'!$B$8:$BE$45,'Occupancy Raw Data'!T$3,FALSE)</f>
        <v>2.55873816653633</v>
      </c>
      <c r="N28" s="48">
        <f>VLOOKUP($A28,'Occupancy Raw Data'!$B$8:$BE$45,'Occupancy Raw Data'!U$3,FALSE)</f>
        <v>-3.0831328752806799</v>
      </c>
      <c r="O28" s="48">
        <f>VLOOKUP($A28,'Occupancy Raw Data'!$B$8:$BE$45,'Occupancy Raw Data'!V$3,FALSE)</f>
        <v>1.12187613924931</v>
      </c>
      <c r="P28" s="48">
        <f>VLOOKUP($A28,'Occupancy Raw Data'!$B$8:$BE$45,'Occupancy Raw Data'!W$3,FALSE)</f>
        <v>6.6550960760314801</v>
      </c>
      <c r="Q28" s="48">
        <f>VLOOKUP($A28,'Occupancy Raw Data'!$B$8:$BE$45,'Occupancy Raw Data'!X$3,FALSE)</f>
        <v>2.8677524133865502</v>
      </c>
      <c r="R28" s="49">
        <f>VLOOKUP($A28,'Occupancy Raw Data'!$B$8:$BE$45,'Occupancy Raw Data'!Y$3,FALSE)</f>
        <v>1.99825872786901</v>
      </c>
      <c r="S28" s="48">
        <f>VLOOKUP($A28,'Occupancy Raw Data'!$B$8:$BE$45,'Occupancy Raw Data'!AA$3,FALSE)</f>
        <v>14.170187557284301</v>
      </c>
      <c r="T28" s="48">
        <f>VLOOKUP($A28,'Occupancy Raw Data'!$B$8:$BE$45,'Occupancy Raw Data'!AB$3,FALSE)</f>
        <v>22.332391563160702</v>
      </c>
      <c r="U28" s="49">
        <f>VLOOKUP($A28,'Occupancy Raw Data'!$B$8:$BE$45,'Occupancy Raw Data'!AC$3,FALSE)</f>
        <v>18.296047408709398</v>
      </c>
      <c r="V28" s="50">
        <f>VLOOKUP($A28,'Occupancy Raw Data'!$B$8:$BE$45,'Occupancy Raw Data'!AE$3,FALSE)</f>
        <v>6.6794391536659496</v>
      </c>
      <c r="X28" s="51">
        <f>VLOOKUP($A28,'ADR Raw Data'!$B$6:$BE$43,'ADR Raw Data'!G$1,FALSE)</f>
        <v>123.333756124115</v>
      </c>
      <c r="Y28" s="52">
        <f>VLOOKUP($A28,'ADR Raw Data'!$B$6:$BE$43,'ADR Raw Data'!H$1,FALSE)</f>
        <v>121.455394431554</v>
      </c>
      <c r="Z28" s="52">
        <f>VLOOKUP($A28,'ADR Raw Data'!$B$6:$BE$43,'ADR Raw Data'!I$1,FALSE)</f>
        <v>124.524034794245</v>
      </c>
      <c r="AA28" s="52">
        <f>VLOOKUP($A28,'ADR Raw Data'!$B$6:$BE$43,'ADR Raw Data'!J$1,FALSE)</f>
        <v>128.014669603524</v>
      </c>
      <c r="AB28" s="52">
        <f>VLOOKUP($A28,'ADR Raw Data'!$B$6:$BE$43,'ADR Raw Data'!K$1,FALSE)</f>
        <v>130.413395661929</v>
      </c>
      <c r="AC28" s="53">
        <f>VLOOKUP($A28,'ADR Raw Data'!$B$6:$BE$43,'ADR Raw Data'!L$1,FALSE)</f>
        <v>125.745709135537</v>
      </c>
      <c r="AD28" s="52">
        <f>VLOOKUP($A28,'ADR Raw Data'!$B$6:$BE$43,'ADR Raw Data'!N$1,FALSE)</f>
        <v>147.986227647867</v>
      </c>
      <c r="AE28" s="52">
        <f>VLOOKUP($A28,'ADR Raw Data'!$B$6:$BE$43,'ADR Raw Data'!O$1,FALSE)</f>
        <v>152.72601569858699</v>
      </c>
      <c r="AF28" s="53">
        <f>VLOOKUP($A28,'ADR Raw Data'!$B$6:$BE$43,'ADR Raw Data'!P$1,FALSE)</f>
        <v>150.463861808632</v>
      </c>
      <c r="AG28" s="54">
        <f>VLOOKUP($A28,'ADR Raw Data'!$B$6:$BE$43,'ADR Raw Data'!R$1,FALSE)</f>
        <v>133.61856351280699</v>
      </c>
      <c r="AI28" s="47">
        <f>VLOOKUP($A28,'ADR Raw Data'!$B$6:$BE$43,'ADR Raw Data'!T$1,FALSE)</f>
        <v>10.5337001312552</v>
      </c>
      <c r="AJ28" s="48">
        <f>VLOOKUP($A28,'ADR Raw Data'!$B$6:$BE$43,'ADR Raw Data'!U$1,FALSE)</f>
        <v>5.3042971847965203</v>
      </c>
      <c r="AK28" s="48">
        <f>VLOOKUP($A28,'ADR Raw Data'!$B$6:$BE$43,'ADR Raw Data'!V$1,FALSE)</f>
        <v>4.3790366691082498</v>
      </c>
      <c r="AL28" s="48">
        <f>VLOOKUP($A28,'ADR Raw Data'!$B$6:$BE$43,'ADR Raw Data'!W$1,FALSE)</f>
        <v>4.89026699496298</v>
      </c>
      <c r="AM28" s="48">
        <f>VLOOKUP($A28,'ADR Raw Data'!$B$6:$BE$43,'ADR Raw Data'!X$1,FALSE)</f>
        <v>8.5584411679030108</v>
      </c>
      <c r="AN28" s="49">
        <f>VLOOKUP($A28,'ADR Raw Data'!$B$6:$BE$43,'ADR Raw Data'!Y$1,FALSE)</f>
        <v>6.4246865550207897</v>
      </c>
      <c r="AO28" s="48">
        <f>VLOOKUP($A28,'ADR Raw Data'!$B$6:$BE$43,'ADR Raw Data'!AA$1,FALSE)</f>
        <v>5.9707058225882603</v>
      </c>
      <c r="AP28" s="48">
        <f>VLOOKUP($A28,'ADR Raw Data'!$B$6:$BE$43,'ADR Raw Data'!AB$1,FALSE)</f>
        <v>7.9426709534540096</v>
      </c>
      <c r="AQ28" s="49">
        <f>VLOOKUP($A28,'ADR Raw Data'!$B$6:$BE$43,'ADR Raw Data'!AC$1,FALSE)</f>
        <v>7.03210523301665</v>
      </c>
      <c r="AR28" s="50">
        <f>VLOOKUP($A28,'ADR Raw Data'!$B$6:$BE$43,'ADR Raw Data'!AE$1,FALSE)</f>
        <v>7.2420314703210504</v>
      </c>
      <c r="AS28" s="40"/>
      <c r="AT28" s="51">
        <f>VLOOKUP($A28,'RevPAR Raw Data'!$B$6:$BE$43,'RevPAR Raw Data'!G$1,FALSE)</f>
        <v>52.336361746361703</v>
      </c>
      <c r="AU28" s="52">
        <f>VLOOKUP($A28,'RevPAR Raw Data'!$B$6:$BE$43,'RevPAR Raw Data'!H$1,FALSE)</f>
        <v>72.553395703395694</v>
      </c>
      <c r="AV28" s="52">
        <f>VLOOKUP($A28,'RevPAR Raw Data'!$B$6:$BE$43,'RevPAR Raw Data'!I$1,FALSE)</f>
        <v>85.978826518826494</v>
      </c>
      <c r="AW28" s="52">
        <f>VLOOKUP($A28,'RevPAR Raw Data'!$B$6:$BE$43,'RevPAR Raw Data'!J$1,FALSE)</f>
        <v>87.265255255255198</v>
      </c>
      <c r="AX28" s="52">
        <f>VLOOKUP($A28,'RevPAR Raw Data'!$B$6:$BE$43,'RevPAR Raw Data'!K$1,FALSE)</f>
        <v>80.555652575652502</v>
      </c>
      <c r="AY28" s="53">
        <f>VLOOKUP($A28,'RevPAR Raw Data'!$B$6:$BE$43,'RevPAR Raw Data'!L$1,FALSE)</f>
        <v>75.737898359898296</v>
      </c>
      <c r="AZ28" s="52">
        <f>VLOOKUP($A28,'RevPAR Raw Data'!$B$6:$BE$43,'RevPAR Raw Data'!N$1,FALSE)</f>
        <v>99.409551859551797</v>
      </c>
      <c r="BA28" s="52">
        <f>VLOOKUP($A28,'RevPAR Raw Data'!$B$6:$BE$43,'RevPAR Raw Data'!O$1,FALSE)</f>
        <v>112.36598752598699</v>
      </c>
      <c r="BB28" s="53">
        <f>VLOOKUP($A28,'RevPAR Raw Data'!$B$6:$BE$43,'RevPAR Raw Data'!P$1,FALSE)</f>
        <v>105.887769692769</v>
      </c>
      <c r="BC28" s="54">
        <f>VLOOKUP($A28,'RevPAR Raw Data'!$B$6:$BE$43,'RevPAR Raw Data'!R$1,FALSE)</f>
        <v>84.352147312147295</v>
      </c>
      <c r="BE28" s="47">
        <f>VLOOKUP($A28,'RevPAR Raw Data'!$B$6:$BE$43,'RevPAR Raw Data'!T$1,FALSE)</f>
        <v>13.3619681033984</v>
      </c>
      <c r="BF28" s="48">
        <f>VLOOKUP($A28,'RevPAR Raw Data'!$B$6:$BE$43,'RevPAR Raw Data'!U$1,FALSE)</f>
        <v>2.0576257792087902</v>
      </c>
      <c r="BG28" s="48">
        <f>VLOOKUP($A28,'RevPAR Raw Data'!$B$6:$BE$43,'RevPAR Raw Data'!V$1,FALSE)</f>
        <v>5.5500401758772702</v>
      </c>
      <c r="BH28" s="48">
        <f>VLOOKUP($A28,'RevPAR Raw Data'!$B$6:$BE$43,'RevPAR Raw Data'!W$1,FALSE)</f>
        <v>11.8708150378837</v>
      </c>
      <c r="BI28" s="48">
        <f>VLOOKUP($A28,'RevPAR Raw Data'!$B$6:$BE$43,'RevPAR Raw Data'!X$1,FALSE)</f>
        <v>11.6716284844303</v>
      </c>
      <c r="BJ28" s="49">
        <f>VLOOKUP($A28,'RevPAR Raw Data'!$B$6:$BE$43,'RevPAR Raw Data'!Y$1,FALSE)</f>
        <v>8.5513271427137401</v>
      </c>
      <c r="BK28" s="48">
        <f>VLOOKUP($A28,'RevPAR Raw Data'!$B$6:$BE$43,'RevPAR Raw Data'!AA$1,FALSE)</f>
        <v>20.986953593427</v>
      </c>
      <c r="BL28" s="48">
        <f>VLOOKUP($A28,'RevPAR Raw Data'!$B$6:$BE$43,'RevPAR Raw Data'!AB$1,FALSE)</f>
        <v>32.048850894513599</v>
      </c>
      <c r="BM28" s="49">
        <f>VLOOKUP($A28,'RevPAR Raw Data'!$B$6:$BE$43,'RevPAR Raw Data'!AC$1,FALSE)</f>
        <v>26.6147499489891</v>
      </c>
      <c r="BN28" s="50">
        <f>VLOOKUP($A28,'RevPAR Raw Data'!$B$6:$BE$43,'RevPAR Raw Data'!AE$1,FALSE)</f>
        <v>14.405197709536401</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72</v>
      </c>
      <c r="B30" s="47">
        <f>VLOOKUP($A30,'Occupancy Raw Data'!$B$8:$BE$45,'Occupancy Raw Data'!G$3,FALSE)</f>
        <v>35.6557987196665</v>
      </c>
      <c r="C30" s="48">
        <f>VLOOKUP($A30,'Occupancy Raw Data'!$B$8:$BE$45,'Occupancy Raw Data'!H$3,FALSE)</f>
        <v>52.716986750037201</v>
      </c>
      <c r="D30" s="48">
        <f>VLOOKUP($A30,'Occupancy Raw Data'!$B$8:$BE$45,'Occupancy Raw Data'!I$3,FALSE)</f>
        <v>55.9029328569301</v>
      </c>
      <c r="E30" s="48">
        <f>VLOOKUP($A30,'Occupancy Raw Data'!$B$8:$BE$45,'Occupancy Raw Data'!J$3,FALSE)</f>
        <v>52.329909185648297</v>
      </c>
      <c r="F30" s="48">
        <f>VLOOKUP($A30,'Occupancy Raw Data'!$B$8:$BE$45,'Occupancy Raw Data'!K$3,FALSE)</f>
        <v>47.297900848593102</v>
      </c>
      <c r="G30" s="49">
        <f>VLOOKUP($A30,'Occupancy Raw Data'!$B$8:$BE$45,'Occupancy Raw Data'!L$3,FALSE)</f>
        <v>48.780705672175003</v>
      </c>
      <c r="H30" s="48">
        <f>VLOOKUP($A30,'Occupancy Raw Data'!$B$8:$BE$45,'Occupancy Raw Data'!N$3,FALSE)</f>
        <v>47.312788447223397</v>
      </c>
      <c r="I30" s="48">
        <f>VLOOKUP($A30,'Occupancy Raw Data'!$B$8:$BE$45,'Occupancy Raw Data'!O$3,FALSE)</f>
        <v>46.479082923924302</v>
      </c>
      <c r="J30" s="49">
        <f>VLOOKUP($A30,'Occupancy Raw Data'!$B$8:$BE$45,'Occupancy Raw Data'!P$3,FALSE)</f>
        <v>46.895935685573903</v>
      </c>
      <c r="K30" s="50">
        <f>VLOOKUP($A30,'Occupancy Raw Data'!$B$8:$BE$45,'Occupancy Raw Data'!R$3,FALSE)</f>
        <v>48.242199961717603</v>
      </c>
      <c r="M30" s="47">
        <f>VLOOKUP($A30,'Occupancy Raw Data'!$B$8:$BE$45,'Occupancy Raw Data'!T$3,FALSE)</f>
        <v>-7.4217240046385697</v>
      </c>
      <c r="N30" s="48">
        <f>VLOOKUP($A30,'Occupancy Raw Data'!$B$8:$BE$45,'Occupancy Raw Data'!U$3,FALSE)</f>
        <v>2.37062734894478</v>
      </c>
      <c r="O30" s="48">
        <f>VLOOKUP($A30,'Occupancy Raw Data'!$B$8:$BE$45,'Occupancy Raw Data'!V$3,FALSE)</f>
        <v>6.13340870548332</v>
      </c>
      <c r="P30" s="48">
        <f>VLOOKUP($A30,'Occupancy Raw Data'!$B$8:$BE$45,'Occupancy Raw Data'!W$3,FALSE)</f>
        <v>1.67775527914376</v>
      </c>
      <c r="Q30" s="48">
        <f>VLOOKUP($A30,'Occupancy Raw Data'!$B$8:$BE$45,'Occupancy Raw Data'!X$3,FALSE)</f>
        <v>3.5190615835777099</v>
      </c>
      <c r="R30" s="49">
        <f>VLOOKUP($A30,'Occupancy Raw Data'!$B$8:$BE$45,'Occupancy Raw Data'!Y$3,FALSE)</f>
        <v>1.69459962756052</v>
      </c>
      <c r="S30" s="48">
        <f>VLOOKUP($A30,'Occupancy Raw Data'!$B$8:$BE$45,'Occupancy Raw Data'!AA$3,FALSE)</f>
        <v>-18.471010774756198</v>
      </c>
      <c r="T30" s="48">
        <f>VLOOKUP($A30,'Occupancy Raw Data'!$B$8:$BE$45,'Occupancy Raw Data'!AB$3,FALSE)</f>
        <v>-11.407491486946601</v>
      </c>
      <c r="U30" s="49">
        <f>VLOOKUP($A30,'Occupancy Raw Data'!$B$8:$BE$45,'Occupancy Raw Data'!AC$3,FALSE)</f>
        <v>-15.1172190784155</v>
      </c>
      <c r="V30" s="50">
        <f>VLOOKUP($A30,'Occupancy Raw Data'!$B$8:$BE$45,'Occupancy Raw Data'!AE$3,FALSE)</f>
        <v>-3.6078531361550201</v>
      </c>
      <c r="X30" s="51">
        <f>VLOOKUP($A30,'ADR Raw Data'!$B$6:$BE$43,'ADR Raw Data'!G$1,FALSE)</f>
        <v>87.8662087682672</v>
      </c>
      <c r="Y30" s="52">
        <f>VLOOKUP($A30,'ADR Raw Data'!$B$6:$BE$43,'ADR Raw Data'!H$1,FALSE)</f>
        <v>99.934625811917499</v>
      </c>
      <c r="Z30" s="52">
        <f>VLOOKUP($A30,'ADR Raw Data'!$B$6:$BE$43,'ADR Raw Data'!I$1,FALSE)</f>
        <v>100.542980026631</v>
      </c>
      <c r="AA30" s="52">
        <f>VLOOKUP($A30,'ADR Raw Data'!$B$6:$BE$43,'ADR Raw Data'!J$1,FALSE)</f>
        <v>99.9218549075391</v>
      </c>
      <c r="AB30" s="52">
        <f>VLOOKUP($A30,'ADR Raw Data'!$B$6:$BE$43,'ADR Raw Data'!K$1,FALSE)</f>
        <v>94.300229776518705</v>
      </c>
      <c r="AC30" s="53">
        <f>VLOOKUP($A30,'ADR Raw Data'!$B$6:$BE$43,'ADR Raw Data'!L$1,FALSE)</f>
        <v>97.214436916315606</v>
      </c>
      <c r="AD30" s="52">
        <f>VLOOKUP($A30,'ADR Raw Data'!$B$6:$BE$43,'ADR Raw Data'!N$1,FALSE)</f>
        <v>99.983807426054099</v>
      </c>
      <c r="AE30" s="52">
        <f>VLOOKUP($A30,'ADR Raw Data'!$B$6:$BE$43,'ADR Raw Data'!O$1,FALSE)</f>
        <v>102.167030749519</v>
      </c>
      <c r="AF30" s="53">
        <f>VLOOKUP($A30,'ADR Raw Data'!$B$6:$BE$43,'ADR Raw Data'!P$1,FALSE)</f>
        <v>101.06571587301499</v>
      </c>
      <c r="AG30" s="54">
        <f>VLOOKUP($A30,'ADR Raw Data'!$B$6:$BE$43,'ADR Raw Data'!R$1,FALSE)</f>
        <v>98.284095137327498</v>
      </c>
      <c r="AH30" s="65"/>
      <c r="AI30" s="47">
        <f>VLOOKUP($A30,'ADR Raw Data'!$B$6:$BE$43,'ADR Raw Data'!T$1,FALSE)</f>
        <v>-2.7065276272954302</v>
      </c>
      <c r="AJ30" s="48">
        <f>VLOOKUP($A30,'ADR Raw Data'!$B$6:$BE$43,'ADR Raw Data'!U$1,FALSE)</f>
        <v>5.8713940771190201</v>
      </c>
      <c r="AK30" s="48">
        <f>VLOOKUP($A30,'ADR Raw Data'!$B$6:$BE$43,'ADR Raw Data'!V$1,FALSE)</f>
        <v>1.5003046210494999</v>
      </c>
      <c r="AL30" s="48">
        <f>VLOOKUP($A30,'ADR Raw Data'!$B$6:$BE$43,'ADR Raw Data'!W$1,FALSE)</f>
        <v>3.96957043430865</v>
      </c>
      <c r="AM30" s="48">
        <f>VLOOKUP($A30,'ADR Raw Data'!$B$6:$BE$43,'ADR Raw Data'!X$1,FALSE)</f>
        <v>-0.35143463091016702</v>
      </c>
      <c r="AN30" s="49">
        <f>VLOOKUP($A30,'ADR Raw Data'!$B$6:$BE$43,'ADR Raw Data'!Y$1,FALSE)</f>
        <v>2.1428310506441202</v>
      </c>
      <c r="AO30" s="48">
        <f>VLOOKUP($A30,'ADR Raw Data'!$B$6:$BE$43,'ADR Raw Data'!AA$1,FALSE)</f>
        <v>-5.1087397082103303</v>
      </c>
      <c r="AP30" s="48">
        <f>VLOOKUP($A30,'ADR Raw Data'!$B$6:$BE$43,'ADR Raw Data'!AB$1,FALSE)</f>
        <v>-0.49571410602671601</v>
      </c>
      <c r="AQ30" s="49">
        <f>VLOOKUP($A30,'ADR Raw Data'!$B$6:$BE$43,'ADR Raw Data'!AC$1,FALSE)</f>
        <v>-2.9046656699337898</v>
      </c>
      <c r="AR30" s="50">
        <f>VLOOKUP($A30,'ADR Raw Data'!$B$6:$BE$43,'ADR Raw Data'!AE$1,FALSE)</f>
        <v>0.30368328796844102</v>
      </c>
      <c r="AS30" s="40"/>
      <c r="AT30" s="51">
        <f>VLOOKUP($A30,'RevPAR Raw Data'!$B$6:$BE$43,'RevPAR Raw Data'!G$1,FALSE)</f>
        <v>31.329398541015301</v>
      </c>
      <c r="AU30" s="52">
        <f>VLOOKUP($A30,'RevPAR Raw Data'!$B$6:$BE$43,'RevPAR Raw Data'!H$1,FALSE)</f>
        <v>52.682523447967803</v>
      </c>
      <c r="AV30" s="52">
        <f>VLOOKUP($A30,'RevPAR Raw Data'!$B$6:$BE$43,'RevPAR Raw Data'!I$1,FALSE)</f>
        <v>56.2064746166443</v>
      </c>
      <c r="AW30" s="52">
        <f>VLOOKUP($A30,'RevPAR Raw Data'!$B$6:$BE$43,'RevPAR Raw Data'!J$1,FALSE)</f>
        <v>52.289015929730503</v>
      </c>
      <c r="AX30" s="52">
        <f>VLOOKUP($A30,'RevPAR Raw Data'!$B$6:$BE$43,'RevPAR Raw Data'!K$1,FALSE)</f>
        <v>44.602029179693297</v>
      </c>
      <c r="AY30" s="53">
        <f>VLOOKUP($A30,'RevPAR Raw Data'!$B$6:$BE$43,'RevPAR Raw Data'!L$1,FALSE)</f>
        <v>47.421888343010203</v>
      </c>
      <c r="AZ30" s="52">
        <f>VLOOKUP($A30,'RevPAR Raw Data'!$B$6:$BE$43,'RevPAR Raw Data'!N$1,FALSE)</f>
        <v>47.305127288968201</v>
      </c>
      <c r="BA30" s="52">
        <f>VLOOKUP($A30,'RevPAR Raw Data'!$B$6:$BE$43,'RevPAR Raw Data'!O$1,FALSE)</f>
        <v>47.486298942980397</v>
      </c>
      <c r="BB30" s="53">
        <f>VLOOKUP($A30,'RevPAR Raw Data'!$B$6:$BE$43,'RevPAR Raw Data'!P$1,FALSE)</f>
        <v>47.395713115974303</v>
      </c>
      <c r="BC30" s="54">
        <f>VLOOKUP($A30,'RevPAR Raw Data'!$B$6:$BE$43,'RevPAR Raw Data'!R$1,FALSE)</f>
        <v>47.414409706714302</v>
      </c>
      <c r="BE30" s="47">
        <f>VLOOKUP($A30,'RevPAR Raw Data'!$B$6:$BE$43,'RevPAR Raw Data'!T$1,FALSE)</f>
        <v>-9.9273806213268507</v>
      </c>
      <c r="BF30" s="48">
        <f>VLOOKUP($A30,'RevPAR Raw Data'!$B$6:$BE$43,'RevPAR Raw Data'!U$1,FALSE)</f>
        <v>8.3812102998203102</v>
      </c>
      <c r="BG30" s="48">
        <f>VLOOKUP($A30,'RevPAR Raw Data'!$B$6:$BE$43,'RevPAR Raw Data'!V$1,FALSE)</f>
        <v>7.7257331407690399</v>
      </c>
      <c r="BH30" s="48">
        <f>VLOOKUP($A30,'RevPAR Raw Data'!$B$6:$BE$43,'RevPAR Raw Data'!W$1,FALSE)</f>
        <v>5.7139253909733601</v>
      </c>
      <c r="BI30" s="48">
        <f>VLOOKUP($A30,'RevPAR Raw Data'!$B$6:$BE$43,'RevPAR Raw Data'!X$1,FALSE)</f>
        <v>3.15525975157979</v>
      </c>
      <c r="BJ30" s="49">
        <f>VLOOKUP($A30,'RevPAR Raw Data'!$B$6:$BE$43,'RevPAR Raw Data'!Y$1,FALSE)</f>
        <v>3.8737430852080998</v>
      </c>
      <c r="BK30" s="48">
        <f>VLOOKUP($A30,'RevPAR Raw Data'!$B$6:$BE$43,'RevPAR Raw Data'!AA$1,FALSE)</f>
        <v>-22.636114621008801</v>
      </c>
      <c r="BL30" s="48">
        <f>VLOOKUP($A30,'RevPAR Raw Data'!$B$6:$BE$43,'RevPAR Raw Data'!AB$1,FALSE)</f>
        <v>-11.8466570485287</v>
      </c>
      <c r="BM30" s="49">
        <f>VLOOKUP($A30,'RevPAR Raw Data'!$B$6:$BE$43,'RevPAR Raw Data'!AC$1,FALSE)</f>
        <v>-17.582780075529801</v>
      </c>
      <c r="BN30" s="50">
        <f>VLOOKUP($A30,'RevPAR Raw Data'!$B$6:$BE$43,'RevPAR Raw Data'!AE$1,FALSE)</f>
        <v>-3.3151262952155198</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71</v>
      </c>
      <c r="B32" s="47">
        <f>VLOOKUP($A32,'Occupancy Raw Data'!$B$8:$BE$45,'Occupancy Raw Data'!G$3,FALSE)</f>
        <v>47.721653126103803</v>
      </c>
      <c r="C32" s="48">
        <f>VLOOKUP($A32,'Occupancy Raw Data'!$B$8:$BE$45,'Occupancy Raw Data'!H$3,FALSE)</f>
        <v>61.842105263157798</v>
      </c>
      <c r="D32" s="48">
        <f>VLOOKUP($A32,'Occupancy Raw Data'!$B$8:$BE$45,'Occupancy Raw Data'!I$3,FALSE)</f>
        <v>69.856057930060004</v>
      </c>
      <c r="E32" s="48">
        <f>VLOOKUP($A32,'Occupancy Raw Data'!$B$8:$BE$45,'Occupancy Raw Data'!J$3,FALSE)</f>
        <v>68.588837866478201</v>
      </c>
      <c r="F32" s="48">
        <f>VLOOKUP($A32,'Occupancy Raw Data'!$B$8:$BE$45,'Occupancy Raw Data'!K$3,FALSE)</f>
        <v>60.552808194984102</v>
      </c>
      <c r="G32" s="49">
        <f>VLOOKUP($A32,'Occupancy Raw Data'!$B$8:$BE$45,'Occupancy Raw Data'!L$3,FALSE)</f>
        <v>61.712292476156797</v>
      </c>
      <c r="H32" s="48">
        <f>VLOOKUP($A32,'Occupancy Raw Data'!$B$8:$BE$45,'Occupancy Raw Data'!N$3,FALSE)</f>
        <v>62.009890498057203</v>
      </c>
      <c r="I32" s="48">
        <f>VLOOKUP($A32,'Occupancy Raw Data'!$B$8:$BE$45,'Occupancy Raw Data'!O$3,FALSE)</f>
        <v>66.182444365948399</v>
      </c>
      <c r="J32" s="49">
        <f>VLOOKUP($A32,'Occupancy Raw Data'!$B$8:$BE$45,'Occupancy Raw Data'!P$3,FALSE)</f>
        <v>64.096167432002801</v>
      </c>
      <c r="K32" s="50">
        <f>VLOOKUP($A32,'Occupancy Raw Data'!$B$8:$BE$45,'Occupancy Raw Data'!R$3,FALSE)</f>
        <v>62.393399606398503</v>
      </c>
      <c r="M32" s="47">
        <f>VLOOKUP($A32,'Occupancy Raw Data'!$B$8:$BE$45,'Occupancy Raw Data'!T$3,FALSE)</f>
        <v>6.7027230149083001</v>
      </c>
      <c r="N32" s="48">
        <f>VLOOKUP($A32,'Occupancy Raw Data'!$B$8:$BE$45,'Occupancy Raw Data'!U$3,FALSE)</f>
        <v>1.4726442890981499</v>
      </c>
      <c r="O32" s="48">
        <f>VLOOKUP($A32,'Occupancy Raw Data'!$B$8:$BE$45,'Occupancy Raw Data'!V$3,FALSE)</f>
        <v>1.8806121313780599</v>
      </c>
      <c r="P32" s="48">
        <f>VLOOKUP($A32,'Occupancy Raw Data'!$B$8:$BE$45,'Occupancy Raw Data'!W$3,FALSE)</f>
        <v>2.0774540450136598</v>
      </c>
      <c r="Q32" s="48">
        <f>VLOOKUP($A32,'Occupancy Raw Data'!$B$8:$BE$45,'Occupancy Raw Data'!X$3,FALSE)</f>
        <v>3.8405403707788501</v>
      </c>
      <c r="R32" s="49">
        <f>VLOOKUP($A32,'Occupancy Raw Data'!$B$8:$BE$45,'Occupancy Raw Data'!Y$3,FALSE)</f>
        <v>2.9425828696277598</v>
      </c>
      <c r="S32" s="48">
        <f>VLOOKUP($A32,'Occupancy Raw Data'!$B$8:$BE$45,'Occupancy Raw Data'!AA$3,FALSE)</f>
        <v>5.6443860456985799</v>
      </c>
      <c r="T32" s="48">
        <f>VLOOKUP($A32,'Occupancy Raw Data'!$B$8:$BE$45,'Occupancy Raw Data'!AB$3,FALSE)</f>
        <v>3.2092618982678802</v>
      </c>
      <c r="U32" s="49">
        <f>VLOOKUP($A32,'Occupancy Raw Data'!$B$8:$BE$45,'Occupancy Raw Data'!AC$3,FALSE)</f>
        <v>4.3730176230340501</v>
      </c>
      <c r="V32" s="50">
        <f>VLOOKUP($A32,'Occupancy Raw Data'!$B$8:$BE$45,'Occupancy Raw Data'!AE$3,FALSE)</f>
        <v>3.3583505738722801</v>
      </c>
      <c r="X32" s="51">
        <f>VLOOKUP($A32,'ADR Raw Data'!$B$6:$BE$43,'ADR Raw Data'!G$1,FALSE)</f>
        <v>98.258431967061398</v>
      </c>
      <c r="Y32" s="52">
        <f>VLOOKUP($A32,'ADR Raw Data'!$B$6:$BE$43,'ADR Raw Data'!H$1,FALSE)</f>
        <v>106.505084335284</v>
      </c>
      <c r="Z32" s="52">
        <f>VLOOKUP($A32,'ADR Raw Data'!$B$6:$BE$43,'ADR Raw Data'!I$1,FALSE)</f>
        <v>112.397668010871</v>
      </c>
      <c r="AA32" s="52">
        <f>VLOOKUP($A32,'ADR Raw Data'!$B$6:$BE$43,'ADR Raw Data'!J$1,FALSE)</f>
        <v>111.59992164284699</v>
      </c>
      <c r="AB32" s="52">
        <f>VLOOKUP($A32,'ADR Raw Data'!$B$6:$BE$43,'ADR Raw Data'!K$1,FALSE)</f>
        <v>103.607737341402</v>
      </c>
      <c r="AC32" s="53">
        <f>VLOOKUP($A32,'ADR Raw Data'!$B$6:$BE$43,'ADR Raw Data'!L$1,FALSE)</f>
        <v>107.127635364824</v>
      </c>
      <c r="AD32" s="52">
        <f>VLOOKUP($A32,'ADR Raw Data'!$B$6:$BE$43,'ADR Raw Data'!N$1,FALSE)</f>
        <v>107.99296462546199</v>
      </c>
      <c r="AE32" s="52">
        <f>VLOOKUP($A32,'ADR Raw Data'!$B$6:$BE$43,'ADR Raw Data'!O$1,FALSE)</f>
        <v>111.241600573754</v>
      </c>
      <c r="AF32" s="53">
        <f>VLOOKUP($A32,'ADR Raw Data'!$B$6:$BE$43,'ADR Raw Data'!P$1,FALSE)</f>
        <v>109.67015279853899</v>
      </c>
      <c r="AG32" s="54">
        <f>VLOOKUP($A32,'ADR Raw Data'!$B$6:$BE$43,'ADR Raw Data'!R$1,FALSE)</f>
        <v>107.873893893808</v>
      </c>
      <c r="AI32" s="47">
        <f>VLOOKUP($A32,'ADR Raw Data'!$B$6:$BE$43,'ADR Raw Data'!T$1,FALSE)</f>
        <v>4.5886051673896198</v>
      </c>
      <c r="AJ32" s="48">
        <f>VLOOKUP($A32,'ADR Raw Data'!$B$6:$BE$43,'ADR Raw Data'!U$1,FALSE)</f>
        <v>0.50744089899417399</v>
      </c>
      <c r="AK32" s="48">
        <f>VLOOKUP($A32,'ADR Raw Data'!$B$6:$BE$43,'ADR Raw Data'!V$1,FALSE)</f>
        <v>1.9140085870583301</v>
      </c>
      <c r="AL32" s="48">
        <f>VLOOKUP($A32,'ADR Raw Data'!$B$6:$BE$43,'ADR Raw Data'!W$1,FALSE)</f>
        <v>2.1569618647050302</v>
      </c>
      <c r="AM32" s="48">
        <f>VLOOKUP($A32,'ADR Raw Data'!$B$6:$BE$43,'ADR Raw Data'!X$1,FALSE)</f>
        <v>3.2152241795153298</v>
      </c>
      <c r="AN32" s="49">
        <f>VLOOKUP($A32,'ADR Raw Data'!$B$6:$BE$43,'ADR Raw Data'!Y$1,FALSE)</f>
        <v>2.2117902073741198</v>
      </c>
      <c r="AO32" s="48">
        <f>VLOOKUP($A32,'ADR Raw Data'!$B$6:$BE$43,'ADR Raw Data'!AA$1,FALSE)</f>
        <v>0.60569627840899898</v>
      </c>
      <c r="AP32" s="48">
        <f>VLOOKUP($A32,'ADR Raw Data'!$B$6:$BE$43,'ADR Raw Data'!AB$1,FALSE)</f>
        <v>-0.51373115523982005</v>
      </c>
      <c r="AQ32" s="49">
        <f>VLOOKUP($A32,'ADR Raw Data'!$B$6:$BE$43,'ADR Raw Data'!AC$1,FALSE)</f>
        <v>-7.3866079332761403E-3</v>
      </c>
      <c r="AR32" s="50">
        <f>VLOOKUP($A32,'ADR Raw Data'!$B$6:$BE$43,'ADR Raw Data'!AE$1,FALSE)</f>
        <v>1.5526264523937501</v>
      </c>
      <c r="AS32" s="40"/>
      <c r="AT32" s="51">
        <f>VLOOKUP($A32,'RevPAR Raw Data'!$B$6:$BE$43,'RevPAR Raw Data'!G$1,FALSE)</f>
        <v>46.890548070469698</v>
      </c>
      <c r="AU32" s="52">
        <f>VLOOKUP($A32,'RevPAR Raw Data'!$B$6:$BE$43,'RevPAR Raw Data'!H$1,FALSE)</f>
        <v>65.864986365241904</v>
      </c>
      <c r="AV32" s="52">
        <f>VLOOKUP($A32,'RevPAR Raw Data'!$B$6:$BE$43,'RevPAR Raw Data'!I$1,FALSE)</f>
        <v>78.516580077710998</v>
      </c>
      <c r="AW32" s="52">
        <f>VLOOKUP($A32,'RevPAR Raw Data'!$B$6:$BE$43,'RevPAR Raw Data'!J$1,FALSE)</f>
        <v>76.545089314729694</v>
      </c>
      <c r="AX32" s="52">
        <f>VLOOKUP($A32,'RevPAR Raw Data'!$B$6:$BE$43,'RevPAR Raw Data'!K$1,FALSE)</f>
        <v>62.737394467502597</v>
      </c>
      <c r="AY32" s="53">
        <f>VLOOKUP($A32,'RevPAR Raw Data'!$B$6:$BE$43,'RevPAR Raw Data'!L$1,FALSE)</f>
        <v>66.110919659131</v>
      </c>
      <c r="AZ32" s="52">
        <f>VLOOKUP($A32,'RevPAR Raw Data'!$B$6:$BE$43,'RevPAR Raw Data'!N$1,FALSE)</f>
        <v>66.966319109855107</v>
      </c>
      <c r="BA32" s="52">
        <f>VLOOKUP($A32,'RevPAR Raw Data'!$B$6:$BE$43,'RevPAR Raw Data'!O$1,FALSE)</f>
        <v>73.622410411515304</v>
      </c>
      <c r="BB32" s="53">
        <f>VLOOKUP($A32,'RevPAR Raw Data'!$B$6:$BE$43,'RevPAR Raw Data'!P$1,FALSE)</f>
        <v>70.294364760685198</v>
      </c>
      <c r="BC32" s="54">
        <f>VLOOKUP($A32,'RevPAR Raw Data'!$B$6:$BE$43,'RevPAR Raw Data'!R$1,FALSE)</f>
        <v>67.306189688146503</v>
      </c>
      <c r="BD32" s="65"/>
      <c r="BE32" s="47">
        <f>VLOOKUP($A32,'RevPAR Raw Data'!$B$6:$BE$43,'RevPAR Raw Data'!T$1,FALSE)</f>
        <v>11.5988896769158</v>
      </c>
      <c r="BF32" s="48">
        <f>VLOOKUP($A32,'RevPAR Raw Data'!$B$6:$BE$43,'RevPAR Raw Data'!U$1,FALSE)</f>
        <v>1.98755798751191</v>
      </c>
      <c r="BG32" s="48">
        <f>VLOOKUP($A32,'RevPAR Raw Data'!$B$6:$BE$43,'RevPAR Raw Data'!V$1,FALSE)</f>
        <v>3.8306157961202301</v>
      </c>
      <c r="BH32" s="48">
        <f>VLOOKUP($A32,'RevPAR Raw Data'!$B$6:$BE$43,'RevPAR Raw Data'!W$1,FALSE)</f>
        <v>4.2792258012264099</v>
      </c>
      <c r="BI32" s="48">
        <f>VLOOKUP($A32,'RevPAR Raw Data'!$B$6:$BE$43,'RevPAR Raw Data'!X$1,FALSE)</f>
        <v>7.1792465329195201</v>
      </c>
      <c r="BJ32" s="49">
        <f>VLOOKUP($A32,'RevPAR Raw Data'!$B$6:$BE$43,'RevPAR Raw Data'!Y$1,FALSE)</f>
        <v>5.21945683675618</v>
      </c>
      <c r="BK32" s="48">
        <f>VLOOKUP($A32,'RevPAR Raw Data'!$B$6:$BE$43,'RevPAR Raw Data'!AA$1,FALSE)</f>
        <v>6.2842701603254101</v>
      </c>
      <c r="BL32" s="48">
        <f>VLOOKUP($A32,'RevPAR Raw Data'!$B$6:$BE$43,'RevPAR Raw Data'!AB$1,FALSE)</f>
        <v>2.6790437648034202</v>
      </c>
      <c r="BM32" s="49">
        <f>VLOOKUP($A32,'RevPAR Raw Data'!$B$6:$BE$43,'RevPAR Raw Data'!AC$1,FALSE)</f>
        <v>4.3653079974341003</v>
      </c>
      <c r="BN32" s="50">
        <f>VLOOKUP($A32,'RevPAR Raw Data'!$B$6:$BE$43,'RevPAR Raw Data'!AE$1,FALSE)</f>
        <v>4.9631196656401002</v>
      </c>
    </row>
    <row r="33" spans="1:66" x14ac:dyDescent="0.25">
      <c r="A33" s="63" t="s">
        <v>45</v>
      </c>
      <c r="B33" s="47">
        <f>VLOOKUP($A33,'Occupancy Raw Data'!$B$8:$BE$45,'Occupancy Raw Data'!G$3,FALSE)</f>
        <v>52.196869696398203</v>
      </c>
      <c r="C33" s="48">
        <f>VLOOKUP($A33,'Occupancy Raw Data'!$B$8:$BE$45,'Occupancy Raw Data'!H$3,FALSE)</f>
        <v>65.000942862530593</v>
      </c>
      <c r="D33" s="48">
        <f>VLOOKUP($A33,'Occupancy Raw Data'!$B$8:$BE$45,'Occupancy Raw Data'!I$3,FALSE)</f>
        <v>68.602677729587</v>
      </c>
      <c r="E33" s="48">
        <f>VLOOKUP($A33,'Occupancy Raw Data'!$B$8:$BE$45,'Occupancy Raw Data'!J$3,FALSE)</f>
        <v>67.0563831793324</v>
      </c>
      <c r="F33" s="48">
        <f>VLOOKUP($A33,'Occupancy Raw Data'!$B$8:$BE$45,'Occupancy Raw Data'!K$3,FALSE)</f>
        <v>63.134075051857401</v>
      </c>
      <c r="G33" s="49">
        <f>VLOOKUP($A33,'Occupancy Raw Data'!$B$8:$BE$45,'Occupancy Raw Data'!L$3,FALSE)</f>
        <v>63.198189703941097</v>
      </c>
      <c r="H33" s="48">
        <f>VLOOKUP($A33,'Occupancy Raw Data'!$B$8:$BE$45,'Occupancy Raw Data'!N$3,FALSE)</f>
        <v>57.194041108806303</v>
      </c>
      <c r="I33" s="48">
        <f>VLOOKUP($A33,'Occupancy Raw Data'!$B$8:$BE$45,'Occupancy Raw Data'!O$3,FALSE)</f>
        <v>57.759758627192099</v>
      </c>
      <c r="J33" s="49">
        <f>VLOOKUP($A33,'Occupancy Raw Data'!$B$8:$BE$45,'Occupancy Raw Data'!P$3,FALSE)</f>
        <v>57.476899867999201</v>
      </c>
      <c r="K33" s="50">
        <f>VLOOKUP($A33,'Occupancy Raw Data'!$B$8:$BE$45,'Occupancy Raw Data'!R$3,FALSE)</f>
        <v>61.5635354651006</v>
      </c>
      <c r="M33" s="47">
        <f>VLOOKUP($A33,'Occupancy Raw Data'!$B$8:$BE$45,'Occupancy Raw Data'!T$3,FALSE)</f>
        <v>10.098201133035399</v>
      </c>
      <c r="N33" s="48">
        <f>VLOOKUP($A33,'Occupancy Raw Data'!$B$8:$BE$45,'Occupancy Raw Data'!U$3,FALSE)</f>
        <v>14.0492733741838</v>
      </c>
      <c r="O33" s="48">
        <f>VLOOKUP($A33,'Occupancy Raw Data'!$B$8:$BE$45,'Occupancy Raw Data'!V$3,FALSE)</f>
        <v>13.919794817899099</v>
      </c>
      <c r="P33" s="48">
        <f>VLOOKUP($A33,'Occupancy Raw Data'!$B$8:$BE$45,'Occupancy Raw Data'!W$3,FALSE)</f>
        <v>10.205889885184799</v>
      </c>
      <c r="Q33" s="48">
        <f>VLOOKUP($A33,'Occupancy Raw Data'!$B$8:$BE$45,'Occupancy Raw Data'!X$3,FALSE)</f>
        <v>12.3829194081881</v>
      </c>
      <c r="R33" s="49">
        <f>VLOOKUP($A33,'Occupancy Raw Data'!$B$8:$BE$45,'Occupancy Raw Data'!Y$3,FALSE)</f>
        <v>12.193821276976401</v>
      </c>
      <c r="S33" s="48">
        <f>VLOOKUP($A33,'Occupancy Raw Data'!$B$8:$BE$45,'Occupancy Raw Data'!AA$3,FALSE)</f>
        <v>12.194863217535501</v>
      </c>
      <c r="T33" s="48">
        <f>VLOOKUP($A33,'Occupancy Raw Data'!$B$8:$BE$45,'Occupancy Raw Data'!AB$3,FALSE)</f>
        <v>9.8290033225100899</v>
      </c>
      <c r="U33" s="49">
        <f>VLOOKUP($A33,'Occupancy Raw Data'!$B$8:$BE$45,'Occupancy Raw Data'!AC$3,FALSE)</f>
        <v>10.9935075699058</v>
      </c>
      <c r="V33" s="50">
        <f>VLOOKUP($A33,'Occupancy Raw Data'!$B$8:$BE$45,'Occupancy Raw Data'!AE$3,FALSE)</f>
        <v>11.8711079745433</v>
      </c>
      <c r="X33" s="51">
        <f>VLOOKUP($A33,'ADR Raw Data'!$B$6:$BE$43,'ADR Raw Data'!G$1,FALSE)</f>
        <v>81.537001914739804</v>
      </c>
      <c r="Y33" s="52">
        <f>VLOOKUP($A33,'ADR Raw Data'!$B$6:$BE$43,'ADR Raw Data'!H$1,FALSE)</f>
        <v>87.718921554975296</v>
      </c>
      <c r="Z33" s="52">
        <f>VLOOKUP($A33,'ADR Raw Data'!$B$6:$BE$43,'ADR Raw Data'!I$1,FALSE)</f>
        <v>90.108090324353995</v>
      </c>
      <c r="AA33" s="52">
        <f>VLOOKUP($A33,'ADR Raw Data'!$B$6:$BE$43,'ADR Raw Data'!J$1,FALSE)</f>
        <v>89.812975984251906</v>
      </c>
      <c r="AB33" s="52">
        <f>VLOOKUP($A33,'ADR Raw Data'!$B$6:$BE$43,'ADR Raw Data'!K$1,FALSE)</f>
        <v>86.1908251493428</v>
      </c>
      <c r="AC33" s="53">
        <f>VLOOKUP($A33,'ADR Raw Data'!$B$6:$BE$43,'ADR Raw Data'!L$1,FALSE)</f>
        <v>87.355529134093203</v>
      </c>
      <c r="AD33" s="52">
        <f>VLOOKUP($A33,'ADR Raw Data'!$B$6:$BE$43,'ADR Raw Data'!N$1,FALSE)</f>
        <v>84.973442070557198</v>
      </c>
      <c r="AE33" s="52">
        <f>VLOOKUP($A33,'ADR Raw Data'!$B$6:$BE$43,'ADR Raw Data'!O$1,FALSE)</f>
        <v>85.828243976493596</v>
      </c>
      <c r="AF33" s="53">
        <f>VLOOKUP($A33,'ADR Raw Data'!$B$6:$BE$43,'ADR Raw Data'!P$1,FALSE)</f>
        <v>85.402946374671899</v>
      </c>
      <c r="AG33" s="54">
        <f>VLOOKUP($A33,'ADR Raw Data'!$B$6:$BE$43,'ADR Raw Data'!R$1,FALSE)</f>
        <v>86.834680908414597</v>
      </c>
      <c r="AI33" s="47">
        <f>VLOOKUP($A33,'ADR Raw Data'!$B$6:$BE$43,'ADR Raw Data'!T$1,FALSE)</f>
        <v>1.91502514263667</v>
      </c>
      <c r="AJ33" s="48">
        <f>VLOOKUP($A33,'ADR Raw Data'!$B$6:$BE$43,'ADR Raw Data'!U$1,FALSE)</f>
        <v>3.9506117929768898</v>
      </c>
      <c r="AK33" s="48">
        <f>VLOOKUP($A33,'ADR Raw Data'!$B$6:$BE$43,'ADR Raw Data'!V$1,FALSE)</f>
        <v>2.7509718356900201</v>
      </c>
      <c r="AL33" s="48">
        <f>VLOOKUP($A33,'ADR Raw Data'!$B$6:$BE$43,'ADR Raw Data'!W$1,FALSE)</f>
        <v>3.08598895357507</v>
      </c>
      <c r="AM33" s="48">
        <f>VLOOKUP($A33,'ADR Raw Data'!$B$6:$BE$43,'ADR Raw Data'!X$1,FALSE)</f>
        <v>4.8297736666468598</v>
      </c>
      <c r="AN33" s="49">
        <f>VLOOKUP($A33,'ADR Raw Data'!$B$6:$BE$43,'ADR Raw Data'!Y$1,FALSE)</f>
        <v>3.3603421048637498</v>
      </c>
      <c r="AO33" s="48">
        <f>VLOOKUP($A33,'ADR Raw Data'!$B$6:$BE$43,'ADR Raw Data'!AA$1,FALSE)</f>
        <v>1.96256329834395</v>
      </c>
      <c r="AP33" s="48">
        <f>VLOOKUP($A33,'ADR Raw Data'!$B$6:$BE$43,'ADR Raw Data'!AB$1,FALSE)</f>
        <v>1.8383208568801399</v>
      </c>
      <c r="AQ33" s="49">
        <f>VLOOKUP($A33,'ADR Raw Data'!$B$6:$BE$43,'ADR Raw Data'!AC$1,FALSE)</f>
        <v>1.8936924791025</v>
      </c>
      <c r="AR33" s="50">
        <f>VLOOKUP($A33,'ADR Raw Data'!$B$6:$BE$43,'ADR Raw Data'!AE$1,FALSE)</f>
        <v>2.9732984903043</v>
      </c>
      <c r="AS33" s="40"/>
      <c r="AT33" s="51">
        <f>VLOOKUP($A33,'RevPAR Raw Data'!$B$6:$BE$43,'RevPAR Raw Data'!G$1,FALSE)</f>
        <v>42.559762643786499</v>
      </c>
      <c r="AU33" s="52">
        <f>VLOOKUP($A33,'RevPAR Raw Data'!$B$6:$BE$43,'RevPAR Raw Data'!H$1,FALSE)</f>
        <v>57.018126079577499</v>
      </c>
      <c r="AV33" s="52">
        <f>VLOOKUP($A33,'RevPAR Raw Data'!$B$6:$BE$43,'RevPAR Raw Data'!I$1,FALSE)</f>
        <v>61.816562813501697</v>
      </c>
      <c r="AW33" s="52">
        <f>VLOOKUP($A33,'RevPAR Raw Data'!$B$6:$BE$43,'RevPAR Raw Data'!J$1,FALSE)</f>
        <v>60.225333320761798</v>
      </c>
      <c r="AX33" s="52">
        <f>VLOOKUP($A33,'RevPAR Raw Data'!$B$6:$BE$43,'RevPAR Raw Data'!K$1,FALSE)</f>
        <v>54.415780237601297</v>
      </c>
      <c r="AY33" s="53">
        <f>VLOOKUP($A33,'RevPAR Raw Data'!$B$6:$BE$43,'RevPAR Raw Data'!L$1,FALSE)</f>
        <v>55.207113019045799</v>
      </c>
      <c r="AZ33" s="52">
        <f>VLOOKUP($A33,'RevPAR Raw Data'!$B$6:$BE$43,'RevPAR Raw Data'!N$1,FALSE)</f>
        <v>48.599745389402202</v>
      </c>
      <c r="BA33" s="52">
        <f>VLOOKUP($A33,'RevPAR Raw Data'!$B$6:$BE$43,'RevPAR Raw Data'!O$1,FALSE)</f>
        <v>49.574186554780297</v>
      </c>
      <c r="BB33" s="53">
        <f>VLOOKUP($A33,'RevPAR Raw Data'!$B$6:$BE$43,'RevPAR Raw Data'!P$1,FALSE)</f>
        <v>49.0869659720912</v>
      </c>
      <c r="BC33" s="54">
        <f>VLOOKUP($A33,'RevPAR Raw Data'!$B$6:$BE$43,'RevPAR Raw Data'!R$1,FALSE)</f>
        <v>53.458499577058802</v>
      </c>
      <c r="BE33" s="47">
        <f>VLOOKUP($A33,'RevPAR Raw Data'!$B$6:$BE$43,'RevPAR Raw Data'!T$1,FALSE)</f>
        <v>12.206609366323701</v>
      </c>
      <c r="BF33" s="48">
        <f>VLOOKUP($A33,'RevPAR Raw Data'!$B$6:$BE$43,'RevPAR Raw Data'!U$1,FALSE)</f>
        <v>18.554917417908701</v>
      </c>
      <c r="BG33" s="48">
        <f>VLOOKUP($A33,'RevPAR Raw Data'!$B$6:$BE$43,'RevPAR Raw Data'!V$1,FALSE)</f>
        <v>17.053696288615399</v>
      </c>
      <c r="BH33" s="48">
        <f>VLOOKUP($A33,'RevPAR Raw Data'!$B$6:$BE$43,'RevPAR Raw Data'!W$1,FALSE)</f>
        <v>13.606831473230701</v>
      </c>
      <c r="BI33" s="48">
        <f>VLOOKUP($A33,'RevPAR Raw Data'!$B$6:$BE$43,'RevPAR Raw Data'!X$1,FALSE)</f>
        <v>17.810760055573699</v>
      </c>
      <c r="BJ33" s="49">
        <f>VLOOKUP($A33,'RevPAR Raw Data'!$B$6:$BE$43,'RevPAR Raw Data'!Y$1,FALSE)</f>
        <v>15.963917492402199</v>
      </c>
      <c r="BK33" s="48">
        <f>VLOOKUP($A33,'RevPAR Raw Data'!$B$6:$BE$43,'RevPAR Raw Data'!AA$1,FALSE)</f>
        <v>14.3967584256701</v>
      </c>
      <c r="BL33" s="48">
        <f>VLOOKUP($A33,'RevPAR Raw Data'!$B$6:$BE$43,'RevPAR Raw Data'!AB$1,FALSE)</f>
        <v>11.8480127974913</v>
      </c>
      <c r="BM33" s="49">
        <f>VLOOKUP($A33,'RevPAR Raw Data'!$B$6:$BE$43,'RevPAR Raw Data'!AC$1,FALSE)</f>
        <v>13.0953832750491</v>
      </c>
      <c r="BN33" s="50">
        <f>VLOOKUP($A33,'RevPAR Raw Data'!$B$6:$BE$43,'RevPAR Raw Data'!AE$1,FALSE)</f>
        <v>15.197369939037101</v>
      </c>
    </row>
    <row r="34" spans="1:66" x14ac:dyDescent="0.25">
      <c r="A34" s="63" t="s">
        <v>111</v>
      </c>
      <c r="B34" s="47">
        <f>VLOOKUP($A34,'Occupancy Raw Data'!$B$8:$BE$45,'Occupancy Raw Data'!G$3,FALSE)</f>
        <v>57.613967022308401</v>
      </c>
      <c r="C34" s="48">
        <f>VLOOKUP($A34,'Occupancy Raw Data'!$B$8:$BE$45,'Occupancy Raw Data'!H$3,FALSE)</f>
        <v>66.375687035240801</v>
      </c>
      <c r="D34" s="48">
        <f>VLOOKUP($A34,'Occupancy Raw Data'!$B$8:$BE$45,'Occupancy Raw Data'!I$3,FALSE)</f>
        <v>80.795344325897105</v>
      </c>
      <c r="E34" s="48">
        <f>VLOOKUP($A34,'Occupancy Raw Data'!$B$8:$BE$45,'Occupancy Raw Data'!J$3,FALSE)</f>
        <v>80.084060782411797</v>
      </c>
      <c r="F34" s="48">
        <f>VLOOKUP($A34,'Occupancy Raw Data'!$B$8:$BE$45,'Occupancy Raw Data'!K$3,FALSE)</f>
        <v>61.978661493695398</v>
      </c>
      <c r="G34" s="49">
        <f>VLOOKUP($A34,'Occupancy Raw Data'!$B$8:$BE$45,'Occupancy Raw Data'!L$3,FALSE)</f>
        <v>69.3695441319107</v>
      </c>
      <c r="H34" s="48">
        <f>VLOOKUP($A34,'Occupancy Raw Data'!$B$8:$BE$45,'Occupancy Raw Data'!N$3,FALSE)</f>
        <v>66.731328806983498</v>
      </c>
      <c r="I34" s="48">
        <f>VLOOKUP($A34,'Occupancy Raw Data'!$B$8:$BE$45,'Occupancy Raw Data'!O$3,FALSE)</f>
        <v>70.287746524409897</v>
      </c>
      <c r="J34" s="49">
        <f>VLOOKUP($A34,'Occupancy Raw Data'!$B$8:$BE$45,'Occupancy Raw Data'!P$3,FALSE)</f>
        <v>68.509537665696698</v>
      </c>
      <c r="K34" s="50">
        <f>VLOOKUP($A34,'Occupancy Raw Data'!$B$8:$BE$45,'Occupancy Raw Data'!R$3,FALSE)</f>
        <v>69.123827998706702</v>
      </c>
      <c r="M34" s="47">
        <f>VLOOKUP($A34,'Occupancy Raw Data'!$B$8:$BE$45,'Occupancy Raw Data'!T$3,FALSE)</f>
        <v>44.760357432981301</v>
      </c>
      <c r="N34" s="48">
        <f>VLOOKUP($A34,'Occupancy Raw Data'!$B$8:$BE$45,'Occupancy Raw Data'!U$3,FALSE)</f>
        <v>-3.9307440336920898</v>
      </c>
      <c r="O34" s="48">
        <f>VLOOKUP($A34,'Occupancy Raw Data'!$B$8:$BE$45,'Occupancy Raw Data'!V$3,FALSE)</f>
        <v>-3.0643910007757902</v>
      </c>
      <c r="P34" s="48">
        <f>VLOOKUP($A34,'Occupancy Raw Data'!$B$8:$BE$45,'Occupancy Raw Data'!W$3,FALSE)</f>
        <v>-2.2494080505130198</v>
      </c>
      <c r="Q34" s="48">
        <f>VLOOKUP($A34,'Occupancy Raw Data'!$B$8:$BE$45,'Occupancy Raw Data'!X$3,FALSE)</f>
        <v>3.1199569661108102</v>
      </c>
      <c r="R34" s="49">
        <f>VLOOKUP($A34,'Occupancy Raw Data'!$B$8:$BE$45,'Occupancy Raw Data'!Y$3,FALSE)</f>
        <v>3.7624528484379498</v>
      </c>
      <c r="S34" s="48">
        <f>VLOOKUP($A34,'Occupancy Raw Data'!$B$8:$BE$45,'Occupancy Raw Data'!AA$3,FALSE)</f>
        <v>6.9430051813471501</v>
      </c>
      <c r="T34" s="48">
        <f>VLOOKUP($A34,'Occupancy Raw Data'!$B$8:$BE$45,'Occupancy Raw Data'!AB$3,FALSE)</f>
        <v>-1.8510158013544</v>
      </c>
      <c r="U34" s="49">
        <f>VLOOKUP($A34,'Occupancy Raw Data'!$B$8:$BE$45,'Occupancy Raw Data'!AC$3,FALSE)</f>
        <v>2.2436670687575302</v>
      </c>
      <c r="V34" s="50">
        <f>VLOOKUP($A34,'Occupancy Raw Data'!$B$8:$BE$45,'Occupancy Raw Data'!AE$3,FALSE)</f>
        <v>3.3278099972383299</v>
      </c>
      <c r="X34" s="51">
        <f>VLOOKUP($A34,'ADR Raw Data'!$B$6:$BE$43,'ADR Raw Data'!G$1,FALSE)</f>
        <v>155.95085297418601</v>
      </c>
      <c r="Y34" s="52">
        <f>VLOOKUP($A34,'ADR Raw Data'!$B$6:$BE$43,'ADR Raw Data'!H$1,FALSE)</f>
        <v>162.04877252800699</v>
      </c>
      <c r="Z34" s="52">
        <f>VLOOKUP($A34,'ADR Raw Data'!$B$6:$BE$43,'ADR Raw Data'!I$1,FALSE)</f>
        <v>172.59320928371301</v>
      </c>
      <c r="AA34" s="52">
        <f>VLOOKUP($A34,'ADR Raw Data'!$B$6:$BE$43,'ADR Raw Data'!J$1,FALSE)</f>
        <v>171.87106984255101</v>
      </c>
      <c r="AB34" s="52">
        <f>VLOOKUP($A34,'ADR Raw Data'!$B$6:$BE$43,'ADR Raw Data'!K$1,FALSE)</f>
        <v>157.15399061032801</v>
      </c>
      <c r="AC34" s="53">
        <f>VLOOKUP($A34,'ADR Raw Data'!$B$6:$BE$43,'ADR Raw Data'!L$1,FALSE)</f>
        <v>164.885329977628</v>
      </c>
      <c r="AD34" s="52">
        <f>VLOOKUP($A34,'ADR Raw Data'!$B$6:$BE$43,'ADR Raw Data'!N$1,FALSE)</f>
        <v>157.72772771317801</v>
      </c>
      <c r="AE34" s="52">
        <f>VLOOKUP($A34,'ADR Raw Data'!$B$6:$BE$43,'ADR Raw Data'!O$1,FALSE)</f>
        <v>164.962732290708</v>
      </c>
      <c r="AF34" s="53">
        <f>VLOOKUP($A34,'ADR Raw Data'!$B$6:$BE$43,'ADR Raw Data'!P$1,FALSE)</f>
        <v>161.43912458706899</v>
      </c>
      <c r="AG34" s="54">
        <f>VLOOKUP($A34,'ADR Raw Data'!$B$6:$BE$43,'ADR Raw Data'!R$1,FALSE)</f>
        <v>163.90945008686299</v>
      </c>
      <c r="AI34" s="47">
        <f>VLOOKUP($A34,'ADR Raw Data'!$B$6:$BE$43,'ADR Raw Data'!T$1,FALSE)</f>
        <v>-2.1234728172529</v>
      </c>
      <c r="AJ34" s="48">
        <f>VLOOKUP($A34,'ADR Raw Data'!$B$6:$BE$43,'ADR Raw Data'!U$1,FALSE)</f>
        <v>-9.7470865093974908</v>
      </c>
      <c r="AK34" s="48">
        <f>VLOOKUP($A34,'ADR Raw Data'!$B$6:$BE$43,'ADR Raw Data'!V$1,FALSE)</f>
        <v>-2.2366363937789999</v>
      </c>
      <c r="AL34" s="48">
        <f>VLOOKUP($A34,'ADR Raw Data'!$B$6:$BE$43,'ADR Raw Data'!W$1,FALSE)</f>
        <v>-2.92338109670143</v>
      </c>
      <c r="AM34" s="48">
        <f>VLOOKUP($A34,'ADR Raw Data'!$B$6:$BE$43,'ADR Raw Data'!X$1,FALSE)</f>
        <v>-4.4678584649926503</v>
      </c>
      <c r="AN34" s="49">
        <f>VLOOKUP($A34,'ADR Raw Data'!$B$6:$BE$43,'ADR Raw Data'!Y$1,FALSE)</f>
        <v>-4.7313079612205504</v>
      </c>
      <c r="AO34" s="48">
        <f>VLOOKUP($A34,'ADR Raw Data'!$B$6:$BE$43,'ADR Raw Data'!AA$1,FALSE)</f>
        <v>-10.241423876301599</v>
      </c>
      <c r="AP34" s="48">
        <f>VLOOKUP($A34,'ADR Raw Data'!$B$6:$BE$43,'ADR Raw Data'!AB$1,FALSE)</f>
        <v>-10.152996815032701</v>
      </c>
      <c r="AQ34" s="49">
        <f>VLOOKUP($A34,'ADR Raw Data'!$B$6:$BE$43,'ADR Raw Data'!AC$1,FALSE)</f>
        <v>-10.279257819950701</v>
      </c>
      <c r="AR34" s="50">
        <f>VLOOKUP($A34,'ADR Raw Data'!$B$6:$BE$43,'ADR Raw Data'!AE$1,FALSE)</f>
        <v>-6.3575211220423098</v>
      </c>
      <c r="AS34" s="40"/>
      <c r="AT34" s="51">
        <f>VLOOKUP($A34,'RevPAR Raw Data'!$B$6:$BE$43,'RevPAR Raw Data'!G$1,FALSE)</f>
        <v>89.849473003556398</v>
      </c>
      <c r="AU34" s="52">
        <f>VLOOKUP($A34,'RevPAR Raw Data'!$B$6:$BE$43,'RevPAR Raw Data'!H$1,FALSE)</f>
        <v>107.560986097639</v>
      </c>
      <c r="AV34" s="52">
        <f>VLOOKUP($A34,'RevPAR Raw Data'!$B$6:$BE$43,'RevPAR Raw Data'!I$1,FALSE)</f>
        <v>139.447277723892</v>
      </c>
      <c r="AW34" s="52">
        <f>VLOOKUP($A34,'RevPAR Raw Data'!$B$6:$BE$43,'RevPAR Raw Data'!J$1,FALSE)</f>
        <v>137.64133204008999</v>
      </c>
      <c r="AX34" s="52">
        <f>VLOOKUP($A34,'RevPAR Raw Data'!$B$6:$BE$43,'RevPAR Raw Data'!K$1,FALSE)</f>
        <v>97.401939864209496</v>
      </c>
      <c r="AY34" s="53">
        <f>VLOOKUP($A34,'RevPAR Raw Data'!$B$6:$BE$43,'RevPAR Raw Data'!L$1,FALSE)</f>
        <v>114.380201745877</v>
      </c>
      <c r="AZ34" s="52">
        <f>VLOOKUP($A34,'RevPAR Raw Data'!$B$6:$BE$43,'RevPAR Raw Data'!N$1,FALSE)</f>
        <v>105.253808600064</v>
      </c>
      <c r="BA34" s="52">
        <f>VLOOKUP($A34,'RevPAR Raw Data'!$B$6:$BE$43,'RevPAR Raw Data'!O$1,FALSE)</f>
        <v>115.948587132234</v>
      </c>
      <c r="BB34" s="53">
        <f>VLOOKUP($A34,'RevPAR Raw Data'!$B$6:$BE$43,'RevPAR Raw Data'!P$1,FALSE)</f>
        <v>110.60119786614899</v>
      </c>
      <c r="BC34" s="54">
        <f>VLOOKUP($A34,'RevPAR Raw Data'!$B$6:$BE$43,'RevPAR Raw Data'!R$1,FALSE)</f>
        <v>113.30048635166899</v>
      </c>
      <c r="BE34" s="47">
        <f>VLOOKUP($A34,'RevPAR Raw Data'!$B$6:$BE$43,'RevPAR Raw Data'!T$1,FALSE)</f>
        <v>41.6864105927338</v>
      </c>
      <c r="BF34" s="48">
        <f>VLOOKUP($A34,'RevPAR Raw Data'!$B$6:$BE$43,'RevPAR Raw Data'!U$1,FALSE)</f>
        <v>-13.2946975216626</v>
      </c>
      <c r="BG34" s="48">
        <f>VLOOKUP($A34,'RevPAR Raw Data'!$B$6:$BE$43,'RevPAR Raw Data'!V$1,FALSE)</f>
        <v>-5.2324881101837599</v>
      </c>
      <c r="BH34" s="48">
        <f>VLOOKUP($A34,'RevPAR Raw Data'!$B$6:$BE$43,'RevPAR Raw Data'!W$1,FALSE)</f>
        <v>-5.1070303774780701</v>
      </c>
      <c r="BI34" s="48">
        <f>VLOOKUP($A34,'RevPAR Raw Data'!$B$6:$BE$43,'RevPAR Raw Data'!X$1,FALSE)</f>
        <v>-1.4872967602963501</v>
      </c>
      <c r="BJ34" s="49">
        <f>VLOOKUP($A34,'RevPAR Raw Data'!$B$6:$BE$43,'RevPAR Raw Data'!Y$1,FALSE)</f>
        <v>-1.1468683439379099</v>
      </c>
      <c r="BK34" s="48">
        <f>VLOOKUP($A34,'RevPAR Raw Data'!$B$6:$BE$43,'RevPAR Raw Data'!AA$1,FALSE)</f>
        <v>-4.0094812853298798</v>
      </c>
      <c r="BL34" s="48">
        <f>VLOOKUP($A34,'RevPAR Raw Data'!$B$6:$BE$43,'RevPAR Raw Data'!AB$1,FALSE)</f>
        <v>-11.8160790410298</v>
      </c>
      <c r="BM34" s="49">
        <f>VLOOKUP($A34,'RevPAR Raw Data'!$B$6:$BE$43,'RevPAR Raw Data'!AC$1,FALSE)</f>
        <v>-8.2662230738121405</v>
      </c>
      <c r="BN34" s="50">
        <f>VLOOKUP($A34,'RevPAR Raw Data'!$B$6:$BE$43,'RevPAR Raw Data'!AE$1,FALSE)</f>
        <v>-3.2412773482798398</v>
      </c>
    </row>
    <row r="35" spans="1:66" x14ac:dyDescent="0.25">
      <c r="A35" s="63" t="s">
        <v>94</v>
      </c>
      <c r="B35" s="47">
        <f>VLOOKUP($A35,'Occupancy Raw Data'!$B$8:$BE$45,'Occupancy Raw Data'!G$3,FALSE)</f>
        <v>41.506228765571898</v>
      </c>
      <c r="C35" s="48">
        <f>VLOOKUP($A35,'Occupancy Raw Data'!$B$8:$BE$45,'Occupancy Raw Data'!H$3,FALSE)</f>
        <v>59.297848244620603</v>
      </c>
      <c r="D35" s="48">
        <f>VLOOKUP($A35,'Occupancy Raw Data'!$B$8:$BE$45,'Occupancy Raw Data'!I$3,FALSE)</f>
        <v>69.048697621743997</v>
      </c>
      <c r="E35" s="48">
        <f>VLOOKUP($A35,'Occupancy Raw Data'!$B$8:$BE$45,'Occupancy Raw Data'!J$3,FALSE)</f>
        <v>66.568516421290994</v>
      </c>
      <c r="F35" s="48">
        <f>VLOOKUP($A35,'Occupancy Raw Data'!$B$8:$BE$45,'Occupancy Raw Data'!K$3,FALSE)</f>
        <v>57.078142695356703</v>
      </c>
      <c r="G35" s="49">
        <f>VLOOKUP($A35,'Occupancy Raw Data'!$B$8:$BE$45,'Occupancy Raw Data'!L$3,FALSE)</f>
        <v>58.699886749716804</v>
      </c>
      <c r="H35" s="48">
        <f>VLOOKUP($A35,'Occupancy Raw Data'!$B$8:$BE$45,'Occupancy Raw Data'!N$3,FALSE)</f>
        <v>62.242355605889003</v>
      </c>
      <c r="I35" s="48">
        <f>VLOOKUP($A35,'Occupancy Raw Data'!$B$8:$BE$45,'Occupancy Raw Data'!O$3,FALSE)</f>
        <v>69.161947904869706</v>
      </c>
      <c r="J35" s="49">
        <f>VLOOKUP($A35,'Occupancy Raw Data'!$B$8:$BE$45,'Occupancy Raw Data'!P$3,FALSE)</f>
        <v>65.702151755379305</v>
      </c>
      <c r="K35" s="50">
        <f>VLOOKUP($A35,'Occupancy Raw Data'!$B$8:$BE$45,'Occupancy Raw Data'!R$3,FALSE)</f>
        <v>60.7005338941918</v>
      </c>
      <c r="M35" s="47">
        <f>VLOOKUP($A35,'Occupancy Raw Data'!$B$8:$BE$45,'Occupancy Raw Data'!T$3,FALSE)</f>
        <v>-1.28557156469983</v>
      </c>
      <c r="N35" s="48">
        <f>VLOOKUP($A35,'Occupancy Raw Data'!$B$8:$BE$45,'Occupancy Raw Data'!U$3,FALSE)</f>
        <v>-0.34731261925431001</v>
      </c>
      <c r="O35" s="48">
        <f>VLOOKUP($A35,'Occupancy Raw Data'!$B$8:$BE$45,'Occupancy Raw Data'!V$3,FALSE)</f>
        <v>3.2264884140922701</v>
      </c>
      <c r="P35" s="48">
        <f>VLOOKUP($A35,'Occupancy Raw Data'!$B$8:$BE$45,'Occupancy Raw Data'!W$3,FALSE)</f>
        <v>4.1700805882449403</v>
      </c>
      <c r="Q35" s="48">
        <f>VLOOKUP($A35,'Occupancy Raw Data'!$B$8:$BE$45,'Occupancy Raw Data'!X$3,FALSE)</f>
        <v>-0.29504618756491202</v>
      </c>
      <c r="R35" s="49">
        <f>VLOOKUP($A35,'Occupancy Raw Data'!$B$8:$BE$45,'Occupancy Raw Data'!Y$3,FALSE)</f>
        <v>1.34911487988294</v>
      </c>
      <c r="S35" s="48">
        <f>VLOOKUP($A35,'Occupancy Raw Data'!$B$8:$BE$45,'Occupancy Raw Data'!AA$3,FALSE)</f>
        <v>6.6130215593236699</v>
      </c>
      <c r="T35" s="48">
        <f>VLOOKUP($A35,'Occupancy Raw Data'!$B$8:$BE$45,'Occupancy Raw Data'!AB$3,FALSE)</f>
        <v>4.90270518038015</v>
      </c>
      <c r="U35" s="49">
        <f>VLOOKUP($A35,'Occupancy Raw Data'!$B$8:$BE$45,'Occupancy Raw Data'!AC$3,FALSE)</f>
        <v>5.7059390692805199</v>
      </c>
      <c r="V35" s="50">
        <f>VLOOKUP($A35,'Occupancy Raw Data'!$B$8:$BE$45,'Occupancy Raw Data'!AE$3,FALSE)</f>
        <v>2.6576366303864298</v>
      </c>
      <c r="X35" s="51">
        <f>VLOOKUP($A35,'ADR Raw Data'!$B$6:$BE$43,'ADR Raw Data'!G$1,FALSE)</f>
        <v>87.132616643928998</v>
      </c>
      <c r="Y35" s="52">
        <f>VLOOKUP($A35,'ADR Raw Data'!$B$6:$BE$43,'ADR Raw Data'!H$1,FALSE)</f>
        <v>101.536843009931</v>
      </c>
      <c r="Z35" s="52">
        <f>VLOOKUP($A35,'ADR Raw Data'!$B$6:$BE$43,'ADR Raw Data'!I$1,FALSE)</f>
        <v>106.87922584877801</v>
      </c>
      <c r="AA35" s="52">
        <f>VLOOKUP($A35,'ADR Raw Data'!$B$6:$BE$43,'ADR Raw Data'!J$1,FALSE)</f>
        <v>105.93867131677401</v>
      </c>
      <c r="AB35" s="52">
        <f>VLOOKUP($A35,'ADR Raw Data'!$B$6:$BE$43,'ADR Raw Data'!K$1,FALSE)</f>
        <v>98.701517857142804</v>
      </c>
      <c r="AC35" s="53">
        <f>VLOOKUP($A35,'ADR Raw Data'!$B$6:$BE$43,'ADR Raw Data'!L$1,FALSE)</f>
        <v>101.203648325358</v>
      </c>
      <c r="AD35" s="52">
        <f>VLOOKUP($A35,'ADR Raw Data'!$B$6:$BE$43,'ADR Raw Data'!N$1,FALSE)</f>
        <v>103.354079330422</v>
      </c>
      <c r="AE35" s="52">
        <f>VLOOKUP($A35,'ADR Raw Data'!$B$6:$BE$43,'ADR Raw Data'!O$1,FALSE)</f>
        <v>107.372926150319</v>
      </c>
      <c r="AF35" s="53">
        <f>VLOOKUP($A35,'ADR Raw Data'!$B$6:$BE$43,'ADR Raw Data'!P$1,FALSE)</f>
        <v>105.46931655606301</v>
      </c>
      <c r="AG35" s="54">
        <f>VLOOKUP($A35,'ADR Raw Data'!$B$6:$BE$43,'ADR Raw Data'!R$1,FALSE)</f>
        <v>102.52283456382</v>
      </c>
      <c r="AI35" s="47">
        <f>VLOOKUP($A35,'ADR Raw Data'!$B$6:$BE$43,'ADR Raw Data'!T$1,FALSE)</f>
        <v>0.55279651804611396</v>
      </c>
      <c r="AJ35" s="48">
        <f>VLOOKUP($A35,'ADR Raw Data'!$B$6:$BE$43,'ADR Raw Data'!U$1,FALSE)</f>
        <v>3.9051072419948998</v>
      </c>
      <c r="AK35" s="48">
        <f>VLOOKUP($A35,'ADR Raw Data'!$B$6:$BE$43,'ADR Raw Data'!V$1,FALSE)</f>
        <v>4.0178738043829201</v>
      </c>
      <c r="AL35" s="48">
        <f>VLOOKUP($A35,'ADR Raw Data'!$B$6:$BE$43,'ADR Raw Data'!W$1,FALSE)</f>
        <v>6.2207798531801304</v>
      </c>
      <c r="AM35" s="48">
        <f>VLOOKUP($A35,'ADR Raw Data'!$B$6:$BE$43,'ADR Raw Data'!X$1,FALSE)</f>
        <v>5.3888051812607598</v>
      </c>
      <c r="AN35" s="49">
        <f>VLOOKUP($A35,'ADR Raw Data'!$B$6:$BE$43,'ADR Raw Data'!Y$1,FALSE)</f>
        <v>4.4237753265131099</v>
      </c>
      <c r="AO35" s="48">
        <f>VLOOKUP($A35,'ADR Raw Data'!$B$6:$BE$43,'ADR Raw Data'!AA$1,FALSE)</f>
        <v>2.6098900644852701</v>
      </c>
      <c r="AP35" s="48">
        <f>VLOOKUP($A35,'ADR Raw Data'!$B$6:$BE$43,'ADR Raw Data'!AB$1,FALSE)</f>
        <v>3.15387993317673</v>
      </c>
      <c r="AQ35" s="49">
        <f>VLOOKUP($A35,'ADR Raw Data'!$B$6:$BE$43,'ADR Raw Data'!AC$1,FALSE)</f>
        <v>2.8870480719279299</v>
      </c>
      <c r="AR35" s="50">
        <f>VLOOKUP($A35,'ADR Raw Data'!$B$6:$BE$43,'ADR Raw Data'!AE$1,FALSE)</f>
        <v>3.9825010280396498</v>
      </c>
      <c r="AS35" s="40"/>
      <c r="AT35" s="51">
        <f>VLOOKUP($A35,'RevPAR Raw Data'!$B$6:$BE$43,'RevPAR Raw Data'!G$1,FALSE)</f>
        <v>36.165463193657899</v>
      </c>
      <c r="AU35" s="52">
        <f>VLOOKUP($A35,'RevPAR Raw Data'!$B$6:$BE$43,'RevPAR Raw Data'!H$1,FALSE)</f>
        <v>60.209163080407698</v>
      </c>
      <c r="AV35" s="52">
        <f>VLOOKUP($A35,'RevPAR Raw Data'!$B$6:$BE$43,'RevPAR Raw Data'!I$1,FALSE)</f>
        <v>73.798713476783604</v>
      </c>
      <c r="AW35" s="52">
        <f>VLOOKUP($A35,'RevPAR Raw Data'!$B$6:$BE$43,'RevPAR Raw Data'!J$1,FALSE)</f>
        <v>70.521801812004497</v>
      </c>
      <c r="AX35" s="52">
        <f>VLOOKUP($A35,'RevPAR Raw Data'!$B$6:$BE$43,'RevPAR Raw Data'!K$1,FALSE)</f>
        <v>56.336993204983003</v>
      </c>
      <c r="AY35" s="53">
        <f>VLOOKUP($A35,'RevPAR Raw Data'!$B$6:$BE$43,'RevPAR Raw Data'!L$1,FALSE)</f>
        <v>59.406426953567298</v>
      </c>
      <c r="AZ35" s="52">
        <f>VLOOKUP($A35,'RevPAR Raw Data'!$B$6:$BE$43,'RevPAR Raw Data'!N$1,FALSE)</f>
        <v>64.3300135900339</v>
      </c>
      <c r="BA35" s="52">
        <f>VLOOKUP($A35,'RevPAR Raw Data'!$B$6:$BE$43,'RevPAR Raw Data'!O$1,FALSE)</f>
        <v>74.261207248018096</v>
      </c>
      <c r="BB35" s="53">
        <f>VLOOKUP($A35,'RevPAR Raw Data'!$B$6:$BE$43,'RevPAR Raw Data'!P$1,FALSE)</f>
        <v>69.295610419026005</v>
      </c>
      <c r="BC35" s="54">
        <f>VLOOKUP($A35,'RevPAR Raw Data'!$B$6:$BE$43,'RevPAR Raw Data'!R$1,FALSE)</f>
        <v>62.231907943698403</v>
      </c>
      <c r="BE35" s="47">
        <f>VLOOKUP($A35,'RevPAR Raw Data'!$B$6:$BE$43,'RevPAR Raw Data'!T$1,FALSE)</f>
        <v>-0.73988164150037306</v>
      </c>
      <c r="BF35" s="48">
        <f>VLOOKUP($A35,'RevPAR Raw Data'!$B$6:$BE$43,'RevPAR Raw Data'!U$1,FALSE)</f>
        <v>3.5442316924937298</v>
      </c>
      <c r="BG35" s="48">
        <f>VLOOKUP($A35,'RevPAR Raw Data'!$B$6:$BE$43,'RevPAR Raw Data'!V$1,FALSE)</f>
        <v>7.3739984512664503</v>
      </c>
      <c r="BH35" s="48">
        <f>VLOOKUP($A35,'RevPAR Raw Data'!$B$6:$BE$43,'RevPAR Raw Data'!W$1,FALSE)</f>
        <v>10.650271974519899</v>
      </c>
      <c r="BI35" s="48">
        <f>VLOOKUP($A35,'RevPAR Raw Data'!$B$6:$BE$43,'RevPAR Raw Data'!X$1,FALSE)</f>
        <v>5.0778595294532396</v>
      </c>
      <c r="BJ35" s="49">
        <f>VLOOKUP($A35,'RevPAR Raw Data'!$B$6:$BE$43,'RevPAR Raw Data'!Y$1,FALSE)</f>
        <v>5.8325720175786397</v>
      </c>
      <c r="BK35" s="48">
        <f>VLOOKUP($A35,'RevPAR Raw Data'!$B$6:$BE$43,'RevPAR Raw Data'!AA$1,FALSE)</f>
        <v>9.3955042164479998</v>
      </c>
      <c r="BL35" s="48">
        <f>VLOOKUP($A35,'RevPAR Raw Data'!$B$6:$BE$43,'RevPAR Raw Data'!AB$1,FALSE)</f>
        <v>8.2112105484237095</v>
      </c>
      <c r="BM35" s="49">
        <f>VLOOKUP($A35,'RevPAR Raw Data'!$B$6:$BE$43,'RevPAR Raw Data'!AC$1,FALSE)</f>
        <v>8.7577203450935102</v>
      </c>
      <c r="BN35" s="50">
        <f>VLOOKUP($A35,'RevPAR Raw Data'!$B$6:$BE$43,'RevPAR Raw Data'!AE$1,FALSE)</f>
        <v>6.74597806455278</v>
      </c>
    </row>
    <row r="36" spans="1:66" x14ac:dyDescent="0.25">
      <c r="A36" s="63" t="s">
        <v>44</v>
      </c>
      <c r="B36" s="47">
        <f>VLOOKUP($A36,'Occupancy Raw Data'!$B$8:$BE$45,'Occupancy Raw Data'!G$3,FALSE)</f>
        <v>43.5217091660923</v>
      </c>
      <c r="C36" s="48">
        <f>VLOOKUP($A36,'Occupancy Raw Data'!$B$8:$BE$45,'Occupancy Raw Data'!H$3,FALSE)</f>
        <v>57.994486560992399</v>
      </c>
      <c r="D36" s="48">
        <f>VLOOKUP($A36,'Occupancy Raw Data'!$B$8:$BE$45,'Occupancy Raw Data'!I$3,FALSE)</f>
        <v>63.232253618194299</v>
      </c>
      <c r="E36" s="48">
        <f>VLOOKUP($A36,'Occupancy Raw Data'!$B$8:$BE$45,'Occupancy Raw Data'!J$3,FALSE)</f>
        <v>62.887663680220498</v>
      </c>
      <c r="F36" s="48">
        <f>VLOOKUP($A36,'Occupancy Raw Data'!$B$8:$BE$45,'Occupancy Raw Data'!K$3,FALSE)</f>
        <v>62.784286698828303</v>
      </c>
      <c r="G36" s="49">
        <f>VLOOKUP($A36,'Occupancy Raw Data'!$B$8:$BE$45,'Occupancy Raw Data'!L$3,FALSE)</f>
        <v>58.0840799448656</v>
      </c>
      <c r="H36" s="48">
        <f>VLOOKUP($A36,'Occupancy Raw Data'!$B$8:$BE$45,'Occupancy Raw Data'!N$3,FALSE)</f>
        <v>72.122674017918598</v>
      </c>
      <c r="I36" s="48">
        <f>VLOOKUP($A36,'Occupancy Raw Data'!$B$8:$BE$45,'Occupancy Raw Data'!O$3,FALSE)</f>
        <v>77.705031013094398</v>
      </c>
      <c r="J36" s="49">
        <f>VLOOKUP($A36,'Occupancy Raw Data'!$B$8:$BE$45,'Occupancy Raw Data'!P$3,FALSE)</f>
        <v>74.913852515506505</v>
      </c>
      <c r="K36" s="50">
        <f>VLOOKUP($A36,'Occupancy Raw Data'!$B$8:$BE$45,'Occupancy Raw Data'!R$3,FALSE)</f>
        <v>62.8925863936201</v>
      </c>
      <c r="M36" s="47">
        <f>VLOOKUP($A36,'Occupancy Raw Data'!$B$8:$BE$45,'Occupancy Raw Data'!T$3,FALSE)</f>
        <v>-8.2122093023255793</v>
      </c>
      <c r="N36" s="48">
        <f>VLOOKUP($A36,'Occupancy Raw Data'!$B$8:$BE$45,'Occupancy Raw Data'!U$3,FALSE)</f>
        <v>-6.4480266814897096</v>
      </c>
      <c r="O36" s="48">
        <f>VLOOKUP($A36,'Occupancy Raw Data'!$B$8:$BE$45,'Occupancy Raw Data'!V$3,FALSE)</f>
        <v>-10.1811062163485</v>
      </c>
      <c r="P36" s="48">
        <f>VLOOKUP($A36,'Occupancy Raw Data'!$B$8:$BE$45,'Occupancy Raw Data'!W$3,FALSE)</f>
        <v>-10.888671874999901</v>
      </c>
      <c r="Q36" s="48">
        <f>VLOOKUP($A36,'Occupancy Raw Data'!$B$8:$BE$45,'Occupancy Raw Data'!X$3,FALSE)</f>
        <v>0.55187637969094905</v>
      </c>
      <c r="R36" s="49">
        <f>VLOOKUP($A36,'Occupancy Raw Data'!$B$8:$BE$45,'Occupancy Raw Data'!Y$3,FALSE)</f>
        <v>-7.1601674377616202</v>
      </c>
      <c r="S36" s="48">
        <f>VLOOKUP($A36,'Occupancy Raw Data'!$B$8:$BE$45,'Occupancy Raw Data'!AA$3,FALSE)</f>
        <v>-1.45951035781544</v>
      </c>
      <c r="T36" s="48">
        <f>VLOOKUP($A36,'Occupancy Raw Data'!$B$8:$BE$45,'Occupancy Raw Data'!AB$3,FALSE)</f>
        <v>-2.9690189328743499</v>
      </c>
      <c r="U36" s="49">
        <f>VLOOKUP($A36,'Occupancy Raw Data'!$B$8:$BE$45,'Occupancy Raw Data'!AC$3,FALSE)</f>
        <v>-2.2482014388489202</v>
      </c>
      <c r="V36" s="50">
        <f>VLOOKUP($A36,'Occupancy Raw Data'!$B$8:$BE$45,'Occupancy Raw Data'!AE$3,FALSE)</f>
        <v>-5.5448765340825004</v>
      </c>
      <c r="X36" s="51">
        <f>VLOOKUP($A36,'ADR Raw Data'!$B$6:$BE$43,'ADR Raw Data'!G$1,FALSE)</f>
        <v>86.222328899445699</v>
      </c>
      <c r="Y36" s="52">
        <f>VLOOKUP($A36,'ADR Raw Data'!$B$6:$BE$43,'ADR Raw Data'!H$1,FALSE)</f>
        <v>92.950486393345201</v>
      </c>
      <c r="Z36" s="52">
        <f>VLOOKUP($A36,'ADR Raw Data'!$B$6:$BE$43,'ADR Raw Data'!I$1,FALSE)</f>
        <v>94.672148773841897</v>
      </c>
      <c r="AA36" s="52">
        <f>VLOOKUP($A36,'ADR Raw Data'!$B$6:$BE$43,'ADR Raw Data'!J$1,FALSE)</f>
        <v>94.735852164383502</v>
      </c>
      <c r="AB36" s="52">
        <f>VLOOKUP($A36,'ADR Raw Data'!$B$6:$BE$43,'ADR Raw Data'!K$1,FALSE)</f>
        <v>95.003791053786998</v>
      </c>
      <c r="AC36" s="53">
        <f>VLOOKUP($A36,'ADR Raw Data'!$B$6:$BE$43,'ADR Raw Data'!L$1,FALSE)</f>
        <v>93.147567691029906</v>
      </c>
      <c r="AD36" s="52">
        <f>VLOOKUP($A36,'ADR Raw Data'!$B$6:$BE$43,'ADR Raw Data'!N$1,FALSE)</f>
        <v>112.71941968466299</v>
      </c>
      <c r="AE36" s="52">
        <f>VLOOKUP($A36,'ADR Raw Data'!$B$6:$BE$43,'ADR Raw Data'!O$1,FALSE)</f>
        <v>115.305911175166</v>
      </c>
      <c r="AF36" s="53">
        <f>VLOOKUP($A36,'ADR Raw Data'!$B$6:$BE$43,'ADR Raw Data'!P$1,FALSE)</f>
        <v>114.060849839006</v>
      </c>
      <c r="AG36" s="54">
        <f>VLOOKUP($A36,'ADR Raw Data'!$B$6:$BE$43,'ADR Raw Data'!R$1,FALSE)</f>
        <v>100.264893206011</v>
      </c>
      <c r="AI36" s="47">
        <f>VLOOKUP($A36,'ADR Raw Data'!$B$6:$BE$43,'ADR Raw Data'!T$1,FALSE)</f>
        <v>2.9195358146739201</v>
      </c>
      <c r="AJ36" s="48">
        <f>VLOOKUP($A36,'ADR Raw Data'!$B$6:$BE$43,'ADR Raw Data'!U$1,FALSE)</f>
        <v>4.7063079646706996</v>
      </c>
      <c r="AK36" s="48">
        <f>VLOOKUP($A36,'ADR Raw Data'!$B$6:$BE$43,'ADR Raw Data'!V$1,FALSE)</f>
        <v>1.72118191220806</v>
      </c>
      <c r="AL36" s="48">
        <f>VLOOKUP($A36,'ADR Raw Data'!$B$6:$BE$43,'ADR Raw Data'!W$1,FALSE)</f>
        <v>1.78202200962432</v>
      </c>
      <c r="AM36" s="48">
        <f>VLOOKUP($A36,'ADR Raw Data'!$B$6:$BE$43,'ADR Raw Data'!X$1,FALSE)</f>
        <v>4.9322735494996799</v>
      </c>
      <c r="AN36" s="49">
        <f>VLOOKUP($A36,'ADR Raw Data'!$B$6:$BE$43,'ADR Raw Data'!Y$1,FALSE)</f>
        <v>3.14657370816147</v>
      </c>
      <c r="AO36" s="48">
        <f>VLOOKUP($A36,'ADR Raw Data'!$B$6:$BE$43,'ADR Raw Data'!AA$1,FALSE)</f>
        <v>7.9636084004710099</v>
      </c>
      <c r="AP36" s="48">
        <f>VLOOKUP($A36,'ADR Raw Data'!$B$6:$BE$43,'ADR Raw Data'!AB$1,FALSE)</f>
        <v>7.6609913202119602</v>
      </c>
      <c r="AQ36" s="49">
        <f>VLOOKUP($A36,'ADR Raw Data'!$B$6:$BE$43,'ADR Raw Data'!AC$1,FALSE)</f>
        <v>7.7941551763552104</v>
      </c>
      <c r="AR36" s="50">
        <f>VLOOKUP($A36,'ADR Raw Data'!$B$6:$BE$43,'ADR Raw Data'!AE$1,FALSE)</f>
        <v>5.0932421527010296</v>
      </c>
      <c r="AS36" s="40"/>
      <c r="AT36" s="51">
        <f>VLOOKUP($A36,'RevPAR Raw Data'!$B$6:$BE$43,'RevPAR Raw Data'!G$1,FALSE)</f>
        <v>37.525431219848301</v>
      </c>
      <c r="AU36" s="52">
        <f>VLOOKUP($A36,'RevPAR Raw Data'!$B$6:$BE$43,'RevPAR Raw Data'!H$1,FALSE)</f>
        <v>53.906157339765599</v>
      </c>
      <c r="AV36" s="52">
        <f>VLOOKUP($A36,'RevPAR Raw Data'!$B$6:$BE$43,'RevPAR Raw Data'!I$1,FALSE)</f>
        <v>59.863333218469997</v>
      </c>
      <c r="AW36" s="52">
        <f>VLOOKUP($A36,'RevPAR Raw Data'!$B$6:$BE$43,'RevPAR Raw Data'!J$1,FALSE)</f>
        <v>59.577164093728399</v>
      </c>
      <c r="AX36" s="52">
        <f>VLOOKUP($A36,'RevPAR Raw Data'!$B$6:$BE$43,'RevPAR Raw Data'!K$1,FALSE)</f>
        <v>59.6474525499655</v>
      </c>
      <c r="AY36" s="53">
        <f>VLOOKUP($A36,'RevPAR Raw Data'!$B$6:$BE$43,'RevPAR Raw Data'!L$1,FALSE)</f>
        <v>54.103907684355597</v>
      </c>
      <c r="AZ36" s="52">
        <f>VLOOKUP($A36,'RevPAR Raw Data'!$B$6:$BE$43,'RevPAR Raw Data'!N$1,FALSE)</f>
        <v>81.296259614059196</v>
      </c>
      <c r="BA36" s="52">
        <f>VLOOKUP($A36,'RevPAR Raw Data'!$B$6:$BE$43,'RevPAR Raw Data'!O$1,FALSE)</f>
        <v>89.598494038593998</v>
      </c>
      <c r="BB36" s="53">
        <f>VLOOKUP($A36,'RevPAR Raw Data'!$B$6:$BE$43,'RevPAR Raw Data'!P$1,FALSE)</f>
        <v>85.447376826326604</v>
      </c>
      <c r="BC36" s="54">
        <f>VLOOKUP($A36,'RevPAR Raw Data'!$B$6:$BE$43,'RevPAR Raw Data'!R$1,FALSE)</f>
        <v>63.059184582061597</v>
      </c>
      <c r="BE36" s="47">
        <f>VLOOKUP($A36,'RevPAR Raw Data'!$B$6:$BE$43,'RevPAR Raw Data'!T$1,FALSE)</f>
        <v>-5.5324318794090299</v>
      </c>
      <c r="BF36" s="48">
        <f>VLOOKUP($A36,'RevPAR Raw Data'!$B$6:$BE$43,'RevPAR Raw Data'!U$1,FALSE)</f>
        <v>-2.0451827100940401</v>
      </c>
      <c r="BG36" s="48">
        <f>VLOOKUP($A36,'RevPAR Raw Data'!$B$6:$BE$43,'RevPAR Raw Data'!V$1,FALSE)</f>
        <v>-8.6351596627989196</v>
      </c>
      <c r="BH36" s="48">
        <f>VLOOKUP($A36,'RevPAR Raw Data'!$B$6:$BE$43,'RevPAR Raw Data'!W$1,FALSE)</f>
        <v>-9.3006883947439505</v>
      </c>
      <c r="BI36" s="48">
        <f>VLOOKUP($A36,'RevPAR Raw Data'!$B$6:$BE$43,'RevPAR Raw Data'!X$1,FALSE)</f>
        <v>5.5113699818920603</v>
      </c>
      <c r="BJ36" s="49">
        <f>VLOOKUP($A36,'RevPAR Raw Data'!$B$6:$BE$43,'RevPAR Raw Data'!Y$1,FALSE)</f>
        <v>-4.2388936756570903</v>
      </c>
      <c r="BK36" s="48">
        <f>VLOOKUP($A36,'RevPAR Raw Data'!$B$6:$BE$43,'RevPAR Raw Data'!AA$1,FALSE)</f>
        <v>6.3878683531948299</v>
      </c>
      <c r="BL36" s="48">
        <f>VLOOKUP($A36,'RevPAR Raw Data'!$B$6:$BE$43,'RevPAR Raw Data'!AB$1,FALSE)</f>
        <v>4.46451610459465</v>
      </c>
      <c r="BM36" s="49">
        <f>VLOOKUP($A36,'RevPAR Raw Data'!$B$6:$BE$43,'RevPAR Raw Data'!AC$1,FALSE)</f>
        <v>5.3707254286853496</v>
      </c>
      <c r="BN36" s="50">
        <f>VLOOKUP($A36,'RevPAR Raw Data'!$B$6:$BE$43,'RevPAR Raw Data'!AE$1,FALSE)</f>
        <v>-0.734048370330592</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77</v>
      </c>
      <c r="B39" s="47">
        <f>VLOOKUP($A39,'Occupancy Raw Data'!$B$8:$BE$45,'Occupancy Raw Data'!G$3,FALSE)</f>
        <v>45.179242062137199</v>
      </c>
      <c r="C39" s="48">
        <f>VLOOKUP($A39,'Occupancy Raw Data'!$B$8:$BE$45,'Occupancy Raw Data'!H$3,FALSE)</f>
        <v>60.396039603960297</v>
      </c>
      <c r="D39" s="48">
        <f>VLOOKUP($A39,'Occupancy Raw Data'!$B$8:$BE$45,'Occupancy Raw Data'!I$3,FALSE)</f>
        <v>67.623762376237593</v>
      </c>
      <c r="E39" s="48">
        <f>VLOOKUP($A39,'Occupancy Raw Data'!$B$8:$BE$45,'Occupancy Raw Data'!J$3,FALSE)</f>
        <v>66.350290201433907</v>
      </c>
      <c r="F39" s="48">
        <f>VLOOKUP($A39,'Occupancy Raw Data'!$B$8:$BE$45,'Occupancy Raw Data'!K$3,FALSE)</f>
        <v>59.071355411403204</v>
      </c>
      <c r="G39" s="49">
        <f>VLOOKUP($A39,'Occupancy Raw Data'!$B$8:$BE$45,'Occupancy Raw Data'!L$3,FALSE)</f>
        <v>59.724137931034399</v>
      </c>
      <c r="H39" s="48">
        <f>VLOOKUP($A39,'Occupancy Raw Data'!$B$8:$BE$45,'Occupancy Raw Data'!N$3,FALSE)</f>
        <v>62.202116763400397</v>
      </c>
      <c r="I39" s="48">
        <f>VLOOKUP($A39,'Occupancy Raw Data'!$B$8:$BE$45,'Occupancy Raw Data'!O$3,FALSE)</f>
        <v>64.646637077500799</v>
      </c>
      <c r="J39" s="49">
        <f>VLOOKUP($A39,'Occupancy Raw Data'!$B$8:$BE$45,'Occupancy Raw Data'!P$3,FALSE)</f>
        <v>63.424376920450598</v>
      </c>
      <c r="K39" s="50">
        <f>VLOOKUP($A39,'Occupancy Raw Data'!$B$8:$BE$45,'Occupancy Raw Data'!R$3,FALSE)</f>
        <v>60.781349070867599</v>
      </c>
      <c r="M39" s="47">
        <f>VLOOKUP($A39,'Occupancy Raw Data'!$B$8:$BE$45,'Occupancy Raw Data'!T$3,FALSE)</f>
        <v>5.0278987240919104</v>
      </c>
      <c r="N39" s="48">
        <f>VLOOKUP($A39,'Occupancy Raw Data'!$B$8:$BE$45,'Occupancy Raw Data'!U$3,FALSE)</f>
        <v>1.62603639556678</v>
      </c>
      <c r="O39" s="48">
        <f>VLOOKUP($A39,'Occupancy Raw Data'!$B$8:$BE$45,'Occupancy Raw Data'!V$3,FALSE)</f>
        <v>2.12399197978882</v>
      </c>
      <c r="P39" s="48">
        <f>VLOOKUP($A39,'Occupancy Raw Data'!$B$8:$BE$45,'Occupancy Raw Data'!W$3,FALSE)</f>
        <v>3.1968412707326102</v>
      </c>
      <c r="Q39" s="48">
        <f>VLOOKUP($A39,'Occupancy Raw Data'!$B$8:$BE$45,'Occupancy Raw Data'!X$3,FALSE)</f>
        <v>4.3505805709765504</v>
      </c>
      <c r="R39" s="49">
        <f>VLOOKUP($A39,'Occupancy Raw Data'!$B$8:$BE$45,'Occupancy Raw Data'!Y$3,FALSE)</f>
        <v>3.1266792571557702</v>
      </c>
      <c r="S39" s="48">
        <f>VLOOKUP($A39,'Occupancy Raw Data'!$B$8:$BE$45,'Occupancy Raw Data'!AA$3,FALSE)</f>
        <v>6.8023118669873099</v>
      </c>
      <c r="T39" s="48">
        <f>VLOOKUP($A39,'Occupancy Raw Data'!$B$8:$BE$45,'Occupancy Raw Data'!AB$3,FALSE)</f>
        <v>4.3015079978124904</v>
      </c>
      <c r="U39" s="49">
        <f>VLOOKUP($A39,'Occupancy Raw Data'!$B$8:$BE$45,'Occupancy Raw Data'!AC$3,FALSE)</f>
        <v>5.5130094759575501</v>
      </c>
      <c r="V39" s="50">
        <f>VLOOKUP($A39,'Occupancy Raw Data'!$B$8:$BE$45,'Occupancy Raw Data'!AE$3,FALSE)</f>
        <v>3.82676572975942</v>
      </c>
      <c r="X39" s="51">
        <f>VLOOKUP($A39,'ADR Raw Data'!$B$6:$BE$43,'ADR Raw Data'!G$1,FALSE)</f>
        <v>102.328963953751</v>
      </c>
      <c r="Y39" s="52">
        <f>VLOOKUP($A39,'ADR Raw Data'!$B$6:$BE$43,'ADR Raw Data'!H$1,FALSE)</f>
        <v>108.740363482193</v>
      </c>
      <c r="Z39" s="52">
        <f>VLOOKUP($A39,'ADR Raw Data'!$B$6:$BE$43,'ADR Raw Data'!I$1,FALSE)</f>
        <v>113.229334073812</v>
      </c>
      <c r="AA39" s="52">
        <f>VLOOKUP($A39,'ADR Raw Data'!$B$6:$BE$43,'ADR Raw Data'!J$1,FALSE)</f>
        <v>112.574846660491</v>
      </c>
      <c r="AB39" s="52">
        <f>VLOOKUP($A39,'ADR Raw Data'!$B$6:$BE$43,'ADR Raw Data'!K$1,FALSE)</f>
        <v>107.495426540284</v>
      </c>
      <c r="AC39" s="53">
        <f>VLOOKUP($A39,'ADR Raw Data'!$B$6:$BE$43,'ADR Raw Data'!L$1,FALSE)</f>
        <v>109.39262193309401</v>
      </c>
      <c r="AD39" s="52">
        <f>VLOOKUP($A39,'ADR Raw Data'!$B$6:$BE$43,'ADR Raw Data'!N$1,FALSE)</f>
        <v>116.68295680333701</v>
      </c>
      <c r="AE39" s="52">
        <f>VLOOKUP($A39,'ADR Raw Data'!$B$6:$BE$43,'ADR Raw Data'!O$1,FALSE)</f>
        <v>118.846803802482</v>
      </c>
      <c r="AF39" s="53">
        <f>VLOOKUP($A39,'ADR Raw Data'!$B$6:$BE$43,'ADR Raw Data'!P$1,FALSE)</f>
        <v>117.785730204015</v>
      </c>
      <c r="AG39" s="54">
        <f>VLOOKUP($A39,'ADR Raw Data'!$B$6:$BE$43,'ADR Raw Data'!R$1,FALSE)</f>
        <v>111.894929305087</v>
      </c>
      <c r="AI39" s="47">
        <f>VLOOKUP($A39,'ADR Raw Data'!$B$6:$BE$43,'ADR Raw Data'!T$1,FALSE)</f>
        <v>6.0759347176552296</v>
      </c>
      <c r="AJ39" s="48">
        <f>VLOOKUP($A39,'ADR Raw Data'!$B$6:$BE$43,'ADR Raw Data'!U$1,FALSE)</f>
        <v>2.3626523191162301</v>
      </c>
      <c r="AK39" s="48">
        <f>VLOOKUP($A39,'ADR Raw Data'!$B$6:$BE$43,'ADR Raw Data'!V$1,FALSE)</f>
        <v>2.5583518485979502</v>
      </c>
      <c r="AL39" s="48">
        <f>VLOOKUP($A39,'ADR Raw Data'!$B$6:$BE$43,'ADR Raw Data'!W$1,FALSE)</f>
        <v>1.71673101103757</v>
      </c>
      <c r="AM39" s="48">
        <f>VLOOKUP($A39,'ADR Raw Data'!$B$6:$BE$43,'ADR Raw Data'!X$1,FALSE)</f>
        <v>4.0029707792936202</v>
      </c>
      <c r="AN39" s="49">
        <f>VLOOKUP($A39,'ADR Raw Data'!$B$6:$BE$43,'ADR Raw Data'!Y$1,FALSE)</f>
        <v>3.0450278957094601</v>
      </c>
      <c r="AO39" s="48">
        <f>VLOOKUP($A39,'ADR Raw Data'!$B$6:$BE$43,'ADR Raw Data'!AA$1,FALSE)</f>
        <v>2.7230640246335698</v>
      </c>
      <c r="AP39" s="48">
        <f>VLOOKUP($A39,'ADR Raw Data'!$B$6:$BE$43,'ADR Raw Data'!AB$1,FALSE)</f>
        <v>1.1477574755654301</v>
      </c>
      <c r="AQ39" s="49">
        <f>VLOOKUP($A39,'ADR Raw Data'!$B$6:$BE$43,'ADR Raw Data'!AC$1,FALSE)</f>
        <v>1.8865248367254599</v>
      </c>
      <c r="AR39" s="50">
        <f>VLOOKUP($A39,'ADR Raw Data'!$B$6:$BE$43,'ADR Raw Data'!AE$1,FALSE)</f>
        <v>2.7210419408064599</v>
      </c>
      <c r="AS39" s="40"/>
      <c r="AT39" s="51">
        <f>VLOOKUP($A39,'RevPAR Raw Data'!$B$6:$BE$43,'RevPAR Raw Data'!G$1,FALSE)</f>
        <v>46.231450324342703</v>
      </c>
      <c r="AU39" s="52">
        <f>VLOOKUP($A39,'RevPAR Raw Data'!$B$6:$BE$43,'RevPAR Raw Data'!H$1,FALSE)</f>
        <v>65.674872994195894</v>
      </c>
      <c r="AV39" s="52">
        <f>VLOOKUP($A39,'RevPAR Raw Data'!$B$6:$BE$43,'RevPAR Raw Data'!I$1,FALSE)</f>
        <v>76.569935814271005</v>
      </c>
      <c r="AW39" s="52">
        <f>VLOOKUP($A39,'RevPAR Raw Data'!$B$6:$BE$43,'RevPAR Raw Data'!J$1,FALSE)</f>
        <v>74.693737453055604</v>
      </c>
      <c r="AX39" s="52">
        <f>VLOOKUP($A39,'RevPAR Raw Data'!$B$6:$BE$43,'RevPAR Raw Data'!K$1,FALSE)</f>
        <v>63.499005462615202</v>
      </c>
      <c r="AY39" s="53">
        <f>VLOOKUP($A39,'RevPAR Raw Data'!$B$6:$BE$43,'RevPAR Raw Data'!L$1,FALSE)</f>
        <v>65.333800409696096</v>
      </c>
      <c r="AZ39" s="52">
        <f>VLOOKUP($A39,'RevPAR Raw Data'!$B$6:$BE$43,'RevPAR Raw Data'!N$1,FALSE)</f>
        <v>72.579269033799903</v>
      </c>
      <c r="BA39" s="52">
        <f>VLOOKUP($A39,'RevPAR Raw Data'!$B$6:$BE$43,'RevPAR Raw Data'!O$1,FALSE)</f>
        <v>76.830461932400098</v>
      </c>
      <c r="BB39" s="53">
        <f>VLOOKUP($A39,'RevPAR Raw Data'!$B$6:$BE$43,'RevPAR Raw Data'!P$1,FALSE)</f>
        <v>74.704865483099994</v>
      </c>
      <c r="BC39" s="54">
        <f>VLOOKUP($A39,'RevPAR Raw Data'!$B$6:$BE$43,'RevPAR Raw Data'!R$1,FALSE)</f>
        <v>68.011247573525793</v>
      </c>
      <c r="BE39" s="47">
        <f>VLOOKUP($A39,'RevPAR Raw Data'!$B$6:$BE$43,'RevPAR Raw Data'!T$1,FALSE)</f>
        <v>11.409325285892701</v>
      </c>
      <c r="BF39" s="48">
        <f>VLOOKUP($A39,'RevPAR Raw Data'!$B$6:$BE$43,'RevPAR Raw Data'!U$1,FALSE)</f>
        <v>4.0271063012925499</v>
      </c>
      <c r="BG39" s="48">
        <f>VLOOKUP($A39,'RevPAR Raw Data'!$B$6:$BE$43,'RevPAR Raw Data'!V$1,FALSE)</f>
        <v>4.73668301646578</v>
      </c>
      <c r="BH39" s="48">
        <f>VLOOKUP($A39,'RevPAR Raw Data'!$B$6:$BE$43,'RevPAR Raw Data'!W$1,FALSE)</f>
        <v>4.96845344723849</v>
      </c>
      <c r="BI39" s="48">
        <f>VLOOKUP($A39,'RevPAR Raw Data'!$B$6:$BE$43,'RevPAR Raw Data'!X$1,FALSE)</f>
        <v>8.52770381925599</v>
      </c>
      <c r="BJ39" s="49">
        <f>VLOOKUP($A39,'RevPAR Raw Data'!$B$6:$BE$43,'RevPAR Raw Data'!Y$1,FALSE)</f>
        <v>6.2669154084549898</v>
      </c>
      <c r="BK39" s="48">
        <f>VLOOKUP($A39,'RevPAR Raw Data'!$B$6:$BE$43,'RevPAR Raw Data'!AA$1,FALSE)</f>
        <v>9.7106071989142002</v>
      </c>
      <c r="BL39" s="48">
        <f>VLOOKUP($A39,'RevPAR Raw Data'!$B$6:$BE$43,'RevPAR Raw Data'!AB$1,FALSE)</f>
        <v>5.4986363529848603</v>
      </c>
      <c r="BM39" s="49">
        <f>VLOOKUP($A39,'RevPAR Raw Data'!$B$6:$BE$43,'RevPAR Raw Data'!AC$1,FALSE)</f>
        <v>7.5035386056979796</v>
      </c>
      <c r="BN39" s="50">
        <f>VLOOKUP($A39,'RevPAR Raw Data'!$B$6:$BE$43,'RevPAR Raw Data'!AE$1,FALSE)</f>
        <v>6.65193557104904</v>
      </c>
    </row>
    <row r="40" spans="1:66" x14ac:dyDescent="0.25">
      <c r="A40" s="63" t="s">
        <v>78</v>
      </c>
      <c r="B40" s="47">
        <f>VLOOKUP($A40,'Occupancy Raw Data'!$B$8:$BE$45,'Occupancy Raw Data'!G$3,FALSE)</f>
        <v>43.8254410399257</v>
      </c>
      <c r="C40" s="48">
        <f>VLOOKUP($A40,'Occupancy Raw Data'!$B$8:$BE$45,'Occupancy Raw Data'!H$3,FALSE)</f>
        <v>57.4744661095636</v>
      </c>
      <c r="D40" s="48">
        <f>VLOOKUP($A40,'Occupancy Raw Data'!$B$8:$BE$45,'Occupancy Raw Data'!I$3,FALSE)</f>
        <v>60.074280408542201</v>
      </c>
      <c r="E40" s="48">
        <f>VLOOKUP($A40,'Occupancy Raw Data'!$B$8:$BE$45,'Occupancy Raw Data'!J$3,FALSE)</f>
        <v>59.424326833797501</v>
      </c>
      <c r="F40" s="48">
        <f>VLOOKUP($A40,'Occupancy Raw Data'!$B$8:$BE$45,'Occupancy Raw Data'!K$3,FALSE)</f>
        <v>54.596100278551503</v>
      </c>
      <c r="G40" s="49">
        <f>VLOOKUP($A40,'Occupancy Raw Data'!$B$8:$BE$45,'Occupancy Raw Data'!L$3,FALSE)</f>
        <v>55.078922934076097</v>
      </c>
      <c r="H40" s="48">
        <f>VLOOKUP($A40,'Occupancy Raw Data'!$B$8:$BE$45,'Occupancy Raw Data'!N$3,FALSE)</f>
        <v>52.831940575673102</v>
      </c>
      <c r="I40" s="48">
        <f>VLOOKUP($A40,'Occupancy Raw Data'!$B$8:$BE$45,'Occupancy Raw Data'!O$3,FALSE)</f>
        <v>50.046425255338903</v>
      </c>
      <c r="J40" s="49">
        <f>VLOOKUP($A40,'Occupancy Raw Data'!$B$8:$BE$45,'Occupancy Raw Data'!P$3,FALSE)</f>
        <v>51.439182915506002</v>
      </c>
      <c r="K40" s="50">
        <f>VLOOKUP($A40,'Occupancy Raw Data'!$B$8:$BE$45,'Occupancy Raw Data'!R$3,FALSE)</f>
        <v>54.038997214484603</v>
      </c>
      <c r="M40" s="47">
        <f>VLOOKUP($A40,'Occupancy Raw Data'!$B$8:$BE$45,'Occupancy Raw Data'!T$3,FALSE)</f>
        <v>10.2803738317757</v>
      </c>
      <c r="N40" s="48">
        <f>VLOOKUP($A40,'Occupancy Raw Data'!$B$8:$BE$45,'Occupancy Raw Data'!U$3,FALSE)</f>
        <v>5.9931506849314999</v>
      </c>
      <c r="O40" s="48">
        <f>VLOOKUP($A40,'Occupancy Raw Data'!$B$8:$BE$45,'Occupancy Raw Data'!V$3,FALSE)</f>
        <v>2.86168521462639</v>
      </c>
      <c r="P40" s="48">
        <f>VLOOKUP($A40,'Occupancy Raw Data'!$B$8:$BE$45,'Occupancy Raw Data'!W$3,FALSE)</f>
        <v>5.9602649006622501</v>
      </c>
      <c r="Q40" s="48">
        <f>VLOOKUP($A40,'Occupancy Raw Data'!$B$8:$BE$45,'Occupancy Raw Data'!X$3,FALSE)</f>
        <v>12.2137404580152</v>
      </c>
      <c r="R40" s="49">
        <f>VLOOKUP($A40,'Occupancy Raw Data'!$B$8:$BE$45,'Occupancy Raw Data'!Y$3,FALSE)</f>
        <v>7.1144817623690804</v>
      </c>
      <c r="S40" s="48">
        <f>VLOOKUP($A40,'Occupancy Raw Data'!$B$8:$BE$45,'Occupancy Raw Data'!AA$3,FALSE)</f>
        <v>14.9494949494949</v>
      </c>
      <c r="T40" s="48">
        <f>VLOOKUP($A40,'Occupancy Raw Data'!$B$8:$BE$45,'Occupancy Raw Data'!AB$3,FALSE)</f>
        <v>8.8888888888888804</v>
      </c>
      <c r="U40" s="49">
        <f>VLOOKUP($A40,'Occupancy Raw Data'!$B$8:$BE$45,'Occupancy Raw Data'!AC$3,FALSE)</f>
        <v>11.919191919191899</v>
      </c>
      <c r="V40" s="50">
        <f>VLOOKUP($A40,'Occupancy Raw Data'!$B$8:$BE$45,'Occupancy Raw Data'!AE$3,FALSE)</f>
        <v>8.3798882681564208</v>
      </c>
      <c r="X40" s="51">
        <f>VLOOKUP($A40,'ADR Raw Data'!$B$6:$BE$43,'ADR Raw Data'!G$1,FALSE)</f>
        <v>81.438559322033797</v>
      </c>
      <c r="Y40" s="52">
        <f>VLOOKUP($A40,'ADR Raw Data'!$B$6:$BE$43,'ADR Raw Data'!H$1,FALSE)</f>
        <v>88.804410339256805</v>
      </c>
      <c r="Z40" s="52">
        <f>VLOOKUP($A40,'ADR Raw Data'!$B$6:$BE$43,'ADR Raw Data'!I$1,FALSE)</f>
        <v>88.529443585780498</v>
      </c>
      <c r="AA40" s="52">
        <f>VLOOKUP($A40,'ADR Raw Data'!$B$6:$BE$43,'ADR Raw Data'!J$1,FALSE)</f>
        <v>87.695875000000001</v>
      </c>
      <c r="AB40" s="52">
        <f>VLOOKUP($A40,'ADR Raw Data'!$B$6:$BE$43,'ADR Raw Data'!K$1,FALSE)</f>
        <v>92.411003401360503</v>
      </c>
      <c r="AC40" s="53">
        <f>VLOOKUP($A40,'ADR Raw Data'!$B$6:$BE$43,'ADR Raw Data'!L$1,FALSE)</f>
        <v>88.048047875927097</v>
      </c>
      <c r="AD40" s="52">
        <f>VLOOKUP($A40,'ADR Raw Data'!$B$6:$BE$43,'ADR Raw Data'!N$1,FALSE)</f>
        <v>98.221247803163394</v>
      </c>
      <c r="AE40" s="52">
        <f>VLOOKUP($A40,'ADR Raw Data'!$B$6:$BE$43,'ADR Raw Data'!O$1,FALSE)</f>
        <v>100.864730983302</v>
      </c>
      <c r="AF40" s="53">
        <f>VLOOKUP($A40,'ADR Raw Data'!$B$6:$BE$43,'ADR Raw Data'!P$1,FALSE)</f>
        <v>99.5072021660649</v>
      </c>
      <c r="AG40" s="54">
        <f>VLOOKUP($A40,'ADR Raw Data'!$B$6:$BE$43,'ADR Raw Data'!R$1,FALSE)</f>
        <v>91.164577810505605</v>
      </c>
      <c r="AI40" s="47">
        <f>VLOOKUP($A40,'ADR Raw Data'!$B$6:$BE$43,'ADR Raw Data'!T$1,FALSE)</f>
        <v>-10.6707684162237</v>
      </c>
      <c r="AJ40" s="48">
        <f>VLOOKUP($A40,'ADR Raw Data'!$B$6:$BE$43,'ADR Raw Data'!U$1,FALSE)</f>
        <v>-3.6520392740561398</v>
      </c>
      <c r="AK40" s="48">
        <f>VLOOKUP($A40,'ADR Raw Data'!$B$6:$BE$43,'ADR Raw Data'!V$1,FALSE)</f>
        <v>-5.5540186967596403</v>
      </c>
      <c r="AL40" s="48">
        <f>VLOOKUP($A40,'ADR Raw Data'!$B$6:$BE$43,'ADR Raw Data'!W$1,FALSE)</f>
        <v>-3.38730070600475</v>
      </c>
      <c r="AM40" s="48">
        <f>VLOOKUP($A40,'ADR Raw Data'!$B$6:$BE$43,'ADR Raw Data'!X$1,FALSE)</f>
        <v>-2.5055347068595801</v>
      </c>
      <c r="AN40" s="49">
        <f>VLOOKUP($A40,'ADR Raw Data'!$B$6:$BE$43,'ADR Raw Data'!Y$1,FALSE)</f>
        <v>-4.8750621173115301</v>
      </c>
      <c r="AO40" s="48">
        <f>VLOOKUP($A40,'ADR Raw Data'!$B$6:$BE$43,'ADR Raw Data'!AA$1,FALSE)</f>
        <v>-3.3761686093325598</v>
      </c>
      <c r="AP40" s="48">
        <f>VLOOKUP($A40,'ADR Raw Data'!$B$6:$BE$43,'ADR Raw Data'!AB$1,FALSE)</f>
        <v>-6.1653073225792303</v>
      </c>
      <c r="AQ40" s="49">
        <f>VLOOKUP($A40,'ADR Raw Data'!$B$6:$BE$43,'ADR Raw Data'!AC$1,FALSE)</f>
        <v>-4.8438925469155203</v>
      </c>
      <c r="AR40" s="50">
        <f>VLOOKUP($A40,'ADR Raw Data'!$B$6:$BE$43,'ADR Raw Data'!AE$1,FALSE)</f>
        <v>-4.76313541016727</v>
      </c>
      <c r="AS40" s="40"/>
      <c r="AT40" s="51">
        <f>VLOOKUP($A40,'RevPAR Raw Data'!$B$6:$BE$43,'RevPAR Raw Data'!G$1,FALSE)</f>
        <v>35.690807799442801</v>
      </c>
      <c r="AU40" s="52">
        <f>VLOOKUP($A40,'RevPAR Raw Data'!$B$6:$BE$43,'RevPAR Raw Data'!H$1,FALSE)</f>
        <v>51.039860724233897</v>
      </c>
      <c r="AV40" s="52">
        <f>VLOOKUP($A40,'RevPAR Raw Data'!$B$6:$BE$43,'RevPAR Raw Data'!I$1,FALSE)</f>
        <v>53.183426183843999</v>
      </c>
      <c r="AW40" s="52">
        <f>VLOOKUP($A40,'RevPAR Raw Data'!$B$6:$BE$43,'RevPAR Raw Data'!J$1,FALSE)</f>
        <v>52.112683379758501</v>
      </c>
      <c r="AX40" s="52">
        <f>VLOOKUP($A40,'RevPAR Raw Data'!$B$6:$BE$43,'RevPAR Raw Data'!K$1,FALSE)</f>
        <v>50.4528040854224</v>
      </c>
      <c r="AY40" s="53">
        <f>VLOOKUP($A40,'RevPAR Raw Data'!$B$6:$BE$43,'RevPAR Raw Data'!L$1,FALSE)</f>
        <v>48.495916434540298</v>
      </c>
      <c r="AZ40" s="52">
        <f>VLOOKUP($A40,'RevPAR Raw Data'!$B$6:$BE$43,'RevPAR Raw Data'!N$1,FALSE)</f>
        <v>51.892191272051903</v>
      </c>
      <c r="BA40" s="52">
        <f>VLOOKUP($A40,'RevPAR Raw Data'!$B$6:$BE$43,'RevPAR Raw Data'!O$1,FALSE)</f>
        <v>50.479192200557101</v>
      </c>
      <c r="BB40" s="53">
        <f>VLOOKUP($A40,'RevPAR Raw Data'!$B$6:$BE$43,'RevPAR Raw Data'!P$1,FALSE)</f>
        <v>51.185691736304499</v>
      </c>
      <c r="BC40" s="54">
        <f>VLOOKUP($A40,'RevPAR Raw Data'!$B$6:$BE$43,'RevPAR Raw Data'!R$1,FALSE)</f>
        <v>49.264423663615801</v>
      </c>
      <c r="BE40" s="47">
        <f>VLOOKUP($A40,'RevPAR Raw Data'!$B$6:$BE$43,'RevPAR Raw Data'!T$1,FALSE)</f>
        <v>-1.4873894683589199</v>
      </c>
      <c r="BF40" s="48">
        <f>VLOOKUP($A40,'RevPAR Raw Data'!$B$6:$BE$43,'RevPAR Raw Data'!U$1,FALSE)</f>
        <v>2.1222391941082899</v>
      </c>
      <c r="BG40" s="48">
        <f>VLOOKUP($A40,'RevPAR Raw Data'!$B$6:$BE$43,'RevPAR Raw Data'!V$1,FALSE)</f>
        <v>-2.8512720139960099</v>
      </c>
      <c r="BH40" s="48">
        <f>VLOOKUP($A40,'RevPAR Raw Data'!$B$6:$BE$43,'RevPAR Raw Data'!W$1,FALSE)</f>
        <v>2.37107209959761</v>
      </c>
      <c r="BI40" s="48">
        <f>VLOOKUP($A40,'RevPAR Raw Data'!$B$6:$BE$43,'RevPAR Raw Data'!X$1,FALSE)</f>
        <v>9.4021862449743594</v>
      </c>
      <c r="BJ40" s="49">
        <f>VLOOKUP($A40,'RevPAR Raw Data'!$B$6:$BE$43,'RevPAR Raw Data'!Y$1,FALSE)</f>
        <v>1.8925842398172501</v>
      </c>
      <c r="BK40" s="48">
        <f>VLOOKUP($A40,'RevPAR Raw Data'!$B$6:$BE$43,'RevPAR Raw Data'!AA$1,FALSE)</f>
        <v>11.0686061844237</v>
      </c>
      <c r="BL40" s="48">
        <f>VLOOKUP($A40,'RevPAR Raw Data'!$B$6:$BE$43,'RevPAR Raw Data'!AB$1,FALSE)</f>
        <v>2.1755542487470501</v>
      </c>
      <c r="BM40" s="49">
        <f>VLOOKUP($A40,'RevPAR Raw Data'!$B$6:$BE$43,'RevPAR Raw Data'!AC$1,FALSE)</f>
        <v>6.4979465232500999</v>
      </c>
      <c r="BN40" s="50">
        <f>VLOOKUP($A40,'RevPAR Raw Data'!$B$6:$BE$43,'RevPAR Raw Data'!AE$1,FALSE)</f>
        <v>3.2176074325561399</v>
      </c>
    </row>
    <row r="41" spans="1:66" x14ac:dyDescent="0.25">
      <c r="A41" s="63" t="s">
        <v>79</v>
      </c>
      <c r="B41" s="47">
        <f>VLOOKUP($A41,'Occupancy Raw Data'!$B$8:$BE$45,'Occupancy Raw Data'!G$3,FALSE)</f>
        <v>28.635346756152099</v>
      </c>
      <c r="C41" s="48">
        <f>VLOOKUP($A41,'Occupancy Raw Data'!$B$8:$BE$45,'Occupancy Raw Data'!H$3,FALSE)</f>
        <v>42.132736763609202</v>
      </c>
      <c r="D41" s="48">
        <f>VLOOKUP($A41,'Occupancy Raw Data'!$B$8:$BE$45,'Occupancy Raw Data'!I$3,FALSE)</f>
        <v>44.519015659955201</v>
      </c>
      <c r="E41" s="48">
        <f>VLOOKUP($A41,'Occupancy Raw Data'!$B$8:$BE$45,'Occupancy Raw Data'!J$3,FALSE)</f>
        <v>44.071588366890303</v>
      </c>
      <c r="F41" s="48">
        <f>VLOOKUP($A41,'Occupancy Raw Data'!$B$8:$BE$45,'Occupancy Raw Data'!K$3,FALSE)</f>
        <v>39.4481730052199</v>
      </c>
      <c r="G41" s="49">
        <f>VLOOKUP($A41,'Occupancy Raw Data'!$B$8:$BE$45,'Occupancy Raw Data'!L$3,FALSE)</f>
        <v>39.761372110365301</v>
      </c>
      <c r="H41" s="48">
        <f>VLOOKUP($A41,'Occupancy Raw Data'!$B$8:$BE$45,'Occupancy Raw Data'!N$3,FALSE)</f>
        <v>37.807606263982102</v>
      </c>
      <c r="I41" s="48">
        <f>VLOOKUP($A41,'Occupancy Raw Data'!$B$8:$BE$45,'Occupancy Raw Data'!O$3,FALSE)</f>
        <v>36.912751677852299</v>
      </c>
      <c r="J41" s="49">
        <f>VLOOKUP($A41,'Occupancy Raw Data'!$B$8:$BE$45,'Occupancy Raw Data'!P$3,FALSE)</f>
        <v>37.360178970917197</v>
      </c>
      <c r="K41" s="50">
        <f>VLOOKUP($A41,'Occupancy Raw Data'!$B$8:$BE$45,'Occupancy Raw Data'!R$3,FALSE)</f>
        <v>39.075316927665902</v>
      </c>
      <c r="M41" s="47">
        <f>VLOOKUP($A41,'Occupancy Raw Data'!$B$8:$BE$45,'Occupancy Raw Data'!T$3,FALSE)</f>
        <v>-8.7885985748218491</v>
      </c>
      <c r="N41" s="48">
        <f>VLOOKUP($A41,'Occupancy Raw Data'!$B$8:$BE$45,'Occupancy Raw Data'!U$3,FALSE)</f>
        <v>-1.39616055846422</v>
      </c>
      <c r="O41" s="48">
        <f>VLOOKUP($A41,'Occupancy Raw Data'!$B$8:$BE$45,'Occupancy Raw Data'!V$3,FALSE)</f>
        <v>-1.32231404958677</v>
      </c>
      <c r="P41" s="48">
        <f>VLOOKUP($A41,'Occupancy Raw Data'!$B$8:$BE$45,'Occupancy Raw Data'!W$3,FALSE)</f>
        <v>-3.5889070146818902</v>
      </c>
      <c r="Q41" s="48">
        <f>VLOOKUP($A41,'Occupancy Raw Data'!$B$8:$BE$45,'Occupancy Raw Data'!X$3,FALSE)</f>
        <v>2.1235521235521202</v>
      </c>
      <c r="R41" s="49">
        <f>VLOOKUP($A41,'Occupancy Raw Data'!$B$8:$BE$45,'Occupancy Raw Data'!Y$3,FALSE)</f>
        <v>-2.34432234432234</v>
      </c>
      <c r="S41" s="48">
        <f>VLOOKUP($A41,'Occupancy Raw Data'!$B$8:$BE$45,'Occupancy Raw Data'!AA$3,FALSE)</f>
        <v>-3.7950664136622301</v>
      </c>
      <c r="T41" s="48">
        <f>VLOOKUP($A41,'Occupancy Raw Data'!$B$8:$BE$45,'Occupancy Raw Data'!AB$3,FALSE)</f>
        <v>-10.326086956521699</v>
      </c>
      <c r="U41" s="49">
        <f>VLOOKUP($A41,'Occupancy Raw Data'!$B$8:$BE$45,'Occupancy Raw Data'!AC$3,FALSE)</f>
        <v>-7.1362372567191796</v>
      </c>
      <c r="V41" s="50">
        <f>VLOOKUP($A41,'Occupancy Raw Data'!$B$8:$BE$45,'Occupancy Raw Data'!AE$3,FALSE)</f>
        <v>-3.70175899186138</v>
      </c>
      <c r="X41" s="51">
        <f>VLOOKUP($A41,'ADR Raw Data'!$B$6:$BE$43,'ADR Raw Data'!G$1,FALSE)</f>
        <v>87.951979166666604</v>
      </c>
      <c r="Y41" s="52">
        <f>VLOOKUP($A41,'ADR Raw Data'!$B$6:$BE$43,'ADR Raw Data'!H$1,FALSE)</f>
        <v>94.342672566371604</v>
      </c>
      <c r="Z41" s="52">
        <f>VLOOKUP($A41,'ADR Raw Data'!$B$6:$BE$43,'ADR Raw Data'!I$1,FALSE)</f>
        <v>95.116901172529296</v>
      </c>
      <c r="AA41" s="52">
        <f>VLOOKUP($A41,'ADR Raw Data'!$B$6:$BE$43,'ADR Raw Data'!J$1,FALSE)</f>
        <v>92.807191201353604</v>
      </c>
      <c r="AB41" s="52">
        <f>VLOOKUP($A41,'ADR Raw Data'!$B$6:$BE$43,'ADR Raw Data'!K$1,FALSE)</f>
        <v>92.0323062381852</v>
      </c>
      <c r="AC41" s="53">
        <f>VLOOKUP($A41,'ADR Raw Data'!$B$6:$BE$43,'ADR Raw Data'!L$1,FALSE)</f>
        <v>92.796736684170995</v>
      </c>
      <c r="AD41" s="52">
        <f>VLOOKUP($A41,'ADR Raw Data'!$B$6:$BE$43,'ADR Raw Data'!N$1,FALSE)</f>
        <v>105.039408284023</v>
      </c>
      <c r="AE41" s="52">
        <f>VLOOKUP($A41,'ADR Raw Data'!$B$6:$BE$43,'ADR Raw Data'!O$1,FALSE)</f>
        <v>106.72925252525199</v>
      </c>
      <c r="AF41" s="53">
        <f>VLOOKUP($A41,'ADR Raw Data'!$B$6:$BE$43,'ADR Raw Data'!P$1,FALSE)</f>
        <v>105.87421157684599</v>
      </c>
      <c r="AG41" s="54">
        <f>VLOOKUP($A41,'ADR Raw Data'!$B$6:$BE$43,'ADR Raw Data'!R$1,FALSE)</f>
        <v>96.369154852780795</v>
      </c>
      <c r="AI41" s="47">
        <f>VLOOKUP($A41,'ADR Raw Data'!$B$6:$BE$43,'ADR Raw Data'!T$1,FALSE)</f>
        <v>-6.2242814149947598</v>
      </c>
      <c r="AJ41" s="48">
        <f>VLOOKUP($A41,'ADR Raw Data'!$B$6:$BE$43,'ADR Raw Data'!U$1,FALSE)</f>
        <v>0.84427736143137799</v>
      </c>
      <c r="AK41" s="48">
        <f>VLOOKUP($A41,'ADR Raw Data'!$B$6:$BE$43,'ADR Raw Data'!V$1,FALSE)</f>
        <v>0.78272259553656898</v>
      </c>
      <c r="AL41" s="48">
        <f>VLOOKUP($A41,'ADR Raw Data'!$B$6:$BE$43,'ADR Raw Data'!W$1,FALSE)</f>
        <v>-2.5054188387054301</v>
      </c>
      <c r="AM41" s="48">
        <f>VLOOKUP($A41,'ADR Raw Data'!$B$6:$BE$43,'ADR Raw Data'!X$1,FALSE)</f>
        <v>-2.9784445583636301</v>
      </c>
      <c r="AN41" s="49">
        <f>VLOOKUP($A41,'ADR Raw Data'!$B$6:$BE$43,'ADR Raw Data'!Y$1,FALSE)</f>
        <v>-1.6858059216038099</v>
      </c>
      <c r="AO41" s="48">
        <f>VLOOKUP($A41,'ADR Raw Data'!$B$6:$BE$43,'ADR Raw Data'!AA$1,FALSE)</f>
        <v>-6.6589997894263098</v>
      </c>
      <c r="AP41" s="48">
        <f>VLOOKUP($A41,'ADR Raw Data'!$B$6:$BE$43,'ADR Raw Data'!AB$1,FALSE)</f>
        <v>-7.0997272434931498</v>
      </c>
      <c r="AQ41" s="49">
        <f>VLOOKUP($A41,'ADR Raw Data'!$B$6:$BE$43,'ADR Raw Data'!AC$1,FALSE)</f>
        <v>-6.91285620066615</v>
      </c>
      <c r="AR41" s="50">
        <f>VLOOKUP($A41,'ADR Raw Data'!$B$6:$BE$43,'ADR Raw Data'!AE$1,FALSE)</f>
        <v>-3.5044103378503602</v>
      </c>
      <c r="AS41" s="40"/>
      <c r="AT41" s="51">
        <f>VLOOKUP($A41,'RevPAR Raw Data'!$B$6:$BE$43,'RevPAR Raw Data'!G$1,FALSE)</f>
        <v>25.185354213273602</v>
      </c>
      <c r="AU41" s="52">
        <f>VLOOKUP($A41,'RevPAR Raw Data'!$B$6:$BE$43,'RevPAR Raw Data'!H$1,FALSE)</f>
        <v>39.749149888143101</v>
      </c>
      <c r="AV41" s="52">
        <f>VLOOKUP($A41,'RevPAR Raw Data'!$B$6:$BE$43,'RevPAR Raw Data'!I$1,FALSE)</f>
        <v>42.345108128262403</v>
      </c>
      <c r="AW41" s="52">
        <f>VLOOKUP($A41,'RevPAR Raw Data'!$B$6:$BE$43,'RevPAR Raw Data'!J$1,FALSE)</f>
        <v>40.901603281133397</v>
      </c>
      <c r="AX41" s="52">
        <f>VLOOKUP($A41,'RevPAR Raw Data'!$B$6:$BE$43,'RevPAR Raw Data'!K$1,FALSE)</f>
        <v>36.305063385533103</v>
      </c>
      <c r="AY41" s="53">
        <f>VLOOKUP($A41,'RevPAR Raw Data'!$B$6:$BE$43,'RevPAR Raw Data'!L$1,FALSE)</f>
        <v>36.897255779269202</v>
      </c>
      <c r="AZ41" s="52">
        <f>VLOOKUP($A41,'RevPAR Raw Data'!$B$6:$BE$43,'RevPAR Raw Data'!N$1,FALSE)</f>
        <v>39.712885906040199</v>
      </c>
      <c r="BA41" s="52">
        <f>VLOOKUP($A41,'RevPAR Raw Data'!$B$6:$BE$43,'RevPAR Raw Data'!O$1,FALSE)</f>
        <v>39.3967039522744</v>
      </c>
      <c r="BB41" s="53">
        <f>VLOOKUP($A41,'RevPAR Raw Data'!$B$6:$BE$43,'RevPAR Raw Data'!P$1,FALSE)</f>
        <v>39.554794929157303</v>
      </c>
      <c r="BC41" s="54">
        <f>VLOOKUP($A41,'RevPAR Raw Data'!$B$6:$BE$43,'RevPAR Raw Data'!R$1,FALSE)</f>
        <v>37.656552679237201</v>
      </c>
      <c r="BE41" s="47">
        <f>VLOOKUP($A41,'RevPAR Raw Data'!$B$6:$BE$43,'RevPAR Raw Data'!T$1,FALSE)</f>
        <v>-14.4658528820854</v>
      </c>
      <c r="BF41" s="48">
        <f>VLOOKUP($A41,'RevPAR Raw Data'!$B$6:$BE$43,'RevPAR Raw Data'!U$1,FALSE)</f>
        <v>-0.56367066455719195</v>
      </c>
      <c r="BG41" s="48">
        <f>VLOOKUP($A41,'RevPAR Raw Data'!$B$6:$BE$43,'RevPAR Raw Data'!V$1,FALSE)</f>
        <v>-0.54994150490027804</v>
      </c>
      <c r="BH41" s="48">
        <f>VLOOKUP($A41,'RevPAR Raw Data'!$B$6:$BE$43,'RevPAR Raw Data'!W$1,FALSE)</f>
        <v>-6.0044087009378604</v>
      </c>
      <c r="BI41" s="48">
        <f>VLOOKUP($A41,'RevPAR Raw Data'!$B$6:$BE$43,'RevPAR Raw Data'!X$1,FALSE)</f>
        <v>-0.91814125747945996</v>
      </c>
      <c r="BJ41" s="49">
        <f>VLOOKUP($A41,'RevPAR Raw Data'!$B$6:$BE$43,'RevPAR Raw Data'!Y$1,FALSE)</f>
        <v>-3.9906075410240902</v>
      </c>
      <c r="BK41" s="48">
        <f>VLOOKUP($A41,'RevPAR Raw Data'!$B$6:$BE$43,'RevPAR Raw Data'!AA$1,FALSE)</f>
        <v>-10.2013527385941</v>
      </c>
      <c r="BL41" s="48">
        <f>VLOOKUP($A41,'RevPAR Raw Data'!$B$6:$BE$43,'RevPAR Raw Data'!AB$1,FALSE)</f>
        <v>-16.692690191175899</v>
      </c>
      <c r="BM41" s="49">
        <f>VLOOKUP($A41,'RevPAR Raw Data'!$B$6:$BE$43,'RevPAR Raw Data'!AC$1,FALSE)</f>
        <v>-13.5557756376899</v>
      </c>
      <c r="BN41" s="50">
        <f>VLOOKUP($A41,'RevPAR Raw Data'!$B$6:$BE$43,'RevPAR Raw Data'!AE$1,FALSE)</f>
        <v>-7.0764445049186504</v>
      </c>
    </row>
    <row r="42" spans="1:66" x14ac:dyDescent="0.25">
      <c r="A42" s="63" t="s">
        <v>80</v>
      </c>
      <c r="B42" s="47">
        <f>VLOOKUP($A42,'Occupancy Raw Data'!$B$8:$BE$45,'Occupancy Raw Data'!G$3,FALSE)</f>
        <v>41.5446500402252</v>
      </c>
      <c r="C42" s="48">
        <f>VLOOKUP($A42,'Occupancy Raw Data'!$B$8:$BE$45,'Occupancy Raw Data'!H$3,FALSE)</f>
        <v>50.034861893268904</v>
      </c>
      <c r="D42" s="48">
        <f>VLOOKUP($A42,'Occupancy Raw Data'!$B$8:$BE$45,'Occupancy Raw Data'!I$3,FALSE)</f>
        <v>53.4513274336283</v>
      </c>
      <c r="E42" s="48">
        <f>VLOOKUP($A42,'Occupancy Raw Data'!$B$8:$BE$45,'Occupancy Raw Data'!J$3,FALSE)</f>
        <v>52.821131670689098</v>
      </c>
      <c r="F42" s="48">
        <f>VLOOKUP($A42,'Occupancy Raw Data'!$B$8:$BE$45,'Occupancy Raw Data'!K$3,FALSE)</f>
        <v>53.8589434164655</v>
      </c>
      <c r="G42" s="49">
        <f>VLOOKUP($A42,'Occupancy Raw Data'!$B$8:$BE$45,'Occupancy Raw Data'!L$3,FALSE)</f>
        <v>50.342182890855398</v>
      </c>
      <c r="H42" s="48">
        <f>VLOOKUP($A42,'Occupancy Raw Data'!$B$8:$BE$45,'Occupancy Raw Data'!N$3,FALSE)</f>
        <v>65.492089031912002</v>
      </c>
      <c r="I42" s="48">
        <f>VLOOKUP($A42,'Occupancy Raw Data'!$B$8:$BE$45,'Occupancy Raw Data'!O$3,FALSE)</f>
        <v>67.599892732635993</v>
      </c>
      <c r="J42" s="49">
        <f>VLOOKUP($A42,'Occupancy Raw Data'!$B$8:$BE$45,'Occupancy Raw Data'!P$3,FALSE)</f>
        <v>66.545990882273998</v>
      </c>
      <c r="K42" s="50">
        <f>VLOOKUP($A42,'Occupancy Raw Data'!$B$8:$BE$45,'Occupancy Raw Data'!R$3,FALSE)</f>
        <v>54.971842316975</v>
      </c>
      <c r="M42" s="47">
        <f>VLOOKUP($A42,'Occupancy Raw Data'!$B$8:$BE$45,'Occupancy Raw Data'!T$3,FALSE)</f>
        <v>-13.009782891696201</v>
      </c>
      <c r="N42" s="48">
        <f>VLOOKUP($A42,'Occupancy Raw Data'!$B$8:$BE$45,'Occupancy Raw Data'!U$3,FALSE)</f>
        <v>-8.3037474163197196</v>
      </c>
      <c r="O42" s="48">
        <f>VLOOKUP($A42,'Occupancy Raw Data'!$B$8:$BE$45,'Occupancy Raw Data'!V$3,FALSE)</f>
        <v>-3.0497966807935599</v>
      </c>
      <c r="P42" s="48">
        <f>VLOOKUP($A42,'Occupancy Raw Data'!$B$8:$BE$45,'Occupancy Raw Data'!W$3,FALSE)</f>
        <v>-6.1679716374328404</v>
      </c>
      <c r="Q42" s="48">
        <f>VLOOKUP($A42,'Occupancy Raw Data'!$B$8:$BE$45,'Occupancy Raw Data'!X$3,FALSE)</f>
        <v>-2.7256395756997001</v>
      </c>
      <c r="R42" s="49">
        <f>VLOOKUP($A42,'Occupancy Raw Data'!$B$8:$BE$45,'Occupancy Raw Data'!Y$3,FALSE)</f>
        <v>-6.4681438380933596</v>
      </c>
      <c r="S42" s="48">
        <f>VLOOKUP($A42,'Occupancy Raw Data'!$B$8:$BE$45,'Occupancy Raw Data'!AA$3,FALSE)</f>
        <v>4.3548211983985698</v>
      </c>
      <c r="T42" s="48">
        <f>VLOOKUP($A42,'Occupancy Raw Data'!$B$8:$BE$45,'Occupancy Raw Data'!AB$3,FALSE)</f>
        <v>2.9874603219290301</v>
      </c>
      <c r="U42" s="49">
        <f>VLOOKUP($A42,'Occupancy Raw Data'!$B$8:$BE$45,'Occupancy Raw Data'!AC$3,FALSE)</f>
        <v>3.6558061113523599</v>
      </c>
      <c r="V42" s="50">
        <f>VLOOKUP($A42,'Occupancy Raw Data'!$B$8:$BE$45,'Occupancy Raw Data'!AE$3,FALSE)</f>
        <v>-3.1980982658606898</v>
      </c>
      <c r="X42" s="51">
        <f>VLOOKUP($A42,'ADR Raw Data'!$B$6:$BE$43,'ADR Raw Data'!G$1,FALSE)</f>
        <v>95.390495094242098</v>
      </c>
      <c r="Y42" s="52">
        <f>VLOOKUP($A42,'ADR Raw Data'!$B$6:$BE$43,'ADR Raw Data'!H$1,FALSE)</f>
        <v>97.481508200235794</v>
      </c>
      <c r="Z42" s="52">
        <f>VLOOKUP($A42,'ADR Raw Data'!$B$6:$BE$43,'ADR Raw Data'!I$1,FALSE)</f>
        <v>100.064200782661</v>
      </c>
      <c r="AA42" s="52">
        <f>VLOOKUP($A42,'ADR Raw Data'!$B$6:$BE$43,'ADR Raw Data'!J$1,FALSE)</f>
        <v>98.082631872874003</v>
      </c>
      <c r="AB42" s="52">
        <f>VLOOKUP($A42,'ADR Raw Data'!$B$6:$BE$43,'ADR Raw Data'!K$1,FALSE)</f>
        <v>98.402958076080395</v>
      </c>
      <c r="AC42" s="53">
        <f>VLOOKUP($A42,'ADR Raw Data'!$B$6:$BE$43,'ADR Raw Data'!L$1,FALSE)</f>
        <v>98.008137285192205</v>
      </c>
      <c r="AD42" s="52">
        <f>VLOOKUP($A42,'ADR Raw Data'!$B$6:$BE$43,'ADR Raw Data'!N$1,FALSE)</f>
        <v>122.801469576611</v>
      </c>
      <c r="AE42" s="52">
        <f>VLOOKUP($A42,'ADR Raw Data'!$B$6:$BE$43,'ADR Raw Data'!O$1,FALSE)</f>
        <v>132.57393010155499</v>
      </c>
      <c r="AF42" s="53">
        <f>VLOOKUP($A42,'ADR Raw Data'!$B$6:$BE$43,'ADR Raw Data'!P$1,FALSE)</f>
        <v>127.765084021761</v>
      </c>
      <c r="AG42" s="54">
        <f>VLOOKUP($A42,'ADR Raw Data'!$B$6:$BE$43,'ADR Raw Data'!R$1,FALSE)</f>
        <v>108.300188232178</v>
      </c>
      <c r="AI42" s="47">
        <f>VLOOKUP($A42,'ADR Raw Data'!$B$6:$BE$43,'ADR Raw Data'!T$1,FALSE)</f>
        <v>0.69591536350894301</v>
      </c>
      <c r="AJ42" s="48">
        <f>VLOOKUP($A42,'ADR Raw Data'!$B$6:$BE$43,'ADR Raw Data'!U$1,FALSE)</f>
        <v>4.1640533504953101</v>
      </c>
      <c r="AK42" s="48">
        <f>VLOOKUP($A42,'ADR Raw Data'!$B$6:$BE$43,'ADR Raw Data'!V$1,FALSE)</f>
        <v>4.7940282696565397</v>
      </c>
      <c r="AL42" s="48">
        <f>VLOOKUP($A42,'ADR Raw Data'!$B$6:$BE$43,'ADR Raw Data'!W$1,FALSE)</f>
        <v>2.7065840569917099</v>
      </c>
      <c r="AM42" s="48">
        <f>VLOOKUP($A42,'ADR Raw Data'!$B$6:$BE$43,'ADR Raw Data'!X$1,FALSE)</f>
        <v>4.2526393236250097</v>
      </c>
      <c r="AN42" s="49">
        <f>VLOOKUP($A42,'ADR Raw Data'!$B$6:$BE$43,'ADR Raw Data'!Y$1,FALSE)</f>
        <v>3.4458421588994699</v>
      </c>
      <c r="AO42" s="48">
        <f>VLOOKUP($A42,'ADR Raw Data'!$B$6:$BE$43,'ADR Raw Data'!AA$1,FALSE)</f>
        <v>8.5447265250537505</v>
      </c>
      <c r="AP42" s="48">
        <f>VLOOKUP($A42,'ADR Raw Data'!$B$6:$BE$43,'ADR Raw Data'!AB$1,FALSE)</f>
        <v>10.362680214367201</v>
      </c>
      <c r="AQ42" s="49">
        <f>VLOOKUP($A42,'ADR Raw Data'!$B$6:$BE$43,'ADR Raw Data'!AC$1,FALSE)</f>
        <v>9.4737028569990596</v>
      </c>
      <c r="AR42" s="50">
        <f>VLOOKUP($A42,'ADR Raw Data'!$B$6:$BE$43,'ADR Raw Data'!AE$1,FALSE)</f>
        <v>6.3453919041341198</v>
      </c>
      <c r="AS42" s="40"/>
      <c r="AT42" s="51">
        <f>VLOOKUP($A42,'RevPAR Raw Data'!$B$6:$BE$43,'RevPAR Raw Data'!G$1,FALSE)</f>
        <v>39.629647358541099</v>
      </c>
      <c r="AU42" s="52">
        <f>VLOOKUP($A42,'RevPAR Raw Data'!$B$6:$BE$43,'RevPAR Raw Data'!H$1,FALSE)</f>
        <v>48.774737999463603</v>
      </c>
      <c r="AV42" s="52">
        <f>VLOOKUP($A42,'RevPAR Raw Data'!$B$6:$BE$43,'RevPAR Raw Data'!I$1,FALSE)</f>
        <v>53.485643604183402</v>
      </c>
      <c r="AW42" s="52">
        <f>VLOOKUP($A42,'RevPAR Raw Data'!$B$6:$BE$43,'RevPAR Raw Data'!J$1,FALSE)</f>
        <v>51.808356127648103</v>
      </c>
      <c r="AX42" s="52">
        <f>VLOOKUP($A42,'RevPAR Raw Data'!$B$6:$BE$43,'RevPAR Raw Data'!K$1,FALSE)</f>
        <v>52.998793510324397</v>
      </c>
      <c r="AY42" s="53">
        <f>VLOOKUP($A42,'RevPAR Raw Data'!$B$6:$BE$43,'RevPAR Raw Data'!L$1,FALSE)</f>
        <v>49.3394357200321</v>
      </c>
      <c r="AZ42" s="52">
        <f>VLOOKUP($A42,'RevPAR Raw Data'!$B$6:$BE$43,'RevPAR Raw Data'!N$1,FALSE)</f>
        <v>80.425247787610601</v>
      </c>
      <c r="BA42" s="52">
        <f>VLOOKUP($A42,'RevPAR Raw Data'!$B$6:$BE$43,'RevPAR Raw Data'!O$1,FALSE)</f>
        <v>89.619834540091105</v>
      </c>
      <c r="BB42" s="53">
        <f>VLOOKUP($A42,'RevPAR Raw Data'!$B$6:$BE$43,'RevPAR Raw Data'!P$1,FALSE)</f>
        <v>85.022541163850804</v>
      </c>
      <c r="BC42" s="54">
        <f>VLOOKUP($A42,'RevPAR Raw Data'!$B$6:$BE$43,'RevPAR Raw Data'!R$1,FALSE)</f>
        <v>59.534608703980297</v>
      </c>
      <c r="BE42" s="47">
        <f>VLOOKUP($A42,'RevPAR Raw Data'!$B$6:$BE$43,'RevPAR Raw Data'!T$1,FALSE)</f>
        <v>-12.4044046060898</v>
      </c>
      <c r="BF42" s="48">
        <f>VLOOKUP($A42,'RevPAR Raw Data'!$B$6:$BE$43,'RevPAR Raw Data'!U$1,FALSE)</f>
        <v>-4.4854665383303303</v>
      </c>
      <c r="BG42" s="48">
        <f>VLOOKUP($A42,'RevPAR Raw Data'!$B$6:$BE$43,'RevPAR Raw Data'!V$1,FALSE)</f>
        <v>1.59802347381868</v>
      </c>
      <c r="BH42" s="48">
        <f>VLOOKUP($A42,'RevPAR Raw Data'!$B$6:$BE$43,'RevPAR Raw Data'!W$1,FALSE)</f>
        <v>-3.6283289174196498</v>
      </c>
      <c r="BI42" s="48">
        <f>VLOOKUP($A42,'RevPAR Raw Data'!$B$6:$BE$43,'RevPAR Raw Data'!X$1,FALSE)</f>
        <v>1.4110881275088101</v>
      </c>
      <c r="BJ42" s="49">
        <f>VLOOKUP($A42,'RevPAR Raw Data'!$B$6:$BE$43,'RevPAR Raw Data'!Y$1,FALSE)</f>
        <v>-3.2451837064651601</v>
      </c>
      <c r="BK42" s="48">
        <f>VLOOKUP($A42,'RevPAR Raw Data'!$B$6:$BE$43,'RevPAR Raw Data'!AA$1,FALSE)</f>
        <v>13.2716552855105</v>
      </c>
      <c r="BL42" s="48">
        <f>VLOOKUP($A42,'RevPAR Raw Data'!$B$6:$BE$43,'RevPAR Raw Data'!AB$1,FALSE)</f>
        <v>13.6597214959888</v>
      </c>
      <c r="BM42" s="49">
        <f>VLOOKUP($A42,'RevPAR Raw Data'!$B$6:$BE$43,'RevPAR Raw Data'!AC$1,FALSE)</f>
        <v>13.4758491763689</v>
      </c>
      <c r="BN42" s="50">
        <f>VLOOKUP($A42,'RevPAR Raw Data'!$B$6:$BE$43,'RevPAR Raw Data'!AE$1,FALSE)</f>
        <v>2.9443617698252398</v>
      </c>
    </row>
    <row r="43" spans="1:66" x14ac:dyDescent="0.25">
      <c r="A43" s="66" t="s">
        <v>81</v>
      </c>
      <c r="B43" s="47">
        <f>VLOOKUP($A43,'Occupancy Raw Data'!$B$8:$BE$45,'Occupancy Raw Data'!G$3,FALSE)</f>
        <v>48.844178937483697</v>
      </c>
      <c r="C43" s="48">
        <f>VLOOKUP($A43,'Occupancy Raw Data'!$B$8:$BE$45,'Occupancy Raw Data'!H$3,FALSE)</f>
        <v>68.789834368943602</v>
      </c>
      <c r="D43" s="48">
        <f>VLOOKUP($A43,'Occupancy Raw Data'!$B$8:$BE$45,'Occupancy Raw Data'!I$3,FALSE)</f>
        <v>78.653773151385494</v>
      </c>
      <c r="E43" s="48">
        <f>VLOOKUP($A43,'Occupancy Raw Data'!$B$8:$BE$45,'Occupancy Raw Data'!J$3,FALSE)</f>
        <v>77.922519030588703</v>
      </c>
      <c r="F43" s="48">
        <f>VLOOKUP($A43,'Occupancy Raw Data'!$B$8:$BE$45,'Occupancy Raw Data'!K$3,FALSE)</f>
        <v>66.244430680705605</v>
      </c>
      <c r="G43" s="49">
        <f>VLOOKUP($A43,'Occupancy Raw Data'!$B$8:$BE$45,'Occupancy Raw Data'!L$3,FALSE)</f>
        <v>68.090947233821495</v>
      </c>
      <c r="H43" s="48">
        <f>VLOOKUP($A43,'Occupancy Raw Data'!$B$8:$BE$45,'Occupancy Raw Data'!N$3,FALSE)</f>
        <v>56.046832231124199</v>
      </c>
      <c r="I43" s="48">
        <f>VLOOKUP($A43,'Occupancy Raw Data'!$B$8:$BE$45,'Occupancy Raw Data'!O$3,FALSE)</f>
        <v>59.357455395496501</v>
      </c>
      <c r="J43" s="49">
        <f>VLOOKUP($A43,'Occupancy Raw Data'!$B$8:$BE$45,'Occupancy Raw Data'!P$3,FALSE)</f>
        <v>57.7021438133104</v>
      </c>
      <c r="K43" s="50">
        <f>VLOOKUP($A43,'Occupancy Raw Data'!$B$8:$BE$45,'Occupancy Raw Data'!R$3,FALSE)</f>
        <v>65.122717685104007</v>
      </c>
      <c r="M43" s="47">
        <f>VLOOKUP($A43,'Occupancy Raw Data'!$B$8:$BE$45,'Occupancy Raw Data'!T$3,FALSE)</f>
        <v>-0.46406501940019101</v>
      </c>
      <c r="N43" s="48">
        <f>VLOOKUP($A43,'Occupancy Raw Data'!$B$8:$BE$45,'Occupancy Raw Data'!U$3,FALSE)</f>
        <v>3.1952647326502799</v>
      </c>
      <c r="O43" s="48">
        <f>VLOOKUP($A43,'Occupancy Raw Data'!$B$8:$BE$45,'Occupancy Raw Data'!V$3,FALSE)</f>
        <v>5.1523666611329899</v>
      </c>
      <c r="P43" s="48">
        <f>VLOOKUP($A43,'Occupancy Raw Data'!$B$8:$BE$45,'Occupancy Raw Data'!W$3,FALSE)</f>
        <v>5.5053882007908701</v>
      </c>
      <c r="Q43" s="48">
        <f>VLOOKUP($A43,'Occupancy Raw Data'!$B$8:$BE$45,'Occupancy Raw Data'!X$3,FALSE)</f>
        <v>1.9379950265991699</v>
      </c>
      <c r="R43" s="49">
        <f>VLOOKUP($A43,'Occupancy Raw Data'!$B$8:$BE$45,'Occupancy Raw Data'!Y$3,FALSE)</f>
        <v>3.3644782122424401</v>
      </c>
      <c r="S43" s="48">
        <f>VLOOKUP($A43,'Occupancy Raw Data'!$B$8:$BE$45,'Occupancy Raw Data'!AA$3,FALSE)</f>
        <v>-3.8007106710726899</v>
      </c>
      <c r="T43" s="48">
        <f>VLOOKUP($A43,'Occupancy Raw Data'!$B$8:$BE$45,'Occupancy Raw Data'!AB$3,FALSE)</f>
        <v>-1.4610826222575599</v>
      </c>
      <c r="U43" s="49">
        <f>VLOOKUP($A43,'Occupancy Raw Data'!$B$8:$BE$45,'Occupancy Raw Data'!AC$3,FALSE)</f>
        <v>-2.61138566616932</v>
      </c>
      <c r="V43" s="50">
        <f>VLOOKUP($A43,'Occupancy Raw Data'!$B$8:$BE$45,'Occupancy Raw Data'!AE$3,FALSE)</f>
        <v>1.78337311995556</v>
      </c>
      <c r="X43" s="51">
        <f>VLOOKUP($A43,'ADR Raw Data'!$B$6:$BE$43,'ADR Raw Data'!G$1,FALSE)</f>
        <v>126.19174786272301</v>
      </c>
      <c r="Y43" s="52">
        <f>VLOOKUP($A43,'ADR Raw Data'!$B$6:$BE$43,'ADR Raw Data'!H$1,FALSE)</f>
        <v>149.59289689224499</v>
      </c>
      <c r="Z43" s="52">
        <f>VLOOKUP($A43,'ADR Raw Data'!$B$6:$BE$43,'ADR Raw Data'!I$1,FALSE)</f>
        <v>161.01307618055699</v>
      </c>
      <c r="AA43" s="52">
        <f>VLOOKUP($A43,'ADR Raw Data'!$B$6:$BE$43,'ADR Raw Data'!J$1,FALSE)</f>
        <v>158.28534986282401</v>
      </c>
      <c r="AB43" s="52">
        <f>VLOOKUP($A43,'ADR Raw Data'!$B$6:$BE$43,'ADR Raw Data'!K$1,FALSE)</f>
        <v>139.165452708408</v>
      </c>
      <c r="AC43" s="53">
        <f>VLOOKUP($A43,'ADR Raw Data'!$B$6:$BE$43,'ADR Raw Data'!L$1,FALSE)</f>
        <v>148.834522978151</v>
      </c>
      <c r="AD43" s="52">
        <f>VLOOKUP($A43,'ADR Raw Data'!$B$6:$BE$43,'ADR Raw Data'!N$1,FALSE)</f>
        <v>120.020988164836</v>
      </c>
      <c r="AE43" s="52">
        <f>VLOOKUP($A43,'ADR Raw Data'!$B$6:$BE$43,'ADR Raw Data'!O$1,FALSE)</f>
        <v>117.798804066107</v>
      </c>
      <c r="AF43" s="53">
        <f>VLOOKUP($A43,'ADR Raw Data'!$B$6:$BE$43,'ADR Raw Data'!P$1,FALSE)</f>
        <v>118.878022021779</v>
      </c>
      <c r="AG43" s="54">
        <f>VLOOKUP($A43,'ADR Raw Data'!$B$6:$BE$43,'ADR Raw Data'!R$1,FALSE)</f>
        <v>141.25079978260999</v>
      </c>
      <c r="AI43" s="47">
        <f>VLOOKUP($A43,'ADR Raw Data'!$B$6:$BE$43,'ADR Raw Data'!T$1,FALSE)</f>
        <v>2.6683391245990702</v>
      </c>
      <c r="AJ43" s="48">
        <f>VLOOKUP($A43,'ADR Raw Data'!$B$6:$BE$43,'ADR Raw Data'!U$1,FALSE)</f>
        <v>5.8233340784382897</v>
      </c>
      <c r="AK43" s="48">
        <f>VLOOKUP($A43,'ADR Raw Data'!$B$6:$BE$43,'ADR Raw Data'!V$1,FALSE)</f>
        <v>7.2337351044117302</v>
      </c>
      <c r="AL43" s="48">
        <f>VLOOKUP($A43,'ADR Raw Data'!$B$6:$BE$43,'ADR Raw Data'!W$1,FALSE)</f>
        <v>6.7454950495451396</v>
      </c>
      <c r="AM43" s="48">
        <f>VLOOKUP($A43,'ADR Raw Data'!$B$6:$BE$43,'ADR Raw Data'!X$1,FALSE)</f>
        <v>3.3782208011981201</v>
      </c>
      <c r="AN43" s="49">
        <f>VLOOKUP($A43,'ADR Raw Data'!$B$6:$BE$43,'ADR Raw Data'!Y$1,FALSE)</f>
        <v>5.6835493506960697</v>
      </c>
      <c r="AO43" s="48">
        <f>VLOOKUP($A43,'ADR Raw Data'!$B$6:$BE$43,'ADR Raw Data'!AA$1,FALSE)</f>
        <v>2.7811762430869198</v>
      </c>
      <c r="AP43" s="48">
        <f>VLOOKUP($A43,'ADR Raw Data'!$B$6:$BE$43,'ADR Raw Data'!AB$1,FALSE)</f>
        <v>2.3360624842754398</v>
      </c>
      <c r="AQ43" s="49">
        <f>VLOOKUP($A43,'ADR Raw Data'!$B$6:$BE$43,'ADR Raw Data'!AC$1,FALSE)</f>
        <v>2.5449944433979699</v>
      </c>
      <c r="AR43" s="50">
        <f>VLOOKUP($A43,'ADR Raw Data'!$B$6:$BE$43,'ADR Raw Data'!AE$1,FALSE)</f>
        <v>5.2213633867961304</v>
      </c>
      <c r="AS43" s="40"/>
      <c r="AT43" s="51">
        <f>VLOOKUP($A43,'RevPAR Raw Data'!$B$6:$BE$43,'RevPAR Raw Data'!G$1,FALSE)</f>
        <v>61.637323130406898</v>
      </c>
      <c r="AU43" s="52">
        <f>VLOOKUP($A43,'RevPAR Raw Data'!$B$6:$BE$43,'RevPAR Raw Data'!H$1,FALSE)</f>
        <v>102.90470599987999</v>
      </c>
      <c r="AV43" s="52">
        <f>VLOOKUP($A43,'RevPAR Raw Data'!$B$6:$BE$43,'RevPAR Raw Data'!I$1,FALSE)</f>
        <v>126.64285968312301</v>
      </c>
      <c r="AW43" s="52">
        <f>VLOOKUP($A43,'RevPAR Raw Data'!$B$6:$BE$43,'RevPAR Raw Data'!J$1,FALSE)</f>
        <v>123.339931869493</v>
      </c>
      <c r="AX43" s="52">
        <f>VLOOKUP($A43,'RevPAR Raw Data'!$B$6:$BE$43,'RevPAR Raw Data'!K$1,FALSE)</f>
        <v>92.189361850911993</v>
      </c>
      <c r="AY43" s="53">
        <f>VLOOKUP($A43,'RevPAR Raw Data'!$B$6:$BE$43,'RevPAR Raw Data'!L$1,FALSE)</f>
        <v>101.34283650676301</v>
      </c>
      <c r="AZ43" s="52">
        <f>VLOOKUP($A43,'RevPAR Raw Data'!$B$6:$BE$43,'RevPAR Raw Data'!N$1,FALSE)</f>
        <v>67.267961878883497</v>
      </c>
      <c r="BA43" s="52">
        <f>VLOOKUP($A43,'RevPAR Raw Data'!$B$6:$BE$43,'RevPAR Raw Data'!O$1,FALSE)</f>
        <v>69.922372579968396</v>
      </c>
      <c r="BB43" s="53">
        <f>VLOOKUP($A43,'RevPAR Raw Data'!$B$6:$BE$43,'RevPAR Raw Data'!P$1,FALSE)</f>
        <v>68.595167229425897</v>
      </c>
      <c r="BC43" s="54">
        <f>VLOOKUP($A43,'RevPAR Raw Data'!$B$6:$BE$43,'RevPAR Raw Data'!R$1,FALSE)</f>
        <v>91.986359570380998</v>
      </c>
      <c r="BE43" s="47">
        <f>VLOOKUP($A43,'RevPAR Raw Data'!$B$6:$BE$43,'RevPAR Raw Data'!T$1,FALSE)</f>
        <v>2.1918912767226399</v>
      </c>
      <c r="BF43" s="48">
        <f>VLOOKUP($A43,'RevPAR Raw Data'!$B$6:$BE$43,'RevPAR Raw Data'!U$1,FALSE)</f>
        <v>9.2046697511613207</v>
      </c>
      <c r="BG43" s="48">
        <f>VLOOKUP($A43,'RevPAR Raw Data'!$B$6:$BE$43,'RevPAR Raw Data'!V$1,FALSE)</f>
        <v>12.7588103214191</v>
      </c>
      <c r="BH43" s="48">
        <f>VLOOKUP($A43,'RevPAR Raw Data'!$B$6:$BE$43,'RevPAR Raw Data'!W$1,FALSE)</f>
        <v>12.622248938878601</v>
      </c>
      <c r="BI43" s="48">
        <f>VLOOKUP($A43,'RevPAR Raw Data'!$B$6:$BE$43,'RevPAR Raw Data'!X$1,FALSE)</f>
        <v>5.3816855789120597</v>
      </c>
      <c r="BJ43" s="49">
        <f>VLOOKUP($A43,'RevPAR Raw Data'!$B$6:$BE$43,'RevPAR Raw Data'!Y$1,FALSE)</f>
        <v>9.2392493425247295</v>
      </c>
      <c r="BK43" s="48">
        <f>VLOOKUP($A43,'RevPAR Raw Data'!$B$6:$BE$43,'RevPAR Raw Data'!AA$1,FALSE)</f>
        <v>-1.1252388902381101</v>
      </c>
      <c r="BL43" s="48">
        <f>VLOOKUP($A43,'RevPAR Raw Data'!$B$6:$BE$43,'RevPAR Raw Data'!AB$1,FALSE)</f>
        <v>0.840848059015051</v>
      </c>
      <c r="BM43" s="49">
        <f>VLOOKUP($A43,'RevPAR Raw Data'!$B$6:$BE$43,'RevPAR Raw Data'!AC$1,FALSE)</f>
        <v>-0.13285084287104601</v>
      </c>
      <c r="BN43" s="50">
        <f>VLOOKUP($A43,'RevPAR Raw Data'!$B$6:$BE$43,'RevPAR Raw Data'!AE$1,FALSE)</f>
        <v>7.0978528978870097</v>
      </c>
    </row>
    <row r="44" spans="1:66" x14ac:dyDescent="0.25">
      <c r="A44" s="63" t="s">
        <v>82</v>
      </c>
      <c r="B44" s="47">
        <f>VLOOKUP($A44,'Occupancy Raw Data'!$B$8:$BE$45,'Occupancy Raw Data'!G$3,FALSE)</f>
        <v>31.985675242672599</v>
      </c>
      <c r="C44" s="48">
        <f>VLOOKUP($A44,'Occupancy Raw Data'!$B$8:$BE$45,'Occupancy Raw Data'!H$3,FALSE)</f>
        <v>43.737630760531502</v>
      </c>
      <c r="D44" s="48">
        <f>VLOOKUP($A44,'Occupancy Raw Data'!$B$8:$BE$45,'Occupancy Raw Data'!I$3,FALSE)</f>
        <v>45.028743756479102</v>
      </c>
      <c r="E44" s="48">
        <f>VLOOKUP($A44,'Occupancy Raw Data'!$B$8:$BE$45,'Occupancy Raw Data'!J$3,FALSE)</f>
        <v>45.424559419470299</v>
      </c>
      <c r="F44" s="48">
        <f>VLOOKUP($A44,'Occupancy Raw Data'!$B$8:$BE$45,'Occupancy Raw Data'!K$3,FALSE)</f>
        <v>42.427669399679502</v>
      </c>
      <c r="G44" s="49">
        <f>VLOOKUP($A44,'Occupancy Raw Data'!$B$8:$BE$45,'Occupancy Raw Data'!L$3,FALSE)</f>
        <v>41.720855715766596</v>
      </c>
      <c r="H44" s="48">
        <f>VLOOKUP($A44,'Occupancy Raw Data'!$B$8:$BE$45,'Occupancy Raw Data'!N$3,FALSE)</f>
        <v>43.473753651870702</v>
      </c>
      <c r="I44" s="48">
        <f>VLOOKUP($A44,'Occupancy Raw Data'!$B$8:$BE$45,'Occupancy Raw Data'!O$3,FALSE)</f>
        <v>43.6528131184619</v>
      </c>
      <c r="J44" s="49">
        <f>VLOOKUP($A44,'Occupancy Raw Data'!$B$8:$BE$45,'Occupancy Raw Data'!P$3,FALSE)</f>
        <v>43.563283385166301</v>
      </c>
      <c r="K44" s="50">
        <f>VLOOKUP($A44,'Occupancy Raw Data'!$B$8:$BE$45,'Occupancy Raw Data'!R$3,FALSE)</f>
        <v>42.247263621309401</v>
      </c>
      <c r="M44" s="47">
        <f>VLOOKUP($A44,'Occupancy Raw Data'!$B$8:$BE$45,'Occupancy Raw Data'!T$3,FALSE)</f>
        <v>-9.3977002769216007</v>
      </c>
      <c r="N44" s="48">
        <f>VLOOKUP($A44,'Occupancy Raw Data'!$B$8:$BE$45,'Occupancy Raw Data'!U$3,FALSE)</f>
        <v>-6.0215517396620601</v>
      </c>
      <c r="O44" s="48">
        <f>VLOOKUP($A44,'Occupancy Raw Data'!$B$8:$BE$45,'Occupancy Raw Data'!V$3,FALSE)</f>
        <v>-9.15991611825973</v>
      </c>
      <c r="P44" s="48">
        <f>VLOOKUP($A44,'Occupancy Raw Data'!$B$8:$BE$45,'Occupancy Raw Data'!W$3,FALSE)</f>
        <v>-1.8302064197832699</v>
      </c>
      <c r="Q44" s="48">
        <f>VLOOKUP($A44,'Occupancy Raw Data'!$B$8:$BE$45,'Occupancy Raw Data'!X$3,FALSE)</f>
        <v>-1.71530232413282</v>
      </c>
      <c r="R44" s="49">
        <f>VLOOKUP($A44,'Occupancy Raw Data'!$B$8:$BE$45,'Occupancy Raw Data'!Y$3,FALSE)</f>
        <v>-5.54577462109369</v>
      </c>
      <c r="S44" s="48">
        <f>VLOOKUP($A44,'Occupancy Raw Data'!$B$8:$BE$45,'Occupancy Raw Data'!AA$3,FALSE)</f>
        <v>-6.2339319336774803</v>
      </c>
      <c r="T44" s="48">
        <f>VLOOKUP($A44,'Occupancy Raw Data'!$B$8:$BE$45,'Occupancy Raw Data'!AB$3,FALSE)</f>
        <v>-8.1239778487430208</v>
      </c>
      <c r="U44" s="49">
        <f>VLOOKUP($A44,'Occupancy Raw Data'!$B$8:$BE$45,'Occupancy Raw Data'!AC$3,FALSE)</f>
        <v>-7.1905182271816397</v>
      </c>
      <c r="V44" s="50">
        <f>VLOOKUP($A44,'Occupancy Raw Data'!$B$8:$BE$45,'Occupancy Raw Data'!AE$3,FALSE)</f>
        <v>-6.0363656940619101</v>
      </c>
      <c r="X44" s="51">
        <f>VLOOKUP($A44,'ADR Raw Data'!$B$6:$BE$43,'ADR Raw Data'!G$1,FALSE)</f>
        <v>85.366623453152599</v>
      </c>
      <c r="Y44" s="52">
        <f>VLOOKUP($A44,'ADR Raw Data'!$B$6:$BE$43,'ADR Raw Data'!H$1,FALSE)</f>
        <v>92.546011635423397</v>
      </c>
      <c r="Z44" s="52">
        <f>VLOOKUP($A44,'ADR Raw Data'!$B$6:$BE$43,'ADR Raw Data'!I$1,FALSE)</f>
        <v>90.625215571368699</v>
      </c>
      <c r="AA44" s="52">
        <f>VLOOKUP($A44,'ADR Raw Data'!$B$6:$BE$43,'ADR Raw Data'!J$1,FALSE)</f>
        <v>90.891201244813203</v>
      </c>
      <c r="AB44" s="52">
        <f>VLOOKUP($A44,'ADR Raw Data'!$B$6:$BE$43,'ADR Raw Data'!K$1,FALSE)</f>
        <v>90.186663705019896</v>
      </c>
      <c r="AC44" s="53">
        <f>VLOOKUP($A44,'ADR Raw Data'!$B$6:$BE$43,'ADR Raw Data'!L$1,FALSE)</f>
        <v>90.190358707928596</v>
      </c>
      <c r="AD44" s="52">
        <f>VLOOKUP($A44,'ADR Raw Data'!$B$6:$BE$43,'ADR Raw Data'!N$1,FALSE)</f>
        <v>96.460678517233902</v>
      </c>
      <c r="AE44" s="52">
        <f>VLOOKUP($A44,'ADR Raw Data'!$B$6:$BE$43,'ADR Raw Data'!O$1,FALSE)</f>
        <v>98.463510362694294</v>
      </c>
      <c r="AF44" s="53">
        <f>VLOOKUP($A44,'ADR Raw Data'!$B$6:$BE$43,'ADR Raw Data'!P$1,FALSE)</f>
        <v>97.464152514872893</v>
      </c>
      <c r="AG44" s="54">
        <f>VLOOKUP($A44,'ADR Raw Data'!$B$6:$BE$43,'ADR Raw Data'!R$1,FALSE)</f>
        <v>92.333323135755194</v>
      </c>
      <c r="AI44" s="47">
        <f>VLOOKUP($A44,'ADR Raw Data'!$B$6:$BE$43,'ADR Raw Data'!T$1,FALSE)</f>
        <v>-2.2414563553667302</v>
      </c>
      <c r="AJ44" s="48">
        <f>VLOOKUP($A44,'ADR Raw Data'!$B$6:$BE$43,'ADR Raw Data'!U$1,FALSE)</f>
        <v>1.40904289326073</v>
      </c>
      <c r="AK44" s="48">
        <f>VLOOKUP($A44,'ADR Raw Data'!$B$6:$BE$43,'ADR Raw Data'!V$1,FALSE)</f>
        <v>-3.44890359869401</v>
      </c>
      <c r="AL44" s="48">
        <f>VLOOKUP($A44,'ADR Raw Data'!$B$6:$BE$43,'ADR Raw Data'!W$1,FALSE)</f>
        <v>-1.5142927940483399</v>
      </c>
      <c r="AM44" s="48">
        <f>VLOOKUP($A44,'ADR Raw Data'!$B$6:$BE$43,'ADR Raw Data'!X$1,FALSE)</f>
        <v>-1.7439461196050201</v>
      </c>
      <c r="AN44" s="49">
        <f>VLOOKUP($A44,'ADR Raw Data'!$B$6:$BE$43,'ADR Raw Data'!Y$1,FALSE)</f>
        <v>-1.4674465713915701</v>
      </c>
      <c r="AO44" s="48">
        <f>VLOOKUP($A44,'ADR Raw Data'!$B$6:$BE$43,'ADR Raw Data'!AA$1,FALSE)</f>
        <v>-6.9854788280586604</v>
      </c>
      <c r="AP44" s="48">
        <f>VLOOKUP($A44,'ADR Raw Data'!$B$6:$BE$43,'ADR Raw Data'!AB$1,FALSE)</f>
        <v>-5.5923995538787201</v>
      </c>
      <c r="AQ44" s="49">
        <f>VLOOKUP($A44,'ADR Raw Data'!$B$6:$BE$43,'ADR Raw Data'!AC$1,FALSE)</f>
        <v>-6.2882396627344503</v>
      </c>
      <c r="AR44" s="50">
        <f>VLOOKUP($A44,'ADR Raw Data'!$B$6:$BE$43,'ADR Raw Data'!AE$1,FALSE)</f>
        <v>-3.0654642122967601</v>
      </c>
      <c r="AS44" s="40"/>
      <c r="AT44" s="51">
        <f>VLOOKUP($A44,'RevPAR Raw Data'!$B$6:$BE$43,'RevPAR Raw Data'!G$1,FALSE)</f>
        <v>27.3050909433606</v>
      </c>
      <c r="AU44" s="52">
        <f>VLOOKUP($A44,'RevPAR Raw Data'!$B$6:$BE$43,'RevPAR Raw Data'!H$1,FALSE)</f>
        <v>40.477432852699998</v>
      </c>
      <c r="AV44" s="52">
        <f>VLOOKUP($A44,'RevPAR Raw Data'!$B$6:$BE$43,'RevPAR Raw Data'!I$1,FALSE)</f>
        <v>40.807396098388402</v>
      </c>
      <c r="AW44" s="52">
        <f>VLOOKUP($A44,'RevPAR Raw Data'!$B$6:$BE$43,'RevPAR Raw Data'!J$1,FALSE)</f>
        <v>41.286927716520502</v>
      </c>
      <c r="AX44" s="52">
        <f>VLOOKUP($A44,'RevPAR Raw Data'!$B$6:$BE$43,'RevPAR Raw Data'!K$1,FALSE)</f>
        <v>38.264099519366603</v>
      </c>
      <c r="AY44" s="53">
        <f>VLOOKUP($A44,'RevPAR Raw Data'!$B$6:$BE$43,'RevPAR Raw Data'!L$1,FALSE)</f>
        <v>37.628189426067202</v>
      </c>
      <c r="AZ44" s="52">
        <f>VLOOKUP($A44,'RevPAR Raw Data'!$B$6:$BE$43,'RevPAR Raw Data'!N$1,FALSE)</f>
        <v>41.935077749505197</v>
      </c>
      <c r="BA44" s="52">
        <f>VLOOKUP($A44,'RevPAR Raw Data'!$B$6:$BE$43,'RevPAR Raw Data'!O$1,FALSE)</f>
        <v>42.982092168504302</v>
      </c>
      <c r="BB44" s="53">
        <f>VLOOKUP($A44,'RevPAR Raw Data'!$B$6:$BE$43,'RevPAR Raw Data'!P$1,FALSE)</f>
        <v>42.458584959004803</v>
      </c>
      <c r="BC44" s="54">
        <f>VLOOKUP($A44,'RevPAR Raw Data'!$B$6:$BE$43,'RevPAR Raw Data'!R$1,FALSE)</f>
        <v>39.008302435478001</v>
      </c>
      <c r="BE44" s="47">
        <f>VLOOKUP($A44,'RevPAR Raw Data'!$B$6:$BE$43,'RevPAR Raw Data'!T$1,FALSE)</f>
        <v>-11.4285112821729</v>
      </c>
      <c r="BF44" s="48">
        <f>VLOOKUP($A44,'RevPAR Raw Data'!$B$6:$BE$43,'RevPAR Raw Data'!U$1,FALSE)</f>
        <v>-4.6973550932530497</v>
      </c>
      <c r="BG44" s="48">
        <f>VLOOKUP($A44,'RevPAR Raw Data'!$B$6:$BE$43,'RevPAR Raw Data'!V$1,FALSE)</f>
        <v>-12.2929030403137</v>
      </c>
      <c r="BH44" s="48">
        <f>VLOOKUP($A44,'RevPAR Raw Data'!$B$6:$BE$43,'RevPAR Raw Data'!W$1,FALSE)</f>
        <v>-3.31678452990062</v>
      </c>
      <c r="BI44" s="48">
        <f>VLOOKUP($A44,'RevPAR Raw Data'!$B$6:$BE$43,'RevPAR Raw Data'!X$1,FALSE)</f>
        <v>-3.4293344954166298</v>
      </c>
      <c r="BJ44" s="49">
        <f>VLOOKUP($A44,'RevPAR Raw Data'!$B$6:$BE$43,'RevPAR Raw Data'!Y$1,FALSE)</f>
        <v>-6.9318399129509203</v>
      </c>
      <c r="BK44" s="48">
        <f>VLOOKUP($A44,'RevPAR Raw Data'!$B$6:$BE$43,'RevPAR Raw Data'!AA$1,FALSE)</f>
        <v>-12.783940766353499</v>
      </c>
      <c r="BL44" s="48">
        <f>VLOOKUP($A44,'RevPAR Raw Data'!$B$6:$BE$43,'RevPAR Raw Data'!AB$1,FALSE)</f>
        <v>-13.262052101651401</v>
      </c>
      <c r="BM44" s="49">
        <f>VLOOKUP($A44,'RevPAR Raw Data'!$B$6:$BE$43,'RevPAR Raw Data'!AC$1,FALSE)</f>
        <v>-13.026600870798299</v>
      </c>
      <c r="BN44" s="50">
        <f>VLOOKUP($A44,'RevPAR Raw Data'!$B$6:$BE$43,'RevPAR Raw Data'!AE$1,FALSE)</f>
        <v>-8.9167872762838503</v>
      </c>
    </row>
    <row r="45" spans="1:66" x14ac:dyDescent="0.25">
      <c r="A45" s="63" t="s">
        <v>83</v>
      </c>
      <c r="B45" s="47">
        <f>VLOOKUP($A45,'Occupancy Raw Data'!$B$8:$BE$45,'Occupancy Raw Data'!G$3,FALSE)</f>
        <v>44.455594581033601</v>
      </c>
      <c r="C45" s="48">
        <f>VLOOKUP($A45,'Occupancy Raw Data'!$B$8:$BE$45,'Occupancy Raw Data'!H$3,FALSE)</f>
        <v>60.561966884094304</v>
      </c>
      <c r="D45" s="48">
        <f>VLOOKUP($A45,'Occupancy Raw Data'!$B$8:$BE$45,'Occupancy Raw Data'!I$3,FALSE)</f>
        <v>63.196186653286503</v>
      </c>
      <c r="E45" s="48">
        <f>VLOOKUP($A45,'Occupancy Raw Data'!$B$8:$BE$45,'Occupancy Raw Data'!J$3,FALSE)</f>
        <v>62.694430506773699</v>
      </c>
      <c r="F45" s="48">
        <f>VLOOKUP($A45,'Occupancy Raw Data'!$B$8:$BE$45,'Occupancy Raw Data'!K$3,FALSE)</f>
        <v>55.569493226292003</v>
      </c>
      <c r="G45" s="49">
        <f>VLOOKUP($A45,'Occupancy Raw Data'!$B$8:$BE$45,'Occupancy Raw Data'!L$3,FALSE)</f>
        <v>57.295534370295996</v>
      </c>
      <c r="H45" s="48">
        <f>VLOOKUP($A45,'Occupancy Raw Data'!$B$8:$BE$45,'Occupancy Raw Data'!N$3,FALSE)</f>
        <v>50.100351229302497</v>
      </c>
      <c r="I45" s="48">
        <f>VLOOKUP($A45,'Occupancy Raw Data'!$B$8:$BE$45,'Occupancy Raw Data'!O$3,FALSE)</f>
        <v>50.2007024586051</v>
      </c>
      <c r="J45" s="49">
        <f>VLOOKUP($A45,'Occupancy Raw Data'!$B$8:$BE$45,'Occupancy Raw Data'!P$3,FALSE)</f>
        <v>50.150526843953799</v>
      </c>
      <c r="K45" s="50">
        <f>VLOOKUP($A45,'Occupancy Raw Data'!$B$8:$BE$45,'Occupancy Raw Data'!R$3,FALSE)</f>
        <v>55.254103648483898</v>
      </c>
      <c r="M45" s="47">
        <f>VLOOKUP($A45,'Occupancy Raw Data'!$B$8:$BE$45,'Occupancy Raw Data'!T$3,FALSE)</f>
        <v>11.5162023714048</v>
      </c>
      <c r="N45" s="48">
        <f>VLOOKUP($A45,'Occupancy Raw Data'!$B$8:$BE$45,'Occupancy Raw Data'!U$3,FALSE)</f>
        <v>13.3158977189031</v>
      </c>
      <c r="O45" s="48">
        <f>VLOOKUP($A45,'Occupancy Raw Data'!$B$8:$BE$45,'Occupancy Raw Data'!V$3,FALSE)</f>
        <v>15.854837360251</v>
      </c>
      <c r="P45" s="48">
        <f>VLOOKUP($A45,'Occupancy Raw Data'!$B$8:$BE$45,'Occupancy Raw Data'!W$3,FALSE)</f>
        <v>13.8886992046125</v>
      </c>
      <c r="Q45" s="48">
        <f>VLOOKUP($A45,'Occupancy Raw Data'!$B$8:$BE$45,'Occupancy Raw Data'!X$3,FALSE)</f>
        <v>22.664738642771798</v>
      </c>
      <c r="R45" s="49">
        <f>VLOOKUP($A45,'Occupancy Raw Data'!$B$8:$BE$45,'Occupancy Raw Data'!Y$3,FALSE)</f>
        <v>15.418169630451899</v>
      </c>
      <c r="S45" s="48">
        <f>VLOOKUP($A45,'Occupancy Raw Data'!$B$8:$BE$45,'Occupancy Raw Data'!AA$3,FALSE)</f>
        <v>15.1125513852311</v>
      </c>
      <c r="T45" s="48">
        <f>VLOOKUP($A45,'Occupancy Raw Data'!$B$8:$BE$45,'Occupancy Raw Data'!AB$3,FALSE)</f>
        <v>11.2443106675696</v>
      </c>
      <c r="U45" s="49">
        <f>VLOOKUP($A45,'Occupancy Raw Data'!$B$8:$BE$45,'Occupancy Raw Data'!AC$3,FALSE)</f>
        <v>13.1434441120518</v>
      </c>
      <c r="V45" s="50">
        <f>VLOOKUP($A45,'Occupancy Raw Data'!$B$8:$BE$45,'Occupancy Raw Data'!AE$3,FALSE)</f>
        <v>14.8195398413937</v>
      </c>
      <c r="X45" s="51">
        <f>VLOOKUP($A45,'ADR Raw Data'!$B$6:$BE$43,'ADR Raw Data'!G$1,FALSE)</f>
        <v>87.211207674943495</v>
      </c>
      <c r="Y45" s="52">
        <f>VLOOKUP($A45,'ADR Raw Data'!$B$6:$BE$43,'ADR Raw Data'!H$1,FALSE)</f>
        <v>98.535919635459805</v>
      </c>
      <c r="Z45" s="52">
        <f>VLOOKUP($A45,'ADR Raw Data'!$B$6:$BE$43,'ADR Raw Data'!I$1,FALSE)</f>
        <v>98.570936879714097</v>
      </c>
      <c r="AA45" s="52">
        <f>VLOOKUP($A45,'ADR Raw Data'!$B$6:$BE$43,'ADR Raw Data'!J$1,FALSE)</f>
        <v>99.278359343737407</v>
      </c>
      <c r="AB45" s="52">
        <f>VLOOKUP($A45,'ADR Raw Data'!$B$6:$BE$43,'ADR Raw Data'!K$1,FALSE)</f>
        <v>92.799914221218899</v>
      </c>
      <c r="AC45" s="53">
        <f>VLOOKUP($A45,'ADR Raw Data'!$B$6:$BE$43,'ADR Raw Data'!L$1,FALSE)</f>
        <v>95.836114370785495</v>
      </c>
      <c r="AD45" s="52">
        <f>VLOOKUP($A45,'ADR Raw Data'!$B$6:$BE$43,'ADR Raw Data'!N$1,FALSE)</f>
        <v>94.424767150725998</v>
      </c>
      <c r="AE45" s="52">
        <f>VLOOKUP($A45,'ADR Raw Data'!$B$6:$BE$43,'ADR Raw Data'!O$1,FALSE)</f>
        <v>91.831864067965995</v>
      </c>
      <c r="AF45" s="53">
        <f>VLOOKUP($A45,'ADR Raw Data'!$B$6:$BE$43,'ADR Raw Data'!P$1,FALSE)</f>
        <v>93.127018509254597</v>
      </c>
      <c r="AG45" s="54">
        <f>VLOOKUP($A45,'ADR Raw Data'!$B$6:$BE$43,'ADR Raw Data'!R$1,FALSE)</f>
        <v>95.133580463125099</v>
      </c>
      <c r="AI45" s="47">
        <f>VLOOKUP($A45,'ADR Raw Data'!$B$6:$BE$43,'ADR Raw Data'!T$1,FALSE)</f>
        <v>3.56980053514389</v>
      </c>
      <c r="AJ45" s="48">
        <f>VLOOKUP($A45,'ADR Raw Data'!$B$6:$BE$43,'ADR Raw Data'!U$1,FALSE)</f>
        <v>9.1717736773548992</v>
      </c>
      <c r="AK45" s="48">
        <f>VLOOKUP($A45,'ADR Raw Data'!$B$6:$BE$43,'ADR Raw Data'!V$1,FALSE)</f>
        <v>8.5375562793923798</v>
      </c>
      <c r="AL45" s="48">
        <f>VLOOKUP($A45,'ADR Raw Data'!$B$6:$BE$43,'ADR Raw Data'!W$1,FALSE)</f>
        <v>7.5877421484766998</v>
      </c>
      <c r="AM45" s="48">
        <f>VLOOKUP($A45,'ADR Raw Data'!$B$6:$BE$43,'ADR Raw Data'!X$1,FALSE)</f>
        <v>9.6173068580811805</v>
      </c>
      <c r="AN45" s="49">
        <f>VLOOKUP($A45,'ADR Raw Data'!$B$6:$BE$43,'ADR Raw Data'!Y$1,FALSE)</f>
        <v>7.8818063304559702</v>
      </c>
      <c r="AO45" s="48">
        <f>VLOOKUP($A45,'ADR Raw Data'!$B$6:$BE$43,'ADR Raw Data'!AA$1,FALSE)</f>
        <v>9.1927866618772107</v>
      </c>
      <c r="AP45" s="48">
        <f>VLOOKUP($A45,'ADR Raw Data'!$B$6:$BE$43,'ADR Raw Data'!AB$1,FALSE)</f>
        <v>5.8251650052118098</v>
      </c>
      <c r="AQ45" s="49">
        <f>VLOOKUP($A45,'ADR Raw Data'!$B$6:$BE$43,'ADR Raw Data'!AC$1,FALSE)</f>
        <v>7.5011602996646696</v>
      </c>
      <c r="AR45" s="50">
        <f>VLOOKUP($A45,'ADR Raw Data'!$B$6:$BE$43,'ADR Raw Data'!AE$1,FALSE)</f>
        <v>7.7952703250684703</v>
      </c>
      <c r="AS45" s="40"/>
      <c r="AT45" s="51">
        <f>VLOOKUP($A45,'RevPAR Raw Data'!$B$6:$BE$43,'RevPAR Raw Data'!G$1,FALSE)</f>
        <v>38.770260913196097</v>
      </c>
      <c r="AU45" s="52">
        <f>VLOOKUP($A45,'RevPAR Raw Data'!$B$6:$BE$43,'RevPAR Raw Data'!H$1,FALSE)</f>
        <v>59.675291018564899</v>
      </c>
      <c r="AV45" s="52">
        <f>VLOOKUP($A45,'RevPAR Raw Data'!$B$6:$BE$43,'RevPAR Raw Data'!I$1,FALSE)</f>
        <v>62.2930732563973</v>
      </c>
      <c r="AW45" s="52">
        <f>VLOOKUP($A45,'RevPAR Raw Data'!$B$6:$BE$43,'RevPAR Raw Data'!J$1,FALSE)</f>
        <v>62.242002007024503</v>
      </c>
      <c r="AX45" s="52">
        <f>VLOOKUP($A45,'RevPAR Raw Data'!$B$6:$BE$43,'RevPAR Raw Data'!K$1,FALSE)</f>
        <v>51.568442047165</v>
      </c>
      <c r="AY45" s="53">
        <f>VLOOKUP($A45,'RevPAR Raw Data'!$B$6:$BE$43,'RevPAR Raw Data'!L$1,FALSE)</f>
        <v>54.909813848469597</v>
      </c>
      <c r="AZ45" s="52">
        <f>VLOOKUP($A45,'RevPAR Raw Data'!$B$6:$BE$43,'RevPAR Raw Data'!N$1,FALSE)</f>
        <v>47.307139989964803</v>
      </c>
      <c r="BA45" s="52">
        <f>VLOOKUP($A45,'RevPAR Raw Data'!$B$6:$BE$43,'RevPAR Raw Data'!O$1,FALSE)</f>
        <v>46.100240842950299</v>
      </c>
      <c r="BB45" s="53">
        <f>VLOOKUP($A45,'RevPAR Raw Data'!$B$6:$BE$43,'RevPAR Raw Data'!P$1,FALSE)</f>
        <v>46.703690416457597</v>
      </c>
      <c r="BC45" s="54">
        <f>VLOOKUP($A45,'RevPAR Raw Data'!$B$6:$BE$43,'RevPAR Raw Data'!R$1,FALSE)</f>
        <v>52.565207153609002</v>
      </c>
      <c r="BE45" s="47">
        <f>VLOOKUP($A45,'RevPAR Raw Data'!$B$6:$BE$43,'RevPAR Raw Data'!T$1,FALSE)</f>
        <v>15.497108360431399</v>
      </c>
      <c r="BF45" s="48">
        <f>VLOOKUP($A45,'RevPAR Raw Data'!$B$6:$BE$43,'RevPAR Raw Data'!U$1,FALSE)</f>
        <v>23.708975398143899</v>
      </c>
      <c r="BG45" s="48">
        <f>VLOOKUP($A45,'RevPAR Raw Data'!$B$6:$BE$43,'RevPAR Raw Data'!V$1,FALSE)</f>
        <v>25.7460093022809</v>
      </c>
      <c r="BH45" s="48">
        <f>VLOOKUP($A45,'RevPAR Raw Data'!$B$6:$BE$43,'RevPAR Raw Data'!W$1,FALSE)</f>
        <v>22.530280036512799</v>
      </c>
      <c r="BI45" s="48">
        <f>VLOOKUP($A45,'RevPAR Raw Data'!$B$6:$BE$43,'RevPAR Raw Data'!X$1,FALSE)</f>
        <v>34.461782964710402</v>
      </c>
      <c r="BJ45" s="49">
        <f>VLOOKUP($A45,'RevPAR Raw Data'!$B$6:$BE$43,'RevPAR Raw Data'!Y$1,FALSE)</f>
        <v>24.515206230881301</v>
      </c>
      <c r="BK45" s="48">
        <f>VLOOKUP($A45,'RevPAR Raw Data'!$B$6:$BE$43,'RevPAR Raw Data'!AA$1,FALSE)</f>
        <v>25.694602655119201</v>
      </c>
      <c r="BL45" s="48">
        <f>VLOOKUP($A45,'RevPAR Raw Data'!$B$6:$BE$43,'RevPAR Raw Data'!AB$1,FALSE)</f>
        <v>17.724475322865999</v>
      </c>
      <c r="BM45" s="49">
        <f>VLOOKUP($A45,'RevPAR Raw Data'!$B$6:$BE$43,'RevPAR Raw Data'!AC$1,FALSE)</f>
        <v>21.630515223458399</v>
      </c>
      <c r="BN45" s="50">
        <f>VLOOKUP($A45,'RevPAR Raw Data'!$B$6:$BE$43,'RevPAR Raw Data'!AE$1,FALSE)</f>
        <v>23.770033358029998</v>
      </c>
    </row>
    <row r="46" spans="1:66" x14ac:dyDescent="0.25">
      <c r="A46" s="66" t="s">
        <v>84</v>
      </c>
      <c r="B46" s="47">
        <f>VLOOKUP($A46,'Occupancy Raw Data'!$B$8:$BE$45,'Occupancy Raw Data'!G$3,FALSE)</f>
        <v>32.269954245043202</v>
      </c>
      <c r="C46" s="48">
        <f>VLOOKUP($A46,'Occupancy Raw Data'!$B$8:$BE$45,'Occupancy Raw Data'!H$3,FALSE)</f>
        <v>42.488561260803202</v>
      </c>
      <c r="D46" s="48">
        <f>VLOOKUP($A46,'Occupancy Raw Data'!$B$8:$BE$45,'Occupancy Raw Data'!I$3,FALSE)</f>
        <v>45.43721403152</v>
      </c>
      <c r="E46" s="48">
        <f>VLOOKUP($A46,'Occupancy Raw Data'!$B$8:$BE$45,'Occupancy Raw Data'!J$3,FALSE)</f>
        <v>45.526182003050302</v>
      </c>
      <c r="F46" s="48">
        <f>VLOOKUP($A46,'Occupancy Raw Data'!$B$8:$BE$45,'Occupancy Raw Data'!K$3,FALSE)</f>
        <v>44.916115912557103</v>
      </c>
      <c r="G46" s="49">
        <f>VLOOKUP($A46,'Occupancy Raw Data'!$B$8:$BE$45,'Occupancy Raw Data'!L$3,FALSE)</f>
        <v>42.127605490594803</v>
      </c>
      <c r="H46" s="48">
        <f>VLOOKUP($A46,'Occupancy Raw Data'!$B$8:$BE$45,'Occupancy Raw Data'!N$3,FALSE)</f>
        <v>43.3019827147941</v>
      </c>
      <c r="I46" s="48">
        <f>VLOOKUP($A46,'Occupancy Raw Data'!$B$8:$BE$45,'Occupancy Raw Data'!O$3,FALSE)</f>
        <v>42.666497203863699</v>
      </c>
      <c r="J46" s="49">
        <f>VLOOKUP($A46,'Occupancy Raw Data'!$B$8:$BE$45,'Occupancy Raw Data'!P$3,FALSE)</f>
        <v>42.984239959328903</v>
      </c>
      <c r="K46" s="50">
        <f>VLOOKUP($A46,'Occupancy Raw Data'!$B$8:$BE$45,'Occupancy Raw Data'!R$3,FALSE)</f>
        <v>42.372358195947399</v>
      </c>
      <c r="M46" s="47">
        <f>VLOOKUP($A46,'Occupancy Raw Data'!$B$8:$BE$45,'Occupancy Raw Data'!T$3,FALSE)</f>
        <v>1.5739506877404701</v>
      </c>
      <c r="N46" s="48">
        <f>VLOOKUP($A46,'Occupancy Raw Data'!$B$8:$BE$45,'Occupancy Raw Data'!U$3,FALSE)</f>
        <v>-1.58579221875439</v>
      </c>
      <c r="O46" s="48">
        <f>VLOOKUP($A46,'Occupancy Raw Data'!$B$8:$BE$45,'Occupancy Raw Data'!V$3,FALSE)</f>
        <v>4.7837792971789597</v>
      </c>
      <c r="P46" s="48">
        <f>VLOOKUP($A46,'Occupancy Raw Data'!$B$8:$BE$45,'Occupancy Raw Data'!W$3,FALSE)</f>
        <v>2.4792543096551198</v>
      </c>
      <c r="Q46" s="48">
        <f>VLOOKUP($A46,'Occupancy Raw Data'!$B$8:$BE$45,'Occupancy Raw Data'!X$3,FALSE)</f>
        <v>3.1609979292472099</v>
      </c>
      <c r="R46" s="49">
        <f>VLOOKUP($A46,'Occupancy Raw Data'!$B$8:$BE$45,'Occupancy Raw Data'!Y$3,FALSE)</f>
        <v>2.1173570209012502</v>
      </c>
      <c r="S46" s="48">
        <f>VLOOKUP($A46,'Occupancy Raw Data'!$B$8:$BE$45,'Occupancy Raw Data'!AA$3,FALSE)</f>
        <v>-3.5158638664728499</v>
      </c>
      <c r="T46" s="48">
        <f>VLOOKUP($A46,'Occupancy Raw Data'!$B$8:$BE$45,'Occupancy Raw Data'!AB$3,FALSE)</f>
        <v>-4.6093858443860096</v>
      </c>
      <c r="U46" s="49">
        <f>VLOOKUP($A46,'Occupancy Raw Data'!$B$8:$BE$45,'Occupancy Raw Data'!AC$3,FALSE)</f>
        <v>-4.0616991878409099</v>
      </c>
      <c r="V46" s="50">
        <f>VLOOKUP($A46,'Occupancy Raw Data'!$B$8:$BE$45,'Occupancy Raw Data'!AE$3,FALSE)</f>
        <v>0.24600381599762999</v>
      </c>
      <c r="X46" s="51">
        <f>VLOOKUP($A46,'ADR Raw Data'!$B$6:$BE$43,'ADR Raw Data'!G$1,FALSE)</f>
        <v>91.157227254824704</v>
      </c>
      <c r="Y46" s="52">
        <f>VLOOKUP($A46,'ADR Raw Data'!$B$6:$BE$43,'ADR Raw Data'!H$1,FALSE)</f>
        <v>99.038973975471094</v>
      </c>
      <c r="Z46" s="52">
        <f>VLOOKUP($A46,'ADR Raw Data'!$B$6:$BE$43,'ADR Raw Data'!I$1,FALSE)</f>
        <v>96.380570629370595</v>
      </c>
      <c r="AA46" s="52">
        <f>VLOOKUP($A46,'ADR Raw Data'!$B$6:$BE$43,'ADR Raw Data'!J$1,FALSE)</f>
        <v>95.727252931323207</v>
      </c>
      <c r="AB46" s="52">
        <f>VLOOKUP($A46,'ADR Raw Data'!$B$6:$BE$43,'ADR Raw Data'!K$1,FALSE)</f>
        <v>102.437908885116</v>
      </c>
      <c r="AC46" s="53">
        <f>VLOOKUP($A46,'ADR Raw Data'!$B$6:$BE$43,'ADR Raw Data'!L$1,FALSE)</f>
        <v>97.267037953297503</v>
      </c>
      <c r="AD46" s="52">
        <f>VLOOKUP($A46,'ADR Raw Data'!$B$6:$BE$43,'ADR Raw Data'!N$1,FALSE)</f>
        <v>112.523501614323</v>
      </c>
      <c r="AE46" s="52">
        <f>VLOOKUP($A46,'ADR Raw Data'!$B$6:$BE$43,'ADR Raw Data'!O$1,FALSE)</f>
        <v>111.139609770628</v>
      </c>
      <c r="AF46" s="53">
        <f>VLOOKUP($A46,'ADR Raw Data'!$B$6:$BE$43,'ADR Raw Data'!P$1,FALSE)</f>
        <v>111.836670609107</v>
      </c>
      <c r="AG46" s="54">
        <f>VLOOKUP($A46,'ADR Raw Data'!$B$6:$BE$43,'ADR Raw Data'!R$1,FALSE)</f>
        <v>101.489902729571</v>
      </c>
      <c r="AI46" s="47">
        <f>VLOOKUP($A46,'ADR Raw Data'!$B$6:$BE$43,'ADR Raw Data'!T$1,FALSE)</f>
        <v>-2.4207827506676001</v>
      </c>
      <c r="AJ46" s="48">
        <f>VLOOKUP($A46,'ADR Raw Data'!$B$6:$BE$43,'ADR Raw Data'!U$1,FALSE)</f>
        <v>5.1148068027439697</v>
      </c>
      <c r="AK46" s="48">
        <f>VLOOKUP($A46,'ADR Raw Data'!$B$6:$BE$43,'ADR Raw Data'!V$1,FALSE)</f>
        <v>2.5904291237216999</v>
      </c>
      <c r="AL46" s="48">
        <f>VLOOKUP($A46,'ADR Raw Data'!$B$6:$BE$43,'ADR Raw Data'!W$1,FALSE)</f>
        <v>1.93788068133972</v>
      </c>
      <c r="AM46" s="48">
        <f>VLOOKUP($A46,'ADR Raw Data'!$B$6:$BE$43,'ADR Raw Data'!X$1,FALSE)</f>
        <v>5.7025429739115703</v>
      </c>
      <c r="AN46" s="49">
        <f>VLOOKUP($A46,'ADR Raw Data'!$B$6:$BE$43,'ADR Raw Data'!Y$1,FALSE)</f>
        <v>2.88459284372684</v>
      </c>
      <c r="AO46" s="48">
        <f>VLOOKUP($A46,'ADR Raw Data'!$B$6:$BE$43,'ADR Raw Data'!AA$1,FALSE)</f>
        <v>-4.6953862065091702E-2</v>
      </c>
      <c r="AP46" s="48">
        <f>VLOOKUP($A46,'ADR Raw Data'!$B$6:$BE$43,'ADR Raw Data'!AB$1,FALSE)</f>
        <v>0.16552522154358601</v>
      </c>
      <c r="AQ46" s="49">
        <f>VLOOKUP($A46,'ADR Raw Data'!$B$6:$BE$43,'ADR Raw Data'!AC$1,FALSE)</f>
        <v>6.1863946724042398E-2</v>
      </c>
      <c r="AR46" s="50">
        <f>VLOOKUP($A46,'ADR Raw Data'!$B$6:$BE$43,'ADR Raw Data'!AE$1,FALSE)</f>
        <v>1.7367251360216001</v>
      </c>
      <c r="AS46" s="40"/>
      <c r="AT46" s="51">
        <f>VLOOKUP($A46,'RevPAR Raw Data'!$B$6:$BE$43,'RevPAR Raw Data'!G$1,FALSE)</f>
        <v>29.416395526182001</v>
      </c>
      <c r="AU46" s="52">
        <f>VLOOKUP($A46,'RevPAR Raw Data'!$B$6:$BE$43,'RevPAR Raw Data'!H$1,FALSE)</f>
        <v>42.080235129639</v>
      </c>
      <c r="AV46" s="52">
        <f>VLOOKUP($A46,'RevPAR Raw Data'!$B$6:$BE$43,'RevPAR Raw Data'!I$1,FALSE)</f>
        <v>43.792646161667498</v>
      </c>
      <c r="AW46" s="52">
        <f>VLOOKUP($A46,'RevPAR Raw Data'!$B$6:$BE$43,'RevPAR Raw Data'!J$1,FALSE)</f>
        <v>43.580963396034498</v>
      </c>
      <c r="AX46" s="52">
        <f>VLOOKUP($A46,'RevPAR Raw Data'!$B$6:$BE$43,'RevPAR Raw Data'!K$1,FALSE)</f>
        <v>46.011129893238397</v>
      </c>
      <c r="AY46" s="53">
        <f>VLOOKUP($A46,'RevPAR Raw Data'!$B$6:$BE$43,'RevPAR Raw Data'!L$1,FALSE)</f>
        <v>40.976274021352303</v>
      </c>
      <c r="AZ46" s="52">
        <f>VLOOKUP($A46,'RevPAR Raw Data'!$B$6:$BE$43,'RevPAR Raw Data'!N$1,FALSE)</f>
        <v>48.724907219115401</v>
      </c>
      <c r="BA46" s="52">
        <f>VLOOKUP($A46,'RevPAR Raw Data'!$B$6:$BE$43,'RevPAR Raw Data'!O$1,FALSE)</f>
        <v>47.419378495170299</v>
      </c>
      <c r="BB46" s="53">
        <f>VLOOKUP($A46,'RevPAR Raw Data'!$B$6:$BE$43,'RevPAR Raw Data'!P$1,FALSE)</f>
        <v>48.072142857142801</v>
      </c>
      <c r="BC46" s="54">
        <f>VLOOKUP($A46,'RevPAR Raw Data'!$B$6:$BE$43,'RevPAR Raw Data'!R$1,FALSE)</f>
        <v>43.0036651172924</v>
      </c>
      <c r="BE46" s="47">
        <f>VLOOKUP($A46,'RevPAR Raw Data'!$B$6:$BE$43,'RevPAR Raw Data'!T$1,FALSE)</f>
        <v>-0.88493398967996095</v>
      </c>
      <c r="BF46" s="48">
        <f>VLOOKUP($A46,'RevPAR Raw Data'!$B$6:$BE$43,'RevPAR Raw Data'!U$1,FALSE)</f>
        <v>3.4479043757073402</v>
      </c>
      <c r="BG46" s="48">
        <f>VLOOKUP($A46,'RevPAR Raw Data'!$B$6:$BE$43,'RevPAR Raw Data'!V$1,FALSE)</f>
        <v>7.4981288330293596</v>
      </c>
      <c r="BH46" s="48">
        <f>VLOOKUP($A46,'RevPAR Raw Data'!$B$6:$BE$43,'RevPAR Raw Data'!W$1,FALSE)</f>
        <v>4.4651799813029402</v>
      </c>
      <c r="BI46" s="48">
        <f>VLOOKUP($A46,'RevPAR Raw Data'!$B$6:$BE$43,'RevPAR Raw Data'!X$1,FALSE)</f>
        <v>9.0437981684785598</v>
      </c>
      <c r="BJ46" s="49">
        <f>VLOOKUP($A46,'RevPAR Raw Data'!$B$6:$BE$43,'RevPAR Raw Data'!Y$1,FALSE)</f>
        <v>5.0630269937291601</v>
      </c>
      <c r="BK46" s="48">
        <f>VLOOKUP($A46,'RevPAR Raw Data'!$B$6:$BE$43,'RevPAR Raw Data'!AA$1,FALSE)</f>
        <v>-3.5611668946676902</v>
      </c>
      <c r="BL46" s="48">
        <f>VLOOKUP($A46,'RevPAR Raw Data'!$B$6:$BE$43,'RevPAR Raw Data'!AB$1,FALSE)</f>
        <v>-4.4514903189731401</v>
      </c>
      <c r="BM46" s="49">
        <f>VLOOKUP($A46,'RevPAR Raw Data'!$B$6:$BE$43,'RevPAR Raw Data'!AC$1,FALSE)</f>
        <v>-4.0023479685385199</v>
      </c>
      <c r="BN46" s="50">
        <f>VLOOKUP($A46,'RevPAR Raw Data'!$B$6:$BE$43,'RevPAR Raw Data'!AE$1,FALSE)</f>
        <v>1.98700136212723</v>
      </c>
    </row>
    <row r="47" spans="1:66" x14ac:dyDescent="0.25">
      <c r="A47" s="63" t="s">
        <v>85</v>
      </c>
      <c r="B47" s="47">
        <f>VLOOKUP($A47,'Occupancy Raw Data'!$B$8:$BE$45,'Occupancy Raw Data'!G$3,FALSE)</f>
        <v>36.890459363957497</v>
      </c>
      <c r="C47" s="48">
        <f>VLOOKUP($A47,'Occupancy Raw Data'!$B$8:$BE$45,'Occupancy Raw Data'!H$3,FALSE)</f>
        <v>57.385159010600702</v>
      </c>
      <c r="D47" s="48">
        <f>VLOOKUP($A47,'Occupancy Raw Data'!$B$8:$BE$45,'Occupancy Raw Data'!I$3,FALSE)</f>
        <v>57.950530035335603</v>
      </c>
      <c r="E47" s="48">
        <f>VLOOKUP($A47,'Occupancy Raw Data'!$B$8:$BE$45,'Occupancy Raw Data'!J$3,FALSE)</f>
        <v>57.243816254416899</v>
      </c>
      <c r="F47" s="48">
        <f>VLOOKUP($A47,'Occupancy Raw Data'!$B$8:$BE$45,'Occupancy Raw Data'!K$3,FALSE)</f>
        <v>45.9363957597173</v>
      </c>
      <c r="G47" s="49">
        <f>VLOOKUP($A47,'Occupancy Raw Data'!$B$8:$BE$45,'Occupancy Raw Data'!L$3,FALSE)</f>
        <v>51.081272084805597</v>
      </c>
      <c r="H47" s="48">
        <f>VLOOKUP($A47,'Occupancy Raw Data'!$B$8:$BE$45,'Occupancy Raw Data'!N$3,FALSE)</f>
        <v>45.795053003533503</v>
      </c>
      <c r="I47" s="48">
        <f>VLOOKUP($A47,'Occupancy Raw Data'!$B$8:$BE$45,'Occupancy Raw Data'!O$3,FALSE)</f>
        <v>41.272084805653698</v>
      </c>
      <c r="J47" s="49">
        <f>VLOOKUP($A47,'Occupancy Raw Data'!$B$8:$BE$45,'Occupancy Raw Data'!P$3,FALSE)</f>
        <v>43.533568904593601</v>
      </c>
      <c r="K47" s="50">
        <f>VLOOKUP($A47,'Occupancy Raw Data'!$B$8:$BE$45,'Occupancy Raw Data'!R$3,FALSE)</f>
        <v>48.9247854618879</v>
      </c>
      <c r="M47" s="47">
        <f>VLOOKUP($A47,'Occupancy Raw Data'!$B$8:$BE$45,'Occupancy Raw Data'!T$3,FALSE)</f>
        <v>4.6092184368737401</v>
      </c>
      <c r="N47" s="48">
        <f>VLOOKUP($A47,'Occupancy Raw Data'!$B$8:$BE$45,'Occupancy Raw Data'!U$3,FALSE)</f>
        <v>15.340909090908999</v>
      </c>
      <c r="O47" s="48">
        <f>VLOOKUP($A47,'Occupancy Raw Data'!$B$8:$BE$45,'Occupancy Raw Data'!V$3,FALSE)</f>
        <v>12.021857923497199</v>
      </c>
      <c r="P47" s="48">
        <f>VLOOKUP($A47,'Occupancy Raw Data'!$B$8:$BE$45,'Occupancy Raw Data'!W$3,FALSE)</f>
        <v>21.076233183856498</v>
      </c>
      <c r="Q47" s="48">
        <f>VLOOKUP($A47,'Occupancy Raw Data'!$B$8:$BE$45,'Occupancy Raw Data'!X$3,FALSE)</f>
        <v>4.5016077170418001</v>
      </c>
      <c r="R47" s="49">
        <f>VLOOKUP($A47,'Occupancy Raw Data'!$B$8:$BE$45,'Occupancy Raw Data'!Y$3,FALSE)</f>
        <v>12.027278363298199</v>
      </c>
      <c r="S47" s="48">
        <f>VLOOKUP($A47,'Occupancy Raw Data'!$B$8:$BE$45,'Occupancy Raw Data'!AA$3,FALSE)</f>
        <v>7.1074380165289197</v>
      </c>
      <c r="T47" s="48">
        <f>VLOOKUP($A47,'Occupancy Raw Data'!$B$8:$BE$45,'Occupancy Raw Data'!AB$3,FALSE)</f>
        <v>6.5693430656934302</v>
      </c>
      <c r="U47" s="49">
        <f>VLOOKUP($A47,'Occupancy Raw Data'!$B$8:$BE$45,'Occupancy Raw Data'!AC$3,FALSE)</f>
        <v>6.8516912402428396</v>
      </c>
      <c r="V47" s="50">
        <f>VLOOKUP($A47,'Occupancy Raw Data'!$B$8:$BE$45,'Occupancy Raw Data'!AE$3,FALSE)</f>
        <v>10.664535282027799</v>
      </c>
      <c r="X47" s="51">
        <f>VLOOKUP($A47,'ADR Raw Data'!$B$6:$BE$43,'ADR Raw Data'!G$1,FALSE)</f>
        <v>80.032164750957804</v>
      </c>
      <c r="Y47" s="52">
        <f>VLOOKUP($A47,'ADR Raw Data'!$B$6:$BE$43,'ADR Raw Data'!H$1,FALSE)</f>
        <v>87.794039408866894</v>
      </c>
      <c r="Z47" s="52">
        <f>VLOOKUP($A47,'ADR Raw Data'!$B$6:$BE$43,'ADR Raw Data'!I$1,FALSE)</f>
        <v>86.100024390243902</v>
      </c>
      <c r="AA47" s="52">
        <f>VLOOKUP($A47,'ADR Raw Data'!$B$6:$BE$43,'ADR Raw Data'!J$1,FALSE)</f>
        <v>88.078074074073996</v>
      </c>
      <c r="AB47" s="52">
        <f>VLOOKUP($A47,'ADR Raw Data'!$B$6:$BE$43,'ADR Raw Data'!K$1,FALSE)</f>
        <v>84.888969230769206</v>
      </c>
      <c r="AC47" s="53">
        <f>VLOOKUP($A47,'ADR Raw Data'!$B$6:$BE$43,'ADR Raw Data'!L$1,FALSE)</f>
        <v>85.829728832318693</v>
      </c>
      <c r="AD47" s="52">
        <f>VLOOKUP($A47,'ADR Raw Data'!$B$6:$BE$43,'ADR Raw Data'!N$1,FALSE)</f>
        <v>89.089660493827097</v>
      </c>
      <c r="AE47" s="52">
        <f>VLOOKUP($A47,'ADR Raw Data'!$B$6:$BE$43,'ADR Raw Data'!O$1,FALSE)</f>
        <v>85.603321917808202</v>
      </c>
      <c r="AF47" s="53">
        <f>VLOOKUP($A47,'ADR Raw Data'!$B$6:$BE$43,'ADR Raw Data'!P$1,FALSE)</f>
        <v>87.437045454545398</v>
      </c>
      <c r="AG47" s="54">
        <f>VLOOKUP($A47,'ADR Raw Data'!$B$6:$BE$43,'ADR Raw Data'!R$1,FALSE)</f>
        <v>86.238357408171595</v>
      </c>
      <c r="AI47" s="47">
        <f>VLOOKUP($A47,'ADR Raw Data'!$B$6:$BE$43,'ADR Raw Data'!T$1,FALSE)</f>
        <v>3.7121135750300902</v>
      </c>
      <c r="AJ47" s="48">
        <f>VLOOKUP($A47,'ADR Raw Data'!$B$6:$BE$43,'ADR Raw Data'!U$1,FALSE)</f>
        <v>8.5918458940811195</v>
      </c>
      <c r="AK47" s="48">
        <f>VLOOKUP($A47,'ADR Raw Data'!$B$6:$BE$43,'ADR Raw Data'!V$1,FALSE)</f>
        <v>4.4544040967837502</v>
      </c>
      <c r="AL47" s="48">
        <f>VLOOKUP($A47,'ADR Raw Data'!$B$6:$BE$43,'ADR Raw Data'!W$1,FALSE)</f>
        <v>6.3599121159744296</v>
      </c>
      <c r="AM47" s="48">
        <f>VLOOKUP($A47,'ADR Raw Data'!$B$6:$BE$43,'ADR Raw Data'!X$1,FALSE)</f>
        <v>4.7605457799183899</v>
      </c>
      <c r="AN47" s="49">
        <f>VLOOKUP($A47,'ADR Raw Data'!$B$6:$BE$43,'ADR Raw Data'!Y$1,FALSE)</f>
        <v>5.8583845827695997</v>
      </c>
      <c r="AO47" s="48">
        <f>VLOOKUP($A47,'ADR Raw Data'!$B$6:$BE$43,'ADR Raw Data'!AA$1,FALSE)</f>
        <v>5.5186325195861796</v>
      </c>
      <c r="AP47" s="48">
        <f>VLOOKUP($A47,'ADR Raw Data'!$B$6:$BE$43,'ADR Raw Data'!AB$1,FALSE)</f>
        <v>2.3415203524265098</v>
      </c>
      <c r="AQ47" s="49">
        <f>VLOOKUP($A47,'ADR Raw Data'!$B$6:$BE$43,'ADR Raw Data'!AC$1,FALSE)</f>
        <v>4.0212219458613596</v>
      </c>
      <c r="AR47" s="50">
        <f>VLOOKUP($A47,'ADR Raw Data'!$B$6:$BE$43,'ADR Raw Data'!AE$1,FALSE)</f>
        <v>5.3438841188061401</v>
      </c>
      <c r="AS47" s="40"/>
      <c r="AT47" s="51">
        <f>VLOOKUP($A47,'RevPAR Raw Data'!$B$6:$BE$43,'RevPAR Raw Data'!G$1,FALSE)</f>
        <v>29.524233215547699</v>
      </c>
      <c r="AU47" s="52">
        <f>VLOOKUP($A47,'RevPAR Raw Data'!$B$6:$BE$43,'RevPAR Raw Data'!H$1,FALSE)</f>
        <v>50.380749116607703</v>
      </c>
      <c r="AV47" s="52">
        <f>VLOOKUP($A47,'RevPAR Raw Data'!$B$6:$BE$43,'RevPAR Raw Data'!I$1,FALSE)</f>
        <v>49.8954204946996</v>
      </c>
      <c r="AW47" s="52">
        <f>VLOOKUP($A47,'RevPAR Raw Data'!$B$6:$BE$43,'RevPAR Raw Data'!J$1,FALSE)</f>
        <v>50.419250883392202</v>
      </c>
      <c r="AX47" s="52">
        <f>VLOOKUP($A47,'RevPAR Raw Data'!$B$6:$BE$43,'RevPAR Raw Data'!K$1,FALSE)</f>
        <v>38.994932862190801</v>
      </c>
      <c r="AY47" s="53">
        <f>VLOOKUP($A47,'RevPAR Raw Data'!$B$6:$BE$43,'RevPAR Raw Data'!L$1,FALSE)</f>
        <v>43.8429173144876</v>
      </c>
      <c r="AZ47" s="52">
        <f>VLOOKUP($A47,'RevPAR Raw Data'!$B$6:$BE$43,'RevPAR Raw Data'!N$1,FALSE)</f>
        <v>40.798657243816201</v>
      </c>
      <c r="BA47" s="52">
        <f>VLOOKUP($A47,'RevPAR Raw Data'!$B$6:$BE$43,'RevPAR Raw Data'!O$1,FALSE)</f>
        <v>35.3302756183745</v>
      </c>
      <c r="BB47" s="53">
        <f>VLOOKUP($A47,'RevPAR Raw Data'!$B$6:$BE$43,'RevPAR Raw Data'!P$1,FALSE)</f>
        <v>38.064466431095397</v>
      </c>
      <c r="BC47" s="54">
        <f>VLOOKUP($A47,'RevPAR Raw Data'!$B$6:$BE$43,'RevPAR Raw Data'!R$1,FALSE)</f>
        <v>42.1919313478041</v>
      </c>
      <c r="BE47" s="47">
        <f>VLOOKUP($A47,'RevPAR Raw Data'!$B$6:$BE$43,'RevPAR Raw Data'!T$1,FALSE)</f>
        <v>8.4924314352018193</v>
      </c>
      <c r="BF47" s="48">
        <f>VLOOKUP($A47,'RevPAR Raw Data'!$B$6:$BE$43,'RevPAR Raw Data'!U$1,FALSE)</f>
        <v>25.250822252832201</v>
      </c>
      <c r="BG47" s="48">
        <f>VLOOKUP($A47,'RevPAR Raw Data'!$B$6:$BE$43,'RevPAR Raw Data'!V$1,FALSE)</f>
        <v>17.011764152134798</v>
      </c>
      <c r="BH47" s="48">
        <f>VLOOKUP($A47,'RevPAR Raw Data'!$B$6:$BE$43,'RevPAR Raw Data'!W$1,FALSE)</f>
        <v>28.776575207682001</v>
      </c>
      <c r="BI47" s="48">
        <f>VLOOKUP($A47,'RevPAR Raw Data'!$B$6:$BE$43,'RevPAR Raw Data'!X$1,FALSE)</f>
        <v>9.4764545931623108</v>
      </c>
      <c r="BJ47" s="49">
        <f>VLOOKUP($A47,'RevPAR Raw Data'!$B$6:$BE$43,'RevPAR Raw Data'!Y$1,FALSE)</f>
        <v>18.59026716743</v>
      </c>
      <c r="BK47" s="48">
        <f>VLOOKUP($A47,'RevPAR Raw Data'!$B$6:$BE$43,'RevPAR Raw Data'!AA$1,FALSE)</f>
        <v>13.0183039218047</v>
      </c>
      <c r="BL47" s="48">
        <f>VLOOKUP($A47,'RevPAR Raw Data'!$B$6:$BE$43,'RevPAR Raw Data'!AB$1,FALSE)</f>
        <v>9.0646859230238697</v>
      </c>
      <c r="BM47" s="49">
        <f>VLOOKUP($A47,'RevPAR Raw Data'!$B$6:$BE$43,'RevPAR Raw Data'!AC$1,FALSE)</f>
        <v>11.1484348979195</v>
      </c>
      <c r="BN47" s="50">
        <f>VLOOKUP($A47,'RevPAR Raw Data'!$B$6:$BE$43,'RevPAR Raw Data'!AE$1,FALSE)</f>
        <v>16.578319808114699</v>
      </c>
    </row>
    <row r="48" spans="1:66" ht="15" thickBot="1" x14ac:dyDescent="0.3">
      <c r="A48" s="63" t="s">
        <v>86</v>
      </c>
      <c r="B48" s="67">
        <f>VLOOKUP($A48,'Occupancy Raw Data'!$B$8:$BE$45,'Occupancy Raw Data'!G$3,FALSE)</f>
        <v>55.302234888255498</v>
      </c>
      <c r="C48" s="68">
        <f>VLOOKUP($A48,'Occupancy Raw Data'!$B$8:$BE$45,'Occupancy Raw Data'!H$3,FALSE)</f>
        <v>65.096745162741797</v>
      </c>
      <c r="D48" s="68">
        <f>VLOOKUP($A48,'Occupancy Raw Data'!$B$8:$BE$45,'Occupancy Raw Data'!I$3,FALSE)</f>
        <v>58.962051897405097</v>
      </c>
      <c r="E48" s="68">
        <f>VLOOKUP($A48,'Occupancy Raw Data'!$B$8:$BE$45,'Occupancy Raw Data'!J$3,FALSE)</f>
        <v>57.8221088945552</v>
      </c>
      <c r="F48" s="68">
        <f>VLOOKUP($A48,'Occupancy Raw Data'!$B$8:$BE$45,'Occupancy Raw Data'!K$3,FALSE)</f>
        <v>53.9223038848057</v>
      </c>
      <c r="G48" s="69">
        <f>VLOOKUP($A48,'Occupancy Raw Data'!$B$8:$BE$45,'Occupancy Raw Data'!L$3,FALSE)</f>
        <v>58.221088945552701</v>
      </c>
      <c r="H48" s="68">
        <f>VLOOKUP($A48,'Occupancy Raw Data'!$B$8:$BE$45,'Occupancy Raw Data'!N$3,FALSE)</f>
        <v>49.767511624418702</v>
      </c>
      <c r="I48" s="68">
        <f>VLOOKUP($A48,'Occupancy Raw Data'!$B$8:$BE$45,'Occupancy Raw Data'!O$3,FALSE)</f>
        <v>50.442477876106103</v>
      </c>
      <c r="J48" s="69">
        <f>VLOOKUP($A48,'Occupancy Raw Data'!$B$8:$BE$45,'Occupancy Raw Data'!P$3,FALSE)</f>
        <v>50.104994750262399</v>
      </c>
      <c r="K48" s="70">
        <f>VLOOKUP($A48,'Occupancy Raw Data'!$B$8:$BE$45,'Occupancy Raw Data'!R$3,FALSE)</f>
        <v>55.902204889755502</v>
      </c>
      <c r="M48" s="67">
        <f>VLOOKUP($A48,'Occupancy Raw Data'!$B$8:$BE$45,'Occupancy Raw Data'!T$3,FALSE)</f>
        <v>41.424364913141197</v>
      </c>
      <c r="N48" s="68">
        <f>VLOOKUP($A48,'Occupancy Raw Data'!$B$8:$BE$45,'Occupancy Raw Data'!U$3,FALSE)</f>
        <v>28.633077652377899</v>
      </c>
      <c r="O48" s="68">
        <f>VLOOKUP($A48,'Occupancy Raw Data'!$B$8:$BE$45,'Occupancy Raw Data'!V$3,FALSE)</f>
        <v>10.9119725221792</v>
      </c>
      <c r="P48" s="68">
        <f>VLOOKUP($A48,'Occupancy Raw Data'!$B$8:$BE$45,'Occupancy Raw Data'!W$3,FALSE)</f>
        <v>11.4913365503986</v>
      </c>
      <c r="Q48" s="68">
        <f>VLOOKUP($A48,'Occupancy Raw Data'!$B$8:$BE$45,'Occupancy Raw Data'!X$3,FALSE)</f>
        <v>11.9506913543211</v>
      </c>
      <c r="R48" s="69">
        <f>VLOOKUP($A48,'Occupancy Raw Data'!$B$8:$BE$45,'Occupancy Raw Data'!Y$3,FALSE)</f>
        <v>19.845819694914098</v>
      </c>
      <c r="S48" s="68">
        <f>VLOOKUP($A48,'Occupancy Raw Data'!$B$8:$BE$45,'Occupancy Raw Data'!AA$3,FALSE)</f>
        <v>-9.9610240247089106</v>
      </c>
      <c r="T48" s="68">
        <f>VLOOKUP($A48,'Occupancy Raw Data'!$B$8:$BE$45,'Occupancy Raw Data'!AB$3,FALSE)</f>
        <v>-0.576528135618535</v>
      </c>
      <c r="U48" s="69">
        <f>VLOOKUP($A48,'Occupancy Raw Data'!$B$8:$BE$45,'Occupancy Raw Data'!AC$3,FALSE)</f>
        <v>-5.4696558386943304</v>
      </c>
      <c r="V48" s="70">
        <f>VLOOKUP($A48,'Occupancy Raw Data'!$B$8:$BE$45,'Occupancy Raw Data'!AE$3,FALSE)</f>
        <v>12.154255875229699</v>
      </c>
      <c r="X48" s="71">
        <f>VLOOKUP($A48,'ADR Raw Data'!$B$6:$BE$43,'ADR Raw Data'!G$1,FALSE)</f>
        <v>126.903726606997</v>
      </c>
      <c r="Y48" s="72">
        <f>VLOOKUP($A48,'ADR Raw Data'!$B$6:$BE$43,'ADR Raw Data'!H$1,FALSE)</f>
        <v>128.865304147465</v>
      </c>
      <c r="Z48" s="72">
        <f>VLOOKUP($A48,'ADR Raw Data'!$B$6:$BE$43,'ADR Raw Data'!I$1,FALSE)</f>
        <v>121.760590180615</v>
      </c>
      <c r="AA48" s="72">
        <f>VLOOKUP($A48,'ADR Raw Data'!$B$6:$BE$43,'ADR Raw Data'!J$1,FALSE)</f>
        <v>105.614191958495</v>
      </c>
      <c r="AB48" s="72">
        <f>VLOOKUP($A48,'ADR Raw Data'!$B$6:$BE$43,'ADR Raw Data'!K$1,FALSE)</f>
        <v>109.872687065368</v>
      </c>
      <c r="AC48" s="73">
        <f>VLOOKUP($A48,'ADR Raw Data'!$B$6:$BE$43,'ADR Raw Data'!L$1,FALSE)</f>
        <v>118.917217642209</v>
      </c>
      <c r="AD48" s="72">
        <f>VLOOKUP($A48,'ADR Raw Data'!$B$6:$BE$43,'ADR Raw Data'!N$1,FALSE)</f>
        <v>127.286955997588</v>
      </c>
      <c r="AE48" s="72">
        <f>VLOOKUP($A48,'ADR Raw Data'!$B$6:$BE$43,'ADR Raw Data'!O$1,FALSE)</f>
        <v>130.349093071662</v>
      </c>
      <c r="AF48" s="73">
        <f>VLOOKUP($A48,'ADR Raw Data'!$B$6:$BE$43,'ADR Raw Data'!P$1,FALSE)</f>
        <v>128.828337075288</v>
      </c>
      <c r="AG48" s="74">
        <f>VLOOKUP($A48,'ADR Raw Data'!$B$6:$BE$43,'ADR Raw Data'!R$1,FALSE)</f>
        <v>121.455306067691</v>
      </c>
      <c r="AI48" s="67">
        <f>VLOOKUP($A48,'ADR Raw Data'!$B$6:$BE$43,'ADR Raw Data'!T$1,FALSE)</f>
        <v>36.738288669019298</v>
      </c>
      <c r="AJ48" s="68">
        <f>VLOOKUP($A48,'ADR Raw Data'!$B$6:$BE$43,'ADR Raw Data'!U$1,FALSE)</f>
        <v>33.136682604944198</v>
      </c>
      <c r="AK48" s="68">
        <f>VLOOKUP($A48,'ADR Raw Data'!$B$6:$BE$43,'ADR Raw Data'!V$1,FALSE)</f>
        <v>21.5615848918025</v>
      </c>
      <c r="AL48" s="68">
        <f>VLOOKUP($A48,'ADR Raw Data'!$B$6:$BE$43,'ADR Raw Data'!W$1,FALSE)</f>
        <v>6.8649202826522204</v>
      </c>
      <c r="AM48" s="68">
        <f>VLOOKUP($A48,'ADR Raw Data'!$B$6:$BE$43,'ADR Raw Data'!X$1,FALSE)</f>
        <v>8.0110848153733194</v>
      </c>
      <c r="AN48" s="69">
        <f>VLOOKUP($A48,'ADR Raw Data'!$B$6:$BE$43,'ADR Raw Data'!Y$1,FALSE)</f>
        <v>20.972016905603301</v>
      </c>
      <c r="AO48" s="68">
        <f>VLOOKUP($A48,'ADR Raw Data'!$B$6:$BE$43,'ADR Raw Data'!AA$1,FALSE)</f>
        <v>6.5153444896685402</v>
      </c>
      <c r="AP48" s="68">
        <f>VLOOKUP($A48,'ADR Raw Data'!$B$6:$BE$43,'ADR Raw Data'!AB$1,FALSE)</f>
        <v>9.8886697298609896</v>
      </c>
      <c r="AQ48" s="69">
        <f>VLOOKUP($A48,'ADR Raw Data'!$B$6:$BE$43,'ADR Raw Data'!AC$1,FALSE)</f>
        <v>8.1872705421058907</v>
      </c>
      <c r="AR48" s="70">
        <f>VLOOKUP($A48,'ADR Raw Data'!$B$6:$BE$43,'ADR Raw Data'!AE$1,FALSE)</f>
        <v>16.098242168620502</v>
      </c>
      <c r="AS48" s="40"/>
      <c r="AT48" s="71">
        <f>VLOOKUP($A48,'RevPAR Raw Data'!$B$6:$BE$43,'RevPAR Raw Data'!G$1,FALSE)</f>
        <v>70.180596970151399</v>
      </c>
      <c r="AU48" s="72">
        <f>VLOOKUP($A48,'RevPAR Raw Data'!$B$6:$BE$43,'RevPAR Raw Data'!H$1,FALSE)</f>
        <v>83.887118644067698</v>
      </c>
      <c r="AV48" s="72">
        <f>VLOOKUP($A48,'RevPAR Raw Data'!$B$6:$BE$43,'RevPAR Raw Data'!I$1,FALSE)</f>
        <v>71.7925423728813</v>
      </c>
      <c r="AW48" s="72">
        <f>VLOOKUP($A48,'RevPAR Raw Data'!$B$6:$BE$43,'RevPAR Raw Data'!J$1,FALSE)</f>
        <v>61.068353082345801</v>
      </c>
      <c r="AX48" s="72">
        <f>VLOOKUP($A48,'RevPAR Raw Data'!$B$6:$BE$43,'RevPAR Raw Data'!K$1,FALSE)</f>
        <v>59.2458842057897</v>
      </c>
      <c r="AY48" s="73">
        <f>VLOOKUP($A48,'RevPAR Raw Data'!$B$6:$BE$43,'RevPAR Raw Data'!L$1,FALSE)</f>
        <v>69.234899055047194</v>
      </c>
      <c r="AZ48" s="72">
        <f>VLOOKUP($A48,'RevPAR Raw Data'!$B$6:$BE$43,'RevPAR Raw Data'!N$1,FALSE)</f>
        <v>63.347550622468802</v>
      </c>
      <c r="BA48" s="72">
        <f>VLOOKUP($A48,'RevPAR Raw Data'!$B$6:$BE$43,'RevPAR Raw Data'!O$1,FALSE)</f>
        <v>65.751312434378207</v>
      </c>
      <c r="BB48" s="73">
        <f>VLOOKUP($A48,'RevPAR Raw Data'!$B$6:$BE$43,'RevPAR Raw Data'!P$1,FALSE)</f>
        <v>64.549431528423497</v>
      </c>
      <c r="BC48" s="74">
        <f>VLOOKUP($A48,'RevPAR Raw Data'!$B$6:$BE$43,'RevPAR Raw Data'!R$1,FALSE)</f>
        <v>67.896194047440403</v>
      </c>
      <c r="BE48" s="67">
        <f>VLOOKUP($A48,'RevPAR Raw Data'!$B$6:$BE$43,'RevPAR Raw Data'!T$1,FALSE)</f>
        <v>93.3812563432583</v>
      </c>
      <c r="BF48" s="68">
        <f>VLOOKUP($A48,'RevPAR Raw Data'!$B$6:$BE$43,'RevPAR Raw Data'!U$1,FALSE)</f>
        <v>71.257812319017802</v>
      </c>
      <c r="BG48" s="68">
        <f>VLOOKUP($A48,'RevPAR Raw Data'!$B$6:$BE$43,'RevPAR Raw Data'!V$1,FALSE)</f>
        <v>34.826351632721597</v>
      </c>
      <c r="BH48" s="68">
        <f>VLOOKUP($A48,'RevPAR Raw Data'!$B$6:$BE$43,'RevPAR Raw Data'!W$1,FALSE)</f>
        <v>19.145127926647</v>
      </c>
      <c r="BI48" s="68">
        <f>VLOOKUP($A48,'RevPAR Raw Data'!$B$6:$BE$43,'RevPAR Raw Data'!X$1,FALSE)</f>
        <v>20.919156190112599</v>
      </c>
      <c r="BJ48" s="69">
        <f>VLOOKUP($A48,'RevPAR Raw Data'!$B$6:$BE$43,'RevPAR Raw Data'!Y$1,FALSE)</f>
        <v>44.979905261990403</v>
      </c>
      <c r="BK48" s="68">
        <f>VLOOKUP($A48,'RevPAR Raw Data'!$B$6:$BE$43,'RevPAR Raw Data'!AA$1,FALSE)</f>
        <v>-4.0946745649487903</v>
      </c>
      <c r="BL48" s="68">
        <f>VLOOKUP($A48,'RevPAR Raw Data'!$B$6:$BE$43,'RevPAR Raw Data'!AB$1,FALSE)</f>
        <v>9.2551306310114096</v>
      </c>
      <c r="BM48" s="69">
        <f>VLOOKUP($A48,'RevPAR Raw Data'!$B$6:$BE$43,'RevPAR Raw Data'!AC$1,FALSE)</f>
        <v>2.2697991821755599</v>
      </c>
      <c r="BN48" s="70">
        <f>VLOOKUP($A48,'RevPAR Raw Data'!$B$6:$BE$43,'RevPAR Raw Data'!AE$1,FALSE)</f>
        <v>30.2091195884386</v>
      </c>
    </row>
    <row r="49" spans="1:45" ht="14.25" customHeight="1" x14ac:dyDescent="0.25">
      <c r="A49" s="165" t="s">
        <v>106</v>
      </c>
      <c r="B49" s="165"/>
      <c r="C49" s="165"/>
      <c r="D49" s="165"/>
      <c r="E49" s="165"/>
      <c r="F49" s="165"/>
      <c r="G49" s="165"/>
      <c r="H49" s="165"/>
      <c r="I49" s="165"/>
      <c r="J49" s="165"/>
      <c r="K49" s="165"/>
      <c r="AS49" s="40"/>
    </row>
    <row r="50" spans="1:45" x14ac:dyDescent="0.25">
      <c r="A50" s="165"/>
      <c r="B50" s="165"/>
      <c r="C50" s="165"/>
      <c r="D50" s="165"/>
      <c r="E50" s="165"/>
      <c r="F50" s="165"/>
      <c r="G50" s="165"/>
      <c r="H50" s="165"/>
      <c r="I50" s="165"/>
      <c r="J50" s="165"/>
      <c r="K50" s="165"/>
      <c r="AS50" s="40"/>
    </row>
    <row r="51" spans="1:45" x14ac:dyDescent="0.25">
      <c r="A51" s="165"/>
      <c r="B51" s="165"/>
      <c r="C51" s="165"/>
      <c r="D51" s="165"/>
      <c r="E51" s="165"/>
      <c r="F51" s="165"/>
      <c r="G51" s="165"/>
      <c r="H51" s="165"/>
      <c r="I51" s="165"/>
      <c r="J51" s="165"/>
      <c r="K51" s="165"/>
      <c r="AS51" s="40"/>
    </row>
    <row r="52" spans="1:45" x14ac:dyDescent="0.25">
      <c r="AS52" s="40"/>
    </row>
    <row r="53" spans="1:45" x14ac:dyDescent="0.25">
      <c r="AS53" s="40"/>
    </row>
    <row r="54" spans="1:45" x14ac:dyDescent="0.25">
      <c r="AS54" s="40"/>
    </row>
    <row r="55" spans="1:45" x14ac:dyDescent="0.25">
      <c r="AS55" s="40"/>
    </row>
    <row r="56" spans="1:45" x14ac:dyDescent="0.25">
      <c r="AS56" s="40"/>
    </row>
    <row r="57" spans="1:45" x14ac:dyDescent="0.25">
      <c r="AS57" s="40"/>
    </row>
    <row r="58" spans="1:45" x14ac:dyDescent="0.25">
      <c r="AS58" s="40"/>
    </row>
    <row r="59" spans="1:45" x14ac:dyDescent="0.25">
      <c r="AS59" s="40"/>
    </row>
    <row r="60" spans="1:45" x14ac:dyDescent="0.25">
      <c r="AS60" s="40"/>
    </row>
    <row r="61" spans="1:45" x14ac:dyDescent="0.25">
      <c r="AS61" s="40"/>
    </row>
    <row r="62" spans="1:45" x14ac:dyDescent="0.25">
      <c r="AS62" s="40"/>
    </row>
    <row r="63" spans="1:45" x14ac:dyDescent="0.25">
      <c r="AS63" s="40"/>
    </row>
    <row r="64" spans="1:45"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sheetData>
  <sheetProtection algorithmName="SHA-512" hashValue="BZz2q66QdBVgiGdg1mJZC7pJ4rbfDJEqsSTcu+4+1uXP1nxVAY1vV7k93r9qfpi4ahiW70kTuUXTSGYVQ8QyFQ==" saltValue="ehFMfqdftndtNhoule8ktg=="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sqref="A1:A3"/>
      <selection pane="topRight" sqref="A1:A3"/>
      <selection pane="bottomLeft" sqref="A1:A3"/>
      <selection pane="bottomRight" activeCell="B4" sqref="B4"/>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2" t="str">
        <f>'Occupancy Raw Data'!B2</f>
        <v>November 12, 2023 - December 09, 2023
Rolling-28 Day Period</v>
      </c>
      <c r="B1" s="169" t="s">
        <v>66</v>
      </c>
      <c r="C1" s="170"/>
      <c r="D1" s="170"/>
      <c r="E1" s="170"/>
      <c r="F1" s="170"/>
      <c r="G1" s="170"/>
      <c r="H1" s="170"/>
      <c r="I1" s="170"/>
      <c r="J1" s="170"/>
      <c r="K1" s="171"/>
      <c r="L1" s="40"/>
      <c r="M1" s="169" t="s">
        <v>73</v>
      </c>
      <c r="N1" s="170"/>
      <c r="O1" s="170"/>
      <c r="P1" s="170"/>
      <c r="Q1" s="170"/>
      <c r="R1" s="170"/>
      <c r="S1" s="170"/>
      <c r="T1" s="170"/>
      <c r="U1" s="170"/>
      <c r="V1" s="171"/>
      <c r="X1" s="169" t="s">
        <v>67</v>
      </c>
      <c r="Y1" s="170"/>
      <c r="Z1" s="170"/>
      <c r="AA1" s="170"/>
      <c r="AB1" s="170"/>
      <c r="AC1" s="170"/>
      <c r="AD1" s="170"/>
      <c r="AE1" s="170"/>
      <c r="AF1" s="170"/>
      <c r="AG1" s="171"/>
      <c r="AI1" s="169" t="s">
        <v>74</v>
      </c>
      <c r="AJ1" s="170"/>
      <c r="AK1" s="170"/>
      <c r="AL1" s="170"/>
      <c r="AM1" s="170"/>
      <c r="AN1" s="170"/>
      <c r="AO1" s="170"/>
      <c r="AP1" s="170"/>
      <c r="AQ1" s="170"/>
      <c r="AR1" s="171"/>
      <c r="AS1" s="40"/>
      <c r="AT1" s="169" t="s">
        <v>68</v>
      </c>
      <c r="AU1" s="170"/>
      <c r="AV1" s="170"/>
      <c r="AW1" s="170"/>
      <c r="AX1" s="170"/>
      <c r="AY1" s="170"/>
      <c r="AZ1" s="170"/>
      <c r="BA1" s="170"/>
      <c r="BB1" s="170"/>
      <c r="BC1" s="171"/>
      <c r="BE1" s="169" t="s">
        <v>75</v>
      </c>
      <c r="BF1" s="170"/>
      <c r="BG1" s="170"/>
      <c r="BH1" s="170"/>
      <c r="BI1" s="170"/>
      <c r="BJ1" s="170"/>
      <c r="BK1" s="170"/>
      <c r="BL1" s="170"/>
      <c r="BM1" s="170"/>
      <c r="BN1" s="171"/>
    </row>
    <row r="2" spans="1:66" x14ac:dyDescent="0.25">
      <c r="A2" s="172"/>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X2" s="42"/>
      <c r="Y2" s="43"/>
      <c r="Z2" s="43"/>
      <c r="AA2" s="43"/>
      <c r="AB2" s="43"/>
      <c r="AC2" s="167" t="s">
        <v>64</v>
      </c>
      <c r="AD2" s="43"/>
      <c r="AE2" s="43"/>
      <c r="AF2" s="167" t="s">
        <v>65</v>
      </c>
      <c r="AG2" s="168" t="s">
        <v>56</v>
      </c>
      <c r="AI2" s="42"/>
      <c r="AJ2" s="43"/>
      <c r="AK2" s="43"/>
      <c r="AL2" s="43"/>
      <c r="AM2" s="43"/>
      <c r="AN2" s="167" t="s">
        <v>64</v>
      </c>
      <c r="AO2" s="43"/>
      <c r="AP2" s="43"/>
      <c r="AQ2" s="167" t="s">
        <v>65</v>
      </c>
      <c r="AR2" s="168" t="s">
        <v>56</v>
      </c>
      <c r="AS2" s="44"/>
      <c r="AT2" s="42"/>
      <c r="AU2" s="43"/>
      <c r="AV2" s="43"/>
      <c r="AW2" s="43"/>
      <c r="AX2" s="43"/>
      <c r="AY2" s="167" t="s">
        <v>64</v>
      </c>
      <c r="AZ2" s="43"/>
      <c r="BA2" s="43"/>
      <c r="BB2" s="167" t="s">
        <v>65</v>
      </c>
      <c r="BC2" s="168" t="s">
        <v>56</v>
      </c>
      <c r="BE2" s="42"/>
      <c r="BF2" s="43"/>
      <c r="BG2" s="43"/>
      <c r="BH2" s="43"/>
      <c r="BI2" s="43"/>
      <c r="BJ2" s="167" t="s">
        <v>64</v>
      </c>
      <c r="BK2" s="43"/>
      <c r="BL2" s="43"/>
      <c r="BM2" s="167" t="s">
        <v>65</v>
      </c>
      <c r="BN2" s="168" t="s">
        <v>56</v>
      </c>
    </row>
    <row r="3" spans="1:66" x14ac:dyDescent="0.25">
      <c r="A3" s="172"/>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X3" s="45" t="s">
        <v>57</v>
      </c>
      <c r="Y3" s="44" t="s">
        <v>58</v>
      </c>
      <c r="Z3" s="44" t="s">
        <v>59</v>
      </c>
      <c r="AA3" s="44" t="s">
        <v>60</v>
      </c>
      <c r="AB3" s="44" t="s">
        <v>61</v>
      </c>
      <c r="AC3" s="167"/>
      <c r="AD3" s="44" t="s">
        <v>62</v>
      </c>
      <c r="AE3" s="44" t="s">
        <v>63</v>
      </c>
      <c r="AF3" s="167"/>
      <c r="AG3" s="168"/>
      <c r="AI3" s="45" t="s">
        <v>57</v>
      </c>
      <c r="AJ3" s="44" t="s">
        <v>58</v>
      </c>
      <c r="AK3" s="44" t="s">
        <v>59</v>
      </c>
      <c r="AL3" s="44" t="s">
        <v>60</v>
      </c>
      <c r="AM3" s="44" t="s">
        <v>61</v>
      </c>
      <c r="AN3" s="167"/>
      <c r="AO3" s="44" t="s">
        <v>62</v>
      </c>
      <c r="AP3" s="44" t="s">
        <v>63</v>
      </c>
      <c r="AQ3" s="167"/>
      <c r="AR3" s="168"/>
      <c r="AS3" s="44"/>
      <c r="AT3" s="45" t="s">
        <v>57</v>
      </c>
      <c r="AU3" s="44" t="s">
        <v>58</v>
      </c>
      <c r="AV3" s="44" t="s">
        <v>59</v>
      </c>
      <c r="AW3" s="44" t="s">
        <v>60</v>
      </c>
      <c r="AX3" s="44" t="s">
        <v>61</v>
      </c>
      <c r="AY3" s="167"/>
      <c r="AZ3" s="44" t="s">
        <v>62</v>
      </c>
      <c r="BA3" s="44" t="s">
        <v>63</v>
      </c>
      <c r="BB3" s="167"/>
      <c r="BC3" s="168"/>
      <c r="BE3" s="45" t="s">
        <v>57</v>
      </c>
      <c r="BF3" s="44" t="s">
        <v>58</v>
      </c>
      <c r="BG3" s="44" t="s">
        <v>59</v>
      </c>
      <c r="BH3" s="44" t="s">
        <v>60</v>
      </c>
      <c r="BI3" s="44" t="s">
        <v>61</v>
      </c>
      <c r="BJ3" s="167"/>
      <c r="BK3" s="44" t="s">
        <v>62</v>
      </c>
      <c r="BL3" s="44" t="s">
        <v>63</v>
      </c>
      <c r="BM3" s="167"/>
      <c r="BN3" s="168"/>
    </row>
    <row r="4" spans="1:66" x14ac:dyDescent="0.25">
      <c r="A4" s="46" t="s">
        <v>15</v>
      </c>
      <c r="B4" s="47">
        <f>VLOOKUP($A4,'Occupancy Raw Data'!$B$8:$BE$45,'Occupancy Raw Data'!AG$3,FALSE)</f>
        <v>44.3874936669378</v>
      </c>
      <c r="C4" s="48">
        <f>VLOOKUP($A4,'Occupancy Raw Data'!$B$8:$BE$45,'Occupancy Raw Data'!AH$3,FALSE)</f>
        <v>53.0945474509058</v>
      </c>
      <c r="D4" s="48">
        <f>VLOOKUP($A4,'Occupancy Raw Data'!$B$8:$BE$45,'Occupancy Raw Data'!AI$3,FALSE)</f>
        <v>56.994311455292902</v>
      </c>
      <c r="E4" s="48">
        <f>VLOOKUP($A4,'Occupancy Raw Data'!$B$8:$BE$45,'Occupancy Raw Data'!AJ$3,FALSE)</f>
        <v>57.801432202178702</v>
      </c>
      <c r="F4" s="48">
        <f>VLOOKUP($A4,'Occupancy Raw Data'!$B$8:$BE$45,'Occupancy Raw Data'!AK$3,FALSE)</f>
        <v>57.2447436424521</v>
      </c>
      <c r="G4" s="49">
        <f>VLOOKUP($A4,'Occupancy Raw Data'!$B$8:$BE$45,'Occupancy Raw Data'!AL$3,FALSE)</f>
        <v>53.904539511944698</v>
      </c>
      <c r="H4" s="48">
        <f>VLOOKUP($A4,'Occupancy Raw Data'!$B$8:$BE$45,'Occupancy Raw Data'!AN$3,FALSE)</f>
        <v>61.716456386936898</v>
      </c>
      <c r="I4" s="48">
        <f>VLOOKUP($A4,'Occupancy Raw Data'!$B$8:$BE$45,'Occupancy Raw Data'!AO$3,FALSE)</f>
        <v>61.751680216921997</v>
      </c>
      <c r="J4" s="49">
        <f>VLOOKUP($A4,'Occupancy Raw Data'!$B$8:$BE$45,'Occupancy Raw Data'!AP$3,FALSE)</f>
        <v>61.734068579463802</v>
      </c>
      <c r="K4" s="50">
        <f>VLOOKUP($A4,'Occupancy Raw Data'!$B$8:$BE$45,'Occupancy Raw Data'!AR$3,FALSE)</f>
        <v>56.141318162036399</v>
      </c>
      <c r="M4" s="47">
        <f>VLOOKUP($A4,'Occupancy Raw Data'!$B$8:$BE$45,'Occupancy Raw Data'!AT$3,FALSE)</f>
        <v>-2.2736229389475202</v>
      </c>
      <c r="N4" s="48">
        <f>VLOOKUP($A4,'Occupancy Raw Data'!$B$8:$BE$45,'Occupancy Raw Data'!AU$3,FALSE)</f>
        <v>-0.735961259608929</v>
      </c>
      <c r="O4" s="48">
        <f>VLOOKUP($A4,'Occupancy Raw Data'!$B$8:$BE$45,'Occupancy Raw Data'!AV$3,FALSE)</f>
        <v>-0.32241668731412498</v>
      </c>
      <c r="P4" s="48">
        <f>VLOOKUP($A4,'Occupancy Raw Data'!$B$8:$BE$45,'Occupancy Raw Data'!AW$3,FALSE)</f>
        <v>-0.41728387446451298</v>
      </c>
      <c r="Q4" s="48">
        <f>VLOOKUP($A4,'Occupancy Raw Data'!$B$8:$BE$45,'Occupancy Raw Data'!AX$3,FALSE)</f>
        <v>-1.4798689045094999</v>
      </c>
      <c r="R4" s="49">
        <f>VLOOKUP($A4,'Occupancy Raw Data'!$B$8:$BE$45,'Occupancy Raw Data'!AY$3,FALSE)</f>
        <v>-0.99615532408695895</v>
      </c>
      <c r="S4" s="48">
        <f>VLOOKUP($A4,'Occupancy Raw Data'!$B$8:$BE$45,'Occupancy Raw Data'!BA$3,FALSE)</f>
        <v>-1.63207447732527</v>
      </c>
      <c r="T4" s="48">
        <f>VLOOKUP($A4,'Occupancy Raw Data'!$B$8:$BE$45,'Occupancy Raw Data'!BB$3,FALSE)</f>
        <v>-1.7251691159031699</v>
      </c>
      <c r="U4" s="49">
        <f>VLOOKUP($A4,'Occupancy Raw Data'!$B$8:$BE$45,'Occupancy Raw Data'!BC$3,FALSE)</f>
        <v>-1.67865652779737</v>
      </c>
      <c r="V4" s="50">
        <f>VLOOKUP($A4,'Occupancy Raw Data'!$B$8:$BE$45,'Occupancy Raw Data'!BE$3,FALSE)</f>
        <v>-1.2117026662939201</v>
      </c>
      <c r="X4" s="51">
        <f>VLOOKUP($A4,'ADR Raw Data'!$B$6:$BE$43,'ADR Raw Data'!AG$1,FALSE)</f>
        <v>135.45356639190899</v>
      </c>
      <c r="Y4" s="52">
        <f>VLOOKUP($A4,'ADR Raw Data'!$B$6:$BE$43,'ADR Raw Data'!AH$1,FALSE)</f>
        <v>138.96076637123599</v>
      </c>
      <c r="Z4" s="52">
        <f>VLOOKUP($A4,'ADR Raw Data'!$B$6:$BE$43,'ADR Raw Data'!AI$1,FALSE)</f>
        <v>145.59359779554299</v>
      </c>
      <c r="AA4" s="52">
        <f>VLOOKUP($A4,'ADR Raw Data'!$B$6:$BE$43,'ADR Raw Data'!AJ$1,FALSE)</f>
        <v>148.97486851328699</v>
      </c>
      <c r="AB4" s="52">
        <f>VLOOKUP($A4,'ADR Raw Data'!$B$6:$BE$43,'ADR Raw Data'!AK$1,FALSE)</f>
        <v>148.83949610700799</v>
      </c>
      <c r="AC4" s="53">
        <f>VLOOKUP($A4,'ADR Raw Data'!$B$6:$BE$43,'ADR Raw Data'!AL$1,FALSE)</f>
        <v>144.03160797453199</v>
      </c>
      <c r="AD4" s="52">
        <f>VLOOKUP($A4,'ADR Raw Data'!$B$6:$BE$43,'ADR Raw Data'!AN$1,FALSE)</f>
        <v>159.45989660715</v>
      </c>
      <c r="AE4" s="52">
        <f>VLOOKUP($A4,'ADR Raw Data'!$B$6:$BE$43,'ADR Raw Data'!AO$1,FALSE)</f>
        <v>160.07926360529299</v>
      </c>
      <c r="AF4" s="53">
        <f>VLOOKUP($A4,'ADR Raw Data'!$B$6:$BE$43,'ADR Raw Data'!AP$1,FALSE)</f>
        <v>159.76967333493101</v>
      </c>
      <c r="AG4" s="54">
        <f>VLOOKUP($A4,'ADR Raw Data'!$B$6:$BE$43,'ADR Raw Data'!AR$1,FALSE)</f>
        <v>148.975636949067</v>
      </c>
      <c r="AI4" s="47">
        <f>VLOOKUP($A4,'ADR Raw Data'!$B$6:$BE$43,'ADR Raw Data'!AT$1,FALSE)</f>
        <v>2.6507815321674002</v>
      </c>
      <c r="AJ4" s="48">
        <f>VLOOKUP($A4,'ADR Raw Data'!$B$6:$BE$43,'ADR Raw Data'!AU$1,FALSE)</f>
        <v>3.1312783967422</v>
      </c>
      <c r="AK4" s="48">
        <f>VLOOKUP($A4,'ADR Raw Data'!$B$6:$BE$43,'ADR Raw Data'!AV$1,FALSE)</f>
        <v>3.7211468783870001</v>
      </c>
      <c r="AL4" s="48">
        <f>VLOOKUP($A4,'ADR Raw Data'!$B$6:$BE$43,'ADR Raw Data'!AW$1,FALSE)</f>
        <v>4.0041859688387698</v>
      </c>
      <c r="AM4" s="48">
        <f>VLOOKUP($A4,'ADR Raw Data'!$B$6:$BE$43,'ADR Raw Data'!AX$1,FALSE)</f>
        <v>3.9673146338234999</v>
      </c>
      <c r="AN4" s="49">
        <f>VLOOKUP($A4,'ADR Raw Data'!$B$6:$BE$43,'ADR Raw Data'!AY$1,FALSE)</f>
        <v>3.5696363425832902</v>
      </c>
      <c r="AO4" s="48">
        <f>VLOOKUP($A4,'ADR Raw Data'!$B$6:$BE$43,'ADR Raw Data'!BA$1,FALSE)</f>
        <v>3.8853629046012901</v>
      </c>
      <c r="AP4" s="48">
        <f>VLOOKUP($A4,'ADR Raw Data'!$B$6:$BE$43,'ADR Raw Data'!BB$1,FALSE)</f>
        <v>3.6750439490458402</v>
      </c>
      <c r="AQ4" s="49">
        <f>VLOOKUP($A4,'ADR Raw Data'!$B$6:$BE$43,'ADR Raw Data'!BC$1,FALSE)</f>
        <v>3.7797217773394598</v>
      </c>
      <c r="AR4" s="50">
        <f>VLOOKUP($A4,'ADR Raw Data'!$B$6:$BE$43,'ADR Raw Data'!BE$1,FALSE)</f>
        <v>3.6242105653444301</v>
      </c>
      <c r="AT4" s="51">
        <f>VLOOKUP($A4,'RevPAR Raw Data'!$B$6:$BE$43,'RevPAR Raw Data'!AG$1,FALSE)</f>
        <v>60.124443203850397</v>
      </c>
      <c r="AU4" s="52">
        <f>VLOOKUP($A4,'RevPAR Raw Data'!$B$6:$BE$43,'RevPAR Raw Data'!AH$1,FALSE)</f>
        <v>73.780590039118294</v>
      </c>
      <c r="AV4" s="52">
        <f>VLOOKUP($A4,'RevPAR Raw Data'!$B$6:$BE$43,'RevPAR Raw Data'!AI$1,FALSE)</f>
        <v>82.980068586558403</v>
      </c>
      <c r="AW4" s="52">
        <f>VLOOKUP($A4,'RevPAR Raw Data'!$B$6:$BE$43,'RevPAR Raw Data'!AJ$1,FALSE)</f>
        <v>86.109607621993007</v>
      </c>
      <c r="AX4" s="52">
        <f>VLOOKUP($A4,'RevPAR Raw Data'!$B$6:$BE$43,'RevPAR Raw Data'!AK$1,FALSE)</f>
        <v>85.202787985174297</v>
      </c>
      <c r="AY4" s="53">
        <f>VLOOKUP($A4,'RevPAR Raw Data'!$B$6:$BE$43,'RevPAR Raw Data'!AL$1,FALSE)</f>
        <v>77.639575030320998</v>
      </c>
      <c r="AZ4" s="52">
        <f>VLOOKUP($A4,'RevPAR Raw Data'!$B$6:$BE$43,'RevPAR Raw Data'!AN$1,FALSE)</f>
        <v>98.412997544206604</v>
      </c>
      <c r="BA4" s="52">
        <f>VLOOKUP($A4,'RevPAR Raw Data'!$B$6:$BE$43,'RevPAR Raw Data'!AO$1,FALSE)</f>
        <v>98.851634955144704</v>
      </c>
      <c r="BB4" s="53">
        <f>VLOOKUP($A4,'RevPAR Raw Data'!$B$6:$BE$43,'RevPAR Raw Data'!AP$1,FALSE)</f>
        <v>98.632319705772105</v>
      </c>
      <c r="BC4" s="54">
        <f>VLOOKUP($A4,'RevPAR Raw Data'!$B$6:$BE$43,'RevPAR Raw Data'!AR$1,FALSE)</f>
        <v>83.636886323496</v>
      </c>
      <c r="BE4" s="47">
        <f>VLOOKUP($A4,'RevPAR Raw Data'!$B$6:$BE$43,'RevPAR Raw Data'!AT$1,FALSE)</f>
        <v>0.316889816243142</v>
      </c>
      <c r="BF4" s="48">
        <f>VLOOKUP($A4,'RevPAR Raw Data'!$B$6:$BE$43,'RevPAR Raw Data'!AU$1,FALSE)</f>
        <v>2.3722721412027399</v>
      </c>
      <c r="BG4" s="48">
        <f>VLOOKUP($A4,'RevPAR Raw Data'!$B$6:$BE$43,'RevPAR Raw Data'!AV$1,FALSE)</f>
        <v>3.38673259257749</v>
      </c>
      <c r="BH4" s="48">
        <f>VLOOKUP($A4,'RevPAR Raw Data'!$B$6:$BE$43,'RevPAR Raw Data'!AW$1,FALSE)</f>
        <v>3.5701932720227201</v>
      </c>
      <c r="BI4" s="48">
        <f>VLOOKUP($A4,'RevPAR Raw Data'!$B$6:$BE$43,'RevPAR Raw Data'!AX$1,FALSE)</f>
        <v>2.4287346737039801</v>
      </c>
      <c r="BJ4" s="49">
        <f>VLOOKUP($A4,'RevPAR Raw Data'!$B$6:$BE$43,'RevPAR Raw Data'!AY$1,FALSE)</f>
        <v>2.5379218960191499</v>
      </c>
      <c r="BK4" s="48">
        <f>VLOOKUP($A4,'RevPAR Raw Data'!$B$6:$BE$43,'RevPAR Raw Data'!BA$1,FALSE)</f>
        <v>2.1898764109585498</v>
      </c>
      <c r="BL4" s="48">
        <f>VLOOKUP($A4,'RevPAR Raw Data'!$B$6:$BE$43,'RevPAR Raw Data'!BB$1,FALSE)</f>
        <v>1.8864741099378499</v>
      </c>
      <c r="BM4" s="49">
        <f>VLOOKUP($A4,'RevPAR Raw Data'!$B$6:$BE$43,'RevPAR Raw Data'!BC$1,FALSE)</f>
        <v>2.0376167031941899</v>
      </c>
      <c r="BN4" s="50">
        <f>VLOOKUP($A4,'RevPAR Raw Data'!$B$6:$BE$43,'RevPAR Raw Data'!BE$1,FALSE)</f>
        <v>2.36859324299812</v>
      </c>
    </row>
    <row r="5" spans="1:66" x14ac:dyDescent="0.25">
      <c r="A5" s="46" t="s">
        <v>69</v>
      </c>
      <c r="B5" s="47">
        <f>VLOOKUP($A5,'Occupancy Raw Data'!$B$8:$BE$45,'Occupancy Raw Data'!AG$3,FALSE)</f>
        <v>41.949877645342099</v>
      </c>
      <c r="C5" s="48">
        <f>VLOOKUP($A5,'Occupancy Raw Data'!$B$8:$BE$45,'Occupancy Raw Data'!AH$3,FALSE)</f>
        <v>53.169087404907003</v>
      </c>
      <c r="D5" s="48">
        <f>VLOOKUP($A5,'Occupancy Raw Data'!$B$8:$BE$45,'Occupancy Raw Data'!AI$3,FALSE)</f>
        <v>57.903578580184899</v>
      </c>
      <c r="E5" s="48">
        <f>VLOOKUP($A5,'Occupancy Raw Data'!$B$8:$BE$45,'Occupancy Raw Data'!AJ$3,FALSE)</f>
        <v>58.575707238103803</v>
      </c>
      <c r="F5" s="48">
        <f>VLOOKUP($A5,'Occupancy Raw Data'!$B$8:$BE$45,'Occupancy Raw Data'!AK$3,FALSE)</f>
        <v>56.515796510817701</v>
      </c>
      <c r="G5" s="49">
        <f>VLOOKUP($A5,'Occupancy Raw Data'!$B$8:$BE$45,'Occupancy Raw Data'!AL$3,FALSE)</f>
        <v>53.622809475871101</v>
      </c>
      <c r="H5" s="48">
        <f>VLOOKUP($A5,'Occupancy Raw Data'!$B$8:$BE$45,'Occupancy Raw Data'!AN$3,FALSE)</f>
        <v>58.685796107896003</v>
      </c>
      <c r="I5" s="48">
        <f>VLOOKUP($A5,'Occupancy Raw Data'!$B$8:$BE$45,'Occupancy Raw Data'!AO$3,FALSE)</f>
        <v>58.549500405753797</v>
      </c>
      <c r="J5" s="49">
        <f>VLOOKUP($A5,'Occupancy Raw Data'!$B$8:$BE$45,'Occupancy Raw Data'!AP$3,FALSE)</f>
        <v>58.6176482568249</v>
      </c>
      <c r="K5" s="50">
        <f>VLOOKUP($A5,'Occupancy Raw Data'!$B$8:$BE$45,'Occupancy Raw Data'!AR$3,FALSE)</f>
        <v>55.049269376167302</v>
      </c>
      <c r="M5" s="47">
        <f>VLOOKUP($A5,'Occupancy Raw Data'!$B$8:$BE$45,'Occupancy Raw Data'!AT$3,FALSE)</f>
        <v>-1.1265438389800599</v>
      </c>
      <c r="N5" s="48">
        <f>VLOOKUP($A5,'Occupancy Raw Data'!$B$8:$BE$45,'Occupancy Raw Data'!AU$3,FALSE)</f>
        <v>1.44470023830067</v>
      </c>
      <c r="O5" s="48">
        <f>VLOOKUP($A5,'Occupancy Raw Data'!$B$8:$BE$45,'Occupancy Raw Data'!AV$3,FALSE)</f>
        <v>2.1643294538192599</v>
      </c>
      <c r="P5" s="48">
        <f>VLOOKUP($A5,'Occupancy Raw Data'!$B$8:$BE$45,'Occupancy Raw Data'!AW$3,FALSE)</f>
        <v>2.50647174042426</v>
      </c>
      <c r="Q5" s="48">
        <f>VLOOKUP($A5,'Occupancy Raw Data'!$B$8:$BE$45,'Occupancy Raw Data'!AX$3,FALSE)</f>
        <v>0.77604514307080497</v>
      </c>
      <c r="R5" s="49">
        <f>VLOOKUP($A5,'Occupancy Raw Data'!$B$8:$BE$45,'Occupancy Raw Data'!AY$3,FALSE)</f>
        <v>1.27507382388737</v>
      </c>
      <c r="S5" s="48">
        <f>VLOOKUP($A5,'Occupancy Raw Data'!$B$8:$BE$45,'Occupancy Raw Data'!BA$3,FALSE)</f>
        <v>0.53933223673159503</v>
      </c>
      <c r="T5" s="48">
        <f>VLOOKUP($A5,'Occupancy Raw Data'!$B$8:$BE$45,'Occupancy Raw Data'!BB$3,FALSE)</f>
        <v>-2.6170412438951398E-3</v>
      </c>
      <c r="U5" s="49">
        <f>VLOOKUP($A5,'Occupancy Raw Data'!$B$8:$BE$45,'Occupancy Raw Data'!BC$3,FALSE)</f>
        <v>0.26794031945415903</v>
      </c>
      <c r="V5" s="50">
        <f>VLOOKUP($A5,'Occupancy Raw Data'!$B$8:$BE$45,'Occupancy Raw Data'!BE$3,FALSE)</f>
        <v>0.96615063131838896</v>
      </c>
      <c r="X5" s="51">
        <f>VLOOKUP($A5,'ADR Raw Data'!$B$6:$BE$43,'ADR Raw Data'!AG$1,FALSE)</f>
        <v>105.51900924867699</v>
      </c>
      <c r="Y5" s="52">
        <f>VLOOKUP($A5,'ADR Raw Data'!$B$6:$BE$43,'ADR Raw Data'!AH$1,FALSE)</f>
        <v>116.566516999116</v>
      </c>
      <c r="Z5" s="52">
        <f>VLOOKUP($A5,'ADR Raw Data'!$B$6:$BE$43,'ADR Raw Data'!AI$1,FALSE)</f>
        <v>122.05133930510399</v>
      </c>
      <c r="AA5" s="52">
        <f>VLOOKUP($A5,'ADR Raw Data'!$B$6:$BE$43,'ADR Raw Data'!AJ$1,FALSE)</f>
        <v>122.076832121732</v>
      </c>
      <c r="AB5" s="52">
        <f>VLOOKUP($A5,'ADR Raw Data'!$B$6:$BE$43,'ADR Raw Data'!AK$1,FALSE)</f>
        <v>116.509766854029</v>
      </c>
      <c r="AC5" s="53">
        <f>VLOOKUP($A5,'ADR Raw Data'!$B$6:$BE$43,'ADR Raw Data'!AL$1,FALSE)</f>
        <v>117.214422502145</v>
      </c>
      <c r="AD5" s="52">
        <f>VLOOKUP($A5,'ADR Raw Data'!$B$6:$BE$43,'ADR Raw Data'!AN$1,FALSE)</f>
        <v>121.91619359079699</v>
      </c>
      <c r="AE5" s="52">
        <f>VLOOKUP($A5,'ADR Raw Data'!$B$6:$BE$43,'ADR Raw Data'!AO$1,FALSE)</f>
        <v>122.155384503066</v>
      </c>
      <c r="AF5" s="53">
        <f>VLOOKUP($A5,'ADR Raw Data'!$B$6:$BE$43,'ADR Raw Data'!AP$1,FALSE)</f>
        <v>122.03565000734901</v>
      </c>
      <c r="AG5" s="54">
        <f>VLOOKUP($A5,'ADR Raw Data'!$B$6:$BE$43,'ADR Raw Data'!AR$1,FALSE)</f>
        <v>118.680552734896</v>
      </c>
      <c r="AI5" s="47">
        <f>VLOOKUP($A5,'ADR Raw Data'!$B$6:$BE$43,'ADR Raw Data'!AT$1,FALSE)</f>
        <v>4.2740017820683001</v>
      </c>
      <c r="AJ5" s="48">
        <f>VLOOKUP($A5,'ADR Raw Data'!$B$6:$BE$43,'ADR Raw Data'!AU$1,FALSE)</f>
        <v>6.9957541450482497</v>
      </c>
      <c r="AK5" s="48">
        <f>VLOOKUP($A5,'ADR Raw Data'!$B$6:$BE$43,'ADR Raw Data'!AV$1,FALSE)</f>
        <v>6.6369077221655104</v>
      </c>
      <c r="AL5" s="48">
        <f>VLOOKUP($A5,'ADR Raw Data'!$B$6:$BE$43,'ADR Raw Data'!AW$1,FALSE)</f>
        <v>5.1451888342882501</v>
      </c>
      <c r="AM5" s="48">
        <f>VLOOKUP($A5,'ADR Raw Data'!$B$6:$BE$43,'ADR Raw Data'!AX$1,FALSE)</f>
        <v>4.1995807144516002</v>
      </c>
      <c r="AN5" s="49">
        <f>VLOOKUP($A5,'ADR Raw Data'!$B$6:$BE$43,'ADR Raw Data'!AY$1,FALSE)</f>
        <v>5.5652700490836704</v>
      </c>
      <c r="AO5" s="48">
        <f>VLOOKUP($A5,'ADR Raw Data'!$B$6:$BE$43,'ADR Raw Data'!BA$1,FALSE)</f>
        <v>4.2252647829403198</v>
      </c>
      <c r="AP5" s="48">
        <f>VLOOKUP($A5,'ADR Raw Data'!$B$6:$BE$43,'ADR Raw Data'!BB$1,FALSE)</f>
        <v>4.4715442186162004</v>
      </c>
      <c r="AQ5" s="49">
        <f>VLOOKUP($A5,'ADR Raw Data'!$B$6:$BE$43,'ADR Raw Data'!BC$1,FALSE)</f>
        <v>4.3482931256426296</v>
      </c>
      <c r="AR5" s="50">
        <f>VLOOKUP($A5,'ADR Raw Data'!$B$6:$BE$43,'ADR Raw Data'!BE$1,FALSE)</f>
        <v>5.1697104434971903</v>
      </c>
      <c r="AT5" s="51">
        <f>VLOOKUP($A5,'RevPAR Raw Data'!$B$6:$BE$43,'RevPAR Raw Data'!AG$1,FALSE)</f>
        <v>44.265095272397602</v>
      </c>
      <c r="AU5" s="52">
        <f>VLOOKUP($A5,'RevPAR Raw Data'!$B$6:$BE$43,'RevPAR Raw Data'!AH$1,FALSE)</f>
        <v>61.977353308116101</v>
      </c>
      <c r="AV5" s="52">
        <f>VLOOKUP($A5,'RevPAR Raw Data'!$B$6:$BE$43,'RevPAR Raw Data'!AI$1,FALSE)</f>
        <v>70.672093162699497</v>
      </c>
      <c r="AW5" s="52">
        <f>VLOOKUP($A5,'RevPAR Raw Data'!$B$6:$BE$43,'RevPAR Raw Data'!AJ$1,FALSE)</f>
        <v>71.507367789177295</v>
      </c>
      <c r="AX5" s="52">
        <f>VLOOKUP($A5,'RevPAR Raw Data'!$B$6:$BE$43,'RevPAR Raw Data'!AK$1,FALSE)</f>
        <v>65.846422750451197</v>
      </c>
      <c r="AY5" s="53">
        <f>VLOOKUP($A5,'RevPAR Raw Data'!$B$6:$BE$43,'RevPAR Raw Data'!AL$1,FALSE)</f>
        <v>62.853666456568398</v>
      </c>
      <c r="AZ5" s="52">
        <f>VLOOKUP($A5,'RevPAR Raw Data'!$B$6:$BE$43,'RevPAR Raw Data'!AN$1,FALSE)</f>
        <v>71.5474887932033</v>
      </c>
      <c r="BA5" s="52">
        <f>VLOOKUP($A5,'RevPAR Raw Data'!$B$6:$BE$43,'RevPAR Raw Data'!AO$1,FALSE)</f>
        <v>71.521367345273006</v>
      </c>
      <c r="BB5" s="53">
        <f>VLOOKUP($A5,'RevPAR Raw Data'!$B$6:$BE$43,'RevPAR Raw Data'!AP$1,FALSE)</f>
        <v>71.534428069238203</v>
      </c>
      <c r="BC5" s="54">
        <f>VLOOKUP($A5,'RevPAR Raw Data'!$B$6:$BE$43,'RevPAR Raw Data'!AR$1,FALSE)</f>
        <v>65.332777172157705</v>
      </c>
      <c r="BE5" s="47">
        <f>VLOOKUP($A5,'RevPAR Raw Data'!$B$6:$BE$43,'RevPAR Raw Data'!AT$1,FALSE)</f>
        <v>3.09930943933445</v>
      </c>
      <c r="BF5" s="48">
        <f>VLOOKUP($A5,'RevPAR Raw Data'!$B$6:$BE$43,'RevPAR Raw Data'!AU$1,FALSE)</f>
        <v>8.5415220601533601</v>
      </c>
      <c r="BG5" s="48">
        <f>VLOOKUP($A5,'RevPAR Raw Data'!$B$6:$BE$43,'RevPAR Raw Data'!AV$1,FALSE)</f>
        <v>8.9448817246384102</v>
      </c>
      <c r="BH5" s="48">
        <f>VLOOKUP($A5,'RevPAR Raw Data'!$B$6:$BE$43,'RevPAR Raw Data'!AW$1,FALSE)</f>
        <v>7.7806232788354199</v>
      </c>
      <c r="BI5" s="48">
        <f>VLOOKUP($A5,'RevPAR Raw Data'!$B$6:$BE$43,'RevPAR Raw Data'!AX$1,FALSE)</f>
        <v>5.0082164996862497</v>
      </c>
      <c r="BJ5" s="49">
        <f>VLOOKUP($A5,'RevPAR Raw Data'!$B$6:$BE$43,'RevPAR Raw Data'!AY$1,FALSE)</f>
        <v>6.9113051745955598</v>
      </c>
      <c r="BK5" s="48">
        <f>VLOOKUP($A5,'RevPAR Raw Data'!$B$6:$BE$43,'RevPAR Raw Data'!BA$1,FALSE)</f>
        <v>4.7873852347335797</v>
      </c>
      <c r="BL5" s="48">
        <f>VLOOKUP($A5,'RevPAR Raw Data'!$B$6:$BE$43,'RevPAR Raw Data'!BB$1,FALSE)</f>
        <v>4.4688101552158699</v>
      </c>
      <c r="BM5" s="49">
        <f>VLOOKUP($A5,'RevPAR Raw Data'!$B$6:$BE$43,'RevPAR Raw Data'!BC$1,FALSE)</f>
        <v>4.62788427558844</v>
      </c>
      <c r="BN5" s="50">
        <f>VLOOKUP($A5,'RevPAR Raw Data'!$B$6:$BE$43,'RevPAR Raw Data'!BE$1,FALSE)</f>
        <v>6.1858082649027599</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87</v>
      </c>
      <c r="B7" s="47">
        <f>VLOOKUP($A7,'Occupancy Raw Data'!$B$8:$BE$45,'Occupancy Raw Data'!AG$3,FALSE)</f>
        <v>47.085347989382399</v>
      </c>
      <c r="C7" s="48">
        <f>VLOOKUP($A7,'Occupancy Raw Data'!$B$8:$BE$45,'Occupancy Raw Data'!AH$3,FALSE)</f>
        <v>60.278435562212898</v>
      </c>
      <c r="D7" s="48">
        <f>VLOOKUP($A7,'Occupancy Raw Data'!$B$8:$BE$45,'Occupancy Raw Data'!AI$3,FALSE)</f>
        <v>66.310178097430395</v>
      </c>
      <c r="E7" s="48">
        <f>VLOOKUP($A7,'Occupancy Raw Data'!$B$8:$BE$45,'Occupancy Raw Data'!AJ$3,FALSE)</f>
        <v>66.427808311213397</v>
      </c>
      <c r="F7" s="48">
        <f>VLOOKUP($A7,'Occupancy Raw Data'!$B$8:$BE$45,'Occupancy Raw Data'!AK$3,FALSE)</f>
        <v>61.461346139019497</v>
      </c>
      <c r="G7" s="49">
        <f>VLOOKUP($A7,'Occupancy Raw Data'!$B$8:$BE$45,'Occupancy Raw Data'!AL$3,FALSE)</f>
        <v>60.312623219851702</v>
      </c>
      <c r="H7" s="48">
        <f>VLOOKUP($A7,'Occupancy Raw Data'!$B$8:$BE$45,'Occupancy Raw Data'!AN$3,FALSE)</f>
        <v>59.865252508338997</v>
      </c>
      <c r="I7" s="48">
        <f>VLOOKUP($A7,'Occupancy Raw Data'!$B$8:$BE$45,'Occupancy Raw Data'!AO$3,FALSE)</f>
        <v>60.239134936966501</v>
      </c>
      <c r="J7" s="49">
        <f>VLOOKUP($A7,'Occupancy Raw Data'!$B$8:$BE$45,'Occupancy Raw Data'!AP$3,FALSE)</f>
        <v>60.052193722652802</v>
      </c>
      <c r="K7" s="50">
        <f>VLOOKUP($A7,'Occupancy Raw Data'!$B$8:$BE$45,'Occupancy Raw Data'!AR$3,FALSE)</f>
        <v>60.238224041626403</v>
      </c>
      <c r="M7" s="47">
        <f>VLOOKUP($A7,'Occupancy Raw Data'!$B$8:$BE$45,'Occupancy Raw Data'!AT$3,FALSE)</f>
        <v>7.7628994280469596</v>
      </c>
      <c r="N7" s="48">
        <f>VLOOKUP($A7,'Occupancy Raw Data'!$B$8:$BE$45,'Occupancy Raw Data'!AU$3,FALSE)</f>
        <v>9.0281179703415599</v>
      </c>
      <c r="O7" s="48">
        <f>VLOOKUP($A7,'Occupancy Raw Data'!$B$8:$BE$45,'Occupancy Raw Data'!AV$3,FALSE)</f>
        <v>5.6936443025642296</v>
      </c>
      <c r="P7" s="48">
        <f>VLOOKUP($A7,'Occupancy Raw Data'!$B$8:$BE$45,'Occupancy Raw Data'!AW$3,FALSE)</f>
        <v>3.2209173779117202</v>
      </c>
      <c r="Q7" s="48">
        <f>VLOOKUP($A7,'Occupancy Raw Data'!$B$8:$BE$45,'Occupancy Raw Data'!AX$3,FALSE)</f>
        <v>-0.57754158877464801</v>
      </c>
      <c r="R7" s="49">
        <f>VLOOKUP($A7,'Occupancy Raw Data'!$B$8:$BE$45,'Occupancy Raw Data'!AY$3,FALSE)</f>
        <v>4.7487042634377499</v>
      </c>
      <c r="S7" s="48">
        <f>VLOOKUP($A7,'Occupancy Raw Data'!$B$8:$BE$45,'Occupancy Raw Data'!BA$3,FALSE)</f>
        <v>-0.588789567377769</v>
      </c>
      <c r="T7" s="48">
        <f>VLOOKUP($A7,'Occupancy Raw Data'!$B$8:$BE$45,'Occupancy Raw Data'!BB$3,FALSE)</f>
        <v>0.98400943846362598</v>
      </c>
      <c r="U7" s="49">
        <f>VLOOKUP($A7,'Occupancy Raw Data'!$B$8:$BE$45,'Occupancy Raw Data'!BC$3,FALSE)</f>
        <v>0.19388584443833601</v>
      </c>
      <c r="V7" s="50">
        <f>VLOOKUP($A7,'Occupancy Raw Data'!$B$8:$BE$45,'Occupancy Raw Data'!BE$3,FALSE)</f>
        <v>3.4097222516465999</v>
      </c>
      <c r="X7" s="51">
        <f>VLOOKUP($A7,'ADR Raw Data'!$B$6:$BE$43,'ADR Raw Data'!AG$1,FALSE)</f>
        <v>159.35265991738001</v>
      </c>
      <c r="Y7" s="52">
        <f>VLOOKUP($A7,'ADR Raw Data'!$B$6:$BE$43,'ADR Raw Data'!AH$1,FALSE)</f>
        <v>181.012457471961</v>
      </c>
      <c r="Z7" s="52">
        <f>VLOOKUP($A7,'ADR Raw Data'!$B$6:$BE$43,'ADR Raw Data'!AI$1,FALSE)</f>
        <v>190.44214105140699</v>
      </c>
      <c r="AA7" s="52">
        <f>VLOOKUP($A7,'ADR Raw Data'!$B$6:$BE$43,'ADR Raw Data'!AJ$1,FALSE)</f>
        <v>178.545980985478</v>
      </c>
      <c r="AB7" s="52">
        <f>VLOOKUP($A7,'ADR Raw Data'!$B$6:$BE$43,'ADR Raw Data'!AK$1,FALSE)</f>
        <v>156.94345557375399</v>
      </c>
      <c r="AC7" s="53">
        <f>VLOOKUP($A7,'ADR Raw Data'!$B$6:$BE$43,'ADR Raw Data'!AL$1,FALSE)</f>
        <v>174.255228609976</v>
      </c>
      <c r="AD7" s="52">
        <f>VLOOKUP($A7,'ADR Raw Data'!$B$6:$BE$43,'ADR Raw Data'!AN$1,FALSE)</f>
        <v>143.76510768438001</v>
      </c>
      <c r="AE7" s="52">
        <f>VLOOKUP($A7,'ADR Raw Data'!$B$6:$BE$43,'ADR Raw Data'!AO$1,FALSE)</f>
        <v>144.08956648635601</v>
      </c>
      <c r="AF7" s="53">
        <f>VLOOKUP($A7,'ADR Raw Data'!$B$6:$BE$43,'ADR Raw Data'!AP$1,FALSE)</f>
        <v>143.92784210207699</v>
      </c>
      <c r="AG7" s="54">
        <f>VLOOKUP($A7,'ADR Raw Data'!$B$6:$BE$43,'ADR Raw Data'!AR$1,FALSE)</f>
        <v>165.61809436464</v>
      </c>
      <c r="AI7" s="47">
        <f>VLOOKUP($A7,'ADR Raw Data'!$B$6:$BE$43,'ADR Raw Data'!AT$1,FALSE)</f>
        <v>10.977201734901399</v>
      </c>
      <c r="AJ7" s="48">
        <f>VLOOKUP($A7,'ADR Raw Data'!$B$6:$BE$43,'ADR Raw Data'!AU$1,FALSE)</f>
        <v>10.2903279748628</v>
      </c>
      <c r="AK7" s="48">
        <f>VLOOKUP($A7,'ADR Raw Data'!$B$6:$BE$43,'ADR Raw Data'!AV$1,FALSE)</f>
        <v>8.3676747845970407</v>
      </c>
      <c r="AL7" s="48">
        <f>VLOOKUP($A7,'ADR Raw Data'!$B$6:$BE$43,'ADR Raw Data'!AW$1,FALSE)</f>
        <v>3.15638424459733</v>
      </c>
      <c r="AM7" s="48">
        <f>VLOOKUP($A7,'ADR Raw Data'!$B$6:$BE$43,'ADR Raw Data'!AX$1,FALSE)</f>
        <v>-0.84736315119553196</v>
      </c>
      <c r="AN7" s="49">
        <f>VLOOKUP($A7,'ADR Raw Data'!$B$6:$BE$43,'ADR Raw Data'!AY$1,FALSE)</f>
        <v>6.0675291618412999</v>
      </c>
      <c r="AO7" s="48">
        <f>VLOOKUP($A7,'ADR Raw Data'!$B$6:$BE$43,'ADR Raw Data'!BA$1,FALSE)</f>
        <v>-0.68651081086306998</v>
      </c>
      <c r="AP7" s="48">
        <f>VLOOKUP($A7,'ADR Raw Data'!$B$6:$BE$43,'ADR Raw Data'!BB$1,FALSE)</f>
        <v>-0.24193441700816401</v>
      </c>
      <c r="AQ7" s="49">
        <f>VLOOKUP($A7,'ADR Raw Data'!$B$6:$BE$43,'ADR Raw Data'!BC$1,FALSE)</f>
        <v>-0.46464060010122699</v>
      </c>
      <c r="AR7" s="50">
        <f>VLOOKUP($A7,'ADR Raw Data'!$B$6:$BE$43,'ADR Raw Data'!BE$1,FALSE)</f>
        <v>4.4912443245409097</v>
      </c>
      <c r="AT7" s="51">
        <f>VLOOKUP($A7,'RevPAR Raw Data'!$B$6:$BE$43,'RevPAR Raw Data'!AG$1,FALSE)</f>
        <v>75.031754452435706</v>
      </c>
      <c r="AU7" s="52">
        <f>VLOOKUP($A7,'RevPAR Raw Data'!$B$6:$BE$43,'RevPAR Raw Data'!AH$1,FALSE)</f>
        <v>109.11147753681399</v>
      </c>
      <c r="AV7" s="52">
        <f>VLOOKUP($A7,'RevPAR Raw Data'!$B$6:$BE$43,'RevPAR Raw Data'!AI$1,FALSE)</f>
        <v>126.282522903748</v>
      </c>
      <c r="AW7" s="52">
        <f>VLOOKUP($A7,'RevPAR Raw Data'!$B$6:$BE$43,'RevPAR Raw Data'!AJ$1,FALSE)</f>
        <v>118.604181996409</v>
      </c>
      <c r="AX7" s="52">
        <f>VLOOKUP($A7,'RevPAR Raw Data'!$B$6:$BE$43,'RevPAR Raw Data'!AK$1,FALSE)</f>
        <v>96.459560472723595</v>
      </c>
      <c r="AY7" s="53">
        <f>VLOOKUP($A7,'RevPAR Raw Data'!$B$6:$BE$43,'RevPAR Raw Data'!AL$1,FALSE)</f>
        <v>105.09789947242599</v>
      </c>
      <c r="AZ7" s="52">
        <f>VLOOKUP($A7,'RevPAR Raw Data'!$B$6:$BE$43,'RevPAR Raw Data'!AN$1,FALSE)</f>
        <v>86.065344734140197</v>
      </c>
      <c r="BA7" s="52">
        <f>VLOOKUP($A7,'RevPAR Raw Data'!$B$6:$BE$43,'RevPAR Raw Data'!AO$1,FALSE)</f>
        <v>86.798308385806095</v>
      </c>
      <c r="BB7" s="53">
        <f>VLOOKUP($A7,'RevPAR Raw Data'!$B$6:$BE$43,'RevPAR Raw Data'!AP$1,FALSE)</f>
        <v>86.431826559973203</v>
      </c>
      <c r="BC7" s="54">
        <f>VLOOKUP($A7,'RevPAR Raw Data'!$B$6:$BE$43,'RevPAR Raw Data'!AR$1,FALSE)</f>
        <v>99.765398736844205</v>
      </c>
      <c r="BE7" s="47">
        <f>VLOOKUP($A7,'RevPAR Raw Data'!$B$6:$BE$43,'RevPAR Raw Data'!AT$1,FALSE)</f>
        <v>19.5922502936426</v>
      </c>
      <c r="BF7" s="48">
        <f>VLOOKUP($A7,'RevPAR Raw Data'!$B$6:$BE$43,'RevPAR Raw Data'!AU$1,FALSE)</f>
        <v>20.24746889431</v>
      </c>
      <c r="BG7" s="48">
        <f>VLOOKUP($A7,'RevPAR Raw Data'!$B$6:$BE$43,'RevPAR Raw Data'!AV$1,FALSE)</f>
        <v>14.537744725791599</v>
      </c>
      <c r="BH7" s="48">
        <f>VLOOKUP($A7,'RevPAR Raw Data'!$B$6:$BE$43,'RevPAR Raw Data'!AW$1,FALSE)</f>
        <v>6.4789661511569703</v>
      </c>
      <c r="BI7" s="48">
        <f>VLOOKUP($A7,'RevPAR Raw Data'!$B$6:$BE$43,'RevPAR Raw Data'!AX$1,FALSE)</f>
        <v>-1.42001086536407</v>
      </c>
      <c r="BJ7" s="49">
        <f>VLOOKUP($A7,'RevPAR Raw Data'!$B$6:$BE$43,'RevPAR Raw Data'!AY$1,FALSE)</f>
        <v>11.1043624412727</v>
      </c>
      <c r="BK7" s="48">
        <f>VLOOKUP($A7,'RevPAR Raw Data'!$B$6:$BE$43,'RevPAR Raw Data'!BA$1,FALSE)</f>
        <v>-1.27125827420755</v>
      </c>
      <c r="BL7" s="48">
        <f>VLOOKUP($A7,'RevPAR Raw Data'!$B$6:$BE$43,'RevPAR Raw Data'!BB$1,FALSE)</f>
        <v>0.739694363957209</v>
      </c>
      <c r="BM7" s="49">
        <f>VLOOKUP($A7,'RevPAR Raw Data'!$B$6:$BE$43,'RevPAR Raw Data'!BC$1,FALSE)</f>
        <v>-0.27165562801399901</v>
      </c>
      <c r="BN7" s="50">
        <f>VLOOKUP($A7,'RevPAR Raw Data'!$B$6:$BE$43,'RevPAR Raw Data'!BE$1,FALSE)</f>
        <v>8.0541055332972</v>
      </c>
    </row>
    <row r="8" spans="1:66" x14ac:dyDescent="0.25">
      <c r="A8" s="63" t="s">
        <v>88</v>
      </c>
      <c r="B8" s="47">
        <f>VLOOKUP($A8,'Occupancy Raw Data'!$B$8:$BE$45,'Occupancy Raw Data'!AG$3,FALSE)</f>
        <v>47.841002888980597</v>
      </c>
      <c r="C8" s="48">
        <f>VLOOKUP($A8,'Occupancy Raw Data'!$B$8:$BE$45,'Occupancy Raw Data'!AH$3,FALSE)</f>
        <v>65.930664465538499</v>
      </c>
      <c r="D8" s="48">
        <f>VLOOKUP($A8,'Occupancy Raw Data'!$B$8:$BE$45,'Occupancy Raw Data'!AI$3,FALSE)</f>
        <v>72.031056541477497</v>
      </c>
      <c r="E8" s="48">
        <f>VLOOKUP($A8,'Occupancy Raw Data'!$B$8:$BE$45,'Occupancy Raw Data'!AJ$3,FALSE)</f>
        <v>73.475546842756899</v>
      </c>
      <c r="F8" s="48">
        <f>VLOOKUP($A8,'Occupancy Raw Data'!$B$8:$BE$45,'Occupancy Raw Data'!AK$3,FALSE)</f>
        <v>65.615971935616997</v>
      </c>
      <c r="G8" s="49">
        <f>VLOOKUP($A8,'Occupancy Raw Data'!$B$8:$BE$45,'Occupancy Raw Data'!AL$3,FALSE)</f>
        <v>64.978848534874103</v>
      </c>
      <c r="H8" s="48">
        <f>VLOOKUP($A8,'Occupancy Raw Data'!$B$8:$BE$45,'Occupancy Raw Data'!AN$3,FALSE)</f>
        <v>54.8725753198514</v>
      </c>
      <c r="I8" s="48">
        <f>VLOOKUP($A8,'Occupancy Raw Data'!$B$8:$BE$45,'Occupancy Raw Data'!AO$3,FALSE)</f>
        <v>52.450474618241799</v>
      </c>
      <c r="J8" s="49">
        <f>VLOOKUP($A8,'Occupancy Raw Data'!$B$8:$BE$45,'Occupancy Raw Data'!AP$3,FALSE)</f>
        <v>53.661524969046603</v>
      </c>
      <c r="K8" s="50">
        <f>VLOOKUP($A8,'Occupancy Raw Data'!$B$8:$BE$45,'Occupancy Raw Data'!AR$3,FALSE)</f>
        <v>61.745327516066197</v>
      </c>
      <c r="M8" s="47">
        <f>VLOOKUP($A8,'Occupancy Raw Data'!$B$8:$BE$45,'Occupancy Raw Data'!AT$3,FALSE)</f>
        <v>-0.71730635404956899</v>
      </c>
      <c r="N8" s="48">
        <f>VLOOKUP($A8,'Occupancy Raw Data'!$B$8:$BE$45,'Occupancy Raw Data'!AU$3,FALSE)</f>
        <v>5.93501326259946</v>
      </c>
      <c r="O8" s="48">
        <f>VLOOKUP($A8,'Occupancy Raw Data'!$B$8:$BE$45,'Occupancy Raw Data'!AV$3,FALSE)</f>
        <v>3.83742981444985</v>
      </c>
      <c r="P8" s="48">
        <f>VLOOKUP($A8,'Occupancy Raw Data'!$B$8:$BE$45,'Occupancy Raw Data'!AW$3,FALSE)</f>
        <v>3.3113303351225798</v>
      </c>
      <c r="Q8" s="48">
        <f>VLOOKUP($A8,'Occupancy Raw Data'!$B$8:$BE$45,'Occupancy Raw Data'!AX$3,FALSE)</f>
        <v>0.96848455981582904</v>
      </c>
      <c r="R8" s="49">
        <f>VLOOKUP($A8,'Occupancy Raw Data'!$B$8:$BE$45,'Occupancy Raw Data'!AY$3,FALSE)</f>
        <v>2.8472743900447401</v>
      </c>
      <c r="S8" s="48">
        <f>VLOOKUP($A8,'Occupancy Raw Data'!$B$8:$BE$45,'Occupancy Raw Data'!BA$3,FALSE)</f>
        <v>-2.9914724793652199</v>
      </c>
      <c r="T8" s="48">
        <f>VLOOKUP($A8,'Occupancy Raw Data'!$B$8:$BE$45,'Occupancy Raw Data'!BB$3,FALSE)</f>
        <v>-2.81043877258388</v>
      </c>
      <c r="U8" s="49">
        <f>VLOOKUP($A8,'Occupancy Raw Data'!$B$8:$BE$45,'Occupancy Raw Data'!BC$3,FALSE)</f>
        <v>-2.9030827751977699</v>
      </c>
      <c r="V8" s="50">
        <f>VLOOKUP($A8,'Occupancy Raw Data'!$B$8:$BE$45,'Occupancy Raw Data'!BE$3,FALSE)</f>
        <v>1.3567708490857</v>
      </c>
      <c r="X8" s="51">
        <f>VLOOKUP($A8,'ADR Raw Data'!$B$6:$BE$43,'ADR Raw Data'!AG$1,FALSE)</f>
        <v>154.300202728204</v>
      </c>
      <c r="Y8" s="52">
        <f>VLOOKUP($A8,'ADR Raw Data'!$B$6:$BE$43,'ADR Raw Data'!AH$1,FALSE)</f>
        <v>191.00542957746401</v>
      </c>
      <c r="Z8" s="52">
        <f>VLOOKUP($A8,'ADR Raw Data'!$B$6:$BE$43,'ADR Raw Data'!AI$1,FALSE)</f>
        <v>198.472586571172</v>
      </c>
      <c r="AA8" s="52">
        <f>VLOOKUP($A8,'ADR Raw Data'!$B$6:$BE$43,'ADR Raw Data'!AJ$1,FALSE)</f>
        <v>192.33977532034399</v>
      </c>
      <c r="AB8" s="52">
        <f>VLOOKUP($A8,'ADR Raw Data'!$B$6:$BE$43,'ADR Raw Data'!AK$1,FALSE)</f>
        <v>165.58817163299</v>
      </c>
      <c r="AC8" s="53">
        <f>VLOOKUP($A8,'ADR Raw Data'!$B$6:$BE$43,'ADR Raw Data'!AL$1,FALSE)</f>
        <v>182.424532809336</v>
      </c>
      <c r="AD8" s="52">
        <f>VLOOKUP($A8,'ADR Raw Data'!$B$6:$BE$43,'ADR Raw Data'!AN$1,FALSE)</f>
        <v>132.12302167066201</v>
      </c>
      <c r="AE8" s="52">
        <f>VLOOKUP($A8,'ADR Raw Data'!$B$6:$BE$43,'ADR Raw Data'!AO$1,FALSE)</f>
        <v>126.305629487557</v>
      </c>
      <c r="AF8" s="53">
        <f>VLOOKUP($A8,'ADR Raw Data'!$B$6:$BE$43,'ADR Raw Data'!AP$1,FALSE)</f>
        <v>129.27996995697799</v>
      </c>
      <c r="AG8" s="54">
        <f>VLOOKUP($A8,'ADR Raw Data'!$B$6:$BE$43,'ADR Raw Data'!AR$1,FALSE)</f>
        <v>169.22830796958701</v>
      </c>
      <c r="AI8" s="47">
        <f>VLOOKUP($A8,'ADR Raw Data'!$B$6:$BE$43,'ADR Raw Data'!AT$1,FALSE)</f>
        <v>7.3274144220084496</v>
      </c>
      <c r="AJ8" s="48">
        <f>VLOOKUP($A8,'ADR Raw Data'!$B$6:$BE$43,'ADR Raw Data'!AU$1,FALSE)</f>
        <v>11.6043654647469</v>
      </c>
      <c r="AK8" s="48">
        <f>VLOOKUP($A8,'ADR Raw Data'!$B$6:$BE$43,'ADR Raw Data'!AV$1,FALSE)</f>
        <v>9.6555120935090599</v>
      </c>
      <c r="AL8" s="48">
        <f>VLOOKUP($A8,'ADR Raw Data'!$B$6:$BE$43,'ADR Raw Data'!AW$1,FALSE)</f>
        <v>7.7673205048510798</v>
      </c>
      <c r="AM8" s="48">
        <f>VLOOKUP($A8,'ADR Raw Data'!$B$6:$BE$43,'ADR Raw Data'!AX$1,FALSE)</f>
        <v>5.5360201327687699</v>
      </c>
      <c r="AN8" s="49">
        <f>VLOOKUP($A8,'ADR Raw Data'!$B$6:$BE$43,'ADR Raw Data'!AY$1,FALSE)</f>
        <v>8.6813834348404608</v>
      </c>
      <c r="AO8" s="48">
        <f>VLOOKUP($A8,'ADR Raw Data'!$B$6:$BE$43,'ADR Raw Data'!BA$1,FALSE)</f>
        <v>5.5123510760532497</v>
      </c>
      <c r="AP8" s="48">
        <f>VLOOKUP($A8,'ADR Raw Data'!$B$6:$BE$43,'ADR Raw Data'!BB$1,FALSE)</f>
        <v>5.0363512294874297</v>
      </c>
      <c r="AQ8" s="49">
        <f>VLOOKUP($A8,'ADR Raw Data'!$B$6:$BE$43,'ADR Raw Data'!BC$1,FALSE)</f>
        <v>5.2825518929220996</v>
      </c>
      <c r="AR8" s="50">
        <f>VLOOKUP($A8,'ADR Raw Data'!$B$6:$BE$43,'ADR Raw Data'!BE$1,FALSE)</f>
        <v>8.3594061510237605</v>
      </c>
      <c r="AT8" s="51">
        <f>VLOOKUP($A8,'RevPAR Raw Data'!$B$6:$BE$43,'RevPAR Raw Data'!AG$1,FALSE)</f>
        <v>73.818764444902996</v>
      </c>
      <c r="AU8" s="52">
        <f>VLOOKUP($A8,'RevPAR Raw Data'!$B$6:$BE$43,'RevPAR Raw Data'!AH$1,FALSE)</f>
        <v>125.931148885678</v>
      </c>
      <c r="AV8" s="52">
        <f>VLOOKUP($A8,'RevPAR Raw Data'!$B$6:$BE$43,'RevPAR Raw Data'!AI$1,FALSE)</f>
        <v>142.96190105241399</v>
      </c>
      <c r="AW8" s="52">
        <f>VLOOKUP($A8,'RevPAR Raw Data'!$B$6:$BE$43,'RevPAR Raw Data'!AJ$1,FALSE)</f>
        <v>141.32270171275201</v>
      </c>
      <c r="AX8" s="52">
        <f>VLOOKUP($A8,'RevPAR Raw Data'!$B$6:$BE$43,'RevPAR Raw Data'!AK$1,FALSE)</f>
        <v>108.652288227404</v>
      </c>
      <c r="AY8" s="53">
        <f>VLOOKUP($A8,'RevPAR Raw Data'!$B$6:$BE$43,'RevPAR Raw Data'!AL$1,FALSE)</f>
        <v>118.53736086463</v>
      </c>
      <c r="AZ8" s="52">
        <f>VLOOKUP($A8,'RevPAR Raw Data'!$B$6:$BE$43,'RevPAR Raw Data'!AN$1,FALSE)</f>
        <v>72.499304581097803</v>
      </c>
      <c r="BA8" s="52">
        <f>VLOOKUP($A8,'RevPAR Raw Data'!$B$6:$BE$43,'RevPAR Raw Data'!AO$1,FALSE)</f>
        <v>66.247902135781999</v>
      </c>
      <c r="BB8" s="53">
        <f>VLOOKUP($A8,'RevPAR Raw Data'!$B$6:$BE$43,'RevPAR Raw Data'!AP$1,FALSE)</f>
        <v>69.373603358439894</v>
      </c>
      <c r="BC8" s="54">
        <f>VLOOKUP($A8,'RevPAR Raw Data'!$B$6:$BE$43,'RevPAR Raw Data'!AR$1,FALSE)</f>
        <v>104.490573005719</v>
      </c>
      <c r="BE8" s="47">
        <f>VLOOKUP($A8,'RevPAR Raw Data'!$B$6:$BE$43,'RevPAR Raw Data'!AT$1,FALSE)</f>
        <v>6.5575480587222703</v>
      </c>
      <c r="BF8" s="48">
        <f>VLOOKUP($A8,'RevPAR Raw Data'!$B$6:$BE$43,'RevPAR Raw Data'!AU$1,FALSE)</f>
        <v>18.2280993567196</v>
      </c>
      <c r="BG8" s="48">
        <f>VLOOKUP($A8,'RevPAR Raw Data'!$B$6:$BE$43,'RevPAR Raw Data'!AV$1,FALSE)</f>
        <v>13.863465407773001</v>
      </c>
      <c r="BH8" s="48">
        <f>VLOOKUP($A8,'RevPAR Raw Data'!$B$6:$BE$43,'RevPAR Raw Data'!AW$1,FALSE)</f>
        <v>11.335852480077</v>
      </c>
      <c r="BI8" s="48">
        <f>VLOOKUP($A8,'RevPAR Raw Data'!$B$6:$BE$43,'RevPAR Raw Data'!AX$1,FALSE)</f>
        <v>6.5581201927987598</v>
      </c>
      <c r="BJ8" s="49">
        <f>VLOOKUP($A8,'RevPAR Raw Data'!$B$6:$BE$43,'RevPAR Raw Data'!AY$1,FALSE)</f>
        <v>11.775840632127</v>
      </c>
      <c r="BK8" s="48">
        <f>VLOOKUP($A8,'RevPAR Raw Data'!$B$6:$BE$43,'RevPAR Raw Data'!BA$1,FALSE)</f>
        <v>2.3559781312818999</v>
      </c>
      <c r="BL8" s="48">
        <f>VLOOKUP($A8,'RevPAR Raw Data'!$B$6:$BE$43,'RevPAR Raw Data'!BB$1,FALSE)</f>
        <v>2.0843688892265302</v>
      </c>
      <c r="BM8" s="49">
        <f>VLOOKUP($A8,'RevPAR Raw Data'!$B$6:$BE$43,'RevPAR Raw Data'!BC$1,FALSE)</f>
        <v>2.2261122636300201</v>
      </c>
      <c r="BN8" s="50">
        <f>VLOOKUP($A8,'RevPAR Raw Data'!$B$6:$BE$43,'RevPAR Raw Data'!BE$1,FALSE)</f>
        <v>9.8295949859232294</v>
      </c>
    </row>
    <row r="9" spans="1:66" x14ac:dyDescent="0.25">
      <c r="A9" s="63" t="s">
        <v>89</v>
      </c>
      <c r="B9" s="47">
        <f>VLOOKUP($A9,'Occupancy Raw Data'!$B$8:$BE$45,'Occupancy Raw Data'!AG$3,FALSE)</f>
        <v>42.035295483571304</v>
      </c>
      <c r="C9" s="48">
        <f>VLOOKUP($A9,'Occupancy Raw Data'!$B$8:$BE$45,'Occupancy Raw Data'!AH$3,FALSE)</f>
        <v>56.884941367699902</v>
      </c>
      <c r="D9" s="48">
        <f>VLOOKUP($A9,'Occupancy Raw Data'!$B$8:$BE$45,'Occupancy Raw Data'!AI$3,FALSE)</f>
        <v>65.131197027748698</v>
      </c>
      <c r="E9" s="48">
        <f>VLOOKUP($A9,'Occupancy Raw Data'!$B$8:$BE$45,'Occupancy Raw Data'!AJ$3,FALSE)</f>
        <v>66.196447230929905</v>
      </c>
      <c r="F9" s="48">
        <f>VLOOKUP($A9,'Occupancy Raw Data'!$B$8:$BE$45,'Occupancy Raw Data'!AK$3,FALSE)</f>
        <v>61.465226982468302</v>
      </c>
      <c r="G9" s="49">
        <f>VLOOKUP($A9,'Occupancy Raw Data'!$B$8:$BE$45,'Occupancy Raw Data'!AL$3,FALSE)</f>
        <v>58.342621618483598</v>
      </c>
      <c r="H9" s="48">
        <f>VLOOKUP($A9,'Occupancy Raw Data'!$B$8:$BE$45,'Occupancy Raw Data'!AN$3,FALSE)</f>
        <v>58.7309880413328</v>
      </c>
      <c r="I9" s="48">
        <f>VLOOKUP($A9,'Occupancy Raw Data'!$B$8:$BE$45,'Occupancy Raw Data'!AO$3,FALSE)</f>
        <v>59.4043887147335</v>
      </c>
      <c r="J9" s="49">
        <f>VLOOKUP($A9,'Occupancy Raw Data'!$B$8:$BE$45,'Occupancy Raw Data'!AP$3,FALSE)</f>
        <v>59.067688378033203</v>
      </c>
      <c r="K9" s="50">
        <f>VLOOKUP($A9,'Occupancy Raw Data'!$B$8:$BE$45,'Occupancy Raw Data'!AR$3,FALSE)</f>
        <v>58.549783549783498</v>
      </c>
      <c r="M9" s="47">
        <f>VLOOKUP($A9,'Occupancy Raw Data'!$B$8:$BE$45,'Occupancy Raw Data'!AT$3,FALSE)</f>
        <v>2.0848499476762199</v>
      </c>
      <c r="N9" s="48">
        <f>VLOOKUP($A9,'Occupancy Raw Data'!$B$8:$BE$45,'Occupancy Raw Data'!AU$3,FALSE)</f>
        <v>10.260288820654001</v>
      </c>
      <c r="O9" s="48">
        <f>VLOOKUP($A9,'Occupancy Raw Data'!$B$8:$BE$45,'Occupancy Raw Data'!AV$3,FALSE)</f>
        <v>8.9495580854300307</v>
      </c>
      <c r="P9" s="48">
        <f>VLOOKUP($A9,'Occupancy Raw Data'!$B$8:$BE$45,'Occupancy Raw Data'!AW$3,FALSE)</f>
        <v>5.1684753587098804</v>
      </c>
      <c r="Q9" s="48">
        <f>VLOOKUP($A9,'Occupancy Raw Data'!$B$8:$BE$45,'Occupancy Raw Data'!AX$3,FALSE)</f>
        <v>1.6888168828513399</v>
      </c>
      <c r="R9" s="49">
        <f>VLOOKUP($A9,'Occupancy Raw Data'!$B$8:$BE$45,'Occupancy Raw Data'!AY$3,FALSE)</f>
        <v>5.7172656198831104</v>
      </c>
      <c r="S9" s="48">
        <f>VLOOKUP($A9,'Occupancy Raw Data'!$B$8:$BE$45,'Occupancy Raw Data'!BA$3,FALSE)</f>
        <v>-3.2110552996643902</v>
      </c>
      <c r="T9" s="48">
        <f>VLOOKUP($A9,'Occupancy Raw Data'!$B$8:$BE$45,'Occupancy Raw Data'!BB$3,FALSE)</f>
        <v>-2.6785939356458499</v>
      </c>
      <c r="U9" s="49">
        <f>VLOOKUP($A9,'Occupancy Raw Data'!$B$8:$BE$45,'Occupancy Raw Data'!BC$3,FALSE)</f>
        <v>-2.9440373186712399</v>
      </c>
      <c r="V9" s="50">
        <f>VLOOKUP($A9,'Occupancy Raw Data'!$B$8:$BE$45,'Occupancy Raw Data'!BE$3,FALSE)</f>
        <v>3.0661200714164498</v>
      </c>
      <c r="X9" s="51">
        <f>VLOOKUP($A9,'ADR Raw Data'!$B$6:$BE$43,'ADR Raw Data'!AG$1,FALSE)</f>
        <v>125.714653362795</v>
      </c>
      <c r="Y9" s="52">
        <f>VLOOKUP($A9,'ADR Raw Data'!$B$6:$BE$43,'ADR Raw Data'!AH$1,FALSE)</f>
        <v>142.31776456781299</v>
      </c>
      <c r="Z9" s="52">
        <f>VLOOKUP($A9,'ADR Raw Data'!$B$6:$BE$43,'ADR Raw Data'!AI$1,FALSE)</f>
        <v>151.217164312135</v>
      </c>
      <c r="AA9" s="52">
        <f>VLOOKUP($A9,'ADR Raw Data'!$B$6:$BE$43,'ADR Raw Data'!AJ$1,FALSE)</f>
        <v>147.90215995790501</v>
      </c>
      <c r="AB9" s="52">
        <f>VLOOKUP($A9,'ADR Raw Data'!$B$6:$BE$43,'ADR Raw Data'!AK$1,FALSE)</f>
        <v>137.828339629769</v>
      </c>
      <c r="AC9" s="53">
        <f>VLOOKUP($A9,'ADR Raw Data'!$B$6:$BE$43,'ADR Raw Data'!AL$1,FALSE)</f>
        <v>142.233556780529</v>
      </c>
      <c r="AD9" s="52">
        <f>VLOOKUP($A9,'ADR Raw Data'!$B$6:$BE$43,'ADR Raw Data'!AN$1,FALSE)</f>
        <v>127.212375210042</v>
      </c>
      <c r="AE9" s="52">
        <f>VLOOKUP($A9,'ADR Raw Data'!$B$6:$BE$43,'ADR Raw Data'!AO$1,FALSE)</f>
        <v>127.885515489103</v>
      </c>
      <c r="AF9" s="53">
        <f>VLOOKUP($A9,'ADR Raw Data'!$B$6:$BE$43,'ADR Raw Data'!AP$1,FALSE)</f>
        <v>127.550863882063</v>
      </c>
      <c r="AG9" s="54">
        <f>VLOOKUP($A9,'ADR Raw Data'!$B$6:$BE$43,'ADR Raw Data'!AR$1,FALSE)</f>
        <v>138.00139411193899</v>
      </c>
      <c r="AI9" s="47">
        <f>VLOOKUP($A9,'ADR Raw Data'!$B$6:$BE$43,'ADR Raw Data'!AT$1,FALSE)</f>
        <v>5.04431124325047</v>
      </c>
      <c r="AJ9" s="48">
        <f>VLOOKUP($A9,'ADR Raw Data'!$B$6:$BE$43,'ADR Raw Data'!AU$1,FALSE)</f>
        <v>7.9554794396190198</v>
      </c>
      <c r="AK9" s="48">
        <f>VLOOKUP($A9,'ADR Raw Data'!$B$6:$BE$43,'ADR Raw Data'!AV$1,FALSE)</f>
        <v>8.2199087884855793</v>
      </c>
      <c r="AL9" s="48">
        <f>VLOOKUP($A9,'ADR Raw Data'!$B$6:$BE$43,'ADR Raw Data'!AW$1,FALSE)</f>
        <v>5.3871483988012701</v>
      </c>
      <c r="AM9" s="48">
        <f>VLOOKUP($A9,'ADR Raw Data'!$B$6:$BE$43,'ADR Raw Data'!AX$1,FALSE)</f>
        <v>4.0088108426011599</v>
      </c>
      <c r="AN9" s="49">
        <f>VLOOKUP($A9,'ADR Raw Data'!$B$6:$BE$43,'ADR Raw Data'!AY$1,FALSE)</f>
        <v>6.2870129633601897</v>
      </c>
      <c r="AO9" s="48">
        <f>VLOOKUP($A9,'ADR Raw Data'!$B$6:$BE$43,'ADR Raw Data'!BA$1,FALSE)</f>
        <v>2.8184760328929999</v>
      </c>
      <c r="AP9" s="48">
        <f>VLOOKUP($A9,'ADR Raw Data'!$B$6:$BE$43,'ADR Raw Data'!BB$1,FALSE)</f>
        <v>2.6402382420949602</v>
      </c>
      <c r="AQ9" s="49">
        <f>VLOOKUP($A9,'ADR Raw Data'!$B$6:$BE$43,'ADR Raw Data'!BC$1,FALSE)</f>
        <v>2.7295246928771801</v>
      </c>
      <c r="AR9" s="50">
        <f>VLOOKUP($A9,'ADR Raw Data'!$B$6:$BE$43,'ADR Raw Data'!BE$1,FALSE)</f>
        <v>5.45413156063728</v>
      </c>
      <c r="AT9" s="51">
        <f>VLOOKUP($A9,'RevPAR Raw Data'!$B$6:$BE$43,'RevPAR Raw Data'!AG$1,FALSE)</f>
        <v>52.844526007198397</v>
      </c>
      <c r="AU9" s="52">
        <f>VLOOKUP($A9,'RevPAR Raw Data'!$B$6:$BE$43,'RevPAR Raw Data'!AH$1,FALSE)</f>
        <v>80.957376930221699</v>
      </c>
      <c r="AV9" s="52">
        <f>VLOOKUP($A9,'RevPAR Raw Data'!$B$6:$BE$43,'RevPAR Raw Data'!AI$1,FALSE)</f>
        <v>98.489549227911198</v>
      </c>
      <c r="AW9" s="52">
        <f>VLOOKUP($A9,'RevPAR Raw Data'!$B$6:$BE$43,'RevPAR Raw Data'!AJ$1,FALSE)</f>
        <v>97.905975269940697</v>
      </c>
      <c r="AX9" s="52">
        <f>VLOOKUP($A9,'RevPAR Raw Data'!$B$6:$BE$43,'RevPAR Raw Data'!AK$1,FALSE)</f>
        <v>84.716501799605197</v>
      </c>
      <c r="AY9" s="53">
        <f>VLOOKUP($A9,'RevPAR Raw Data'!$B$6:$BE$43,'RevPAR Raw Data'!AL$1,FALSE)</f>
        <v>82.982785846975503</v>
      </c>
      <c r="AZ9" s="52">
        <f>VLOOKUP($A9,'RevPAR Raw Data'!$B$6:$BE$43,'RevPAR Raw Data'!AN$1,FALSE)</f>
        <v>74.713084871705504</v>
      </c>
      <c r="BA9" s="52">
        <f>VLOOKUP($A9,'RevPAR Raw Data'!$B$6:$BE$43,'RevPAR Raw Data'!AO$1,FALSE)</f>
        <v>75.969608730988</v>
      </c>
      <c r="BB9" s="53">
        <f>VLOOKUP($A9,'RevPAR Raw Data'!$B$6:$BE$43,'RevPAR Raw Data'!AP$1,FALSE)</f>
        <v>75.341346801346802</v>
      </c>
      <c r="BC9" s="54">
        <f>VLOOKUP($A9,'RevPAR Raw Data'!$B$6:$BE$43,'RevPAR Raw Data'!AR$1,FALSE)</f>
        <v>80.799517548224401</v>
      </c>
      <c r="BE9" s="47">
        <f>VLOOKUP($A9,'RevPAR Raw Data'!$B$6:$BE$43,'RevPAR Raw Data'!AT$1,FALSE)</f>
        <v>7.23432751124224</v>
      </c>
      <c r="BF9" s="48">
        <f>VLOOKUP($A9,'RevPAR Raw Data'!$B$6:$BE$43,'RevPAR Raw Data'!AU$1,FALSE)</f>
        <v>19.032023427845701</v>
      </c>
      <c r="BG9" s="48">
        <f>VLOOKUP($A9,'RevPAR Raw Data'!$B$6:$BE$43,'RevPAR Raw Data'!AV$1,FALSE)</f>
        <v>17.905112385510499</v>
      </c>
      <c r="BH9" s="48">
        <f>VLOOKUP($A9,'RevPAR Raw Data'!$B$6:$BE$43,'RevPAR Raw Data'!AW$1,FALSE)</f>
        <v>10.8340571950403</v>
      </c>
      <c r="BI9" s="48">
        <f>VLOOKUP($A9,'RevPAR Raw Data'!$B$6:$BE$43,'RevPAR Raw Data'!AX$1,FALSE)</f>
        <v>5.7653291997639204</v>
      </c>
      <c r="BJ9" s="49">
        <f>VLOOKUP($A9,'RevPAR Raw Data'!$B$6:$BE$43,'RevPAR Raw Data'!AY$1,FALSE)</f>
        <v>12.363723813915101</v>
      </c>
      <c r="BK9" s="48">
        <f>VLOOKUP($A9,'RevPAR Raw Data'!$B$6:$BE$43,'RevPAR Raw Data'!BA$1,FALSE)</f>
        <v>-0.48308209079536901</v>
      </c>
      <c r="BL9" s="48">
        <f>VLOOKUP($A9,'RevPAR Raw Data'!$B$6:$BE$43,'RevPAR Raw Data'!BB$1,FALSE)</f>
        <v>-0.109076954990247</v>
      </c>
      <c r="BM9" s="49">
        <f>VLOOKUP($A9,'RevPAR Raw Data'!$B$6:$BE$43,'RevPAR Raw Data'!BC$1,FALSE)</f>
        <v>-0.29487085137471802</v>
      </c>
      <c r="BN9" s="50">
        <f>VLOOKUP($A9,'RevPAR Raw Data'!$B$6:$BE$43,'RevPAR Raw Data'!BE$1,FALSE)</f>
        <v>8.6874818545558998</v>
      </c>
    </row>
    <row r="10" spans="1:66" x14ac:dyDescent="0.25">
      <c r="A10" s="63" t="s">
        <v>26</v>
      </c>
      <c r="B10" s="47">
        <f>VLOOKUP($A10,'Occupancy Raw Data'!$B$8:$BE$45,'Occupancy Raw Data'!AG$3,FALSE)</f>
        <v>43.3333333333333</v>
      </c>
      <c r="C10" s="48">
        <f>VLOOKUP($A10,'Occupancy Raw Data'!$B$8:$BE$45,'Occupancy Raw Data'!AH$3,FALSE)</f>
        <v>60.144425187752702</v>
      </c>
      <c r="D10" s="48">
        <f>VLOOKUP($A10,'Occupancy Raw Data'!$B$8:$BE$45,'Occupancy Raw Data'!AI$3,FALSE)</f>
        <v>70.317735413055999</v>
      </c>
      <c r="E10" s="48">
        <f>VLOOKUP($A10,'Occupancy Raw Data'!$B$8:$BE$45,'Occupancy Raw Data'!AJ$3,FALSE)</f>
        <v>72.619872905834697</v>
      </c>
      <c r="F10" s="48">
        <f>VLOOKUP($A10,'Occupancy Raw Data'!$B$8:$BE$45,'Occupancy Raw Data'!AK$3,FALSE)</f>
        <v>64.052570768341894</v>
      </c>
      <c r="G10" s="49">
        <f>VLOOKUP($A10,'Occupancy Raw Data'!$B$8:$BE$45,'Occupancy Raw Data'!AL$3,FALSE)</f>
        <v>62.0935875216637</v>
      </c>
      <c r="H10" s="48">
        <f>VLOOKUP($A10,'Occupancy Raw Data'!$B$8:$BE$45,'Occupancy Raw Data'!AN$3,FALSE)</f>
        <v>59.722703639514698</v>
      </c>
      <c r="I10" s="48">
        <f>VLOOKUP($A10,'Occupancy Raw Data'!$B$8:$BE$45,'Occupancy Raw Data'!AO$3,FALSE)</f>
        <v>58.596187175043298</v>
      </c>
      <c r="J10" s="49">
        <f>VLOOKUP($A10,'Occupancy Raw Data'!$B$8:$BE$45,'Occupancy Raw Data'!AP$3,FALSE)</f>
        <v>59.159445407279001</v>
      </c>
      <c r="K10" s="50">
        <f>VLOOKUP($A10,'Occupancy Raw Data'!$B$8:$BE$45,'Occupancy Raw Data'!AR$3,FALSE)</f>
        <v>61.255261203268098</v>
      </c>
      <c r="M10" s="47">
        <f>VLOOKUP($A10,'Occupancy Raw Data'!$B$8:$BE$45,'Occupancy Raw Data'!AT$3,FALSE)</f>
        <v>5.20596624117454</v>
      </c>
      <c r="N10" s="48">
        <f>VLOOKUP($A10,'Occupancy Raw Data'!$B$8:$BE$45,'Occupancy Raw Data'!AU$3,FALSE)</f>
        <v>10.0692266613401</v>
      </c>
      <c r="O10" s="48">
        <f>VLOOKUP($A10,'Occupancy Raw Data'!$B$8:$BE$45,'Occupancy Raw Data'!AV$3,FALSE)</f>
        <v>10.3458329506481</v>
      </c>
      <c r="P10" s="48">
        <f>VLOOKUP($A10,'Occupancy Raw Data'!$B$8:$BE$45,'Occupancy Raw Data'!AW$3,FALSE)</f>
        <v>9.3055709413156205</v>
      </c>
      <c r="Q10" s="48">
        <f>VLOOKUP($A10,'Occupancy Raw Data'!$B$8:$BE$45,'Occupancy Raw Data'!AX$3,FALSE)</f>
        <v>2.6121709421013799</v>
      </c>
      <c r="R10" s="49">
        <f>VLOOKUP($A10,'Occupancy Raw Data'!$B$8:$BE$45,'Occupancy Raw Data'!AY$3,FALSE)</f>
        <v>7.6459677502510699</v>
      </c>
      <c r="S10" s="48">
        <f>VLOOKUP($A10,'Occupancy Raw Data'!$B$8:$BE$45,'Occupancy Raw Data'!BA$3,FALSE)</f>
        <v>5.5368374692654996</v>
      </c>
      <c r="T10" s="48">
        <f>VLOOKUP($A10,'Occupancy Raw Data'!$B$8:$BE$45,'Occupancy Raw Data'!BB$3,FALSE)</f>
        <v>4.8792975827973004</v>
      </c>
      <c r="U10" s="49">
        <f>VLOOKUP($A10,'Occupancy Raw Data'!$B$8:$BE$45,'Occupancy Raw Data'!BC$3,FALSE)</f>
        <v>5.2101704240217197</v>
      </c>
      <c r="V10" s="50">
        <f>VLOOKUP($A10,'Occupancy Raw Data'!$B$8:$BE$45,'Occupancy Raw Data'!BE$3,FALSE)</f>
        <v>6.9626413533931499</v>
      </c>
      <c r="X10" s="51">
        <f>VLOOKUP($A10,'ADR Raw Data'!$B$6:$BE$43,'ADR Raw Data'!AG$1,FALSE)</f>
        <v>134.47111251832999</v>
      </c>
      <c r="Y10" s="52">
        <f>VLOOKUP($A10,'ADR Raw Data'!$B$6:$BE$43,'ADR Raw Data'!AH$1,FALSE)</f>
        <v>160.92036499855899</v>
      </c>
      <c r="Z10" s="52">
        <f>VLOOKUP($A10,'ADR Raw Data'!$B$6:$BE$43,'ADR Raw Data'!AI$1,FALSE)</f>
        <v>177.52310959579299</v>
      </c>
      <c r="AA10" s="52">
        <f>VLOOKUP($A10,'ADR Raw Data'!$B$6:$BE$43,'ADR Raw Data'!AJ$1,FALSE)</f>
        <v>172.969306710154</v>
      </c>
      <c r="AB10" s="52">
        <f>VLOOKUP($A10,'ADR Raw Data'!$B$6:$BE$43,'ADR Raw Data'!AK$1,FALSE)</f>
        <v>147.18589808342699</v>
      </c>
      <c r="AC10" s="53">
        <f>VLOOKUP($A10,'ADR Raw Data'!$B$6:$BE$43,'ADR Raw Data'!AL$1,FALSE)</f>
        <v>160.97382568568301</v>
      </c>
      <c r="AD10" s="52">
        <f>VLOOKUP($A10,'ADR Raw Data'!$B$6:$BE$43,'ADR Raw Data'!AN$1,FALSE)</f>
        <v>127.00136099825799</v>
      </c>
      <c r="AE10" s="52">
        <f>VLOOKUP($A10,'ADR Raw Data'!$B$6:$BE$43,'ADR Raw Data'!AO$1,FALSE)</f>
        <v>124.552539189588</v>
      </c>
      <c r="AF10" s="53">
        <f>VLOOKUP($A10,'ADR Raw Data'!$B$6:$BE$43,'ADR Raw Data'!AP$1,FALSE)</f>
        <v>125.788607733997</v>
      </c>
      <c r="AG10" s="54">
        <f>VLOOKUP($A10,'ADR Raw Data'!$B$6:$BE$43,'ADR Raw Data'!AR$1,FALSE)</f>
        <v>151.26486149845701</v>
      </c>
      <c r="AI10" s="47">
        <f>VLOOKUP($A10,'ADR Raw Data'!$B$6:$BE$43,'ADR Raw Data'!AT$1,FALSE)</f>
        <v>2.9666663591036802</v>
      </c>
      <c r="AJ10" s="48">
        <f>VLOOKUP($A10,'ADR Raw Data'!$B$6:$BE$43,'ADR Raw Data'!AU$1,FALSE)</f>
        <v>3.16133072488724</v>
      </c>
      <c r="AK10" s="48">
        <f>VLOOKUP($A10,'ADR Raw Data'!$B$6:$BE$43,'ADR Raw Data'!AV$1,FALSE)</f>
        <v>2.4830489711214399</v>
      </c>
      <c r="AL10" s="48">
        <f>VLOOKUP($A10,'ADR Raw Data'!$B$6:$BE$43,'ADR Raw Data'!AW$1,FALSE)</f>
        <v>1.7963892457303601</v>
      </c>
      <c r="AM10" s="48">
        <f>VLOOKUP($A10,'ADR Raw Data'!$B$6:$BE$43,'ADR Raw Data'!AX$1,FALSE)</f>
        <v>0.89051098279913499</v>
      </c>
      <c r="AN10" s="49">
        <f>VLOOKUP($A10,'ADR Raw Data'!$B$6:$BE$43,'ADR Raw Data'!AY$1,FALSE)</f>
        <v>2.4057377414829699</v>
      </c>
      <c r="AO10" s="48">
        <f>VLOOKUP($A10,'ADR Raw Data'!$B$6:$BE$43,'ADR Raw Data'!BA$1,FALSE)</f>
        <v>2.3186727531564602</v>
      </c>
      <c r="AP10" s="48">
        <f>VLOOKUP($A10,'ADR Raw Data'!$B$6:$BE$43,'ADR Raw Data'!BB$1,FALSE)</f>
        <v>1.8019344654159299</v>
      </c>
      <c r="AQ10" s="49">
        <f>VLOOKUP($A10,'ADR Raw Data'!$B$6:$BE$43,'ADR Raw Data'!BC$1,FALSE)</f>
        <v>2.06692165614123</v>
      </c>
      <c r="AR10" s="50">
        <f>VLOOKUP($A10,'ADR Raw Data'!$B$6:$BE$43,'ADR Raw Data'!BE$1,FALSE)</f>
        <v>2.4359273095336502</v>
      </c>
      <c r="AT10" s="51">
        <f>VLOOKUP($A10,'RevPAR Raw Data'!$B$6:$BE$43,'RevPAR Raw Data'!AG$1,FALSE)</f>
        <v>58.270815424609999</v>
      </c>
      <c r="AU10" s="52">
        <f>VLOOKUP($A10,'RevPAR Raw Data'!$B$6:$BE$43,'RevPAR Raw Data'!AH$1,FALSE)</f>
        <v>96.784628538416996</v>
      </c>
      <c r="AV10" s="52">
        <f>VLOOKUP($A10,'RevPAR Raw Data'!$B$6:$BE$43,'RevPAR Raw Data'!AI$1,FALSE)</f>
        <v>124.83023050259899</v>
      </c>
      <c r="AW10" s="52">
        <f>VLOOKUP($A10,'RevPAR Raw Data'!$B$6:$BE$43,'RevPAR Raw Data'!AJ$1,FALSE)</f>
        <v>125.61009069901699</v>
      </c>
      <c r="AX10" s="52">
        <f>VLOOKUP($A10,'RevPAR Raw Data'!$B$6:$BE$43,'RevPAR Raw Data'!AK$1,FALSE)</f>
        <v>94.276351530906894</v>
      </c>
      <c r="AY10" s="53">
        <f>VLOOKUP($A10,'RevPAR Raw Data'!$B$6:$BE$43,'RevPAR Raw Data'!AL$1,FALSE)</f>
        <v>99.954423339110306</v>
      </c>
      <c r="AZ10" s="52">
        <f>VLOOKUP($A10,'RevPAR Raw Data'!$B$6:$BE$43,'RevPAR Raw Data'!AN$1,FALSE)</f>
        <v>75.848646447140297</v>
      </c>
      <c r="BA10" s="52">
        <f>VLOOKUP($A10,'RevPAR Raw Data'!$B$6:$BE$43,'RevPAR Raw Data'!AO$1,FALSE)</f>
        <v>72.983038994800594</v>
      </c>
      <c r="BB10" s="53">
        <f>VLOOKUP($A10,'RevPAR Raw Data'!$B$6:$BE$43,'RevPAR Raw Data'!AP$1,FALSE)</f>
        <v>74.415842720970502</v>
      </c>
      <c r="BC10" s="54">
        <f>VLOOKUP($A10,'RevPAR Raw Data'!$B$6:$BE$43,'RevPAR Raw Data'!AR$1,FALSE)</f>
        <v>92.657686019641801</v>
      </c>
      <c r="BE10" s="47">
        <f>VLOOKUP($A10,'RevPAR Raw Data'!$B$6:$BE$43,'RevPAR Raw Data'!AT$1,FALSE)</f>
        <v>8.3270762494214399</v>
      </c>
      <c r="BF10" s="48">
        <f>VLOOKUP($A10,'RevPAR Raw Data'!$B$6:$BE$43,'RevPAR Raw Data'!AU$1,FALSE)</f>
        <v>13.5488789424308</v>
      </c>
      <c r="BG10" s="48">
        <f>VLOOKUP($A10,'RevPAR Raw Data'!$B$6:$BE$43,'RevPAR Raw Data'!AV$1,FALSE)</f>
        <v>13.0857740204046</v>
      </c>
      <c r="BH10" s="48">
        <f>VLOOKUP($A10,'RevPAR Raw Data'!$B$6:$BE$43,'RevPAR Raw Data'!AW$1,FALSE)</f>
        <v>11.269124462689501</v>
      </c>
      <c r="BI10" s="48">
        <f>VLOOKUP($A10,'RevPAR Raw Data'!$B$6:$BE$43,'RevPAR Raw Data'!AX$1,FALSE)</f>
        <v>3.5259435940294099</v>
      </c>
      <c r="BJ10" s="49">
        <f>VLOOKUP($A10,'RevPAR Raw Data'!$B$6:$BE$43,'RevPAR Raw Data'!AY$1,FALSE)</f>
        <v>10.2356474236034</v>
      </c>
      <c r="BK10" s="48">
        <f>VLOOKUP($A10,'RevPAR Raw Data'!$B$6:$BE$43,'RevPAR Raw Data'!BA$1,FALSE)</f>
        <v>7.9838913642083797</v>
      </c>
      <c r="BL10" s="48">
        <f>VLOOKUP($A10,'RevPAR Raw Data'!$B$6:$BE$43,'RevPAR Raw Data'!BB$1,FALSE)</f>
        <v>6.7691537930278596</v>
      </c>
      <c r="BM10" s="49">
        <f>VLOOKUP($A10,'RevPAR Raw Data'!$B$6:$BE$43,'RevPAR Raw Data'!BC$1,FALSE)</f>
        <v>7.3847822209789298</v>
      </c>
      <c r="BN10" s="50">
        <f>VLOOKUP($A10,'RevPAR Raw Data'!$B$6:$BE$43,'RevPAR Raw Data'!BE$1,FALSE)</f>
        <v>9.5681735451189898</v>
      </c>
    </row>
    <row r="11" spans="1:66" x14ac:dyDescent="0.25">
      <c r="A11" s="63" t="s">
        <v>24</v>
      </c>
      <c r="B11" s="47">
        <f>VLOOKUP($A11,'Occupancy Raw Data'!$B$8:$BE$45,'Occupancy Raw Data'!AG$3,FALSE)</f>
        <v>42.960131754762102</v>
      </c>
      <c r="C11" s="48">
        <f>VLOOKUP($A11,'Occupancy Raw Data'!$B$8:$BE$45,'Occupancy Raw Data'!AH$3,FALSE)</f>
        <v>56.629688325409397</v>
      </c>
      <c r="D11" s="48">
        <f>VLOOKUP($A11,'Occupancy Raw Data'!$B$8:$BE$45,'Occupancy Raw Data'!AI$3,FALSE)</f>
        <v>60.492215903794097</v>
      </c>
      <c r="E11" s="48">
        <f>VLOOKUP($A11,'Occupancy Raw Data'!$B$8:$BE$45,'Occupancy Raw Data'!AJ$3,FALSE)</f>
        <v>60.091358254870798</v>
      </c>
      <c r="F11" s="48">
        <f>VLOOKUP($A11,'Occupancy Raw Data'!$B$8:$BE$45,'Occupancy Raw Data'!AK$3,FALSE)</f>
        <v>57.182809732450799</v>
      </c>
      <c r="G11" s="49">
        <f>VLOOKUP($A11,'Occupancy Raw Data'!$B$8:$BE$45,'Occupancy Raw Data'!AL$3,FALSE)</f>
        <v>55.471240794257398</v>
      </c>
      <c r="H11" s="48">
        <f>VLOOKUP($A11,'Occupancy Raw Data'!$B$8:$BE$45,'Occupancy Raw Data'!AN$3,FALSE)</f>
        <v>56.790854152389201</v>
      </c>
      <c r="I11" s="48">
        <f>VLOOKUP($A11,'Occupancy Raw Data'!$B$8:$BE$45,'Occupancy Raw Data'!AO$3,FALSE)</f>
        <v>57.357797021992297</v>
      </c>
      <c r="J11" s="49">
        <f>VLOOKUP($A11,'Occupancy Raw Data'!$B$8:$BE$45,'Occupancy Raw Data'!AP$3,FALSE)</f>
        <v>57.074325587190799</v>
      </c>
      <c r="K11" s="50">
        <f>VLOOKUP($A11,'Occupancy Raw Data'!$B$8:$BE$45,'Occupancy Raw Data'!AR$3,FALSE)</f>
        <v>55.928461323181203</v>
      </c>
      <c r="M11" s="47">
        <f>VLOOKUP($A11,'Occupancy Raw Data'!$B$8:$BE$45,'Occupancy Raw Data'!AT$3,FALSE)</f>
        <v>-1.98861198806934</v>
      </c>
      <c r="N11" s="48">
        <f>VLOOKUP($A11,'Occupancy Raw Data'!$B$8:$BE$45,'Occupancy Raw Data'!AU$3,FALSE)</f>
        <v>5.1273141073595001</v>
      </c>
      <c r="O11" s="48">
        <f>VLOOKUP($A11,'Occupancy Raw Data'!$B$8:$BE$45,'Occupancy Raw Data'!AV$3,FALSE)</f>
        <v>6.8232478382349599</v>
      </c>
      <c r="P11" s="48">
        <f>VLOOKUP($A11,'Occupancy Raw Data'!$B$8:$BE$45,'Occupancy Raw Data'!AW$3,FALSE)</f>
        <v>5.3928626056303104</v>
      </c>
      <c r="Q11" s="48">
        <f>VLOOKUP($A11,'Occupancy Raw Data'!$B$8:$BE$45,'Occupancy Raw Data'!AX$3,FALSE)</f>
        <v>1.5593569175677899</v>
      </c>
      <c r="R11" s="49">
        <f>VLOOKUP($A11,'Occupancy Raw Data'!$B$8:$BE$45,'Occupancy Raw Data'!AY$3,FALSE)</f>
        <v>3.62677403278559</v>
      </c>
      <c r="S11" s="48">
        <f>VLOOKUP($A11,'Occupancy Raw Data'!$B$8:$BE$45,'Occupancy Raw Data'!BA$3,FALSE)</f>
        <v>-3.4395818042128501</v>
      </c>
      <c r="T11" s="48">
        <f>VLOOKUP($A11,'Occupancy Raw Data'!$B$8:$BE$45,'Occupancy Raw Data'!BB$3,FALSE)</f>
        <v>-2.96193668500191</v>
      </c>
      <c r="U11" s="49">
        <f>VLOOKUP($A11,'Occupancy Raw Data'!$B$8:$BE$45,'Occupancy Raw Data'!BC$3,FALSE)</f>
        <v>-3.2001622974060302</v>
      </c>
      <c r="V11" s="50">
        <f>VLOOKUP($A11,'Occupancy Raw Data'!$B$8:$BE$45,'Occupancy Raw Data'!BE$3,FALSE)</f>
        <v>1.5373795804477599</v>
      </c>
      <c r="X11" s="51">
        <f>VLOOKUP($A11,'ADR Raw Data'!$B$6:$BE$43,'ADR Raw Data'!AG$1,FALSE)</f>
        <v>120.32587631103</v>
      </c>
      <c r="Y11" s="52">
        <f>VLOOKUP($A11,'ADR Raw Data'!$B$6:$BE$43,'ADR Raw Data'!AH$1,FALSE)</f>
        <v>127.41329236172</v>
      </c>
      <c r="Z11" s="52">
        <f>VLOOKUP($A11,'ADR Raw Data'!$B$6:$BE$43,'ADR Raw Data'!AI$1,FALSE)</f>
        <v>131.56037447988899</v>
      </c>
      <c r="AA11" s="52">
        <f>VLOOKUP($A11,'ADR Raw Data'!$B$6:$BE$43,'ADR Raw Data'!AJ$1,FALSE)</f>
        <v>131.02408211810899</v>
      </c>
      <c r="AB11" s="52">
        <f>VLOOKUP($A11,'ADR Raw Data'!$B$6:$BE$43,'ADR Raw Data'!AK$1,FALSE)</f>
        <v>128.887716552548</v>
      </c>
      <c r="AC11" s="53">
        <f>VLOOKUP($A11,'ADR Raw Data'!$B$6:$BE$43,'ADR Raw Data'!AL$1,FALSE)</f>
        <v>128.30629145379501</v>
      </c>
      <c r="AD11" s="52">
        <f>VLOOKUP($A11,'ADR Raw Data'!$B$6:$BE$43,'ADR Raw Data'!AN$1,FALSE)</f>
        <v>136.58274367835</v>
      </c>
      <c r="AE11" s="52">
        <f>VLOOKUP($A11,'ADR Raw Data'!$B$6:$BE$43,'ADR Raw Data'!AO$1,FALSE)</f>
        <v>137.78790419812</v>
      </c>
      <c r="AF11" s="53">
        <f>VLOOKUP($A11,'ADR Raw Data'!$B$6:$BE$43,'ADR Raw Data'!AP$1,FALSE)</f>
        <v>137.18831677764399</v>
      </c>
      <c r="AG11" s="54">
        <f>VLOOKUP($A11,'ADR Raw Data'!$B$6:$BE$43,'ADR Raw Data'!AR$1,FALSE)</f>
        <v>130.89146171564701</v>
      </c>
      <c r="AI11" s="47">
        <f>VLOOKUP($A11,'ADR Raw Data'!$B$6:$BE$43,'ADR Raw Data'!AT$1,FALSE)</f>
        <v>11.9096493662969</v>
      </c>
      <c r="AJ11" s="48">
        <f>VLOOKUP($A11,'ADR Raw Data'!$B$6:$BE$43,'ADR Raw Data'!AU$1,FALSE)</f>
        <v>13.695376213595299</v>
      </c>
      <c r="AK11" s="48">
        <f>VLOOKUP($A11,'ADR Raw Data'!$B$6:$BE$43,'ADR Raw Data'!AV$1,FALSE)</f>
        <v>15.2702328376864</v>
      </c>
      <c r="AL11" s="48">
        <f>VLOOKUP($A11,'ADR Raw Data'!$B$6:$BE$43,'ADR Raw Data'!AW$1,FALSE)</f>
        <v>10.9743210334076</v>
      </c>
      <c r="AM11" s="48">
        <f>VLOOKUP($A11,'ADR Raw Data'!$B$6:$BE$43,'ADR Raw Data'!AX$1,FALSE)</f>
        <v>8.4361021147089801</v>
      </c>
      <c r="AN11" s="49">
        <f>VLOOKUP($A11,'ADR Raw Data'!$B$6:$BE$43,'ADR Raw Data'!AY$1,FALSE)</f>
        <v>12.090801241165799</v>
      </c>
      <c r="AO11" s="48">
        <f>VLOOKUP($A11,'ADR Raw Data'!$B$6:$BE$43,'ADR Raw Data'!BA$1,FALSE)</f>
        <v>-0.38012792895310299</v>
      </c>
      <c r="AP11" s="48">
        <f>VLOOKUP($A11,'ADR Raw Data'!$B$6:$BE$43,'ADR Raw Data'!BB$1,FALSE)</f>
        <v>1.7715188339274599</v>
      </c>
      <c r="AQ11" s="49">
        <f>VLOOKUP($A11,'ADR Raw Data'!$B$6:$BE$43,'ADR Raw Data'!BC$1,FALSE)</f>
        <v>0.69270681940599199</v>
      </c>
      <c r="AR11" s="50">
        <f>VLOOKUP($A11,'ADR Raw Data'!$B$6:$BE$43,'ADR Raw Data'!BE$1,FALSE)</f>
        <v>8.0613677921997997</v>
      </c>
      <c r="AT11" s="51">
        <f>VLOOKUP($A11,'RevPAR Raw Data'!$B$6:$BE$43,'RevPAR Raw Data'!AG$1,FALSE)</f>
        <v>51.692154998290903</v>
      </c>
      <c r="AU11" s="52">
        <f>VLOOKUP($A11,'RevPAR Raw Data'!$B$6:$BE$43,'RevPAR Raw Data'!AH$1,FALSE)</f>
        <v>72.153750349585096</v>
      </c>
      <c r="AV11" s="52">
        <f>VLOOKUP($A11,'RevPAR Raw Data'!$B$6:$BE$43,'RevPAR Raw Data'!AI$1,FALSE)</f>
        <v>79.583785774214505</v>
      </c>
      <c r="AW11" s="52">
        <f>VLOOKUP($A11,'RevPAR Raw Data'!$B$6:$BE$43,'RevPAR Raw Data'!AJ$1,FALSE)</f>
        <v>78.734150585749305</v>
      </c>
      <c r="AX11" s="52">
        <f>VLOOKUP($A11,'RevPAR Raw Data'!$B$6:$BE$43,'RevPAR Raw Data'!AK$1,FALSE)</f>
        <v>73.701617724744395</v>
      </c>
      <c r="AY11" s="53">
        <f>VLOOKUP($A11,'RevPAR Raw Data'!$B$6:$BE$43,'RevPAR Raw Data'!AL$1,FALSE)</f>
        <v>71.173091886516801</v>
      </c>
      <c r="AZ11" s="52">
        <f>VLOOKUP($A11,'RevPAR Raw Data'!$B$6:$BE$43,'RevPAR Raw Data'!AN$1,FALSE)</f>
        <v>77.566506759703401</v>
      </c>
      <c r="BA11" s="52">
        <f>VLOOKUP($A11,'RevPAR Raw Data'!$B$6:$BE$43,'RevPAR Raw Data'!AO$1,FALSE)</f>
        <v>79.032106410815501</v>
      </c>
      <c r="BB11" s="53">
        <f>VLOOKUP($A11,'RevPAR Raw Data'!$B$6:$BE$43,'RevPAR Raw Data'!AP$1,FALSE)</f>
        <v>78.299306585259401</v>
      </c>
      <c r="BC11" s="54">
        <f>VLOOKUP($A11,'RevPAR Raw Data'!$B$6:$BE$43,'RevPAR Raw Data'!AR$1,FALSE)</f>
        <v>73.205580540982297</v>
      </c>
      <c r="BE11" s="47">
        <f>VLOOKUP($A11,'RevPAR Raw Data'!$B$6:$BE$43,'RevPAR Raw Data'!AT$1,FALSE)</f>
        <v>9.6842006631924207</v>
      </c>
      <c r="BF11" s="48">
        <f>VLOOKUP($A11,'RevPAR Raw Data'!$B$6:$BE$43,'RevPAR Raw Data'!AU$1,FALSE)</f>
        <v>19.524895277610501</v>
      </c>
      <c r="BG11" s="48">
        <f>VLOOKUP($A11,'RevPAR Raw Data'!$B$6:$BE$43,'RevPAR Raw Data'!AV$1,FALSE)</f>
        <v>23.135406507912201</v>
      </c>
      <c r="BH11" s="48">
        <f>VLOOKUP($A11,'RevPAR Raw Data'!$B$6:$BE$43,'RevPAR Raw Data'!AW$1,FALSE)</f>
        <v>16.9590136942704</v>
      </c>
      <c r="BI11" s="48">
        <f>VLOOKUP($A11,'RevPAR Raw Data'!$B$6:$BE$43,'RevPAR Raw Data'!AX$1,FALSE)</f>
        <v>10.1270079741755</v>
      </c>
      <c r="BJ11" s="49">
        <f>VLOOKUP($A11,'RevPAR Raw Data'!$B$6:$BE$43,'RevPAR Raw Data'!AY$1,FALSE)</f>
        <v>16.1560813137217</v>
      </c>
      <c r="BK11" s="48">
        <f>VLOOKUP($A11,'RevPAR Raw Data'!$B$6:$BE$43,'RevPAR Raw Data'!BA$1,FALSE)</f>
        <v>-3.8066349220889601</v>
      </c>
      <c r="BL11" s="48">
        <f>VLOOKUP($A11,'RevPAR Raw Data'!$B$6:$BE$43,'RevPAR Raw Data'!BB$1,FALSE)</f>
        <v>-1.2428891172982499</v>
      </c>
      <c r="BM11" s="49">
        <f>VLOOKUP($A11,'RevPAR Raw Data'!$B$6:$BE$43,'RevPAR Raw Data'!BC$1,FALSE)</f>
        <v>-2.5296232204662199</v>
      </c>
      <c r="BN11" s="50">
        <f>VLOOKUP($A11,'RevPAR Raw Data'!$B$6:$BE$43,'RevPAR Raw Data'!BE$1,FALSE)</f>
        <v>9.7226811949896401</v>
      </c>
    </row>
    <row r="12" spans="1:66" x14ac:dyDescent="0.25">
      <c r="A12" s="63" t="s">
        <v>27</v>
      </c>
      <c r="B12" s="47">
        <f>VLOOKUP($A12,'Occupancy Raw Data'!$B$8:$BE$45,'Occupancy Raw Data'!AG$3,FALSE)</f>
        <v>43.859959853583597</v>
      </c>
      <c r="C12" s="48">
        <f>VLOOKUP($A12,'Occupancy Raw Data'!$B$8:$BE$45,'Occupancy Raw Data'!AH$3,FALSE)</f>
        <v>50.667138977447102</v>
      </c>
      <c r="D12" s="48">
        <f>VLOOKUP($A12,'Occupancy Raw Data'!$B$8:$BE$45,'Occupancy Raw Data'!AI$3,FALSE)</f>
        <v>55.977683315621597</v>
      </c>
      <c r="E12" s="48">
        <f>VLOOKUP($A12,'Occupancy Raw Data'!$B$8:$BE$45,'Occupancy Raw Data'!AJ$3,FALSE)</f>
        <v>56.730428622033202</v>
      </c>
      <c r="F12" s="48">
        <f>VLOOKUP($A12,'Occupancy Raw Data'!$B$8:$BE$45,'Occupancy Raw Data'!AK$3,FALSE)</f>
        <v>55.936356122328398</v>
      </c>
      <c r="G12" s="49">
        <f>VLOOKUP($A12,'Occupancy Raw Data'!$B$8:$BE$45,'Occupancy Raw Data'!AL$3,FALSE)</f>
        <v>52.634313378202798</v>
      </c>
      <c r="H12" s="48">
        <f>VLOOKUP($A12,'Occupancy Raw Data'!$B$8:$BE$45,'Occupancy Raw Data'!AN$3,FALSE)</f>
        <v>59.180540795843598</v>
      </c>
      <c r="I12" s="48">
        <f>VLOOKUP($A12,'Occupancy Raw Data'!$B$8:$BE$45,'Occupancy Raw Data'!AO$3,FALSE)</f>
        <v>60.384933286102203</v>
      </c>
      <c r="J12" s="49">
        <f>VLOOKUP($A12,'Occupancy Raw Data'!$B$8:$BE$45,'Occupancy Raw Data'!AP$3,FALSE)</f>
        <v>59.782737040972897</v>
      </c>
      <c r="K12" s="50">
        <f>VLOOKUP($A12,'Occupancy Raw Data'!$B$8:$BE$45,'Occupancy Raw Data'!AR$3,FALSE)</f>
        <v>54.676720138994298</v>
      </c>
      <c r="M12" s="47">
        <f>VLOOKUP($A12,'Occupancy Raw Data'!$B$8:$BE$45,'Occupancy Raw Data'!AT$3,FALSE)</f>
        <v>-6.6527226388540797</v>
      </c>
      <c r="N12" s="48">
        <f>VLOOKUP($A12,'Occupancy Raw Data'!$B$8:$BE$45,'Occupancy Raw Data'!AU$3,FALSE)</f>
        <v>-5.7117353739698098</v>
      </c>
      <c r="O12" s="48">
        <f>VLOOKUP($A12,'Occupancy Raw Data'!$B$8:$BE$45,'Occupancy Raw Data'!AV$3,FALSE)</f>
        <v>-2.6015052165411099</v>
      </c>
      <c r="P12" s="48">
        <f>VLOOKUP($A12,'Occupancy Raw Data'!$B$8:$BE$45,'Occupancy Raw Data'!AW$3,FALSE)</f>
        <v>-1.3481134326072</v>
      </c>
      <c r="Q12" s="48">
        <f>VLOOKUP($A12,'Occupancy Raw Data'!$B$8:$BE$45,'Occupancy Raw Data'!AX$3,FALSE)</f>
        <v>-5.3423856902690199</v>
      </c>
      <c r="R12" s="49">
        <f>VLOOKUP($A12,'Occupancy Raw Data'!$B$8:$BE$45,'Occupancy Raw Data'!AY$3,FALSE)</f>
        <v>-4.2295351399454004</v>
      </c>
      <c r="S12" s="48">
        <f>VLOOKUP($A12,'Occupancy Raw Data'!$B$8:$BE$45,'Occupancy Raw Data'!BA$3,FALSE)</f>
        <v>-3.7321442309272501</v>
      </c>
      <c r="T12" s="48">
        <f>VLOOKUP($A12,'Occupancy Raw Data'!$B$8:$BE$45,'Occupancy Raw Data'!BB$3,FALSE)</f>
        <v>-2.2805783564805102</v>
      </c>
      <c r="U12" s="49">
        <f>VLOOKUP($A12,'Occupancy Raw Data'!$B$8:$BE$45,'Occupancy Raw Data'!BC$3,FALSE)</f>
        <v>-3.0044811635917199</v>
      </c>
      <c r="V12" s="50">
        <f>VLOOKUP($A12,'Occupancy Raw Data'!$B$8:$BE$45,'Occupancy Raw Data'!BE$3,FALSE)</f>
        <v>-3.8501700447437002</v>
      </c>
      <c r="X12" s="51">
        <f>VLOOKUP($A12,'ADR Raw Data'!$B$6:$BE$43,'ADR Raw Data'!AG$1,FALSE)</f>
        <v>88.065779378112794</v>
      </c>
      <c r="Y12" s="52">
        <f>VLOOKUP($A12,'ADR Raw Data'!$B$6:$BE$43,'ADR Raw Data'!AH$1,FALSE)</f>
        <v>91.941810766721005</v>
      </c>
      <c r="Z12" s="52">
        <f>VLOOKUP($A12,'ADR Raw Data'!$B$6:$BE$43,'ADR Raw Data'!AI$1,FALSE)</f>
        <v>93.982840795232804</v>
      </c>
      <c r="AA12" s="52">
        <f>VLOOKUP($A12,'ADR Raw Data'!$B$6:$BE$43,'ADR Raw Data'!AJ$1,FALSE)</f>
        <v>94.655980851285193</v>
      </c>
      <c r="AB12" s="52">
        <f>VLOOKUP($A12,'ADR Raw Data'!$B$6:$BE$43,'ADR Raw Data'!AK$1,FALSE)</f>
        <v>93.981348883846096</v>
      </c>
      <c r="AC12" s="53">
        <f>VLOOKUP($A12,'ADR Raw Data'!$B$6:$BE$43,'ADR Raw Data'!AL$1,FALSE)</f>
        <v>92.748546527279203</v>
      </c>
      <c r="AD12" s="52">
        <f>VLOOKUP($A12,'ADR Raw Data'!$B$6:$BE$43,'ADR Raw Data'!AN$1,FALSE)</f>
        <v>99.314290702314395</v>
      </c>
      <c r="AE12" s="52">
        <f>VLOOKUP($A12,'ADR Raw Data'!$B$6:$BE$43,'ADR Raw Data'!AO$1,FALSE)</f>
        <v>99.848029917872495</v>
      </c>
      <c r="AF12" s="53">
        <f>VLOOKUP($A12,'ADR Raw Data'!$B$6:$BE$43,'ADR Raw Data'!AP$1,FALSE)</f>
        <v>99.583848508789202</v>
      </c>
      <c r="AG12" s="54">
        <f>VLOOKUP($A12,'ADR Raw Data'!$B$6:$BE$43,'ADR Raw Data'!AR$1,FALSE)</f>
        <v>94.883866693404002</v>
      </c>
      <c r="AI12" s="47">
        <f>VLOOKUP($A12,'ADR Raw Data'!$B$6:$BE$43,'ADR Raw Data'!AT$1,FALSE)</f>
        <v>2.0927575103523899</v>
      </c>
      <c r="AJ12" s="48">
        <f>VLOOKUP($A12,'ADR Raw Data'!$B$6:$BE$43,'ADR Raw Data'!AU$1,FALSE)</f>
        <v>3.2402690537147798</v>
      </c>
      <c r="AK12" s="48">
        <f>VLOOKUP($A12,'ADR Raw Data'!$B$6:$BE$43,'ADR Raw Data'!AV$1,FALSE)</f>
        <v>3.91503056753464</v>
      </c>
      <c r="AL12" s="48">
        <f>VLOOKUP($A12,'ADR Raw Data'!$B$6:$BE$43,'ADR Raw Data'!AW$1,FALSE)</f>
        <v>3.5966514401296399</v>
      </c>
      <c r="AM12" s="48">
        <f>VLOOKUP($A12,'ADR Raw Data'!$B$6:$BE$43,'ADR Raw Data'!AX$1,FALSE)</f>
        <v>2.1330446370496499</v>
      </c>
      <c r="AN12" s="49">
        <f>VLOOKUP($A12,'ADR Raw Data'!$B$6:$BE$43,'ADR Raw Data'!AY$1,FALSE)</f>
        <v>3.0663014230540302</v>
      </c>
      <c r="AO12" s="48">
        <f>VLOOKUP($A12,'ADR Raw Data'!$B$6:$BE$43,'ADR Raw Data'!BA$1,FALSE)</f>
        <v>3.1320999550955602</v>
      </c>
      <c r="AP12" s="48">
        <f>VLOOKUP($A12,'ADR Raw Data'!$B$6:$BE$43,'ADR Raw Data'!BB$1,FALSE)</f>
        <v>4.3192093713769202</v>
      </c>
      <c r="AQ12" s="49">
        <f>VLOOKUP($A12,'ADR Raw Data'!$B$6:$BE$43,'ADR Raw Data'!BC$1,FALSE)</f>
        <v>3.72746634437526</v>
      </c>
      <c r="AR12" s="50">
        <f>VLOOKUP($A12,'ADR Raw Data'!$B$6:$BE$43,'ADR Raw Data'!BE$1,FALSE)</f>
        <v>3.30057222778278</v>
      </c>
      <c r="AT12" s="51">
        <f>VLOOKUP($A12,'RevPAR Raw Data'!$B$6:$BE$43,'RevPAR Raw Data'!AG$1,FALSE)</f>
        <v>38.625615479985797</v>
      </c>
      <c r="AU12" s="52">
        <f>VLOOKUP($A12,'RevPAR Raw Data'!$B$6:$BE$43,'RevPAR Raw Data'!AH$1,FALSE)</f>
        <v>46.584285039556001</v>
      </c>
      <c r="AV12" s="52">
        <f>VLOOKUP($A12,'RevPAR Raw Data'!$B$6:$BE$43,'RevPAR Raw Data'!AI$1,FALSE)</f>
        <v>52.6094169913803</v>
      </c>
      <c r="AW12" s="52">
        <f>VLOOKUP($A12,'RevPAR Raw Data'!$B$6:$BE$43,'RevPAR Raw Data'!AJ$1,FALSE)</f>
        <v>53.698743653323803</v>
      </c>
      <c r="AX12" s="52">
        <f>VLOOKUP($A12,'RevPAR Raw Data'!$B$6:$BE$43,'RevPAR Raw Data'!AK$1,FALSE)</f>
        <v>52.569742000236097</v>
      </c>
      <c r="AY12" s="53">
        <f>VLOOKUP($A12,'RevPAR Raw Data'!$B$6:$BE$43,'RevPAR Raw Data'!AL$1,FALSE)</f>
        <v>48.817560632896402</v>
      </c>
      <c r="AZ12" s="52">
        <f>VLOOKUP($A12,'RevPAR Raw Data'!$B$6:$BE$43,'RevPAR Raw Data'!AN$1,FALSE)</f>
        <v>58.774734325185896</v>
      </c>
      <c r="BA12" s="52">
        <f>VLOOKUP($A12,'RevPAR Raw Data'!$B$6:$BE$43,'RevPAR Raw Data'!AO$1,FALSE)</f>
        <v>60.293166253394702</v>
      </c>
      <c r="BB12" s="53">
        <f>VLOOKUP($A12,'RevPAR Raw Data'!$B$6:$BE$43,'RevPAR Raw Data'!AP$1,FALSE)</f>
        <v>59.533950289290303</v>
      </c>
      <c r="BC12" s="54">
        <f>VLOOKUP($A12,'RevPAR Raw Data'!$B$6:$BE$43,'RevPAR Raw Data'!AR$1,FALSE)</f>
        <v>51.879386249008903</v>
      </c>
      <c r="BE12" s="47">
        <f>VLOOKUP($A12,'RevPAR Raw Data'!$B$6:$BE$43,'RevPAR Raw Data'!AT$1,FALSE)</f>
        <v>-4.6991904811692198</v>
      </c>
      <c r="BF12" s="48">
        <f>VLOOKUP($A12,'RevPAR Raw Data'!$B$6:$BE$43,'RevPAR Raw Data'!AU$1,FALSE)</f>
        <v>-2.6565419140078501</v>
      </c>
      <c r="BG12" s="48">
        <f>VLOOKUP($A12,'RevPAR Raw Data'!$B$6:$BE$43,'RevPAR Raw Data'!AV$1,FALSE)</f>
        <v>1.21167562654993</v>
      </c>
      <c r="BH12" s="48">
        <f>VLOOKUP($A12,'RevPAR Raw Data'!$B$6:$BE$43,'RevPAR Raw Data'!AW$1,FALSE)</f>
        <v>2.2000510663339901</v>
      </c>
      <c r="BI12" s="48">
        <f>VLOOKUP($A12,'RevPAR Raw Data'!$B$6:$BE$43,'RevPAR Raw Data'!AX$1,FALSE)</f>
        <v>-3.3232965246761501</v>
      </c>
      <c r="BJ12" s="49">
        <f>VLOOKUP($A12,'RevPAR Raw Data'!$B$6:$BE$43,'RevPAR Raw Data'!AY$1,FALSE)</f>
        <v>-1.29292401307609</v>
      </c>
      <c r="BK12" s="48">
        <f>VLOOKUP($A12,'RevPAR Raw Data'!$B$6:$BE$43,'RevPAR Raw Data'!BA$1,FALSE)</f>
        <v>-0.71693876361266196</v>
      </c>
      <c r="BL12" s="48">
        <f>VLOOKUP($A12,'RevPAR Raw Data'!$B$6:$BE$43,'RevPAR Raw Data'!BB$1,FALSE)</f>
        <v>1.9401280608017</v>
      </c>
      <c r="BM12" s="49">
        <f>VLOOKUP($A12,'RevPAR Raw Data'!$B$6:$BE$43,'RevPAR Raw Data'!BC$1,FALSE)</f>
        <v>0.61099415658756795</v>
      </c>
      <c r="BN12" s="50">
        <f>VLOOKUP($A12,'RevPAR Raw Data'!$B$6:$BE$43,'RevPAR Raw Data'!BE$1,FALSE)</f>
        <v>-0.67667546018014002</v>
      </c>
    </row>
    <row r="13" spans="1:66" x14ac:dyDescent="0.25">
      <c r="A13" s="63" t="s">
        <v>90</v>
      </c>
      <c r="B13" s="47">
        <f>VLOOKUP($A13,'Occupancy Raw Data'!$B$8:$BE$45,'Occupancy Raw Data'!AG$3,FALSE)</f>
        <v>47.329728704230597</v>
      </c>
      <c r="C13" s="48">
        <f>VLOOKUP($A13,'Occupancy Raw Data'!$B$8:$BE$45,'Occupancy Raw Data'!AH$3,FALSE)</f>
        <v>64.081768165433502</v>
      </c>
      <c r="D13" s="48">
        <f>VLOOKUP($A13,'Occupancy Raw Data'!$B$8:$BE$45,'Occupancy Raw Data'!AI$3,FALSE)</f>
        <v>71.483115158413895</v>
      </c>
      <c r="E13" s="48">
        <f>VLOOKUP($A13,'Occupancy Raw Data'!$B$8:$BE$45,'Occupancy Raw Data'!AJ$3,FALSE)</f>
        <v>70.389869095048297</v>
      </c>
      <c r="F13" s="48">
        <f>VLOOKUP($A13,'Occupancy Raw Data'!$B$8:$BE$45,'Occupancy Raw Data'!AK$3,FALSE)</f>
        <v>64.465945740846095</v>
      </c>
      <c r="G13" s="49">
        <f>VLOOKUP($A13,'Occupancy Raw Data'!$B$8:$BE$45,'Occupancy Raw Data'!AL$3,FALSE)</f>
        <v>63.550085372794499</v>
      </c>
      <c r="H13" s="48">
        <f>VLOOKUP($A13,'Occupancy Raw Data'!$B$8:$BE$45,'Occupancy Raw Data'!AN$3,FALSE)</f>
        <v>57.095427812559201</v>
      </c>
      <c r="I13" s="48">
        <f>VLOOKUP($A13,'Occupancy Raw Data'!$B$8:$BE$45,'Occupancy Raw Data'!AO$3,FALSE)</f>
        <v>57.958641623980199</v>
      </c>
      <c r="J13" s="49">
        <f>VLOOKUP($A13,'Occupancy Raw Data'!$B$8:$BE$45,'Occupancy Raw Data'!AP$3,FALSE)</f>
        <v>57.527034718269697</v>
      </c>
      <c r="K13" s="50">
        <f>VLOOKUP($A13,'Occupancy Raw Data'!$B$8:$BE$45,'Occupancy Raw Data'!AR$3,FALSE)</f>
        <v>61.829213757216003</v>
      </c>
      <c r="M13" s="47">
        <f>VLOOKUP($A13,'Occupancy Raw Data'!$B$8:$BE$45,'Occupancy Raw Data'!AT$3,FALSE)</f>
        <v>6.5179242918024502E-2</v>
      </c>
      <c r="N13" s="48">
        <f>VLOOKUP($A13,'Occupancy Raw Data'!$B$8:$BE$45,'Occupancy Raw Data'!AU$3,FALSE)</f>
        <v>4.8014272417002699</v>
      </c>
      <c r="O13" s="48">
        <f>VLOOKUP($A13,'Occupancy Raw Data'!$B$8:$BE$45,'Occupancy Raw Data'!AV$3,FALSE)</f>
        <v>5.0059221068766098</v>
      </c>
      <c r="P13" s="48">
        <f>VLOOKUP($A13,'Occupancy Raw Data'!$B$8:$BE$45,'Occupancy Raw Data'!AW$3,FALSE)</f>
        <v>2.9481132075471601</v>
      </c>
      <c r="Q13" s="48">
        <f>VLOOKUP($A13,'Occupancy Raw Data'!$B$8:$BE$45,'Occupancy Raw Data'!AX$3,FALSE)</f>
        <v>2.8761731759006901</v>
      </c>
      <c r="R13" s="49">
        <f>VLOOKUP($A13,'Occupancy Raw Data'!$B$8:$BE$45,'Occupancy Raw Data'!AY$3,FALSE)</f>
        <v>3.3140310430176299</v>
      </c>
      <c r="S13" s="48">
        <f>VLOOKUP($A13,'Occupancy Raw Data'!$B$8:$BE$45,'Occupancy Raw Data'!BA$3,FALSE)</f>
        <v>1.02383350117489</v>
      </c>
      <c r="T13" s="48">
        <f>VLOOKUP($A13,'Occupancy Raw Data'!$B$8:$BE$45,'Occupancy Raw Data'!BB$3,FALSE)</f>
        <v>3.3010693604970598</v>
      </c>
      <c r="U13" s="49">
        <f>VLOOKUP($A13,'Occupancy Raw Data'!$B$8:$BE$45,'Occupancy Raw Data'!BC$3,FALSE)</f>
        <v>2.15830367859173</v>
      </c>
      <c r="V13" s="50">
        <f>VLOOKUP($A13,'Occupancy Raw Data'!$B$8:$BE$45,'Occupancy Raw Data'!BE$3,FALSE)</f>
        <v>3.0042555112821798</v>
      </c>
      <c r="X13" s="51">
        <f>VLOOKUP($A13,'ADR Raw Data'!$B$6:$BE$43,'ADR Raw Data'!AG$1,FALSE)</f>
        <v>107.45839913819</v>
      </c>
      <c r="Y13" s="52">
        <f>VLOOKUP($A13,'ADR Raw Data'!$B$6:$BE$43,'ADR Raw Data'!AH$1,FALSE)</f>
        <v>127.28808156317</v>
      </c>
      <c r="Z13" s="52">
        <f>VLOOKUP($A13,'ADR Raw Data'!$B$6:$BE$43,'ADR Raw Data'!AI$1,FALSE)</f>
        <v>136.23671233785601</v>
      </c>
      <c r="AA13" s="52">
        <f>VLOOKUP($A13,'ADR Raw Data'!$B$6:$BE$43,'ADR Raw Data'!AJ$1,FALSE)</f>
        <v>131.33675190350999</v>
      </c>
      <c r="AB13" s="52">
        <f>VLOOKUP($A13,'ADR Raw Data'!$B$6:$BE$43,'ADR Raw Data'!AK$1,FALSE)</f>
        <v>119.393917010005</v>
      </c>
      <c r="AC13" s="53">
        <f>VLOOKUP($A13,'ADR Raw Data'!$B$6:$BE$43,'ADR Raw Data'!AL$1,FALSE)</f>
        <v>125.642837844897</v>
      </c>
      <c r="AD13" s="52">
        <f>VLOOKUP($A13,'ADR Raw Data'!$B$6:$BE$43,'ADR Raw Data'!AN$1,FALSE)</f>
        <v>102.716888187406</v>
      </c>
      <c r="AE13" s="52">
        <f>VLOOKUP($A13,'ADR Raw Data'!$B$6:$BE$43,'ADR Raw Data'!AO$1,FALSE)</f>
        <v>101.993018412438</v>
      </c>
      <c r="AF13" s="53">
        <f>VLOOKUP($A13,'ADR Raw Data'!$B$6:$BE$43,'ADR Raw Data'!AP$1,FALSE)</f>
        <v>102.352237818451</v>
      </c>
      <c r="AG13" s="54">
        <f>VLOOKUP($A13,'ADR Raw Data'!$B$6:$BE$43,'ADR Raw Data'!AR$1,FALSE)</f>
        <v>119.45140883811401</v>
      </c>
      <c r="AI13" s="47">
        <f>VLOOKUP($A13,'ADR Raw Data'!$B$6:$BE$43,'ADR Raw Data'!AT$1,FALSE)</f>
        <v>0.174526730358046</v>
      </c>
      <c r="AJ13" s="48">
        <f>VLOOKUP($A13,'ADR Raw Data'!$B$6:$BE$43,'ADR Raw Data'!AU$1,FALSE)</f>
        <v>4.0835511939184599</v>
      </c>
      <c r="AK13" s="48">
        <f>VLOOKUP($A13,'ADR Raw Data'!$B$6:$BE$43,'ADR Raw Data'!AV$1,FALSE)</f>
        <v>5.6006928574626702</v>
      </c>
      <c r="AL13" s="48">
        <f>VLOOKUP($A13,'ADR Raw Data'!$B$6:$BE$43,'ADR Raw Data'!AW$1,FALSE)</f>
        <v>4.4992776461015902</v>
      </c>
      <c r="AM13" s="48">
        <f>VLOOKUP($A13,'ADR Raw Data'!$B$6:$BE$43,'ADR Raw Data'!AX$1,FALSE)</f>
        <v>3.0908679436856299</v>
      </c>
      <c r="AN13" s="49">
        <f>VLOOKUP($A13,'ADR Raw Data'!$B$6:$BE$43,'ADR Raw Data'!AY$1,FALSE)</f>
        <v>3.9199767710420899</v>
      </c>
      <c r="AO13" s="48">
        <f>VLOOKUP($A13,'ADR Raw Data'!$B$6:$BE$43,'ADR Raw Data'!BA$1,FALSE)</f>
        <v>0.84984450455405203</v>
      </c>
      <c r="AP13" s="48">
        <f>VLOOKUP($A13,'ADR Raw Data'!$B$6:$BE$43,'ADR Raw Data'!BB$1,FALSE)</f>
        <v>1.6637779964091799</v>
      </c>
      <c r="AQ13" s="49">
        <f>VLOOKUP($A13,'ADR Raw Data'!$B$6:$BE$43,'ADR Raw Data'!BC$1,FALSE)</f>
        <v>1.2482637694261201</v>
      </c>
      <c r="AR13" s="50">
        <f>VLOOKUP($A13,'ADR Raw Data'!$B$6:$BE$43,'ADR Raw Data'!BE$1,FALSE)</f>
        <v>3.3380625445618501</v>
      </c>
      <c r="AT13" s="51">
        <f>VLOOKUP($A13,'RevPAR Raw Data'!$B$6:$BE$43,'RevPAR Raw Data'!AG$1,FALSE)</f>
        <v>50.859768782014697</v>
      </c>
      <c r="AU13" s="52">
        <f>VLOOKUP($A13,'RevPAR Raw Data'!$B$6:$BE$43,'RevPAR Raw Data'!AH$1,FALSE)</f>
        <v>81.568453329538897</v>
      </c>
      <c r="AV13" s="52">
        <f>VLOOKUP($A13,'RevPAR Raw Data'!$B$6:$BE$43,'RevPAR Raw Data'!AI$1,FALSE)</f>
        <v>97.386245968506898</v>
      </c>
      <c r="AW13" s="52">
        <f>VLOOKUP($A13,'RevPAR Raw Data'!$B$6:$BE$43,'RevPAR Raw Data'!AJ$1,FALSE)</f>
        <v>92.447767738569496</v>
      </c>
      <c r="AX13" s="52">
        <f>VLOOKUP($A13,'RevPAR Raw Data'!$B$6:$BE$43,'RevPAR Raw Data'!AK$1,FALSE)</f>
        <v>76.968417757541204</v>
      </c>
      <c r="AY13" s="53">
        <f>VLOOKUP($A13,'RevPAR Raw Data'!$B$6:$BE$43,'RevPAR Raw Data'!AL$1,FALSE)</f>
        <v>79.846130715234295</v>
      </c>
      <c r="AZ13" s="52">
        <f>VLOOKUP($A13,'RevPAR Raw Data'!$B$6:$BE$43,'RevPAR Raw Data'!AN$1,FALSE)</f>
        <v>58.646646746347898</v>
      </c>
      <c r="BA13" s="52">
        <f>VLOOKUP($A13,'RevPAR Raw Data'!$B$6:$BE$43,'RevPAR Raw Data'!AO$1,FALSE)</f>
        <v>59.113768023145496</v>
      </c>
      <c r="BB13" s="53">
        <f>VLOOKUP($A13,'RevPAR Raw Data'!$B$6:$BE$43,'RevPAR Raw Data'!AP$1,FALSE)</f>
        <v>58.880207384746697</v>
      </c>
      <c r="BC13" s="54">
        <f>VLOOKUP($A13,'RevPAR Raw Data'!$B$6:$BE$43,'RevPAR Raw Data'!AR$1,FALSE)</f>
        <v>73.855866906523502</v>
      </c>
      <c r="BE13" s="47">
        <f>VLOOKUP($A13,'RevPAR Raw Data'!$B$6:$BE$43,'RevPAR Raw Data'!AT$1,FALSE)</f>
        <v>0.23981972847760799</v>
      </c>
      <c r="BF13" s="48">
        <f>VLOOKUP($A13,'RevPAR Raw Data'!$B$6:$BE$43,'RevPAR Raw Data'!AU$1,FALSE)</f>
        <v>9.0810471750723103</v>
      </c>
      <c r="BG13" s="48">
        <f>VLOOKUP($A13,'RevPAR Raw Data'!$B$6:$BE$43,'RevPAR Raw Data'!AV$1,FALSE)</f>
        <v>10.886981286229201</v>
      </c>
      <c r="BH13" s="48">
        <f>VLOOKUP($A13,'RevPAR Raw Data'!$B$6:$BE$43,'RevPAR Raw Data'!AW$1,FALSE)</f>
        <v>7.5800346521776998</v>
      </c>
      <c r="BI13" s="48">
        <f>VLOOKUP($A13,'RevPAR Raw Data'!$B$6:$BE$43,'RevPAR Raw Data'!AX$1,FALSE)</f>
        <v>6.0559398342851303</v>
      </c>
      <c r="BJ13" s="49">
        <f>VLOOKUP($A13,'RevPAR Raw Data'!$B$6:$BE$43,'RevPAR Raw Data'!AY$1,FALSE)</f>
        <v>7.36391706113114</v>
      </c>
      <c r="BK13" s="48">
        <f>VLOOKUP($A13,'RevPAR Raw Data'!$B$6:$BE$43,'RevPAR Raw Data'!BA$1,FALSE)</f>
        <v>1.8823789984744601</v>
      </c>
      <c r="BL13" s="48">
        <f>VLOOKUP($A13,'RevPAR Raw Data'!$B$6:$BE$43,'RevPAR Raw Data'!BB$1,FALSE)</f>
        <v>5.0197698225723997</v>
      </c>
      <c r="BM13" s="49">
        <f>VLOOKUP($A13,'RevPAR Raw Data'!$B$6:$BE$43,'RevPAR Raw Data'!BC$1,FALSE)</f>
        <v>3.4335087708718999</v>
      </c>
      <c r="BN13" s="50">
        <f>VLOOKUP($A13,'RevPAR Raw Data'!$B$6:$BE$43,'RevPAR Raw Data'!BE$1,FALSE)</f>
        <v>6.4426019838090802</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Data'!AG$3,FALSE)</f>
        <v>39.220391162622199</v>
      </c>
      <c r="C15" s="48">
        <f>VLOOKUP($A15,'Occupancy Raw Data'!$B$8:$BE$45,'Occupancy Raw Data'!AH$3,FALSE)</f>
        <v>45.838723029957997</v>
      </c>
      <c r="D15" s="48">
        <f>VLOOKUP($A15,'Occupancy Raw Data'!$B$8:$BE$45,'Occupancy Raw Data'!AI$3,FALSE)</f>
        <v>49.5614942826098</v>
      </c>
      <c r="E15" s="48">
        <f>VLOOKUP($A15,'Occupancy Raw Data'!$B$8:$BE$45,'Occupancy Raw Data'!AJ$3,FALSE)</f>
        <v>53.111579655404299</v>
      </c>
      <c r="F15" s="48">
        <f>VLOOKUP($A15,'Occupancy Raw Data'!$B$8:$BE$45,'Occupancy Raw Data'!AK$3,FALSE)</f>
        <v>53.9038650592435</v>
      </c>
      <c r="G15" s="49">
        <f>VLOOKUP($A15,'Occupancy Raw Data'!$B$8:$BE$45,'Occupancy Raw Data'!AL$3,FALSE)</f>
        <v>48.327210637967603</v>
      </c>
      <c r="H15" s="48">
        <f>VLOOKUP($A15,'Occupancy Raw Data'!$B$8:$BE$45,'Occupancy Raw Data'!AN$3,FALSE)</f>
        <v>60.742096548869398</v>
      </c>
      <c r="I15" s="48">
        <f>VLOOKUP($A15,'Occupancy Raw Data'!$B$8:$BE$45,'Occupancy Raw Data'!AO$3,FALSE)</f>
        <v>61.022145185491702</v>
      </c>
      <c r="J15" s="49">
        <f>VLOOKUP($A15,'Occupancy Raw Data'!$B$8:$BE$45,'Occupancy Raw Data'!AP$3,FALSE)</f>
        <v>60.882120867180603</v>
      </c>
      <c r="K15" s="50">
        <f>VLOOKUP($A15,'Occupancy Raw Data'!$B$8:$BE$45,'Occupancy Raw Data'!AR$3,FALSE)</f>
        <v>51.914327846314102</v>
      </c>
      <c r="M15" s="47">
        <f>VLOOKUP($A15,'Occupancy Raw Data'!$B$8:$BE$45,'Occupancy Raw Data'!AT$3,FALSE)</f>
        <v>-9.2041497948632092</v>
      </c>
      <c r="N15" s="48">
        <f>VLOOKUP($A15,'Occupancy Raw Data'!$B$8:$BE$45,'Occupancy Raw Data'!AU$3,FALSE)</f>
        <v>-6.13186748892418</v>
      </c>
      <c r="O15" s="48">
        <f>VLOOKUP($A15,'Occupancy Raw Data'!$B$8:$BE$45,'Occupancy Raw Data'!AV$3,FALSE)</f>
        <v>-3.13195752934132</v>
      </c>
      <c r="P15" s="48">
        <f>VLOOKUP($A15,'Occupancy Raw Data'!$B$8:$BE$45,'Occupancy Raw Data'!AW$3,FALSE)</f>
        <v>-2.3597594696273401</v>
      </c>
      <c r="Q15" s="48">
        <f>VLOOKUP($A15,'Occupancy Raw Data'!$B$8:$BE$45,'Occupancy Raw Data'!AX$3,FALSE)</f>
        <v>-3.4219272478670102</v>
      </c>
      <c r="R15" s="49">
        <f>VLOOKUP($A15,'Occupancy Raw Data'!$B$8:$BE$45,'Occupancy Raw Data'!AY$3,FALSE)</f>
        <v>-4.6435545982081896</v>
      </c>
      <c r="S15" s="48">
        <f>VLOOKUP($A15,'Occupancy Raw Data'!$B$8:$BE$45,'Occupancy Raw Data'!BA$3,FALSE)</f>
        <v>-2.6355870317172601</v>
      </c>
      <c r="T15" s="48">
        <f>VLOOKUP($A15,'Occupancy Raw Data'!$B$8:$BE$45,'Occupancy Raw Data'!BB$3,FALSE)</f>
        <v>-3.8066040225581399</v>
      </c>
      <c r="U15" s="49">
        <f>VLOOKUP($A15,'Occupancy Raw Data'!$B$8:$BE$45,'Occupancy Raw Data'!BC$3,FALSE)</f>
        <v>-3.22598438774425</v>
      </c>
      <c r="V15" s="50">
        <f>VLOOKUP($A15,'Occupancy Raw Data'!$B$8:$BE$45,'Occupancy Raw Data'!BE$3,FALSE)</f>
        <v>-4.1733289797859703</v>
      </c>
      <c r="X15" s="51">
        <f>VLOOKUP($A15,'ADR Raw Data'!$B$6:$BE$43,'ADR Raw Data'!AG$1,FALSE)</f>
        <v>93.384901583087299</v>
      </c>
      <c r="Y15" s="52">
        <f>VLOOKUP($A15,'ADR Raw Data'!$B$6:$BE$43,'ADR Raw Data'!AH$1,FALSE)</f>
        <v>96.079574487117895</v>
      </c>
      <c r="Z15" s="52">
        <f>VLOOKUP($A15,'ADR Raw Data'!$B$6:$BE$43,'ADR Raw Data'!AI$1,FALSE)</f>
        <v>99.943849222236693</v>
      </c>
      <c r="AA15" s="52">
        <f>VLOOKUP($A15,'ADR Raw Data'!$B$6:$BE$43,'ADR Raw Data'!AJ$1,FALSE)</f>
        <v>103.718118299053</v>
      </c>
      <c r="AB15" s="52">
        <f>VLOOKUP($A15,'ADR Raw Data'!$B$6:$BE$43,'ADR Raw Data'!AK$1,FALSE)</f>
        <v>103.26631399980801</v>
      </c>
      <c r="AC15" s="53">
        <f>VLOOKUP($A15,'ADR Raw Data'!$B$6:$BE$43,'ADR Raw Data'!AL$1,FALSE)</f>
        <v>99.716950856512696</v>
      </c>
      <c r="AD15" s="52">
        <f>VLOOKUP($A15,'ADR Raw Data'!$B$6:$BE$43,'ADR Raw Data'!AN$1,FALSE)</f>
        <v>118.003800489794</v>
      </c>
      <c r="AE15" s="52">
        <f>VLOOKUP($A15,'ADR Raw Data'!$B$6:$BE$43,'ADR Raw Data'!AO$1,FALSE)</f>
        <v>122.510605880233</v>
      </c>
      <c r="AF15" s="53">
        <f>VLOOKUP($A15,'ADR Raw Data'!$B$6:$BE$43,'ADR Raw Data'!AP$1,FALSE)</f>
        <v>120.262385842447</v>
      </c>
      <c r="AG15" s="54">
        <f>VLOOKUP($A15,'ADR Raw Data'!$B$6:$BE$43,'ADR Raw Data'!AR$1,FALSE)</f>
        <v>106.601093074082</v>
      </c>
      <c r="AI15" s="47">
        <f>VLOOKUP($A15,'ADR Raw Data'!$B$6:$BE$43,'ADR Raw Data'!AT$1,FALSE)</f>
        <v>1.9158810082139801</v>
      </c>
      <c r="AJ15" s="48">
        <f>VLOOKUP($A15,'ADR Raw Data'!$B$6:$BE$43,'ADR Raw Data'!AU$1,FALSE)</f>
        <v>4.0173441173429003</v>
      </c>
      <c r="AK15" s="48">
        <f>VLOOKUP($A15,'ADR Raw Data'!$B$6:$BE$43,'ADR Raw Data'!AV$1,FALSE)</f>
        <v>5.1734761614762901</v>
      </c>
      <c r="AL15" s="48">
        <f>VLOOKUP($A15,'ADR Raw Data'!$B$6:$BE$43,'ADR Raw Data'!AW$1,FALSE)</f>
        <v>4.4182668555114404</v>
      </c>
      <c r="AM15" s="48">
        <f>VLOOKUP($A15,'ADR Raw Data'!$B$6:$BE$43,'ADR Raw Data'!AX$1,FALSE)</f>
        <v>2.6008758244266001</v>
      </c>
      <c r="AN15" s="49">
        <f>VLOOKUP($A15,'ADR Raw Data'!$B$6:$BE$43,'ADR Raw Data'!AY$1,FALSE)</f>
        <v>3.7663887179396198</v>
      </c>
      <c r="AO15" s="48">
        <f>VLOOKUP($A15,'ADR Raw Data'!$B$6:$BE$43,'ADR Raw Data'!BA$1,FALSE)</f>
        <v>1.4128265703446199</v>
      </c>
      <c r="AP15" s="48">
        <f>VLOOKUP($A15,'ADR Raw Data'!$B$6:$BE$43,'ADR Raw Data'!BB$1,FALSE)</f>
        <v>2.5187779500227099</v>
      </c>
      <c r="AQ15" s="49">
        <f>VLOOKUP($A15,'ADR Raw Data'!$B$6:$BE$43,'ADR Raw Data'!BC$1,FALSE)</f>
        <v>1.9662230785013399</v>
      </c>
      <c r="AR15" s="50">
        <f>VLOOKUP($A15,'ADR Raw Data'!$B$6:$BE$43,'ADR Raw Data'!BE$1,FALSE)</f>
        <v>3.14982901373032</v>
      </c>
      <c r="AT15" s="51">
        <f>VLOOKUP($A15,'RevPAR Raw Data'!$B$6:$BE$43,'RevPAR Raw Data'!AG$1,FALSE)</f>
        <v>36.6259236877166</v>
      </c>
      <c r="AU15" s="52">
        <f>VLOOKUP($A15,'RevPAR Raw Data'!$B$6:$BE$43,'RevPAR Raw Data'!AH$1,FALSE)</f>
        <v>44.041650037512198</v>
      </c>
      <c r="AV15" s="52">
        <f>VLOOKUP($A15,'RevPAR Raw Data'!$B$6:$BE$43,'RevPAR Raw Data'!AI$1,FALSE)</f>
        <v>49.533665118099002</v>
      </c>
      <c r="AW15" s="52">
        <f>VLOOKUP($A15,'RevPAR Raw Data'!$B$6:$BE$43,'RevPAR Raw Data'!AJ$1,FALSE)</f>
        <v>55.086331017488398</v>
      </c>
      <c r="AX15" s="52">
        <f>VLOOKUP($A15,'RevPAR Raw Data'!$B$6:$BE$43,'RevPAR Raw Data'!AK$1,FALSE)</f>
        <v>55.664534550111199</v>
      </c>
      <c r="AY15" s="53">
        <f>VLOOKUP($A15,'RevPAR Raw Data'!$B$6:$BE$43,'RevPAR Raw Data'!AL$1,FALSE)</f>
        <v>48.190420882185499</v>
      </c>
      <c r="AZ15" s="52">
        <f>VLOOKUP($A15,'RevPAR Raw Data'!$B$6:$BE$43,'RevPAR Raw Data'!AN$1,FALSE)</f>
        <v>71.677982424845993</v>
      </c>
      <c r="BA15" s="52">
        <f>VLOOKUP($A15,'RevPAR Raw Data'!$B$6:$BE$43,'RevPAR Raw Data'!AO$1,FALSE)</f>
        <v>74.758599787861499</v>
      </c>
      <c r="BB15" s="53">
        <f>VLOOKUP($A15,'RevPAR Raw Data'!$B$6:$BE$43,'RevPAR Raw Data'!AP$1,FALSE)</f>
        <v>73.218291106353803</v>
      </c>
      <c r="BC15" s="54">
        <f>VLOOKUP($A15,'RevPAR Raw Data'!$B$6:$BE$43,'RevPAR Raw Data'!AR$1,FALSE)</f>
        <v>55.341240946233597</v>
      </c>
      <c r="BE15" s="47">
        <f>VLOOKUP($A15,'RevPAR Raw Data'!$B$6:$BE$43,'RevPAR Raw Data'!AT$1,FALSE)</f>
        <v>-7.46460934453658</v>
      </c>
      <c r="BF15" s="48">
        <f>VLOOKUP($A15,'RevPAR Raw Data'!$B$6:$BE$43,'RevPAR Raw Data'!AU$1,FALSE)</f>
        <v>-2.36086158943084</v>
      </c>
      <c r="BG15" s="48">
        <f>VLOOKUP($A15,'RevPAR Raw Data'!$B$6:$BE$43,'RevPAR Raw Data'!AV$1,FALSE)</f>
        <v>1.87948755596693</v>
      </c>
      <c r="BH15" s="48">
        <f>VLOOKUP($A15,'RevPAR Raw Data'!$B$6:$BE$43,'RevPAR Raw Data'!AW$1,FALSE)</f>
        <v>1.95424691536775</v>
      </c>
      <c r="BI15" s="48">
        <f>VLOOKUP($A15,'RevPAR Raw Data'!$B$6:$BE$43,'RevPAR Raw Data'!AX$1,FALSE)</f>
        <v>-0.91005150195964901</v>
      </c>
      <c r="BJ15" s="49">
        <f>VLOOKUP($A15,'RevPAR Raw Data'!$B$6:$BE$43,'RevPAR Raw Data'!AY$1,FALSE)</f>
        <v>-1.0520601967668399</v>
      </c>
      <c r="BK15" s="48">
        <f>VLOOKUP($A15,'RevPAR Raw Data'!$B$6:$BE$43,'RevPAR Raw Data'!BA$1,FALSE)</f>
        <v>-1.25999673524129</v>
      </c>
      <c r="BL15" s="48">
        <f>VLOOKUP($A15,'RevPAR Raw Data'!$B$6:$BE$43,'RevPAR Raw Data'!BB$1,FALSE)</f>
        <v>-1.38370597530029</v>
      </c>
      <c r="BM15" s="49">
        <f>VLOOKUP($A15,'RevPAR Raw Data'!$B$6:$BE$43,'RevPAR Raw Data'!BC$1,FALSE)</f>
        <v>-1.32319135878358</v>
      </c>
      <c r="BN15" s="50">
        <f>VLOOKUP($A15,'RevPAR Raw Data'!$B$6:$BE$43,'RevPAR Raw Data'!BE$1,FALSE)</f>
        <v>-1.1549526930993601</v>
      </c>
    </row>
    <row r="16" spans="1:66" x14ac:dyDescent="0.25">
      <c r="A16" s="63" t="s">
        <v>91</v>
      </c>
      <c r="B16" s="47">
        <f>VLOOKUP($A16,'Occupancy Raw Data'!$B$8:$BE$45,'Occupancy Raw Data'!AG$3,FALSE)</f>
        <v>48.551160791057598</v>
      </c>
      <c r="C16" s="48">
        <f>VLOOKUP($A16,'Occupancy Raw Data'!$B$8:$BE$45,'Occupancy Raw Data'!AH$3,FALSE)</f>
        <v>61.216680997420397</v>
      </c>
      <c r="D16" s="48">
        <f>VLOOKUP($A16,'Occupancy Raw Data'!$B$8:$BE$45,'Occupancy Raw Data'!AI$3,FALSE)</f>
        <v>64.423903697334396</v>
      </c>
      <c r="E16" s="48">
        <f>VLOOKUP($A16,'Occupancy Raw Data'!$B$8:$BE$45,'Occupancy Raw Data'!AJ$3,FALSE)</f>
        <v>66.203783319002497</v>
      </c>
      <c r="F16" s="48">
        <f>VLOOKUP($A16,'Occupancy Raw Data'!$B$8:$BE$45,'Occupancy Raw Data'!AK$3,FALSE)</f>
        <v>63.822012037833098</v>
      </c>
      <c r="G16" s="49">
        <f>VLOOKUP($A16,'Occupancy Raw Data'!$B$8:$BE$45,'Occupancy Raw Data'!AL$3,FALSE)</f>
        <v>60.843508168529603</v>
      </c>
      <c r="H16" s="48">
        <f>VLOOKUP($A16,'Occupancy Raw Data'!$B$8:$BE$45,'Occupancy Raw Data'!AN$3,FALSE)</f>
        <v>61.964746345657701</v>
      </c>
      <c r="I16" s="48">
        <f>VLOOKUP($A16,'Occupancy Raw Data'!$B$8:$BE$45,'Occupancy Raw Data'!AO$3,FALSE)</f>
        <v>60.193465176268198</v>
      </c>
      <c r="J16" s="49">
        <f>VLOOKUP($A16,'Occupancy Raw Data'!$B$8:$BE$45,'Occupancy Raw Data'!AP$3,FALSE)</f>
        <v>61.079105760963003</v>
      </c>
      <c r="K16" s="50">
        <f>VLOOKUP($A16,'Occupancy Raw Data'!$B$8:$BE$45,'Occupancy Raw Data'!AR$3,FALSE)</f>
        <v>60.910821766367697</v>
      </c>
      <c r="M16" s="47">
        <f>VLOOKUP($A16,'Occupancy Raw Data'!$B$8:$BE$45,'Occupancy Raw Data'!AT$3,FALSE)</f>
        <v>-12.5292388296717</v>
      </c>
      <c r="N16" s="48">
        <f>VLOOKUP($A16,'Occupancy Raw Data'!$B$8:$BE$45,'Occupancy Raw Data'!AU$3,FALSE)</f>
        <v>-9.6231235293980699</v>
      </c>
      <c r="O16" s="48">
        <f>VLOOKUP($A16,'Occupancy Raw Data'!$B$8:$BE$45,'Occupancy Raw Data'!AV$3,FALSE)</f>
        <v>-7.9555180410611301</v>
      </c>
      <c r="P16" s="48">
        <f>VLOOKUP($A16,'Occupancy Raw Data'!$B$8:$BE$45,'Occupancy Raw Data'!AW$3,FALSE)</f>
        <v>-6.4974130148341098</v>
      </c>
      <c r="Q16" s="48">
        <f>VLOOKUP($A16,'Occupancy Raw Data'!$B$8:$BE$45,'Occupancy Raw Data'!AX$3,FALSE)</f>
        <v>-8.0641909613502207</v>
      </c>
      <c r="R16" s="49">
        <f>VLOOKUP($A16,'Occupancy Raw Data'!$B$8:$BE$45,'Occupancy Raw Data'!AY$3,FALSE)</f>
        <v>-8.7685950185267707</v>
      </c>
      <c r="S16" s="48">
        <f>VLOOKUP($A16,'Occupancy Raw Data'!$B$8:$BE$45,'Occupancy Raw Data'!BA$3,FALSE)</f>
        <v>-8.1991882082182492</v>
      </c>
      <c r="T16" s="48">
        <f>VLOOKUP($A16,'Occupancy Raw Data'!$B$8:$BE$45,'Occupancy Raw Data'!BB$3,FALSE)</f>
        <v>-9.0586328234004903</v>
      </c>
      <c r="U16" s="49">
        <f>VLOOKUP($A16,'Occupancy Raw Data'!$B$8:$BE$45,'Occupancy Raw Data'!BC$3,FALSE)</f>
        <v>-8.6247003037820207</v>
      </c>
      <c r="V16" s="50">
        <f>VLOOKUP($A16,'Occupancy Raw Data'!$B$8:$BE$45,'Occupancy Raw Data'!BE$3,FALSE)</f>
        <v>-8.7274149992222796</v>
      </c>
      <c r="X16" s="51">
        <f>VLOOKUP($A16,'ADR Raw Data'!$B$6:$BE$43,'ADR Raw Data'!AG$1,FALSE)</f>
        <v>83.216425520233699</v>
      </c>
      <c r="Y16" s="52">
        <f>VLOOKUP($A16,'ADR Raw Data'!$B$6:$BE$43,'ADR Raw Data'!AH$1,FALSE)</f>
        <v>88.190711826673194</v>
      </c>
      <c r="Z16" s="52">
        <f>VLOOKUP($A16,'ADR Raw Data'!$B$6:$BE$43,'ADR Raw Data'!AI$1,FALSE)</f>
        <v>90.072359959959897</v>
      </c>
      <c r="AA16" s="52">
        <f>VLOOKUP($A16,'ADR Raw Data'!$B$6:$BE$43,'ADR Raw Data'!AJ$1,FALSE)</f>
        <v>90.8659681927397</v>
      </c>
      <c r="AB16" s="52">
        <f>VLOOKUP($A16,'ADR Raw Data'!$B$6:$BE$43,'ADR Raw Data'!AK$1,FALSE)</f>
        <v>89.135047201077796</v>
      </c>
      <c r="AC16" s="53">
        <f>VLOOKUP($A16,'ADR Raw Data'!$B$6:$BE$43,'ADR Raw Data'!AL$1,FALSE)</f>
        <v>88.575624609601306</v>
      </c>
      <c r="AD16" s="52">
        <f>VLOOKUP($A16,'ADR Raw Data'!$B$6:$BE$43,'ADR Raw Data'!AN$1,FALSE)</f>
        <v>91.447807465482498</v>
      </c>
      <c r="AE16" s="52">
        <f>VLOOKUP($A16,'ADR Raw Data'!$B$6:$BE$43,'ADR Raw Data'!AO$1,FALSE)</f>
        <v>90.684716463109694</v>
      </c>
      <c r="AF16" s="53">
        <f>VLOOKUP($A16,'ADR Raw Data'!$B$6:$BE$43,'ADR Raw Data'!AP$1,FALSE)</f>
        <v>91.071794333779096</v>
      </c>
      <c r="AG16" s="54">
        <f>VLOOKUP($A16,'ADR Raw Data'!$B$6:$BE$43,'ADR Raw Data'!AR$1,FALSE)</f>
        <v>89.2907863594655</v>
      </c>
      <c r="AI16" s="47">
        <f>VLOOKUP($A16,'ADR Raw Data'!$B$6:$BE$43,'ADR Raw Data'!AT$1,FALSE)</f>
        <v>0.95960068906115104</v>
      </c>
      <c r="AJ16" s="48">
        <f>VLOOKUP($A16,'ADR Raw Data'!$B$6:$BE$43,'ADR Raw Data'!AU$1,FALSE)</f>
        <v>1.594176165226</v>
      </c>
      <c r="AK16" s="48">
        <f>VLOOKUP($A16,'ADR Raw Data'!$B$6:$BE$43,'ADR Raw Data'!AV$1,FALSE)</f>
        <v>2.0145501860286301</v>
      </c>
      <c r="AL16" s="48">
        <f>VLOOKUP($A16,'ADR Raw Data'!$B$6:$BE$43,'ADR Raw Data'!AW$1,FALSE)</f>
        <v>1.50813342316156</v>
      </c>
      <c r="AM16" s="48">
        <f>VLOOKUP($A16,'ADR Raw Data'!$B$6:$BE$43,'ADR Raw Data'!AX$1,FALSE)</f>
        <v>1.46055884470666</v>
      </c>
      <c r="AN16" s="49">
        <f>VLOOKUP($A16,'ADR Raw Data'!$B$6:$BE$43,'ADR Raw Data'!AY$1,FALSE)</f>
        <v>1.59803017140112</v>
      </c>
      <c r="AO16" s="48">
        <f>VLOOKUP($A16,'ADR Raw Data'!$B$6:$BE$43,'ADR Raw Data'!BA$1,FALSE)</f>
        <v>5.4729828143250697E-2</v>
      </c>
      <c r="AP16" s="48">
        <f>VLOOKUP($A16,'ADR Raw Data'!$B$6:$BE$43,'ADR Raw Data'!BB$1,FALSE)</f>
        <v>0.260087347199634</v>
      </c>
      <c r="AQ16" s="49">
        <f>VLOOKUP($A16,'ADR Raw Data'!$B$6:$BE$43,'ADR Raw Data'!BC$1,FALSE)</f>
        <v>0.157840380407717</v>
      </c>
      <c r="AR16" s="50">
        <f>VLOOKUP($A16,'ADR Raw Data'!$B$6:$BE$43,'ADR Raw Data'!BE$1,FALSE)</f>
        <v>1.17429811618381</v>
      </c>
      <c r="AT16" s="51">
        <f>VLOOKUP($A16,'RevPAR Raw Data'!$B$6:$BE$43,'RevPAR Raw Data'!AG$1,FALSE)</f>
        <v>40.402540558899297</v>
      </c>
      <c r="AU16" s="52">
        <f>VLOOKUP($A16,'RevPAR Raw Data'!$B$6:$BE$43,'RevPAR Raw Data'!AH$1,FALSE)</f>
        <v>53.987426728288902</v>
      </c>
      <c r="AV16" s="52">
        <f>VLOOKUP($A16,'RevPAR Raw Data'!$B$6:$BE$43,'RevPAR Raw Data'!AI$1,FALSE)</f>
        <v>58.028130438521003</v>
      </c>
      <c r="AW16" s="52">
        <f>VLOOKUP($A16,'RevPAR Raw Data'!$B$6:$BE$43,'RevPAR Raw Data'!AJ$1,FALSE)</f>
        <v>60.156708693035199</v>
      </c>
      <c r="AX16" s="52">
        <f>VLOOKUP($A16,'RevPAR Raw Data'!$B$6:$BE$43,'RevPAR Raw Data'!AK$1,FALSE)</f>
        <v>56.887780554600099</v>
      </c>
      <c r="AY16" s="53">
        <f>VLOOKUP($A16,'RevPAR Raw Data'!$B$6:$BE$43,'RevPAR Raw Data'!AL$1,FALSE)</f>
        <v>53.8925173946689</v>
      </c>
      <c r="AZ16" s="52">
        <f>VLOOKUP($A16,'RevPAR Raw Data'!$B$6:$BE$43,'RevPAR Raw Data'!AN$1,FALSE)</f>
        <v>56.665401934651698</v>
      </c>
      <c r="BA16" s="52">
        <f>VLOOKUP($A16,'RevPAR Raw Data'!$B$6:$BE$43,'RevPAR Raw Data'!AO$1,FALSE)</f>
        <v>54.5862732244196</v>
      </c>
      <c r="BB16" s="53">
        <f>VLOOKUP($A16,'RevPAR Raw Data'!$B$6:$BE$43,'RevPAR Raw Data'!AP$1,FALSE)</f>
        <v>55.625837579535599</v>
      </c>
      <c r="BC16" s="54">
        <f>VLOOKUP($A16,'RevPAR Raw Data'!$B$6:$BE$43,'RevPAR Raw Data'!AR$1,FALSE)</f>
        <v>54.3877517332023</v>
      </c>
      <c r="BE16" s="47">
        <f>VLOOKUP($A16,'RevPAR Raw Data'!$B$6:$BE$43,'RevPAR Raw Data'!AT$1,FALSE)</f>
        <v>-11.6898688027542</v>
      </c>
      <c r="BF16" s="48">
        <f>VLOOKUP($A16,'RevPAR Raw Data'!$B$6:$BE$43,'RevPAR Raw Data'!AU$1,FALSE)</f>
        <v>-8.1823569058279801</v>
      </c>
      <c r="BG16" s="48">
        <f>VLOOKUP($A16,'RevPAR Raw Data'!$B$6:$BE$43,'RevPAR Raw Data'!AV$1,FALSE)</f>
        <v>-6.1012357585282304</v>
      </c>
      <c r="BH16" s="48">
        <f>VLOOKUP($A16,'RevPAR Raw Data'!$B$6:$BE$43,'RevPAR Raw Data'!AW$1,FALSE)</f>
        <v>-5.0872692489901103</v>
      </c>
      <c r="BI16" s="48">
        <f>VLOOKUP($A16,'RevPAR Raw Data'!$B$6:$BE$43,'RevPAR Raw Data'!AX$1,FALSE)</f>
        <v>-6.7214143709835898</v>
      </c>
      <c r="BJ16" s="49">
        <f>VLOOKUP($A16,'RevPAR Raw Data'!$B$6:$BE$43,'RevPAR Raw Data'!AY$1,FALSE)</f>
        <v>-7.31068964112968</v>
      </c>
      <c r="BK16" s="48">
        <f>VLOOKUP($A16,'RevPAR Raw Data'!$B$6:$BE$43,'RevPAR Raw Data'!BA$1,FALSE)</f>
        <v>-8.1489457816905002</v>
      </c>
      <c r="BL16" s="48">
        <f>VLOOKUP($A16,'RevPAR Raw Data'!$B$6:$BE$43,'RevPAR Raw Data'!BB$1,FALSE)</f>
        <v>-8.8221058340037892</v>
      </c>
      <c r="BM16" s="49">
        <f>VLOOKUP($A16,'RevPAR Raw Data'!$B$6:$BE$43,'RevPAR Raw Data'!BC$1,FALSE)</f>
        <v>-8.4804731831428199</v>
      </c>
      <c r="BN16" s="50">
        <f>VLOOKUP($A16,'RevPAR Raw Data'!$B$6:$BE$43,'RevPAR Raw Data'!BE$1,FALSE)</f>
        <v>-7.6556027529658799</v>
      </c>
    </row>
    <row r="17" spans="1:66" x14ac:dyDescent="0.25">
      <c r="A17" s="63" t="s">
        <v>32</v>
      </c>
      <c r="B17" s="47">
        <f>VLOOKUP($A17,'Occupancy Raw Data'!$B$8:$BE$45,'Occupancy Raw Data'!AG$3,FALSE)</f>
        <v>46.045055419605497</v>
      </c>
      <c r="C17" s="48">
        <f>VLOOKUP($A17,'Occupancy Raw Data'!$B$8:$BE$45,'Occupancy Raw Data'!AH$3,FALSE)</f>
        <v>52.8321577659421</v>
      </c>
      <c r="D17" s="48">
        <f>VLOOKUP($A17,'Occupancy Raw Data'!$B$8:$BE$45,'Occupancy Raw Data'!AI$3,FALSE)</f>
        <v>56.887865265582199</v>
      </c>
      <c r="E17" s="48">
        <f>VLOOKUP($A17,'Occupancy Raw Data'!$B$8:$BE$45,'Occupancy Raw Data'!AJ$3,FALSE)</f>
        <v>60.598099899236999</v>
      </c>
      <c r="F17" s="48">
        <f>VLOOKUP($A17,'Occupancy Raw Data'!$B$8:$BE$45,'Occupancy Raw Data'!AK$3,FALSE)</f>
        <v>62.195911904419098</v>
      </c>
      <c r="G17" s="49">
        <f>VLOOKUP($A17,'Occupancy Raw Data'!$B$8:$BE$45,'Occupancy Raw Data'!AL$3,FALSE)</f>
        <v>55.711818050957199</v>
      </c>
      <c r="H17" s="48">
        <f>VLOOKUP($A17,'Occupancy Raw Data'!$B$8:$BE$45,'Occupancy Raw Data'!AN$3,FALSE)</f>
        <v>67.586728084065001</v>
      </c>
      <c r="I17" s="48">
        <f>VLOOKUP($A17,'Occupancy Raw Data'!$B$8:$BE$45,'Occupancy Raw Data'!AO$3,FALSE)</f>
        <v>68.007773139484598</v>
      </c>
      <c r="J17" s="49">
        <f>VLOOKUP($A17,'Occupancy Raw Data'!$B$8:$BE$45,'Occupancy Raw Data'!AP$3,FALSE)</f>
        <v>67.7972506117748</v>
      </c>
      <c r="K17" s="50">
        <f>VLOOKUP($A17,'Occupancy Raw Data'!$B$8:$BE$45,'Occupancy Raw Data'!AR$3,FALSE)</f>
        <v>59.1647987826194</v>
      </c>
      <c r="M17" s="47">
        <f>VLOOKUP($A17,'Occupancy Raw Data'!$B$8:$BE$45,'Occupancy Raw Data'!AT$3,FALSE)</f>
        <v>-7.98934568437745</v>
      </c>
      <c r="N17" s="48">
        <f>VLOOKUP($A17,'Occupancy Raw Data'!$B$8:$BE$45,'Occupancy Raw Data'!AU$3,FALSE)</f>
        <v>-8.39657317168483</v>
      </c>
      <c r="O17" s="48">
        <f>VLOOKUP($A17,'Occupancy Raw Data'!$B$8:$BE$45,'Occupancy Raw Data'!AV$3,FALSE)</f>
        <v>-6.2428066499992596</v>
      </c>
      <c r="P17" s="48">
        <f>VLOOKUP($A17,'Occupancy Raw Data'!$B$8:$BE$45,'Occupancy Raw Data'!AW$3,FALSE)</f>
        <v>-2.2041465420360602</v>
      </c>
      <c r="Q17" s="48">
        <f>VLOOKUP($A17,'Occupancy Raw Data'!$B$8:$BE$45,'Occupancy Raw Data'!AX$3,FALSE)</f>
        <v>-1.56888652994603</v>
      </c>
      <c r="R17" s="49">
        <f>VLOOKUP($A17,'Occupancy Raw Data'!$B$8:$BE$45,'Occupancy Raw Data'!AY$3,FALSE)</f>
        <v>-5.1051183305015897</v>
      </c>
      <c r="S17" s="48">
        <f>VLOOKUP($A17,'Occupancy Raw Data'!$B$8:$BE$45,'Occupancy Raw Data'!BA$3,FALSE)</f>
        <v>-0.235269443789236</v>
      </c>
      <c r="T17" s="48">
        <f>VLOOKUP($A17,'Occupancy Raw Data'!$B$8:$BE$45,'Occupancy Raw Data'!BB$3,FALSE)</f>
        <v>-0.196851246564687</v>
      </c>
      <c r="U17" s="49">
        <f>VLOOKUP($A17,'Occupancy Raw Data'!$B$8:$BE$45,'Occupancy Raw Data'!BC$3,FALSE)</f>
        <v>-0.21600439535841201</v>
      </c>
      <c r="V17" s="50">
        <f>VLOOKUP($A17,'Occupancy Raw Data'!$B$8:$BE$45,'Occupancy Raw Data'!BE$3,FALSE)</f>
        <v>-3.5580268260388599</v>
      </c>
      <c r="X17" s="51">
        <f>VLOOKUP($A17,'ADR Raw Data'!$B$6:$BE$43,'ADR Raw Data'!AG$1,FALSE)</f>
        <v>76.807331066822897</v>
      </c>
      <c r="Y17" s="52">
        <f>VLOOKUP($A17,'ADR Raw Data'!$B$6:$BE$43,'ADR Raw Data'!AH$1,FALSE)</f>
        <v>80.627575635174694</v>
      </c>
      <c r="Z17" s="52">
        <f>VLOOKUP($A17,'ADR Raw Data'!$B$6:$BE$43,'ADR Raw Data'!AI$1,FALSE)</f>
        <v>84.326555332742899</v>
      </c>
      <c r="AA17" s="52">
        <f>VLOOKUP($A17,'ADR Raw Data'!$B$6:$BE$43,'ADR Raw Data'!AJ$1,FALSE)</f>
        <v>86.112862628422107</v>
      </c>
      <c r="AB17" s="52">
        <f>VLOOKUP($A17,'ADR Raw Data'!$B$6:$BE$43,'ADR Raw Data'!AK$1,FALSE)</f>
        <v>87.429136602441702</v>
      </c>
      <c r="AC17" s="53">
        <f>VLOOKUP($A17,'ADR Raw Data'!$B$6:$BE$43,'ADR Raw Data'!AL$1,FALSE)</f>
        <v>83.463422568017904</v>
      </c>
      <c r="AD17" s="52">
        <f>VLOOKUP($A17,'ADR Raw Data'!$B$6:$BE$43,'ADR Raw Data'!AN$1,FALSE)</f>
        <v>107.135837378201</v>
      </c>
      <c r="AE17" s="52">
        <f>VLOOKUP($A17,'ADR Raw Data'!$B$6:$BE$43,'ADR Raw Data'!AO$1,FALSE)</f>
        <v>110.30670824955</v>
      </c>
      <c r="AF17" s="53">
        <f>VLOOKUP($A17,'ADR Raw Data'!$B$6:$BE$43,'ADR Raw Data'!AP$1,FALSE)</f>
        <v>108.726195873032</v>
      </c>
      <c r="AG17" s="54">
        <f>VLOOKUP($A17,'ADR Raw Data'!$B$6:$BE$43,'ADR Raw Data'!AR$1,FALSE)</f>
        <v>91.734492084980602</v>
      </c>
      <c r="AI17" s="47">
        <f>VLOOKUP($A17,'ADR Raw Data'!$B$6:$BE$43,'ADR Raw Data'!AT$1,FALSE)</f>
        <v>2.12380543573616</v>
      </c>
      <c r="AJ17" s="48">
        <f>VLOOKUP($A17,'ADR Raw Data'!$B$6:$BE$43,'ADR Raw Data'!AU$1,FALSE)</f>
        <v>4.0518905435621404</v>
      </c>
      <c r="AK17" s="48">
        <f>VLOOKUP($A17,'ADR Raw Data'!$B$6:$BE$43,'ADR Raw Data'!AV$1,FALSE)</f>
        <v>5.7132467895073198</v>
      </c>
      <c r="AL17" s="48">
        <f>VLOOKUP($A17,'ADR Raw Data'!$B$6:$BE$43,'ADR Raw Data'!AW$1,FALSE)</f>
        <v>8.3919352347111698</v>
      </c>
      <c r="AM17" s="48">
        <f>VLOOKUP($A17,'ADR Raw Data'!$B$6:$BE$43,'ADR Raw Data'!AX$1,FALSE)</f>
        <v>7.9417664392777203</v>
      </c>
      <c r="AN17" s="49">
        <f>VLOOKUP($A17,'ADR Raw Data'!$B$6:$BE$43,'ADR Raw Data'!AY$1,FALSE)</f>
        <v>5.9992284733226997</v>
      </c>
      <c r="AO17" s="48">
        <f>VLOOKUP($A17,'ADR Raw Data'!$B$6:$BE$43,'ADR Raw Data'!BA$1,FALSE)</f>
        <v>16.894532855495399</v>
      </c>
      <c r="AP17" s="48">
        <f>VLOOKUP($A17,'ADR Raw Data'!$B$6:$BE$43,'ADR Raw Data'!BB$1,FALSE)</f>
        <v>18.532105110405102</v>
      </c>
      <c r="AQ17" s="49">
        <f>VLOOKUP($A17,'ADR Raw Data'!$B$6:$BE$43,'ADR Raw Data'!BC$1,FALSE)</f>
        <v>17.722279459640301</v>
      </c>
      <c r="AR17" s="50">
        <f>VLOOKUP($A17,'ADR Raw Data'!$B$6:$BE$43,'ADR Raw Data'!BE$1,FALSE)</f>
        <v>10.458201684955901</v>
      </c>
      <c r="AT17" s="51">
        <f>VLOOKUP($A17,'RevPAR Raw Data'!$B$6:$BE$43,'RevPAR Raw Data'!AG$1,FALSE)</f>
        <v>35.365978156038501</v>
      </c>
      <c r="AU17" s="52">
        <f>VLOOKUP($A17,'RevPAR Raw Data'!$B$6:$BE$43,'RevPAR Raw Data'!AH$1,FALSE)</f>
        <v>42.597287962429803</v>
      </c>
      <c r="AV17" s="52">
        <f>VLOOKUP($A17,'RevPAR Raw Data'!$B$6:$BE$43,'RevPAR Raw Data'!AI$1,FALSE)</f>
        <v>47.971577180797397</v>
      </c>
      <c r="AW17" s="52">
        <f>VLOOKUP($A17,'RevPAR Raw Data'!$B$6:$BE$43,'RevPAR Raw Data'!AJ$1,FALSE)</f>
        <v>52.182758521663999</v>
      </c>
      <c r="AX17" s="52">
        <f>VLOOKUP($A17,'RevPAR Raw Data'!$B$6:$BE$43,'RevPAR Raw Data'!AK$1,FALSE)</f>
        <v>54.377348780048898</v>
      </c>
      <c r="AY17" s="53">
        <f>VLOOKUP($A17,'RevPAR Raw Data'!$B$6:$BE$43,'RevPAR Raw Data'!AL$1,FALSE)</f>
        <v>46.4989901201957</v>
      </c>
      <c r="AZ17" s="52">
        <f>VLOOKUP($A17,'RevPAR Raw Data'!$B$6:$BE$43,'RevPAR Raw Data'!AN$1,FALSE)</f>
        <v>72.409607089391102</v>
      </c>
      <c r="BA17" s="52">
        <f>VLOOKUP($A17,'RevPAR Raw Data'!$B$6:$BE$43,'RevPAR Raw Data'!AO$1,FALSE)</f>
        <v>75.017135903987295</v>
      </c>
      <c r="BB17" s="53">
        <f>VLOOKUP($A17,'RevPAR Raw Data'!$B$6:$BE$43,'RevPAR Raw Data'!AP$1,FALSE)</f>
        <v>73.713371496689206</v>
      </c>
      <c r="BC17" s="54">
        <f>VLOOKUP($A17,'RevPAR Raw Data'!$B$6:$BE$43,'RevPAR Raw Data'!AR$1,FALSE)</f>
        <v>54.274527656336701</v>
      </c>
      <c r="BE17" s="47">
        <f>VLOOKUP($A17,'RevPAR Raw Data'!$B$6:$BE$43,'RevPAR Raw Data'!AT$1,FALSE)</f>
        <v>-6.0352184065658401</v>
      </c>
      <c r="BF17" s="48">
        <f>VLOOKUP($A17,'RevPAR Raw Data'!$B$6:$BE$43,'RevPAR Raw Data'!AU$1,FALSE)</f>
        <v>-4.6849025824494603</v>
      </c>
      <c r="BG17" s="48">
        <f>VLOOKUP($A17,'RevPAR Raw Data'!$B$6:$BE$43,'RevPAR Raw Data'!AV$1,FALSE)</f>
        <v>-0.88622681099817502</v>
      </c>
      <c r="BH17" s="48">
        <f>VLOOKUP($A17,'RevPAR Raw Data'!$B$6:$BE$43,'RevPAR Raw Data'!AW$1,FALSE)</f>
        <v>6.0028181423893203</v>
      </c>
      <c r="BI17" s="48">
        <f>VLOOKUP($A17,'RevPAR Raw Data'!$B$6:$BE$43,'RevPAR Raw Data'!AX$1,FALSE)</f>
        <v>6.2482826054260796</v>
      </c>
      <c r="BJ17" s="49">
        <f>VLOOKUP($A17,'RevPAR Raw Data'!$B$6:$BE$43,'RevPAR Raw Data'!AY$1,FALSE)</f>
        <v>0.58784243034084105</v>
      </c>
      <c r="BK17" s="48">
        <f>VLOOKUP($A17,'RevPAR Raw Data'!$B$6:$BE$43,'RevPAR Raw Data'!BA$1,FALSE)</f>
        <v>16.619515738226301</v>
      </c>
      <c r="BL17" s="48">
        <f>VLOOKUP($A17,'RevPAR Raw Data'!$B$6:$BE$43,'RevPAR Raw Data'!BB$1,FALSE)</f>
        <v>18.298773183915898</v>
      </c>
      <c r="BM17" s="49">
        <f>VLOOKUP($A17,'RevPAR Raw Data'!$B$6:$BE$43,'RevPAR Raw Data'!BC$1,FALSE)</f>
        <v>17.467994161691401</v>
      </c>
      <c r="BN17" s="50">
        <f>VLOOKUP($A17,'RevPAR Raw Data'!$B$6:$BE$43,'RevPAR Raw Data'!BE$1,FALSE)</f>
        <v>6.5280692374450799</v>
      </c>
    </row>
    <row r="18" spans="1:66" x14ac:dyDescent="0.25">
      <c r="A18" s="63" t="s">
        <v>92</v>
      </c>
      <c r="B18" s="47">
        <f>VLOOKUP($A18,'Occupancy Raw Data'!$B$8:$BE$45,'Occupancy Raw Data'!AG$3,FALSE)</f>
        <v>44.225364482697998</v>
      </c>
      <c r="C18" s="48">
        <f>VLOOKUP($A18,'Occupancy Raw Data'!$B$8:$BE$45,'Occupancy Raw Data'!AH$3,FALSE)</f>
        <v>53.253996135605099</v>
      </c>
      <c r="D18" s="48">
        <f>VLOOKUP($A18,'Occupancy Raw Data'!$B$8:$BE$45,'Occupancy Raw Data'!AI$3,FALSE)</f>
        <v>57.105216933075702</v>
      </c>
      <c r="E18" s="48">
        <f>VLOOKUP($A18,'Occupancy Raw Data'!$B$8:$BE$45,'Occupancy Raw Data'!AJ$3,FALSE)</f>
        <v>57.970314421219001</v>
      </c>
      <c r="F18" s="48">
        <f>VLOOKUP($A18,'Occupancy Raw Data'!$B$8:$BE$45,'Occupancy Raw Data'!AK$3,FALSE)</f>
        <v>56.771473739680303</v>
      </c>
      <c r="G18" s="49">
        <f>VLOOKUP($A18,'Occupancy Raw Data'!$B$8:$BE$45,'Occupancy Raw Data'!AL$3,FALSE)</f>
        <v>53.865273142455599</v>
      </c>
      <c r="H18" s="48">
        <f>VLOOKUP($A18,'Occupancy Raw Data'!$B$8:$BE$45,'Occupancy Raw Data'!AN$3,FALSE)</f>
        <v>60.943263657122699</v>
      </c>
      <c r="I18" s="48">
        <f>VLOOKUP($A18,'Occupancy Raw Data'!$B$8:$BE$45,'Occupancy Raw Data'!AO$3,FALSE)</f>
        <v>61.180396978745797</v>
      </c>
      <c r="J18" s="49">
        <f>VLOOKUP($A18,'Occupancy Raw Data'!$B$8:$BE$45,'Occupancy Raw Data'!AP$3,FALSE)</f>
        <v>61.061830317934302</v>
      </c>
      <c r="K18" s="50">
        <f>VLOOKUP($A18,'Occupancy Raw Data'!$B$8:$BE$45,'Occupancy Raw Data'!AR$3,FALSE)</f>
        <v>55.921432335449502</v>
      </c>
      <c r="M18" s="47">
        <f>VLOOKUP($A18,'Occupancy Raw Data'!$B$8:$BE$45,'Occupancy Raw Data'!AT$3,FALSE)</f>
        <v>-13.6059117510022</v>
      </c>
      <c r="N18" s="48">
        <f>VLOOKUP($A18,'Occupancy Raw Data'!$B$8:$BE$45,'Occupancy Raw Data'!AU$3,FALSE)</f>
        <v>-9.9794354432060501</v>
      </c>
      <c r="O18" s="48">
        <f>VLOOKUP($A18,'Occupancy Raw Data'!$B$8:$BE$45,'Occupancy Raw Data'!AV$3,FALSE)</f>
        <v>-5.4145512052766103</v>
      </c>
      <c r="P18" s="48">
        <f>VLOOKUP($A18,'Occupancy Raw Data'!$B$8:$BE$45,'Occupancy Raw Data'!AW$3,FALSE)</f>
        <v>-6.7955568997729499</v>
      </c>
      <c r="Q18" s="48">
        <f>VLOOKUP($A18,'Occupancy Raw Data'!$B$8:$BE$45,'Occupancy Raw Data'!AX$3,FALSE)</f>
        <v>-6.2265732657398898</v>
      </c>
      <c r="R18" s="49">
        <f>VLOOKUP($A18,'Occupancy Raw Data'!$B$8:$BE$45,'Occupancy Raw Data'!AY$3,FALSE)</f>
        <v>-8.2238614901272005</v>
      </c>
      <c r="S18" s="48">
        <f>VLOOKUP($A18,'Occupancy Raw Data'!$B$8:$BE$45,'Occupancy Raw Data'!BA$3,FALSE)</f>
        <v>-3.5280381738600002</v>
      </c>
      <c r="T18" s="48">
        <f>VLOOKUP($A18,'Occupancy Raw Data'!$B$8:$BE$45,'Occupancy Raw Data'!BB$3,FALSE)</f>
        <v>-3.4480294994049299</v>
      </c>
      <c r="U18" s="49">
        <f>VLOOKUP($A18,'Occupancy Raw Data'!$B$8:$BE$45,'Occupancy Raw Data'!BC$3,FALSE)</f>
        <v>-3.4879727401091101</v>
      </c>
      <c r="V18" s="50">
        <f>VLOOKUP($A18,'Occupancy Raw Data'!$B$8:$BE$45,'Occupancy Raw Data'!BE$3,FALSE)</f>
        <v>-6.7970279749583504</v>
      </c>
      <c r="X18" s="51">
        <f>VLOOKUP($A18,'ADR Raw Data'!$B$6:$BE$43,'ADR Raw Data'!AG$1,FALSE)</f>
        <v>95.395640283983695</v>
      </c>
      <c r="Y18" s="52">
        <f>VLOOKUP($A18,'ADR Raw Data'!$B$6:$BE$43,'ADR Raw Data'!AH$1,FALSE)</f>
        <v>102.299043448503</v>
      </c>
      <c r="Z18" s="52">
        <f>VLOOKUP($A18,'ADR Raw Data'!$B$6:$BE$43,'ADR Raw Data'!AI$1,FALSE)</f>
        <v>107.3679460243</v>
      </c>
      <c r="AA18" s="52">
        <f>VLOOKUP($A18,'ADR Raw Data'!$B$6:$BE$43,'ADR Raw Data'!AJ$1,FALSE)</f>
        <v>105.559888356942</v>
      </c>
      <c r="AB18" s="52">
        <f>VLOOKUP($A18,'ADR Raw Data'!$B$6:$BE$43,'ADR Raw Data'!AK$1,FALSE)</f>
        <v>100.99456217512299</v>
      </c>
      <c r="AC18" s="53">
        <f>VLOOKUP($A18,'ADR Raw Data'!$B$6:$BE$43,'ADR Raw Data'!AL$1,FALSE)</f>
        <v>102.667110422135</v>
      </c>
      <c r="AD18" s="52">
        <f>VLOOKUP($A18,'ADR Raw Data'!$B$6:$BE$43,'ADR Raw Data'!AN$1,FALSE)</f>
        <v>105.060864555411</v>
      </c>
      <c r="AE18" s="52">
        <f>VLOOKUP($A18,'ADR Raw Data'!$B$6:$BE$43,'ADR Raw Data'!AO$1,FALSE)</f>
        <v>108.963769221935</v>
      </c>
      <c r="AF18" s="53">
        <f>VLOOKUP($A18,'ADR Raw Data'!$B$6:$BE$43,'ADR Raw Data'!AP$1,FALSE)</f>
        <v>107.01610611650401</v>
      </c>
      <c r="AG18" s="54">
        <f>VLOOKUP($A18,'ADR Raw Data'!$B$6:$BE$43,'ADR Raw Data'!AR$1,FALSE)</f>
        <v>104.023899893427</v>
      </c>
      <c r="AI18" s="47">
        <f>VLOOKUP($A18,'ADR Raw Data'!$B$6:$BE$43,'ADR Raw Data'!AT$1,FALSE)</f>
        <v>4.4844149630968504</v>
      </c>
      <c r="AJ18" s="48">
        <f>VLOOKUP($A18,'ADR Raw Data'!$B$6:$BE$43,'ADR Raw Data'!AU$1,FALSE)</f>
        <v>5.5169415982736698</v>
      </c>
      <c r="AK18" s="48">
        <f>VLOOKUP($A18,'ADR Raw Data'!$B$6:$BE$43,'ADR Raw Data'!AV$1,FALSE)</f>
        <v>9.1370200576265699</v>
      </c>
      <c r="AL18" s="48">
        <f>VLOOKUP($A18,'ADR Raw Data'!$B$6:$BE$43,'ADR Raw Data'!AW$1,FALSE)</f>
        <v>6.7920879556154397</v>
      </c>
      <c r="AM18" s="48">
        <f>VLOOKUP($A18,'ADR Raw Data'!$B$6:$BE$43,'ADR Raw Data'!AX$1,FALSE)</f>
        <v>5.9420609483923403</v>
      </c>
      <c r="AN18" s="49">
        <f>VLOOKUP($A18,'ADR Raw Data'!$B$6:$BE$43,'ADR Raw Data'!AY$1,FALSE)</f>
        <v>6.5825247165449703</v>
      </c>
      <c r="AO18" s="48">
        <f>VLOOKUP($A18,'ADR Raw Data'!$B$6:$BE$43,'ADR Raw Data'!BA$1,FALSE)</f>
        <v>3.1417610113106398</v>
      </c>
      <c r="AP18" s="48">
        <f>VLOOKUP($A18,'ADR Raw Data'!$B$6:$BE$43,'ADR Raw Data'!BB$1,FALSE)</f>
        <v>5.23527539811308</v>
      </c>
      <c r="AQ18" s="49">
        <f>VLOOKUP($A18,'ADR Raw Data'!$B$6:$BE$43,'ADR Raw Data'!BC$1,FALSE)</f>
        <v>4.19947780013407</v>
      </c>
      <c r="AR18" s="50">
        <f>VLOOKUP($A18,'ADR Raw Data'!$B$6:$BE$43,'ADR Raw Data'!BE$1,FALSE)</f>
        <v>5.8793473046406799</v>
      </c>
      <c r="AT18" s="51">
        <f>VLOOKUP($A18,'RevPAR Raw Data'!$B$6:$BE$43,'RevPAR Raw Data'!AG$1,FALSE)</f>
        <v>42.189069616195297</v>
      </c>
      <c r="AU18" s="52">
        <f>VLOOKUP($A18,'RevPAR Raw Data'!$B$6:$BE$43,'RevPAR Raw Data'!AH$1,FALSE)</f>
        <v>54.478328644826902</v>
      </c>
      <c r="AV18" s="52">
        <f>VLOOKUP($A18,'RevPAR Raw Data'!$B$6:$BE$43,'RevPAR Raw Data'!AI$1,FALSE)</f>
        <v>61.312698493764202</v>
      </c>
      <c r="AW18" s="52">
        <f>VLOOKUP($A18,'RevPAR Raw Data'!$B$6:$BE$43,'RevPAR Raw Data'!AJ$1,FALSE)</f>
        <v>61.193399183207397</v>
      </c>
      <c r="AX18" s="52">
        <f>VLOOKUP($A18,'RevPAR Raw Data'!$B$6:$BE$43,'RevPAR Raw Data'!AK$1,FALSE)</f>
        <v>57.336101343755402</v>
      </c>
      <c r="AY18" s="53">
        <f>VLOOKUP($A18,'RevPAR Raw Data'!$B$6:$BE$43,'RevPAR Raw Data'!AL$1,FALSE)</f>
        <v>55.3019194563499</v>
      </c>
      <c r="AZ18" s="52">
        <f>VLOOKUP($A18,'RevPAR Raw Data'!$B$6:$BE$43,'RevPAR Raw Data'!AN$1,FALSE)</f>
        <v>64.027519686456998</v>
      </c>
      <c r="BA18" s="52">
        <f>VLOOKUP($A18,'RevPAR Raw Data'!$B$6:$BE$43,'RevPAR Raw Data'!AO$1,FALSE)</f>
        <v>66.664466572984296</v>
      </c>
      <c r="BB18" s="53">
        <f>VLOOKUP($A18,'RevPAR Raw Data'!$B$6:$BE$43,'RevPAR Raw Data'!AP$1,FALSE)</f>
        <v>65.345993129720696</v>
      </c>
      <c r="BC18" s="54">
        <f>VLOOKUP($A18,'RevPAR Raw Data'!$B$6:$BE$43,'RevPAR Raw Data'!AR$1,FALSE)</f>
        <v>58.171654791598698</v>
      </c>
      <c r="BE18" s="47">
        <f>VLOOKUP($A18,'RevPAR Raw Data'!$B$6:$BE$43,'RevPAR Raw Data'!AT$1,FALSE)</f>
        <v>-9.7316423303330506</v>
      </c>
      <c r="BF18" s="48">
        <f>VLOOKUP($A18,'RevPAR Raw Data'!$B$6:$BE$43,'RevPAR Raw Data'!AU$1,FALSE)</f>
        <v>-5.0130534701714797</v>
      </c>
      <c r="BG18" s="48">
        <f>VLOOKUP($A18,'RevPAR Raw Data'!$B$6:$BE$43,'RevPAR Raw Data'!AV$1,FALSE)</f>
        <v>3.2277402226933698</v>
      </c>
      <c r="BH18" s="48">
        <f>VLOOKUP($A18,'RevPAR Raw Data'!$B$6:$BE$43,'RevPAR Raw Data'!AW$1,FALSE)</f>
        <v>-0.46502914586399002</v>
      </c>
      <c r="BI18" s="48">
        <f>VLOOKUP($A18,'RevPAR Raw Data'!$B$6:$BE$43,'RevPAR Raw Data'!AX$1,FALSE)</f>
        <v>-0.65449909579411503</v>
      </c>
      <c r="BJ18" s="49">
        <f>VLOOKUP($A18,'RevPAR Raw Data'!$B$6:$BE$43,'RevPAR Raw Data'!AY$1,FALSE)</f>
        <v>-2.18267448882427</v>
      </c>
      <c r="BK18" s="48">
        <f>VLOOKUP($A18,'RevPAR Raw Data'!$B$6:$BE$43,'RevPAR Raw Data'!BA$1,FALSE)</f>
        <v>-0.49711969035985298</v>
      </c>
      <c r="BL18" s="48">
        <f>VLOOKUP($A18,'RevPAR Raw Data'!$B$6:$BE$43,'RevPAR Raw Data'!BB$1,FALSE)</f>
        <v>1.60673205860612</v>
      </c>
      <c r="BM18" s="49">
        <f>VLOOKUP($A18,'RevPAR Raw Data'!$B$6:$BE$43,'RevPAR Raw Data'!BC$1,FALSE)</f>
        <v>0.56502841912934898</v>
      </c>
      <c r="BN18" s="50">
        <f>VLOOKUP($A18,'RevPAR Raw Data'!$B$6:$BE$43,'RevPAR Raw Data'!BE$1,FALSE)</f>
        <v>-1.31730155135905</v>
      </c>
    </row>
    <row r="19" spans="1:66" x14ac:dyDescent="0.25">
      <c r="A19" s="63" t="s">
        <v>93</v>
      </c>
      <c r="B19" s="47">
        <f>VLOOKUP($A19,'Occupancy Raw Data'!$B$8:$BE$45,'Occupancy Raw Data'!AG$3,FALSE)</f>
        <v>33.267575322812</v>
      </c>
      <c r="C19" s="48">
        <f>VLOOKUP($A19,'Occupancy Raw Data'!$B$8:$BE$45,'Occupancy Raw Data'!AH$3,FALSE)</f>
        <v>39.717838354854102</v>
      </c>
      <c r="D19" s="48">
        <f>VLOOKUP($A19,'Occupancy Raw Data'!$B$8:$BE$45,'Occupancy Raw Data'!AI$3,FALSE)</f>
        <v>43.535788299059398</v>
      </c>
      <c r="E19" s="48">
        <f>VLOOKUP($A19,'Occupancy Raw Data'!$B$8:$BE$45,'Occupancy Raw Data'!AJ$3,FALSE)</f>
        <v>46.622429459588702</v>
      </c>
      <c r="F19" s="48">
        <f>VLOOKUP($A19,'Occupancy Raw Data'!$B$8:$BE$45,'Occupancy Raw Data'!AK$3,FALSE)</f>
        <v>47.863860991551</v>
      </c>
      <c r="G19" s="49">
        <f>VLOOKUP($A19,'Occupancy Raw Data'!$B$8:$BE$45,'Occupancy Raw Data'!AL$3,FALSE)</f>
        <v>42.201498485572998</v>
      </c>
      <c r="H19" s="48">
        <f>VLOOKUP($A19,'Occupancy Raw Data'!$B$8:$BE$45,'Occupancy Raw Data'!AN$3,FALSE)</f>
        <v>54.939821457038001</v>
      </c>
      <c r="I19" s="48">
        <f>VLOOKUP($A19,'Occupancy Raw Data'!$B$8:$BE$45,'Occupancy Raw Data'!AO$3,FALSE)</f>
        <v>54.915909453212102</v>
      </c>
      <c r="J19" s="49">
        <f>VLOOKUP($A19,'Occupancy Raw Data'!$B$8:$BE$45,'Occupancy Raw Data'!AP$3,FALSE)</f>
        <v>54.927865455125101</v>
      </c>
      <c r="K19" s="50">
        <f>VLOOKUP($A19,'Occupancy Raw Data'!$B$8:$BE$45,'Occupancy Raw Data'!AR$3,FALSE)</f>
        <v>45.837603334016499</v>
      </c>
      <c r="M19" s="47">
        <f>VLOOKUP($A19,'Occupancy Raw Data'!$B$8:$BE$45,'Occupancy Raw Data'!AT$3,FALSE)</f>
        <v>-8.0911168441272299</v>
      </c>
      <c r="N19" s="48">
        <f>VLOOKUP($A19,'Occupancy Raw Data'!$B$8:$BE$45,'Occupancy Raw Data'!AU$3,FALSE)</f>
        <v>-1.08983504766145</v>
      </c>
      <c r="O19" s="48">
        <f>VLOOKUP($A19,'Occupancy Raw Data'!$B$8:$BE$45,'Occupancy Raw Data'!AV$3,FALSE)</f>
        <v>3.5961707661026598</v>
      </c>
      <c r="P19" s="48">
        <f>VLOOKUP($A19,'Occupancy Raw Data'!$B$8:$BE$45,'Occupancy Raw Data'!AW$3,FALSE)</f>
        <v>1.8336362611122901</v>
      </c>
      <c r="Q19" s="48">
        <f>VLOOKUP($A19,'Occupancy Raw Data'!$B$8:$BE$45,'Occupancy Raw Data'!AX$3,FALSE)</f>
        <v>-1.4276919705908899</v>
      </c>
      <c r="R19" s="49">
        <f>VLOOKUP($A19,'Occupancy Raw Data'!$B$8:$BE$45,'Occupancy Raw Data'!AY$3,FALSE)</f>
        <v>-0.80427275377324603</v>
      </c>
      <c r="S19" s="48">
        <f>VLOOKUP($A19,'Occupancy Raw Data'!$B$8:$BE$45,'Occupancy Raw Data'!BA$3,FALSE)</f>
        <v>-3.40345956907837</v>
      </c>
      <c r="T19" s="48">
        <f>VLOOKUP($A19,'Occupancy Raw Data'!$B$8:$BE$45,'Occupancy Raw Data'!BB$3,FALSE)</f>
        <v>-5.03136259505568</v>
      </c>
      <c r="U19" s="49">
        <f>VLOOKUP($A19,'Occupancy Raw Data'!$B$8:$BE$45,'Occupancy Raw Data'!BC$3,FALSE)</f>
        <v>-4.2241508079707497</v>
      </c>
      <c r="V19" s="50">
        <f>VLOOKUP($A19,'Occupancy Raw Data'!$B$8:$BE$45,'Occupancy Raw Data'!BE$3,FALSE)</f>
        <v>-2.0028061640624202</v>
      </c>
      <c r="X19" s="51">
        <f>VLOOKUP($A19,'ADR Raw Data'!$B$6:$BE$43,'ADR Raw Data'!AG$1,FALSE)</f>
        <v>100.283291356693</v>
      </c>
      <c r="Y19" s="52">
        <f>VLOOKUP($A19,'ADR Raw Data'!$B$6:$BE$43,'ADR Raw Data'!AH$1,FALSE)</f>
        <v>104.758058333333</v>
      </c>
      <c r="Z19" s="52">
        <f>VLOOKUP($A19,'ADR Raw Data'!$B$6:$BE$43,'ADR Raw Data'!AI$1,FALSE)</f>
        <v>107.37748650219601</v>
      </c>
      <c r="AA19" s="52">
        <f>VLOOKUP($A19,'ADR Raw Data'!$B$6:$BE$43,'ADR Raw Data'!AJ$1,FALSE)</f>
        <v>107.86308938752801</v>
      </c>
      <c r="AB19" s="52">
        <f>VLOOKUP($A19,'ADR Raw Data'!$B$6:$BE$43,'ADR Raw Data'!AK$1,FALSE)</f>
        <v>106.529174462947</v>
      </c>
      <c r="AC19" s="53">
        <f>VLOOKUP($A19,'ADR Raw Data'!$B$6:$BE$43,'ADR Raw Data'!AL$1,FALSE)</f>
        <v>105.680825425905</v>
      </c>
      <c r="AD19" s="52">
        <f>VLOOKUP($A19,'ADR Raw Data'!$B$6:$BE$43,'ADR Raw Data'!AN$1,FALSE)</f>
        <v>115.729109626056</v>
      </c>
      <c r="AE19" s="52">
        <f>VLOOKUP($A19,'ADR Raw Data'!$B$6:$BE$43,'ADR Raw Data'!AO$1,FALSE)</f>
        <v>118.294208944446</v>
      </c>
      <c r="AF19" s="53">
        <f>VLOOKUP($A19,'ADR Raw Data'!$B$6:$BE$43,'ADR Raw Data'!AP$1,FALSE)</f>
        <v>117.011380116089</v>
      </c>
      <c r="AG19" s="54">
        <f>VLOOKUP($A19,'ADR Raw Data'!$B$6:$BE$43,'ADR Raw Data'!AR$1,FALSE)</f>
        <v>109.56013061445</v>
      </c>
      <c r="AI19" s="47">
        <f>VLOOKUP($A19,'ADR Raw Data'!$B$6:$BE$43,'ADR Raw Data'!AT$1,FALSE)</f>
        <v>2.8613638380346602</v>
      </c>
      <c r="AJ19" s="48">
        <f>VLOOKUP($A19,'ADR Raw Data'!$B$6:$BE$43,'ADR Raw Data'!AU$1,FALSE)</f>
        <v>6.1195455908088299</v>
      </c>
      <c r="AK19" s="48">
        <f>VLOOKUP($A19,'ADR Raw Data'!$B$6:$BE$43,'ADR Raw Data'!AV$1,FALSE)</f>
        <v>6.0719357372855196</v>
      </c>
      <c r="AL19" s="48">
        <f>VLOOKUP($A19,'ADR Raw Data'!$B$6:$BE$43,'ADR Raw Data'!AW$1,FALSE)</f>
        <v>4.36070808094947</v>
      </c>
      <c r="AM19" s="48">
        <f>VLOOKUP($A19,'ADR Raw Data'!$B$6:$BE$43,'ADR Raw Data'!AX$1,FALSE)</f>
        <v>3.0566251957496302</v>
      </c>
      <c r="AN19" s="49">
        <f>VLOOKUP($A19,'ADR Raw Data'!$B$6:$BE$43,'ADR Raw Data'!AY$1,FALSE)</f>
        <v>4.5659509962453999</v>
      </c>
      <c r="AO19" s="48">
        <f>VLOOKUP($A19,'ADR Raw Data'!$B$6:$BE$43,'ADR Raw Data'!BA$1,FALSE)</f>
        <v>2.0005523707528599</v>
      </c>
      <c r="AP19" s="48">
        <f>VLOOKUP($A19,'ADR Raw Data'!$B$6:$BE$43,'ADR Raw Data'!BB$1,FALSE)</f>
        <v>1.7096872578059199</v>
      </c>
      <c r="AQ19" s="49">
        <f>VLOOKUP($A19,'ADR Raw Data'!$B$6:$BE$43,'ADR Raw Data'!BC$1,FALSE)</f>
        <v>1.8426280946638101</v>
      </c>
      <c r="AR19" s="50">
        <f>VLOOKUP($A19,'ADR Raw Data'!$B$6:$BE$43,'ADR Raw Data'!BE$1,FALSE)</f>
        <v>3.4457879345745601</v>
      </c>
      <c r="AT19" s="51">
        <f>VLOOKUP($A19,'RevPAR Raw Data'!$B$6:$BE$43,'RevPAR Raw Data'!AG$1,FALSE)</f>
        <v>33.361819488283103</v>
      </c>
      <c r="AU19" s="52">
        <f>VLOOKUP($A19,'RevPAR Raw Data'!$B$6:$BE$43,'RevPAR Raw Data'!AH$1,FALSE)</f>
        <v>41.607636272517098</v>
      </c>
      <c r="AV19" s="52">
        <f>VLOOKUP($A19,'RevPAR Raw Data'!$B$6:$BE$43,'RevPAR Raw Data'!AI$1,FALSE)</f>
        <v>46.747635204447597</v>
      </c>
      <c r="AW19" s="52">
        <f>VLOOKUP($A19,'RevPAR Raw Data'!$B$6:$BE$43,'RevPAR Raw Data'!AJ$1,FALSE)</f>
        <v>50.288392762633499</v>
      </c>
      <c r="AX19" s="52">
        <f>VLOOKUP($A19,'RevPAR Raw Data'!$B$6:$BE$43,'RevPAR Raw Data'!AK$1,FALSE)</f>
        <v>50.988975980392098</v>
      </c>
      <c r="AY19" s="53">
        <f>VLOOKUP($A19,'RevPAR Raw Data'!$B$6:$BE$43,'RevPAR Raw Data'!AL$1,FALSE)</f>
        <v>44.598891941654699</v>
      </c>
      <c r="AZ19" s="52">
        <f>VLOOKUP($A19,'RevPAR Raw Data'!$B$6:$BE$43,'RevPAR Raw Data'!AN$1,FALSE)</f>
        <v>63.5813662023752</v>
      </c>
      <c r="BA19" s="52">
        <f>VLOOKUP($A19,'RevPAR Raw Data'!$B$6:$BE$43,'RevPAR Raw Data'!AO$1,FALSE)</f>
        <v>64.962340672325794</v>
      </c>
      <c r="BB19" s="53">
        <f>VLOOKUP($A19,'RevPAR Raw Data'!$B$6:$BE$43,'RevPAR Raw Data'!AP$1,FALSE)</f>
        <v>64.271853437350501</v>
      </c>
      <c r="BC19" s="54">
        <f>VLOOKUP($A19,'RevPAR Raw Data'!$B$6:$BE$43,'RevPAR Raw Data'!AR$1,FALSE)</f>
        <v>50.219738083282003</v>
      </c>
      <c r="BE19" s="47">
        <f>VLOOKUP($A19,'RevPAR Raw Data'!$B$6:$BE$43,'RevPAR Raw Data'!AT$1,FALSE)</f>
        <v>-5.4612692975635504</v>
      </c>
      <c r="BF19" s="48">
        <f>VLOOKUP($A19,'RevPAR Raw Data'!$B$6:$BE$43,'RevPAR Raw Data'!AU$1,FALSE)</f>
        <v>4.9630175905411198</v>
      </c>
      <c r="BG19" s="48">
        <f>VLOOKUP($A19,'RevPAR Raw Data'!$B$6:$BE$43,'RevPAR Raw Data'!AV$1,FALSE)</f>
        <v>9.8864636813089906</v>
      </c>
      <c r="BH19" s="48">
        <f>VLOOKUP($A19,'RevPAR Raw Data'!$B$6:$BE$43,'RevPAR Raw Data'!AW$1,FALSE)</f>
        <v>6.2743038666753197</v>
      </c>
      <c r="BI19" s="48">
        <f>VLOOKUP($A19,'RevPAR Raw Data'!$B$6:$BE$43,'RevPAR Raw Data'!AX$1,FALSE)</f>
        <v>1.5852940326679601</v>
      </c>
      <c r="BJ19" s="49">
        <f>VLOOKUP($A19,'RevPAR Raw Data'!$B$6:$BE$43,'RevPAR Raw Data'!AY$1,FALSE)</f>
        <v>3.72495554265871</v>
      </c>
      <c r="BK19" s="48">
        <f>VLOOKUP($A19,'RevPAR Raw Data'!$B$6:$BE$43,'RevPAR Raw Data'!BA$1,FALSE)</f>
        <v>-1.4709951894223201</v>
      </c>
      <c r="BL19" s="48">
        <f>VLOOKUP($A19,'RevPAR Raw Data'!$B$6:$BE$43,'RevPAR Raw Data'!BB$1,FALSE)</f>
        <v>-3.4076959024314299</v>
      </c>
      <c r="BM19" s="49">
        <f>VLOOKUP($A19,'RevPAR Raw Data'!$B$6:$BE$43,'RevPAR Raw Data'!BC$1,FALSE)</f>
        <v>-2.45935810285558</v>
      </c>
      <c r="BN19" s="50">
        <f>VLOOKUP($A19,'RevPAR Raw Data'!$B$6:$BE$43,'RevPAR Raw Data'!BE$1,FALSE)</f>
        <v>1.3739693173579499</v>
      </c>
    </row>
    <row r="20" spans="1:66" x14ac:dyDescent="0.25">
      <c r="A20" s="63" t="s">
        <v>29</v>
      </c>
      <c r="B20" s="47">
        <f>VLOOKUP($A20,'Occupancy Raw Data'!$B$8:$BE$45,'Occupancy Raw Data'!AG$3,FALSE)</f>
        <v>31.971122435646102</v>
      </c>
      <c r="C20" s="48">
        <f>VLOOKUP($A20,'Occupancy Raw Data'!$B$8:$BE$45,'Occupancy Raw Data'!AH$3,FALSE)</f>
        <v>32.323925258068698</v>
      </c>
      <c r="D20" s="48">
        <f>VLOOKUP($A20,'Occupancy Raw Data'!$B$8:$BE$45,'Occupancy Raw Data'!AI$3,FALSE)</f>
        <v>35.884620410296598</v>
      </c>
      <c r="E20" s="48">
        <f>VLOOKUP($A20,'Occupancy Raw Data'!$B$8:$BE$45,'Occupancy Raw Data'!AJ$3,FALSE)</f>
        <v>43.391480465176997</v>
      </c>
      <c r="F20" s="48">
        <f>VLOOKUP($A20,'Occupancy Raw Data'!$B$8:$BE$45,'Occupancy Raw Data'!AK$3,FALSE)</f>
        <v>46.609172873382903</v>
      </c>
      <c r="G20" s="49">
        <f>VLOOKUP($A20,'Occupancy Raw Data'!$B$8:$BE$45,'Occupancy Raw Data'!AL$3,FALSE)</f>
        <v>38.036064288514297</v>
      </c>
      <c r="H20" s="48">
        <f>VLOOKUP($A20,'Occupancy Raw Data'!$B$8:$BE$45,'Occupancy Raw Data'!AN$3,FALSE)</f>
        <v>62.962237031229499</v>
      </c>
      <c r="I20" s="48">
        <f>VLOOKUP($A20,'Occupancy Raw Data'!$B$8:$BE$45,'Occupancy Raw Data'!AO$3,FALSE)</f>
        <v>65.203188292172996</v>
      </c>
      <c r="J20" s="49">
        <f>VLOOKUP($A20,'Occupancy Raw Data'!$B$8:$BE$45,'Occupancy Raw Data'!AP$3,FALSE)</f>
        <v>64.082712661701194</v>
      </c>
      <c r="K20" s="50">
        <f>VLOOKUP($A20,'Occupancy Raw Data'!$B$8:$BE$45,'Occupancy Raw Data'!AR$3,FALSE)</f>
        <v>45.477963823710503</v>
      </c>
      <c r="M20" s="47">
        <f>VLOOKUP($A20,'Occupancy Raw Data'!$B$8:$BE$45,'Occupancy Raw Data'!AT$3,FALSE)</f>
        <v>-3.5510138102854598</v>
      </c>
      <c r="N20" s="48">
        <f>VLOOKUP($A20,'Occupancy Raw Data'!$B$8:$BE$45,'Occupancy Raw Data'!AU$3,FALSE)</f>
        <v>-2.1800190126336698</v>
      </c>
      <c r="O20" s="48">
        <f>VLOOKUP($A20,'Occupancy Raw Data'!$B$8:$BE$45,'Occupancy Raw Data'!AV$3,FALSE)</f>
        <v>-1.3869494266975999</v>
      </c>
      <c r="P20" s="48">
        <f>VLOOKUP($A20,'Occupancy Raw Data'!$B$8:$BE$45,'Occupancy Raw Data'!AW$3,FALSE)</f>
        <v>4.5710706382019399E-2</v>
      </c>
      <c r="Q20" s="48">
        <f>VLOOKUP($A20,'Occupancy Raw Data'!$B$8:$BE$45,'Occupancy Raw Data'!AX$3,FALSE)</f>
        <v>-1.1577375263630201</v>
      </c>
      <c r="R20" s="49">
        <f>VLOOKUP($A20,'Occupancy Raw Data'!$B$8:$BE$45,'Occupancy Raw Data'!AY$3,FALSE)</f>
        <v>-1.5163893266344399</v>
      </c>
      <c r="S20" s="48">
        <f>VLOOKUP($A20,'Occupancy Raw Data'!$B$8:$BE$45,'Occupancy Raw Data'!BA$3,FALSE)</f>
        <v>1.5788118340994</v>
      </c>
      <c r="T20" s="48">
        <f>VLOOKUP($A20,'Occupancy Raw Data'!$B$8:$BE$45,'Occupancy Raw Data'!BB$3,FALSE)</f>
        <v>-1.47045326139318</v>
      </c>
      <c r="U20" s="49">
        <f>VLOOKUP($A20,'Occupancy Raw Data'!$B$8:$BE$45,'Occupancy Raw Data'!BC$3,FALSE)</f>
        <v>4.3021705955569901E-3</v>
      </c>
      <c r="V20" s="50">
        <f>VLOOKUP($A20,'Occupancy Raw Data'!$B$8:$BE$45,'Occupancy Raw Data'!BE$3,FALSE)</f>
        <v>-0.90975754947813603</v>
      </c>
      <c r="X20" s="51">
        <f>VLOOKUP($A20,'ADR Raw Data'!$B$6:$BE$43,'ADR Raw Data'!AG$1,FALSE)</f>
        <v>112.95411055481701</v>
      </c>
      <c r="Y20" s="52">
        <f>VLOOKUP($A20,'ADR Raw Data'!$B$6:$BE$43,'ADR Raw Data'!AH$1,FALSE)</f>
        <v>105.253629105608</v>
      </c>
      <c r="Z20" s="52">
        <f>VLOOKUP($A20,'ADR Raw Data'!$B$6:$BE$43,'ADR Raw Data'!AI$1,FALSE)</f>
        <v>112.310657259899</v>
      </c>
      <c r="AA20" s="52">
        <f>VLOOKUP($A20,'ADR Raw Data'!$B$6:$BE$43,'ADR Raw Data'!AJ$1,FALSE)</f>
        <v>131.80454942407499</v>
      </c>
      <c r="AB20" s="52">
        <f>VLOOKUP($A20,'ADR Raw Data'!$B$6:$BE$43,'ADR Raw Data'!AK$1,FALSE)</f>
        <v>133.71822680123299</v>
      </c>
      <c r="AC20" s="53">
        <f>VLOOKUP($A20,'ADR Raw Data'!$B$6:$BE$43,'ADR Raw Data'!AL$1,FALSE)</f>
        <v>120.913645264351</v>
      </c>
      <c r="AD20" s="52">
        <f>VLOOKUP($A20,'ADR Raw Data'!$B$6:$BE$43,'ADR Raw Data'!AN$1,FALSE)</f>
        <v>161.02550378748501</v>
      </c>
      <c r="AE20" s="52">
        <f>VLOOKUP($A20,'ADR Raw Data'!$B$6:$BE$43,'ADR Raw Data'!AO$1,FALSE)</f>
        <v>171.666805611222</v>
      </c>
      <c r="AF20" s="53">
        <f>VLOOKUP($A20,'ADR Raw Data'!$B$6:$BE$43,'ADR Raw Data'!AP$1,FALSE)</f>
        <v>166.43918540041801</v>
      </c>
      <c r="AG20" s="54">
        <f>VLOOKUP($A20,'ADR Raw Data'!$B$6:$BE$43,'ADR Raw Data'!AR$1,FALSE)</f>
        <v>139.24214587694399</v>
      </c>
      <c r="AI20" s="47">
        <f>VLOOKUP($A20,'ADR Raw Data'!$B$6:$BE$43,'ADR Raw Data'!AT$1,FALSE)</f>
        <v>-2.28555392893248</v>
      </c>
      <c r="AJ20" s="48">
        <f>VLOOKUP($A20,'ADR Raw Data'!$B$6:$BE$43,'ADR Raw Data'!AU$1,FALSE)</f>
        <v>-0.59433900875863299</v>
      </c>
      <c r="AK20" s="48">
        <f>VLOOKUP($A20,'ADR Raw Data'!$B$6:$BE$43,'ADR Raw Data'!AV$1,FALSE)</f>
        <v>0.23296034916335201</v>
      </c>
      <c r="AL20" s="48">
        <f>VLOOKUP($A20,'ADR Raw Data'!$B$6:$BE$43,'ADR Raw Data'!AW$1,FALSE)</f>
        <v>0.92523715175160604</v>
      </c>
      <c r="AM20" s="48">
        <f>VLOOKUP($A20,'ADR Raw Data'!$B$6:$BE$43,'ADR Raw Data'!AX$1,FALSE)</f>
        <v>-3.7959682330453202</v>
      </c>
      <c r="AN20" s="49">
        <f>VLOOKUP($A20,'ADR Raw Data'!$B$6:$BE$43,'ADR Raw Data'!AY$1,FALSE)</f>
        <v>-1.17261683582023</v>
      </c>
      <c r="AO20" s="48">
        <f>VLOOKUP($A20,'ADR Raw Data'!$B$6:$BE$43,'ADR Raw Data'!BA$1,FALSE)</f>
        <v>-8.5805814515266405</v>
      </c>
      <c r="AP20" s="48">
        <f>VLOOKUP($A20,'ADR Raw Data'!$B$6:$BE$43,'ADR Raw Data'!BB$1,FALSE)</f>
        <v>-5.3930025297706301</v>
      </c>
      <c r="AQ20" s="49">
        <f>VLOOKUP($A20,'ADR Raw Data'!$B$6:$BE$43,'ADR Raw Data'!BC$1,FALSE)</f>
        <v>-6.9563058747369801</v>
      </c>
      <c r="AR20" s="50">
        <f>VLOOKUP($A20,'ADR Raw Data'!$B$6:$BE$43,'ADR Raw Data'!BE$1,FALSE)</f>
        <v>-3.9053063430285899</v>
      </c>
      <c r="AT20" s="51">
        <f>VLOOKUP($A20,'RevPAR Raw Data'!$B$6:$BE$43,'RevPAR Raw Data'!AG$1,FALSE)</f>
        <v>36.112696981575802</v>
      </c>
      <c r="AU20" s="52">
        <f>VLOOKUP($A20,'RevPAR Raw Data'!$B$6:$BE$43,'RevPAR Raw Data'!AH$1,FALSE)</f>
        <v>34.0221044035018</v>
      </c>
      <c r="AV20" s="52">
        <f>VLOOKUP($A20,'RevPAR Raw Data'!$B$6:$BE$43,'RevPAR Raw Data'!AI$1,FALSE)</f>
        <v>40.302253038024297</v>
      </c>
      <c r="AW20" s="52">
        <f>VLOOKUP($A20,'RevPAR Raw Data'!$B$6:$BE$43,'RevPAR Raw Data'!AJ$1,FALSE)</f>
        <v>57.191945315562499</v>
      </c>
      <c r="AX20" s="52">
        <f>VLOOKUP($A20,'RevPAR Raw Data'!$B$6:$BE$43,'RevPAR Raw Data'!AK$1,FALSE)</f>
        <v>62.324959493009203</v>
      </c>
      <c r="AY20" s="53">
        <f>VLOOKUP($A20,'RevPAR Raw Data'!$B$6:$BE$43,'RevPAR Raw Data'!AL$1,FALSE)</f>
        <v>45.990791846334702</v>
      </c>
      <c r="AZ20" s="52">
        <f>VLOOKUP($A20,'RevPAR Raw Data'!$B$6:$BE$43,'RevPAR Raw Data'!AN$1,FALSE)</f>
        <v>101.385259375408</v>
      </c>
      <c r="BA20" s="52">
        <f>VLOOKUP($A20,'RevPAR Raw Data'!$B$6:$BE$43,'RevPAR Raw Data'!AO$1,FALSE)</f>
        <v>111.93223049784299</v>
      </c>
      <c r="BB20" s="53">
        <f>VLOOKUP($A20,'RevPAR Raw Data'!$B$6:$BE$43,'RevPAR Raw Data'!AP$1,FALSE)</f>
        <v>106.65874493662599</v>
      </c>
      <c r="BC20" s="54">
        <f>VLOOKUP($A20,'RevPAR Raw Data'!$B$6:$BE$43,'RevPAR Raw Data'!AR$1,FALSE)</f>
        <v>63.3244927292751</v>
      </c>
      <c r="BE20" s="47">
        <f>VLOOKUP($A20,'RevPAR Raw Data'!$B$6:$BE$43,'RevPAR Raw Data'!AT$1,FALSE)</f>
        <v>-5.7554074035600298</v>
      </c>
      <c r="BF20" s="48">
        <f>VLOOKUP($A20,'RevPAR Raw Data'!$B$6:$BE$43,'RevPAR Raw Data'!AU$1,FALSE)</f>
        <v>-2.7614013180018699</v>
      </c>
      <c r="BG20" s="48">
        <f>VLOOKUP($A20,'RevPAR Raw Data'!$B$6:$BE$43,'RevPAR Raw Data'!AV$1,FALSE)</f>
        <v>-1.1572201197614</v>
      </c>
      <c r="BH20" s="48">
        <f>VLOOKUP($A20,'RevPAR Raw Data'!$B$6:$BE$43,'RevPAR Raw Data'!AW$1,FALSE)</f>
        <v>0.97137079057139997</v>
      </c>
      <c r="BI20" s="48">
        <f>VLOOKUP($A20,'RevPAR Raw Data'!$B$6:$BE$43,'RevPAR Raw Data'!AX$1,FALSE)</f>
        <v>-4.9097584106855496</v>
      </c>
      <c r="BJ20" s="49">
        <f>VLOOKUP($A20,'RevPAR Raw Data'!$B$6:$BE$43,'RevPAR Raw Data'!AY$1,FALSE)</f>
        <v>-2.6712247259139699</v>
      </c>
      <c r="BK20" s="48">
        <f>VLOOKUP($A20,'RevPAR Raw Data'!$B$6:$BE$43,'RevPAR Raw Data'!BA$1,FALSE)</f>
        <v>-7.1372408528184703</v>
      </c>
      <c r="BL20" s="48">
        <f>VLOOKUP($A20,'RevPAR Raw Data'!$B$6:$BE$43,'RevPAR Raw Data'!BB$1,FALSE)</f>
        <v>-6.7841542095777898</v>
      </c>
      <c r="BM20" s="49">
        <f>VLOOKUP($A20,'RevPAR Raw Data'!$B$6:$BE$43,'RevPAR Raw Data'!BC$1,FALSE)</f>
        <v>-6.9523029762873003</v>
      </c>
      <c r="BN20" s="50">
        <f>VLOOKUP($A20,'RevPAR Raw Data'!$B$6:$BE$43,'RevPAR Raw Data'!BE$1,FALSE)</f>
        <v>-4.7795350732207798</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46</v>
      </c>
      <c r="B22" s="47">
        <f>VLOOKUP($A22,'Occupancy Raw Data'!$B$8:$BE$45,'Occupancy Raw Data'!AG$3,FALSE)</f>
        <v>39.617698091382302</v>
      </c>
      <c r="C22" s="48">
        <f>VLOOKUP($A22,'Occupancy Raw Data'!$B$8:$BE$45,'Occupancy Raw Data'!AH$3,FALSE)</f>
        <v>50.743204164256703</v>
      </c>
      <c r="D22" s="48">
        <f>VLOOKUP($A22,'Occupancy Raw Data'!$B$8:$BE$45,'Occupancy Raw Data'!AI$3,FALSE)</f>
        <v>53.358010410641903</v>
      </c>
      <c r="E22" s="48">
        <f>VLOOKUP($A22,'Occupancy Raw Data'!$B$8:$BE$45,'Occupancy Raw Data'!AJ$3,FALSE)</f>
        <v>52</v>
      </c>
      <c r="F22" s="48">
        <f>VLOOKUP($A22,'Occupancy Raw Data'!$B$8:$BE$45,'Occupancy Raw Data'!AK$3,FALSE)</f>
        <v>51.028340080971603</v>
      </c>
      <c r="G22" s="49">
        <f>VLOOKUP($A22,'Occupancy Raw Data'!$B$8:$BE$45,'Occupancy Raw Data'!AL$3,FALSE)</f>
        <v>49.349450549450502</v>
      </c>
      <c r="H22" s="48">
        <f>VLOOKUP($A22,'Occupancy Raw Data'!$B$8:$BE$45,'Occupancy Raw Data'!AN$3,FALSE)</f>
        <v>55.585235832657297</v>
      </c>
      <c r="I22" s="48">
        <f>VLOOKUP($A22,'Occupancy Raw Data'!$B$8:$BE$45,'Occupancy Raw Data'!AO$3,FALSE)</f>
        <v>54.201529725344699</v>
      </c>
      <c r="J22" s="49">
        <f>VLOOKUP($A22,'Occupancy Raw Data'!$B$8:$BE$45,'Occupancy Raw Data'!AP$3,FALSE)</f>
        <v>54.893382779001001</v>
      </c>
      <c r="K22" s="50">
        <f>VLOOKUP($A22,'Occupancy Raw Data'!$B$8:$BE$45,'Occupancy Raw Data'!AR$3,FALSE)</f>
        <v>50.931336077906103</v>
      </c>
      <c r="M22" s="47">
        <f>VLOOKUP($A22,'Occupancy Raw Data'!$B$8:$BE$45,'Occupancy Raw Data'!AT$3,FALSE)</f>
        <v>2.8500036901702499</v>
      </c>
      <c r="N22" s="48">
        <f>VLOOKUP($A22,'Occupancy Raw Data'!$B$8:$BE$45,'Occupancy Raw Data'!AU$3,FALSE)</f>
        <v>3.1011468910279598</v>
      </c>
      <c r="O22" s="48">
        <f>VLOOKUP($A22,'Occupancy Raw Data'!$B$8:$BE$45,'Occupancy Raw Data'!AV$3,FALSE)</f>
        <v>2.06381732045705</v>
      </c>
      <c r="P22" s="48">
        <f>VLOOKUP($A22,'Occupancy Raw Data'!$B$8:$BE$45,'Occupancy Raw Data'!AW$3,FALSE)</f>
        <v>5.0827490796539001</v>
      </c>
      <c r="Q22" s="48">
        <f>VLOOKUP($A22,'Occupancy Raw Data'!$B$8:$BE$45,'Occupancy Raw Data'!AX$3,FALSE)</f>
        <v>4.1385308922564503</v>
      </c>
      <c r="R22" s="49">
        <f>VLOOKUP($A22,'Occupancy Raw Data'!$B$8:$BE$45,'Occupancy Raw Data'!AY$3,FALSE)</f>
        <v>3.4591411541633201</v>
      </c>
      <c r="S22" s="48">
        <f>VLOOKUP($A22,'Occupancy Raw Data'!$B$8:$BE$45,'Occupancy Raw Data'!BA$3,FALSE)</f>
        <v>4.8532061101098902</v>
      </c>
      <c r="T22" s="48">
        <f>VLOOKUP($A22,'Occupancy Raw Data'!$B$8:$BE$45,'Occupancy Raw Data'!BB$3,FALSE)</f>
        <v>3.1690807547203299</v>
      </c>
      <c r="U22" s="49">
        <f>VLOOKUP($A22,'Occupancy Raw Data'!$B$8:$BE$45,'Occupancy Raw Data'!BC$3,FALSE)</f>
        <v>4.0149395767256104</v>
      </c>
      <c r="V22" s="50">
        <f>VLOOKUP($A22,'Occupancy Raw Data'!$B$8:$BE$45,'Occupancy Raw Data'!BE$3,FALSE)</f>
        <v>3.6284803793537601</v>
      </c>
      <c r="X22" s="51">
        <f>VLOOKUP($A22,'ADR Raw Data'!$B$6:$BE$43,'ADR Raw Data'!AG$1,FALSE)</f>
        <v>97.716953678155804</v>
      </c>
      <c r="Y22" s="52">
        <f>VLOOKUP($A22,'ADR Raw Data'!$B$6:$BE$43,'ADR Raw Data'!AH$1,FALSE)</f>
        <v>101.37218111358</v>
      </c>
      <c r="Z22" s="52">
        <f>VLOOKUP($A22,'ADR Raw Data'!$B$6:$BE$43,'ADR Raw Data'!AI$1,FALSE)</f>
        <v>102.56237111949299</v>
      </c>
      <c r="AA22" s="52">
        <f>VLOOKUP($A22,'ADR Raw Data'!$B$6:$BE$43,'ADR Raw Data'!AJ$1,FALSE)</f>
        <v>105.362947791075</v>
      </c>
      <c r="AB22" s="52">
        <f>VLOOKUP($A22,'ADR Raw Data'!$B$6:$BE$43,'ADR Raw Data'!AK$1,FALSE)</f>
        <v>108.330052364328</v>
      </c>
      <c r="AC22" s="53">
        <f>VLOOKUP($A22,'ADR Raw Data'!$B$6:$BE$43,'ADR Raw Data'!AL$1,FALSE)</f>
        <v>103.32260996751199</v>
      </c>
      <c r="AD22" s="52">
        <f>VLOOKUP($A22,'ADR Raw Data'!$B$6:$BE$43,'ADR Raw Data'!AN$1,FALSE)</f>
        <v>131.990657986635</v>
      </c>
      <c r="AE22" s="52">
        <f>VLOOKUP($A22,'ADR Raw Data'!$B$6:$BE$43,'ADR Raw Data'!AO$1,FALSE)</f>
        <v>130.47937631626701</v>
      </c>
      <c r="AF22" s="53">
        <f>VLOOKUP($A22,'ADR Raw Data'!$B$6:$BE$43,'ADR Raw Data'!AP$1,FALSE)</f>
        <v>131.244540929962</v>
      </c>
      <c r="AG22" s="54">
        <f>VLOOKUP($A22,'ADR Raw Data'!$B$6:$BE$43,'ADR Raw Data'!AR$1,FALSE)</f>
        <v>111.90953190736499</v>
      </c>
      <c r="AH22" s="65"/>
      <c r="AI22" s="47">
        <f>VLOOKUP($A22,'ADR Raw Data'!$B$6:$BE$43,'ADR Raw Data'!AT$1,FALSE)</f>
        <v>4.3175594313380099</v>
      </c>
      <c r="AJ22" s="48">
        <f>VLOOKUP($A22,'ADR Raw Data'!$B$6:$BE$43,'ADR Raw Data'!AU$1,FALSE)</f>
        <v>5.95332415767695</v>
      </c>
      <c r="AK22" s="48">
        <f>VLOOKUP($A22,'ADR Raw Data'!$B$6:$BE$43,'ADR Raw Data'!AV$1,FALSE)</f>
        <v>4.0063638397419101</v>
      </c>
      <c r="AL22" s="48">
        <f>VLOOKUP($A22,'ADR Raw Data'!$B$6:$BE$43,'ADR Raw Data'!AW$1,FALSE)</f>
        <v>4.41393694397693</v>
      </c>
      <c r="AM22" s="48">
        <f>VLOOKUP($A22,'ADR Raw Data'!$B$6:$BE$43,'ADR Raw Data'!AX$1,FALSE)</f>
        <v>5.4896420995100597</v>
      </c>
      <c r="AN22" s="49">
        <f>VLOOKUP($A22,'ADR Raw Data'!$B$6:$BE$43,'ADR Raw Data'!AY$1,FALSE)</f>
        <v>4.8735847006438604</v>
      </c>
      <c r="AO22" s="48">
        <f>VLOOKUP($A22,'ADR Raw Data'!$B$6:$BE$43,'ADR Raw Data'!BA$1,FALSE)</f>
        <v>9.4166121992017402</v>
      </c>
      <c r="AP22" s="48">
        <f>VLOOKUP($A22,'ADR Raw Data'!$B$6:$BE$43,'ADR Raw Data'!BB$1,FALSE)</f>
        <v>9.12814587130954</v>
      </c>
      <c r="AQ22" s="49">
        <f>VLOOKUP($A22,'ADR Raw Data'!$B$6:$BE$43,'ADR Raw Data'!BC$1,FALSE)</f>
        <v>9.27876276650656</v>
      </c>
      <c r="AR22" s="50">
        <f>VLOOKUP($A22,'ADR Raw Data'!$B$6:$BE$43,'ADR Raw Data'!BE$1,FALSE)</f>
        <v>6.4437032348788401</v>
      </c>
      <c r="AT22" s="51">
        <f>VLOOKUP($A22,'RevPAR Raw Data'!$B$6:$BE$43,'RevPAR Raw Data'!AG$1,FALSE)</f>
        <v>38.713207692307599</v>
      </c>
      <c r="AU22" s="52">
        <f>VLOOKUP($A22,'RevPAR Raw Data'!$B$6:$BE$43,'RevPAR Raw Data'!AH$1,FALSE)</f>
        <v>51.439492828224402</v>
      </c>
      <c r="AV22" s="52">
        <f>VLOOKUP($A22,'RevPAR Raw Data'!$B$6:$BE$43,'RevPAR Raw Data'!AI$1,FALSE)</f>
        <v>54.725240659340599</v>
      </c>
      <c r="AW22" s="52">
        <f>VLOOKUP($A22,'RevPAR Raw Data'!$B$6:$BE$43,'RevPAR Raw Data'!AJ$1,FALSE)</f>
        <v>54.7887328513591</v>
      </c>
      <c r="AX22" s="52">
        <f>VLOOKUP($A22,'RevPAR Raw Data'!$B$6:$BE$43,'RevPAR Raw Data'!AK$1,FALSE)</f>
        <v>55.279027530364303</v>
      </c>
      <c r="AY22" s="53">
        <f>VLOOKUP($A22,'RevPAR Raw Data'!$B$6:$BE$43,'RevPAR Raw Data'!AL$1,FALSE)</f>
        <v>50.989140312319201</v>
      </c>
      <c r="AZ22" s="52">
        <f>VLOOKUP($A22,'RevPAR Raw Data'!$B$6:$BE$43,'RevPAR Raw Data'!AN$1,FALSE)</f>
        <v>73.367318518947698</v>
      </c>
      <c r="BA22" s="52">
        <f>VLOOKUP($A22,'RevPAR Raw Data'!$B$6:$BE$43,'RevPAR Raw Data'!AO$1,FALSE)</f>
        <v>70.721817939506295</v>
      </c>
      <c r="BB22" s="53">
        <f>VLOOKUP($A22,'RevPAR Raw Data'!$B$6:$BE$43,'RevPAR Raw Data'!AP$1,FALSE)</f>
        <v>72.044568229226996</v>
      </c>
      <c r="BC22" s="54">
        <f>VLOOKUP($A22,'RevPAR Raw Data'!$B$6:$BE$43,'RevPAR Raw Data'!AR$1,FALSE)</f>
        <v>56.997019798951698</v>
      </c>
      <c r="BE22" s="47">
        <f>VLOOKUP($A22,'RevPAR Raw Data'!$B$6:$BE$43,'RevPAR Raw Data'!AT$1,FALSE)</f>
        <v>7.2906137246266898</v>
      </c>
      <c r="BF22" s="48">
        <f>VLOOKUP($A22,'RevPAR Raw Data'!$B$6:$BE$43,'RevPAR Raw Data'!AU$1,FALSE)</f>
        <v>9.2390923757335308</v>
      </c>
      <c r="BG22" s="48">
        <f>VLOOKUP($A22,'RevPAR Raw Data'!$B$6:$BE$43,'RevPAR Raw Data'!AV$1,FALSE)</f>
        <v>6.1528651910440804</v>
      </c>
      <c r="BH22" s="48">
        <f>VLOOKUP($A22,'RevPAR Raw Data'!$B$6:$BE$43,'RevPAR Raw Data'!AW$1,FALSE)</f>
        <v>9.7210353630273207</v>
      </c>
      <c r="BI22" s="48">
        <f>VLOOKUP($A22,'RevPAR Raw Data'!$B$6:$BE$43,'RevPAR Raw Data'!AX$1,FALSE)</f>
        <v>9.8553635259290502</v>
      </c>
      <c r="BJ22" s="49">
        <f>VLOOKUP($A22,'RevPAR Raw Data'!$B$6:$BE$43,'RevPAR Raw Data'!AY$1,FALSE)</f>
        <v>8.5013100288701597</v>
      </c>
      <c r="BK22" s="48">
        <f>VLOOKUP($A22,'RevPAR Raw Data'!$B$6:$BE$43,'RevPAR Raw Data'!BA$1,FALSE)</f>
        <v>14.7268259079286</v>
      </c>
      <c r="BL22" s="48">
        <f>VLOOKUP($A22,'RevPAR Raw Data'!$B$6:$BE$43,'RevPAR Raw Data'!BB$1,FALSE)</f>
        <v>12.5865049401003</v>
      </c>
      <c r="BM22" s="49">
        <f>VLOOKUP($A22,'RevPAR Raw Data'!$B$6:$BE$43,'RevPAR Raw Data'!BC$1,FALSE)</f>
        <v>13.6662390617751</v>
      </c>
      <c r="BN22" s="50">
        <f>VLOOKUP($A22,'RevPAR Raw Data'!$B$6:$BE$43,'RevPAR Raw Data'!BE$1,FALSE)</f>
        <v>10.305992121813899</v>
      </c>
    </row>
    <row r="23" spans="1:66" x14ac:dyDescent="0.25">
      <c r="A23" s="63" t="s">
        <v>70</v>
      </c>
      <c r="B23" s="47">
        <f>VLOOKUP($A23,'Occupancy Raw Data'!$B$8:$BE$45,'Occupancy Raw Data'!AG$3,FALSE)</f>
        <v>40.279346821402797</v>
      </c>
      <c r="C23" s="48">
        <f>VLOOKUP($A23,'Occupancy Raw Data'!$B$8:$BE$45,'Occupancy Raw Data'!AH$3,FALSE)</f>
        <v>51.201602136181499</v>
      </c>
      <c r="D23" s="48">
        <f>VLOOKUP($A23,'Occupancy Raw Data'!$B$8:$BE$45,'Occupancy Raw Data'!AI$3,FALSE)</f>
        <v>52.938533429187601</v>
      </c>
      <c r="E23" s="48">
        <f>VLOOKUP($A23,'Occupancy Raw Data'!$B$8:$BE$45,'Occupancy Raw Data'!AJ$3,FALSE)</f>
        <v>51.048834343226801</v>
      </c>
      <c r="F23" s="48">
        <f>VLOOKUP($A23,'Occupancy Raw Data'!$B$8:$BE$45,'Occupancy Raw Data'!AK$3,FALSE)</f>
        <v>49.052582931087599</v>
      </c>
      <c r="G23" s="49">
        <f>VLOOKUP($A23,'Occupancy Raw Data'!$B$8:$BE$45,'Occupancy Raw Data'!AL$3,FALSE)</f>
        <v>48.904179932217303</v>
      </c>
      <c r="H23" s="48">
        <f>VLOOKUP($A23,'Occupancy Raw Data'!$B$8:$BE$45,'Occupancy Raw Data'!AN$3,FALSE)</f>
        <v>51.745385170671298</v>
      </c>
      <c r="I23" s="48">
        <f>VLOOKUP($A23,'Occupancy Raw Data'!$B$8:$BE$45,'Occupancy Raw Data'!AO$3,FALSE)</f>
        <v>50.8108177786944</v>
      </c>
      <c r="J23" s="49">
        <f>VLOOKUP($A23,'Occupancy Raw Data'!$B$8:$BE$45,'Occupancy Raw Data'!AP$3,FALSE)</f>
        <v>51.278101474682799</v>
      </c>
      <c r="K23" s="50">
        <f>VLOOKUP($A23,'Occupancy Raw Data'!$B$8:$BE$45,'Occupancy Raw Data'!AR$3,FALSE)</f>
        <v>49.580450652917897</v>
      </c>
      <c r="M23" s="47">
        <f>VLOOKUP($A23,'Occupancy Raw Data'!$B$8:$BE$45,'Occupancy Raw Data'!AT$3,FALSE)</f>
        <v>7.2863422307033696</v>
      </c>
      <c r="N23" s="48">
        <f>VLOOKUP($A23,'Occupancy Raw Data'!$B$8:$BE$45,'Occupancy Raw Data'!AU$3,FALSE)</f>
        <v>8.0226726097712202</v>
      </c>
      <c r="O23" s="48">
        <f>VLOOKUP($A23,'Occupancy Raw Data'!$B$8:$BE$45,'Occupancy Raw Data'!AV$3,FALSE)</f>
        <v>6.3395372315873404</v>
      </c>
      <c r="P23" s="48">
        <f>VLOOKUP($A23,'Occupancy Raw Data'!$B$8:$BE$45,'Occupancy Raw Data'!AW$3,FALSE)</f>
        <v>7.5197860370883802</v>
      </c>
      <c r="Q23" s="48">
        <f>VLOOKUP($A23,'Occupancy Raw Data'!$B$8:$BE$45,'Occupancy Raw Data'!AX$3,FALSE)</f>
        <v>4.1902276327978401</v>
      </c>
      <c r="R23" s="49">
        <f>VLOOKUP($A23,'Occupancy Raw Data'!$B$8:$BE$45,'Occupancy Raw Data'!AY$3,FALSE)</f>
        <v>6.6493430867449197</v>
      </c>
      <c r="S23" s="48">
        <f>VLOOKUP($A23,'Occupancy Raw Data'!$B$8:$BE$45,'Occupancy Raw Data'!BA$3,FALSE)</f>
        <v>3.0975521751247999</v>
      </c>
      <c r="T23" s="48">
        <f>VLOOKUP($A23,'Occupancy Raw Data'!$B$8:$BE$45,'Occupancy Raw Data'!BB$3,FALSE)</f>
        <v>1.2667166453240399</v>
      </c>
      <c r="U23" s="49">
        <f>VLOOKUP($A23,'Occupancy Raw Data'!$B$8:$BE$45,'Occupancy Raw Data'!BC$3,FALSE)</f>
        <v>2.18227543899732</v>
      </c>
      <c r="V23" s="50">
        <f>VLOOKUP($A23,'Occupancy Raw Data'!$B$8:$BE$45,'Occupancy Raw Data'!BE$3,FALSE)</f>
        <v>5.2912339883930404</v>
      </c>
      <c r="X23" s="51">
        <f>VLOOKUP($A23,'ADR Raw Data'!$B$6:$BE$43,'ADR Raw Data'!AG$1,FALSE)</f>
        <v>97.658123406425204</v>
      </c>
      <c r="Y23" s="52">
        <f>VLOOKUP($A23,'ADR Raw Data'!$B$6:$BE$43,'ADR Raw Data'!AH$1,FALSE)</f>
        <v>101.23949277905901</v>
      </c>
      <c r="Z23" s="52">
        <f>VLOOKUP($A23,'ADR Raw Data'!$B$6:$BE$43,'ADR Raw Data'!AI$1,FALSE)</f>
        <v>101.858973737177</v>
      </c>
      <c r="AA23" s="52">
        <f>VLOOKUP($A23,'ADR Raw Data'!$B$6:$BE$43,'ADR Raw Data'!AJ$1,FALSE)</f>
        <v>103.401715830504</v>
      </c>
      <c r="AB23" s="52">
        <f>VLOOKUP($A23,'ADR Raw Data'!$B$6:$BE$43,'ADR Raw Data'!AK$1,FALSE)</f>
        <v>106.89011724679401</v>
      </c>
      <c r="AC23" s="53">
        <f>VLOOKUP($A23,'ADR Raw Data'!$B$6:$BE$43,'ADR Raw Data'!AL$1,FALSE)</f>
        <v>102.36862278970101</v>
      </c>
      <c r="AD23" s="52">
        <f>VLOOKUP($A23,'ADR Raw Data'!$B$6:$BE$43,'ADR Raw Data'!AN$1,FALSE)</f>
        <v>121.087663544417</v>
      </c>
      <c r="AE23" s="52">
        <f>VLOOKUP($A23,'ADR Raw Data'!$B$6:$BE$43,'ADR Raw Data'!AO$1,FALSE)</f>
        <v>117.45919983763299</v>
      </c>
      <c r="AF23" s="53">
        <f>VLOOKUP($A23,'ADR Raw Data'!$B$6:$BE$43,'ADR Raw Data'!AP$1,FALSE)</f>
        <v>119.289964303221</v>
      </c>
      <c r="AG23" s="54">
        <f>VLOOKUP($A23,'ADR Raw Data'!$B$6:$BE$43,'ADR Raw Data'!AR$1,FALSE)</f>
        <v>107.354143005803</v>
      </c>
      <c r="AH23" s="65"/>
      <c r="AI23" s="47">
        <f>VLOOKUP($A23,'ADR Raw Data'!$B$6:$BE$43,'ADR Raw Data'!AT$1,FALSE)</f>
        <v>6.4193548916330698</v>
      </c>
      <c r="AJ23" s="48">
        <f>VLOOKUP($A23,'ADR Raw Data'!$B$6:$BE$43,'ADR Raw Data'!AU$1,FALSE)</f>
        <v>8.2043315070833795</v>
      </c>
      <c r="AK23" s="48">
        <f>VLOOKUP($A23,'ADR Raw Data'!$B$6:$BE$43,'ADR Raw Data'!AV$1,FALSE)</f>
        <v>6.6775115765886204</v>
      </c>
      <c r="AL23" s="48">
        <f>VLOOKUP($A23,'ADR Raw Data'!$B$6:$BE$43,'ADR Raw Data'!AW$1,FALSE)</f>
        <v>4.1528369095808202</v>
      </c>
      <c r="AM23" s="48">
        <f>VLOOKUP($A23,'ADR Raw Data'!$B$6:$BE$43,'ADR Raw Data'!AX$1,FALSE)</f>
        <v>4.6405455318279598</v>
      </c>
      <c r="AN23" s="49">
        <f>VLOOKUP($A23,'ADR Raw Data'!$B$6:$BE$43,'ADR Raw Data'!AY$1,FALSE)</f>
        <v>5.9427268058788796</v>
      </c>
      <c r="AO23" s="48">
        <f>VLOOKUP($A23,'ADR Raw Data'!$B$6:$BE$43,'ADR Raw Data'!BA$1,FALSE)</f>
        <v>2.9554913990843699</v>
      </c>
      <c r="AP23" s="48">
        <f>VLOOKUP($A23,'ADR Raw Data'!$B$6:$BE$43,'ADR Raw Data'!BB$1,FALSE)</f>
        <v>1.5175348002956</v>
      </c>
      <c r="AQ23" s="49">
        <f>VLOOKUP($A23,'ADR Raw Data'!$B$6:$BE$43,'ADR Raw Data'!BC$1,FALSE)</f>
        <v>2.2564367467392299</v>
      </c>
      <c r="AR23" s="50">
        <f>VLOOKUP($A23,'ADR Raw Data'!$B$6:$BE$43,'ADR Raw Data'!BE$1,FALSE)</f>
        <v>4.5196101032070599</v>
      </c>
      <c r="AT23" s="51">
        <f>VLOOKUP($A23,'RevPAR Raw Data'!$B$6:$BE$43,'RevPAR Raw Data'!AG$1,FALSE)</f>
        <v>39.336054226147603</v>
      </c>
      <c r="AU23" s="52">
        <f>VLOOKUP($A23,'RevPAR Raw Data'!$B$6:$BE$43,'RevPAR Raw Data'!AH$1,FALSE)</f>
        <v>51.836242297422203</v>
      </c>
      <c r="AV23" s="52">
        <f>VLOOKUP($A23,'RevPAR Raw Data'!$B$6:$BE$43,'RevPAR Raw Data'!AI$1,FALSE)</f>
        <v>53.922646862483298</v>
      </c>
      <c r="AW23" s="52">
        <f>VLOOKUP($A23,'RevPAR Raw Data'!$B$6:$BE$43,'RevPAR Raw Data'!AJ$1,FALSE)</f>
        <v>52.785370622368198</v>
      </c>
      <c r="AX23" s="52">
        <f>VLOOKUP($A23,'RevPAR Raw Data'!$B$6:$BE$43,'RevPAR Raw Data'!AK$1,FALSE)</f>
        <v>52.4323634076204</v>
      </c>
      <c r="AY23" s="53">
        <f>VLOOKUP($A23,'RevPAR Raw Data'!$B$6:$BE$43,'RevPAR Raw Data'!AL$1,FALSE)</f>
        <v>50.0625354832083</v>
      </c>
      <c r="AZ23" s="52">
        <f>VLOOKUP($A23,'RevPAR Raw Data'!$B$6:$BE$43,'RevPAR Raw Data'!AN$1,FALSE)</f>
        <v>62.657277895225299</v>
      </c>
      <c r="BA23" s="52">
        <f>VLOOKUP($A23,'RevPAR Raw Data'!$B$6:$BE$43,'RevPAR Raw Data'!AO$1,FALSE)</f>
        <v>59.681979993812497</v>
      </c>
      <c r="BB23" s="53">
        <f>VLOOKUP($A23,'RevPAR Raw Data'!$B$6:$BE$43,'RevPAR Raw Data'!AP$1,FALSE)</f>
        <v>61.169628944518898</v>
      </c>
      <c r="BC23" s="54">
        <f>VLOOKUP($A23,'RevPAR Raw Data'!$B$6:$BE$43,'RevPAR Raw Data'!AR$1,FALSE)</f>
        <v>53.226667896855098</v>
      </c>
      <c r="BE23" s="47">
        <f>VLOOKUP($A23,'RevPAR Raw Data'!$B$6:$BE$43,'RevPAR Raw Data'!AT$1,FALSE)</f>
        <v>14.173433288744199</v>
      </c>
      <c r="BF23" s="48">
        <f>VLOOKUP($A23,'RevPAR Raw Data'!$B$6:$BE$43,'RevPAR Raw Data'!AU$1,FALSE)</f>
        <v>16.8852107734882</v>
      </c>
      <c r="BG23" s="48">
        <f>VLOOKUP($A23,'RevPAR Raw Data'!$B$6:$BE$43,'RevPAR Raw Data'!AV$1,FALSE)</f>
        <v>13.440372140717299</v>
      </c>
      <c r="BH23" s="48">
        <f>VLOOKUP($A23,'RevPAR Raw Data'!$B$6:$BE$43,'RevPAR Raw Data'!AW$1,FALSE)</f>
        <v>11.984907396738899</v>
      </c>
      <c r="BI23" s="48">
        <f>VLOOKUP($A23,'RevPAR Raw Data'!$B$6:$BE$43,'RevPAR Raw Data'!AX$1,FALSE)</f>
        <v>9.0252225858130295</v>
      </c>
      <c r="BJ23" s="49">
        <f>VLOOKUP($A23,'RevPAR Raw Data'!$B$6:$BE$43,'RevPAR Raw Data'!AY$1,FALSE)</f>
        <v>12.9872221866546</v>
      </c>
      <c r="BK23" s="48">
        <f>VLOOKUP($A23,'RevPAR Raw Data'!$B$6:$BE$43,'RevPAR Raw Data'!BA$1,FALSE)</f>
        <v>6.14459146232715</v>
      </c>
      <c r="BL23" s="48">
        <f>VLOOKUP($A23,'RevPAR Raw Data'!$B$6:$BE$43,'RevPAR Raw Data'!BB$1,FALSE)</f>
        <v>2.8034743115335701</v>
      </c>
      <c r="BM23" s="49">
        <f>VLOOKUP($A23,'RevPAR Raw Data'!$B$6:$BE$43,'RevPAR Raw Data'!BC$1,FALSE)</f>
        <v>4.4879538506571599</v>
      </c>
      <c r="BN23" s="50">
        <f>VLOOKUP($A23,'RevPAR Raw Data'!$B$6:$BE$43,'RevPAR Raw Data'!BE$1,FALSE)</f>
        <v>10.0499872375238</v>
      </c>
    </row>
    <row r="24" spans="1:66" x14ac:dyDescent="0.25">
      <c r="A24" s="63" t="s">
        <v>52</v>
      </c>
      <c r="B24" s="47">
        <f>VLOOKUP($A24,'Occupancy Raw Data'!$B$8:$BE$45,'Occupancy Raw Data'!AG$3,FALSE)</f>
        <v>34.746168582375397</v>
      </c>
      <c r="C24" s="48">
        <f>VLOOKUP($A24,'Occupancy Raw Data'!$B$8:$BE$45,'Occupancy Raw Data'!AH$3,FALSE)</f>
        <v>49.792464878671701</v>
      </c>
      <c r="D24" s="48">
        <f>VLOOKUP($A24,'Occupancy Raw Data'!$B$8:$BE$45,'Occupancy Raw Data'!AI$3,FALSE)</f>
        <v>54.2145593869731</v>
      </c>
      <c r="E24" s="48">
        <f>VLOOKUP($A24,'Occupancy Raw Data'!$B$8:$BE$45,'Occupancy Raw Data'!AJ$3,FALSE)</f>
        <v>55.196360153256698</v>
      </c>
      <c r="F24" s="48">
        <f>VLOOKUP($A24,'Occupancy Raw Data'!$B$8:$BE$45,'Occupancy Raw Data'!AK$3,FALSE)</f>
        <v>56.2819284802043</v>
      </c>
      <c r="G24" s="49">
        <f>VLOOKUP($A24,'Occupancy Raw Data'!$B$8:$BE$45,'Occupancy Raw Data'!AL$3,FALSE)</f>
        <v>50.046296296296198</v>
      </c>
      <c r="H24" s="48">
        <f>VLOOKUP($A24,'Occupancy Raw Data'!$B$8:$BE$45,'Occupancy Raw Data'!AN$3,FALSE)</f>
        <v>62.787356321838999</v>
      </c>
      <c r="I24" s="48">
        <f>VLOOKUP($A24,'Occupancy Raw Data'!$B$8:$BE$45,'Occupancy Raw Data'!AO$3,FALSE)</f>
        <v>50.119731800766203</v>
      </c>
      <c r="J24" s="49">
        <f>VLOOKUP($A24,'Occupancy Raw Data'!$B$8:$BE$45,'Occupancy Raw Data'!AP$3,FALSE)</f>
        <v>56.453544061302601</v>
      </c>
      <c r="K24" s="50">
        <f>VLOOKUP($A24,'Occupancy Raw Data'!$B$8:$BE$45,'Occupancy Raw Data'!AR$3,FALSE)</f>
        <v>51.876938514869501</v>
      </c>
      <c r="M24" s="47">
        <f>VLOOKUP($A24,'Occupancy Raw Data'!$B$8:$BE$45,'Occupancy Raw Data'!AT$3,FALSE)</f>
        <v>1.2793540271988499</v>
      </c>
      <c r="N24" s="48">
        <f>VLOOKUP($A24,'Occupancy Raw Data'!$B$8:$BE$45,'Occupancy Raw Data'!AU$3,FALSE)</f>
        <v>5.606807069007</v>
      </c>
      <c r="O24" s="48">
        <f>VLOOKUP($A24,'Occupancy Raw Data'!$B$8:$BE$45,'Occupancy Raw Data'!AV$3,FALSE)</f>
        <v>5.3349260056374899</v>
      </c>
      <c r="P24" s="48">
        <f>VLOOKUP($A24,'Occupancy Raw Data'!$B$8:$BE$45,'Occupancy Raw Data'!AW$3,FALSE)</f>
        <v>13.311844158539801</v>
      </c>
      <c r="Q24" s="48">
        <f>VLOOKUP($A24,'Occupancy Raw Data'!$B$8:$BE$45,'Occupancy Raw Data'!AX$3,FALSE)</f>
        <v>14.5980350887512</v>
      </c>
      <c r="R24" s="49">
        <f>VLOOKUP($A24,'Occupancy Raw Data'!$B$8:$BE$45,'Occupancy Raw Data'!AY$3,FALSE)</f>
        <v>8.4430110698874099</v>
      </c>
      <c r="S24" s="48">
        <f>VLOOKUP($A24,'Occupancy Raw Data'!$B$8:$BE$45,'Occupancy Raw Data'!BA$3,FALSE)</f>
        <v>6.2195881862417099</v>
      </c>
      <c r="T24" s="48">
        <f>VLOOKUP($A24,'Occupancy Raw Data'!$B$8:$BE$45,'Occupancy Raw Data'!BB$3,FALSE)</f>
        <v>-5.6866057807631796</v>
      </c>
      <c r="U24" s="49">
        <f>VLOOKUP($A24,'Occupancy Raw Data'!$B$8:$BE$45,'Occupancy Raw Data'!BC$3,FALSE)</f>
        <v>0.58305667345448398</v>
      </c>
      <c r="V24" s="50">
        <f>VLOOKUP($A24,'Occupancy Raw Data'!$B$8:$BE$45,'Occupancy Raw Data'!BE$3,FALSE)</f>
        <v>5.8707212612313304</v>
      </c>
      <c r="X24" s="51">
        <f>VLOOKUP($A24,'ADR Raw Data'!$B$6:$BE$43,'ADR Raw Data'!AG$1,FALSE)</f>
        <v>95.480978635423796</v>
      </c>
      <c r="Y24" s="52">
        <f>VLOOKUP($A24,'ADR Raw Data'!$B$6:$BE$43,'ADR Raw Data'!AH$1,FALSE)</f>
        <v>102.53134498236599</v>
      </c>
      <c r="Z24" s="52">
        <f>VLOOKUP($A24,'ADR Raw Data'!$B$6:$BE$43,'ADR Raw Data'!AI$1,FALSE)</f>
        <v>104.752255594817</v>
      </c>
      <c r="AA24" s="52">
        <f>VLOOKUP($A24,'ADR Raw Data'!$B$6:$BE$43,'ADR Raw Data'!AJ$1,FALSE)</f>
        <v>105.286114244396</v>
      </c>
      <c r="AB24" s="52">
        <f>VLOOKUP($A24,'ADR Raw Data'!$B$6:$BE$43,'ADR Raw Data'!AK$1,FALSE)</f>
        <v>109.764908523613</v>
      </c>
      <c r="AC24" s="53">
        <f>VLOOKUP($A24,'ADR Raw Data'!$B$6:$BE$43,'ADR Raw Data'!AL$1,FALSE)</f>
        <v>104.26815528406</v>
      </c>
      <c r="AD24" s="52">
        <f>VLOOKUP($A24,'ADR Raw Data'!$B$6:$BE$43,'ADR Raw Data'!AN$1,FALSE)</f>
        <v>130.912260361047</v>
      </c>
      <c r="AE24" s="52">
        <f>VLOOKUP($A24,'ADR Raw Data'!$B$6:$BE$43,'ADR Raw Data'!AO$1,FALSE)</f>
        <v>125.43044433826999</v>
      </c>
      <c r="AF24" s="53">
        <f>VLOOKUP($A24,'ADR Raw Data'!$B$6:$BE$43,'ADR Raw Data'!AP$1,FALSE)</f>
        <v>128.47886885825301</v>
      </c>
      <c r="AG24" s="54">
        <f>VLOOKUP($A24,'ADR Raw Data'!$B$6:$BE$43,'ADR Raw Data'!AR$1,FALSE)</f>
        <v>111.795753286147</v>
      </c>
      <c r="AH24" s="65"/>
      <c r="AI24" s="47">
        <f>VLOOKUP($A24,'ADR Raw Data'!$B$6:$BE$43,'ADR Raw Data'!AT$1,FALSE)</f>
        <v>3.3212623695902201</v>
      </c>
      <c r="AJ24" s="48">
        <f>VLOOKUP($A24,'ADR Raw Data'!$B$6:$BE$43,'ADR Raw Data'!AU$1,FALSE)</f>
        <v>4.9460892880019998</v>
      </c>
      <c r="AK24" s="48">
        <f>VLOOKUP($A24,'ADR Raw Data'!$B$6:$BE$43,'ADR Raw Data'!AV$1,FALSE)</f>
        <v>2.25669141779942</v>
      </c>
      <c r="AL24" s="48">
        <f>VLOOKUP($A24,'ADR Raw Data'!$B$6:$BE$43,'ADR Raw Data'!AW$1,FALSE)</f>
        <v>1.9693036904716501</v>
      </c>
      <c r="AM24" s="48">
        <f>VLOOKUP($A24,'ADR Raw Data'!$B$6:$BE$43,'ADR Raw Data'!AX$1,FALSE)</f>
        <v>8.3934308673405091</v>
      </c>
      <c r="AN24" s="49">
        <f>VLOOKUP($A24,'ADR Raw Data'!$B$6:$BE$43,'ADR Raw Data'!AY$1,FALSE)</f>
        <v>4.37047415847635</v>
      </c>
      <c r="AO24" s="48">
        <f>VLOOKUP($A24,'ADR Raw Data'!$B$6:$BE$43,'ADR Raw Data'!BA$1,FALSE)</f>
        <v>5.66300553358532</v>
      </c>
      <c r="AP24" s="48">
        <f>VLOOKUP($A24,'ADR Raw Data'!$B$6:$BE$43,'ADR Raw Data'!BB$1,FALSE)</f>
        <v>1.66108742447256</v>
      </c>
      <c r="AQ24" s="49">
        <f>VLOOKUP($A24,'ADR Raw Data'!$B$6:$BE$43,'ADR Raw Data'!BC$1,FALSE)</f>
        <v>3.90342820327314</v>
      </c>
      <c r="AR24" s="50">
        <f>VLOOKUP($A24,'ADR Raw Data'!$B$6:$BE$43,'ADR Raw Data'!BE$1,FALSE)</f>
        <v>3.8274243916614998</v>
      </c>
      <c r="AT24" s="51">
        <f>VLOOKUP($A24,'RevPAR Raw Data'!$B$6:$BE$43,'RevPAR Raw Data'!AG$1,FALSE)</f>
        <v>33.175981800766202</v>
      </c>
      <c r="AU24" s="52">
        <f>VLOOKUP($A24,'RevPAR Raw Data'!$B$6:$BE$43,'RevPAR Raw Data'!AH$1,FALSE)</f>
        <v>51.0528839399744</v>
      </c>
      <c r="AV24" s="52">
        <f>VLOOKUP($A24,'RevPAR Raw Data'!$B$6:$BE$43,'RevPAR Raw Data'!AI$1,FALSE)</f>
        <v>56.790973818646201</v>
      </c>
      <c r="AW24" s="52">
        <f>VLOOKUP($A24,'RevPAR Raw Data'!$B$6:$BE$43,'RevPAR Raw Data'!AJ$1,FALSE)</f>
        <v>58.114102809706203</v>
      </c>
      <c r="AX24" s="52">
        <f>VLOOKUP($A24,'RevPAR Raw Data'!$B$6:$BE$43,'RevPAR Raw Data'!AK$1,FALSE)</f>
        <v>61.777807311621899</v>
      </c>
      <c r="AY24" s="53">
        <f>VLOOKUP($A24,'RevPAR Raw Data'!$B$6:$BE$43,'RevPAR Raw Data'!AL$1,FALSE)</f>
        <v>52.182349936142998</v>
      </c>
      <c r="AZ24" s="52">
        <f>VLOOKUP($A24,'RevPAR Raw Data'!$B$6:$BE$43,'RevPAR Raw Data'!AN$1,FALSE)</f>
        <v>82.196347381864598</v>
      </c>
      <c r="BA24" s="52">
        <f>VLOOKUP($A24,'RevPAR Raw Data'!$B$6:$BE$43,'RevPAR Raw Data'!AO$1,FALSE)</f>
        <v>62.865402298850498</v>
      </c>
      <c r="BB24" s="53">
        <f>VLOOKUP($A24,'RevPAR Raw Data'!$B$6:$BE$43,'RevPAR Raw Data'!AP$1,FALSE)</f>
        <v>72.530874840357498</v>
      </c>
      <c r="BC24" s="54">
        <f>VLOOKUP($A24,'RevPAR Raw Data'!$B$6:$BE$43,'RevPAR Raw Data'!AR$1,FALSE)</f>
        <v>57.996214194490001</v>
      </c>
      <c r="BE24" s="47">
        <f>VLOOKUP($A24,'RevPAR Raw Data'!$B$6:$BE$43,'RevPAR Raw Data'!AT$1,FALSE)</f>
        <v>4.6431071006682698</v>
      </c>
      <c r="BF24" s="48">
        <f>VLOOKUP($A24,'RevPAR Raw Data'!$B$6:$BE$43,'RevPAR Raw Data'!AU$1,FALSE)</f>
        <v>10.8302140408481</v>
      </c>
      <c r="BG24" s="48">
        <f>VLOOKUP($A24,'RevPAR Raw Data'!$B$6:$BE$43,'RevPAR Raw Data'!AV$1,FALSE)</f>
        <v>7.7120102407520896</v>
      </c>
      <c r="BH24" s="48">
        <f>VLOOKUP($A24,'RevPAR Raw Data'!$B$6:$BE$43,'RevPAR Raw Data'!AW$1,FALSE)</f>
        <v>15.5432984872955</v>
      </c>
      <c r="BI24" s="48">
        <f>VLOOKUP($A24,'RevPAR Raw Data'!$B$6:$BE$43,'RevPAR Raw Data'!AX$1,FALSE)</f>
        <v>24.216741939256199</v>
      </c>
      <c r="BJ24" s="49">
        <f>VLOOKUP($A24,'RevPAR Raw Data'!$B$6:$BE$43,'RevPAR Raw Data'!AY$1,FALSE)</f>
        <v>13.1824848453704</v>
      </c>
      <c r="BK24" s="48">
        <f>VLOOKUP($A24,'RevPAR Raw Data'!$B$6:$BE$43,'RevPAR Raw Data'!BA$1,FALSE)</f>
        <v>12.2348093429801</v>
      </c>
      <c r="BL24" s="48">
        <f>VLOOKUP($A24,'RevPAR Raw Data'!$B$6:$BE$43,'RevPAR Raw Data'!BB$1,FALSE)</f>
        <v>-4.1199778497941999</v>
      </c>
      <c r="BM24" s="49">
        <f>VLOOKUP($A24,'RevPAR Raw Data'!$B$6:$BE$43,'RevPAR Raw Data'!BC$1,FALSE)</f>
        <v>4.5092440753603098</v>
      </c>
      <c r="BN24" s="50">
        <f>VLOOKUP($A24,'RevPAR Raw Data'!$B$6:$BE$43,'RevPAR Raw Data'!BE$1,FALSE)</f>
        <v>9.9228430704116608</v>
      </c>
    </row>
    <row r="25" spans="1:66" x14ac:dyDescent="0.25">
      <c r="A25" s="63" t="s">
        <v>51</v>
      </c>
      <c r="B25" s="47">
        <f>VLOOKUP($A25,'Occupancy Raw Data'!$B$8:$BE$45,'Occupancy Raw Data'!AG$3,FALSE)</f>
        <v>36.321195144724499</v>
      </c>
      <c r="C25" s="48">
        <f>VLOOKUP($A25,'Occupancy Raw Data'!$B$8:$BE$45,'Occupancy Raw Data'!AH$3,FALSE)</f>
        <v>44.864612511671297</v>
      </c>
      <c r="D25" s="48">
        <f>VLOOKUP($A25,'Occupancy Raw Data'!$B$8:$BE$45,'Occupancy Raw Data'!AI$3,FALSE)</f>
        <v>48.137254901960702</v>
      </c>
      <c r="E25" s="48">
        <f>VLOOKUP($A25,'Occupancy Raw Data'!$B$8:$BE$45,'Occupancy Raw Data'!AJ$3,FALSE)</f>
        <v>43.8888888888888</v>
      </c>
      <c r="F25" s="48">
        <f>VLOOKUP($A25,'Occupancy Raw Data'!$B$8:$BE$45,'Occupancy Raw Data'!AK$3,FALSE)</f>
        <v>43.211951447245497</v>
      </c>
      <c r="G25" s="49">
        <f>VLOOKUP($A25,'Occupancy Raw Data'!$B$8:$BE$45,'Occupancy Raw Data'!AL$3,FALSE)</f>
        <v>43.2847805788982</v>
      </c>
      <c r="H25" s="48">
        <f>VLOOKUP($A25,'Occupancy Raw Data'!$B$8:$BE$45,'Occupancy Raw Data'!AN$3,FALSE)</f>
        <v>49.878618113912196</v>
      </c>
      <c r="I25" s="48">
        <f>VLOOKUP($A25,'Occupancy Raw Data'!$B$8:$BE$45,'Occupancy Raw Data'!AO$3,FALSE)</f>
        <v>50.807656395891598</v>
      </c>
      <c r="J25" s="49">
        <f>VLOOKUP($A25,'Occupancy Raw Data'!$B$8:$BE$45,'Occupancy Raw Data'!AP$3,FALSE)</f>
        <v>50.343137254901897</v>
      </c>
      <c r="K25" s="50">
        <f>VLOOKUP($A25,'Occupancy Raw Data'!$B$8:$BE$45,'Occupancy Raw Data'!AR$3,FALSE)</f>
        <v>45.301453914899199</v>
      </c>
      <c r="M25" s="47">
        <f>VLOOKUP($A25,'Occupancy Raw Data'!$B$8:$BE$45,'Occupancy Raw Data'!AT$3,FALSE)</f>
        <v>-0.21351824311814199</v>
      </c>
      <c r="N25" s="48">
        <f>VLOOKUP($A25,'Occupancy Raw Data'!$B$8:$BE$45,'Occupancy Raw Data'!AU$3,FALSE)</f>
        <v>-3.88352368901421</v>
      </c>
      <c r="O25" s="48">
        <f>VLOOKUP($A25,'Occupancy Raw Data'!$B$8:$BE$45,'Occupancy Raw Data'!AV$3,FALSE)</f>
        <v>-2.11110208533995</v>
      </c>
      <c r="P25" s="48">
        <f>VLOOKUP($A25,'Occupancy Raw Data'!$B$8:$BE$45,'Occupancy Raw Data'!AW$3,FALSE)</f>
        <v>-0.70090722856306698</v>
      </c>
      <c r="Q25" s="48">
        <f>VLOOKUP($A25,'Occupancy Raw Data'!$B$8:$BE$45,'Occupancy Raw Data'!AX$3,FALSE)</f>
        <v>-1.5953174598017701</v>
      </c>
      <c r="R25" s="49">
        <f>VLOOKUP($A25,'Occupancy Raw Data'!$B$8:$BE$45,'Occupancy Raw Data'!AY$3,FALSE)</f>
        <v>-1.7874712288613399</v>
      </c>
      <c r="S25" s="48">
        <f>VLOOKUP($A25,'Occupancy Raw Data'!$B$8:$BE$45,'Occupancy Raw Data'!BA$3,FALSE)</f>
        <v>11.215400285141</v>
      </c>
      <c r="T25" s="48">
        <f>VLOOKUP($A25,'Occupancy Raw Data'!$B$8:$BE$45,'Occupancy Raw Data'!BB$3,FALSE)</f>
        <v>11.466494014866701</v>
      </c>
      <c r="U25" s="49">
        <f>VLOOKUP($A25,'Occupancy Raw Data'!$B$8:$BE$45,'Occupancy Raw Data'!BC$3,FALSE)</f>
        <v>11.341964023714899</v>
      </c>
      <c r="V25" s="50">
        <f>VLOOKUP($A25,'Occupancy Raw Data'!$B$8:$BE$45,'Occupancy Raw Data'!BE$3,FALSE)</f>
        <v>2.03273480821791</v>
      </c>
      <c r="X25" s="51">
        <f>VLOOKUP($A25,'ADR Raw Data'!$B$6:$BE$43,'ADR Raw Data'!AG$1,FALSE)</f>
        <v>87.521237789202999</v>
      </c>
      <c r="Y25" s="52">
        <f>VLOOKUP($A25,'ADR Raw Data'!$B$6:$BE$43,'ADR Raw Data'!AH$1,FALSE)</f>
        <v>90.511491155046798</v>
      </c>
      <c r="Z25" s="52">
        <f>VLOOKUP($A25,'ADR Raw Data'!$B$6:$BE$43,'ADR Raw Data'!AI$1,FALSE)</f>
        <v>91.1871816506643</v>
      </c>
      <c r="AA25" s="52">
        <f>VLOOKUP($A25,'ADR Raw Data'!$B$6:$BE$43,'ADR Raw Data'!AJ$1,FALSE)</f>
        <v>91.363633655993993</v>
      </c>
      <c r="AB25" s="52">
        <f>VLOOKUP($A25,'ADR Raw Data'!$B$6:$BE$43,'ADR Raw Data'!AK$1,FALSE)</f>
        <v>92.922859766637799</v>
      </c>
      <c r="AC25" s="53">
        <f>VLOOKUP($A25,'ADR Raw Data'!$B$6:$BE$43,'ADR Raw Data'!AL$1,FALSE)</f>
        <v>90.814211139393393</v>
      </c>
      <c r="AD25" s="52">
        <f>VLOOKUP($A25,'ADR Raw Data'!$B$6:$BE$43,'ADR Raw Data'!AN$1,FALSE)</f>
        <v>139.58586578060601</v>
      </c>
      <c r="AE25" s="52">
        <f>VLOOKUP($A25,'ADR Raw Data'!$B$6:$BE$43,'ADR Raw Data'!AO$1,FALSE)</f>
        <v>143.93965542589299</v>
      </c>
      <c r="AF25" s="53">
        <f>VLOOKUP($A25,'ADR Raw Data'!$B$6:$BE$43,'ADR Raw Data'!AP$1,FALSE)</f>
        <v>141.78284694208699</v>
      </c>
      <c r="AG25" s="54">
        <f>VLOOKUP($A25,'ADR Raw Data'!$B$6:$BE$43,'ADR Raw Data'!AR$1,FALSE)</f>
        <v>106.997362679425</v>
      </c>
      <c r="AI25" s="47">
        <f>VLOOKUP($A25,'ADR Raw Data'!$B$6:$BE$43,'ADR Raw Data'!AT$1,FALSE)</f>
        <v>0.54768016581043399</v>
      </c>
      <c r="AJ25" s="48">
        <f>VLOOKUP($A25,'ADR Raw Data'!$B$6:$BE$43,'ADR Raw Data'!AU$1,FALSE)</f>
        <v>3.1474052335569298</v>
      </c>
      <c r="AK25" s="48">
        <f>VLOOKUP($A25,'ADR Raw Data'!$B$6:$BE$43,'ADR Raw Data'!AV$1,FALSE)</f>
        <v>0.83939462159312295</v>
      </c>
      <c r="AL25" s="48">
        <f>VLOOKUP($A25,'ADR Raw Data'!$B$6:$BE$43,'ADR Raw Data'!AW$1,FALSE)</f>
        <v>2.7224377721917299</v>
      </c>
      <c r="AM25" s="48">
        <f>VLOOKUP($A25,'ADR Raw Data'!$B$6:$BE$43,'ADR Raw Data'!AX$1,FALSE)</f>
        <v>1.41543024005509</v>
      </c>
      <c r="AN25" s="49">
        <f>VLOOKUP($A25,'ADR Raw Data'!$B$6:$BE$43,'ADR Raw Data'!AY$1,FALSE)</f>
        <v>1.76111780410243</v>
      </c>
      <c r="AO25" s="48">
        <f>VLOOKUP($A25,'ADR Raw Data'!$B$6:$BE$43,'ADR Raw Data'!BA$1,FALSE)</f>
        <v>34.098773416757403</v>
      </c>
      <c r="AP25" s="48">
        <f>VLOOKUP($A25,'ADR Raw Data'!$B$6:$BE$43,'ADR Raw Data'!BB$1,FALSE)</f>
        <v>37.3555143856467</v>
      </c>
      <c r="AQ25" s="49">
        <f>VLOOKUP($A25,'ADR Raw Data'!$B$6:$BE$43,'ADR Raw Data'!BC$1,FALSE)</f>
        <v>35.7481523791839</v>
      </c>
      <c r="AR25" s="50">
        <f>VLOOKUP($A25,'ADR Raw Data'!$B$6:$BE$43,'ADR Raw Data'!BE$1,FALSE)</f>
        <v>14.232781633761601</v>
      </c>
      <c r="AT25" s="51">
        <f>VLOOKUP($A25,'RevPAR Raw Data'!$B$6:$BE$43,'RevPAR Raw Data'!AG$1,FALSE)</f>
        <v>31.7887595704948</v>
      </c>
      <c r="AU25" s="52">
        <f>VLOOKUP($A25,'RevPAR Raw Data'!$B$6:$BE$43,'RevPAR Raw Data'!AH$1,FALSE)</f>
        <v>40.607629785247397</v>
      </c>
      <c r="AV25" s="52">
        <f>VLOOKUP($A25,'RevPAR Raw Data'!$B$6:$BE$43,'RevPAR Raw Data'!AI$1,FALSE)</f>
        <v>43.8950060690943</v>
      </c>
      <c r="AW25" s="52">
        <f>VLOOKUP($A25,'RevPAR Raw Data'!$B$6:$BE$43,'RevPAR Raw Data'!AJ$1,FALSE)</f>
        <v>40.098483660130697</v>
      </c>
      <c r="AX25" s="52">
        <f>VLOOKUP($A25,'RevPAR Raw Data'!$B$6:$BE$43,'RevPAR Raw Data'!AK$1,FALSE)</f>
        <v>40.1537810457516</v>
      </c>
      <c r="AY25" s="53">
        <f>VLOOKUP($A25,'RevPAR Raw Data'!$B$6:$BE$43,'RevPAR Raw Data'!AL$1,FALSE)</f>
        <v>39.308732026143701</v>
      </c>
      <c r="AZ25" s="52">
        <f>VLOOKUP($A25,'RevPAR Raw Data'!$B$6:$BE$43,'RevPAR Raw Data'!AN$1,FALSE)</f>
        <v>69.623500933706794</v>
      </c>
      <c r="BA25" s="52">
        <f>VLOOKUP($A25,'RevPAR Raw Data'!$B$6:$BE$43,'RevPAR Raw Data'!AO$1,FALSE)</f>
        <v>73.132365546218395</v>
      </c>
      <c r="BB25" s="53">
        <f>VLOOKUP($A25,'RevPAR Raw Data'!$B$6:$BE$43,'RevPAR Raw Data'!AP$1,FALSE)</f>
        <v>71.377933239962601</v>
      </c>
      <c r="BC25" s="54">
        <f>VLOOKUP($A25,'RevPAR Raw Data'!$B$6:$BE$43,'RevPAR Raw Data'!AR$1,FALSE)</f>
        <v>48.4713609443777</v>
      </c>
      <c r="BE25" s="47">
        <f>VLOOKUP($A25,'RevPAR Raw Data'!$B$6:$BE$43,'RevPAR Raw Data'!AT$1,FALSE)</f>
        <v>0.332992525624347</v>
      </c>
      <c r="BF25" s="48">
        <f>VLOOKUP($A25,'RevPAR Raw Data'!$B$6:$BE$43,'RevPAR Raw Data'!AU$1,FALSE)</f>
        <v>-0.85834868329173197</v>
      </c>
      <c r="BG25" s="48">
        <f>VLOOKUP($A25,'RevPAR Raw Data'!$B$6:$BE$43,'RevPAR Raw Data'!AV$1,FALSE)</f>
        <v>-1.28942794110751</v>
      </c>
      <c r="BH25" s="48">
        <f>VLOOKUP($A25,'RevPAR Raw Data'!$B$6:$BE$43,'RevPAR Raw Data'!AW$1,FALSE)</f>
        <v>2.0024487804902402</v>
      </c>
      <c r="BI25" s="48">
        <f>VLOOKUP($A25,'RevPAR Raw Data'!$B$6:$BE$43,'RevPAR Raw Data'!AX$1,FALSE)</f>
        <v>-0.20246782549758999</v>
      </c>
      <c r="BJ25" s="49">
        <f>VLOOKUP($A25,'RevPAR Raw Data'!$B$6:$BE$43,'RevPAR Raw Data'!AY$1,FALSE)</f>
        <v>-5.7832898813590897E-2</v>
      </c>
      <c r="BK25" s="48">
        <f>VLOOKUP($A25,'RevPAR Raw Data'!$B$6:$BE$43,'RevPAR Raw Data'!BA$1,FALSE)</f>
        <v>49.138487632911101</v>
      </c>
      <c r="BL25" s="48">
        <f>VLOOKUP($A25,'RevPAR Raw Data'!$B$6:$BE$43,'RevPAR Raw Data'!BB$1,FALSE)</f>
        <v>53.105376221766299</v>
      </c>
      <c r="BM25" s="49">
        <f>VLOOKUP($A25,'RevPAR Raw Data'!$B$6:$BE$43,'RevPAR Raw Data'!BC$1,FALSE)</f>
        <v>51.144658984888601</v>
      </c>
      <c r="BN25" s="50">
        <f>VLOOKUP($A25,'RevPAR Raw Data'!$B$6:$BE$43,'RevPAR Raw Data'!BE$1,FALSE)</f>
        <v>16.554831148426601</v>
      </c>
    </row>
    <row r="26" spans="1:66" x14ac:dyDescent="0.25">
      <c r="A26" s="63" t="s">
        <v>50</v>
      </c>
      <c r="B26" s="47">
        <f>VLOOKUP($A26,'Occupancy Raw Data'!$B$8:$BE$45,'Occupancy Raw Data'!AG$3,FALSE)</f>
        <v>34.274120829576098</v>
      </c>
      <c r="C26" s="48">
        <f>VLOOKUP($A26,'Occupancy Raw Data'!$B$8:$BE$45,'Occupancy Raw Data'!AH$3,FALSE)</f>
        <v>44.990982867448103</v>
      </c>
      <c r="D26" s="48">
        <f>VLOOKUP($A26,'Occupancy Raw Data'!$B$8:$BE$45,'Occupancy Raw Data'!AI$3,FALSE)</f>
        <v>47.100991884580701</v>
      </c>
      <c r="E26" s="48">
        <f>VLOOKUP($A26,'Occupancy Raw Data'!$B$8:$BE$45,'Occupancy Raw Data'!AJ$3,FALSE)</f>
        <v>44.147880973850299</v>
      </c>
      <c r="F26" s="48">
        <f>VLOOKUP($A26,'Occupancy Raw Data'!$B$8:$BE$45,'Occupancy Raw Data'!AK$3,FALSE)</f>
        <v>45.1127141568981</v>
      </c>
      <c r="G26" s="49">
        <f>VLOOKUP($A26,'Occupancy Raw Data'!$B$8:$BE$45,'Occupancy Raw Data'!AL$3,FALSE)</f>
        <v>43.125338142470603</v>
      </c>
      <c r="H26" s="48">
        <f>VLOOKUP($A26,'Occupancy Raw Data'!$B$8:$BE$45,'Occupancy Raw Data'!AN$3,FALSE)</f>
        <v>54.720468890892597</v>
      </c>
      <c r="I26" s="48">
        <f>VLOOKUP($A26,'Occupancy Raw Data'!$B$8:$BE$45,'Occupancy Raw Data'!AO$3,FALSE)</f>
        <v>52.430117222723098</v>
      </c>
      <c r="J26" s="49">
        <f>VLOOKUP($A26,'Occupancy Raw Data'!$B$8:$BE$45,'Occupancy Raw Data'!AP$3,FALSE)</f>
        <v>53.575293056807901</v>
      </c>
      <c r="K26" s="50">
        <f>VLOOKUP($A26,'Occupancy Raw Data'!$B$8:$BE$45,'Occupancy Raw Data'!AR$3,FALSE)</f>
        <v>46.111039546567</v>
      </c>
      <c r="M26" s="47">
        <f>VLOOKUP($A26,'Occupancy Raw Data'!$B$8:$BE$45,'Occupancy Raw Data'!AT$3,FALSE)</f>
        <v>-16.173672272105598</v>
      </c>
      <c r="N26" s="48">
        <f>VLOOKUP($A26,'Occupancy Raw Data'!$B$8:$BE$45,'Occupancy Raw Data'!AU$3,FALSE)</f>
        <v>-13.4606160676261</v>
      </c>
      <c r="O26" s="48">
        <f>VLOOKUP($A26,'Occupancy Raw Data'!$B$8:$BE$45,'Occupancy Raw Data'!AV$3,FALSE)</f>
        <v>-14.740305015348</v>
      </c>
      <c r="P26" s="48">
        <f>VLOOKUP($A26,'Occupancy Raw Data'!$B$8:$BE$45,'Occupancy Raw Data'!AW$3,FALSE)</f>
        <v>-12.3613675204162</v>
      </c>
      <c r="Q26" s="48">
        <f>VLOOKUP($A26,'Occupancy Raw Data'!$B$8:$BE$45,'Occupancy Raw Data'!AX$3,FALSE)</f>
        <v>-9.6754591688323508</v>
      </c>
      <c r="R26" s="49">
        <f>VLOOKUP($A26,'Occupancy Raw Data'!$B$8:$BE$45,'Occupancy Raw Data'!AY$3,FALSE)</f>
        <v>-13.2080446489864</v>
      </c>
      <c r="S26" s="48">
        <f>VLOOKUP($A26,'Occupancy Raw Data'!$B$8:$BE$45,'Occupancy Raw Data'!BA$3,FALSE)</f>
        <v>-4.0911855451875097</v>
      </c>
      <c r="T26" s="48">
        <f>VLOOKUP($A26,'Occupancy Raw Data'!$B$8:$BE$45,'Occupancy Raw Data'!BB$3,FALSE)</f>
        <v>-11.1045330313642</v>
      </c>
      <c r="U26" s="49">
        <f>VLOOKUP($A26,'Occupancy Raw Data'!$B$8:$BE$45,'Occupancy Raw Data'!BC$3,FALSE)</f>
        <v>-7.6560298090150702</v>
      </c>
      <c r="V26" s="50">
        <f>VLOOKUP($A26,'Occupancy Raw Data'!$B$8:$BE$45,'Occupancy Raw Data'!BE$3,FALSE)</f>
        <v>-11.4406122412136</v>
      </c>
      <c r="X26" s="51">
        <f>VLOOKUP($A26,'ADR Raw Data'!$B$6:$BE$43,'ADR Raw Data'!AG$1,FALSE)</f>
        <v>89.092659826361398</v>
      </c>
      <c r="Y26" s="52">
        <f>VLOOKUP($A26,'ADR Raw Data'!$B$6:$BE$43,'ADR Raw Data'!AH$1,FALSE)</f>
        <v>92.233869125162798</v>
      </c>
      <c r="Z26" s="52">
        <f>VLOOKUP($A26,'ADR Raw Data'!$B$6:$BE$43,'ADR Raw Data'!AI$1,FALSE)</f>
        <v>94.082352828563202</v>
      </c>
      <c r="AA26" s="52">
        <f>VLOOKUP($A26,'ADR Raw Data'!$B$6:$BE$43,'ADR Raw Data'!AJ$1,FALSE)</f>
        <v>94.295229779411699</v>
      </c>
      <c r="AB26" s="52">
        <f>VLOOKUP($A26,'ADR Raw Data'!$B$6:$BE$43,'ADR Raw Data'!AK$1,FALSE)</f>
        <v>95.053475914451298</v>
      </c>
      <c r="AC26" s="53">
        <f>VLOOKUP($A26,'ADR Raw Data'!$B$6:$BE$43,'ADR Raw Data'!AL$1,FALSE)</f>
        <v>93.150305064191002</v>
      </c>
      <c r="AD26" s="52">
        <f>VLOOKUP($A26,'ADR Raw Data'!$B$6:$BE$43,'ADR Raw Data'!AN$1,FALSE)</f>
        <v>120.887697948422</v>
      </c>
      <c r="AE26" s="52">
        <f>VLOOKUP($A26,'ADR Raw Data'!$B$6:$BE$43,'ADR Raw Data'!AO$1,FALSE)</f>
        <v>121.39882879009301</v>
      </c>
      <c r="AF26" s="53">
        <f>VLOOKUP($A26,'ADR Raw Data'!$B$6:$BE$43,'ADR Raw Data'!AP$1,FALSE)</f>
        <v>121.13780063956899</v>
      </c>
      <c r="AG26" s="54">
        <f>VLOOKUP($A26,'ADR Raw Data'!$B$6:$BE$43,'ADR Raw Data'!AR$1,FALSE)</f>
        <v>102.441159068052</v>
      </c>
      <c r="AI26" s="47">
        <f>VLOOKUP($A26,'ADR Raw Data'!$B$6:$BE$43,'ADR Raw Data'!AT$1,FALSE)</f>
        <v>-3.0503529960639901</v>
      </c>
      <c r="AJ26" s="48">
        <f>VLOOKUP($A26,'ADR Raw Data'!$B$6:$BE$43,'ADR Raw Data'!AU$1,FALSE)</f>
        <v>-1.1387705491943001</v>
      </c>
      <c r="AK26" s="48">
        <f>VLOOKUP($A26,'ADR Raw Data'!$B$6:$BE$43,'ADR Raw Data'!AV$1,FALSE)</f>
        <v>-1.87984230203521</v>
      </c>
      <c r="AL26" s="48">
        <f>VLOOKUP($A26,'ADR Raw Data'!$B$6:$BE$43,'ADR Raw Data'!AW$1,FALSE)</f>
        <v>-3.3103445388361799</v>
      </c>
      <c r="AM26" s="48">
        <f>VLOOKUP($A26,'ADR Raw Data'!$B$6:$BE$43,'ADR Raw Data'!AX$1,FALSE)</f>
        <v>-3.2094852152079199</v>
      </c>
      <c r="AN26" s="49">
        <f>VLOOKUP($A26,'ADR Raw Data'!$B$6:$BE$43,'ADR Raw Data'!AY$1,FALSE)</f>
        <v>-2.4456479971377201</v>
      </c>
      <c r="AO26" s="48">
        <f>VLOOKUP($A26,'ADR Raw Data'!$B$6:$BE$43,'ADR Raw Data'!BA$1,FALSE)</f>
        <v>-0.14390228940736499</v>
      </c>
      <c r="AP26" s="48">
        <f>VLOOKUP($A26,'ADR Raw Data'!$B$6:$BE$43,'ADR Raw Data'!BB$1,FALSE)</f>
        <v>-2.1819788284390902</v>
      </c>
      <c r="AQ26" s="49">
        <f>VLOOKUP($A26,'ADR Raw Data'!$B$6:$BE$43,'ADR Raw Data'!BC$1,FALSE)</f>
        <v>-1.2004079483826799</v>
      </c>
      <c r="AR26" s="50">
        <f>VLOOKUP($A26,'ADR Raw Data'!$B$6:$BE$43,'ADR Raw Data'!BE$1,FALSE)</f>
        <v>-1.61332962551562</v>
      </c>
      <c r="AT26" s="51">
        <f>VLOOKUP($A26,'RevPAR Raw Data'!$B$6:$BE$43,'RevPAR Raw Data'!AG$1,FALSE)</f>
        <v>30.5357258791704</v>
      </c>
      <c r="AU26" s="52">
        <f>VLOOKUP($A26,'RevPAR Raw Data'!$B$6:$BE$43,'RevPAR Raw Data'!AH$1,FALSE)</f>
        <v>41.496924256086501</v>
      </c>
      <c r="AV26" s="52">
        <f>VLOOKUP($A26,'RevPAR Raw Data'!$B$6:$BE$43,'RevPAR Raw Data'!AI$1,FALSE)</f>
        <v>44.3137213706041</v>
      </c>
      <c r="AW26" s="52">
        <f>VLOOKUP($A26,'RevPAR Raw Data'!$B$6:$BE$43,'RevPAR Raw Data'!AJ$1,FALSE)</f>
        <v>41.629345807033303</v>
      </c>
      <c r="AX26" s="52">
        <f>VLOOKUP($A26,'RevPAR Raw Data'!$B$6:$BE$43,'RevPAR Raw Data'!AK$1,FALSE)</f>
        <v>42.881202885482402</v>
      </c>
      <c r="AY26" s="53">
        <f>VLOOKUP($A26,'RevPAR Raw Data'!$B$6:$BE$43,'RevPAR Raw Data'!AL$1,FALSE)</f>
        <v>40.171384039675303</v>
      </c>
      <c r="AZ26" s="52">
        <f>VLOOKUP($A26,'RevPAR Raw Data'!$B$6:$BE$43,'RevPAR Raw Data'!AN$1,FALSE)</f>
        <v>66.150315148782596</v>
      </c>
      <c r="BA26" s="52">
        <f>VLOOKUP($A26,'RevPAR Raw Data'!$B$6:$BE$43,'RevPAR Raw Data'!AO$1,FALSE)</f>
        <v>63.649548241659097</v>
      </c>
      <c r="BB26" s="53">
        <f>VLOOKUP($A26,'RevPAR Raw Data'!$B$6:$BE$43,'RevPAR Raw Data'!AP$1,FALSE)</f>
        <v>64.8999316952209</v>
      </c>
      <c r="BC26" s="54">
        <f>VLOOKUP($A26,'RevPAR Raw Data'!$B$6:$BE$43,'RevPAR Raw Data'!AR$1,FALSE)</f>
        <v>47.236683369831198</v>
      </c>
      <c r="BE26" s="47">
        <f>VLOOKUP($A26,'RevPAR Raw Data'!$B$6:$BE$43,'RevPAR Raw Data'!AT$1,FALSE)</f>
        <v>-18.730671171443799</v>
      </c>
      <c r="BF26" s="48">
        <f>VLOOKUP($A26,'RevPAR Raw Data'!$B$6:$BE$43,'RevPAR Raw Data'!AU$1,FALSE)</f>
        <v>-14.4461010853021</v>
      </c>
      <c r="BG26" s="48">
        <f>VLOOKUP($A26,'RevPAR Raw Data'!$B$6:$BE$43,'RevPAR Raw Data'!AV$1,FALSE)</f>
        <v>-16.343052828255701</v>
      </c>
      <c r="BH26" s="48">
        <f>VLOOKUP($A26,'RevPAR Raw Data'!$B$6:$BE$43,'RevPAR Raw Data'!AW$1,FALSE)</f>
        <v>-15.2625082046148</v>
      </c>
      <c r="BI26" s="48">
        <f>VLOOKUP($A26,'RevPAR Raw Data'!$B$6:$BE$43,'RevPAR Raw Data'!AX$1,FALSE)</f>
        <v>-12.574411952513101</v>
      </c>
      <c r="BJ26" s="49">
        <f>VLOOKUP($A26,'RevPAR Raw Data'!$B$6:$BE$43,'RevPAR Raw Data'!AY$1,FALSE)</f>
        <v>-15.3306703667051</v>
      </c>
      <c r="BK26" s="48">
        <f>VLOOKUP($A26,'RevPAR Raw Data'!$B$6:$BE$43,'RevPAR Raw Data'!BA$1,FALSE)</f>
        <v>-4.2292005249314402</v>
      </c>
      <c r="BL26" s="48">
        <f>VLOOKUP($A26,'RevPAR Raw Data'!$B$6:$BE$43,'RevPAR Raw Data'!BB$1,FALSE)</f>
        <v>-13.0442133000619</v>
      </c>
      <c r="BM26" s="49">
        <f>VLOOKUP($A26,'RevPAR Raw Data'!$B$6:$BE$43,'RevPAR Raw Data'!BC$1,FALSE)</f>
        <v>-8.7645341670397894</v>
      </c>
      <c r="BN26" s="50">
        <f>VLOOKUP($A26,'RevPAR Raw Data'!$B$6:$BE$43,'RevPAR Raw Data'!BE$1,FALSE)</f>
        <v>-12.8693670801013</v>
      </c>
    </row>
    <row r="27" spans="1:66" x14ac:dyDescent="0.25">
      <c r="A27" s="63" t="s">
        <v>47</v>
      </c>
      <c r="B27" s="47">
        <f>VLOOKUP($A27,'Occupancy Raw Data'!$B$8:$BE$45,'Occupancy Raw Data'!AG$3,FALSE)</f>
        <v>49.183673469387699</v>
      </c>
      <c r="C27" s="48">
        <f>VLOOKUP($A27,'Occupancy Raw Data'!$B$8:$BE$45,'Occupancy Raw Data'!AH$3,FALSE)</f>
        <v>60.115955473098303</v>
      </c>
      <c r="D27" s="48">
        <f>VLOOKUP($A27,'Occupancy Raw Data'!$B$8:$BE$45,'Occupancy Raw Data'!AI$3,FALSE)</f>
        <v>61.196660482374703</v>
      </c>
      <c r="E27" s="48">
        <f>VLOOKUP($A27,'Occupancy Raw Data'!$B$8:$BE$45,'Occupancy Raw Data'!AJ$3,FALSE)</f>
        <v>61.372912801484198</v>
      </c>
      <c r="F27" s="48">
        <f>VLOOKUP($A27,'Occupancy Raw Data'!$B$8:$BE$45,'Occupancy Raw Data'!AK$3,FALSE)</f>
        <v>59.554730983302399</v>
      </c>
      <c r="G27" s="49">
        <f>VLOOKUP($A27,'Occupancy Raw Data'!$B$8:$BE$45,'Occupancy Raw Data'!AL$3,FALSE)</f>
        <v>58.284786641929401</v>
      </c>
      <c r="H27" s="48">
        <f>VLOOKUP($A27,'Occupancy Raw Data'!$B$8:$BE$45,'Occupancy Raw Data'!AN$3,FALSE)</f>
        <v>61.771799628942397</v>
      </c>
      <c r="I27" s="48">
        <f>VLOOKUP($A27,'Occupancy Raw Data'!$B$8:$BE$45,'Occupancy Raw Data'!AO$3,FALSE)</f>
        <v>62.866419294990699</v>
      </c>
      <c r="J27" s="49">
        <f>VLOOKUP($A27,'Occupancy Raw Data'!$B$8:$BE$45,'Occupancy Raw Data'!AP$3,FALSE)</f>
        <v>62.319109461966598</v>
      </c>
      <c r="K27" s="50">
        <f>VLOOKUP($A27,'Occupancy Raw Data'!$B$8:$BE$45,'Occupancy Raw Data'!AR$3,FALSE)</f>
        <v>59.437450304797203</v>
      </c>
      <c r="M27" s="47">
        <f>VLOOKUP($A27,'Occupancy Raw Data'!$B$8:$BE$45,'Occupancy Raw Data'!AT$3,FALSE)</f>
        <v>13.787970633798</v>
      </c>
      <c r="N27" s="48">
        <f>VLOOKUP($A27,'Occupancy Raw Data'!$B$8:$BE$45,'Occupancy Raw Data'!AU$3,FALSE)</f>
        <v>11.632542481170599</v>
      </c>
      <c r="O27" s="48">
        <f>VLOOKUP($A27,'Occupancy Raw Data'!$B$8:$BE$45,'Occupancy Raw Data'!AV$3,FALSE)</f>
        <v>7.1299740862049896</v>
      </c>
      <c r="P27" s="48">
        <f>VLOOKUP($A27,'Occupancy Raw Data'!$B$8:$BE$45,'Occupancy Raw Data'!AW$3,FALSE)</f>
        <v>11.737454749037701</v>
      </c>
      <c r="Q27" s="48">
        <f>VLOOKUP($A27,'Occupancy Raw Data'!$B$8:$BE$45,'Occupancy Raw Data'!AX$3,FALSE)</f>
        <v>13.5513578765354</v>
      </c>
      <c r="R27" s="49">
        <f>VLOOKUP($A27,'Occupancy Raw Data'!$B$8:$BE$45,'Occupancy Raw Data'!AY$3,FALSE)</f>
        <v>11.412190158818101</v>
      </c>
      <c r="S27" s="48">
        <f>VLOOKUP($A27,'Occupancy Raw Data'!$B$8:$BE$45,'Occupancy Raw Data'!BA$3,FALSE)</f>
        <v>5.6549759265297599</v>
      </c>
      <c r="T27" s="48">
        <f>VLOOKUP($A27,'Occupancy Raw Data'!$B$8:$BE$45,'Occupancy Raw Data'!BB$3,FALSE)</f>
        <v>10.588105209005001</v>
      </c>
      <c r="U27" s="49">
        <f>VLOOKUP($A27,'Occupancy Raw Data'!$B$8:$BE$45,'Occupancy Raw Data'!BC$3,FALSE)</f>
        <v>8.0869264662183298</v>
      </c>
      <c r="V27" s="50">
        <f>VLOOKUP($A27,'Occupancy Raw Data'!$B$8:$BE$45,'Occupancy Raw Data'!BE$3,FALSE)</f>
        <v>10.394783680026499</v>
      </c>
      <c r="X27" s="51">
        <f>VLOOKUP($A27,'ADR Raw Data'!$B$6:$BE$43,'ADR Raw Data'!AG$1,FALSE)</f>
        <v>93.311854960392296</v>
      </c>
      <c r="Y27" s="52">
        <f>VLOOKUP($A27,'ADR Raw Data'!$B$6:$BE$43,'ADR Raw Data'!AH$1,FALSE)</f>
        <v>100.265430136563</v>
      </c>
      <c r="Z27" s="52">
        <f>VLOOKUP($A27,'ADR Raw Data'!$B$6:$BE$43,'ADR Raw Data'!AI$1,FALSE)</f>
        <v>98.812148703956296</v>
      </c>
      <c r="AA27" s="52">
        <f>VLOOKUP($A27,'ADR Raw Data'!$B$6:$BE$43,'ADR Raw Data'!AJ$1,FALSE)</f>
        <v>102.98475211608201</v>
      </c>
      <c r="AB27" s="52">
        <f>VLOOKUP($A27,'ADR Raw Data'!$B$6:$BE$43,'ADR Raw Data'!AK$1,FALSE)</f>
        <v>101.242361370716</v>
      </c>
      <c r="AC27" s="53">
        <f>VLOOKUP($A27,'ADR Raw Data'!$B$6:$BE$43,'ADR Raw Data'!AL$1,FALSE)</f>
        <v>99.559020228867894</v>
      </c>
      <c r="AD27" s="52">
        <f>VLOOKUP($A27,'ADR Raw Data'!$B$6:$BE$43,'ADR Raw Data'!AN$1,FALSE)</f>
        <v>114.3815220003</v>
      </c>
      <c r="AE27" s="52">
        <f>VLOOKUP($A27,'ADR Raw Data'!$B$6:$BE$43,'ADR Raw Data'!AO$1,FALSE)</f>
        <v>116.017248044857</v>
      </c>
      <c r="AF27" s="53">
        <f>VLOOKUP($A27,'ADR Raw Data'!$B$6:$BE$43,'ADR Raw Data'!AP$1,FALSE)</f>
        <v>115.20656780291699</v>
      </c>
      <c r="AG27" s="54">
        <f>VLOOKUP($A27,'ADR Raw Data'!$B$6:$BE$43,'ADR Raw Data'!AR$1,FALSE)</f>
        <v>104.246498890784</v>
      </c>
      <c r="AI27" s="47">
        <f>VLOOKUP($A27,'ADR Raw Data'!$B$6:$BE$43,'ADR Raw Data'!AT$1,FALSE)</f>
        <v>4.7418358884307201</v>
      </c>
      <c r="AJ27" s="48">
        <f>VLOOKUP($A27,'ADR Raw Data'!$B$6:$BE$43,'ADR Raw Data'!AU$1,FALSE)</f>
        <v>6.3317376296917498</v>
      </c>
      <c r="AK27" s="48">
        <f>VLOOKUP($A27,'ADR Raw Data'!$B$6:$BE$43,'ADR Raw Data'!AV$1,FALSE)</f>
        <v>-0.360232375548519</v>
      </c>
      <c r="AL27" s="48">
        <f>VLOOKUP($A27,'ADR Raw Data'!$B$6:$BE$43,'ADR Raw Data'!AW$1,FALSE)</f>
        <v>6.0678131278254899</v>
      </c>
      <c r="AM27" s="48">
        <f>VLOOKUP($A27,'ADR Raw Data'!$B$6:$BE$43,'ADR Raw Data'!AX$1,FALSE)</f>
        <v>6.6061284342003397</v>
      </c>
      <c r="AN27" s="49">
        <f>VLOOKUP($A27,'ADR Raw Data'!$B$6:$BE$43,'ADR Raw Data'!AY$1,FALSE)</f>
        <v>4.5550581285121501</v>
      </c>
      <c r="AO27" s="48">
        <f>VLOOKUP($A27,'ADR Raw Data'!$B$6:$BE$43,'ADR Raw Data'!BA$1,FALSE)</f>
        <v>3.9851234511386</v>
      </c>
      <c r="AP27" s="48">
        <f>VLOOKUP($A27,'ADR Raw Data'!$B$6:$BE$43,'ADR Raw Data'!BB$1,FALSE)</f>
        <v>8.8119929720853101</v>
      </c>
      <c r="AQ27" s="49">
        <f>VLOOKUP($A27,'ADR Raw Data'!$B$6:$BE$43,'ADR Raw Data'!BC$1,FALSE)</f>
        <v>6.3443143915101503</v>
      </c>
      <c r="AR27" s="50">
        <f>VLOOKUP($A27,'ADR Raw Data'!$B$6:$BE$43,'ADR Raw Data'!BE$1,FALSE)</f>
        <v>5.0518474299051901</v>
      </c>
      <c r="AT27" s="51">
        <f>VLOOKUP($A27,'RevPAR Raw Data'!$B$6:$BE$43,'RevPAR Raw Data'!AG$1,FALSE)</f>
        <v>45.894198051948003</v>
      </c>
      <c r="AU27" s="52">
        <f>VLOOKUP($A27,'RevPAR Raw Data'!$B$6:$BE$43,'RevPAR Raw Data'!AH$1,FALSE)</f>
        <v>60.275521335806999</v>
      </c>
      <c r="AV27" s="52">
        <f>VLOOKUP($A27,'RevPAR Raw Data'!$B$6:$BE$43,'RevPAR Raw Data'!AI$1,FALSE)</f>
        <v>60.469735157699397</v>
      </c>
      <c r="AW27" s="52">
        <f>VLOOKUP($A27,'RevPAR Raw Data'!$B$6:$BE$43,'RevPAR Raw Data'!AJ$1,FALSE)</f>
        <v>63.204742115027798</v>
      </c>
      <c r="AX27" s="52">
        <f>VLOOKUP($A27,'RevPAR Raw Data'!$B$6:$BE$43,'RevPAR Raw Data'!AK$1,FALSE)</f>
        <v>60.294615955472999</v>
      </c>
      <c r="AY27" s="53">
        <f>VLOOKUP($A27,'RevPAR Raw Data'!$B$6:$BE$43,'RevPAR Raw Data'!AL$1,FALSE)</f>
        <v>58.027762523191001</v>
      </c>
      <c r="AZ27" s="52">
        <f>VLOOKUP($A27,'RevPAR Raw Data'!$B$6:$BE$43,'RevPAR Raw Data'!AN$1,FALSE)</f>
        <v>70.655524582560204</v>
      </c>
      <c r="BA27" s="52">
        <f>VLOOKUP($A27,'RevPAR Raw Data'!$B$6:$BE$43,'RevPAR Raw Data'!AO$1,FALSE)</f>
        <v>72.935889610389594</v>
      </c>
      <c r="BB27" s="53">
        <f>VLOOKUP($A27,'RevPAR Raw Data'!$B$6:$BE$43,'RevPAR Raw Data'!AP$1,FALSE)</f>
        <v>71.795707096474899</v>
      </c>
      <c r="BC27" s="54">
        <f>VLOOKUP($A27,'RevPAR Raw Data'!$B$6:$BE$43,'RevPAR Raw Data'!AR$1,FALSE)</f>
        <v>61.961460972700699</v>
      </c>
      <c r="BE27" s="47">
        <f>VLOOKUP($A27,'RevPAR Raw Data'!$B$6:$BE$43,'RevPAR Raw Data'!AT$1,FALSE)</f>
        <v>19.1836094620285</v>
      </c>
      <c r="BF27" s="48">
        <f>VLOOKUP($A27,'RevPAR Raw Data'!$B$6:$BE$43,'RevPAR Raw Data'!AU$1,FALSE)</f>
        <v>18.7008221804325</v>
      </c>
      <c r="BG27" s="48">
        <f>VLOOKUP($A27,'RevPAR Raw Data'!$B$6:$BE$43,'RevPAR Raw Data'!AV$1,FALSE)</f>
        <v>6.7440572356297404</v>
      </c>
      <c r="BH27" s="48">
        <f>VLOOKUP($A27,'RevPAR Raw Data'!$B$6:$BE$43,'RevPAR Raw Data'!AW$1,FALSE)</f>
        <v>18.517474696997901</v>
      </c>
      <c r="BI27" s="48">
        <f>VLOOKUP($A27,'RevPAR Raw Data'!$B$6:$BE$43,'RevPAR Raw Data'!AX$1,FALSE)</f>
        <v>21.0527064166378</v>
      </c>
      <c r="BJ27" s="49">
        <f>VLOOKUP($A27,'RevPAR Raw Data'!$B$6:$BE$43,'RevPAR Raw Data'!AY$1,FALSE)</f>
        <v>16.4870801828007</v>
      </c>
      <c r="BK27" s="48">
        <f>VLOOKUP($A27,'RevPAR Raw Data'!$B$6:$BE$43,'RevPAR Raw Data'!BA$1,FALSE)</f>
        <v>9.8654571494727499</v>
      </c>
      <c r="BL27" s="48">
        <f>VLOOKUP($A27,'RevPAR Raw Data'!$B$6:$BE$43,'RevPAR Raw Data'!BB$1,FALSE)</f>
        <v>20.333121267984801</v>
      </c>
      <c r="BM27" s="49">
        <f>VLOOKUP($A27,'RevPAR Raw Data'!$B$6:$BE$43,'RevPAR Raw Data'!BC$1,FALSE)</f>
        <v>14.9443008973556</v>
      </c>
      <c r="BN27" s="50">
        <f>VLOOKUP($A27,'RevPAR Raw Data'!$B$6:$BE$43,'RevPAR Raw Data'!BE$1,FALSE)</f>
        <v>15.9717597221153</v>
      </c>
    </row>
    <row r="28" spans="1:66" x14ac:dyDescent="0.25">
      <c r="A28" s="63" t="s">
        <v>48</v>
      </c>
      <c r="B28" s="47">
        <f>VLOOKUP($A28,'Occupancy Raw Data'!$B$8:$BE$45,'Occupancy Raw Data'!AG$3,FALSE)</f>
        <v>39.177639177639101</v>
      </c>
      <c r="C28" s="48">
        <f>VLOOKUP($A28,'Occupancy Raw Data'!$B$8:$BE$45,'Occupancy Raw Data'!AH$3,FALSE)</f>
        <v>52.338877338877303</v>
      </c>
      <c r="D28" s="48">
        <f>VLOOKUP($A28,'Occupancy Raw Data'!$B$8:$BE$45,'Occupancy Raw Data'!AI$3,FALSE)</f>
        <v>59.338184338184298</v>
      </c>
      <c r="E28" s="48">
        <f>VLOOKUP($A28,'Occupancy Raw Data'!$B$8:$BE$45,'Occupancy Raw Data'!AJ$3,FALSE)</f>
        <v>62.387387387387299</v>
      </c>
      <c r="F28" s="48">
        <f>VLOOKUP($A28,'Occupancy Raw Data'!$B$8:$BE$45,'Occupancy Raw Data'!AK$3,FALSE)</f>
        <v>62.745437745437698</v>
      </c>
      <c r="G28" s="49">
        <f>VLOOKUP($A28,'Occupancy Raw Data'!$B$8:$BE$45,'Occupancy Raw Data'!AL$3,FALSE)</f>
        <v>55.197505197505102</v>
      </c>
      <c r="H28" s="48">
        <f>VLOOKUP($A28,'Occupancy Raw Data'!$B$8:$BE$45,'Occupancy Raw Data'!AN$3,FALSE)</f>
        <v>68.041118041117997</v>
      </c>
      <c r="I28" s="48">
        <f>VLOOKUP($A28,'Occupancy Raw Data'!$B$8:$BE$45,'Occupancy Raw Data'!AO$3,FALSE)</f>
        <v>68.023793023793004</v>
      </c>
      <c r="J28" s="49">
        <f>VLOOKUP($A28,'Occupancy Raw Data'!$B$8:$BE$45,'Occupancy Raw Data'!AP$3,FALSE)</f>
        <v>68.032455532455501</v>
      </c>
      <c r="K28" s="50">
        <f>VLOOKUP($A28,'Occupancy Raw Data'!$B$8:$BE$45,'Occupancy Raw Data'!AR$3,FALSE)</f>
        <v>58.864633864633802</v>
      </c>
      <c r="M28" s="47">
        <f>VLOOKUP($A28,'Occupancy Raw Data'!$B$8:$BE$45,'Occupancy Raw Data'!AT$3,FALSE)</f>
        <v>-0.76096806866037603</v>
      </c>
      <c r="N28" s="48">
        <f>VLOOKUP($A28,'Occupancy Raw Data'!$B$8:$BE$45,'Occupancy Raw Data'!AU$3,FALSE)</f>
        <v>-0.35755736975249103</v>
      </c>
      <c r="O28" s="48">
        <f>VLOOKUP($A28,'Occupancy Raw Data'!$B$8:$BE$45,'Occupancy Raw Data'!AV$3,FALSE)</f>
        <v>2.4203304608709999</v>
      </c>
      <c r="P28" s="48">
        <f>VLOOKUP($A28,'Occupancy Raw Data'!$B$8:$BE$45,'Occupancy Raw Data'!AW$3,FALSE)</f>
        <v>8.6847852191931505</v>
      </c>
      <c r="Q28" s="48">
        <f>VLOOKUP($A28,'Occupancy Raw Data'!$B$8:$BE$45,'Occupancy Raw Data'!AX$3,FALSE)</f>
        <v>7.8817132763695996</v>
      </c>
      <c r="R28" s="49">
        <f>VLOOKUP($A28,'Occupancy Raw Data'!$B$8:$BE$45,'Occupancy Raw Data'!AY$3,FALSE)</f>
        <v>3.9484784235029902</v>
      </c>
      <c r="S28" s="48">
        <f>VLOOKUP($A28,'Occupancy Raw Data'!$B$8:$BE$45,'Occupancy Raw Data'!BA$3,FALSE)</f>
        <v>15.560919731363899</v>
      </c>
      <c r="T28" s="48">
        <f>VLOOKUP($A28,'Occupancy Raw Data'!$B$8:$BE$45,'Occupancy Raw Data'!BB$3,FALSE)</f>
        <v>18.589716718141901</v>
      </c>
      <c r="U28" s="49">
        <f>VLOOKUP($A28,'Occupancy Raw Data'!$B$8:$BE$45,'Occupancy Raw Data'!BC$3,FALSE)</f>
        <v>17.055536307500699</v>
      </c>
      <c r="V28" s="50">
        <f>VLOOKUP($A28,'Occupancy Raw Data'!$B$8:$BE$45,'Occupancy Raw Data'!BE$3,FALSE)</f>
        <v>7.9395309142675599</v>
      </c>
      <c r="X28" s="51">
        <f>VLOOKUP($A28,'ADR Raw Data'!$B$6:$BE$43,'ADR Raw Data'!AG$1,FALSE)</f>
        <v>127.666139445754</v>
      </c>
      <c r="Y28" s="52">
        <f>VLOOKUP($A28,'ADR Raw Data'!$B$6:$BE$43,'ADR Raw Data'!AH$1,FALSE)</f>
        <v>124.31914377137799</v>
      </c>
      <c r="Z28" s="52">
        <f>VLOOKUP($A28,'ADR Raw Data'!$B$6:$BE$43,'ADR Raw Data'!AI$1,FALSE)</f>
        <v>128.79040681265201</v>
      </c>
      <c r="AA28" s="52">
        <f>VLOOKUP($A28,'ADR Raw Data'!$B$6:$BE$43,'ADR Raw Data'!AJ$1,FALSE)</f>
        <v>137.75863648986299</v>
      </c>
      <c r="AB28" s="52">
        <f>VLOOKUP($A28,'ADR Raw Data'!$B$6:$BE$43,'ADR Raw Data'!AK$1,FALSE)</f>
        <v>146.191359410952</v>
      </c>
      <c r="AC28" s="53">
        <f>VLOOKUP($A28,'ADR Raw Data'!$B$6:$BE$43,'ADR Raw Data'!AL$1,FALSE)</f>
        <v>133.76623958987199</v>
      </c>
      <c r="AD28" s="52">
        <f>VLOOKUP($A28,'ADR Raw Data'!$B$6:$BE$43,'ADR Raw Data'!AN$1,FALSE)</f>
        <v>194.31272364623999</v>
      </c>
      <c r="AE28" s="52">
        <f>VLOOKUP($A28,'ADR Raw Data'!$B$6:$BE$43,'ADR Raw Data'!AO$1,FALSE)</f>
        <v>189.91122081670699</v>
      </c>
      <c r="AF28" s="53">
        <f>VLOOKUP($A28,'ADR Raw Data'!$B$6:$BE$43,'ADR Raw Data'!AP$1,FALSE)</f>
        <v>192.112252451084</v>
      </c>
      <c r="AG28" s="54">
        <f>VLOOKUP($A28,'ADR Raw Data'!$B$6:$BE$43,'ADR Raw Data'!AR$1,FALSE)</f>
        <v>153.03282883211099</v>
      </c>
      <c r="AI28" s="47">
        <f>VLOOKUP($A28,'ADR Raw Data'!$B$6:$BE$43,'ADR Raw Data'!AT$1,FALSE)</f>
        <v>6.9086305916499704</v>
      </c>
      <c r="AJ28" s="48">
        <f>VLOOKUP($A28,'ADR Raw Data'!$B$6:$BE$43,'ADR Raw Data'!AU$1,FALSE)</f>
        <v>6.5530762759333996</v>
      </c>
      <c r="AK28" s="48">
        <f>VLOOKUP($A28,'ADR Raw Data'!$B$6:$BE$43,'ADR Raw Data'!AV$1,FALSE)</f>
        <v>7.6784319631848801</v>
      </c>
      <c r="AL28" s="48">
        <f>VLOOKUP($A28,'ADR Raw Data'!$B$6:$BE$43,'ADR Raw Data'!AW$1,FALSE)</f>
        <v>9.6708731384469306</v>
      </c>
      <c r="AM28" s="48">
        <f>VLOOKUP($A28,'ADR Raw Data'!$B$6:$BE$43,'ADR Raw Data'!AX$1,FALSE)</f>
        <v>12.3625993566307</v>
      </c>
      <c r="AN28" s="49">
        <f>VLOOKUP($A28,'ADR Raw Data'!$B$6:$BE$43,'ADR Raw Data'!AY$1,FALSE)</f>
        <v>9.1111711203222203</v>
      </c>
      <c r="AO28" s="48">
        <f>VLOOKUP($A28,'ADR Raw Data'!$B$6:$BE$43,'ADR Raw Data'!BA$1,FALSE)</f>
        <v>22.273622970027599</v>
      </c>
      <c r="AP28" s="48">
        <f>VLOOKUP($A28,'ADR Raw Data'!$B$6:$BE$43,'ADR Raw Data'!BB$1,FALSE)</f>
        <v>20.343091887611401</v>
      </c>
      <c r="AQ28" s="49">
        <f>VLOOKUP($A28,'ADR Raw Data'!$B$6:$BE$43,'ADR Raw Data'!BC$1,FALSE)</f>
        <v>21.3063675735884</v>
      </c>
      <c r="AR28" s="50">
        <f>VLOOKUP($A28,'ADR Raw Data'!$B$6:$BE$43,'ADR Raw Data'!BE$1,FALSE)</f>
        <v>14.6407002966401</v>
      </c>
      <c r="AT28" s="51">
        <f>VLOOKUP($A28,'RevPAR Raw Data'!$B$6:$BE$43,'RevPAR Raw Data'!AG$1,FALSE)</f>
        <v>50.016579464079399</v>
      </c>
      <c r="AU28" s="52">
        <f>VLOOKUP($A28,'RevPAR Raw Data'!$B$6:$BE$43,'RevPAR Raw Data'!AH$1,FALSE)</f>
        <v>65.067244167244098</v>
      </c>
      <c r="AV28" s="52">
        <f>VLOOKUP($A28,'RevPAR Raw Data'!$B$6:$BE$43,'RevPAR Raw Data'!AI$1,FALSE)</f>
        <v>76.421889004389001</v>
      </c>
      <c r="AW28" s="52">
        <f>VLOOKUP($A28,'RevPAR Raw Data'!$B$6:$BE$43,'RevPAR Raw Data'!AJ$1,FALSE)</f>
        <v>85.944014206514197</v>
      </c>
      <c r="AX28" s="52">
        <f>VLOOKUP($A28,'RevPAR Raw Data'!$B$6:$BE$43,'RevPAR Raw Data'!AK$1,FALSE)</f>
        <v>91.728408408408399</v>
      </c>
      <c r="AY28" s="53">
        <f>VLOOKUP($A28,'RevPAR Raw Data'!$B$6:$BE$43,'RevPAR Raw Data'!AL$1,FALSE)</f>
        <v>73.835627050127002</v>
      </c>
      <c r="AZ28" s="52">
        <f>VLOOKUP($A28,'RevPAR Raw Data'!$B$6:$BE$43,'RevPAR Raw Data'!AN$1,FALSE)</f>
        <v>132.21254966504901</v>
      </c>
      <c r="BA28" s="52">
        <f>VLOOKUP($A28,'RevPAR Raw Data'!$B$6:$BE$43,'RevPAR Raw Data'!AO$1,FALSE)</f>
        <v>129.18481577731501</v>
      </c>
      <c r="BB28" s="53">
        <f>VLOOKUP($A28,'RevPAR Raw Data'!$B$6:$BE$43,'RevPAR Raw Data'!AP$1,FALSE)</f>
        <v>130.698682721182</v>
      </c>
      <c r="BC28" s="54">
        <f>VLOOKUP($A28,'RevPAR Raw Data'!$B$6:$BE$43,'RevPAR Raw Data'!AR$1,FALSE)</f>
        <v>90.082214384714305</v>
      </c>
      <c r="BE28" s="47">
        <f>VLOOKUP($A28,'RevPAR Raw Data'!$B$6:$BE$43,'RevPAR Raw Data'!AT$1,FALSE)</f>
        <v>6.0950900502054397</v>
      </c>
      <c r="BF28" s="48">
        <f>VLOOKUP($A28,'RevPAR Raw Data'!$B$6:$BE$43,'RevPAR Raw Data'!AU$1,FALSE)</f>
        <v>6.1720878990108003</v>
      </c>
      <c r="BG28" s="48">
        <f>VLOOKUP($A28,'RevPAR Raw Data'!$B$6:$BE$43,'RevPAR Raw Data'!AV$1,FALSE)</f>
        <v>10.2846058517781</v>
      </c>
      <c r="BH28" s="48">
        <f>VLOOKUP($A28,'RevPAR Raw Data'!$B$6:$BE$43,'RevPAR Raw Data'!AW$1,FALSE)</f>
        <v>19.195552918534801</v>
      </c>
      <c r="BI28" s="48">
        <f>VLOOKUP($A28,'RevPAR Raw Data'!$B$6:$BE$43,'RevPAR Raw Data'!AX$1,FALSE)</f>
        <v>21.218697267796301</v>
      </c>
      <c r="BJ28" s="49">
        <f>VLOOKUP($A28,'RevPAR Raw Data'!$B$6:$BE$43,'RevPAR Raw Data'!AY$1,FALSE)</f>
        <v>13.4194021696395</v>
      </c>
      <c r="BK28" s="48">
        <f>VLOOKUP($A28,'RevPAR Raw Data'!$B$6:$BE$43,'RevPAR Raw Data'!BA$1,FALSE)</f>
        <v>41.300523293024298</v>
      </c>
      <c r="BL28" s="48">
        <f>VLOOKUP($A28,'RevPAR Raw Data'!$B$6:$BE$43,'RevPAR Raw Data'!BB$1,FALSE)</f>
        <v>42.714531759371603</v>
      </c>
      <c r="BM28" s="49">
        <f>VLOOKUP($A28,'RevPAR Raw Data'!$B$6:$BE$43,'RevPAR Raw Data'!BC$1,FALSE)</f>
        <v>41.995819138412102</v>
      </c>
      <c r="BN28" s="50">
        <f>VLOOKUP($A28,'RevPAR Raw Data'!$B$6:$BE$43,'RevPAR Raw Data'!BE$1,FALSE)</f>
        <v>23.742634137024702</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72</v>
      </c>
      <c r="B30" s="47">
        <f>VLOOKUP($A30,'Occupancy Raw Data'!$B$8:$BE$45,'Occupancy Raw Data'!AG$3,FALSE)</f>
        <v>37.647015036474599</v>
      </c>
      <c r="C30" s="48">
        <f>VLOOKUP($A30,'Occupancy Raw Data'!$B$8:$BE$45,'Occupancy Raw Data'!AH$3,FALSE)</f>
        <v>51.168676492481701</v>
      </c>
      <c r="D30" s="48">
        <f>VLOOKUP($A30,'Occupancy Raw Data'!$B$8:$BE$45,'Occupancy Raw Data'!AI$3,FALSE)</f>
        <v>54.175971415810601</v>
      </c>
      <c r="E30" s="48">
        <f>VLOOKUP($A30,'Occupancy Raw Data'!$B$8:$BE$45,'Occupancy Raw Data'!AJ$3,FALSE)</f>
        <v>50.476403156170903</v>
      </c>
      <c r="F30" s="48">
        <f>VLOOKUP($A30,'Occupancy Raw Data'!$B$8:$BE$45,'Occupancy Raw Data'!AK$3,FALSE)</f>
        <v>48.317701354771401</v>
      </c>
      <c r="G30" s="49">
        <f>VLOOKUP($A30,'Occupancy Raw Data'!$B$8:$BE$45,'Occupancy Raw Data'!AL$3,FALSE)</f>
        <v>48.357153491141801</v>
      </c>
      <c r="H30" s="48">
        <f>VLOOKUP($A30,'Occupancy Raw Data'!$B$8:$BE$45,'Occupancy Raw Data'!AN$3,FALSE)</f>
        <v>52.635104957570299</v>
      </c>
      <c r="I30" s="48">
        <f>VLOOKUP($A30,'Occupancy Raw Data'!$B$8:$BE$45,'Occupancy Raw Data'!AO$3,FALSE)</f>
        <v>51.429209468512703</v>
      </c>
      <c r="J30" s="49">
        <f>VLOOKUP($A30,'Occupancy Raw Data'!$B$8:$BE$45,'Occupancy Raw Data'!AP$3,FALSE)</f>
        <v>52.032157213041501</v>
      </c>
      <c r="K30" s="50">
        <f>VLOOKUP($A30,'Occupancy Raw Data'!$B$8:$BE$45,'Occupancy Raw Data'!AR$3,FALSE)</f>
        <v>49.407154554541698</v>
      </c>
      <c r="M30" s="47">
        <f>VLOOKUP($A30,'Occupancy Raw Data'!$B$8:$BE$45,'Occupancy Raw Data'!AT$3,FALSE)</f>
        <v>-5.0753882238899699</v>
      </c>
      <c r="N30" s="48">
        <f>VLOOKUP($A30,'Occupancy Raw Data'!$B$8:$BE$45,'Occupancy Raw Data'!AU$3,FALSE)</f>
        <v>-1.5587762393925799</v>
      </c>
      <c r="O30" s="48">
        <f>VLOOKUP($A30,'Occupancy Raw Data'!$B$8:$BE$45,'Occupancy Raw Data'!AV$3,FALSE)</f>
        <v>-0.39076973763099798</v>
      </c>
      <c r="P30" s="48">
        <f>VLOOKUP($A30,'Occupancy Raw Data'!$B$8:$BE$45,'Occupancy Raw Data'!AW$3,FALSE)</f>
        <v>-2.4726368286723601</v>
      </c>
      <c r="Q30" s="48">
        <f>VLOOKUP($A30,'Occupancy Raw Data'!$B$8:$BE$45,'Occupancy Raw Data'!AX$3,FALSE)</f>
        <v>-1.37838613123929</v>
      </c>
      <c r="R30" s="49">
        <f>VLOOKUP($A30,'Occupancy Raw Data'!$B$8:$BE$45,'Occupancy Raw Data'!AY$3,FALSE)</f>
        <v>-2.0224809908018502</v>
      </c>
      <c r="S30" s="48">
        <f>VLOOKUP($A30,'Occupancy Raw Data'!$B$8:$BE$45,'Occupancy Raw Data'!BA$3,FALSE)</f>
        <v>-5.2434313587441901</v>
      </c>
      <c r="T30" s="48">
        <f>VLOOKUP($A30,'Occupancy Raw Data'!$B$8:$BE$45,'Occupancy Raw Data'!BB$3,FALSE)</f>
        <v>-1.77681603742711</v>
      </c>
      <c r="U30" s="49">
        <f>VLOOKUP($A30,'Occupancy Raw Data'!$B$8:$BE$45,'Occupancy Raw Data'!BC$3,FALSE)</f>
        <v>-3.5613350607869201</v>
      </c>
      <c r="V30" s="50">
        <f>VLOOKUP($A30,'Occupancy Raw Data'!$B$8:$BE$45,'Occupancy Raw Data'!BE$3,FALSE)</f>
        <v>-2.4894735569699402</v>
      </c>
      <c r="X30" s="51">
        <f>VLOOKUP($A30,'ADR Raw Data'!$B$6:$BE$43,'ADR Raw Data'!AG$1,FALSE)</f>
        <v>89.940029658922299</v>
      </c>
      <c r="Y30" s="52">
        <f>VLOOKUP($A30,'ADR Raw Data'!$B$6:$BE$43,'ADR Raw Data'!AH$1,FALSE)</f>
        <v>98.323070264765704</v>
      </c>
      <c r="Z30" s="52">
        <f>VLOOKUP($A30,'ADR Raw Data'!$B$6:$BE$43,'ADR Raw Data'!AI$1,FALSE)</f>
        <v>100.701736740862</v>
      </c>
      <c r="AA30" s="52">
        <f>VLOOKUP($A30,'ADR Raw Data'!$B$6:$BE$43,'ADR Raw Data'!AJ$1,FALSE)</f>
        <v>98.836026397286503</v>
      </c>
      <c r="AB30" s="52">
        <f>VLOOKUP($A30,'ADR Raw Data'!$B$6:$BE$43,'ADR Raw Data'!AK$1,FALSE)</f>
        <v>97.877933292250802</v>
      </c>
      <c r="AC30" s="53">
        <f>VLOOKUP($A30,'ADR Raw Data'!$B$6:$BE$43,'ADR Raw Data'!AL$1,FALSE)</f>
        <v>97.568907993780996</v>
      </c>
      <c r="AD30" s="52">
        <f>VLOOKUP($A30,'ADR Raw Data'!$B$6:$BE$43,'ADR Raw Data'!AN$1,FALSE)</f>
        <v>102.44088672040699</v>
      </c>
      <c r="AE30" s="52">
        <f>VLOOKUP($A30,'ADR Raw Data'!$B$6:$BE$43,'ADR Raw Data'!AO$1,FALSE)</f>
        <v>103.61308293530099</v>
      </c>
      <c r="AF30" s="53">
        <f>VLOOKUP($A30,'ADR Raw Data'!$B$6:$BE$43,'ADR Raw Data'!AP$1,FALSE)</f>
        <v>103.020193133047</v>
      </c>
      <c r="AG30" s="54">
        <f>VLOOKUP($A30,'ADR Raw Data'!$B$6:$BE$43,'ADR Raw Data'!AR$1,FALSE)</f>
        <v>99.2091685589143</v>
      </c>
      <c r="AI30" s="47">
        <f>VLOOKUP($A30,'ADR Raw Data'!$B$6:$BE$43,'ADR Raw Data'!AT$1,FALSE)</f>
        <v>0.368907923102892</v>
      </c>
      <c r="AJ30" s="48">
        <f>VLOOKUP($A30,'ADR Raw Data'!$B$6:$BE$43,'ADR Raw Data'!AU$1,FALSE)</f>
        <v>3.5109698332200998</v>
      </c>
      <c r="AK30" s="48">
        <f>VLOOKUP($A30,'ADR Raw Data'!$B$6:$BE$43,'ADR Raw Data'!AV$1,FALSE)</f>
        <v>2.3754243250971401</v>
      </c>
      <c r="AL30" s="48">
        <f>VLOOKUP($A30,'ADR Raw Data'!$B$6:$BE$43,'ADR Raw Data'!AW$1,FALSE)</f>
        <v>0.53935711752501803</v>
      </c>
      <c r="AM30" s="48">
        <f>VLOOKUP($A30,'ADR Raw Data'!$B$6:$BE$43,'ADR Raw Data'!AX$1,FALSE)</f>
        <v>2.4962885663010801</v>
      </c>
      <c r="AN30" s="49">
        <f>VLOOKUP($A30,'ADR Raw Data'!$B$6:$BE$43,'ADR Raw Data'!AY$1,FALSE)</f>
        <v>1.9909538888265099</v>
      </c>
      <c r="AO30" s="48">
        <f>VLOOKUP($A30,'ADR Raw Data'!$B$6:$BE$43,'ADR Raw Data'!BA$1,FALSE)</f>
        <v>0.650840904243708</v>
      </c>
      <c r="AP30" s="48">
        <f>VLOOKUP($A30,'ADR Raw Data'!$B$6:$BE$43,'ADR Raw Data'!BB$1,FALSE)</f>
        <v>2.7383979192166601</v>
      </c>
      <c r="AQ30" s="49">
        <f>VLOOKUP($A30,'ADR Raw Data'!$B$6:$BE$43,'ADR Raw Data'!BC$1,FALSE)</f>
        <v>1.66939651601576</v>
      </c>
      <c r="AR30" s="50">
        <f>VLOOKUP($A30,'ADR Raw Data'!$B$6:$BE$43,'ADR Raw Data'!BE$1,FALSE)</f>
        <v>1.87128687221582</v>
      </c>
      <c r="AT30" s="51">
        <f>VLOOKUP($A30,'RevPAR Raw Data'!$B$6:$BE$43,'RevPAR Raw Data'!AG$1,FALSE)</f>
        <v>33.859736489504201</v>
      </c>
      <c r="AU30" s="52">
        <f>VLOOKUP($A30,'RevPAR Raw Data'!$B$6:$BE$43,'RevPAR Raw Data'!AH$1,FALSE)</f>
        <v>50.310613741253498</v>
      </c>
      <c r="AV30" s="52">
        <f>VLOOKUP($A30,'RevPAR Raw Data'!$B$6:$BE$43,'RevPAR Raw Data'!AI$1,FALSE)</f>
        <v>54.556144111954701</v>
      </c>
      <c r="AW30" s="52">
        <f>VLOOKUP($A30,'RevPAR Raw Data'!$B$6:$BE$43,'RevPAR Raw Data'!AJ$1,FALSE)</f>
        <v>49.888871147833797</v>
      </c>
      <c r="AX30" s="52">
        <f>VLOOKUP($A30,'RevPAR Raw Data'!$B$6:$BE$43,'RevPAR Raw Data'!AK$1,FALSE)</f>
        <v>47.292367500372102</v>
      </c>
      <c r="AY30" s="53">
        <f>VLOOKUP($A30,'RevPAR Raw Data'!$B$6:$BE$43,'RevPAR Raw Data'!AL$1,FALSE)</f>
        <v>47.181546598183701</v>
      </c>
      <c r="AZ30" s="52">
        <f>VLOOKUP($A30,'RevPAR Raw Data'!$B$6:$BE$43,'RevPAR Raw Data'!AN$1,FALSE)</f>
        <v>53.919868244752102</v>
      </c>
      <c r="BA30" s="52">
        <f>VLOOKUP($A30,'RevPAR Raw Data'!$B$6:$BE$43,'RevPAR Raw Data'!AO$1,FALSE)</f>
        <v>53.287389459580098</v>
      </c>
      <c r="BB30" s="53">
        <f>VLOOKUP($A30,'RevPAR Raw Data'!$B$6:$BE$43,'RevPAR Raw Data'!AP$1,FALSE)</f>
        <v>53.603628852166104</v>
      </c>
      <c r="BC30" s="54">
        <f>VLOOKUP($A30,'RevPAR Raw Data'!$B$6:$BE$43,'RevPAR Raw Data'!AR$1,FALSE)</f>
        <v>49.016427242178601</v>
      </c>
      <c r="BE30" s="47">
        <f>VLOOKUP($A30,'RevPAR Raw Data'!$B$6:$BE$43,'RevPAR Raw Data'!AT$1,FALSE)</f>
        <v>-4.7252038100732401</v>
      </c>
      <c r="BF30" s="48">
        <f>VLOOKUP($A30,'RevPAR Raw Data'!$B$6:$BE$43,'RevPAR Raw Data'!AU$1,FALSE)</f>
        <v>1.89746543029504</v>
      </c>
      <c r="BG30" s="48">
        <f>VLOOKUP($A30,'RevPAR Raw Data'!$B$6:$BE$43,'RevPAR Raw Data'!AV$1,FALSE)</f>
        <v>1.9753721480633299</v>
      </c>
      <c r="BH30" s="48">
        <f>VLOOKUP($A30,'RevPAR Raw Data'!$B$6:$BE$43,'RevPAR Raw Data'!AW$1,FALSE)</f>
        <v>-1.9466160538733299</v>
      </c>
      <c r="BI30" s="48">
        <f>VLOOKUP($A30,'RevPAR Raw Data'!$B$6:$BE$43,'RevPAR Raw Data'!AX$1,FALSE)</f>
        <v>1.08349393966818</v>
      </c>
      <c r="BJ30" s="49">
        <f>VLOOKUP($A30,'RevPAR Raw Data'!$B$6:$BE$43,'RevPAR Raw Data'!AY$1,FALSE)</f>
        <v>-7.1793765912494395E-2</v>
      </c>
      <c r="BK30" s="48">
        <f>VLOOKUP($A30,'RevPAR Raw Data'!$B$6:$BE$43,'RevPAR Raw Data'!BA$1,FALSE)</f>
        <v>-4.6267168505691298</v>
      </c>
      <c r="BL30" s="48">
        <f>VLOOKUP($A30,'RevPAR Raw Data'!$B$6:$BE$43,'RevPAR Raw Data'!BB$1,FALSE)</f>
        <v>0.91292558839234506</v>
      </c>
      <c r="BM30" s="49">
        <f>VLOOKUP($A30,'RevPAR Raw Data'!$B$6:$BE$43,'RevPAR Raw Data'!BC$1,FALSE)</f>
        <v>-1.9513913481995899</v>
      </c>
      <c r="BN30" s="50">
        <f>VLOOKUP($A30,'RevPAR Raw Data'!$B$6:$BE$43,'RevPAR Raw Data'!BE$1,FALSE)</f>
        <v>-0.66477187661297898</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71</v>
      </c>
      <c r="B32" s="47">
        <f>VLOOKUP($A32,'Occupancy Raw Data'!$B$8:$BE$45,'Occupancy Raw Data'!AG$3,FALSE)</f>
        <v>45.082347227128203</v>
      </c>
      <c r="C32" s="48">
        <f>VLOOKUP($A32,'Occupancy Raw Data'!$B$8:$BE$45,'Occupancy Raw Data'!AH$3,FALSE)</f>
        <v>56.171626633698303</v>
      </c>
      <c r="D32" s="48">
        <f>VLOOKUP($A32,'Occupancy Raw Data'!$B$8:$BE$45,'Occupancy Raw Data'!AI$3,FALSE)</f>
        <v>61.576077357823998</v>
      </c>
      <c r="E32" s="48">
        <f>VLOOKUP($A32,'Occupancy Raw Data'!$B$8:$BE$45,'Occupancy Raw Data'!AJ$3,FALSE)</f>
        <v>61.693085482161699</v>
      </c>
      <c r="F32" s="48">
        <f>VLOOKUP($A32,'Occupancy Raw Data'!$B$8:$BE$45,'Occupancy Raw Data'!AK$3,FALSE)</f>
        <v>60.3993730130695</v>
      </c>
      <c r="G32" s="49">
        <f>VLOOKUP($A32,'Occupancy Raw Data'!$B$8:$BE$45,'Occupancy Raw Data'!AL$3,FALSE)</f>
        <v>56.984501942776397</v>
      </c>
      <c r="H32" s="48">
        <f>VLOOKUP($A32,'Occupancy Raw Data'!$B$8:$BE$45,'Occupancy Raw Data'!AN$3,FALSE)</f>
        <v>64.608353938537604</v>
      </c>
      <c r="I32" s="48">
        <f>VLOOKUP($A32,'Occupancy Raw Data'!$B$8:$BE$45,'Occupancy Raw Data'!AO$3,FALSE)</f>
        <v>65.801616036736107</v>
      </c>
      <c r="J32" s="49">
        <f>VLOOKUP($A32,'Occupancy Raw Data'!$B$8:$BE$45,'Occupancy Raw Data'!AP$3,FALSE)</f>
        <v>65.204984987636806</v>
      </c>
      <c r="K32" s="50">
        <f>VLOOKUP($A32,'Occupancy Raw Data'!$B$8:$BE$45,'Occupancy Raw Data'!AR$3,FALSE)</f>
        <v>59.333211384165097</v>
      </c>
      <c r="M32" s="47">
        <f>VLOOKUP($A32,'Occupancy Raw Data'!$B$8:$BE$45,'Occupancy Raw Data'!AT$3,FALSE)</f>
        <v>3.7111395450265001</v>
      </c>
      <c r="N32" s="48">
        <f>VLOOKUP($A32,'Occupancy Raw Data'!$B$8:$BE$45,'Occupancy Raw Data'!AU$3,FALSE)</f>
        <v>2.1159454261601902</v>
      </c>
      <c r="O32" s="48">
        <f>VLOOKUP($A32,'Occupancy Raw Data'!$B$8:$BE$45,'Occupancy Raw Data'!AV$3,FALSE)</f>
        <v>2.8343309296279702</v>
      </c>
      <c r="P32" s="48">
        <f>VLOOKUP($A32,'Occupancy Raw Data'!$B$8:$BE$45,'Occupancy Raw Data'!AW$3,FALSE)</f>
        <v>2.4630752695029798</v>
      </c>
      <c r="Q32" s="48">
        <f>VLOOKUP($A32,'Occupancy Raw Data'!$B$8:$BE$45,'Occupancy Raw Data'!AX$3,FALSE)</f>
        <v>2.0607839334192199</v>
      </c>
      <c r="R32" s="49">
        <f>VLOOKUP($A32,'Occupancy Raw Data'!$B$8:$BE$45,'Occupancy Raw Data'!AY$3,FALSE)</f>
        <v>2.58377057019884</v>
      </c>
      <c r="S32" s="48">
        <f>VLOOKUP($A32,'Occupancy Raw Data'!$B$8:$BE$45,'Occupancy Raw Data'!BA$3,FALSE)</f>
        <v>2.4848171776155699</v>
      </c>
      <c r="T32" s="48">
        <f>VLOOKUP($A32,'Occupancy Raw Data'!$B$8:$BE$45,'Occupancy Raw Data'!BB$3,FALSE)</f>
        <v>2.14471743259065</v>
      </c>
      <c r="U32" s="49">
        <f>VLOOKUP($A32,'Occupancy Raw Data'!$B$8:$BE$45,'Occupancy Raw Data'!BC$3,FALSE)</f>
        <v>2.31292873512791</v>
      </c>
      <c r="V32" s="50">
        <f>VLOOKUP($A32,'Occupancy Raw Data'!$B$8:$BE$45,'Occupancy Raw Data'!BE$3,FALSE)</f>
        <v>2.4984561382121302</v>
      </c>
      <c r="X32" s="51">
        <f>VLOOKUP($A32,'ADR Raw Data'!$B$6:$BE$43,'ADR Raw Data'!AG$1,FALSE)</f>
        <v>97.552363561127194</v>
      </c>
      <c r="Y32" s="52">
        <f>VLOOKUP($A32,'ADR Raw Data'!$B$6:$BE$43,'ADR Raw Data'!AH$1,FALSE)</f>
        <v>105.028996221038</v>
      </c>
      <c r="Z32" s="52">
        <f>VLOOKUP($A32,'ADR Raw Data'!$B$6:$BE$43,'ADR Raw Data'!AI$1,FALSE)</f>
        <v>109.669474798773</v>
      </c>
      <c r="AA32" s="52">
        <f>VLOOKUP($A32,'ADR Raw Data'!$B$6:$BE$43,'ADR Raw Data'!AJ$1,FALSE)</f>
        <v>108.692688106783</v>
      </c>
      <c r="AB32" s="52">
        <f>VLOOKUP($A32,'ADR Raw Data'!$B$6:$BE$43,'ADR Raw Data'!AK$1,FALSE)</f>
        <v>108.968166491218</v>
      </c>
      <c r="AC32" s="53">
        <f>VLOOKUP($A32,'ADR Raw Data'!$B$6:$BE$43,'ADR Raw Data'!AL$1,FALSE)</f>
        <v>106.477201172723</v>
      </c>
      <c r="AD32" s="52">
        <f>VLOOKUP($A32,'ADR Raw Data'!$B$6:$BE$43,'ADR Raw Data'!AN$1,FALSE)</f>
        <v>116.124683596446</v>
      </c>
      <c r="AE32" s="52">
        <f>VLOOKUP($A32,'ADR Raw Data'!$B$6:$BE$43,'ADR Raw Data'!AO$1,FALSE)</f>
        <v>115.970389798862</v>
      </c>
      <c r="AF32" s="53">
        <f>VLOOKUP($A32,'ADR Raw Data'!$B$6:$BE$43,'ADR Raw Data'!AP$1,FALSE)</f>
        <v>116.046830797098</v>
      </c>
      <c r="AG32" s="54">
        <f>VLOOKUP($A32,'ADR Raw Data'!$B$6:$BE$43,'ADR Raw Data'!AR$1,FALSE)</f>
        <v>109.48196283481001</v>
      </c>
      <c r="AI32" s="47">
        <f>VLOOKUP($A32,'ADR Raw Data'!$B$6:$BE$43,'ADR Raw Data'!AT$1,FALSE)</f>
        <v>3.9715480156963801</v>
      </c>
      <c r="AJ32" s="48">
        <f>VLOOKUP($A32,'ADR Raw Data'!$B$6:$BE$43,'ADR Raw Data'!AU$1,FALSE)</f>
        <v>4.7285464929899996</v>
      </c>
      <c r="AK32" s="48">
        <f>VLOOKUP($A32,'ADR Raw Data'!$B$6:$BE$43,'ADR Raw Data'!AV$1,FALSE)</f>
        <v>5.2749994641848703</v>
      </c>
      <c r="AL32" s="48">
        <f>VLOOKUP($A32,'ADR Raw Data'!$B$6:$BE$43,'ADR Raw Data'!AW$1,FALSE)</f>
        <v>2.9888107563821502</v>
      </c>
      <c r="AM32" s="48">
        <f>VLOOKUP($A32,'ADR Raw Data'!$B$6:$BE$43,'ADR Raw Data'!AX$1,FALSE)</f>
        <v>3.77356071628699</v>
      </c>
      <c r="AN32" s="49">
        <f>VLOOKUP($A32,'ADR Raw Data'!$B$6:$BE$43,'ADR Raw Data'!AY$1,FALSE)</f>
        <v>4.1263013239385202</v>
      </c>
      <c r="AO32" s="48">
        <f>VLOOKUP($A32,'ADR Raw Data'!$B$6:$BE$43,'ADR Raw Data'!BA$1,FALSE)</f>
        <v>2.5646919217183402</v>
      </c>
      <c r="AP32" s="48">
        <f>VLOOKUP($A32,'ADR Raw Data'!$B$6:$BE$43,'ADR Raw Data'!BB$1,FALSE)</f>
        <v>2.7617133843033099</v>
      </c>
      <c r="AQ32" s="49">
        <f>VLOOKUP($A32,'ADR Raw Data'!$B$6:$BE$43,'ADR Raw Data'!BC$1,FALSE)</f>
        <v>2.6642211693331102</v>
      </c>
      <c r="AR32" s="50">
        <f>VLOOKUP($A32,'ADR Raw Data'!$B$6:$BE$43,'ADR Raw Data'!BE$1,FALSE)</f>
        <v>3.6289795185712399</v>
      </c>
      <c r="AT32" s="51">
        <f>VLOOKUP($A32,'RevPAR Raw Data'!$B$6:$BE$43,'RevPAR Raw Data'!AG$1,FALSE)</f>
        <v>43.978895268897901</v>
      </c>
      <c r="AU32" s="52">
        <f>VLOOKUP($A32,'RevPAR Raw Data'!$B$6:$BE$43,'RevPAR Raw Data'!AH$1,FALSE)</f>
        <v>58.996495614403003</v>
      </c>
      <c r="AV32" s="52">
        <f>VLOOKUP($A32,'RevPAR Raw Data'!$B$6:$BE$43,'RevPAR Raw Data'!AI$1,FALSE)</f>
        <v>67.530160640012298</v>
      </c>
      <c r="AW32" s="52">
        <f>VLOOKUP($A32,'RevPAR Raw Data'!$B$6:$BE$43,'RevPAR Raw Data'!AJ$1,FALSE)</f>
        <v>67.0558729865771</v>
      </c>
      <c r="AX32" s="52">
        <f>VLOOKUP($A32,'RevPAR Raw Data'!$B$6:$BE$43,'RevPAR Raw Data'!AK$1,FALSE)</f>
        <v>65.816089344533694</v>
      </c>
      <c r="AY32" s="53">
        <f>VLOOKUP($A32,'RevPAR Raw Data'!$B$6:$BE$43,'RevPAR Raw Data'!AL$1,FALSE)</f>
        <v>60.675502770884798</v>
      </c>
      <c r="AZ32" s="52">
        <f>VLOOKUP($A32,'RevPAR Raw Data'!$B$6:$BE$43,'RevPAR Raw Data'!AN$1,FALSE)</f>
        <v>75.026246587998898</v>
      </c>
      <c r="BA32" s="52">
        <f>VLOOKUP($A32,'RevPAR Raw Data'!$B$6:$BE$43,'RevPAR Raw Data'!AO$1,FALSE)</f>
        <v>76.310390611753704</v>
      </c>
      <c r="BB32" s="53">
        <f>VLOOKUP($A32,'RevPAR Raw Data'!$B$6:$BE$43,'RevPAR Raw Data'!AP$1,FALSE)</f>
        <v>75.668318599876301</v>
      </c>
      <c r="BC32" s="54">
        <f>VLOOKUP($A32,'RevPAR Raw Data'!$B$6:$BE$43,'RevPAR Raw Data'!AR$1,FALSE)</f>
        <v>64.9591644363109</v>
      </c>
      <c r="BE32" s="47">
        <f>VLOOKUP($A32,'RevPAR Raw Data'!$B$6:$BE$43,'RevPAR Raw Data'!AT$1,FALSE)</f>
        <v>7.8300772496831099</v>
      </c>
      <c r="BF32" s="48">
        <f>VLOOKUP($A32,'RevPAR Raw Data'!$B$6:$BE$43,'RevPAR Raw Data'!AU$1,FALSE)</f>
        <v>6.9445453823924703</v>
      </c>
      <c r="BG32" s="48">
        <f>VLOOKUP($A32,'RevPAR Raw Data'!$B$6:$BE$43,'RevPAR Raw Data'!AV$1,FALSE)</f>
        <v>8.2588413351639502</v>
      </c>
      <c r="BH32" s="48">
        <f>VLOOKUP($A32,'RevPAR Raw Data'!$B$6:$BE$43,'RevPAR Raw Data'!AW$1,FALSE)</f>
        <v>5.5255026844778401</v>
      </c>
      <c r="BI32" s="48">
        <f>VLOOKUP($A32,'RevPAR Raw Data'!$B$6:$BE$43,'RevPAR Raw Data'!AX$1,FALSE)</f>
        <v>5.9121095826652796</v>
      </c>
      <c r="BJ32" s="49">
        <f>VLOOKUP($A32,'RevPAR Raw Data'!$B$6:$BE$43,'RevPAR Raw Data'!AY$1,FALSE)</f>
        <v>6.8166860533830098</v>
      </c>
      <c r="BK32" s="48">
        <f>VLOOKUP($A32,'RevPAR Raw Data'!$B$6:$BE$43,'RevPAR Raw Data'!BA$1,FALSE)</f>
        <v>5.1132370047576803</v>
      </c>
      <c r="BL32" s="48">
        <f>VLOOKUP($A32,'RevPAR Raw Data'!$B$6:$BE$43,'RevPAR Raw Data'!BB$1,FALSE)</f>
        <v>4.9656617652853097</v>
      </c>
      <c r="BM32" s="49">
        <f>VLOOKUP($A32,'RevPAR Raw Data'!$B$6:$BE$43,'RevPAR Raw Data'!BC$1,FALSE)</f>
        <v>5.03877144145389</v>
      </c>
      <c r="BN32" s="50">
        <f>VLOOKUP($A32,'RevPAR Raw Data'!$B$6:$BE$43,'RevPAR Raw Data'!BE$1,FALSE)</f>
        <v>6.2181041183195802</v>
      </c>
    </row>
    <row r="33" spans="1:66" x14ac:dyDescent="0.25">
      <c r="A33" s="63" t="s">
        <v>45</v>
      </c>
      <c r="B33" s="47">
        <f>VLOOKUP($A33,'Occupancy Raw Data'!$B$8:$BE$45,'Occupancy Raw Data'!AG$3,FALSE)</f>
        <v>50.490288515934303</v>
      </c>
      <c r="C33" s="48">
        <f>VLOOKUP($A33,'Occupancy Raw Data'!$B$8:$BE$45,'Occupancy Raw Data'!AH$3,FALSE)</f>
        <v>59.527625872147802</v>
      </c>
      <c r="D33" s="48">
        <f>VLOOKUP($A33,'Occupancy Raw Data'!$B$8:$BE$45,'Occupancy Raw Data'!AI$3,FALSE)</f>
        <v>61.809353196303903</v>
      </c>
      <c r="E33" s="48">
        <f>VLOOKUP($A33,'Occupancy Raw Data'!$B$8:$BE$45,'Occupancy Raw Data'!AJ$3,FALSE)</f>
        <v>61.092777673015199</v>
      </c>
      <c r="F33" s="48">
        <f>VLOOKUP($A33,'Occupancy Raw Data'!$B$8:$BE$45,'Occupancy Raw Data'!AK$3,FALSE)</f>
        <v>59.287195926833803</v>
      </c>
      <c r="G33" s="49">
        <f>VLOOKUP($A33,'Occupancy Raw Data'!$B$8:$BE$45,'Occupancy Raw Data'!AL$3,FALSE)</f>
        <v>58.441448236847002</v>
      </c>
      <c r="H33" s="48">
        <f>VLOOKUP($A33,'Occupancy Raw Data'!$B$8:$BE$45,'Occupancy Raw Data'!AN$3,FALSE)</f>
        <v>57.7927588157646</v>
      </c>
      <c r="I33" s="48">
        <f>VLOOKUP($A33,'Occupancy Raw Data'!$B$8:$BE$45,'Occupancy Raw Data'!AO$3,FALSE)</f>
        <v>57.971902696586803</v>
      </c>
      <c r="J33" s="49">
        <f>VLOOKUP($A33,'Occupancy Raw Data'!$B$8:$BE$45,'Occupancy Raw Data'!AP$3,FALSE)</f>
        <v>57.882330756175698</v>
      </c>
      <c r="K33" s="50">
        <f>VLOOKUP($A33,'Occupancy Raw Data'!$B$8:$BE$45,'Occupancy Raw Data'!AR$3,FALSE)</f>
        <v>58.2817003852266</v>
      </c>
      <c r="M33" s="47">
        <f>VLOOKUP($A33,'Occupancy Raw Data'!$B$8:$BE$45,'Occupancy Raw Data'!AT$3,FALSE)</f>
        <v>6.21153016886245</v>
      </c>
      <c r="N33" s="48">
        <f>VLOOKUP($A33,'Occupancy Raw Data'!$B$8:$BE$45,'Occupancy Raw Data'!AU$3,FALSE)</f>
        <v>7.0207492008349304</v>
      </c>
      <c r="O33" s="48">
        <f>VLOOKUP($A33,'Occupancy Raw Data'!$B$8:$BE$45,'Occupancy Raw Data'!AV$3,FALSE)</f>
        <v>6.50755686087013</v>
      </c>
      <c r="P33" s="48">
        <f>VLOOKUP($A33,'Occupancy Raw Data'!$B$8:$BE$45,'Occupancy Raw Data'!AW$3,FALSE)</f>
        <v>7.3082242050562396</v>
      </c>
      <c r="Q33" s="48">
        <f>VLOOKUP($A33,'Occupancy Raw Data'!$B$8:$BE$45,'Occupancy Raw Data'!AX$3,FALSE)</f>
        <v>5.8032973204022502</v>
      </c>
      <c r="R33" s="49">
        <f>VLOOKUP($A33,'Occupancy Raw Data'!$B$8:$BE$45,'Occupancy Raw Data'!AY$3,FALSE)</f>
        <v>6.5826696064335604</v>
      </c>
      <c r="S33" s="48">
        <f>VLOOKUP($A33,'Occupancy Raw Data'!$B$8:$BE$45,'Occupancy Raw Data'!BA$3,FALSE)</f>
        <v>4.4720975041646804</v>
      </c>
      <c r="T33" s="48">
        <f>VLOOKUP($A33,'Occupancy Raw Data'!$B$8:$BE$45,'Occupancy Raw Data'!BB$3,FALSE)</f>
        <v>2.7340302054371599</v>
      </c>
      <c r="U33" s="49">
        <f>VLOOKUP($A33,'Occupancy Raw Data'!$B$8:$BE$45,'Occupancy Raw Data'!BC$3,FALSE)</f>
        <v>3.59442960403873</v>
      </c>
      <c r="V33" s="50">
        <f>VLOOKUP($A33,'Occupancy Raw Data'!$B$8:$BE$45,'Occupancy Raw Data'!BE$3,FALSE)</f>
        <v>5.7173607745009898</v>
      </c>
      <c r="X33" s="51">
        <f>VLOOKUP($A33,'ADR Raw Data'!$B$6:$BE$43,'ADR Raw Data'!AG$1,FALSE)</f>
        <v>83.475176853408001</v>
      </c>
      <c r="Y33" s="52">
        <f>VLOOKUP($A33,'ADR Raw Data'!$B$6:$BE$43,'ADR Raw Data'!AH$1,FALSE)</f>
        <v>88.230669422665699</v>
      </c>
      <c r="Z33" s="52">
        <f>VLOOKUP($A33,'ADR Raw Data'!$B$6:$BE$43,'ADR Raw Data'!AI$1,FALSE)</f>
        <v>88.414403516131401</v>
      </c>
      <c r="AA33" s="52">
        <f>VLOOKUP($A33,'ADR Raw Data'!$B$6:$BE$43,'ADR Raw Data'!AJ$1,FALSE)</f>
        <v>88.969109514623</v>
      </c>
      <c r="AB33" s="52">
        <f>VLOOKUP($A33,'ADR Raw Data'!$B$6:$BE$43,'ADR Raw Data'!AK$1,FALSE)</f>
        <v>87.8176303276081</v>
      </c>
      <c r="AC33" s="53">
        <f>VLOOKUP($A33,'ADR Raw Data'!$B$6:$BE$43,'ADR Raw Data'!AL$1,FALSE)</f>
        <v>87.518420544342803</v>
      </c>
      <c r="AD33" s="52">
        <f>VLOOKUP($A33,'ADR Raw Data'!$B$6:$BE$43,'ADR Raw Data'!AN$1,FALSE)</f>
        <v>89.168928534138104</v>
      </c>
      <c r="AE33" s="52">
        <f>VLOOKUP($A33,'ADR Raw Data'!$B$6:$BE$43,'ADR Raw Data'!AO$1,FALSE)</f>
        <v>89.749354932097205</v>
      </c>
      <c r="AF33" s="53">
        <f>VLOOKUP($A33,'ADR Raw Data'!$B$6:$BE$43,'ADR Raw Data'!AP$1,FALSE)</f>
        <v>89.459590833197495</v>
      </c>
      <c r="AG33" s="54">
        <f>VLOOKUP($A33,'ADR Raw Data'!$B$6:$BE$43,'ADR Raw Data'!AR$1,FALSE)</f>
        <v>88.069240147216803</v>
      </c>
      <c r="AI33" s="47">
        <f>VLOOKUP($A33,'ADR Raw Data'!$B$6:$BE$43,'ADR Raw Data'!AT$1,FALSE)</f>
        <v>3.2012788084889401</v>
      </c>
      <c r="AJ33" s="48">
        <f>VLOOKUP($A33,'ADR Raw Data'!$B$6:$BE$43,'ADR Raw Data'!AU$1,FALSE)</f>
        <v>3.0576907879516102</v>
      </c>
      <c r="AK33" s="48">
        <f>VLOOKUP($A33,'ADR Raw Data'!$B$6:$BE$43,'ADR Raw Data'!AV$1,FALSE)</f>
        <v>2.0670537499759898</v>
      </c>
      <c r="AL33" s="48">
        <f>VLOOKUP($A33,'ADR Raw Data'!$B$6:$BE$43,'ADR Raw Data'!AW$1,FALSE)</f>
        <v>2.6543228309495301</v>
      </c>
      <c r="AM33" s="48">
        <f>VLOOKUP($A33,'ADR Raw Data'!$B$6:$BE$43,'ADR Raw Data'!AX$1,FALSE)</f>
        <v>2.45117139117297</v>
      </c>
      <c r="AN33" s="49">
        <f>VLOOKUP($A33,'ADR Raw Data'!$B$6:$BE$43,'ADR Raw Data'!AY$1,FALSE)</f>
        <v>2.6637133406791502</v>
      </c>
      <c r="AO33" s="48">
        <f>VLOOKUP($A33,'ADR Raw Data'!$B$6:$BE$43,'ADR Raw Data'!BA$1,FALSE)</f>
        <v>1.3653016557589199</v>
      </c>
      <c r="AP33" s="48">
        <f>VLOOKUP($A33,'ADR Raw Data'!$B$6:$BE$43,'ADR Raw Data'!BB$1,FALSE)</f>
        <v>1.61394777244304</v>
      </c>
      <c r="AQ33" s="49">
        <f>VLOOKUP($A33,'ADR Raw Data'!$B$6:$BE$43,'ADR Raw Data'!BC$1,FALSE)</f>
        <v>1.4883492944619301</v>
      </c>
      <c r="AR33" s="50">
        <f>VLOOKUP($A33,'ADR Raw Data'!$B$6:$BE$43,'ADR Raw Data'!BE$1,FALSE)</f>
        <v>2.3021042878516602</v>
      </c>
      <c r="AT33" s="51">
        <f>VLOOKUP($A33,'RevPAR Raw Data'!$B$6:$BE$43,'RevPAR Raw Data'!AG$1,FALSE)</f>
        <v>42.146857632472098</v>
      </c>
      <c r="AU33" s="52">
        <f>VLOOKUP($A33,'RevPAR Raw Data'!$B$6:$BE$43,'RevPAR Raw Data'!AH$1,FALSE)</f>
        <v>52.521622798415898</v>
      </c>
      <c r="AV33" s="52">
        <f>VLOOKUP($A33,'RevPAR Raw Data'!$B$6:$BE$43,'RevPAR Raw Data'!AI$1,FALSE)</f>
        <v>54.648370945691099</v>
      </c>
      <c r="AW33" s="52">
        <f>VLOOKUP($A33,'RevPAR Raw Data'!$B$6:$BE$43,'RevPAR Raw Data'!AJ$1,FALSE)</f>
        <v>54.3537002734301</v>
      </c>
      <c r="AX33" s="52">
        <f>VLOOKUP($A33,'RevPAR Raw Data'!$B$6:$BE$43,'RevPAR Raw Data'!AK$1,FALSE)</f>
        <v>52.064610550631699</v>
      </c>
      <c r="AY33" s="53">
        <f>VLOOKUP($A33,'RevPAR Raw Data'!$B$6:$BE$43,'RevPAR Raw Data'!AL$1,FALSE)</f>
        <v>51.1470324401282</v>
      </c>
      <c r="AZ33" s="52">
        <f>VLOOKUP($A33,'RevPAR Raw Data'!$B$6:$BE$43,'RevPAR Raw Data'!AN$1,FALSE)</f>
        <v>51.533183806335998</v>
      </c>
      <c r="BA33" s="52">
        <f>VLOOKUP($A33,'RevPAR Raw Data'!$B$6:$BE$43,'RevPAR Raw Data'!AO$1,FALSE)</f>
        <v>52.029408712049701</v>
      </c>
      <c r="BB33" s="53">
        <f>VLOOKUP($A33,'RevPAR Raw Data'!$B$6:$BE$43,'RevPAR Raw Data'!AP$1,FALSE)</f>
        <v>51.781296259192899</v>
      </c>
      <c r="BC33" s="54">
        <f>VLOOKUP($A33,'RevPAR Raw Data'!$B$6:$BE$43,'RevPAR Raw Data'!AR$1,FALSE)</f>
        <v>51.328250674146702</v>
      </c>
      <c r="BE33" s="47">
        <f>VLOOKUP($A33,'RevPAR Raw Data'!$B$6:$BE$43,'RevPAR Raw Data'!AT$1,FALSE)</f>
        <v>9.6116573763300792</v>
      </c>
      <c r="BF33" s="48">
        <f>VLOOKUP($A33,'RevPAR Raw Data'!$B$6:$BE$43,'RevPAR Raw Data'!AU$1,FALSE)</f>
        <v>10.293112790345599</v>
      </c>
      <c r="BG33" s="48">
        <f>VLOOKUP($A33,'RevPAR Raw Data'!$B$6:$BE$43,'RevPAR Raw Data'!AV$1,FALSE)</f>
        <v>8.7091253089705702</v>
      </c>
      <c r="BH33" s="48">
        <f>VLOOKUP($A33,'RevPAR Raw Data'!$B$6:$BE$43,'RevPAR Raw Data'!AW$1,FALSE)</f>
        <v>10.156530899617501</v>
      </c>
      <c r="BI33" s="48">
        <f>VLOOKUP($A33,'RevPAR Raw Data'!$B$6:$BE$43,'RevPAR Raw Data'!AX$1,FALSE)</f>
        <v>8.3967174752376295</v>
      </c>
      <c r="BJ33" s="49">
        <f>VLOOKUP($A33,'RevPAR Raw Data'!$B$6:$BE$43,'RevPAR Raw Data'!AY$1,FALSE)</f>
        <v>9.4217263955921098</v>
      </c>
      <c r="BK33" s="48">
        <f>VLOOKUP($A33,'RevPAR Raw Data'!$B$6:$BE$43,'RevPAR Raw Data'!BA$1,FALSE)</f>
        <v>5.8984567811951099</v>
      </c>
      <c r="BL33" s="48">
        <f>VLOOKUP($A33,'RevPAR Raw Data'!$B$6:$BE$43,'RevPAR Raw Data'!BB$1,FALSE)</f>
        <v>4.3921037974787804</v>
      </c>
      <c r="BM33" s="49">
        <f>VLOOKUP($A33,'RevPAR Raw Data'!$B$6:$BE$43,'RevPAR Raw Data'!BC$1,FALSE)</f>
        <v>5.1362765661522998</v>
      </c>
      <c r="BN33" s="50">
        <f>VLOOKUP($A33,'RevPAR Raw Data'!$B$6:$BE$43,'RevPAR Raw Data'!BE$1,FALSE)</f>
        <v>8.1510846698943897</v>
      </c>
    </row>
    <row r="34" spans="1:66" x14ac:dyDescent="0.25">
      <c r="A34" s="63" t="s">
        <v>111</v>
      </c>
      <c r="B34" s="47">
        <f>VLOOKUP($A34,'Occupancy Raw Data'!$B$8:$BE$45,'Occupancy Raw Data'!AG$3,FALSE)</f>
        <v>47.114451988360798</v>
      </c>
      <c r="C34" s="48">
        <f>VLOOKUP($A34,'Occupancy Raw Data'!$B$8:$BE$45,'Occupancy Raw Data'!AH$3,FALSE)</f>
        <v>54.130294212738399</v>
      </c>
      <c r="D34" s="48">
        <f>VLOOKUP($A34,'Occupancy Raw Data'!$B$8:$BE$45,'Occupancy Raw Data'!AI$3,FALSE)</f>
        <v>61.776592305205298</v>
      </c>
      <c r="E34" s="48">
        <f>VLOOKUP($A34,'Occupancy Raw Data'!$B$8:$BE$45,'Occupancy Raw Data'!AJ$3,FALSE)</f>
        <v>64.185257032007698</v>
      </c>
      <c r="F34" s="48">
        <f>VLOOKUP($A34,'Occupancy Raw Data'!$B$8:$BE$45,'Occupancy Raw Data'!AK$3,FALSE)</f>
        <v>64.807630132557307</v>
      </c>
      <c r="G34" s="49">
        <f>VLOOKUP($A34,'Occupancy Raw Data'!$B$8:$BE$45,'Occupancy Raw Data'!AL$3,FALSE)</f>
        <v>58.402845134173901</v>
      </c>
      <c r="H34" s="48">
        <f>VLOOKUP($A34,'Occupancy Raw Data'!$B$8:$BE$45,'Occupancy Raw Data'!AN$3,FALSE)</f>
        <v>71.152602651147703</v>
      </c>
      <c r="I34" s="48">
        <f>VLOOKUP($A34,'Occupancy Raw Data'!$B$8:$BE$45,'Occupancy Raw Data'!AO$3,FALSE)</f>
        <v>69.212738441642401</v>
      </c>
      <c r="J34" s="49">
        <f>VLOOKUP($A34,'Occupancy Raw Data'!$B$8:$BE$45,'Occupancy Raw Data'!AP$3,FALSE)</f>
        <v>70.182670546395002</v>
      </c>
      <c r="K34" s="50">
        <f>VLOOKUP($A34,'Occupancy Raw Data'!$B$8:$BE$45,'Occupancy Raw Data'!AR$3,FALSE)</f>
        <v>61.768509537665601</v>
      </c>
      <c r="M34" s="47">
        <f>VLOOKUP($A34,'Occupancy Raw Data'!$B$8:$BE$45,'Occupancy Raw Data'!AT$3,FALSE)</f>
        <v>25.489773950484299</v>
      </c>
      <c r="N34" s="48">
        <f>VLOOKUP($A34,'Occupancy Raw Data'!$B$8:$BE$45,'Occupancy Raw Data'!AU$3,FALSE)</f>
        <v>12.4223602484472</v>
      </c>
      <c r="O34" s="48">
        <f>VLOOKUP($A34,'Occupancy Raw Data'!$B$8:$BE$45,'Occupancy Raw Data'!AV$3,FALSE)</f>
        <v>11.041696934476199</v>
      </c>
      <c r="P34" s="48">
        <f>VLOOKUP($A34,'Occupancy Raw Data'!$B$8:$BE$45,'Occupancy Raw Data'!AW$3,FALSE)</f>
        <v>7.1804562019165799</v>
      </c>
      <c r="Q34" s="48">
        <f>VLOOKUP($A34,'Occupancy Raw Data'!$B$8:$BE$45,'Occupancy Raw Data'!AX$3,FALSE)</f>
        <v>8.5273416350839106</v>
      </c>
      <c r="R34" s="49">
        <f>VLOOKUP($A34,'Occupancy Raw Data'!$B$8:$BE$45,'Occupancy Raw Data'!AY$3,FALSE)</f>
        <v>11.9137599900873</v>
      </c>
      <c r="S34" s="48">
        <f>VLOOKUP($A34,'Occupancy Raw Data'!$B$8:$BE$45,'Occupancy Raw Data'!BA$3,FALSE)</f>
        <v>8.0387825233186003</v>
      </c>
      <c r="T34" s="48">
        <f>VLOOKUP($A34,'Occupancy Raw Data'!$B$8:$BE$45,'Occupancy Raw Data'!BB$3,FALSE)</f>
        <v>11.0491505641291</v>
      </c>
      <c r="U34" s="49">
        <f>VLOOKUP($A34,'Occupancy Raw Data'!$B$8:$BE$45,'Occupancy Raw Data'!BC$3,FALSE)</f>
        <v>9.5024906992874705</v>
      </c>
      <c r="V34" s="50">
        <f>VLOOKUP($A34,'Occupancy Raw Data'!$B$8:$BE$45,'Occupancy Raw Data'!BE$3,FALSE)</f>
        <v>11.1194200369747</v>
      </c>
      <c r="X34" s="51">
        <f>VLOOKUP($A34,'ADR Raw Data'!$B$6:$BE$43,'ADR Raw Data'!AG$1,FALSE)</f>
        <v>154.53773374506699</v>
      </c>
      <c r="Y34" s="52">
        <f>VLOOKUP($A34,'ADR Raw Data'!$B$6:$BE$43,'ADR Raw Data'!AH$1,FALSE)</f>
        <v>165.322381663431</v>
      </c>
      <c r="Z34" s="52">
        <f>VLOOKUP($A34,'ADR Raw Data'!$B$6:$BE$43,'ADR Raw Data'!AI$1,FALSE)</f>
        <v>174.62868114614599</v>
      </c>
      <c r="AA34" s="52">
        <f>VLOOKUP($A34,'ADR Raw Data'!$B$6:$BE$43,'ADR Raw Data'!AJ$1,FALSE)</f>
        <v>172.28570834907401</v>
      </c>
      <c r="AB34" s="52">
        <f>VLOOKUP($A34,'ADR Raw Data'!$B$6:$BE$43,'ADR Raw Data'!AK$1,FALSE)</f>
        <v>170.06672362185</v>
      </c>
      <c r="AC34" s="53">
        <f>VLOOKUP($A34,'ADR Raw Data'!$B$6:$BE$43,'ADR Raw Data'!AL$1,FALSE)</f>
        <v>168.13461165854699</v>
      </c>
      <c r="AD34" s="52">
        <f>VLOOKUP($A34,'ADR Raw Data'!$B$6:$BE$43,'ADR Raw Data'!AN$1,FALSE)</f>
        <v>176.99826763603301</v>
      </c>
      <c r="AE34" s="52">
        <f>VLOOKUP($A34,'ADR Raw Data'!$B$6:$BE$43,'ADR Raw Data'!AO$1,FALSE)</f>
        <v>175.269500175172</v>
      </c>
      <c r="AF34" s="53">
        <f>VLOOKUP($A34,'ADR Raw Data'!$B$6:$BE$43,'ADR Raw Data'!AP$1,FALSE)</f>
        <v>176.14582978233301</v>
      </c>
      <c r="AG34" s="54">
        <f>VLOOKUP($A34,'ADR Raw Data'!$B$6:$BE$43,'ADR Raw Data'!AR$1,FALSE)</f>
        <v>170.735329756608</v>
      </c>
      <c r="AI34" s="47">
        <f>VLOOKUP($A34,'ADR Raw Data'!$B$6:$BE$43,'ADR Raw Data'!AT$1,FALSE)</f>
        <v>-1.1579408355207399</v>
      </c>
      <c r="AJ34" s="48">
        <f>VLOOKUP($A34,'ADR Raw Data'!$B$6:$BE$43,'ADR Raw Data'!AU$1,FALSE)</f>
        <v>-0.84459960309456605</v>
      </c>
      <c r="AK34" s="48">
        <f>VLOOKUP($A34,'ADR Raw Data'!$B$6:$BE$43,'ADR Raw Data'!AV$1,FALSE)</f>
        <v>3.9763146207443198</v>
      </c>
      <c r="AL34" s="48">
        <f>VLOOKUP($A34,'ADR Raw Data'!$B$6:$BE$43,'ADR Raw Data'!AW$1,FALSE)</f>
        <v>-0.79480102566218103</v>
      </c>
      <c r="AM34" s="48">
        <f>VLOOKUP($A34,'ADR Raw Data'!$B$6:$BE$43,'ADR Raw Data'!AX$1,FALSE)</f>
        <v>1.32178500176968E-2</v>
      </c>
      <c r="AN34" s="49">
        <f>VLOOKUP($A34,'ADR Raw Data'!$B$6:$BE$43,'ADR Raw Data'!AY$1,FALSE)</f>
        <v>0.17143340827438</v>
      </c>
      <c r="AO34" s="48">
        <f>VLOOKUP($A34,'ADR Raw Data'!$B$6:$BE$43,'ADR Raw Data'!BA$1,FALSE)</f>
        <v>-2.3830904068550001</v>
      </c>
      <c r="AP34" s="48">
        <f>VLOOKUP($A34,'ADR Raw Data'!$B$6:$BE$43,'ADR Raw Data'!BB$1,FALSE)</f>
        <v>-2.0062969273738598</v>
      </c>
      <c r="AQ34" s="49">
        <f>VLOOKUP($A34,'ADR Raw Data'!$B$6:$BE$43,'ADR Raw Data'!BC$1,FALSE)</f>
        <v>-2.2077625809196699</v>
      </c>
      <c r="AR34" s="50">
        <f>VLOOKUP($A34,'ADR Raw Data'!$B$6:$BE$43,'ADR Raw Data'!BE$1,FALSE)</f>
        <v>-0.67221620919316305</v>
      </c>
      <c r="AT34" s="51">
        <f>VLOOKUP($A34,'RevPAR Raw Data'!$B$6:$BE$43,'RevPAR Raw Data'!AG$1,FALSE)</f>
        <v>72.809606369220802</v>
      </c>
      <c r="AU34" s="52">
        <f>VLOOKUP($A34,'RevPAR Raw Data'!$B$6:$BE$43,'RevPAR Raw Data'!AH$1,FALSE)</f>
        <v>89.489491593921699</v>
      </c>
      <c r="AV34" s="52">
        <f>VLOOKUP($A34,'RevPAR Raw Data'!$B$6:$BE$43,'RevPAR Raw Data'!AI$1,FALSE)</f>
        <v>107.87964839961199</v>
      </c>
      <c r="AW34" s="52">
        <f>VLOOKUP($A34,'RevPAR Raw Data'!$B$6:$BE$43,'RevPAR Raw Data'!AJ$1,FALSE)</f>
        <v>110.582024733268</v>
      </c>
      <c r="AX34" s="52">
        <f>VLOOKUP($A34,'RevPAR Raw Data'!$B$6:$BE$43,'RevPAR Raw Data'!AK$1,FALSE)</f>
        <v>110.216213223407</v>
      </c>
      <c r="AY34" s="53">
        <f>VLOOKUP($A34,'RevPAR Raw Data'!$B$6:$BE$43,'RevPAR Raw Data'!AL$1,FALSE)</f>
        <v>98.195396863886103</v>
      </c>
      <c r="AZ34" s="52">
        <f>VLOOKUP($A34,'RevPAR Raw Data'!$B$6:$BE$43,'RevPAR Raw Data'!AN$1,FALSE)</f>
        <v>125.93887407048101</v>
      </c>
      <c r="BA34" s="52">
        <f>VLOOKUP($A34,'RevPAR Raw Data'!$B$6:$BE$43,'RevPAR Raw Data'!AO$1,FALSE)</f>
        <v>121.308820724215</v>
      </c>
      <c r="BB34" s="53">
        <f>VLOOKUP($A34,'RevPAR Raw Data'!$B$6:$BE$43,'RevPAR Raw Data'!AP$1,FALSE)</f>
        <v>123.623847397348</v>
      </c>
      <c r="BC34" s="54">
        <f>VLOOKUP($A34,'RevPAR Raw Data'!$B$6:$BE$43,'RevPAR Raw Data'!AR$1,FALSE)</f>
        <v>105.460668444875</v>
      </c>
      <c r="BE34" s="47">
        <f>VLOOKUP($A34,'RevPAR Raw Data'!$B$6:$BE$43,'RevPAR Raw Data'!AT$1,FALSE)</f>
        <v>24.036676613509002</v>
      </c>
      <c r="BF34" s="48">
        <f>VLOOKUP($A34,'RevPAR Raw Data'!$B$6:$BE$43,'RevPAR Raw Data'!AU$1,FALSE)</f>
        <v>11.4728414399992</v>
      </c>
      <c r="BG34" s="48">
        <f>VLOOKUP($A34,'RevPAR Raw Data'!$B$6:$BE$43,'RevPAR Raw Data'!AV$1,FALSE)</f>
        <v>15.4570641648044</v>
      </c>
      <c r="BH34" s="48">
        <f>VLOOKUP($A34,'RevPAR Raw Data'!$B$6:$BE$43,'RevPAR Raw Data'!AW$1,FALSE)</f>
        <v>6.3285848367143398</v>
      </c>
      <c r="BI34" s="48">
        <f>VLOOKUP($A34,'RevPAR Raw Data'!$B$6:$BE$43,'RevPAR Raw Data'!AX$1,FALSE)</f>
        <v>8.5416866163294305</v>
      </c>
      <c r="BJ34" s="49">
        <f>VLOOKUP($A34,'RevPAR Raw Data'!$B$6:$BE$43,'RevPAR Raw Data'!AY$1,FALSE)</f>
        <v>12.1056175631663</v>
      </c>
      <c r="BK34" s="48">
        <f>VLOOKUP($A34,'RevPAR Raw Data'!$B$6:$BE$43,'RevPAR Raw Data'!BA$1,FALSE)</f>
        <v>5.4641206613224602</v>
      </c>
      <c r="BL34" s="48">
        <f>VLOOKUP($A34,'RevPAR Raw Data'!$B$6:$BE$43,'RevPAR Raw Data'!BB$1,FALSE)</f>
        <v>8.8211748684862599</v>
      </c>
      <c r="BM34" s="49">
        <f>VLOOKUP($A34,'RevPAR Raw Data'!$B$6:$BE$43,'RevPAR Raw Data'!BC$1,FALSE)</f>
        <v>7.0849356844535496</v>
      </c>
      <c r="BN34" s="50">
        <f>VLOOKUP($A34,'RevPAR Raw Data'!$B$6:$BE$43,'RevPAR Raw Data'!BE$1,FALSE)</f>
        <v>10.3724572839247</v>
      </c>
    </row>
    <row r="35" spans="1:66" x14ac:dyDescent="0.25">
      <c r="A35" s="63" t="s">
        <v>94</v>
      </c>
      <c r="B35" s="47">
        <f>VLOOKUP($A35,'Occupancy Raw Data'!$B$8:$BE$45,'Occupancy Raw Data'!AG$3,FALSE)</f>
        <v>41.319365798414402</v>
      </c>
      <c r="C35" s="48">
        <f>VLOOKUP($A35,'Occupancy Raw Data'!$B$8:$BE$45,'Occupancy Raw Data'!AH$3,FALSE)</f>
        <v>53.844847112117698</v>
      </c>
      <c r="D35" s="48">
        <f>VLOOKUP($A35,'Occupancy Raw Data'!$B$8:$BE$45,'Occupancy Raw Data'!AI$3,FALSE)</f>
        <v>61.067383918459697</v>
      </c>
      <c r="E35" s="48">
        <f>VLOOKUP($A35,'Occupancy Raw Data'!$B$8:$BE$45,'Occupancy Raw Data'!AJ$3,FALSE)</f>
        <v>60.781426953567298</v>
      </c>
      <c r="F35" s="48">
        <f>VLOOKUP($A35,'Occupancy Raw Data'!$B$8:$BE$45,'Occupancy Raw Data'!AK$3,FALSE)</f>
        <v>58.499433748584302</v>
      </c>
      <c r="G35" s="49">
        <f>VLOOKUP($A35,'Occupancy Raw Data'!$B$8:$BE$45,'Occupancy Raw Data'!AL$3,FALSE)</f>
        <v>55.102491506228702</v>
      </c>
      <c r="H35" s="48">
        <f>VLOOKUP($A35,'Occupancy Raw Data'!$B$8:$BE$45,'Occupancy Raw Data'!AN$3,FALSE)</f>
        <v>65.399207248018101</v>
      </c>
      <c r="I35" s="48">
        <f>VLOOKUP($A35,'Occupancy Raw Data'!$B$8:$BE$45,'Occupancy Raw Data'!AO$3,FALSE)</f>
        <v>68.355039637599006</v>
      </c>
      <c r="J35" s="49">
        <f>VLOOKUP($A35,'Occupancy Raw Data'!$B$8:$BE$45,'Occupancy Raw Data'!AP$3,FALSE)</f>
        <v>66.877123442808596</v>
      </c>
      <c r="K35" s="50">
        <f>VLOOKUP($A35,'Occupancy Raw Data'!$B$8:$BE$45,'Occupancy Raw Data'!AR$3,FALSE)</f>
        <v>58.466672059537203</v>
      </c>
      <c r="M35" s="47">
        <f>VLOOKUP($A35,'Occupancy Raw Data'!$B$8:$BE$45,'Occupancy Raw Data'!AT$3,FALSE)</f>
        <v>1.0262880115799</v>
      </c>
      <c r="N35" s="48">
        <f>VLOOKUP($A35,'Occupancy Raw Data'!$B$8:$BE$45,'Occupancy Raw Data'!AU$3,FALSE)</f>
        <v>-2.0105468800334401</v>
      </c>
      <c r="O35" s="48">
        <f>VLOOKUP($A35,'Occupancy Raw Data'!$B$8:$BE$45,'Occupancy Raw Data'!AV$3,FALSE)</f>
        <v>1.4228152831485701</v>
      </c>
      <c r="P35" s="48">
        <f>VLOOKUP($A35,'Occupancy Raw Data'!$B$8:$BE$45,'Occupancy Raw Data'!AW$3,FALSE)</f>
        <v>1.77464812695227</v>
      </c>
      <c r="Q35" s="48">
        <f>VLOOKUP($A35,'Occupancy Raw Data'!$B$8:$BE$45,'Occupancy Raw Data'!AX$3,FALSE)</f>
        <v>0.49582035902586402</v>
      </c>
      <c r="R35" s="49">
        <f>VLOOKUP($A35,'Occupancy Raw Data'!$B$8:$BE$45,'Occupancy Raw Data'!AY$3,FALSE)</f>
        <v>0.55421812143780902</v>
      </c>
      <c r="S35" s="48">
        <f>VLOOKUP($A35,'Occupancy Raw Data'!$B$8:$BE$45,'Occupancy Raw Data'!BA$3,FALSE)</f>
        <v>2.2754326438635801</v>
      </c>
      <c r="T35" s="48">
        <f>VLOOKUP($A35,'Occupancy Raw Data'!$B$8:$BE$45,'Occupancy Raw Data'!BB$3,FALSE)</f>
        <v>2.16296087716601</v>
      </c>
      <c r="U35" s="49">
        <f>VLOOKUP($A35,'Occupancy Raw Data'!$B$8:$BE$45,'Occupancy Raw Data'!BC$3,FALSE)</f>
        <v>2.2179230821871601</v>
      </c>
      <c r="V35" s="50">
        <f>VLOOKUP($A35,'Occupancy Raw Data'!$B$8:$BE$45,'Occupancy Raw Data'!BE$3,FALSE)</f>
        <v>1.0917759592748699</v>
      </c>
      <c r="X35" s="51">
        <f>VLOOKUP($A35,'ADR Raw Data'!$B$6:$BE$43,'ADR Raw Data'!AG$1,FALSE)</f>
        <v>89.762220775661206</v>
      </c>
      <c r="Y35" s="52">
        <f>VLOOKUP($A35,'ADR Raw Data'!$B$6:$BE$43,'ADR Raw Data'!AH$1,FALSE)</f>
        <v>99.515974865916505</v>
      </c>
      <c r="Z35" s="52">
        <f>VLOOKUP($A35,'ADR Raw Data'!$B$6:$BE$43,'ADR Raw Data'!AI$1,FALSE)</f>
        <v>104.083254207427</v>
      </c>
      <c r="AA35" s="52">
        <f>VLOOKUP($A35,'ADR Raw Data'!$B$6:$BE$43,'ADR Raw Data'!AJ$1,FALSE)</f>
        <v>102.766787777156</v>
      </c>
      <c r="AB35" s="52">
        <f>VLOOKUP($A35,'ADR Raw Data'!$B$6:$BE$43,'ADR Raw Data'!AK$1,FALSE)</f>
        <v>102.88866663440101</v>
      </c>
      <c r="AC35" s="53">
        <f>VLOOKUP($A35,'ADR Raw Data'!$B$6:$BE$43,'ADR Raw Data'!AL$1,FALSE)</f>
        <v>100.498806918025</v>
      </c>
      <c r="AD35" s="52">
        <f>VLOOKUP($A35,'ADR Raw Data'!$B$6:$BE$43,'ADR Raw Data'!AN$1,FALSE)</f>
        <v>110.836123208796</v>
      </c>
      <c r="AE35" s="52">
        <f>VLOOKUP($A35,'ADR Raw Data'!$B$6:$BE$43,'ADR Raw Data'!AO$1,FALSE)</f>
        <v>111.033919562606</v>
      </c>
      <c r="AF35" s="53">
        <f>VLOOKUP($A35,'ADR Raw Data'!$B$6:$BE$43,'ADR Raw Data'!AP$1,FALSE)</f>
        <v>110.937206934507</v>
      </c>
      <c r="AG35" s="54">
        <f>VLOOKUP($A35,'ADR Raw Data'!$B$6:$BE$43,'ADR Raw Data'!AR$1,FALSE)</f>
        <v>103.910226214606</v>
      </c>
      <c r="AI35" s="47">
        <f>VLOOKUP($A35,'ADR Raw Data'!$B$6:$BE$43,'ADR Raw Data'!AT$1,FALSE)</f>
        <v>1.6533872575935999</v>
      </c>
      <c r="AJ35" s="48">
        <f>VLOOKUP($A35,'ADR Raw Data'!$B$6:$BE$43,'ADR Raw Data'!AU$1,FALSE)</f>
        <v>4.5981466846249797</v>
      </c>
      <c r="AK35" s="48">
        <f>VLOOKUP($A35,'ADR Raw Data'!$B$6:$BE$43,'ADR Raw Data'!AV$1,FALSE)</f>
        <v>4.2342320112299703</v>
      </c>
      <c r="AL35" s="48">
        <f>VLOOKUP($A35,'ADR Raw Data'!$B$6:$BE$43,'ADR Raw Data'!AW$1,FALSE)</f>
        <v>3.5985974081818002</v>
      </c>
      <c r="AM35" s="48">
        <f>VLOOKUP($A35,'ADR Raw Data'!$B$6:$BE$43,'ADR Raw Data'!AX$1,FALSE)</f>
        <v>4.6543075489923096</v>
      </c>
      <c r="AN35" s="49">
        <f>VLOOKUP($A35,'ADR Raw Data'!$B$6:$BE$43,'ADR Raw Data'!AY$1,FALSE)</f>
        <v>3.91306106375086</v>
      </c>
      <c r="AO35" s="48">
        <f>VLOOKUP($A35,'ADR Raw Data'!$B$6:$BE$43,'ADR Raw Data'!BA$1,FALSE)</f>
        <v>2.67435455203087</v>
      </c>
      <c r="AP35" s="48">
        <f>VLOOKUP($A35,'ADR Raw Data'!$B$6:$BE$43,'ADR Raw Data'!BB$1,FALSE)</f>
        <v>1.66474946801403</v>
      </c>
      <c r="AQ35" s="49">
        <f>VLOOKUP($A35,'ADR Raw Data'!$B$6:$BE$43,'ADR Raw Data'!BC$1,FALSE)</f>
        <v>2.1551264721203101</v>
      </c>
      <c r="AR35" s="50">
        <f>VLOOKUP($A35,'ADR Raw Data'!$B$6:$BE$43,'ADR Raw Data'!BE$1,FALSE)</f>
        <v>3.3366772924778498</v>
      </c>
      <c r="AT35" s="51">
        <f>VLOOKUP($A35,'RevPAR Raw Data'!$B$6:$BE$43,'RevPAR Raw Data'!AG$1,FALSE)</f>
        <v>37.089180351075797</v>
      </c>
      <c r="AU35" s="52">
        <f>VLOOKUP($A35,'RevPAR Raw Data'!$B$6:$BE$43,'RevPAR Raw Data'!AH$1,FALSE)</f>
        <v>53.584224518686199</v>
      </c>
      <c r="AV35" s="52">
        <f>VLOOKUP($A35,'RevPAR Raw Data'!$B$6:$BE$43,'RevPAR Raw Data'!AI$1,FALSE)</f>
        <v>63.560920441676103</v>
      </c>
      <c r="AW35" s="52">
        <f>VLOOKUP($A35,'RevPAR Raw Data'!$B$6:$BE$43,'RevPAR Raw Data'!AJ$1,FALSE)</f>
        <v>62.463120045300101</v>
      </c>
      <c r="AX35" s="52">
        <f>VLOOKUP($A35,'RevPAR Raw Data'!$B$6:$BE$43,'RevPAR Raw Data'!AK$1,FALSE)</f>
        <v>60.189287372593398</v>
      </c>
      <c r="AY35" s="53">
        <f>VLOOKUP($A35,'RevPAR Raw Data'!$B$6:$BE$43,'RevPAR Raw Data'!AL$1,FALSE)</f>
        <v>55.377346545866303</v>
      </c>
      <c r="AZ35" s="52">
        <f>VLOOKUP($A35,'RevPAR Raw Data'!$B$6:$BE$43,'RevPAR Raw Data'!AN$1,FALSE)</f>
        <v>72.485945922989799</v>
      </c>
      <c r="BA35" s="52">
        <f>VLOOKUP($A35,'RevPAR Raw Data'!$B$6:$BE$43,'RevPAR Raw Data'!AO$1,FALSE)</f>
        <v>75.897279728199294</v>
      </c>
      <c r="BB35" s="53">
        <f>VLOOKUP($A35,'RevPAR Raw Data'!$B$6:$BE$43,'RevPAR Raw Data'!AP$1,FALSE)</f>
        <v>74.191612825594504</v>
      </c>
      <c r="BC35" s="54">
        <f>VLOOKUP($A35,'RevPAR Raw Data'!$B$6:$BE$43,'RevPAR Raw Data'!AR$1,FALSE)</f>
        <v>60.752851197217197</v>
      </c>
      <c r="BE35" s="47">
        <f>VLOOKUP($A35,'RevPAR Raw Data'!$B$6:$BE$43,'RevPAR Raw Data'!AT$1,FALSE)</f>
        <v>2.6966437843831699</v>
      </c>
      <c r="BF35" s="48">
        <f>VLOOKUP($A35,'RevPAR Raw Data'!$B$6:$BE$43,'RevPAR Raw Data'!AU$1,FALSE)</f>
        <v>2.4951519098844401</v>
      </c>
      <c r="BG35" s="48">
        <f>VLOOKUP($A35,'RevPAR Raw Data'!$B$6:$BE$43,'RevPAR Raw Data'!AV$1,FALSE)</f>
        <v>5.7172925945583</v>
      </c>
      <c r="BH35" s="48">
        <f>VLOOKUP($A35,'RevPAR Raw Data'!$B$6:$BE$43,'RevPAR Raw Data'!AW$1,FALSE)</f>
        <v>5.4371079766349304</v>
      </c>
      <c r="BI35" s="48">
        <f>VLOOKUP($A35,'RevPAR Raw Data'!$B$6:$BE$43,'RevPAR Raw Data'!AX$1,FALSE)</f>
        <v>5.1732049124177601</v>
      </c>
      <c r="BJ35" s="49">
        <f>VLOOKUP($A35,'RevPAR Raw Data'!$B$6:$BE$43,'RevPAR Raw Data'!AY$1,FALSE)</f>
        <v>4.4889660787069001</v>
      </c>
      <c r="BK35" s="48">
        <f>VLOOKUP($A35,'RevPAR Raw Data'!$B$6:$BE$43,'RevPAR Raw Data'!BA$1,FALSE)</f>
        <v>5.0106403323840096</v>
      </c>
      <c r="BL35" s="48">
        <f>VLOOKUP($A35,'RevPAR Raw Data'!$B$6:$BE$43,'RevPAR Raw Data'!BB$1,FALSE)</f>
        <v>3.8637182248760098</v>
      </c>
      <c r="BM35" s="49">
        <f>VLOOKUP($A35,'RevPAR Raw Data'!$B$6:$BE$43,'RevPAR Raw Data'!BC$1,FALSE)</f>
        <v>4.4208486017829598</v>
      </c>
      <c r="BN35" s="50">
        <f>VLOOKUP($A35,'RevPAR Raw Data'!$B$6:$BE$43,'RevPAR Raw Data'!BE$1,FALSE)</f>
        <v>4.4648822922705902</v>
      </c>
    </row>
    <row r="36" spans="1:66" x14ac:dyDescent="0.25">
      <c r="A36" s="63" t="s">
        <v>44</v>
      </c>
      <c r="B36" s="47">
        <f>VLOOKUP($A36,'Occupancy Raw Data'!$B$8:$BE$45,'Occupancy Raw Data'!AG$3,FALSE)</f>
        <v>42.961750516884898</v>
      </c>
      <c r="C36" s="48">
        <f>VLOOKUP($A36,'Occupancy Raw Data'!$B$8:$BE$45,'Occupancy Raw Data'!AH$3,FALSE)</f>
        <v>57.589593383873101</v>
      </c>
      <c r="D36" s="48">
        <f>VLOOKUP($A36,'Occupancy Raw Data'!$B$8:$BE$45,'Occupancy Raw Data'!AI$3,FALSE)</f>
        <v>61.216402481047503</v>
      </c>
      <c r="E36" s="48">
        <f>VLOOKUP($A36,'Occupancy Raw Data'!$B$8:$BE$45,'Occupancy Raw Data'!AJ$3,FALSE)</f>
        <v>61.5696071674707</v>
      </c>
      <c r="F36" s="48">
        <f>VLOOKUP($A36,'Occupancy Raw Data'!$B$8:$BE$45,'Occupancy Raw Data'!AK$3,FALSE)</f>
        <v>62.922122674017899</v>
      </c>
      <c r="G36" s="49">
        <f>VLOOKUP($A36,'Occupancy Raw Data'!$B$8:$BE$45,'Occupancy Raw Data'!AL$3,FALSE)</f>
        <v>57.251895244658797</v>
      </c>
      <c r="H36" s="48">
        <f>VLOOKUP($A36,'Occupancy Raw Data'!$B$8:$BE$45,'Occupancy Raw Data'!AN$3,FALSE)</f>
        <v>71.709166092350102</v>
      </c>
      <c r="I36" s="48">
        <f>VLOOKUP($A36,'Occupancy Raw Data'!$B$8:$BE$45,'Occupancy Raw Data'!AO$3,FALSE)</f>
        <v>75.034458993797301</v>
      </c>
      <c r="J36" s="49">
        <f>VLOOKUP($A36,'Occupancy Raw Data'!$B$8:$BE$45,'Occupancy Raw Data'!AP$3,FALSE)</f>
        <v>73.371812543073702</v>
      </c>
      <c r="K36" s="50">
        <f>VLOOKUP($A36,'Occupancy Raw Data'!$B$8:$BE$45,'Occupancy Raw Data'!AR$3,FALSE)</f>
        <v>61.857585901348799</v>
      </c>
      <c r="M36" s="47">
        <f>VLOOKUP($A36,'Occupancy Raw Data'!$B$8:$BE$45,'Occupancy Raw Data'!AT$3,FALSE)</f>
        <v>-5.9928211728947502</v>
      </c>
      <c r="N36" s="48">
        <f>VLOOKUP($A36,'Occupancy Raw Data'!$B$8:$BE$45,'Occupancy Raw Data'!AU$3,FALSE)</f>
        <v>-1.7803349282538901</v>
      </c>
      <c r="O36" s="48">
        <f>VLOOKUP($A36,'Occupancy Raw Data'!$B$8:$BE$45,'Occupancy Raw Data'!AV$3,FALSE)</f>
        <v>-3.8075321967183902</v>
      </c>
      <c r="P36" s="48">
        <f>VLOOKUP($A36,'Occupancy Raw Data'!$B$8:$BE$45,'Occupancy Raw Data'!AW$3,FALSE)</f>
        <v>-4.5576518250747799</v>
      </c>
      <c r="Q36" s="48">
        <f>VLOOKUP($A36,'Occupancy Raw Data'!$B$8:$BE$45,'Occupancy Raw Data'!AX$3,FALSE)</f>
        <v>-4.6763926700623903</v>
      </c>
      <c r="R36" s="49">
        <f>VLOOKUP($A36,'Occupancy Raw Data'!$B$8:$BE$45,'Occupancy Raw Data'!AY$3,FALSE)</f>
        <v>-4.0981589051885301</v>
      </c>
      <c r="S36" s="48">
        <f>VLOOKUP($A36,'Occupancy Raw Data'!$B$8:$BE$45,'Occupancy Raw Data'!BA$3,FALSE)</f>
        <v>-0.86935810408479197</v>
      </c>
      <c r="T36" s="48">
        <f>VLOOKUP($A36,'Occupancy Raw Data'!$B$8:$BE$45,'Occupancy Raw Data'!BB$3,FALSE)</f>
        <v>-3.8312907143645698</v>
      </c>
      <c r="U36" s="49">
        <f>VLOOKUP($A36,'Occupancy Raw Data'!$B$8:$BE$45,'Occupancy Raw Data'!BC$3,FALSE)</f>
        <v>-2.40632519766242</v>
      </c>
      <c r="V36" s="50">
        <f>VLOOKUP($A36,'Occupancy Raw Data'!$B$8:$BE$45,'Occupancy Raw Data'!BE$3,FALSE)</f>
        <v>-3.53222979939369</v>
      </c>
      <c r="X36" s="51">
        <f>VLOOKUP($A36,'ADR Raw Data'!$B$6:$BE$43,'ADR Raw Data'!AG$1,FALSE)</f>
        <v>85.255706055744895</v>
      </c>
      <c r="Y36" s="52">
        <f>VLOOKUP($A36,'ADR Raw Data'!$B$6:$BE$43,'ADR Raw Data'!AH$1,FALSE)</f>
        <v>93.367764831712705</v>
      </c>
      <c r="Z36" s="52">
        <f>VLOOKUP($A36,'ADR Raw Data'!$B$6:$BE$43,'ADR Raw Data'!AI$1,FALSE)</f>
        <v>96.805524655220907</v>
      </c>
      <c r="AA36" s="52">
        <f>VLOOKUP($A36,'ADR Raw Data'!$B$6:$BE$43,'ADR Raw Data'!AJ$1,FALSE)</f>
        <v>95.373151727997694</v>
      </c>
      <c r="AB36" s="52">
        <f>VLOOKUP($A36,'ADR Raw Data'!$B$6:$BE$43,'ADR Raw Data'!AK$1,FALSE)</f>
        <v>102.17311704545401</v>
      </c>
      <c r="AC36" s="53">
        <f>VLOOKUP($A36,'ADR Raw Data'!$B$6:$BE$43,'ADR Raw Data'!AL$1,FALSE)</f>
        <v>95.252283682927498</v>
      </c>
      <c r="AD36" s="52">
        <f>VLOOKUP($A36,'ADR Raw Data'!$B$6:$BE$43,'ADR Raw Data'!AN$1,FALSE)</f>
        <v>115.97458865929801</v>
      </c>
      <c r="AE36" s="52">
        <f>VLOOKUP($A36,'ADR Raw Data'!$B$6:$BE$43,'ADR Raw Data'!AO$1,FALSE)</f>
        <v>117.91806184844999</v>
      </c>
      <c r="AF36" s="53">
        <f>VLOOKUP($A36,'ADR Raw Data'!$B$6:$BE$43,'ADR Raw Data'!AP$1,FALSE)</f>
        <v>116.968345350475</v>
      </c>
      <c r="AG36" s="54">
        <f>VLOOKUP($A36,'ADR Raw Data'!$B$6:$BE$43,'ADR Raw Data'!AR$1,FALSE)</f>
        <v>102.6118005133</v>
      </c>
      <c r="AI36" s="47">
        <f>VLOOKUP($A36,'ADR Raw Data'!$B$6:$BE$43,'ADR Raw Data'!AT$1,FALSE)</f>
        <v>2.44523327792318</v>
      </c>
      <c r="AJ36" s="48">
        <f>VLOOKUP($A36,'ADR Raw Data'!$B$6:$BE$43,'ADR Raw Data'!AU$1,FALSE)</f>
        <v>5.93551484827392</v>
      </c>
      <c r="AK36" s="48">
        <f>VLOOKUP($A36,'ADR Raw Data'!$B$6:$BE$43,'ADR Raw Data'!AV$1,FALSE)</f>
        <v>6.5886827535554904</v>
      </c>
      <c r="AL36" s="48">
        <f>VLOOKUP($A36,'ADR Raw Data'!$B$6:$BE$43,'ADR Raw Data'!AW$1,FALSE)</f>
        <v>2.7239303655449101</v>
      </c>
      <c r="AM36" s="48">
        <f>VLOOKUP($A36,'ADR Raw Data'!$B$6:$BE$43,'ADR Raw Data'!AX$1,FALSE)</f>
        <v>4.0704589874126098</v>
      </c>
      <c r="AN36" s="49">
        <f>VLOOKUP($A36,'ADR Raw Data'!$B$6:$BE$43,'ADR Raw Data'!AY$1,FALSE)</f>
        <v>4.4500742339759496</v>
      </c>
      <c r="AO36" s="48">
        <f>VLOOKUP($A36,'ADR Raw Data'!$B$6:$BE$43,'ADR Raw Data'!BA$1,FALSE)</f>
        <v>6.3942245878406903</v>
      </c>
      <c r="AP36" s="48">
        <f>VLOOKUP($A36,'ADR Raw Data'!$B$6:$BE$43,'ADR Raw Data'!BB$1,FALSE)</f>
        <v>7.55789094828791</v>
      </c>
      <c r="AQ36" s="49">
        <f>VLOOKUP($A36,'ADR Raw Data'!$B$6:$BE$43,'ADR Raw Data'!BC$1,FALSE)</f>
        <v>6.9862583670918204</v>
      </c>
      <c r="AR36" s="50">
        <f>VLOOKUP($A36,'ADR Raw Data'!$B$6:$BE$43,'ADR Raw Data'!BE$1,FALSE)</f>
        <v>5.4914848994226197</v>
      </c>
      <c r="AT36" s="51">
        <f>VLOOKUP($A36,'RevPAR Raw Data'!$B$6:$BE$43,'RevPAR Raw Data'!AG$1,FALSE)</f>
        <v>36.627343737077801</v>
      </c>
      <c r="AU36" s="52">
        <f>VLOOKUP($A36,'RevPAR Raw Data'!$B$6:$BE$43,'RevPAR Raw Data'!AH$1,FALSE)</f>
        <v>53.770116118194302</v>
      </c>
      <c r="AV36" s="52">
        <f>VLOOKUP($A36,'RevPAR Raw Data'!$B$6:$BE$43,'RevPAR Raw Data'!AI$1,FALSE)</f>
        <v>59.260859596829697</v>
      </c>
      <c r="AW36" s="52">
        <f>VLOOKUP($A36,'RevPAR Raw Data'!$B$6:$BE$43,'RevPAR Raw Data'!AJ$1,FALSE)</f>
        <v>58.720874862164003</v>
      </c>
      <c r="AX36" s="52">
        <f>VLOOKUP($A36,'RevPAR Raw Data'!$B$6:$BE$43,'RevPAR Raw Data'!AK$1,FALSE)</f>
        <v>64.289494047208805</v>
      </c>
      <c r="AY36" s="53">
        <f>VLOOKUP($A36,'RevPAR Raw Data'!$B$6:$BE$43,'RevPAR Raw Data'!AL$1,FALSE)</f>
        <v>54.533737672294897</v>
      </c>
      <c r="AZ36" s="52">
        <f>VLOOKUP($A36,'RevPAR Raw Data'!$B$6:$BE$43,'RevPAR Raw Data'!AN$1,FALSE)</f>
        <v>83.164410406616099</v>
      </c>
      <c r="BA36" s="52">
        <f>VLOOKUP($A36,'RevPAR Raw Data'!$B$6:$BE$43,'RevPAR Raw Data'!AO$1,FALSE)</f>
        <v>88.479179763955798</v>
      </c>
      <c r="BB36" s="53">
        <f>VLOOKUP($A36,'RevPAR Raw Data'!$B$6:$BE$43,'RevPAR Raw Data'!AP$1,FALSE)</f>
        <v>85.821795085285999</v>
      </c>
      <c r="BC36" s="54">
        <f>VLOOKUP($A36,'RevPAR Raw Data'!$B$6:$BE$43,'RevPAR Raw Data'!AR$1,FALSE)</f>
        <v>63.473182647435202</v>
      </c>
      <c r="BE36" s="47">
        <f>VLOOKUP($A36,'RevPAR Raw Data'!$B$6:$BE$43,'RevPAR Raw Data'!AT$1,FALSE)</f>
        <v>-3.69412635257761</v>
      </c>
      <c r="BF36" s="48">
        <f>VLOOKUP($A36,'RevPAR Raw Data'!$B$6:$BE$43,'RevPAR Raw Data'!AU$1,FALSE)</f>
        <v>4.04950787600451</v>
      </c>
      <c r="BG36" s="48">
        <f>VLOOKUP($A36,'RevPAR Raw Data'!$B$6:$BE$43,'RevPAR Raw Data'!AV$1,FALSE)</f>
        <v>2.5302843396558399</v>
      </c>
      <c r="BH36" s="48">
        <f>VLOOKUP($A36,'RevPAR Raw Data'!$B$6:$BE$43,'RevPAR Raw Data'!AW$1,FALSE)</f>
        <v>-1.9578687215488899</v>
      </c>
      <c r="BI36" s="48">
        <f>VLOOKUP($A36,'RevPAR Raw Data'!$B$6:$BE$43,'RevPAR Raw Data'!AX$1,FALSE)</f>
        <v>-0.79628432837504304</v>
      </c>
      <c r="BJ36" s="49">
        <f>VLOOKUP($A36,'RevPAR Raw Data'!$B$6:$BE$43,'RevPAR Raw Data'!AY$1,FALSE)</f>
        <v>0.16954421528022701</v>
      </c>
      <c r="BK36" s="48">
        <f>VLOOKUP($A36,'RevPAR Raw Data'!$B$6:$BE$43,'RevPAR Raw Data'!BA$1,FALSE)</f>
        <v>5.4692777741081198</v>
      </c>
      <c r="BL36" s="48">
        <f>VLOOKUP($A36,'RevPAR Raw Data'!$B$6:$BE$43,'RevPAR Raw Data'!BB$1,FALSE)</f>
        <v>3.4370354598197701</v>
      </c>
      <c r="BM36" s="49">
        <f>VLOOKUP($A36,'RevPAR Raw Data'!$B$6:$BE$43,'RevPAR Raw Data'!BC$1,FALSE)</f>
        <v>4.4118210739682597</v>
      </c>
      <c r="BN36" s="50">
        <f>VLOOKUP($A36,'RevPAR Raw Data'!$B$6:$BE$43,'RevPAR Raw Data'!BE$1,FALSE)</f>
        <v>1.7652832339823099</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77</v>
      </c>
      <c r="B39" s="47">
        <f>VLOOKUP($A39,'Occupancy Raw Data'!$B$8:$BE$45,'Occupancy Raw Data'!AG$3,FALSE)</f>
        <v>42.855803887151602</v>
      </c>
      <c r="C39" s="48">
        <f>VLOOKUP($A39,'Occupancy Raw Data'!$B$8:$BE$45,'Occupancy Raw Data'!AH$3,FALSE)</f>
        <v>54.661258850895898</v>
      </c>
      <c r="D39" s="48">
        <f>VLOOKUP($A39,'Occupancy Raw Data'!$B$8:$BE$45,'Occupancy Raw Data'!AI$3,FALSE)</f>
        <v>59.8324826816404</v>
      </c>
      <c r="E39" s="48">
        <f>VLOOKUP($A39,'Occupancy Raw Data'!$B$8:$BE$45,'Occupancy Raw Data'!AJ$3,FALSE)</f>
        <v>60.385477288025797</v>
      </c>
      <c r="F39" s="48">
        <f>VLOOKUP($A39,'Occupancy Raw Data'!$B$8:$BE$45,'Occupancy Raw Data'!AK$3,FALSE)</f>
        <v>59.680813898995403</v>
      </c>
      <c r="G39" s="49">
        <f>VLOOKUP($A39,'Occupancy Raw Data'!$B$8:$BE$45,'Occupancy Raw Data'!AL$3,FALSE)</f>
        <v>55.483167321341803</v>
      </c>
      <c r="H39" s="48">
        <f>VLOOKUP($A39,'Occupancy Raw Data'!$B$8:$BE$45,'Occupancy Raw Data'!AN$3,FALSE)</f>
        <v>64.293143724316593</v>
      </c>
      <c r="I39" s="48">
        <f>VLOOKUP($A39,'Occupancy Raw Data'!$B$8:$BE$45,'Occupancy Raw Data'!AO$3,FALSE)</f>
        <v>63.616212252971103</v>
      </c>
      <c r="J39" s="49">
        <f>VLOOKUP($A39,'Occupancy Raw Data'!$B$8:$BE$45,'Occupancy Raw Data'!AP$3,FALSE)</f>
        <v>63.954677988643901</v>
      </c>
      <c r="K39" s="50">
        <f>VLOOKUP($A39,'Occupancy Raw Data'!$B$8:$BE$45,'Occupancy Raw Data'!AR$3,FALSE)</f>
        <v>57.902611782666703</v>
      </c>
      <c r="M39" s="47">
        <f>VLOOKUP($A39,'Occupancy Raw Data'!$B$8:$BE$45,'Occupancy Raw Data'!AT$3,FALSE)</f>
        <v>2.6404898728773198</v>
      </c>
      <c r="N39" s="48">
        <f>VLOOKUP($A39,'Occupancy Raw Data'!$B$8:$BE$45,'Occupancy Raw Data'!AU$3,FALSE)</f>
        <v>2.2899590240050198</v>
      </c>
      <c r="O39" s="48">
        <f>VLOOKUP($A39,'Occupancy Raw Data'!$B$8:$BE$45,'Occupancy Raw Data'!AV$3,FALSE)</f>
        <v>2.9212084607121498</v>
      </c>
      <c r="P39" s="48">
        <f>VLOOKUP($A39,'Occupancy Raw Data'!$B$8:$BE$45,'Occupancy Raw Data'!AW$3,FALSE)</f>
        <v>4.1261833987302099</v>
      </c>
      <c r="Q39" s="48">
        <f>VLOOKUP($A39,'Occupancy Raw Data'!$B$8:$BE$45,'Occupancy Raw Data'!AX$3,FALSE)</f>
        <v>3.6562885444898399</v>
      </c>
      <c r="R39" s="49">
        <f>VLOOKUP($A39,'Occupancy Raw Data'!$B$8:$BE$45,'Occupancy Raw Data'!AY$3,FALSE)</f>
        <v>3.1701074876730102</v>
      </c>
      <c r="S39" s="48">
        <f>VLOOKUP($A39,'Occupancy Raw Data'!$B$8:$BE$45,'Occupancy Raw Data'!BA$3,FALSE)</f>
        <v>4.2492154787867999</v>
      </c>
      <c r="T39" s="48">
        <f>VLOOKUP($A39,'Occupancy Raw Data'!$B$8:$BE$45,'Occupancy Raw Data'!BB$3,FALSE)</f>
        <v>2.81262593566397</v>
      </c>
      <c r="U39" s="49">
        <f>VLOOKUP($A39,'Occupancy Raw Data'!$B$8:$BE$45,'Occupancy Raw Data'!BC$3,FALSE)</f>
        <v>3.5297385671928398</v>
      </c>
      <c r="V39" s="50">
        <f>VLOOKUP($A39,'Occupancy Raw Data'!$B$8:$BE$45,'Occupancy Raw Data'!BE$3,FALSE)</f>
        <v>3.2828339229711898</v>
      </c>
      <c r="X39" s="51">
        <f>VLOOKUP($A39,'ADR Raw Data'!$B$6:$BE$43,'ADR Raw Data'!AG$1,FALSE)</f>
        <v>101.580007157626</v>
      </c>
      <c r="Y39" s="52">
        <f>VLOOKUP($A39,'ADR Raw Data'!$B$6:$BE$43,'ADR Raw Data'!AH$1,FALSE)</f>
        <v>107.314249037427</v>
      </c>
      <c r="Z39" s="52">
        <f>VLOOKUP($A39,'ADR Raw Data'!$B$6:$BE$43,'ADR Raw Data'!AI$1,FALSE)</f>
        <v>111.401061805753</v>
      </c>
      <c r="AA39" s="52">
        <f>VLOOKUP($A39,'ADR Raw Data'!$B$6:$BE$43,'ADR Raw Data'!AJ$1,FALSE)</f>
        <v>112.163928233783</v>
      </c>
      <c r="AB39" s="52">
        <f>VLOOKUP($A39,'ADR Raw Data'!$B$6:$BE$43,'ADR Raw Data'!AK$1,FALSE)</f>
        <v>114.347340024556</v>
      </c>
      <c r="AC39" s="53">
        <f>VLOOKUP($A39,'ADR Raw Data'!$B$6:$BE$43,'ADR Raw Data'!AL$1,FALSE)</f>
        <v>109.878520078137</v>
      </c>
      <c r="AD39" s="52">
        <f>VLOOKUP($A39,'ADR Raw Data'!$B$6:$BE$43,'ADR Raw Data'!AN$1,FALSE)</f>
        <v>129.526827958415</v>
      </c>
      <c r="AE39" s="52">
        <f>VLOOKUP($A39,'ADR Raw Data'!$B$6:$BE$43,'ADR Raw Data'!AO$1,FALSE)</f>
        <v>127.941008871853</v>
      </c>
      <c r="AF39" s="53">
        <f>VLOOKUP($A39,'ADR Raw Data'!$B$6:$BE$43,'ADR Raw Data'!AP$1,FALSE)</f>
        <v>128.73811471039099</v>
      </c>
      <c r="AG39" s="54">
        <f>VLOOKUP($A39,'ADR Raw Data'!$B$6:$BE$43,'ADR Raw Data'!AR$1,FALSE)</f>
        <v>115.827757649156</v>
      </c>
      <c r="AI39" s="47">
        <f>VLOOKUP($A39,'ADR Raw Data'!$B$6:$BE$43,'ADR Raw Data'!AT$1,FALSE)</f>
        <v>4.3928082736655902</v>
      </c>
      <c r="AJ39" s="48">
        <f>VLOOKUP($A39,'ADR Raw Data'!$B$6:$BE$43,'ADR Raw Data'!AU$1,FALSE)</f>
        <v>5.1158306454260503</v>
      </c>
      <c r="AK39" s="48">
        <f>VLOOKUP($A39,'ADR Raw Data'!$B$6:$BE$43,'ADR Raw Data'!AV$1,FALSE)</f>
        <v>5.3072819991293896</v>
      </c>
      <c r="AL39" s="48">
        <f>VLOOKUP($A39,'ADR Raw Data'!$B$6:$BE$43,'ADR Raw Data'!AW$1,FALSE)</f>
        <v>3.4822830456146998</v>
      </c>
      <c r="AM39" s="48">
        <f>VLOOKUP($A39,'ADR Raw Data'!$B$6:$BE$43,'ADR Raw Data'!AX$1,FALSE)</f>
        <v>5.4513547351493301</v>
      </c>
      <c r="AN39" s="49">
        <f>VLOOKUP($A39,'ADR Raw Data'!$B$6:$BE$43,'ADR Raw Data'!AY$1,FALSE)</f>
        <v>4.78227097631272</v>
      </c>
      <c r="AO39" s="48">
        <f>VLOOKUP($A39,'ADR Raw Data'!$B$6:$BE$43,'ADR Raw Data'!BA$1,FALSE)</f>
        <v>6.52431221712144</v>
      </c>
      <c r="AP39" s="48">
        <f>VLOOKUP($A39,'ADR Raw Data'!$B$6:$BE$43,'ADR Raw Data'!BB$1,FALSE)</f>
        <v>6.0232531000349896</v>
      </c>
      <c r="AQ39" s="49">
        <f>VLOOKUP($A39,'ADR Raw Data'!$B$6:$BE$43,'ADR Raw Data'!BC$1,FALSE)</f>
        <v>6.2788643561834201</v>
      </c>
      <c r="AR39" s="50">
        <f>VLOOKUP($A39,'ADR Raw Data'!$B$6:$BE$43,'ADR Raw Data'!BE$1,FALSE)</f>
        <v>5.3133636407561502</v>
      </c>
      <c r="AT39" s="51">
        <f>VLOOKUP($A39,'RevPAR Raw Data'!$B$6:$BE$43,'RevPAR Raw Data'!AG$1,FALSE)</f>
        <v>43.532928656027103</v>
      </c>
      <c r="AU39" s="52">
        <f>VLOOKUP($A39,'RevPAR Raw Data'!$B$6:$BE$43,'RevPAR Raw Data'!AH$1,FALSE)</f>
        <v>58.659319450243203</v>
      </c>
      <c r="AV39" s="52">
        <f>VLOOKUP($A39,'RevPAR Raw Data'!$B$6:$BE$43,'RevPAR Raw Data'!AI$1,FALSE)</f>
        <v>66.654021012090794</v>
      </c>
      <c r="AW39" s="52">
        <f>VLOOKUP($A39,'RevPAR Raw Data'!$B$6:$BE$43,'RevPAR Raw Data'!AJ$1,FALSE)</f>
        <v>67.730723408968899</v>
      </c>
      <c r="AX39" s="52">
        <f>VLOOKUP($A39,'RevPAR Raw Data'!$B$6:$BE$43,'RevPAR Raw Data'!AK$1,FALSE)</f>
        <v>68.243423198507102</v>
      </c>
      <c r="AY39" s="53">
        <f>VLOOKUP($A39,'RevPAR Raw Data'!$B$6:$BE$43,'RevPAR Raw Data'!AL$1,FALSE)</f>
        <v>60.9640831451674</v>
      </c>
      <c r="AZ39" s="52">
        <f>VLOOKUP($A39,'RevPAR Raw Data'!$B$6:$BE$43,'RevPAR Raw Data'!AN$1,FALSE)</f>
        <v>83.276869660852199</v>
      </c>
      <c r="BA39" s="52">
        <f>VLOOKUP($A39,'RevPAR Raw Data'!$B$6:$BE$43,'RevPAR Raw Data'!AO$1,FALSE)</f>
        <v>81.391223762511203</v>
      </c>
      <c r="BB39" s="53">
        <f>VLOOKUP($A39,'RevPAR Raw Data'!$B$6:$BE$43,'RevPAR Raw Data'!AP$1,FALSE)</f>
        <v>82.334046711681694</v>
      </c>
      <c r="BC39" s="54">
        <f>VLOOKUP($A39,'RevPAR Raw Data'!$B$6:$BE$43,'RevPAR Raw Data'!AR$1,FALSE)</f>
        <v>67.067296848159103</v>
      </c>
      <c r="BE39" s="47">
        <f>VLOOKUP($A39,'RevPAR Raw Data'!$B$6:$BE$43,'RevPAR Raw Data'!AT$1,FALSE)</f>
        <v>7.1492898041439696</v>
      </c>
      <c r="BF39" s="48">
        <f>VLOOKUP($A39,'RevPAR Raw Data'!$B$6:$BE$43,'RevPAR Raw Data'!AU$1,FALSE)</f>
        <v>7.5229400949488197</v>
      </c>
      <c r="BG39" s="48">
        <f>VLOOKUP($A39,'RevPAR Raw Data'!$B$6:$BE$43,'RevPAR Raw Data'!AV$1,FALSE)</f>
        <v>8.3835272306339803</v>
      </c>
      <c r="BH39" s="48">
        <f>VLOOKUP($A39,'RevPAR Raw Data'!$B$6:$BE$43,'RevPAR Raw Data'!AW$1,FALSE)</f>
        <v>7.7521518292698701</v>
      </c>
      <c r="BI39" s="48">
        <f>VLOOKUP($A39,'RevPAR Raw Data'!$B$6:$BE$43,'RevPAR Raw Data'!AX$1,FALSE)</f>
        <v>9.3069605383399505</v>
      </c>
      <c r="BJ39" s="49">
        <f>VLOOKUP($A39,'RevPAR Raw Data'!$B$6:$BE$43,'RevPAR Raw Data'!AY$1,FALSE)</f>
        <v>8.1039815942866404</v>
      </c>
      <c r="BK39" s="48">
        <f>VLOOKUP($A39,'RevPAR Raw Data'!$B$6:$BE$43,'RevPAR Raw Data'!BA$1,FALSE)</f>
        <v>11.050759780522499</v>
      </c>
      <c r="BL39" s="48">
        <f>VLOOKUP($A39,'RevPAR Raw Data'!$B$6:$BE$43,'RevPAR Raw Data'!BB$1,FALSE)</f>
        <v>9.0052906145612397</v>
      </c>
      <c r="BM39" s="49">
        <f>VLOOKUP($A39,'RevPAR Raw Data'!$B$6:$BE$43,'RevPAR Raw Data'!BC$1,FALSE)</f>
        <v>10.0302304201381</v>
      </c>
      <c r="BN39" s="50">
        <f>VLOOKUP($A39,'RevPAR Raw Data'!$B$6:$BE$43,'RevPAR Raw Data'!BE$1,FALSE)</f>
        <v>8.7706264677768999</v>
      </c>
    </row>
    <row r="40" spans="1:66" x14ac:dyDescent="0.25">
      <c r="A40" s="63" t="s">
        <v>78</v>
      </c>
      <c r="B40" s="47">
        <f>VLOOKUP($A40,'Occupancy Raw Data'!$B$8:$BE$45,'Occupancy Raw Data'!AG$3,FALSE)</f>
        <v>41.109563602599799</v>
      </c>
      <c r="C40" s="48">
        <f>VLOOKUP($A40,'Occupancy Raw Data'!$B$8:$BE$45,'Occupancy Raw Data'!AH$3,FALSE)</f>
        <v>54.897864438254402</v>
      </c>
      <c r="D40" s="48">
        <f>VLOOKUP($A40,'Occupancy Raw Data'!$B$8:$BE$45,'Occupancy Raw Data'!AI$3,FALSE)</f>
        <v>55.872794800371402</v>
      </c>
      <c r="E40" s="48">
        <f>VLOOKUP($A40,'Occupancy Raw Data'!$B$8:$BE$45,'Occupancy Raw Data'!AJ$3,FALSE)</f>
        <v>56.847725162488302</v>
      </c>
      <c r="F40" s="48">
        <f>VLOOKUP($A40,'Occupancy Raw Data'!$B$8:$BE$45,'Occupancy Raw Data'!AK$3,FALSE)</f>
        <v>55.617455896007399</v>
      </c>
      <c r="G40" s="49">
        <f>VLOOKUP($A40,'Occupancy Raw Data'!$B$8:$BE$45,'Occupancy Raw Data'!AL$3,FALSE)</f>
        <v>52.869080779944198</v>
      </c>
      <c r="H40" s="48">
        <f>VLOOKUP($A40,'Occupancy Raw Data'!$B$8:$BE$45,'Occupancy Raw Data'!AN$3,FALSE)</f>
        <v>54.038997214484603</v>
      </c>
      <c r="I40" s="48">
        <f>VLOOKUP($A40,'Occupancy Raw Data'!$B$8:$BE$45,'Occupancy Raw Data'!AO$3,FALSE)</f>
        <v>51.532033426183801</v>
      </c>
      <c r="J40" s="49">
        <f>VLOOKUP($A40,'Occupancy Raw Data'!$B$8:$BE$45,'Occupancy Raw Data'!AP$3,FALSE)</f>
        <v>52.785515320334198</v>
      </c>
      <c r="K40" s="50">
        <f>VLOOKUP($A40,'Occupancy Raw Data'!$B$8:$BE$45,'Occupancy Raw Data'!AR$3,FALSE)</f>
        <v>52.845204934341403</v>
      </c>
      <c r="M40" s="47">
        <f>VLOOKUP($A40,'Occupancy Raw Data'!$B$8:$BE$45,'Occupancy Raw Data'!AT$3,FALSE)</f>
        <v>9.2535471930906805</v>
      </c>
      <c r="N40" s="48">
        <f>VLOOKUP($A40,'Occupancy Raw Data'!$B$8:$BE$45,'Occupancy Raw Data'!AU$3,FALSE)</f>
        <v>5.9587813620071604</v>
      </c>
      <c r="O40" s="48">
        <f>VLOOKUP($A40,'Occupancy Raw Data'!$B$8:$BE$45,'Occupancy Raw Data'!AV$3,FALSE)</f>
        <v>1.2195121951219501</v>
      </c>
      <c r="P40" s="48">
        <f>VLOOKUP($A40,'Occupancy Raw Data'!$B$8:$BE$45,'Occupancy Raw Data'!AW$3,FALSE)</f>
        <v>6.7102396514161198</v>
      </c>
      <c r="Q40" s="48">
        <f>VLOOKUP($A40,'Occupancy Raw Data'!$B$8:$BE$45,'Occupancy Raw Data'!AX$3,FALSE)</f>
        <v>5.8303886925794997</v>
      </c>
      <c r="R40" s="49">
        <f>VLOOKUP($A40,'Occupancy Raw Data'!$B$8:$BE$45,'Occupancy Raw Data'!AY$3,FALSE)</f>
        <v>5.5421686746987904</v>
      </c>
      <c r="S40" s="48">
        <f>VLOOKUP($A40,'Occupancy Raw Data'!$B$8:$BE$45,'Occupancy Raw Data'!BA$3,FALSE)</f>
        <v>4.8176497073390303</v>
      </c>
      <c r="T40" s="48">
        <f>VLOOKUP($A40,'Occupancy Raw Data'!$B$8:$BE$45,'Occupancy Raw Data'!BB$3,FALSE)</f>
        <v>5.6639695383150803</v>
      </c>
      <c r="U40" s="49">
        <f>VLOOKUP($A40,'Occupancy Raw Data'!$B$8:$BE$45,'Occupancy Raw Data'!BC$3,FALSE)</f>
        <v>5.2290606200832901</v>
      </c>
      <c r="V40" s="50">
        <f>VLOOKUP($A40,'Occupancy Raw Data'!$B$8:$BE$45,'Occupancy Raw Data'!BE$3,FALSE)</f>
        <v>5.4526204340921103</v>
      </c>
      <c r="X40" s="51">
        <f>VLOOKUP($A40,'ADR Raw Data'!$B$6:$BE$43,'ADR Raw Data'!AG$1,FALSE)</f>
        <v>89.488627893845205</v>
      </c>
      <c r="Y40" s="52">
        <f>VLOOKUP($A40,'ADR Raw Data'!$B$6:$BE$43,'ADR Raw Data'!AH$1,FALSE)</f>
        <v>91.215868921775794</v>
      </c>
      <c r="Z40" s="52">
        <f>VLOOKUP($A40,'ADR Raw Data'!$B$6:$BE$43,'ADR Raw Data'!AI$1,FALSE)</f>
        <v>92.987125051931798</v>
      </c>
      <c r="AA40" s="52">
        <f>VLOOKUP($A40,'ADR Raw Data'!$B$6:$BE$43,'ADR Raw Data'!AJ$1,FALSE)</f>
        <v>97.202470396080003</v>
      </c>
      <c r="AB40" s="52">
        <f>VLOOKUP($A40,'ADR Raw Data'!$B$6:$BE$43,'ADR Raw Data'!AK$1,FALSE)</f>
        <v>101.858693656093</v>
      </c>
      <c r="AC40" s="53">
        <f>VLOOKUP($A40,'ADR Raw Data'!$B$6:$BE$43,'ADR Raw Data'!AL$1,FALSE)</f>
        <v>94.848277133824993</v>
      </c>
      <c r="AD40" s="52">
        <f>VLOOKUP($A40,'ADR Raw Data'!$B$6:$BE$43,'ADR Raw Data'!AN$1,FALSE)</f>
        <v>113.177551546391</v>
      </c>
      <c r="AE40" s="52">
        <f>VLOOKUP($A40,'ADR Raw Data'!$B$6:$BE$43,'ADR Raw Data'!AO$1,FALSE)</f>
        <v>112.748229729729</v>
      </c>
      <c r="AF40" s="53">
        <f>VLOOKUP($A40,'ADR Raw Data'!$B$6:$BE$43,'ADR Raw Data'!AP$1,FALSE)</f>
        <v>112.967988126649</v>
      </c>
      <c r="AG40" s="54">
        <f>VLOOKUP($A40,'ADR Raw Data'!$B$6:$BE$43,'ADR Raw Data'!AR$1,FALSE)</f>
        <v>100.01948983433699</v>
      </c>
      <c r="AI40" s="47">
        <f>VLOOKUP($A40,'ADR Raw Data'!$B$6:$BE$43,'ADR Raw Data'!AT$1,FALSE)</f>
        <v>-1.01314693794805</v>
      </c>
      <c r="AJ40" s="48">
        <f>VLOOKUP($A40,'ADR Raw Data'!$B$6:$BE$43,'ADR Raw Data'!AU$1,FALSE)</f>
        <v>-0.36528807545072201</v>
      </c>
      <c r="AK40" s="48">
        <f>VLOOKUP($A40,'ADR Raw Data'!$B$6:$BE$43,'ADR Raw Data'!AV$1,FALSE)</f>
        <v>-1.50030075825434</v>
      </c>
      <c r="AL40" s="48">
        <f>VLOOKUP($A40,'ADR Raw Data'!$B$6:$BE$43,'ADR Raw Data'!AW$1,FALSE)</f>
        <v>-1.9579823500358</v>
      </c>
      <c r="AM40" s="48">
        <f>VLOOKUP($A40,'ADR Raw Data'!$B$6:$BE$43,'ADR Raw Data'!AX$1,FALSE)</f>
        <v>-2.4469135059351901</v>
      </c>
      <c r="AN40" s="49">
        <f>VLOOKUP($A40,'ADR Raw Data'!$B$6:$BE$43,'ADR Raw Data'!AY$1,FALSE)</f>
        <v>-1.5290723496562599</v>
      </c>
      <c r="AO40" s="48">
        <f>VLOOKUP($A40,'ADR Raw Data'!$B$6:$BE$43,'ADR Raw Data'!BA$1,FALSE)</f>
        <v>-2.7573791323817298</v>
      </c>
      <c r="AP40" s="48">
        <f>VLOOKUP($A40,'ADR Raw Data'!$B$6:$BE$43,'ADR Raw Data'!BB$1,FALSE)</f>
        <v>-2.3710672702667401</v>
      </c>
      <c r="AQ40" s="49">
        <f>VLOOKUP($A40,'ADR Raw Data'!$B$6:$BE$43,'ADR Raw Data'!BC$1,FALSE)</f>
        <v>-2.5710793683108699</v>
      </c>
      <c r="AR40" s="50">
        <f>VLOOKUP($A40,'ADR Raw Data'!$B$6:$BE$43,'ADR Raw Data'!BE$1,FALSE)</f>
        <v>-1.87883397743164</v>
      </c>
      <c r="AT40" s="51">
        <f>VLOOKUP($A40,'RevPAR Raw Data'!$B$6:$BE$43,'RevPAR Raw Data'!AG$1,FALSE)</f>
        <v>36.7883844011142</v>
      </c>
      <c r="AU40" s="52">
        <f>VLOOKUP($A40,'RevPAR Raw Data'!$B$6:$BE$43,'RevPAR Raw Data'!AH$1,FALSE)</f>
        <v>50.075564066852301</v>
      </c>
      <c r="AV40" s="52">
        <f>VLOOKUP($A40,'RevPAR Raw Data'!$B$6:$BE$43,'RevPAR Raw Data'!AI$1,FALSE)</f>
        <v>51.954505571030602</v>
      </c>
      <c r="AW40" s="52">
        <f>VLOOKUP($A40,'RevPAR Raw Data'!$B$6:$BE$43,'RevPAR Raw Data'!AJ$1,FALSE)</f>
        <v>55.2573932219127</v>
      </c>
      <c r="AX40" s="52">
        <f>VLOOKUP($A40,'RevPAR Raw Data'!$B$6:$BE$43,'RevPAR Raw Data'!AK$1,FALSE)</f>
        <v>56.651214020427098</v>
      </c>
      <c r="AY40" s="53">
        <f>VLOOKUP($A40,'RevPAR Raw Data'!$B$6:$BE$43,'RevPAR Raw Data'!AL$1,FALSE)</f>
        <v>50.145412256267399</v>
      </c>
      <c r="AZ40" s="52">
        <f>VLOOKUP($A40,'RevPAR Raw Data'!$B$6:$BE$43,'RevPAR Raw Data'!AN$1,FALSE)</f>
        <v>61.1600139275766</v>
      </c>
      <c r="BA40" s="52">
        <f>VLOOKUP($A40,'RevPAR Raw Data'!$B$6:$BE$43,'RevPAR Raw Data'!AO$1,FALSE)</f>
        <v>58.1014554317548</v>
      </c>
      <c r="BB40" s="53">
        <f>VLOOKUP($A40,'RevPAR Raw Data'!$B$6:$BE$43,'RevPAR Raw Data'!AP$1,FALSE)</f>
        <v>59.6307346796657</v>
      </c>
      <c r="BC40" s="54">
        <f>VLOOKUP($A40,'RevPAR Raw Data'!$B$6:$BE$43,'RevPAR Raw Data'!AR$1,FALSE)</f>
        <v>52.855504377238297</v>
      </c>
      <c r="BE40" s="47">
        <f>VLOOKUP($A40,'RevPAR Raw Data'!$B$6:$BE$43,'RevPAR Raw Data'!AT$1,FALSE)</f>
        <v>8.14664822510424</v>
      </c>
      <c r="BF40" s="48">
        <f>VLOOKUP($A40,'RevPAR Raw Data'!$B$6:$BE$43,'RevPAR Raw Data'!AU$1,FALSE)</f>
        <v>5.5717265687988498</v>
      </c>
      <c r="BG40" s="48">
        <f>VLOOKUP($A40,'RevPAR Raw Data'!$B$6:$BE$43,'RevPAR Raw Data'!AV$1,FALSE)</f>
        <v>-0.29908491384281299</v>
      </c>
      <c r="BH40" s="48">
        <f>VLOOKUP($A40,'RevPAR Raw Data'!$B$6:$BE$43,'RevPAR Raw Data'!AW$1,FALSE)</f>
        <v>4.6208719933604803</v>
      </c>
      <c r="BI40" s="48">
        <f>VLOOKUP($A40,'RevPAR Raw Data'!$B$6:$BE$43,'RevPAR Raw Data'!AX$1,FALSE)</f>
        <v>3.24081061827706</v>
      </c>
      <c r="BJ40" s="49">
        <f>VLOOKUP($A40,'RevPAR Raw Data'!$B$6:$BE$43,'RevPAR Raw Data'!AY$1,FALSE)</f>
        <v>3.9283525562663901</v>
      </c>
      <c r="BK40" s="48">
        <f>VLOOKUP($A40,'RevPAR Raw Data'!$B$6:$BE$43,'RevPAR Raw Data'!BA$1,FALSE)</f>
        <v>1.9274297072558799</v>
      </c>
      <c r="BL40" s="48">
        <f>VLOOKUP($A40,'RevPAR Raw Data'!$B$6:$BE$43,'RevPAR Raw Data'!BB$1,FALSE)</f>
        <v>3.1586057401274701</v>
      </c>
      <c r="BM40" s="49">
        <f>VLOOKUP($A40,'RevPAR Raw Data'!$B$6:$BE$43,'RevPAR Raw Data'!BC$1,FALSE)</f>
        <v>2.52353795301299</v>
      </c>
      <c r="BN40" s="50">
        <f>VLOOKUP($A40,'RevPAR Raw Data'!$B$6:$BE$43,'RevPAR Raw Data'!BE$1,FALSE)</f>
        <v>3.47134077128436</v>
      </c>
    </row>
    <row r="41" spans="1:66" x14ac:dyDescent="0.25">
      <c r="A41" s="63" t="s">
        <v>79</v>
      </c>
      <c r="B41" s="47">
        <f>VLOOKUP($A41,'Occupancy Raw Data'!$B$8:$BE$45,'Occupancy Raw Data'!AG$3,FALSE)</f>
        <v>33.0599599052305</v>
      </c>
      <c r="C41" s="48">
        <f>VLOOKUP($A41,'Occupancy Raw Data'!$B$8:$BE$45,'Occupancy Raw Data'!AH$3,FALSE)</f>
        <v>42.5369054127938</v>
      </c>
      <c r="D41" s="48">
        <f>VLOOKUP($A41,'Occupancy Raw Data'!$B$8:$BE$45,'Occupancy Raw Data'!AI$3,FALSE)</f>
        <v>45.307089484235398</v>
      </c>
      <c r="E41" s="48">
        <f>VLOOKUP($A41,'Occupancy Raw Data'!$B$8:$BE$45,'Occupancy Raw Data'!AJ$3,FALSE)</f>
        <v>44.359394933479102</v>
      </c>
      <c r="F41" s="48">
        <f>VLOOKUP($A41,'Occupancy Raw Data'!$B$8:$BE$45,'Occupancy Raw Data'!AK$3,FALSE)</f>
        <v>42.6827045744486</v>
      </c>
      <c r="G41" s="49">
        <f>VLOOKUP($A41,'Occupancy Raw Data'!$B$8:$BE$45,'Occupancy Raw Data'!AL$3,FALSE)</f>
        <v>41.589210862037497</v>
      </c>
      <c r="H41" s="48">
        <f>VLOOKUP($A41,'Occupancy Raw Data'!$B$8:$BE$45,'Occupancy Raw Data'!AN$3,FALSE)</f>
        <v>46.345941975762003</v>
      </c>
      <c r="I41" s="48">
        <f>VLOOKUP($A41,'Occupancy Raw Data'!$B$8:$BE$45,'Occupancy Raw Data'!AO$3,FALSE)</f>
        <v>44.674990818949603</v>
      </c>
      <c r="J41" s="49">
        <f>VLOOKUP($A41,'Occupancy Raw Data'!$B$8:$BE$45,'Occupancy Raw Data'!AP$3,FALSE)</f>
        <v>45.510466397355799</v>
      </c>
      <c r="K41" s="50">
        <f>VLOOKUP($A41,'Occupancy Raw Data'!$B$8:$BE$45,'Occupancy Raw Data'!AR$3,FALSE)</f>
        <v>42.703577112740298</v>
      </c>
      <c r="M41" s="47">
        <f>VLOOKUP($A41,'Occupancy Raw Data'!$B$8:$BE$45,'Occupancy Raw Data'!AT$3,FALSE)</f>
        <v>-1.3594344752582901</v>
      </c>
      <c r="N41" s="48">
        <f>VLOOKUP($A41,'Occupancy Raw Data'!$B$8:$BE$45,'Occupancy Raw Data'!AU$3,FALSE)</f>
        <v>0.25773195876288602</v>
      </c>
      <c r="O41" s="48">
        <f>VLOOKUP($A41,'Occupancy Raw Data'!$B$8:$BE$45,'Occupancy Raw Data'!AV$3,FALSE)</f>
        <v>2.47320692497938</v>
      </c>
      <c r="P41" s="48">
        <f>VLOOKUP($A41,'Occupancy Raw Data'!$B$8:$BE$45,'Occupancy Raw Data'!AW$3,FALSE)</f>
        <v>0.57851239669421395</v>
      </c>
      <c r="Q41" s="48">
        <f>VLOOKUP($A41,'Occupancy Raw Data'!$B$8:$BE$45,'Occupancy Raw Data'!AX$3,FALSE)</f>
        <v>-3.8270545666331799</v>
      </c>
      <c r="R41" s="49">
        <f>VLOOKUP($A41,'Occupancy Raw Data'!$B$8:$BE$45,'Occupancy Raw Data'!AY$3,FALSE)</f>
        <v>-0.32416077387082498</v>
      </c>
      <c r="S41" s="48">
        <f>VLOOKUP($A41,'Occupancy Raw Data'!$B$8:$BE$45,'Occupancy Raw Data'!BA$3,FALSE)</f>
        <v>-5.4681647940074898</v>
      </c>
      <c r="T41" s="48">
        <f>VLOOKUP($A41,'Occupancy Raw Data'!$B$8:$BE$45,'Occupancy Raw Data'!BB$3,FALSE)</f>
        <v>-8.7739032620922295</v>
      </c>
      <c r="U41" s="49">
        <f>VLOOKUP($A41,'Occupancy Raw Data'!$B$8:$BE$45,'Occupancy Raw Data'!BC$3,FALSE)</f>
        <v>-7.1201049278620898</v>
      </c>
      <c r="V41" s="50">
        <f>VLOOKUP($A41,'Occupancy Raw Data'!$B$8:$BE$45,'Occupancy Raw Data'!BE$3,FALSE)</f>
        <v>-2.4900606346765799</v>
      </c>
      <c r="X41" s="51">
        <f>VLOOKUP($A41,'ADR Raw Data'!$B$6:$BE$43,'ADR Raw Data'!AG$1,FALSE)</f>
        <v>91.123506063947005</v>
      </c>
      <c r="Y41" s="52">
        <f>VLOOKUP($A41,'ADR Raw Data'!$B$6:$BE$43,'ADR Raw Data'!AH$1,FALSE)</f>
        <v>94.178097686375295</v>
      </c>
      <c r="Z41" s="52">
        <f>VLOOKUP($A41,'ADR Raw Data'!$B$6:$BE$43,'ADR Raw Data'!AI$1,FALSE)</f>
        <v>95.306858407079602</v>
      </c>
      <c r="AA41" s="52">
        <f>VLOOKUP($A41,'ADR Raw Data'!$B$6:$BE$43,'ADR Raw Data'!AJ$1,FALSE)</f>
        <v>94.359930156121607</v>
      </c>
      <c r="AB41" s="52">
        <f>VLOOKUP($A41,'ADR Raw Data'!$B$6:$BE$43,'ADR Raw Data'!AK$1,FALSE)</f>
        <v>95.858988044406402</v>
      </c>
      <c r="AC41" s="53">
        <f>VLOOKUP($A41,'ADR Raw Data'!$B$6:$BE$43,'ADR Raw Data'!AL$1,FALSE)</f>
        <v>94.322207712532801</v>
      </c>
      <c r="AD41" s="52">
        <f>VLOOKUP($A41,'ADR Raw Data'!$B$6:$BE$43,'ADR Raw Data'!AN$1,FALSE)</f>
        <v>110.472163232963</v>
      </c>
      <c r="AE41" s="52">
        <f>VLOOKUP($A41,'ADR Raw Data'!$B$6:$BE$43,'ADR Raw Data'!AO$1,FALSE)</f>
        <v>109.003736128236</v>
      </c>
      <c r="AF41" s="53">
        <f>VLOOKUP($A41,'ADR Raw Data'!$B$6:$BE$43,'ADR Raw Data'!AP$1,FALSE)</f>
        <v>109.751428283235</v>
      </c>
      <c r="AG41" s="54">
        <f>VLOOKUP($A41,'ADR Raw Data'!$B$6:$BE$43,'ADR Raw Data'!AR$1,FALSE)</f>
        <v>98.9951866560762</v>
      </c>
      <c r="AI41" s="47">
        <f>VLOOKUP($A41,'ADR Raw Data'!$B$6:$BE$43,'ADR Raw Data'!AT$1,FALSE)</f>
        <v>-3.09366784682623</v>
      </c>
      <c r="AJ41" s="48">
        <f>VLOOKUP($A41,'ADR Raw Data'!$B$6:$BE$43,'ADR Raw Data'!AU$1,FALSE)</f>
        <v>0.14143862599791701</v>
      </c>
      <c r="AK41" s="48">
        <f>VLOOKUP($A41,'ADR Raw Data'!$B$6:$BE$43,'ADR Raw Data'!AV$1,FALSE)</f>
        <v>1.1348655047476901</v>
      </c>
      <c r="AL41" s="48">
        <f>VLOOKUP($A41,'ADR Raw Data'!$B$6:$BE$43,'ADR Raw Data'!AW$1,FALSE)</f>
        <v>-1.6004300096458699</v>
      </c>
      <c r="AM41" s="48">
        <f>VLOOKUP($A41,'ADR Raw Data'!$B$6:$BE$43,'ADR Raw Data'!AX$1,FALSE)</f>
        <v>-2.32759875571054</v>
      </c>
      <c r="AN41" s="49">
        <f>VLOOKUP($A41,'ADR Raw Data'!$B$6:$BE$43,'ADR Raw Data'!AY$1,FALSE)</f>
        <v>-1.06973115260822</v>
      </c>
      <c r="AO41" s="48">
        <f>VLOOKUP($A41,'ADR Raw Data'!$B$6:$BE$43,'ADR Raw Data'!BA$1,FALSE)</f>
        <v>-5.9803435005466801</v>
      </c>
      <c r="AP41" s="48">
        <f>VLOOKUP($A41,'ADR Raw Data'!$B$6:$BE$43,'ADR Raw Data'!BB$1,FALSE)</f>
        <v>-7.5586366737527504</v>
      </c>
      <c r="AQ41" s="49">
        <f>VLOOKUP($A41,'ADR Raw Data'!$B$6:$BE$43,'ADR Raw Data'!BC$1,FALSE)</f>
        <v>-6.75934612663759</v>
      </c>
      <c r="AR41" s="50">
        <f>VLOOKUP($A41,'ADR Raw Data'!$B$6:$BE$43,'ADR Raw Data'!BE$1,FALSE)</f>
        <v>-3.3827226018783199</v>
      </c>
      <c r="AT41" s="51">
        <f>VLOOKUP($A41,'RevPAR Raw Data'!$B$6:$BE$43,'RevPAR Raw Data'!AG$1,FALSE)</f>
        <v>30.1253945689812</v>
      </c>
      <c r="AU41" s="52">
        <f>VLOOKUP($A41,'RevPAR Raw Data'!$B$6:$BE$43,'RevPAR Raw Data'!AH$1,FALSE)</f>
        <v>40.060448332421998</v>
      </c>
      <c r="AV41" s="52">
        <f>VLOOKUP($A41,'RevPAR Raw Data'!$B$6:$BE$43,'RevPAR Raw Data'!AI$1,FALSE)</f>
        <v>43.180763623109101</v>
      </c>
      <c r="AW41" s="52">
        <f>VLOOKUP($A41,'RevPAR Raw Data'!$B$6:$BE$43,'RevPAR Raw Data'!AJ$1,FALSE)</f>
        <v>41.857494076908999</v>
      </c>
      <c r="AX41" s="52">
        <f>VLOOKUP($A41,'RevPAR Raw Data'!$B$6:$BE$43,'RevPAR Raw Data'!AK$1,FALSE)</f>
        <v>40.915208675050103</v>
      </c>
      <c r="AY41" s="53">
        <f>VLOOKUP($A41,'RevPAR Raw Data'!$B$6:$BE$43,'RevPAR Raw Data'!AL$1,FALSE)</f>
        <v>39.2278618552943</v>
      </c>
      <c r="AZ41" s="52">
        <f>VLOOKUP($A41,'RevPAR Raw Data'!$B$6:$BE$43,'RevPAR Raw Data'!AN$1,FALSE)</f>
        <v>51.1993646713183</v>
      </c>
      <c r="BA41" s="52">
        <f>VLOOKUP($A41,'RevPAR Raw Data'!$B$6:$BE$43,'RevPAR Raw Data'!AO$1,FALSE)</f>
        <v>48.697409107601899</v>
      </c>
      <c r="BB41" s="53">
        <f>VLOOKUP($A41,'RevPAR Raw Data'!$B$6:$BE$43,'RevPAR Raw Data'!AP$1,FALSE)</f>
        <v>49.948386889460103</v>
      </c>
      <c r="BC41" s="54">
        <f>VLOOKUP($A41,'RevPAR Raw Data'!$B$6:$BE$43,'RevPAR Raw Data'!AR$1,FALSE)</f>
        <v>42.274485871578698</v>
      </c>
      <c r="BE41" s="47">
        <f>VLOOKUP($A41,'RevPAR Raw Data'!$B$6:$BE$43,'RevPAR Raw Data'!AT$1,FALSE)</f>
        <v>-4.4110459348247897</v>
      </c>
      <c r="BF41" s="48">
        <f>VLOOKUP($A41,'RevPAR Raw Data'!$B$6:$BE$43,'RevPAR Raw Data'!AU$1,FALSE)</f>
        <v>0.399535117302036</v>
      </c>
      <c r="BG41" s="48">
        <f>VLOOKUP($A41,'RevPAR Raw Data'!$B$6:$BE$43,'RevPAR Raw Data'!AV$1,FALSE)</f>
        <v>3.6361400019797001</v>
      </c>
      <c r="BH41" s="48">
        <f>VLOOKUP($A41,'RevPAR Raw Data'!$B$6:$BE$43,'RevPAR Raw Data'!AW$1,FALSE)</f>
        <v>-1.0311762989578701</v>
      </c>
      <c r="BI41" s="48">
        <f>VLOOKUP($A41,'RevPAR Raw Data'!$B$6:$BE$43,'RevPAR Raw Data'!AX$1,FALSE)</f>
        <v>-6.0655748478704101</v>
      </c>
      <c r="BJ41" s="49">
        <f>VLOOKUP($A41,'RevPAR Raw Data'!$B$6:$BE$43,'RevPAR Raw Data'!AY$1,FALSE)</f>
        <v>-1.39042427769642</v>
      </c>
      <c r="BK41" s="48">
        <f>VLOOKUP($A41,'RevPAR Raw Data'!$B$6:$BE$43,'RevPAR Raw Data'!BA$1,FALSE)</f>
        <v>-11.1214932566965</v>
      </c>
      <c r="BL41" s="48">
        <f>VLOOKUP($A41,'RevPAR Raw Data'!$B$6:$BE$43,'RevPAR Raw Data'!BB$1,FALSE)</f>
        <v>-15.6693524661569</v>
      </c>
      <c r="BM41" s="49">
        <f>VLOOKUP($A41,'RevPAR Raw Data'!$B$6:$BE$43,'RevPAR Raw Data'!BC$1,FALSE)</f>
        <v>-13.3981785178457</v>
      </c>
      <c r="BN41" s="50">
        <f>VLOOKUP($A41,'RevPAR Raw Data'!$B$6:$BE$43,'RevPAR Raw Data'!BE$1,FALSE)</f>
        <v>-5.7885513926652203</v>
      </c>
    </row>
    <row r="42" spans="1:66" x14ac:dyDescent="0.25">
      <c r="A42" s="63" t="s">
        <v>80</v>
      </c>
      <c r="B42" s="47">
        <f>VLOOKUP($A42,'Occupancy Raw Data'!$B$8:$BE$45,'Occupancy Raw Data'!AG$3,FALSE)</f>
        <v>39.199517296862403</v>
      </c>
      <c r="C42" s="48">
        <f>VLOOKUP($A42,'Occupancy Raw Data'!$B$8:$BE$45,'Occupancy Raw Data'!AH$3,FALSE)</f>
        <v>45.677795655671702</v>
      </c>
      <c r="D42" s="48">
        <f>VLOOKUP($A42,'Occupancy Raw Data'!$B$8:$BE$45,'Occupancy Raw Data'!AI$3,FALSE)</f>
        <v>49.333601501742997</v>
      </c>
      <c r="E42" s="48">
        <f>VLOOKUP($A42,'Occupancy Raw Data'!$B$8:$BE$45,'Occupancy Raw Data'!AJ$3,FALSE)</f>
        <v>52.912979351032398</v>
      </c>
      <c r="F42" s="48">
        <f>VLOOKUP($A42,'Occupancy Raw Data'!$B$8:$BE$45,'Occupancy Raw Data'!AK$3,FALSE)</f>
        <v>53.7288817377312</v>
      </c>
      <c r="G42" s="49">
        <f>VLOOKUP($A42,'Occupancy Raw Data'!$B$8:$BE$45,'Occupancy Raw Data'!AL$3,FALSE)</f>
        <v>48.170555108608198</v>
      </c>
      <c r="H42" s="48">
        <f>VLOOKUP($A42,'Occupancy Raw Data'!$B$8:$BE$45,'Occupancy Raw Data'!AN$3,FALSE)</f>
        <v>60.591311343523699</v>
      </c>
      <c r="I42" s="48">
        <f>VLOOKUP($A42,'Occupancy Raw Data'!$B$8:$BE$45,'Occupancy Raw Data'!AO$3,FALSE)</f>
        <v>60.8474121748458</v>
      </c>
      <c r="J42" s="49">
        <f>VLOOKUP($A42,'Occupancy Raw Data'!$B$8:$BE$45,'Occupancy Raw Data'!AP$3,FALSE)</f>
        <v>60.7193617591847</v>
      </c>
      <c r="K42" s="50">
        <f>VLOOKUP($A42,'Occupancy Raw Data'!$B$8:$BE$45,'Occupancy Raw Data'!AR$3,FALSE)</f>
        <v>51.755928437344302</v>
      </c>
      <c r="M42" s="47">
        <f>VLOOKUP($A42,'Occupancy Raw Data'!$B$8:$BE$45,'Occupancy Raw Data'!AT$3,FALSE)</f>
        <v>-9.0732658195043392</v>
      </c>
      <c r="N42" s="48">
        <f>VLOOKUP($A42,'Occupancy Raw Data'!$B$8:$BE$45,'Occupancy Raw Data'!AU$3,FALSE)</f>
        <v>-6.1646404235068397</v>
      </c>
      <c r="O42" s="48">
        <f>VLOOKUP($A42,'Occupancy Raw Data'!$B$8:$BE$45,'Occupancy Raw Data'!AV$3,FALSE)</f>
        <v>-3.2181245958381299</v>
      </c>
      <c r="P42" s="48">
        <f>VLOOKUP($A42,'Occupancy Raw Data'!$B$8:$BE$45,'Occupancy Raw Data'!AW$3,FALSE)</f>
        <v>-2.4819905482314999</v>
      </c>
      <c r="Q42" s="48">
        <f>VLOOKUP($A42,'Occupancy Raw Data'!$B$8:$BE$45,'Occupancy Raw Data'!AX$3,FALSE)</f>
        <v>-3.4617440437246301</v>
      </c>
      <c r="R42" s="49">
        <f>VLOOKUP($A42,'Occupancy Raw Data'!$B$8:$BE$45,'Occupancy Raw Data'!AY$3,FALSE)</f>
        <v>-4.6806226241163698</v>
      </c>
      <c r="S42" s="48">
        <f>VLOOKUP($A42,'Occupancy Raw Data'!$B$8:$BE$45,'Occupancy Raw Data'!BA$3,FALSE)</f>
        <v>-2.9027919348770901</v>
      </c>
      <c r="T42" s="48">
        <f>VLOOKUP($A42,'Occupancy Raw Data'!$B$8:$BE$45,'Occupancy Raw Data'!BB$3,FALSE)</f>
        <v>-4.2515127768105598</v>
      </c>
      <c r="U42" s="49">
        <f>VLOOKUP($A42,'Occupancy Raw Data'!$B$8:$BE$45,'Occupancy Raw Data'!BC$3,FALSE)</f>
        <v>-3.58329074690772</v>
      </c>
      <c r="V42" s="50">
        <f>VLOOKUP($A42,'Occupancy Raw Data'!$B$8:$BE$45,'Occupancy Raw Data'!BE$3,FALSE)</f>
        <v>-4.3157089453369002</v>
      </c>
      <c r="X42" s="51">
        <f>VLOOKUP($A42,'ADR Raw Data'!$B$6:$BE$43,'ADR Raw Data'!AG$1,FALSE)</f>
        <v>93.117234137164303</v>
      </c>
      <c r="Y42" s="52">
        <f>VLOOKUP($A42,'ADR Raw Data'!$B$6:$BE$43,'ADR Raw Data'!AH$1,FALSE)</f>
        <v>95.662014442340706</v>
      </c>
      <c r="Z42" s="52">
        <f>VLOOKUP($A42,'ADR Raw Data'!$B$6:$BE$43,'ADR Raw Data'!AI$1,FALSE)</f>
        <v>99.565158725844498</v>
      </c>
      <c r="AA42" s="52">
        <f>VLOOKUP($A42,'ADR Raw Data'!$B$6:$BE$43,'ADR Raw Data'!AJ$1,FALSE)</f>
        <v>103.422051567944</v>
      </c>
      <c r="AB42" s="52">
        <f>VLOOKUP($A42,'ADR Raw Data'!$B$6:$BE$43,'ADR Raw Data'!AK$1,FALSE)</f>
        <v>103.073154775273</v>
      </c>
      <c r="AC42" s="53">
        <f>VLOOKUP($A42,'ADR Raw Data'!$B$6:$BE$43,'ADR Raw Data'!AL$1,FALSE)</f>
        <v>99.405384099360901</v>
      </c>
      <c r="AD42" s="52">
        <f>VLOOKUP($A42,'ADR Raw Data'!$B$6:$BE$43,'ADR Raw Data'!AN$1,FALSE)</f>
        <v>118.17317499834</v>
      </c>
      <c r="AE42" s="52">
        <f>VLOOKUP($A42,'ADR Raw Data'!$B$6:$BE$43,'ADR Raw Data'!AO$1,FALSE)</f>
        <v>122.846140039665</v>
      </c>
      <c r="AF42" s="53">
        <f>VLOOKUP($A42,'ADR Raw Data'!$B$6:$BE$43,'ADR Raw Data'!AP$1,FALSE)</f>
        <v>120.514584902118</v>
      </c>
      <c r="AG42" s="54">
        <f>VLOOKUP($A42,'ADR Raw Data'!$B$6:$BE$43,'ADR Raw Data'!AR$1,FALSE)</f>
        <v>106.48110739571401</v>
      </c>
      <c r="AI42" s="47">
        <f>VLOOKUP($A42,'ADR Raw Data'!$B$6:$BE$43,'ADR Raw Data'!AT$1,FALSE)</f>
        <v>1.63795619658415</v>
      </c>
      <c r="AJ42" s="48">
        <f>VLOOKUP($A42,'ADR Raw Data'!$B$6:$BE$43,'ADR Raw Data'!AU$1,FALSE)</f>
        <v>3.6322993692655698</v>
      </c>
      <c r="AK42" s="48">
        <f>VLOOKUP($A42,'ADR Raw Data'!$B$6:$BE$43,'ADR Raw Data'!AV$1,FALSE)</f>
        <v>4.8498680505778804</v>
      </c>
      <c r="AL42" s="48">
        <f>VLOOKUP($A42,'ADR Raw Data'!$B$6:$BE$43,'ADR Raw Data'!AW$1,FALSE)</f>
        <v>4.0775160329118796</v>
      </c>
      <c r="AM42" s="48">
        <f>VLOOKUP($A42,'ADR Raw Data'!$B$6:$BE$43,'ADR Raw Data'!AX$1,FALSE)</f>
        <v>2.4106886010007602</v>
      </c>
      <c r="AN42" s="49">
        <f>VLOOKUP($A42,'ADR Raw Data'!$B$6:$BE$43,'ADR Raw Data'!AY$1,FALSE)</f>
        <v>3.4626275892490299</v>
      </c>
      <c r="AO42" s="48">
        <f>VLOOKUP($A42,'ADR Raw Data'!$B$6:$BE$43,'ADR Raw Data'!BA$1,FALSE)</f>
        <v>1.3126424854349501</v>
      </c>
      <c r="AP42" s="48">
        <f>VLOOKUP($A42,'ADR Raw Data'!$B$6:$BE$43,'ADR Raw Data'!BB$1,FALSE)</f>
        <v>2.4977706137662099</v>
      </c>
      <c r="AQ42" s="49">
        <f>VLOOKUP($A42,'ADR Raw Data'!$B$6:$BE$43,'ADR Raw Data'!BC$1,FALSE)</f>
        <v>1.9048255483918399</v>
      </c>
      <c r="AR42" s="50">
        <f>VLOOKUP($A42,'ADR Raw Data'!$B$6:$BE$43,'ADR Raw Data'!BE$1,FALSE)</f>
        <v>2.9220940810521099</v>
      </c>
      <c r="AT42" s="51">
        <f>VLOOKUP($A42,'RevPAR Raw Data'!$B$6:$BE$43,'RevPAR Raw Data'!AG$1,FALSE)</f>
        <v>36.501506301957598</v>
      </c>
      <c r="AU42" s="52">
        <f>VLOOKUP($A42,'RevPAR Raw Data'!$B$6:$BE$43,'RevPAR Raw Data'!AH$1,FALSE)</f>
        <v>43.696299477071598</v>
      </c>
      <c r="AV42" s="52">
        <f>VLOOKUP($A42,'RevPAR Raw Data'!$B$6:$BE$43,'RevPAR Raw Data'!AI$1,FALSE)</f>
        <v>49.1190786403861</v>
      </c>
      <c r="AW42" s="52">
        <f>VLOOKUP($A42,'RevPAR Raw Data'!$B$6:$BE$43,'RevPAR Raw Data'!AJ$1,FALSE)</f>
        <v>54.723688790560402</v>
      </c>
      <c r="AX42" s="52">
        <f>VLOOKUP($A42,'RevPAR Raw Data'!$B$6:$BE$43,'RevPAR Raw Data'!AK$1,FALSE)</f>
        <v>55.380053432555599</v>
      </c>
      <c r="AY42" s="53">
        <f>VLOOKUP($A42,'RevPAR Raw Data'!$B$6:$BE$43,'RevPAR Raw Data'!AL$1,FALSE)</f>
        <v>47.8841253285063</v>
      </c>
      <c r="AZ42" s="52">
        <f>VLOOKUP($A42,'RevPAR Raw Data'!$B$6:$BE$43,'RevPAR Raw Data'!AN$1,FALSE)</f>
        <v>71.602676387771496</v>
      </c>
      <c r="BA42" s="52">
        <f>VLOOKUP($A42,'RevPAR Raw Data'!$B$6:$BE$43,'RevPAR Raw Data'!AO$1,FALSE)</f>
        <v>74.748697170823206</v>
      </c>
      <c r="BB42" s="53">
        <f>VLOOKUP($A42,'RevPAR Raw Data'!$B$6:$BE$43,'RevPAR Raw Data'!AP$1,FALSE)</f>
        <v>73.175686779297294</v>
      </c>
      <c r="BC42" s="54">
        <f>VLOOKUP($A42,'RevPAR Raw Data'!$B$6:$BE$43,'RevPAR Raw Data'!AR$1,FALSE)</f>
        <v>55.110285743017997</v>
      </c>
      <c r="BE42" s="47">
        <f>VLOOKUP($A42,'RevPAR Raw Data'!$B$6:$BE$43,'RevPAR Raw Data'!AT$1,FALSE)</f>
        <v>-7.5839257426433102</v>
      </c>
      <c r="BF42" s="48">
        <f>VLOOKUP($A42,'RevPAR Raw Data'!$B$6:$BE$43,'RevPAR Raw Data'!AU$1,FALSE)</f>
        <v>-2.7562592494618001</v>
      </c>
      <c r="BG42" s="48">
        <f>VLOOKUP($A42,'RevPAR Raw Data'!$B$6:$BE$43,'RevPAR Raw Data'!AV$1,FALSE)</f>
        <v>1.4756686581384</v>
      </c>
      <c r="BH42" s="48">
        <f>VLOOKUP($A42,'RevPAR Raw Data'!$B$6:$BE$43,'RevPAR Raw Data'!AW$1,FALSE)</f>
        <v>1.4943219221408801</v>
      </c>
      <c r="BI42" s="48">
        <f>VLOOKUP($A42,'RevPAR Raw Data'!$B$6:$BE$43,'RevPAR Raw Data'!AX$1,FALSE)</f>
        <v>-1.1345073117817599</v>
      </c>
      <c r="BJ42" s="49">
        <f>VLOOKUP($A42,'RevPAR Raw Data'!$B$6:$BE$43,'RevPAR Raw Data'!AY$1,FALSE)</f>
        <v>-1.3800675651986201</v>
      </c>
      <c r="BK42" s="48">
        <f>VLOOKUP($A42,'RevPAR Raw Data'!$B$6:$BE$43,'RevPAR Raw Data'!BA$1,FALSE)</f>
        <v>-1.6282527296431</v>
      </c>
      <c r="BL42" s="48">
        <f>VLOOKUP($A42,'RevPAR Raw Data'!$B$6:$BE$43,'RevPAR Raw Data'!BB$1,FALSE)</f>
        <v>-1.8599351998240401</v>
      </c>
      <c r="BM42" s="49">
        <f>VLOOKUP($A42,'RevPAR Raw Data'!$B$6:$BE$43,'RevPAR Raw Data'!BC$1,FALSE)</f>
        <v>-1.74672063613614</v>
      </c>
      <c r="BN42" s="50">
        <f>VLOOKUP($A42,'RevPAR Raw Data'!$B$6:$BE$43,'RevPAR Raw Data'!BE$1,FALSE)</f>
        <v>-1.51972393993191</v>
      </c>
    </row>
    <row r="43" spans="1:66" x14ac:dyDescent="0.25">
      <c r="A43" s="66" t="s">
        <v>81</v>
      </c>
      <c r="B43" s="47">
        <f>VLOOKUP($A43,'Occupancy Raw Data'!$B$8:$BE$45,'Occupancy Raw Data'!AG$3,FALSE)</f>
        <v>44.9917930962228</v>
      </c>
      <c r="C43" s="48">
        <f>VLOOKUP($A43,'Occupancy Raw Data'!$B$8:$BE$45,'Occupancy Raw Data'!AH$3,FALSE)</f>
        <v>59.747257297658599</v>
      </c>
      <c r="D43" s="48">
        <f>VLOOKUP($A43,'Occupancy Raw Data'!$B$8:$BE$45,'Occupancy Raw Data'!AI$3,FALSE)</f>
        <v>66.772267150932095</v>
      </c>
      <c r="E43" s="48">
        <f>VLOOKUP($A43,'Occupancy Raw Data'!$B$8:$BE$45,'Occupancy Raw Data'!AJ$3,FALSE)</f>
        <v>67.264681377562397</v>
      </c>
      <c r="F43" s="48">
        <f>VLOOKUP($A43,'Occupancy Raw Data'!$B$8:$BE$45,'Occupancy Raw Data'!AK$3,FALSE)</f>
        <v>61.816195289386897</v>
      </c>
      <c r="G43" s="49">
        <f>VLOOKUP($A43,'Occupancy Raw Data'!$B$8:$BE$45,'Occupancy Raw Data'!AL$3,FALSE)</f>
        <v>60.118438842352603</v>
      </c>
      <c r="H43" s="48">
        <f>VLOOKUP($A43,'Occupancy Raw Data'!$B$8:$BE$45,'Occupancy Raw Data'!AN$3,FALSE)</f>
        <v>57.504916101855599</v>
      </c>
      <c r="I43" s="48">
        <f>VLOOKUP($A43,'Occupancy Raw Data'!$B$8:$BE$45,'Occupancy Raw Data'!AO$3,FALSE)</f>
        <v>57.481458560006303</v>
      </c>
      <c r="J43" s="49">
        <f>VLOOKUP($A43,'Occupancy Raw Data'!$B$8:$BE$45,'Occupancy Raw Data'!AP$3,FALSE)</f>
        <v>57.493187330931001</v>
      </c>
      <c r="K43" s="50">
        <f>VLOOKUP($A43,'Occupancy Raw Data'!$B$8:$BE$45,'Occupancy Raw Data'!AR$3,FALSE)</f>
        <v>59.368578167533698</v>
      </c>
      <c r="M43" s="47">
        <f>VLOOKUP($A43,'Occupancy Raw Data'!$B$8:$BE$45,'Occupancy Raw Data'!AT$3,FALSE)</f>
        <v>-0.52248165921747003</v>
      </c>
      <c r="N43" s="48">
        <f>VLOOKUP($A43,'Occupancy Raw Data'!$B$8:$BE$45,'Occupancy Raw Data'!AU$3,FALSE)</f>
        <v>5.0263481701930299</v>
      </c>
      <c r="O43" s="48">
        <f>VLOOKUP($A43,'Occupancy Raw Data'!$B$8:$BE$45,'Occupancy Raw Data'!AV$3,FALSE)</f>
        <v>5.1883292114557502</v>
      </c>
      <c r="P43" s="48">
        <f>VLOOKUP($A43,'Occupancy Raw Data'!$B$8:$BE$45,'Occupancy Raw Data'!AW$3,FALSE)</f>
        <v>3.8212860132993201</v>
      </c>
      <c r="Q43" s="48">
        <f>VLOOKUP($A43,'Occupancy Raw Data'!$B$8:$BE$45,'Occupancy Raw Data'!AX$3,FALSE)</f>
        <v>0.520249773714902</v>
      </c>
      <c r="R43" s="49">
        <f>VLOOKUP($A43,'Occupancy Raw Data'!$B$8:$BE$45,'Occupancy Raw Data'!AY$3,FALSE)</f>
        <v>2.9848801129418598</v>
      </c>
      <c r="S43" s="48">
        <f>VLOOKUP($A43,'Occupancy Raw Data'!$B$8:$BE$45,'Occupancy Raw Data'!BA$3,FALSE)</f>
        <v>-1.0965621242485899</v>
      </c>
      <c r="T43" s="48">
        <f>VLOOKUP($A43,'Occupancy Raw Data'!$B$8:$BE$45,'Occupancy Raw Data'!BB$3,FALSE)</f>
        <v>-0.39692820807437001</v>
      </c>
      <c r="U43" s="49">
        <f>VLOOKUP($A43,'Occupancy Raw Data'!$B$8:$BE$45,'Occupancy Raw Data'!BC$3,FALSE)</f>
        <v>-0.74804945471686202</v>
      </c>
      <c r="V43" s="50">
        <f>VLOOKUP($A43,'Occupancy Raw Data'!$B$8:$BE$45,'Occupancy Raw Data'!BE$3,FALSE)</f>
        <v>1.92457013381672</v>
      </c>
      <c r="X43" s="51">
        <f>VLOOKUP($A43,'ADR Raw Data'!$B$6:$BE$43,'ADR Raw Data'!AG$1,FALSE)</f>
        <v>122.51515956621</v>
      </c>
      <c r="Y43" s="52">
        <f>VLOOKUP($A43,'ADR Raw Data'!$B$6:$BE$43,'ADR Raw Data'!AH$1,FALSE)</f>
        <v>143.86632859600101</v>
      </c>
      <c r="Z43" s="52">
        <f>VLOOKUP($A43,'ADR Raw Data'!$B$6:$BE$43,'ADR Raw Data'!AI$1,FALSE)</f>
        <v>152.56310335552399</v>
      </c>
      <c r="AA43" s="52">
        <f>VLOOKUP($A43,'ADR Raw Data'!$B$6:$BE$43,'ADR Raw Data'!AJ$1,FALSE)</f>
        <v>149.17545443757101</v>
      </c>
      <c r="AB43" s="52">
        <f>VLOOKUP($A43,'ADR Raw Data'!$B$6:$BE$43,'ADR Raw Data'!AK$1,FALSE)</f>
        <v>133.940275372261</v>
      </c>
      <c r="AC43" s="53">
        <f>VLOOKUP($A43,'ADR Raw Data'!$B$6:$BE$43,'ADR Raw Data'!AL$1,FALSE)</f>
        <v>141.74918047833199</v>
      </c>
      <c r="AD43" s="52">
        <f>VLOOKUP($A43,'ADR Raw Data'!$B$6:$BE$43,'ADR Raw Data'!AN$1,FALSE)</f>
        <v>119.65716502629699</v>
      </c>
      <c r="AE43" s="52">
        <f>VLOOKUP($A43,'ADR Raw Data'!$B$6:$BE$43,'ADR Raw Data'!AO$1,FALSE)</f>
        <v>118.164391991039</v>
      </c>
      <c r="AF43" s="53">
        <f>VLOOKUP($A43,'ADR Raw Data'!$B$6:$BE$43,'ADR Raw Data'!AP$1,FALSE)</f>
        <v>118.91093077360399</v>
      </c>
      <c r="AG43" s="54">
        <f>VLOOKUP($A43,'ADR Raw Data'!$B$6:$BE$43,'ADR Raw Data'!AR$1,FALSE)</f>
        <v>135.431870082687</v>
      </c>
      <c r="AI43" s="47">
        <f>VLOOKUP($A43,'ADR Raw Data'!$B$6:$BE$43,'ADR Raw Data'!AT$1,FALSE)</f>
        <v>5.3460193374464398</v>
      </c>
      <c r="AJ43" s="48">
        <f>VLOOKUP($A43,'ADR Raw Data'!$B$6:$BE$43,'ADR Raw Data'!AU$1,FALSE)</f>
        <v>8.4396720699008192</v>
      </c>
      <c r="AK43" s="48">
        <f>VLOOKUP($A43,'ADR Raw Data'!$B$6:$BE$43,'ADR Raw Data'!AV$1,FALSE)</f>
        <v>8.0140238854962291</v>
      </c>
      <c r="AL43" s="48">
        <f>VLOOKUP($A43,'ADR Raw Data'!$B$6:$BE$43,'ADR Raw Data'!AW$1,FALSE)</f>
        <v>6.1150908770367502</v>
      </c>
      <c r="AM43" s="48">
        <f>VLOOKUP($A43,'ADR Raw Data'!$B$6:$BE$43,'ADR Raw Data'!AX$1,FALSE)</f>
        <v>4.41891429088599</v>
      </c>
      <c r="AN43" s="49">
        <f>VLOOKUP($A43,'ADR Raw Data'!$B$6:$BE$43,'ADR Raw Data'!AY$1,FALSE)</f>
        <v>6.7175022080823403</v>
      </c>
      <c r="AO43" s="48">
        <f>VLOOKUP($A43,'ADR Raw Data'!$B$6:$BE$43,'ADR Raw Data'!BA$1,FALSE)</f>
        <v>3.04484118868392</v>
      </c>
      <c r="AP43" s="48">
        <f>VLOOKUP($A43,'ADR Raw Data'!$B$6:$BE$43,'ADR Raw Data'!BB$1,FALSE)</f>
        <v>3.3124843309585499</v>
      </c>
      <c r="AQ43" s="49">
        <f>VLOOKUP($A43,'ADR Raw Data'!$B$6:$BE$43,'ADR Raw Data'!BC$1,FALSE)</f>
        <v>3.1748678091918001</v>
      </c>
      <c r="AR43" s="50">
        <f>VLOOKUP($A43,'ADR Raw Data'!$B$6:$BE$43,'ADR Raw Data'!BE$1,FALSE)</f>
        <v>5.9444693044789103</v>
      </c>
      <c r="AT43" s="51">
        <f>VLOOKUP($A43,'RevPAR Raw Data'!$B$6:$BE$43,'RevPAR Raw Data'!AG$1,FALSE)</f>
        <v>55.121767103536698</v>
      </c>
      <c r="AU43" s="52">
        <f>VLOOKUP($A43,'RevPAR Raw Data'!$B$6:$BE$43,'RevPAR Raw Data'!AH$1,FALSE)</f>
        <v>85.956185510948302</v>
      </c>
      <c r="AV43" s="52">
        <f>VLOOKUP($A43,'RevPAR Raw Data'!$B$6:$BE$43,'RevPAR Raw Data'!AI$1,FALSE)</f>
        <v>101.869842946303</v>
      </c>
      <c r="AW43" s="52">
        <f>VLOOKUP($A43,'RevPAR Raw Data'!$B$6:$BE$43,'RevPAR Raw Data'!AJ$1,FALSE)</f>
        <v>100.34239412096299</v>
      </c>
      <c r="AX43" s="52">
        <f>VLOOKUP($A43,'RevPAR Raw Data'!$B$6:$BE$43,'RevPAR Raw Data'!AK$1,FALSE)</f>
        <v>82.796782195259397</v>
      </c>
      <c r="AY43" s="53">
        <f>VLOOKUP($A43,'RevPAR Raw Data'!$B$6:$BE$43,'RevPAR Raw Data'!AL$1,FALSE)</f>
        <v>85.217394375402193</v>
      </c>
      <c r="AZ43" s="52">
        <f>VLOOKUP($A43,'RevPAR Raw Data'!$B$6:$BE$43,'RevPAR Raw Data'!AN$1,FALSE)</f>
        <v>68.808752358231601</v>
      </c>
      <c r="BA43" s="52">
        <f>VLOOKUP($A43,'RevPAR Raw Data'!$B$6:$BE$43,'RevPAR Raw Data'!AO$1,FALSE)</f>
        <v>67.922616015012807</v>
      </c>
      <c r="BB43" s="53">
        <f>VLOOKUP($A43,'RevPAR Raw Data'!$B$6:$BE$43,'RevPAR Raw Data'!AP$1,FALSE)</f>
        <v>68.365684186622204</v>
      </c>
      <c r="BC43" s="54">
        <f>VLOOKUP($A43,'RevPAR Raw Data'!$B$6:$BE$43,'RevPAR Raw Data'!AR$1,FALSE)</f>
        <v>80.403975653792799</v>
      </c>
      <c r="BE43" s="47">
        <f>VLOOKUP($A43,'RevPAR Raw Data'!$B$6:$BE$43,'RevPAR Raw Data'!AT$1,FALSE)</f>
        <v>4.79560570769259</v>
      </c>
      <c r="BF43" s="48">
        <f>VLOOKUP($A43,'RevPAR Raw Data'!$B$6:$BE$43,'RevPAR Raw Data'!AU$1,FALSE)</f>
        <v>13.890227542749599</v>
      </c>
      <c r="BG43" s="48">
        <f>VLOOKUP($A43,'RevPAR Raw Data'!$B$6:$BE$43,'RevPAR Raw Data'!AV$1,FALSE)</f>
        <v>13.618147039216201</v>
      </c>
      <c r="BH43" s="48">
        <f>VLOOKUP($A43,'RevPAR Raw Data'!$B$6:$BE$43,'RevPAR Raw Data'!AW$1,FALSE)</f>
        <v>10.1700520027208</v>
      </c>
      <c r="BI43" s="48">
        <f>VLOOKUP($A43,'RevPAR Raw Data'!$B$6:$BE$43,'RevPAR Raw Data'!AX$1,FALSE)</f>
        <v>4.9621534561998804</v>
      </c>
      <c r="BJ43" s="49">
        <f>VLOOKUP($A43,'RevPAR Raw Data'!$B$6:$BE$43,'RevPAR Raw Data'!AY$1,FALSE)</f>
        <v>9.9028917085196895</v>
      </c>
      <c r="BK43" s="48">
        <f>VLOOKUP($A43,'RevPAR Raw Data'!$B$6:$BE$43,'RevPAR Raw Data'!BA$1,FALSE)</f>
        <v>1.91489048921669</v>
      </c>
      <c r="BL43" s="48">
        <f>VLOOKUP($A43,'RevPAR Raw Data'!$B$6:$BE$43,'RevPAR Raw Data'!BB$1,FALSE)</f>
        <v>2.9024079381865602</v>
      </c>
      <c r="BM43" s="49">
        <f>VLOOKUP($A43,'RevPAR Raw Data'!$B$6:$BE$43,'RevPAR Raw Data'!BC$1,FALSE)</f>
        <v>2.4030687731403</v>
      </c>
      <c r="BN43" s="50">
        <f>VLOOKUP($A43,'RevPAR Raw Data'!$B$6:$BE$43,'RevPAR Raw Data'!BE$1,FALSE)</f>
        <v>7.9834449191435404</v>
      </c>
    </row>
    <row r="44" spans="1:66" x14ac:dyDescent="0.25">
      <c r="A44" s="63" t="s">
        <v>82</v>
      </c>
      <c r="B44" s="47">
        <f>VLOOKUP($A44,'Occupancy Raw Data'!$B$8:$BE$45,'Occupancy Raw Data'!AG$3,FALSE)</f>
        <v>36.483506279453003</v>
      </c>
      <c r="C44" s="48">
        <f>VLOOKUP($A44,'Occupancy Raw Data'!$B$8:$BE$45,'Occupancy Raw Data'!AH$3,FALSE)</f>
        <v>45.2840262785245</v>
      </c>
      <c r="D44" s="48">
        <f>VLOOKUP($A44,'Occupancy Raw Data'!$B$8:$BE$45,'Occupancy Raw Data'!AI$3,FALSE)</f>
        <v>47.584557884718002</v>
      </c>
      <c r="E44" s="48">
        <f>VLOOKUP($A44,'Occupancy Raw Data'!$B$8:$BE$45,'Occupancy Raw Data'!AJ$3,FALSE)</f>
        <v>45.044919562643599</v>
      </c>
      <c r="F44" s="48">
        <f>VLOOKUP($A44,'Occupancy Raw Data'!$B$8:$BE$45,'Occupancy Raw Data'!AK$3,FALSE)</f>
        <v>45.792418227824498</v>
      </c>
      <c r="G44" s="49">
        <f>VLOOKUP($A44,'Occupancy Raw Data'!$B$8:$BE$45,'Occupancy Raw Data'!AL$3,FALSE)</f>
        <v>44.037885646632702</v>
      </c>
      <c r="H44" s="48">
        <f>VLOOKUP($A44,'Occupancy Raw Data'!$B$8:$BE$45,'Occupancy Raw Data'!AN$3,FALSE)</f>
        <v>53.716231978724302</v>
      </c>
      <c r="I44" s="48">
        <f>VLOOKUP($A44,'Occupancy Raw Data'!$B$8:$BE$45,'Occupancy Raw Data'!AO$3,FALSE)</f>
        <v>52.085568982410301</v>
      </c>
      <c r="J44" s="49">
        <f>VLOOKUP($A44,'Occupancy Raw Data'!$B$8:$BE$45,'Occupancy Raw Data'!AP$3,FALSE)</f>
        <v>52.900900480567302</v>
      </c>
      <c r="K44" s="50">
        <f>VLOOKUP($A44,'Occupancy Raw Data'!$B$8:$BE$45,'Occupancy Raw Data'!AR$3,FALSE)</f>
        <v>46.5613034136232</v>
      </c>
      <c r="M44" s="47">
        <f>VLOOKUP($A44,'Occupancy Raw Data'!$B$8:$BE$45,'Occupancy Raw Data'!AT$3,FALSE)</f>
        <v>-7.1053247749684996</v>
      </c>
      <c r="N44" s="48">
        <f>VLOOKUP($A44,'Occupancy Raw Data'!$B$8:$BE$45,'Occupancy Raw Data'!AU$3,FALSE)</f>
        <v>-4.9831503026888004</v>
      </c>
      <c r="O44" s="48">
        <f>VLOOKUP($A44,'Occupancy Raw Data'!$B$8:$BE$45,'Occupancy Raw Data'!AV$3,FALSE)</f>
        <v>-6.9112344368398899</v>
      </c>
      <c r="P44" s="48">
        <f>VLOOKUP($A44,'Occupancy Raw Data'!$B$8:$BE$45,'Occupancy Raw Data'!AW$3,FALSE)</f>
        <v>-4.7315317132068699</v>
      </c>
      <c r="Q44" s="48">
        <f>VLOOKUP($A44,'Occupancy Raw Data'!$B$8:$BE$45,'Occupancy Raw Data'!AX$3,FALSE)</f>
        <v>-3.8983970354500199</v>
      </c>
      <c r="R44" s="49">
        <f>VLOOKUP($A44,'Occupancy Raw Data'!$B$8:$BE$45,'Occupancy Raw Data'!AY$3,FALSE)</f>
        <v>-5.4878092967779404</v>
      </c>
      <c r="S44" s="48">
        <f>VLOOKUP($A44,'Occupancy Raw Data'!$B$8:$BE$45,'Occupancy Raw Data'!BA$3,FALSE)</f>
        <v>-0.159044853002414</v>
      </c>
      <c r="T44" s="48">
        <f>VLOOKUP($A44,'Occupancy Raw Data'!$B$8:$BE$45,'Occupancy Raw Data'!BB$3,FALSE)</f>
        <v>-5.0268497552867002</v>
      </c>
      <c r="U44" s="49">
        <f>VLOOKUP($A44,'Occupancy Raw Data'!$B$8:$BE$45,'Occupancy Raw Data'!BC$3,FALSE)</f>
        <v>-2.61625965873526</v>
      </c>
      <c r="V44" s="50">
        <f>VLOOKUP($A44,'Occupancy Raw Data'!$B$8:$BE$45,'Occupancy Raw Data'!BE$3,FALSE)</f>
        <v>-4.5786513951484498</v>
      </c>
      <c r="X44" s="51">
        <f>VLOOKUP($A44,'ADR Raw Data'!$B$6:$BE$43,'ADR Raw Data'!AG$1,FALSE)</f>
        <v>88.393813311275096</v>
      </c>
      <c r="Y44" s="52">
        <f>VLOOKUP($A44,'ADR Raw Data'!$B$6:$BE$43,'ADR Raw Data'!AH$1,FALSE)</f>
        <v>92.491386169067496</v>
      </c>
      <c r="Z44" s="52">
        <f>VLOOKUP($A44,'ADR Raw Data'!$B$6:$BE$43,'ADR Raw Data'!AI$1,FALSE)</f>
        <v>92.853933066640593</v>
      </c>
      <c r="AA44" s="52">
        <f>VLOOKUP($A44,'ADR Raw Data'!$B$6:$BE$43,'ADR Raw Data'!AJ$1,FALSE)</f>
        <v>93.674575345289597</v>
      </c>
      <c r="AB44" s="52">
        <f>VLOOKUP($A44,'ADR Raw Data'!$B$6:$BE$43,'ADR Raw Data'!AK$1,FALSE)</f>
        <v>94.838818817803897</v>
      </c>
      <c r="AC44" s="53">
        <f>VLOOKUP($A44,'ADR Raw Data'!$B$6:$BE$43,'ADR Raw Data'!AL$1,FALSE)</f>
        <v>92.621043109719395</v>
      </c>
      <c r="AD44" s="52">
        <f>VLOOKUP($A44,'ADR Raw Data'!$B$6:$BE$43,'ADR Raw Data'!AN$1,FALSE)</f>
        <v>111.302214453226</v>
      </c>
      <c r="AE44" s="52">
        <f>VLOOKUP($A44,'ADR Raw Data'!$B$6:$BE$43,'ADR Raw Data'!AO$1,FALSE)</f>
        <v>110.799784565772</v>
      </c>
      <c r="AF44" s="53">
        <f>VLOOKUP($A44,'ADR Raw Data'!$B$6:$BE$43,'ADR Raw Data'!AP$1,FALSE)</f>
        <v>111.05487134257901</v>
      </c>
      <c r="AG44" s="54">
        <f>VLOOKUP($A44,'ADR Raw Data'!$B$6:$BE$43,'ADR Raw Data'!AR$1,FALSE)</f>
        <v>98.583992896065695</v>
      </c>
      <c r="AI44" s="47">
        <f>VLOOKUP($A44,'ADR Raw Data'!$B$6:$BE$43,'ADR Raw Data'!AT$1,FALSE)</f>
        <v>-1.94545370758898</v>
      </c>
      <c r="AJ44" s="48">
        <f>VLOOKUP($A44,'ADR Raw Data'!$B$6:$BE$43,'ADR Raw Data'!AU$1,FALSE)</f>
        <v>0.988369149589166</v>
      </c>
      <c r="AK44" s="48">
        <f>VLOOKUP($A44,'ADR Raw Data'!$B$6:$BE$43,'ADR Raw Data'!AV$1,FALSE)</f>
        <v>-1.1573293074324</v>
      </c>
      <c r="AL44" s="48">
        <f>VLOOKUP($A44,'ADR Raw Data'!$B$6:$BE$43,'ADR Raw Data'!AW$1,FALSE)</f>
        <v>-1.5027857193846701</v>
      </c>
      <c r="AM44" s="48">
        <f>VLOOKUP($A44,'ADR Raw Data'!$B$6:$BE$43,'ADR Raw Data'!AX$1,FALSE)</f>
        <v>-1.4796816389823</v>
      </c>
      <c r="AN44" s="49">
        <f>VLOOKUP($A44,'ADR Raw Data'!$B$6:$BE$43,'ADR Raw Data'!AY$1,FALSE)</f>
        <v>-0.96824742947325904</v>
      </c>
      <c r="AO44" s="48">
        <f>VLOOKUP($A44,'ADR Raw Data'!$B$6:$BE$43,'ADR Raw Data'!BA$1,FALSE)</f>
        <v>-2.87874340449586</v>
      </c>
      <c r="AP44" s="48">
        <f>VLOOKUP($A44,'ADR Raw Data'!$B$6:$BE$43,'ADR Raw Data'!BB$1,FALSE)</f>
        <v>-3.55927899045051</v>
      </c>
      <c r="AQ44" s="49">
        <f>VLOOKUP($A44,'ADR Raw Data'!$B$6:$BE$43,'ADR Raw Data'!BC$1,FALSE)</f>
        <v>-3.21722569215975</v>
      </c>
      <c r="AR44" s="50">
        <f>VLOOKUP($A44,'ADR Raw Data'!$B$6:$BE$43,'ADR Raw Data'!BE$1,FALSE)</f>
        <v>-1.6658472662333199</v>
      </c>
      <c r="AT44" s="51">
        <f>VLOOKUP($A44,'RevPAR Raw Data'!$B$6:$BE$43,'RevPAR Raw Data'!AG$1,FALSE)</f>
        <v>32.249162430067003</v>
      </c>
      <c r="AU44" s="52">
        <f>VLOOKUP($A44,'RevPAR Raw Data'!$B$6:$BE$43,'RevPAR Raw Data'!AH$1,FALSE)</f>
        <v>41.883823618172102</v>
      </c>
      <c r="AV44" s="52">
        <f>VLOOKUP($A44,'RevPAR Raw Data'!$B$6:$BE$43,'RevPAR Raw Data'!AI$1,FALSE)</f>
        <v>44.1841335283329</v>
      </c>
      <c r="AW44" s="52">
        <f>VLOOKUP($A44,'RevPAR Raw Data'!$B$6:$BE$43,'RevPAR Raw Data'!AJ$1,FALSE)</f>
        <v>42.195637114933703</v>
      </c>
      <c r="AX44" s="52">
        <f>VLOOKUP($A44,'RevPAR Raw Data'!$B$6:$BE$43,'RevPAR Raw Data'!AK$1,FALSE)</f>
        <v>43.428988555377501</v>
      </c>
      <c r="AY44" s="53">
        <f>VLOOKUP($A44,'RevPAR Raw Data'!$B$6:$BE$43,'RevPAR Raw Data'!AL$1,FALSE)</f>
        <v>40.788349049376599</v>
      </c>
      <c r="AZ44" s="52">
        <f>VLOOKUP($A44,'RevPAR Raw Data'!$B$6:$BE$43,'RevPAR Raw Data'!AN$1,FALSE)</f>
        <v>59.7873557131526</v>
      </c>
      <c r="BA44" s="52">
        <f>VLOOKUP($A44,'RevPAR Raw Data'!$B$6:$BE$43,'RevPAR Raw Data'!AO$1,FALSE)</f>
        <v>57.710698222367299</v>
      </c>
      <c r="BB44" s="53">
        <f>VLOOKUP($A44,'RevPAR Raw Data'!$B$6:$BE$43,'RevPAR Raw Data'!AP$1,FALSE)</f>
        <v>58.749026967759903</v>
      </c>
      <c r="BC44" s="54">
        <f>VLOOKUP($A44,'RevPAR Raw Data'!$B$6:$BE$43,'RevPAR Raw Data'!AR$1,FALSE)</f>
        <v>45.901992049601901</v>
      </c>
      <c r="BE44" s="47">
        <f>VLOOKUP($A44,'RevPAR Raw Data'!$B$6:$BE$43,'RevPAR Raw Data'!AT$1,FALSE)</f>
        <v>-8.9125476782866304</v>
      </c>
      <c r="BF44" s="48">
        <f>VLOOKUP($A44,'RevPAR Raw Data'!$B$6:$BE$43,'RevPAR Raw Data'!AU$1,FALSE)</f>
        <v>-4.0440330733690697</v>
      </c>
      <c r="BG44" s="48">
        <f>VLOOKUP($A44,'RevPAR Raw Data'!$B$6:$BE$43,'RevPAR Raw Data'!AV$1,FALSE)</f>
        <v>-7.9885780026293904</v>
      </c>
      <c r="BH44" s="48">
        <f>VLOOKUP($A44,'RevPAR Raw Data'!$B$6:$BE$43,'RevPAR Raw Data'!AW$1,FALSE)</f>
        <v>-6.1632126496973196</v>
      </c>
      <c r="BI44" s="48">
        <f>VLOOKUP($A44,'RevPAR Raw Data'!$B$6:$BE$43,'RevPAR Raw Data'!AX$1,FALSE)</f>
        <v>-5.3203948092841404</v>
      </c>
      <c r="BJ44" s="49">
        <f>VLOOKUP($A44,'RevPAR Raw Data'!$B$6:$BE$43,'RevPAR Raw Data'!AY$1,FALSE)</f>
        <v>-6.40292115380075</v>
      </c>
      <c r="BK44" s="48">
        <f>VLOOKUP($A44,'RevPAR Raw Data'!$B$6:$BE$43,'RevPAR Raw Data'!BA$1,FALSE)</f>
        <v>-3.03320976428228</v>
      </c>
      <c r="BL44" s="48">
        <f>VLOOKUP($A44,'RevPAR Raw Data'!$B$6:$BE$43,'RevPAR Raw Data'!BB$1,FALSE)</f>
        <v>-8.4072091385157801</v>
      </c>
      <c r="BM44" s="49">
        <f>VLOOKUP($A44,'RevPAR Raw Data'!$B$6:$BE$43,'RevPAR Raw Data'!BC$1,FALSE)</f>
        <v>-5.74931437298057</v>
      </c>
      <c r="BN44" s="50">
        <f>VLOOKUP($A44,'RevPAR Raw Data'!$B$6:$BE$43,'RevPAR Raw Data'!BE$1,FALSE)</f>
        <v>-6.1682253222853296</v>
      </c>
    </row>
    <row r="45" spans="1:66" x14ac:dyDescent="0.25">
      <c r="A45" s="63" t="s">
        <v>83</v>
      </c>
      <c r="B45" s="47">
        <f>VLOOKUP($A45,'Occupancy Raw Data'!$B$8:$BE$45,'Occupancy Raw Data'!AG$3,FALSE)</f>
        <v>44.371982191007703</v>
      </c>
      <c r="C45" s="48">
        <f>VLOOKUP($A45,'Occupancy Raw Data'!$B$8:$BE$45,'Occupancy Raw Data'!AH$3,FALSE)</f>
        <v>58.851194582052997</v>
      </c>
      <c r="D45" s="48">
        <f>VLOOKUP($A45,'Occupancy Raw Data'!$B$8:$BE$45,'Occupancy Raw Data'!AI$3,FALSE)</f>
        <v>60.525490687903599</v>
      </c>
      <c r="E45" s="48">
        <f>VLOOKUP($A45,'Occupancy Raw Data'!$B$8:$BE$45,'Occupancy Raw Data'!AJ$3,FALSE)</f>
        <v>57.578227879852001</v>
      </c>
      <c r="F45" s="48">
        <f>VLOOKUP($A45,'Occupancy Raw Data'!$B$8:$BE$45,'Occupancy Raw Data'!AK$3,FALSE)</f>
        <v>54.2923433874709</v>
      </c>
      <c r="G45" s="49">
        <f>VLOOKUP($A45,'Occupancy Raw Data'!$B$8:$BE$45,'Occupancy Raw Data'!AL$3,FALSE)</f>
        <v>55.1238477456574</v>
      </c>
      <c r="H45" s="48">
        <f>VLOOKUP($A45,'Occupancy Raw Data'!$B$8:$BE$45,'Occupancy Raw Data'!AN$3,FALSE)</f>
        <v>53.097955600150499</v>
      </c>
      <c r="I45" s="48">
        <f>VLOOKUP($A45,'Occupancy Raw Data'!$B$8:$BE$45,'Occupancy Raw Data'!AO$3,FALSE)</f>
        <v>52.916091809858202</v>
      </c>
      <c r="J45" s="49">
        <f>VLOOKUP($A45,'Occupancy Raw Data'!$B$8:$BE$45,'Occupancy Raw Data'!AP$3,FALSE)</f>
        <v>53.0070237050043</v>
      </c>
      <c r="K45" s="50">
        <f>VLOOKUP($A45,'Occupancy Raw Data'!$B$8:$BE$45,'Occupancy Raw Data'!AR$3,FALSE)</f>
        <v>54.519067967427198</v>
      </c>
      <c r="M45" s="47">
        <f>VLOOKUP($A45,'Occupancy Raw Data'!$B$8:$BE$45,'Occupancy Raw Data'!AT$3,FALSE)</f>
        <v>4.9102967561088704</v>
      </c>
      <c r="N45" s="48">
        <f>VLOOKUP($A45,'Occupancy Raw Data'!$B$8:$BE$45,'Occupancy Raw Data'!AU$3,FALSE)</f>
        <v>6.5676577028011396</v>
      </c>
      <c r="O45" s="48">
        <f>VLOOKUP($A45,'Occupancy Raw Data'!$B$8:$BE$45,'Occupancy Raw Data'!AV$3,FALSE)</f>
        <v>7.6458259070515098</v>
      </c>
      <c r="P45" s="48">
        <f>VLOOKUP($A45,'Occupancy Raw Data'!$B$8:$BE$45,'Occupancy Raw Data'!AW$3,FALSE)</f>
        <v>7.6195796597538301</v>
      </c>
      <c r="Q45" s="48">
        <f>VLOOKUP($A45,'Occupancy Raw Data'!$B$8:$BE$45,'Occupancy Raw Data'!AX$3,FALSE)</f>
        <v>7.2942522700652299</v>
      </c>
      <c r="R45" s="49">
        <f>VLOOKUP($A45,'Occupancy Raw Data'!$B$8:$BE$45,'Occupancy Raw Data'!AY$3,FALSE)</f>
        <v>6.89176024727014</v>
      </c>
      <c r="S45" s="48">
        <f>VLOOKUP($A45,'Occupancy Raw Data'!$B$8:$BE$45,'Occupancy Raw Data'!BA$3,FALSE)</f>
        <v>3.9940821004542602</v>
      </c>
      <c r="T45" s="48">
        <f>VLOOKUP($A45,'Occupancy Raw Data'!$B$8:$BE$45,'Occupancy Raw Data'!BB$3,FALSE)</f>
        <v>2.9056510723081299</v>
      </c>
      <c r="U45" s="49">
        <f>VLOOKUP($A45,'Occupancy Raw Data'!$B$8:$BE$45,'Occupancy Raw Data'!BC$3,FALSE)</f>
        <v>3.44793721597678</v>
      </c>
      <c r="V45" s="50">
        <f>VLOOKUP($A45,'Occupancy Raw Data'!$B$8:$BE$45,'Occupancy Raw Data'!BE$3,FALSE)</f>
        <v>5.9123621373026198</v>
      </c>
      <c r="X45" s="51">
        <f>VLOOKUP($A45,'ADR Raw Data'!$B$6:$BE$43,'ADR Raw Data'!AG$1,FALSE)</f>
        <v>86.900994912379801</v>
      </c>
      <c r="Y45" s="52">
        <f>VLOOKUP($A45,'ADR Raw Data'!$B$6:$BE$43,'ADR Raw Data'!AH$1,FALSE)</f>
        <v>96.3027384123601</v>
      </c>
      <c r="Z45" s="52">
        <f>VLOOKUP($A45,'ADR Raw Data'!$B$6:$BE$43,'ADR Raw Data'!AI$1,FALSE)</f>
        <v>97.545886862826293</v>
      </c>
      <c r="AA45" s="52">
        <f>VLOOKUP($A45,'ADR Raw Data'!$B$6:$BE$43,'ADR Raw Data'!AJ$1,FALSE)</f>
        <v>96.9905815726421</v>
      </c>
      <c r="AB45" s="52">
        <f>VLOOKUP($A45,'ADR Raw Data'!$B$6:$BE$43,'ADR Raw Data'!AK$1,FALSE)</f>
        <v>93.431221991221904</v>
      </c>
      <c r="AC45" s="53">
        <f>VLOOKUP($A45,'ADR Raw Data'!$B$6:$BE$43,'ADR Raw Data'!AL$1,FALSE)</f>
        <v>94.640197028644195</v>
      </c>
      <c r="AD45" s="52">
        <f>VLOOKUP($A45,'ADR Raw Data'!$B$6:$BE$43,'ADR Raw Data'!AN$1,FALSE)</f>
        <v>96.473836069445994</v>
      </c>
      <c r="AE45" s="52">
        <f>VLOOKUP($A45,'ADR Raw Data'!$B$6:$BE$43,'ADR Raw Data'!AO$1,FALSE)</f>
        <v>95.1507478075373</v>
      </c>
      <c r="AF45" s="53">
        <f>VLOOKUP($A45,'ADR Raw Data'!$B$6:$BE$43,'ADR Raw Data'!AP$1,FALSE)</f>
        <v>95.813426796805601</v>
      </c>
      <c r="AG45" s="54">
        <f>VLOOKUP($A45,'ADR Raw Data'!$B$6:$BE$43,'ADR Raw Data'!AR$1,FALSE)</f>
        <v>94.966094186466805</v>
      </c>
      <c r="AI45" s="47">
        <f>VLOOKUP($A45,'ADR Raw Data'!$B$6:$BE$43,'ADR Raw Data'!AT$1,FALSE)</f>
        <v>4.0097186703850296</v>
      </c>
      <c r="AJ45" s="48">
        <f>VLOOKUP($A45,'ADR Raw Data'!$B$6:$BE$43,'ADR Raw Data'!AU$1,FALSE)</f>
        <v>8.4778278990453497</v>
      </c>
      <c r="AK45" s="48">
        <f>VLOOKUP($A45,'ADR Raw Data'!$B$6:$BE$43,'ADR Raw Data'!AV$1,FALSE)</f>
        <v>8.3044900259109493</v>
      </c>
      <c r="AL45" s="48">
        <f>VLOOKUP($A45,'ADR Raw Data'!$B$6:$BE$43,'ADR Raw Data'!AW$1,FALSE)</f>
        <v>7.5099722872474803</v>
      </c>
      <c r="AM45" s="48">
        <f>VLOOKUP($A45,'ADR Raw Data'!$B$6:$BE$43,'ADR Raw Data'!AX$1,FALSE)</f>
        <v>6.0101936727357401</v>
      </c>
      <c r="AN45" s="49">
        <f>VLOOKUP($A45,'ADR Raw Data'!$B$6:$BE$43,'ADR Raw Data'!AY$1,FALSE)</f>
        <v>7.0916429448681004</v>
      </c>
      <c r="AO45" s="48">
        <f>VLOOKUP($A45,'ADR Raw Data'!$B$6:$BE$43,'ADR Raw Data'!BA$1,FALSE)</f>
        <v>5.6627829413769097</v>
      </c>
      <c r="AP45" s="48">
        <f>VLOOKUP($A45,'ADR Raw Data'!$B$6:$BE$43,'ADR Raw Data'!BB$1,FALSE)</f>
        <v>4.5342552321830301</v>
      </c>
      <c r="AQ45" s="49">
        <f>VLOOKUP($A45,'ADR Raw Data'!$B$6:$BE$43,'ADR Raw Data'!BC$1,FALSE)</f>
        <v>5.1012027371331099</v>
      </c>
      <c r="AR45" s="50">
        <f>VLOOKUP($A45,'ADR Raw Data'!$B$6:$BE$43,'ADR Raw Data'!BE$1,FALSE)</f>
        <v>6.5041470755749202</v>
      </c>
      <c r="AT45" s="51">
        <f>VLOOKUP($A45,'RevPAR Raw Data'!$B$6:$BE$43,'RevPAR Raw Data'!AG$1,FALSE)</f>
        <v>38.559693986329698</v>
      </c>
      <c r="AU45" s="52">
        <f>VLOOKUP($A45,'RevPAR Raw Data'!$B$6:$BE$43,'RevPAR Raw Data'!AH$1,FALSE)</f>
        <v>56.6753119709036</v>
      </c>
      <c r="AV45" s="52">
        <f>VLOOKUP($A45,'RevPAR Raw Data'!$B$6:$BE$43,'RevPAR Raw Data'!AI$1,FALSE)</f>
        <v>59.040126669593</v>
      </c>
      <c r="AW45" s="52">
        <f>VLOOKUP($A45,'RevPAR Raw Data'!$B$6:$BE$43,'RevPAR Raw Data'!AJ$1,FALSE)</f>
        <v>55.845458079889603</v>
      </c>
      <c r="AX45" s="52">
        <f>VLOOKUP($A45,'RevPAR Raw Data'!$B$6:$BE$43,'RevPAR Raw Data'!AK$1,FALSE)</f>
        <v>50.725999874584502</v>
      </c>
      <c r="AY45" s="53">
        <f>VLOOKUP($A45,'RevPAR Raw Data'!$B$6:$BE$43,'RevPAR Raw Data'!AL$1,FALSE)</f>
        <v>52.169318116260101</v>
      </c>
      <c r="AZ45" s="52">
        <f>VLOOKUP($A45,'RevPAR Raw Data'!$B$6:$BE$43,'RevPAR Raw Data'!AN$1,FALSE)</f>
        <v>51.2256346419164</v>
      </c>
      <c r="BA45" s="52">
        <f>VLOOKUP($A45,'RevPAR Raw Data'!$B$6:$BE$43,'RevPAR Raw Data'!AO$1,FALSE)</f>
        <v>50.350057067603103</v>
      </c>
      <c r="BB45" s="53">
        <f>VLOOKUP($A45,'RevPAR Raw Data'!$B$6:$BE$43,'RevPAR Raw Data'!AP$1,FALSE)</f>
        <v>50.787845854759802</v>
      </c>
      <c r="BC45" s="54">
        <f>VLOOKUP($A45,'RevPAR Raw Data'!$B$6:$BE$43,'RevPAR Raw Data'!AR$1,FALSE)</f>
        <v>51.774629435530798</v>
      </c>
      <c r="BE45" s="47">
        <f>VLOOKUP($A45,'RevPAR Raw Data'!$B$6:$BE$43,'RevPAR Raw Data'!AT$1,FALSE)</f>
        <v>9.1169045122949193</v>
      </c>
      <c r="BF45" s="48">
        <f>VLOOKUP($A45,'RevPAR Raw Data'!$B$6:$BE$43,'RevPAR Raw Data'!AU$1,FALSE)</f>
        <v>15.602280318888299</v>
      </c>
      <c r="BG45" s="48">
        <f>VLOOKUP($A45,'RevPAR Raw Data'!$B$6:$BE$43,'RevPAR Raw Data'!AV$1,FALSE)</f>
        <v>16.585262782811999</v>
      </c>
      <c r="BH45" s="48">
        <f>VLOOKUP($A45,'RevPAR Raw Data'!$B$6:$BE$43,'RevPAR Raw Data'!AW$1,FALSE)</f>
        <v>15.701780267853501</v>
      </c>
      <c r="BI45" s="48">
        <f>VLOOKUP($A45,'RevPAR Raw Data'!$B$6:$BE$43,'RevPAR Raw Data'!AX$1,FALSE)</f>
        <v>13.742844631209801</v>
      </c>
      <c r="BJ45" s="49">
        <f>VLOOKUP($A45,'RevPAR Raw Data'!$B$6:$BE$43,'RevPAR Raw Data'!AY$1,FALSE)</f>
        <v>14.472142221491</v>
      </c>
      <c r="BK45" s="48">
        <f>VLOOKUP($A45,'RevPAR Raw Data'!$B$6:$BE$43,'RevPAR Raw Data'!BA$1,FALSE)</f>
        <v>9.8830412416802904</v>
      </c>
      <c r="BL45" s="48">
        <f>VLOOKUP($A45,'RevPAR Raw Data'!$B$6:$BE$43,'RevPAR Raw Data'!BB$1,FALSE)</f>
        <v>7.57165594026627</v>
      </c>
      <c r="BM45" s="49">
        <f>VLOOKUP($A45,'RevPAR Raw Data'!$B$6:$BE$43,'RevPAR Raw Data'!BC$1,FALSE)</f>
        <v>8.7250262207459297</v>
      </c>
      <c r="BN45" s="50">
        <f>VLOOKUP($A45,'RevPAR Raw Data'!$B$6:$BE$43,'RevPAR Raw Data'!BE$1,FALSE)</f>
        <v>12.801057941928301</v>
      </c>
    </row>
    <row r="46" spans="1:66" x14ac:dyDescent="0.25">
      <c r="A46" s="66" t="s">
        <v>84</v>
      </c>
      <c r="B46" s="47">
        <f>VLOOKUP($A46,'Occupancy Raw Data'!$B$8:$BE$45,'Occupancy Raw Data'!AG$3,FALSE)</f>
        <v>36.225851550584601</v>
      </c>
      <c r="C46" s="48">
        <f>VLOOKUP($A46,'Occupancy Raw Data'!$B$8:$BE$45,'Occupancy Raw Data'!AH$3,FALSE)</f>
        <v>45.1925521098118</v>
      </c>
      <c r="D46" s="48">
        <f>VLOOKUP($A46,'Occupancy Raw Data'!$B$8:$BE$45,'Occupancy Raw Data'!AI$3,FALSE)</f>
        <v>48.182511438739098</v>
      </c>
      <c r="E46" s="48">
        <f>VLOOKUP($A46,'Occupancy Raw Data'!$B$8:$BE$45,'Occupancy Raw Data'!AJ$3,FALSE)</f>
        <v>44.0931621759023</v>
      </c>
      <c r="F46" s="48">
        <f>VLOOKUP($A46,'Occupancy Raw Data'!$B$8:$BE$45,'Occupancy Raw Data'!AK$3,FALSE)</f>
        <v>42.698271479410202</v>
      </c>
      <c r="G46" s="49">
        <f>VLOOKUP($A46,'Occupancy Raw Data'!$B$8:$BE$45,'Occupancy Raw Data'!AL$3,FALSE)</f>
        <v>43.278469750889599</v>
      </c>
      <c r="H46" s="48">
        <f>VLOOKUP($A46,'Occupancy Raw Data'!$B$8:$BE$45,'Occupancy Raw Data'!AN$3,FALSE)</f>
        <v>48.230172852058899</v>
      </c>
      <c r="I46" s="48">
        <f>VLOOKUP($A46,'Occupancy Raw Data'!$B$8:$BE$45,'Occupancy Raw Data'!AO$3,FALSE)</f>
        <v>49.831596339603401</v>
      </c>
      <c r="J46" s="49">
        <f>VLOOKUP($A46,'Occupancy Raw Data'!$B$8:$BE$45,'Occupancy Raw Data'!AP$3,FALSE)</f>
        <v>49.030884595831203</v>
      </c>
      <c r="K46" s="50">
        <f>VLOOKUP($A46,'Occupancy Raw Data'!$B$8:$BE$45,'Occupancy Raw Data'!AR$3,FALSE)</f>
        <v>44.922016849444397</v>
      </c>
      <c r="M46" s="47">
        <f>VLOOKUP($A46,'Occupancy Raw Data'!$B$8:$BE$45,'Occupancy Raw Data'!AT$3,FALSE)</f>
        <v>0.55493714786524095</v>
      </c>
      <c r="N46" s="48">
        <f>VLOOKUP($A46,'Occupancy Raw Data'!$B$8:$BE$45,'Occupancy Raw Data'!AU$3,FALSE)</f>
        <v>-1.55987939754477</v>
      </c>
      <c r="O46" s="48">
        <f>VLOOKUP($A46,'Occupancy Raw Data'!$B$8:$BE$45,'Occupancy Raw Data'!AV$3,FALSE)</f>
        <v>0.70772133805019799</v>
      </c>
      <c r="P46" s="48">
        <f>VLOOKUP($A46,'Occupancy Raw Data'!$B$8:$BE$45,'Occupancy Raw Data'!AW$3,FALSE)</f>
        <v>1.76514268525649</v>
      </c>
      <c r="Q46" s="48">
        <f>VLOOKUP($A46,'Occupancy Raw Data'!$B$8:$BE$45,'Occupancy Raw Data'!AX$3,FALSE)</f>
        <v>0.49314719372065302</v>
      </c>
      <c r="R46" s="49">
        <f>VLOOKUP($A46,'Occupancy Raw Data'!$B$8:$BE$45,'Occupancy Raw Data'!AY$3,FALSE)</f>
        <v>0.370085394571052</v>
      </c>
      <c r="S46" s="48">
        <f>VLOOKUP($A46,'Occupancy Raw Data'!$B$8:$BE$45,'Occupancy Raw Data'!BA$3,FALSE)</f>
        <v>5.58325320005632</v>
      </c>
      <c r="T46" s="48">
        <f>VLOOKUP($A46,'Occupancy Raw Data'!$B$8:$BE$45,'Occupancy Raw Data'!BB$3,FALSE)</f>
        <v>7.5137493979153103</v>
      </c>
      <c r="U46" s="49">
        <f>VLOOKUP($A46,'Occupancy Raw Data'!$B$8:$BE$45,'Occupancy Raw Data'!BC$3,FALSE)</f>
        <v>6.5555211641798401</v>
      </c>
      <c r="V46" s="50">
        <f>VLOOKUP($A46,'Occupancy Raw Data'!$B$8:$BE$45,'Occupancy Raw Data'!BE$3,FALSE)</f>
        <v>2.2185347535420701</v>
      </c>
      <c r="X46" s="51">
        <f>VLOOKUP($A46,'ADR Raw Data'!$B$6:$BE$43,'ADR Raw Data'!AG$1,FALSE)</f>
        <v>95.769613191825201</v>
      </c>
      <c r="Y46" s="52">
        <f>VLOOKUP($A46,'ADR Raw Data'!$B$6:$BE$43,'ADR Raw Data'!AH$1,FALSE)</f>
        <v>99.1356851578429</v>
      </c>
      <c r="Z46" s="52">
        <f>VLOOKUP($A46,'ADR Raw Data'!$B$6:$BE$43,'ADR Raw Data'!AI$1,FALSE)</f>
        <v>98.703157478237898</v>
      </c>
      <c r="AA46" s="52">
        <f>VLOOKUP($A46,'ADR Raw Data'!$B$6:$BE$43,'ADR Raw Data'!AJ$1,FALSE)</f>
        <v>99.747582330474799</v>
      </c>
      <c r="AB46" s="52">
        <f>VLOOKUP($A46,'ADR Raw Data'!$B$6:$BE$43,'ADR Raw Data'!AK$1,FALSE)</f>
        <v>103.622455722577</v>
      </c>
      <c r="AC46" s="53">
        <f>VLOOKUP($A46,'ADR Raw Data'!$B$6:$BE$43,'ADR Raw Data'!AL$1,FALSE)</f>
        <v>99.485876539946801</v>
      </c>
      <c r="AD46" s="52">
        <f>VLOOKUP($A46,'ADR Raw Data'!$B$6:$BE$43,'ADR Raw Data'!AN$1,FALSE)</f>
        <v>138.026362079188</v>
      </c>
      <c r="AE46" s="52">
        <f>VLOOKUP($A46,'ADR Raw Data'!$B$6:$BE$43,'ADR Raw Data'!AO$1,FALSE)</f>
        <v>137.96261812153199</v>
      </c>
      <c r="AF46" s="53">
        <f>VLOOKUP($A46,'ADR Raw Data'!$B$6:$BE$43,'ADR Raw Data'!AP$1,FALSE)</f>
        <v>137.99396960663501</v>
      </c>
      <c r="AG46" s="54">
        <f>VLOOKUP($A46,'ADR Raw Data'!$B$6:$BE$43,'ADR Raw Data'!AR$1,FALSE)</f>
        <v>111.49453382508899</v>
      </c>
      <c r="AI46" s="47">
        <f>VLOOKUP($A46,'ADR Raw Data'!$B$6:$BE$43,'ADR Raw Data'!AT$1,FALSE)</f>
        <v>1.7450057488184101</v>
      </c>
      <c r="AJ46" s="48">
        <f>VLOOKUP($A46,'ADR Raw Data'!$B$6:$BE$43,'ADR Raw Data'!AU$1,FALSE)</f>
        <v>4.5070136258210196</v>
      </c>
      <c r="AK46" s="48">
        <f>VLOOKUP($A46,'ADR Raw Data'!$B$6:$BE$43,'ADR Raw Data'!AV$1,FALSE)</f>
        <v>2.4027746608761</v>
      </c>
      <c r="AL46" s="48">
        <f>VLOOKUP($A46,'ADR Raw Data'!$B$6:$BE$43,'ADR Raw Data'!AW$1,FALSE)</f>
        <v>1.90265495285095</v>
      </c>
      <c r="AM46" s="48">
        <f>VLOOKUP($A46,'ADR Raw Data'!$B$6:$BE$43,'ADR Raw Data'!AX$1,FALSE)</f>
        <v>2.9603159705205302</v>
      </c>
      <c r="AN46" s="49">
        <f>VLOOKUP($A46,'ADR Raw Data'!$B$6:$BE$43,'ADR Raw Data'!AY$1,FALSE)</f>
        <v>2.7475480235251402</v>
      </c>
      <c r="AO46" s="48">
        <f>VLOOKUP($A46,'ADR Raw Data'!$B$6:$BE$43,'ADR Raw Data'!BA$1,FALSE)</f>
        <v>20.116397497157799</v>
      </c>
      <c r="AP46" s="48">
        <f>VLOOKUP($A46,'ADR Raw Data'!$B$6:$BE$43,'ADR Raw Data'!BB$1,FALSE)</f>
        <v>21.268254418194701</v>
      </c>
      <c r="AQ46" s="49">
        <f>VLOOKUP($A46,'ADR Raw Data'!$B$6:$BE$43,'ADR Raw Data'!BC$1,FALSE)</f>
        <v>20.693380723277102</v>
      </c>
      <c r="AR46" s="50">
        <f>VLOOKUP($A46,'ADR Raw Data'!$B$6:$BE$43,'ADR Raw Data'!BE$1,FALSE)</f>
        <v>9.2346827663126607</v>
      </c>
      <c r="AT46" s="51">
        <f>VLOOKUP($A46,'RevPAR Raw Data'!$B$6:$BE$43,'RevPAR Raw Data'!AG$1,FALSE)</f>
        <v>34.693357905439697</v>
      </c>
      <c r="AU46" s="52">
        <f>VLOOKUP($A46,'RevPAR Raw Data'!$B$6:$BE$43,'RevPAR Raw Data'!AH$1,FALSE)</f>
        <v>44.8019461743772</v>
      </c>
      <c r="AV46" s="52">
        <f>VLOOKUP($A46,'RevPAR Raw Data'!$B$6:$BE$43,'RevPAR Raw Data'!AI$1,FALSE)</f>
        <v>47.557660142348702</v>
      </c>
      <c r="AW46" s="52">
        <f>VLOOKUP($A46,'RevPAR Raw Data'!$B$6:$BE$43,'RevPAR Raw Data'!AJ$1,FALSE)</f>
        <v>43.981863243517999</v>
      </c>
      <c r="AX46" s="52">
        <f>VLOOKUP($A46,'RevPAR Raw Data'!$B$6:$BE$43,'RevPAR Raw Data'!AK$1,FALSE)</f>
        <v>44.244997458057902</v>
      </c>
      <c r="AY46" s="53">
        <f>VLOOKUP($A46,'RevPAR Raw Data'!$B$6:$BE$43,'RevPAR Raw Data'!AL$1,FALSE)</f>
        <v>43.0559649847483</v>
      </c>
      <c r="AZ46" s="52">
        <f>VLOOKUP($A46,'RevPAR Raw Data'!$B$6:$BE$43,'RevPAR Raw Data'!AN$1,FALSE)</f>
        <v>66.570353012201295</v>
      </c>
      <c r="BA46" s="52">
        <f>VLOOKUP($A46,'RevPAR Raw Data'!$B$6:$BE$43,'RevPAR Raw Data'!AO$1,FALSE)</f>
        <v>68.7489749618708</v>
      </c>
      <c r="BB46" s="53">
        <f>VLOOKUP($A46,'RevPAR Raw Data'!$B$6:$BE$43,'RevPAR Raw Data'!AP$1,FALSE)</f>
        <v>67.659663987035998</v>
      </c>
      <c r="BC46" s="54">
        <f>VLOOKUP($A46,'RevPAR Raw Data'!$B$6:$BE$43,'RevPAR Raw Data'!AR$1,FALSE)</f>
        <v>50.085593271116203</v>
      </c>
      <c r="BE46" s="47">
        <f>VLOOKUP($A46,'RevPAR Raw Data'!$B$6:$BE$43,'RevPAR Raw Data'!AT$1,FALSE)</f>
        <v>2.3096265818162198</v>
      </c>
      <c r="BF46" s="48">
        <f>VLOOKUP($A46,'RevPAR Raw Data'!$B$6:$BE$43,'RevPAR Raw Data'!AU$1,FALSE)</f>
        <v>2.8768302512825201</v>
      </c>
      <c r="BG46" s="48">
        <f>VLOOKUP($A46,'RevPAR Raw Data'!$B$6:$BE$43,'RevPAR Raw Data'!AV$1,FALSE)</f>
        <v>3.1275009479065901</v>
      </c>
      <c r="BH46" s="48">
        <f>VLOOKUP($A46,'RevPAR Raw Data'!$B$6:$BE$43,'RevPAR Raw Data'!AW$1,FALSE)</f>
        <v>3.70138221283336</v>
      </c>
      <c r="BI46" s="48">
        <f>VLOOKUP($A46,'RevPAR Raw Data'!$B$6:$BE$43,'RevPAR Raw Data'!AX$1,FALSE)</f>
        <v>3.4680618793750702</v>
      </c>
      <c r="BJ46" s="49">
        <f>VLOOKUP($A46,'RevPAR Raw Data'!$B$6:$BE$43,'RevPAR Raw Data'!AY$1,FALSE)</f>
        <v>3.1278016920400802</v>
      </c>
      <c r="BK46" s="48">
        <f>VLOOKUP($A46,'RevPAR Raw Data'!$B$6:$BE$43,'RevPAR Raw Data'!BA$1,FALSE)</f>
        <v>26.822800104210199</v>
      </c>
      <c r="BL46" s="48">
        <f>VLOOKUP($A46,'RevPAR Raw Data'!$B$6:$BE$43,'RevPAR Raw Data'!BB$1,FALSE)</f>
        <v>30.380047154404199</v>
      </c>
      <c r="BM46" s="49">
        <f>VLOOKUP($A46,'RevPAR Raw Data'!$B$6:$BE$43,'RevPAR Raw Data'!BC$1,FALSE)</f>
        <v>28.6054608403557</v>
      </c>
      <c r="BN46" s="50">
        <f>VLOOKUP($A46,'RevPAR Raw Data'!$B$6:$BE$43,'RevPAR Raw Data'!BE$1,FALSE)</f>
        <v>11.6580921664047</v>
      </c>
    </row>
    <row r="47" spans="1:66" x14ac:dyDescent="0.25">
      <c r="A47" s="63" t="s">
        <v>85</v>
      </c>
      <c r="B47" s="47">
        <f>VLOOKUP($A47,'Occupancy Raw Data'!$B$8:$BE$45,'Occupancy Raw Data'!AG$3,FALSE)</f>
        <v>40</v>
      </c>
      <c r="C47" s="48">
        <f>VLOOKUP($A47,'Occupancy Raw Data'!$B$8:$BE$45,'Occupancy Raw Data'!AH$3,FALSE)</f>
        <v>54.151943462897499</v>
      </c>
      <c r="D47" s="48">
        <f>VLOOKUP($A47,'Occupancy Raw Data'!$B$8:$BE$45,'Occupancy Raw Data'!AI$3,FALSE)</f>
        <v>56.060070671378</v>
      </c>
      <c r="E47" s="48">
        <f>VLOOKUP($A47,'Occupancy Raw Data'!$B$8:$BE$45,'Occupancy Raw Data'!AJ$3,FALSE)</f>
        <v>55.494699646643099</v>
      </c>
      <c r="F47" s="48">
        <f>VLOOKUP($A47,'Occupancy Raw Data'!$B$8:$BE$45,'Occupancy Raw Data'!AK$3,FALSE)</f>
        <v>48.180212014134199</v>
      </c>
      <c r="G47" s="49">
        <f>VLOOKUP($A47,'Occupancy Raw Data'!$B$8:$BE$45,'Occupancy Raw Data'!AL$3,FALSE)</f>
        <v>50.777385159010599</v>
      </c>
      <c r="H47" s="48">
        <f>VLOOKUP($A47,'Occupancy Raw Data'!$B$8:$BE$45,'Occupancy Raw Data'!AN$3,FALSE)</f>
        <v>47.915194346289702</v>
      </c>
      <c r="I47" s="48">
        <f>VLOOKUP($A47,'Occupancy Raw Data'!$B$8:$BE$45,'Occupancy Raw Data'!AO$3,FALSE)</f>
        <v>45.088339222614799</v>
      </c>
      <c r="J47" s="49">
        <f>VLOOKUP($A47,'Occupancy Raw Data'!$B$8:$BE$45,'Occupancy Raw Data'!AP$3,FALSE)</f>
        <v>46.501766784452201</v>
      </c>
      <c r="K47" s="50">
        <f>VLOOKUP($A47,'Occupancy Raw Data'!$B$8:$BE$45,'Occupancy Raw Data'!AR$3,FALSE)</f>
        <v>49.555779909136703</v>
      </c>
      <c r="M47" s="47">
        <f>VLOOKUP($A47,'Occupancy Raw Data'!$B$8:$BE$45,'Occupancy Raw Data'!AT$3,FALSE)</f>
        <v>13.030454318522199</v>
      </c>
      <c r="N47" s="48">
        <f>VLOOKUP($A47,'Occupancy Raw Data'!$B$8:$BE$45,'Occupancy Raw Data'!AU$3,FALSE)</f>
        <v>10.729768786127099</v>
      </c>
      <c r="O47" s="48">
        <f>VLOOKUP($A47,'Occupancy Raw Data'!$B$8:$BE$45,'Occupancy Raw Data'!AV$3,FALSE)</f>
        <v>10.6345885634588</v>
      </c>
      <c r="P47" s="48">
        <f>VLOOKUP($A47,'Occupancy Raw Data'!$B$8:$BE$45,'Occupancy Raw Data'!AW$3,FALSE)</f>
        <v>14.551422319474799</v>
      </c>
      <c r="Q47" s="48">
        <f>VLOOKUP($A47,'Occupancy Raw Data'!$B$8:$BE$45,'Occupancy Raw Data'!AX$3,FALSE)</f>
        <v>4.6833013435700499</v>
      </c>
      <c r="R47" s="49">
        <f>VLOOKUP($A47,'Occupancy Raw Data'!$B$8:$BE$45,'Occupancy Raw Data'!AY$3,FALSE)</f>
        <v>10.657631295241</v>
      </c>
      <c r="S47" s="48">
        <f>VLOOKUP($A47,'Occupancy Raw Data'!$B$8:$BE$45,'Occupancy Raw Data'!BA$3,FALSE)</f>
        <v>4.7508690614136704</v>
      </c>
      <c r="T47" s="48">
        <f>VLOOKUP($A47,'Occupancy Raw Data'!$B$8:$BE$45,'Occupancy Raw Data'!BB$3,FALSE)</f>
        <v>8.5034013605442098</v>
      </c>
      <c r="U47" s="49">
        <f>VLOOKUP($A47,'Occupancy Raw Data'!$B$8:$BE$45,'Occupancy Raw Data'!BC$3,FALSE)</f>
        <v>6.5371382311273001</v>
      </c>
      <c r="V47" s="50">
        <f>VLOOKUP($A47,'Occupancy Raw Data'!$B$8:$BE$45,'Occupancy Raw Data'!BE$3,FALSE)</f>
        <v>9.5219501310871806</v>
      </c>
      <c r="X47" s="51">
        <f>VLOOKUP($A47,'ADR Raw Data'!$B$6:$BE$43,'ADR Raw Data'!AG$1,FALSE)</f>
        <v>79.783789752650094</v>
      </c>
      <c r="Y47" s="52">
        <f>VLOOKUP($A47,'ADR Raw Data'!$B$6:$BE$43,'ADR Raw Data'!AH$1,FALSE)</f>
        <v>85.450329526916804</v>
      </c>
      <c r="Z47" s="52">
        <f>VLOOKUP($A47,'ADR Raw Data'!$B$6:$BE$43,'ADR Raw Data'!AI$1,FALSE)</f>
        <v>85.354109675385999</v>
      </c>
      <c r="AA47" s="52">
        <f>VLOOKUP($A47,'ADR Raw Data'!$B$6:$BE$43,'ADR Raw Data'!AJ$1,FALSE)</f>
        <v>86.6177841451766</v>
      </c>
      <c r="AB47" s="52">
        <f>VLOOKUP($A47,'ADR Raw Data'!$B$6:$BE$43,'ADR Raw Data'!AK$1,FALSE)</f>
        <v>84.775130179684595</v>
      </c>
      <c r="AC47" s="53">
        <f>VLOOKUP($A47,'ADR Raw Data'!$B$6:$BE$43,'ADR Raw Data'!AL$1,FALSE)</f>
        <v>84.663367432150295</v>
      </c>
      <c r="AD47" s="52">
        <f>VLOOKUP($A47,'ADR Raw Data'!$B$6:$BE$43,'ADR Raw Data'!AN$1,FALSE)</f>
        <v>89.339505899705003</v>
      </c>
      <c r="AE47" s="52">
        <f>VLOOKUP($A47,'ADR Raw Data'!$B$6:$BE$43,'ADR Raw Data'!AO$1,FALSE)</f>
        <v>86.266665360501506</v>
      </c>
      <c r="AF47" s="53">
        <f>VLOOKUP($A47,'ADR Raw Data'!$B$6:$BE$43,'ADR Raw Data'!AP$1,FALSE)</f>
        <v>87.849785334346507</v>
      </c>
      <c r="AG47" s="54">
        <f>VLOOKUP($A47,'ADR Raw Data'!$B$6:$BE$43,'ADR Raw Data'!AR$1,FALSE)</f>
        <v>85.517666293164893</v>
      </c>
      <c r="AI47" s="47">
        <f>VLOOKUP($A47,'ADR Raw Data'!$B$6:$BE$43,'ADR Raw Data'!AT$1,FALSE)</f>
        <v>5.1284615890275802</v>
      </c>
      <c r="AJ47" s="48">
        <f>VLOOKUP($A47,'ADR Raw Data'!$B$6:$BE$43,'ADR Raw Data'!AU$1,FALSE)</f>
        <v>6.5300617019189202</v>
      </c>
      <c r="AK47" s="48">
        <f>VLOOKUP($A47,'ADR Raw Data'!$B$6:$BE$43,'ADR Raw Data'!AV$1,FALSE)</f>
        <v>4.2079425886499697</v>
      </c>
      <c r="AL47" s="48">
        <f>VLOOKUP($A47,'ADR Raw Data'!$B$6:$BE$43,'ADR Raw Data'!AW$1,FALSE)</f>
        <v>4.6119839096601902</v>
      </c>
      <c r="AM47" s="48">
        <f>VLOOKUP($A47,'ADR Raw Data'!$B$6:$BE$43,'ADR Raw Data'!AX$1,FALSE)</f>
        <v>3.3857328763626802</v>
      </c>
      <c r="AN47" s="49">
        <f>VLOOKUP($A47,'ADR Raw Data'!$B$6:$BE$43,'ADR Raw Data'!AY$1,FALSE)</f>
        <v>4.7491380720522196</v>
      </c>
      <c r="AO47" s="48">
        <f>VLOOKUP($A47,'ADR Raw Data'!$B$6:$BE$43,'ADR Raw Data'!BA$1,FALSE)</f>
        <v>5.3439063347018401</v>
      </c>
      <c r="AP47" s="48">
        <f>VLOOKUP($A47,'ADR Raw Data'!$B$6:$BE$43,'ADR Raw Data'!BB$1,FALSE)</f>
        <v>1.0425485570876101</v>
      </c>
      <c r="AQ47" s="49">
        <f>VLOOKUP($A47,'ADR Raw Data'!$B$6:$BE$43,'ADR Raw Data'!BC$1,FALSE)</f>
        <v>3.2574793738183399</v>
      </c>
      <c r="AR47" s="50">
        <f>VLOOKUP($A47,'ADR Raw Data'!$B$6:$BE$43,'ADR Raw Data'!BE$1,FALSE)</f>
        <v>4.2933722416899096</v>
      </c>
      <c r="AT47" s="51">
        <f>VLOOKUP($A47,'RevPAR Raw Data'!$B$6:$BE$43,'RevPAR Raw Data'!AG$1,FALSE)</f>
        <v>31.913515901059998</v>
      </c>
      <c r="AU47" s="52">
        <f>VLOOKUP($A47,'RevPAR Raw Data'!$B$6:$BE$43,'RevPAR Raw Data'!AH$1,FALSE)</f>
        <v>46.273014134275599</v>
      </c>
      <c r="AV47" s="52">
        <f>VLOOKUP($A47,'RevPAR Raw Data'!$B$6:$BE$43,'RevPAR Raw Data'!AI$1,FALSE)</f>
        <v>47.849574204946897</v>
      </c>
      <c r="AW47" s="52">
        <f>VLOOKUP($A47,'RevPAR Raw Data'!$B$6:$BE$43,'RevPAR Raw Data'!AJ$1,FALSE)</f>
        <v>48.068279151943401</v>
      </c>
      <c r="AX47" s="52">
        <f>VLOOKUP($A47,'RevPAR Raw Data'!$B$6:$BE$43,'RevPAR Raw Data'!AK$1,FALSE)</f>
        <v>40.844837455830302</v>
      </c>
      <c r="AY47" s="53">
        <f>VLOOKUP($A47,'RevPAR Raw Data'!$B$6:$BE$43,'RevPAR Raw Data'!AL$1,FALSE)</f>
        <v>42.989844169611303</v>
      </c>
      <c r="AZ47" s="52">
        <f>VLOOKUP($A47,'RevPAR Raw Data'!$B$6:$BE$43,'RevPAR Raw Data'!AN$1,FALSE)</f>
        <v>42.807197879858599</v>
      </c>
      <c r="BA47" s="52">
        <f>VLOOKUP($A47,'RevPAR Raw Data'!$B$6:$BE$43,'RevPAR Raw Data'!AO$1,FALSE)</f>
        <v>38.896206713780899</v>
      </c>
      <c r="BB47" s="53">
        <f>VLOOKUP($A47,'RevPAR Raw Data'!$B$6:$BE$43,'RevPAR Raw Data'!AP$1,FALSE)</f>
        <v>40.851702296819703</v>
      </c>
      <c r="BC47" s="54">
        <f>VLOOKUP($A47,'RevPAR Raw Data'!$B$6:$BE$43,'RevPAR Raw Data'!AR$1,FALSE)</f>
        <v>42.378946491670803</v>
      </c>
      <c r="BE47" s="47">
        <f>VLOOKUP($A47,'RevPAR Raw Data'!$B$6:$BE$43,'RevPAR Raw Data'!AT$1,FALSE)</f>
        <v>18.827177752150899</v>
      </c>
      <c r="BF47" s="48">
        <f>VLOOKUP($A47,'RevPAR Raw Data'!$B$6:$BE$43,'RevPAR Raw Data'!AU$1,FALSE)</f>
        <v>17.960491010253399</v>
      </c>
      <c r="BG47" s="48">
        <f>VLOOKUP($A47,'RevPAR Raw Data'!$B$6:$BE$43,'RevPAR Raw Data'!AV$1,FALSE)</f>
        <v>15.290028533398299</v>
      </c>
      <c r="BH47" s="48">
        <f>VLOOKUP($A47,'RevPAR Raw Data'!$B$6:$BE$43,'RevPAR Raw Data'!AW$1,FALSE)</f>
        <v>19.834515485135899</v>
      </c>
      <c r="BI47" s="48">
        <f>VLOOKUP($A47,'RevPAR Raw Data'!$B$6:$BE$43,'RevPAR Raw Data'!AX$1,FALSE)</f>
        <v>8.2275982932211207</v>
      </c>
      <c r="BJ47" s="49">
        <f>VLOOKUP($A47,'RevPAR Raw Data'!$B$6:$BE$43,'RevPAR Raw Data'!AY$1,FALSE)</f>
        <v>15.9129149927145</v>
      </c>
      <c r="BK47" s="48">
        <f>VLOOKUP($A47,'RevPAR Raw Data'!$B$6:$BE$43,'RevPAR Raw Data'!BA$1,FALSE)</f>
        <v>10.3486573888417</v>
      </c>
      <c r="BL47" s="48">
        <f>VLOOKUP($A47,'RevPAR Raw Data'!$B$6:$BE$43,'RevPAR Raw Data'!BB$1,FALSE)</f>
        <v>9.6346020058195503</v>
      </c>
      <c r="BM47" s="49">
        <f>VLOOKUP($A47,'RevPAR Raw Data'!$B$6:$BE$43,'RevPAR Raw Data'!BC$1,FALSE)</f>
        <v>10.0075635344626</v>
      </c>
      <c r="BN47" s="50">
        <f>VLOOKUP($A47,'RevPAR Raw Data'!$B$6:$BE$43,'RevPAR Raw Data'!BE$1,FALSE)</f>
        <v>14.2241351365727</v>
      </c>
    </row>
    <row r="48" spans="1:66" ht="15" thickBot="1" x14ac:dyDescent="0.3">
      <c r="A48" s="63" t="s">
        <v>86</v>
      </c>
      <c r="B48" s="67">
        <f>VLOOKUP($A48,'Occupancy Raw Data'!$B$8:$BE$45,'Occupancy Raw Data'!AG$3,FALSE)</f>
        <v>46.902654867256601</v>
      </c>
      <c r="C48" s="68">
        <f>VLOOKUP($A48,'Occupancy Raw Data'!$B$8:$BE$45,'Occupancy Raw Data'!AH$3,FALSE)</f>
        <v>57.3158842057897</v>
      </c>
      <c r="D48" s="68">
        <f>VLOOKUP($A48,'Occupancy Raw Data'!$B$8:$BE$45,'Occupancy Raw Data'!AI$3,FALSE)</f>
        <v>57.495875206239603</v>
      </c>
      <c r="E48" s="68">
        <f>VLOOKUP($A48,'Occupancy Raw Data'!$B$8:$BE$45,'Occupancy Raw Data'!AJ$3,FALSE)</f>
        <v>57.387130643467799</v>
      </c>
      <c r="F48" s="68">
        <f>VLOOKUP($A48,'Occupancy Raw Data'!$B$8:$BE$45,'Occupancy Raw Data'!AK$3,FALSE)</f>
        <v>55.5159742012899</v>
      </c>
      <c r="G48" s="69">
        <f>VLOOKUP($A48,'Occupancy Raw Data'!$B$8:$BE$45,'Occupancy Raw Data'!AL$3,FALSE)</f>
        <v>54.923503824808698</v>
      </c>
      <c r="H48" s="68">
        <f>VLOOKUP($A48,'Occupancy Raw Data'!$B$8:$BE$45,'Occupancy Raw Data'!AN$3,FALSE)</f>
        <v>57.927103644817699</v>
      </c>
      <c r="I48" s="68">
        <f>VLOOKUP($A48,'Occupancy Raw Data'!$B$8:$BE$45,'Occupancy Raw Data'!AO$3,FALSE)</f>
        <v>58.628318584070698</v>
      </c>
      <c r="J48" s="69">
        <f>VLOOKUP($A48,'Occupancy Raw Data'!$B$8:$BE$45,'Occupancy Raw Data'!AP$3,FALSE)</f>
        <v>58.277711114444202</v>
      </c>
      <c r="K48" s="70">
        <f>VLOOKUP($A48,'Occupancy Raw Data'!$B$8:$BE$45,'Occupancy Raw Data'!AR$3,FALSE)</f>
        <v>55.8818487647046</v>
      </c>
      <c r="M48" s="67">
        <f>VLOOKUP($A48,'Occupancy Raw Data'!$B$8:$BE$45,'Occupancy Raw Data'!AT$3,FALSE)</f>
        <v>17.248270658175901</v>
      </c>
      <c r="N48" s="68">
        <f>VLOOKUP($A48,'Occupancy Raw Data'!$B$8:$BE$45,'Occupancy Raw Data'!AU$3,FALSE)</f>
        <v>13.650484790935501</v>
      </c>
      <c r="O48" s="68">
        <f>VLOOKUP($A48,'Occupancy Raw Data'!$B$8:$BE$45,'Occupancy Raw Data'!AV$3,FALSE)</f>
        <v>7.9438937826033804</v>
      </c>
      <c r="P48" s="68">
        <f>VLOOKUP($A48,'Occupancy Raw Data'!$B$8:$BE$45,'Occupancy Raw Data'!AW$3,FALSE)</f>
        <v>11.226505613381899</v>
      </c>
      <c r="Q48" s="68">
        <f>VLOOKUP($A48,'Occupancy Raw Data'!$B$8:$BE$45,'Occupancy Raw Data'!AX$3,FALSE)</f>
        <v>11.6934695939813</v>
      </c>
      <c r="R48" s="69">
        <f>VLOOKUP($A48,'Occupancy Raw Data'!$B$8:$BE$45,'Occupancy Raw Data'!AY$3,FALSE)</f>
        <v>12.089762713472</v>
      </c>
      <c r="S48" s="68">
        <f>VLOOKUP($A48,'Occupancy Raw Data'!$B$8:$BE$45,'Occupancy Raw Data'!BA$3,FALSE)</f>
        <v>4.9095929799012703</v>
      </c>
      <c r="T48" s="68">
        <f>VLOOKUP($A48,'Occupancy Raw Data'!$B$8:$BE$45,'Occupancy Raw Data'!BB$3,FALSE)</f>
        <v>9.2939483388318092</v>
      </c>
      <c r="U48" s="69">
        <f>VLOOKUP($A48,'Occupancy Raw Data'!$B$8:$BE$45,'Occupancy Raw Data'!BC$3,FALSE)</f>
        <v>7.0700853538490502</v>
      </c>
      <c r="V48" s="70">
        <f>VLOOKUP($A48,'Occupancy Raw Data'!$B$8:$BE$45,'Occupancy Raw Data'!BE$3,FALSE)</f>
        <v>10.545530810352799</v>
      </c>
      <c r="X48" s="71">
        <f>VLOOKUP($A48,'ADR Raw Data'!$B$6:$BE$43,'ADR Raw Data'!AG$1,FALSE)</f>
        <v>105.52486808442499</v>
      </c>
      <c r="Y48" s="72">
        <f>VLOOKUP($A48,'ADR Raw Data'!$B$6:$BE$43,'ADR Raw Data'!AH$1,FALSE)</f>
        <v>109.565857376512</v>
      </c>
      <c r="Z48" s="72">
        <f>VLOOKUP($A48,'ADR Raw Data'!$B$6:$BE$43,'ADR Raw Data'!AI$1,FALSE)</f>
        <v>108.995438596491</v>
      </c>
      <c r="AA48" s="72">
        <f>VLOOKUP($A48,'ADR Raw Data'!$B$6:$BE$43,'ADR Raw Data'!AJ$1,FALSE)</f>
        <v>113.055299268165</v>
      </c>
      <c r="AB48" s="72">
        <f>VLOOKUP($A48,'ADR Raw Data'!$B$6:$BE$43,'ADR Raw Data'!AK$1,FALSE)</f>
        <v>116.398904424181</v>
      </c>
      <c r="AC48" s="73">
        <f>VLOOKUP($A48,'ADR Raw Data'!$B$6:$BE$43,'ADR Raw Data'!AL$1,FALSE)</f>
        <v>110.866803031337</v>
      </c>
      <c r="AD48" s="72">
        <f>VLOOKUP($A48,'ADR Raw Data'!$B$6:$BE$43,'ADR Raw Data'!AN$1,FALSE)</f>
        <v>134.25752589331901</v>
      </c>
      <c r="AE48" s="72">
        <f>VLOOKUP($A48,'ADR Raw Data'!$B$6:$BE$43,'ADR Raw Data'!AO$1,FALSE)</f>
        <v>132.26425327790199</v>
      </c>
      <c r="AF48" s="73">
        <f>VLOOKUP($A48,'ADR Raw Data'!$B$6:$BE$43,'ADR Raw Data'!AP$1,FALSE)</f>
        <v>133.25489367178201</v>
      </c>
      <c r="AG48" s="74">
        <f>VLOOKUP($A48,'ADR Raw Data'!$B$6:$BE$43,'ADR Raw Data'!AR$1,FALSE)</f>
        <v>117.537646235548</v>
      </c>
      <c r="AI48" s="67">
        <f>VLOOKUP($A48,'ADR Raw Data'!$B$6:$BE$43,'ADR Raw Data'!AT$1,FALSE)</f>
        <v>13.688953786512</v>
      </c>
      <c r="AJ48" s="68">
        <f>VLOOKUP($A48,'ADR Raw Data'!$B$6:$BE$43,'ADR Raw Data'!AU$1,FALSE)</f>
        <v>13.308750418612799</v>
      </c>
      <c r="AK48" s="68">
        <f>VLOOKUP($A48,'ADR Raw Data'!$B$6:$BE$43,'ADR Raw Data'!AV$1,FALSE)</f>
        <v>7.3100929385837397</v>
      </c>
      <c r="AL48" s="68">
        <f>VLOOKUP($A48,'ADR Raw Data'!$B$6:$BE$43,'ADR Raw Data'!AW$1,FALSE)</f>
        <v>8.4358359270004897</v>
      </c>
      <c r="AM48" s="68">
        <f>VLOOKUP($A48,'ADR Raw Data'!$B$6:$BE$43,'ADR Raw Data'!AX$1,FALSE)</f>
        <v>10.434838132300101</v>
      </c>
      <c r="AN48" s="69">
        <f>VLOOKUP($A48,'ADR Raw Data'!$B$6:$BE$43,'ADR Raw Data'!AY$1,FALSE)</f>
        <v>10.335266244402501</v>
      </c>
      <c r="AO48" s="68">
        <f>VLOOKUP($A48,'ADR Raw Data'!$B$6:$BE$43,'ADR Raw Data'!BA$1,FALSE)</f>
        <v>9.5041450402295808</v>
      </c>
      <c r="AP48" s="68">
        <f>VLOOKUP($A48,'ADR Raw Data'!$B$6:$BE$43,'ADR Raw Data'!BB$1,FALSE)</f>
        <v>11.388869972054</v>
      </c>
      <c r="AQ48" s="69">
        <f>VLOOKUP($A48,'ADR Raw Data'!$B$6:$BE$43,'ADR Raw Data'!BC$1,FALSE)</f>
        <v>10.400903905581201</v>
      </c>
      <c r="AR48" s="70">
        <f>VLOOKUP($A48,'ADR Raw Data'!$B$6:$BE$43,'ADR Raw Data'!BE$1,FALSE)</f>
        <v>10.155175729070301</v>
      </c>
      <c r="AT48" s="71">
        <f>VLOOKUP($A48,'RevPAR Raw Data'!$B$6:$BE$43,'RevPAR Raw Data'!AG$1,FALSE)</f>
        <v>49.493964676766097</v>
      </c>
      <c r="AU48" s="72">
        <f>VLOOKUP($A48,'RevPAR Raw Data'!$B$6:$BE$43,'RevPAR Raw Data'!AH$1,FALSE)</f>
        <v>62.798639943002797</v>
      </c>
      <c r="AV48" s="72">
        <f>VLOOKUP($A48,'RevPAR Raw Data'!$B$6:$BE$43,'RevPAR Raw Data'!AI$1,FALSE)</f>
        <v>62.667881355932202</v>
      </c>
      <c r="AW48" s="72">
        <f>VLOOKUP($A48,'RevPAR Raw Data'!$B$6:$BE$43,'RevPAR Raw Data'!AJ$1,FALSE)</f>
        <v>64.879192290385404</v>
      </c>
      <c r="AX48" s="72">
        <f>VLOOKUP($A48,'RevPAR Raw Data'!$B$6:$BE$43,'RevPAR Raw Data'!AK$1,FALSE)</f>
        <v>64.619985750712402</v>
      </c>
      <c r="AY48" s="73">
        <f>VLOOKUP($A48,'RevPAR Raw Data'!$B$6:$BE$43,'RevPAR Raw Data'!AL$1,FALSE)</f>
        <v>60.891932803359801</v>
      </c>
      <c r="AZ48" s="72">
        <f>VLOOKUP($A48,'RevPAR Raw Data'!$B$6:$BE$43,'RevPAR Raw Data'!AN$1,FALSE)</f>
        <v>77.771496175191203</v>
      </c>
      <c r="BA48" s="72">
        <f>VLOOKUP($A48,'RevPAR Raw Data'!$B$6:$BE$43,'RevPAR Raw Data'!AO$1,FALSE)</f>
        <v>77.544307784610695</v>
      </c>
      <c r="BB48" s="73">
        <f>VLOOKUP($A48,'RevPAR Raw Data'!$B$6:$BE$43,'RevPAR Raw Data'!AP$1,FALSE)</f>
        <v>77.657901979900998</v>
      </c>
      <c r="BC48" s="74">
        <f>VLOOKUP($A48,'RevPAR Raw Data'!$B$6:$BE$43,'RevPAR Raw Data'!AR$1,FALSE)</f>
        <v>65.682209710942999</v>
      </c>
      <c r="BE48" s="67">
        <f>VLOOKUP($A48,'RevPAR Raw Data'!$B$6:$BE$43,'RevPAR Raw Data'!AT$1,FALSE)</f>
        <v>33.298332244058201</v>
      </c>
      <c r="BF48" s="68">
        <f>VLOOKUP($A48,'RevPAR Raw Data'!$B$6:$BE$43,'RevPAR Raw Data'!AU$1,FALSE)</f>
        <v>28.7759441613047</v>
      </c>
      <c r="BG48" s="68">
        <f>VLOOKUP($A48,'RevPAR Raw Data'!$B$6:$BE$43,'RevPAR Raw Data'!AV$1,FALSE)</f>
        <v>15.8346927396378</v>
      </c>
      <c r="BH48" s="68">
        <f>VLOOKUP($A48,'RevPAR Raw Data'!$B$6:$BE$43,'RevPAR Raw Data'!AW$1,FALSE)</f>
        <v>20.6093911342628</v>
      </c>
      <c r="BI48" s="68">
        <f>VLOOKUP($A48,'RevPAR Raw Data'!$B$6:$BE$43,'RevPAR Raw Data'!AX$1,FALSE)</f>
        <v>23.3485023504632</v>
      </c>
      <c r="BJ48" s="69">
        <f>VLOOKUP($A48,'RevPAR Raw Data'!$B$6:$BE$43,'RevPAR Raw Data'!AY$1,FALSE)</f>
        <v>23.674538122628402</v>
      </c>
      <c r="BK48" s="68">
        <f>VLOOKUP($A48,'RevPAR Raw Data'!$B$6:$BE$43,'RevPAR Raw Data'!BA$1,FALSE)</f>
        <v>14.880352857825599</v>
      </c>
      <c r="BL48" s="68">
        <f>VLOOKUP($A48,'RevPAR Raw Data'!$B$6:$BE$43,'RevPAR Raw Data'!BB$1,FALSE)</f>
        <v>21.741294002465299</v>
      </c>
      <c r="BM48" s="69">
        <f>VLOOKUP($A48,'RevPAR Raw Data'!$B$6:$BE$43,'RevPAR Raw Data'!BC$1,FALSE)</f>
        <v>18.2063420431266</v>
      </c>
      <c r="BN48" s="70">
        <f>VLOOKUP($A48,'RevPAR Raw Data'!$B$6:$BE$43,'RevPAR Raw Data'!BE$1,FALSE)</f>
        <v>21.7716237247778</v>
      </c>
    </row>
    <row r="49" spans="1:11" ht="14.25" customHeight="1" x14ac:dyDescent="0.25">
      <c r="A49" s="165" t="s">
        <v>106</v>
      </c>
      <c r="B49" s="165"/>
      <c r="C49" s="165"/>
      <c r="D49" s="165"/>
      <c r="E49" s="165"/>
      <c r="F49" s="165"/>
      <c r="G49" s="165"/>
      <c r="H49" s="165"/>
      <c r="I49" s="165"/>
      <c r="J49" s="165"/>
      <c r="K49" s="165"/>
    </row>
    <row r="50" spans="1:11" x14ac:dyDescent="0.25">
      <c r="A50" s="165"/>
      <c r="B50" s="165"/>
      <c r="C50" s="165"/>
      <c r="D50" s="165"/>
      <c r="E50" s="165"/>
      <c r="F50" s="165"/>
      <c r="G50" s="165"/>
      <c r="H50" s="165"/>
      <c r="I50" s="165"/>
      <c r="J50" s="165"/>
      <c r="K50" s="165"/>
    </row>
    <row r="51" spans="1:11" x14ac:dyDescent="0.25">
      <c r="A51" s="165"/>
      <c r="B51" s="165"/>
      <c r="C51" s="165"/>
      <c r="D51" s="165"/>
      <c r="E51" s="165"/>
      <c r="F51" s="165"/>
      <c r="G51" s="165"/>
      <c r="H51" s="165"/>
      <c r="I51" s="165"/>
      <c r="J51" s="165"/>
      <c r="K51" s="165"/>
    </row>
  </sheetData>
  <sheetProtection algorithmName="SHA-512" hashValue="9w+UDR2lL40EcdTC7cQCY4bez8vHRMSIkQJ6BaPfVanvH2pO144MF6yNoFId10cyQPGPWP7zZuDoIlOxuEtQKQ==" saltValue="us9qSQpY8tQMhV/4WOg80A=="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topLeftCell="A5" zoomScaleNormal="100" zoomScaleSheetLayoutView="100" workbookViewId="0">
      <selection activeCell="K20" sqref="K20"/>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2"/>
      <c r="B1" s="83" t="s">
        <v>98</v>
      </c>
      <c r="D1" s="118"/>
      <c r="E1" s="118"/>
      <c r="F1" s="118"/>
      <c r="G1" s="118"/>
      <c r="H1" s="118"/>
      <c r="I1" s="118"/>
      <c r="J1" s="118"/>
      <c r="K1" s="118"/>
      <c r="L1" s="118"/>
      <c r="M1" s="118"/>
      <c r="N1" s="118"/>
      <c r="O1" s="118"/>
      <c r="P1" s="118"/>
      <c r="Q1" s="118"/>
      <c r="R1" s="118"/>
      <c r="S1" s="118"/>
      <c r="T1" s="118"/>
      <c r="U1" s="118"/>
      <c r="V1" s="118"/>
      <c r="W1" s="118"/>
      <c r="X1" s="118"/>
      <c r="Y1" s="119"/>
      <c r="Z1" s="119"/>
      <c r="AA1" s="119"/>
      <c r="AB1" s="119"/>
      <c r="AC1" s="119"/>
      <c r="AD1" s="119"/>
      <c r="AE1" s="119"/>
      <c r="AF1" s="119"/>
      <c r="AG1" s="119"/>
      <c r="AH1" s="119"/>
      <c r="AI1" s="119"/>
      <c r="AJ1" s="119"/>
      <c r="AK1" s="119"/>
      <c r="AL1" s="119"/>
    </row>
    <row r="2" spans="1:50" ht="15" customHeight="1" x14ac:dyDescent="0.2">
      <c r="A2" s="118"/>
      <c r="B2" t="s">
        <v>123</v>
      </c>
      <c r="C2" s="118"/>
      <c r="D2" s="118"/>
      <c r="E2" s="118"/>
      <c r="F2" s="118"/>
      <c r="G2" s="118"/>
      <c r="H2" s="118"/>
      <c r="I2" s="118"/>
      <c r="J2" s="118"/>
      <c r="K2" s="118"/>
      <c r="L2" s="118"/>
      <c r="M2" s="118"/>
      <c r="N2" s="118"/>
      <c r="O2" s="118"/>
      <c r="P2" s="118"/>
      <c r="Q2" s="118"/>
      <c r="R2" s="118"/>
      <c r="S2" s="118"/>
      <c r="T2" s="118"/>
      <c r="U2" s="118"/>
      <c r="V2" s="118"/>
      <c r="W2" s="118"/>
      <c r="X2" s="118"/>
      <c r="Y2" s="119"/>
      <c r="Z2" s="119"/>
      <c r="AA2" s="119"/>
      <c r="AB2" s="119"/>
      <c r="AC2" s="119"/>
      <c r="AD2" s="119"/>
      <c r="AE2" s="119"/>
      <c r="AF2" s="119"/>
      <c r="AG2" s="119"/>
      <c r="AH2" s="119"/>
      <c r="AI2" s="119"/>
      <c r="AJ2" s="119"/>
      <c r="AK2" s="119"/>
      <c r="AL2" s="119"/>
    </row>
    <row r="3" spans="1:50" x14ac:dyDescent="0.2">
      <c r="A3" s="118"/>
      <c r="B3" s="118"/>
      <c r="C3" s="118"/>
      <c r="D3" s="118"/>
      <c r="E3" s="118"/>
      <c r="F3" s="118"/>
      <c r="G3" s="118"/>
      <c r="H3" s="118"/>
      <c r="I3" s="118"/>
      <c r="J3" s="118"/>
      <c r="K3" s="118"/>
      <c r="L3" s="118"/>
      <c r="M3" s="118"/>
      <c r="N3" s="118"/>
      <c r="O3" s="118"/>
      <c r="P3" s="118"/>
      <c r="Q3" s="118"/>
      <c r="R3" s="118"/>
      <c r="S3" s="118"/>
      <c r="T3" s="118"/>
      <c r="U3" s="118"/>
      <c r="V3" s="118"/>
      <c r="W3" s="118"/>
      <c r="X3" s="118"/>
      <c r="Y3" s="119"/>
      <c r="Z3" s="119"/>
      <c r="AA3" s="119"/>
      <c r="AB3" s="119"/>
      <c r="AC3" s="119"/>
      <c r="AD3" s="119"/>
      <c r="AE3" s="119"/>
      <c r="AF3" s="119"/>
      <c r="AG3" s="119"/>
      <c r="AH3" s="119"/>
      <c r="AI3" s="119"/>
      <c r="AJ3" s="119"/>
      <c r="AK3" s="119"/>
      <c r="AL3" s="119"/>
    </row>
    <row r="4" spans="1:50" x14ac:dyDescent="0.2">
      <c r="A4" s="118"/>
      <c r="B4" s="118"/>
      <c r="C4" s="118"/>
      <c r="D4" s="118"/>
      <c r="E4" s="118"/>
      <c r="F4" s="118"/>
      <c r="G4" s="118"/>
      <c r="H4" s="118"/>
      <c r="I4" s="118"/>
      <c r="J4" s="118"/>
      <c r="K4" s="118"/>
      <c r="L4" s="118"/>
      <c r="M4" s="118"/>
      <c r="N4" s="118"/>
      <c r="O4" s="118"/>
      <c r="P4" s="118"/>
      <c r="Q4" s="118"/>
      <c r="R4" s="118"/>
      <c r="S4" s="118"/>
      <c r="T4" s="118"/>
      <c r="U4" s="118"/>
      <c r="V4" s="118"/>
      <c r="W4" s="118"/>
      <c r="X4" s="118"/>
      <c r="Y4" s="119"/>
      <c r="Z4" s="119"/>
      <c r="AA4" s="119"/>
      <c r="AB4" s="119"/>
      <c r="AC4" s="119"/>
      <c r="AD4" s="119"/>
      <c r="AE4" s="119"/>
      <c r="AF4" s="119"/>
      <c r="AG4" s="119"/>
      <c r="AH4" s="119"/>
      <c r="AI4" s="119"/>
      <c r="AJ4" s="119"/>
      <c r="AK4" s="119"/>
      <c r="AL4" s="119"/>
    </row>
    <row r="5" spans="1:50" x14ac:dyDescent="0.2">
      <c r="A5" s="118"/>
      <c r="B5" s="118"/>
      <c r="C5" s="118"/>
      <c r="D5" s="118"/>
      <c r="E5" s="118"/>
      <c r="F5" s="118"/>
      <c r="G5" s="118"/>
      <c r="H5" s="118"/>
      <c r="I5" s="118"/>
      <c r="J5" s="118"/>
      <c r="K5" s="118"/>
      <c r="L5" s="118"/>
      <c r="M5" s="118"/>
      <c r="N5" s="118"/>
      <c r="O5" s="118"/>
      <c r="P5" s="118"/>
      <c r="Q5" s="118"/>
      <c r="R5" s="118"/>
      <c r="S5" s="118"/>
      <c r="T5" s="118"/>
      <c r="U5" s="118"/>
      <c r="V5" s="118"/>
      <c r="W5" s="118"/>
      <c r="X5" s="118"/>
      <c r="Y5" s="119"/>
      <c r="Z5" s="119"/>
      <c r="AA5" s="119"/>
      <c r="AB5" s="119"/>
      <c r="AC5" s="119"/>
      <c r="AD5" s="119"/>
      <c r="AE5" s="119"/>
      <c r="AF5" s="119"/>
      <c r="AG5" s="119"/>
      <c r="AH5" s="119"/>
      <c r="AI5" s="119"/>
      <c r="AJ5" s="119"/>
      <c r="AK5" s="119"/>
      <c r="AL5" s="119"/>
    </row>
    <row r="6" spans="1:50" x14ac:dyDescent="0.2">
      <c r="A6" s="118"/>
      <c r="B6" s="118"/>
      <c r="C6" s="118"/>
      <c r="D6" s="118"/>
      <c r="E6" s="118"/>
      <c r="F6" s="118"/>
      <c r="G6" s="118"/>
      <c r="H6" s="118"/>
      <c r="I6" s="118"/>
      <c r="J6" s="118"/>
      <c r="K6" s="118"/>
      <c r="L6" s="118"/>
      <c r="M6" s="118"/>
      <c r="N6" s="118"/>
      <c r="O6" s="118"/>
      <c r="P6" s="118"/>
      <c r="Q6" s="118"/>
      <c r="R6" s="118"/>
      <c r="S6" s="118"/>
      <c r="T6" s="118"/>
      <c r="U6" s="118"/>
      <c r="V6" s="118"/>
      <c r="W6" s="118"/>
      <c r="X6" s="118"/>
      <c r="Y6" s="119"/>
      <c r="Z6" s="119"/>
      <c r="AA6" s="119"/>
      <c r="AB6" s="119"/>
      <c r="AC6" s="119"/>
      <c r="AD6" s="119"/>
      <c r="AE6" s="119"/>
      <c r="AF6" s="119"/>
      <c r="AG6" s="119"/>
      <c r="AH6" s="119"/>
      <c r="AI6" s="119"/>
      <c r="AJ6" s="119"/>
      <c r="AK6" s="119"/>
      <c r="AL6" s="119"/>
    </row>
    <row r="7" spans="1:50" x14ac:dyDescent="0.2">
      <c r="A7" s="118"/>
      <c r="B7" s="118"/>
      <c r="C7" s="118"/>
      <c r="D7" s="118"/>
      <c r="E7" s="118"/>
      <c r="F7" s="118"/>
      <c r="G7" s="118"/>
      <c r="H7" s="118"/>
      <c r="I7" s="118"/>
      <c r="J7" s="118"/>
      <c r="K7" s="118"/>
      <c r="L7" s="118"/>
      <c r="M7" s="118"/>
      <c r="N7" s="118"/>
      <c r="O7" s="118"/>
      <c r="P7" s="118"/>
      <c r="Q7" s="118"/>
      <c r="R7" s="118"/>
      <c r="S7" s="118"/>
      <c r="T7" s="118"/>
      <c r="U7" s="118"/>
      <c r="V7" s="118"/>
      <c r="W7" s="118"/>
      <c r="X7" s="118"/>
      <c r="Y7" s="119"/>
      <c r="Z7" s="119"/>
      <c r="AA7" s="119"/>
      <c r="AB7" s="119"/>
      <c r="AC7" s="119"/>
      <c r="AD7" s="119"/>
      <c r="AE7" s="119"/>
      <c r="AF7" s="119"/>
      <c r="AG7" s="119"/>
      <c r="AH7" s="119"/>
      <c r="AI7" s="119"/>
      <c r="AJ7" s="119"/>
      <c r="AK7" s="119"/>
      <c r="AL7" s="119"/>
    </row>
    <row r="8" spans="1:50" ht="18" customHeight="1" x14ac:dyDescent="0.25">
      <c r="A8" s="84"/>
      <c r="B8" s="118"/>
      <c r="C8" s="118"/>
      <c r="D8" s="178">
        <v>2023</v>
      </c>
      <c r="E8" s="178"/>
      <c r="F8" s="178"/>
      <c r="G8" s="178"/>
      <c r="H8" s="178"/>
      <c r="I8" s="178"/>
      <c r="J8" s="178"/>
      <c r="K8" s="84"/>
      <c r="L8" s="84"/>
      <c r="M8" s="84"/>
      <c r="N8" s="84"/>
      <c r="O8" s="118"/>
      <c r="P8" s="178">
        <v>2022</v>
      </c>
      <c r="Q8" s="178"/>
      <c r="R8" s="178"/>
      <c r="S8" s="178"/>
      <c r="T8" s="178"/>
      <c r="U8" s="178"/>
      <c r="V8" s="178"/>
      <c r="W8" s="84"/>
      <c r="X8" s="84"/>
      <c r="Y8" s="119"/>
      <c r="Z8" s="119"/>
      <c r="AA8" s="119"/>
      <c r="AB8" s="119"/>
      <c r="AC8" s="119"/>
      <c r="AD8" s="119"/>
      <c r="AE8" s="119"/>
      <c r="AF8" s="119"/>
      <c r="AG8" s="119"/>
      <c r="AH8" s="119"/>
      <c r="AI8" s="119"/>
      <c r="AJ8" s="119"/>
      <c r="AK8" s="119"/>
      <c r="AL8" s="119"/>
    </row>
    <row r="9" spans="1:50" ht="15.75" customHeight="1" x14ac:dyDescent="0.25">
      <c r="A9" s="85"/>
      <c r="B9" s="86"/>
      <c r="C9" s="86"/>
      <c r="D9" s="87" t="s">
        <v>0</v>
      </c>
      <c r="E9" s="87" t="s">
        <v>1</v>
      </c>
      <c r="F9" s="87" t="s">
        <v>99</v>
      </c>
      <c r="G9" s="87" t="s">
        <v>2</v>
      </c>
      <c r="H9" s="87" t="s">
        <v>100</v>
      </c>
      <c r="I9" s="87" t="s">
        <v>3</v>
      </c>
      <c r="J9" s="87" t="s">
        <v>4</v>
      </c>
      <c r="K9" s="85"/>
      <c r="L9" s="85"/>
      <c r="M9" s="86"/>
      <c r="N9" s="86"/>
      <c r="O9" s="86"/>
      <c r="P9" s="87" t="s">
        <v>0</v>
      </c>
      <c r="Q9" s="87" t="s">
        <v>1</v>
      </c>
      <c r="R9" s="87" t="s">
        <v>99</v>
      </c>
      <c r="S9" s="87" t="s">
        <v>2</v>
      </c>
      <c r="T9" s="87" t="s">
        <v>100</v>
      </c>
      <c r="U9" s="87" t="s">
        <v>3</v>
      </c>
      <c r="V9" s="87" t="s">
        <v>4</v>
      </c>
      <c r="W9" s="85"/>
      <c r="X9" s="85"/>
      <c r="Y9" s="88"/>
      <c r="Z9" s="88"/>
      <c r="AA9" s="88"/>
      <c r="AB9" s="88"/>
      <c r="AC9" s="88"/>
      <c r="AD9" s="88"/>
      <c r="AE9" s="88"/>
      <c r="AF9" s="88"/>
      <c r="AG9" s="88"/>
      <c r="AH9" s="88"/>
      <c r="AI9" s="88"/>
      <c r="AJ9" s="88"/>
      <c r="AK9" s="88"/>
      <c r="AL9" s="88"/>
      <c r="AM9" s="89"/>
      <c r="AN9" s="89"/>
      <c r="AO9" s="89"/>
      <c r="AP9" s="89"/>
      <c r="AQ9" s="89"/>
      <c r="AR9" s="89"/>
      <c r="AS9" s="89"/>
      <c r="AT9" s="89"/>
      <c r="AU9" s="89"/>
      <c r="AV9" s="89"/>
      <c r="AW9" s="89"/>
      <c r="AX9" s="89"/>
    </row>
    <row r="10" spans="1:50" ht="20.100000000000001" customHeight="1" x14ac:dyDescent="0.2">
      <c r="A10" s="120"/>
      <c r="B10" s="118"/>
      <c r="C10" s="90" t="s">
        <v>112</v>
      </c>
      <c r="D10" s="91">
        <v>5</v>
      </c>
      <c r="E10" s="92">
        <v>6</v>
      </c>
      <c r="F10" s="92">
        <v>7</v>
      </c>
      <c r="G10" s="92">
        <v>8</v>
      </c>
      <c r="H10" s="92">
        <v>9</v>
      </c>
      <c r="I10" s="92">
        <v>10</v>
      </c>
      <c r="J10" s="93">
        <v>11</v>
      </c>
      <c r="K10" s="120"/>
      <c r="L10" s="120"/>
      <c r="M10" s="173" t="s">
        <v>101</v>
      </c>
      <c r="N10" s="174"/>
      <c r="O10" s="90" t="s">
        <v>112</v>
      </c>
      <c r="P10" s="91">
        <v>6</v>
      </c>
      <c r="Q10" s="92">
        <v>7</v>
      </c>
      <c r="R10" s="92">
        <v>8</v>
      </c>
      <c r="S10" s="92">
        <v>9</v>
      </c>
      <c r="T10" s="92">
        <v>10</v>
      </c>
      <c r="U10" s="92">
        <v>11</v>
      </c>
      <c r="V10" s="93">
        <v>12</v>
      </c>
      <c r="W10" s="120"/>
      <c r="X10" s="120"/>
      <c r="Y10" s="119"/>
      <c r="Z10" s="119"/>
      <c r="AA10" s="119"/>
      <c r="AB10" s="119"/>
      <c r="AC10" s="119"/>
      <c r="AD10" s="119"/>
      <c r="AE10" s="119"/>
      <c r="AF10" s="119"/>
      <c r="AG10" s="119"/>
      <c r="AH10" s="119"/>
      <c r="AI10" s="119"/>
      <c r="AJ10" s="119"/>
      <c r="AK10" s="119"/>
      <c r="AL10" s="119"/>
    </row>
    <row r="11" spans="1:50" ht="20.100000000000001" customHeight="1" x14ac:dyDescent="0.2">
      <c r="A11" s="120"/>
      <c r="B11" s="118"/>
      <c r="C11" s="90" t="s">
        <v>112</v>
      </c>
      <c r="D11" s="94">
        <v>12</v>
      </c>
      <c r="E11" s="95">
        <v>13</v>
      </c>
      <c r="F11" s="95">
        <v>14</v>
      </c>
      <c r="G11" s="95">
        <v>15</v>
      </c>
      <c r="H11" s="95">
        <v>16</v>
      </c>
      <c r="I11" s="95">
        <v>17</v>
      </c>
      <c r="J11" s="96">
        <v>18</v>
      </c>
      <c r="K11" s="120"/>
      <c r="L11" s="120"/>
      <c r="M11" s="173" t="s">
        <v>101</v>
      </c>
      <c r="N11" s="174"/>
      <c r="O11" s="90" t="s">
        <v>112</v>
      </c>
      <c r="P11" s="94">
        <v>13</v>
      </c>
      <c r="Q11" s="95">
        <v>14</v>
      </c>
      <c r="R11" s="95">
        <v>15</v>
      </c>
      <c r="S11" s="95">
        <v>16</v>
      </c>
      <c r="T11" s="95">
        <v>17</v>
      </c>
      <c r="U11" s="95">
        <v>18</v>
      </c>
      <c r="V11" s="96">
        <v>19</v>
      </c>
      <c r="W11" s="120"/>
      <c r="X11" s="120"/>
      <c r="Y11" s="119"/>
      <c r="Z11" s="119"/>
      <c r="AA11" s="119"/>
      <c r="AB11" s="119"/>
      <c r="AC11" s="119"/>
      <c r="AD11" s="119"/>
      <c r="AE11" s="119"/>
      <c r="AF11" s="119"/>
      <c r="AG11" s="119"/>
      <c r="AH11" s="119"/>
      <c r="AI11" s="119"/>
      <c r="AJ11" s="119"/>
      <c r="AK11" s="119"/>
      <c r="AL11" s="119"/>
    </row>
    <row r="12" spans="1:50" ht="20.100000000000001" customHeight="1" x14ac:dyDescent="0.2">
      <c r="A12" s="120"/>
      <c r="B12" s="118"/>
      <c r="C12" s="90" t="s">
        <v>112</v>
      </c>
      <c r="D12" s="97">
        <v>19</v>
      </c>
      <c r="E12" s="98">
        <v>20</v>
      </c>
      <c r="F12" s="98">
        <v>21</v>
      </c>
      <c r="G12" s="98">
        <v>22</v>
      </c>
      <c r="H12" s="98">
        <v>23</v>
      </c>
      <c r="I12" s="98">
        <v>24</v>
      </c>
      <c r="J12" s="99">
        <v>25</v>
      </c>
      <c r="K12" s="120"/>
      <c r="L12" s="120"/>
      <c r="M12" s="173" t="s">
        <v>101</v>
      </c>
      <c r="N12" s="174"/>
      <c r="O12" s="90" t="s">
        <v>112</v>
      </c>
      <c r="P12" s="97">
        <v>20</v>
      </c>
      <c r="Q12" s="98">
        <v>21</v>
      </c>
      <c r="R12" s="98">
        <v>22</v>
      </c>
      <c r="S12" s="98">
        <v>23</v>
      </c>
      <c r="T12" s="98">
        <v>24</v>
      </c>
      <c r="U12" s="98">
        <v>25</v>
      </c>
      <c r="V12" s="99">
        <v>26</v>
      </c>
      <c r="W12" s="120"/>
      <c r="X12" s="120"/>
      <c r="Y12" s="119"/>
      <c r="Z12" s="119"/>
      <c r="AA12" s="119"/>
      <c r="AB12" s="119"/>
      <c r="AC12" s="119"/>
      <c r="AD12" s="119"/>
      <c r="AE12" s="119"/>
      <c r="AF12" s="119"/>
      <c r="AG12" s="119"/>
      <c r="AH12" s="119"/>
      <c r="AI12" s="119"/>
      <c r="AJ12" s="119"/>
      <c r="AK12" s="119"/>
      <c r="AL12" s="119"/>
    </row>
    <row r="13" spans="1:50" ht="20.100000000000001" customHeight="1" x14ac:dyDescent="0.2">
      <c r="A13" s="120"/>
      <c r="B13" s="118"/>
      <c r="C13" s="90" t="s">
        <v>119</v>
      </c>
      <c r="D13" s="111">
        <v>26</v>
      </c>
      <c r="E13" s="112">
        <v>27</v>
      </c>
      <c r="F13" s="112">
        <v>28</v>
      </c>
      <c r="G13" s="112">
        <v>29</v>
      </c>
      <c r="H13" s="112">
        <v>30</v>
      </c>
      <c r="I13" s="112">
        <v>1</v>
      </c>
      <c r="J13" s="113">
        <v>2</v>
      </c>
      <c r="K13" s="120"/>
      <c r="L13" s="120"/>
      <c r="M13" s="173" t="s">
        <v>101</v>
      </c>
      <c r="N13" s="174"/>
      <c r="O13" s="90" t="s">
        <v>119</v>
      </c>
      <c r="P13" s="111">
        <v>27</v>
      </c>
      <c r="Q13" s="112">
        <v>28</v>
      </c>
      <c r="R13" s="112">
        <v>29</v>
      </c>
      <c r="S13" s="112">
        <v>30</v>
      </c>
      <c r="T13" s="112">
        <v>1</v>
      </c>
      <c r="U13" s="112">
        <v>2</v>
      </c>
      <c r="V13" s="113">
        <v>3</v>
      </c>
      <c r="W13" s="120"/>
      <c r="X13" s="120"/>
      <c r="Y13" s="119"/>
      <c r="Z13" s="119"/>
      <c r="AA13" s="119"/>
      <c r="AB13" s="119"/>
      <c r="AC13" s="119"/>
      <c r="AD13" s="119"/>
      <c r="AE13" s="119"/>
      <c r="AF13" s="119"/>
      <c r="AG13" s="119"/>
      <c r="AH13" s="119"/>
      <c r="AI13" s="119"/>
      <c r="AJ13" s="119"/>
      <c r="AK13" s="119"/>
      <c r="AL13" s="119"/>
    </row>
    <row r="14" spans="1:50" ht="20.100000000000001" customHeight="1" x14ac:dyDescent="0.2">
      <c r="A14" s="120"/>
      <c r="B14" s="118"/>
      <c r="C14" s="90" t="s">
        <v>120</v>
      </c>
      <c r="D14" s="100">
        <v>3</v>
      </c>
      <c r="E14" s="101">
        <v>4</v>
      </c>
      <c r="F14" s="101">
        <v>5</v>
      </c>
      <c r="G14" s="101">
        <v>6</v>
      </c>
      <c r="H14" s="101">
        <v>7</v>
      </c>
      <c r="I14" s="101">
        <v>8</v>
      </c>
      <c r="J14" s="102">
        <v>9</v>
      </c>
      <c r="K14" s="120"/>
      <c r="L14" s="120"/>
      <c r="M14" s="173" t="s">
        <v>101</v>
      </c>
      <c r="N14" s="174"/>
      <c r="O14" s="90" t="s">
        <v>120</v>
      </c>
      <c r="P14" s="100">
        <v>4</v>
      </c>
      <c r="Q14" s="101">
        <v>5</v>
      </c>
      <c r="R14" s="101">
        <v>6</v>
      </c>
      <c r="S14" s="101">
        <v>7</v>
      </c>
      <c r="T14" s="101">
        <v>8</v>
      </c>
      <c r="U14" s="101">
        <v>9</v>
      </c>
      <c r="V14" s="102">
        <v>10</v>
      </c>
      <c r="W14" s="120"/>
      <c r="X14" s="120"/>
      <c r="Y14" s="119"/>
      <c r="Z14" s="119"/>
      <c r="AA14" s="119"/>
      <c r="AB14" s="119"/>
      <c r="AC14" s="119"/>
      <c r="AD14" s="119"/>
      <c r="AE14" s="119"/>
      <c r="AF14" s="119"/>
      <c r="AG14" s="119"/>
      <c r="AH14" s="119"/>
      <c r="AI14" s="119"/>
      <c r="AJ14" s="119"/>
      <c r="AK14" s="119"/>
      <c r="AL14" s="119"/>
    </row>
    <row r="15" spans="1:50" ht="20.100000000000001" customHeight="1" x14ac:dyDescent="0.2">
      <c r="A15" s="120"/>
      <c r="B15" s="118"/>
      <c r="C15" s="90" t="s">
        <v>120</v>
      </c>
      <c r="D15" s="114">
        <v>10</v>
      </c>
      <c r="E15" s="115">
        <v>11</v>
      </c>
      <c r="F15" s="115">
        <v>12</v>
      </c>
      <c r="G15" s="115">
        <v>13</v>
      </c>
      <c r="H15" s="115">
        <v>14</v>
      </c>
      <c r="I15" s="115">
        <v>15</v>
      </c>
      <c r="J15" s="116">
        <v>16</v>
      </c>
      <c r="K15" s="120"/>
      <c r="L15" s="120"/>
      <c r="M15" s="173" t="s">
        <v>101</v>
      </c>
      <c r="N15" s="174"/>
      <c r="O15" s="90" t="s">
        <v>120</v>
      </c>
      <c r="P15" s="114">
        <v>11</v>
      </c>
      <c r="Q15" s="115">
        <v>12</v>
      </c>
      <c r="R15" s="115">
        <v>13</v>
      </c>
      <c r="S15" s="115">
        <v>14</v>
      </c>
      <c r="T15" s="115">
        <v>15</v>
      </c>
      <c r="U15" s="115">
        <v>16</v>
      </c>
      <c r="V15" s="116">
        <v>17</v>
      </c>
      <c r="W15" s="120"/>
      <c r="X15" s="120"/>
      <c r="Y15" s="119"/>
      <c r="Z15" s="119"/>
      <c r="AA15" s="119"/>
      <c r="AB15" s="119"/>
      <c r="AC15" s="119"/>
      <c r="AD15" s="119"/>
      <c r="AE15" s="119"/>
      <c r="AF15" s="119"/>
      <c r="AG15" s="119"/>
      <c r="AH15" s="119"/>
      <c r="AI15" s="119"/>
      <c r="AJ15" s="119"/>
      <c r="AK15" s="119"/>
      <c r="AL15" s="119"/>
    </row>
    <row r="16" spans="1:50" x14ac:dyDescent="0.2">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9"/>
      <c r="Z16" s="119"/>
      <c r="AA16" s="119"/>
      <c r="AB16" s="119"/>
      <c r="AC16" s="119"/>
      <c r="AD16" s="119"/>
      <c r="AE16" s="119"/>
      <c r="AF16" s="119"/>
      <c r="AG16" s="119"/>
      <c r="AH16" s="119"/>
      <c r="AI16" s="119"/>
      <c r="AJ16" s="119"/>
      <c r="AK16" s="119"/>
      <c r="AL16" s="119"/>
    </row>
    <row r="17" spans="1:50" x14ac:dyDescent="0.2">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9"/>
      <c r="Z17" s="119"/>
      <c r="AA17" s="119"/>
      <c r="AB17" s="119"/>
      <c r="AC17" s="119"/>
      <c r="AD17" s="119"/>
      <c r="AE17" s="119"/>
      <c r="AF17" s="119"/>
      <c r="AG17" s="119"/>
      <c r="AH17" s="119"/>
      <c r="AI17" s="119"/>
      <c r="AJ17" s="119"/>
      <c r="AK17" s="119"/>
      <c r="AL17" s="119"/>
    </row>
    <row r="18" spans="1:50" x14ac:dyDescent="0.2">
      <c r="A18" s="118"/>
      <c r="B18" s="118"/>
      <c r="C18" s="118"/>
      <c r="D18" s="179" t="s">
        <v>102</v>
      </c>
      <c r="E18" s="179"/>
      <c r="F18" s="179"/>
      <c r="G18" s="179"/>
      <c r="H18" s="179"/>
      <c r="I18" s="179"/>
      <c r="J18" s="179"/>
      <c r="K18" s="118"/>
      <c r="L18" s="118"/>
      <c r="M18" s="118"/>
      <c r="N18" s="118"/>
      <c r="O18" s="118"/>
      <c r="P18" s="179" t="s">
        <v>103</v>
      </c>
      <c r="Q18" s="179"/>
      <c r="R18" s="179"/>
      <c r="S18" s="179"/>
      <c r="T18" s="179"/>
      <c r="U18" s="179"/>
      <c r="V18" s="179"/>
      <c r="W18" s="118"/>
      <c r="X18" s="118"/>
      <c r="Y18" s="119"/>
      <c r="Z18" s="119"/>
      <c r="AA18" s="119"/>
      <c r="AB18" s="119"/>
      <c r="AC18" s="119"/>
      <c r="AD18" s="119"/>
      <c r="AE18" s="119"/>
      <c r="AF18" s="119"/>
      <c r="AG18" s="119"/>
      <c r="AH18" s="119"/>
      <c r="AI18" s="119"/>
      <c r="AJ18" s="119"/>
      <c r="AK18" s="119"/>
      <c r="AL18" s="119"/>
    </row>
    <row r="19" spans="1:50" ht="13.15" customHeight="1" x14ac:dyDescent="0.2">
      <c r="A19" s="118"/>
      <c r="B19" s="118"/>
      <c r="C19" s="175" t="s">
        <v>113</v>
      </c>
      <c r="D19" s="175"/>
      <c r="E19" s="175"/>
      <c r="F19" s="175"/>
      <c r="G19" s="118"/>
      <c r="H19" s="118" t="s">
        <v>114</v>
      </c>
      <c r="I19" s="118"/>
      <c r="J19" s="118"/>
      <c r="K19" s="118"/>
      <c r="L19" s="118"/>
      <c r="M19" s="118"/>
      <c r="N19" s="118"/>
      <c r="O19" s="175" t="s">
        <v>115</v>
      </c>
      <c r="P19" s="175"/>
      <c r="Q19" s="175"/>
      <c r="R19" s="175"/>
      <c r="S19" s="118"/>
      <c r="T19" s="118" t="s">
        <v>114</v>
      </c>
      <c r="U19" s="118"/>
      <c r="V19" s="118"/>
      <c r="W19" s="118"/>
      <c r="X19" s="118"/>
      <c r="Y19" s="119"/>
      <c r="Z19" s="119"/>
      <c r="AA19" s="119"/>
      <c r="AB19" s="119"/>
      <c r="AC19" s="119"/>
      <c r="AD19" s="119"/>
      <c r="AE19" s="119"/>
      <c r="AF19" s="119"/>
      <c r="AG19" s="119"/>
      <c r="AH19" s="119"/>
      <c r="AI19" s="119"/>
      <c r="AJ19" s="119"/>
      <c r="AK19" s="119"/>
      <c r="AL19" s="119"/>
    </row>
    <row r="20" spans="1:50" x14ac:dyDescent="0.2">
      <c r="A20" s="103"/>
      <c r="B20" s="103"/>
      <c r="C20" s="175" t="s">
        <v>116</v>
      </c>
      <c r="D20" s="175"/>
      <c r="E20" s="175"/>
      <c r="F20" s="175"/>
      <c r="G20" s="7"/>
      <c r="H20" s="7" t="s">
        <v>117</v>
      </c>
      <c r="I20" s="7"/>
      <c r="J20" s="7"/>
      <c r="K20" s="103"/>
      <c r="L20" s="103"/>
      <c r="M20" s="103"/>
      <c r="N20" s="103"/>
      <c r="O20" s="175" t="s">
        <v>118</v>
      </c>
      <c r="P20" s="175"/>
      <c r="Q20" s="175"/>
      <c r="R20" s="175"/>
      <c r="S20" s="7"/>
      <c r="T20" s="7" t="s">
        <v>117</v>
      </c>
      <c r="U20" s="7"/>
      <c r="V20" s="7"/>
      <c r="W20" s="7"/>
      <c r="X20" s="7"/>
      <c r="Y20" s="104"/>
      <c r="Z20" s="104"/>
      <c r="AA20" s="104"/>
      <c r="AB20" s="104"/>
      <c r="AC20" s="104"/>
      <c r="AD20" s="104"/>
      <c r="AE20" s="104"/>
      <c r="AF20" s="104"/>
      <c r="AG20" s="104"/>
      <c r="AH20" s="104"/>
      <c r="AI20" s="104"/>
      <c r="AJ20" s="104"/>
      <c r="AK20" s="104"/>
      <c r="AL20" s="104"/>
      <c r="AM20" s="1"/>
      <c r="AN20" s="1"/>
      <c r="AO20" s="1"/>
      <c r="AP20" s="1"/>
      <c r="AQ20" s="1"/>
      <c r="AR20" s="1"/>
      <c r="AS20" s="1"/>
      <c r="AT20" s="1"/>
      <c r="AU20" s="1"/>
      <c r="AV20" s="1"/>
      <c r="AW20" s="1"/>
      <c r="AX20" s="1"/>
    </row>
    <row r="21" spans="1:50" x14ac:dyDescent="0.2">
      <c r="A21" s="105"/>
      <c r="B21" s="105"/>
      <c r="C21" s="175" t="s">
        <v>121</v>
      </c>
      <c r="D21" s="175"/>
      <c r="E21" s="175"/>
      <c r="F21" s="175"/>
      <c r="G21" s="7"/>
      <c r="H21" s="7" t="s">
        <v>122</v>
      </c>
      <c r="I21" s="7"/>
      <c r="J21" s="7"/>
      <c r="K21" s="103"/>
      <c r="L21" s="103"/>
      <c r="M21" s="103"/>
      <c r="N21" s="103"/>
      <c r="O21" s="175"/>
      <c r="P21" s="175"/>
      <c r="Q21" s="175"/>
      <c r="R21" s="175"/>
      <c r="S21" s="106"/>
      <c r="T21" s="106"/>
      <c r="U21" s="106"/>
      <c r="V21" s="106"/>
      <c r="W21" s="106"/>
      <c r="X21" s="106"/>
      <c r="Y21" s="104"/>
      <c r="Z21" s="104"/>
      <c r="AA21" s="104"/>
      <c r="AB21" s="104"/>
      <c r="AC21" s="104"/>
      <c r="AD21" s="104"/>
      <c r="AE21" s="104"/>
      <c r="AF21" s="104"/>
      <c r="AG21" s="104"/>
      <c r="AH21" s="104"/>
      <c r="AI21" s="104"/>
      <c r="AJ21" s="104"/>
      <c r="AK21" s="104"/>
      <c r="AL21" s="104"/>
      <c r="AM21" s="1"/>
      <c r="AN21" s="1"/>
      <c r="AO21" s="1"/>
      <c r="AP21" s="1"/>
      <c r="AQ21" s="1"/>
      <c r="AR21" s="1"/>
      <c r="AS21" s="1"/>
      <c r="AT21" s="1"/>
      <c r="AU21" s="1"/>
      <c r="AV21" s="1"/>
      <c r="AW21" s="1"/>
      <c r="AX21" s="1"/>
    </row>
    <row r="22" spans="1:50" x14ac:dyDescent="0.2">
      <c r="A22" s="103"/>
      <c r="B22" s="103"/>
      <c r="C22" s="175"/>
      <c r="D22" s="175"/>
      <c r="E22" s="175"/>
      <c r="F22" s="175"/>
      <c r="G22" s="7"/>
      <c r="H22" s="7"/>
      <c r="I22" s="7"/>
      <c r="J22" s="7"/>
      <c r="K22" s="103"/>
      <c r="L22" s="103"/>
      <c r="M22" s="103"/>
      <c r="N22" s="103"/>
      <c r="O22" s="175"/>
      <c r="P22" s="175"/>
      <c r="Q22" s="175"/>
      <c r="R22" s="175"/>
      <c r="S22" s="7"/>
      <c r="T22" s="7"/>
      <c r="U22" s="7"/>
      <c r="V22" s="7"/>
      <c r="W22" s="7"/>
      <c r="X22" s="7"/>
      <c r="Y22" s="104"/>
      <c r="Z22" s="104"/>
      <c r="AA22" s="104"/>
      <c r="AB22" s="104"/>
      <c r="AC22" s="104"/>
      <c r="AD22" s="104"/>
      <c r="AE22" s="104"/>
      <c r="AF22" s="104"/>
      <c r="AG22" s="104"/>
      <c r="AH22" s="104"/>
      <c r="AI22" s="104"/>
      <c r="AJ22" s="104"/>
      <c r="AK22" s="104"/>
      <c r="AL22" s="104"/>
      <c r="AM22" s="1"/>
      <c r="AN22" s="1"/>
      <c r="AO22" s="1"/>
      <c r="AP22" s="1"/>
      <c r="AQ22" s="1"/>
      <c r="AR22" s="1"/>
      <c r="AS22" s="1"/>
      <c r="AT22" s="1"/>
      <c r="AU22" s="1"/>
      <c r="AV22" s="1"/>
      <c r="AW22" s="1"/>
      <c r="AX22" s="1"/>
    </row>
    <row r="23" spans="1:50" x14ac:dyDescent="0.2">
      <c r="A23" s="103"/>
      <c r="B23" s="103"/>
      <c r="C23" s="175"/>
      <c r="D23" s="175"/>
      <c r="E23" s="175"/>
      <c r="F23" s="175"/>
      <c r="G23" s="7"/>
      <c r="H23" s="7"/>
      <c r="I23" s="7"/>
      <c r="J23" s="103"/>
      <c r="K23" s="103"/>
      <c r="L23" s="103"/>
      <c r="M23" s="103"/>
      <c r="N23" s="103"/>
      <c r="O23" s="175"/>
      <c r="P23" s="175"/>
      <c r="Q23" s="175"/>
      <c r="R23" s="175"/>
      <c r="S23" s="7"/>
      <c r="T23" s="7"/>
      <c r="U23" s="7"/>
      <c r="V23" s="7"/>
      <c r="W23" s="7"/>
      <c r="X23" s="103"/>
      <c r="Y23" s="104"/>
      <c r="Z23" s="104"/>
      <c r="AA23" s="104"/>
      <c r="AB23" s="104"/>
      <c r="AC23" s="104"/>
      <c r="AD23" s="104"/>
      <c r="AE23" s="104"/>
      <c r="AF23" s="104"/>
      <c r="AG23" s="104"/>
      <c r="AH23" s="104"/>
      <c r="AI23" s="104"/>
      <c r="AJ23" s="104"/>
      <c r="AK23" s="104"/>
      <c r="AL23" s="104"/>
      <c r="AM23" s="1"/>
      <c r="AN23" s="1"/>
      <c r="AO23" s="1"/>
      <c r="AP23" s="1"/>
      <c r="AQ23" s="1"/>
      <c r="AR23" s="1"/>
      <c r="AS23" s="1"/>
      <c r="AT23" s="1"/>
      <c r="AU23" s="1"/>
      <c r="AV23" s="1"/>
      <c r="AW23" s="1"/>
      <c r="AX23" s="1"/>
    </row>
    <row r="24" spans="1:50" x14ac:dyDescent="0.2">
      <c r="A24" s="118"/>
      <c r="B24" s="118"/>
      <c r="C24" s="175"/>
      <c r="D24" s="175"/>
      <c r="E24" s="175"/>
      <c r="F24" s="175"/>
      <c r="G24" s="7"/>
      <c r="H24" s="7"/>
      <c r="I24" s="7"/>
      <c r="J24" s="118"/>
      <c r="K24" s="118"/>
      <c r="L24" s="118"/>
      <c r="M24" s="118"/>
      <c r="N24" s="118"/>
      <c r="O24" s="175"/>
      <c r="P24" s="175"/>
      <c r="Q24" s="175"/>
      <c r="R24" s="175"/>
      <c r="S24" s="7"/>
      <c r="T24" s="7"/>
      <c r="U24" s="7"/>
      <c r="V24" s="7"/>
      <c r="W24" s="7"/>
      <c r="X24" s="118"/>
      <c r="Y24" s="119"/>
      <c r="Z24" s="119"/>
      <c r="AA24" s="119"/>
      <c r="AB24" s="119"/>
      <c r="AC24" s="119"/>
      <c r="AD24" s="119"/>
      <c r="AE24" s="119"/>
      <c r="AF24" s="119"/>
      <c r="AG24" s="119"/>
      <c r="AH24" s="119"/>
      <c r="AI24" s="119"/>
      <c r="AJ24" s="119"/>
      <c r="AK24" s="119"/>
      <c r="AL24" s="119"/>
    </row>
    <row r="25" spans="1:50" ht="12.75" customHeight="1" x14ac:dyDescent="0.2">
      <c r="Y25" s="119"/>
      <c r="Z25" s="119"/>
      <c r="AA25" s="119"/>
      <c r="AB25" s="119"/>
      <c r="AC25" s="119"/>
      <c r="AD25" s="119"/>
      <c r="AE25" s="119"/>
      <c r="AF25" s="119"/>
      <c r="AG25" s="119"/>
      <c r="AH25" s="119"/>
      <c r="AI25" s="119"/>
      <c r="AJ25" s="119"/>
      <c r="AK25" s="119"/>
      <c r="AL25" s="119"/>
    </row>
    <row r="26" spans="1:50" x14ac:dyDescent="0.2">
      <c r="A26" s="118"/>
      <c r="B26" s="118"/>
      <c r="C26" s="175"/>
      <c r="D26" s="175"/>
      <c r="E26" s="175"/>
      <c r="F26" s="175"/>
      <c r="G26" s="7"/>
      <c r="H26" s="7"/>
      <c r="I26" s="7"/>
      <c r="J26" s="118"/>
      <c r="K26" s="118"/>
      <c r="L26" s="118"/>
      <c r="M26" s="118"/>
      <c r="N26" s="118"/>
      <c r="O26" s="175"/>
      <c r="P26" s="175"/>
      <c r="Q26" s="175"/>
      <c r="R26" s="175"/>
      <c r="S26" s="7"/>
      <c r="T26" s="7"/>
      <c r="U26" s="7"/>
      <c r="V26" s="7"/>
      <c r="W26" s="7"/>
      <c r="X26" s="118"/>
      <c r="Y26" s="119"/>
      <c r="Z26" s="119"/>
      <c r="AA26" s="119"/>
      <c r="AB26" s="119"/>
      <c r="AC26" s="119"/>
      <c r="AD26" s="119"/>
      <c r="AE26" s="119"/>
      <c r="AF26" s="119"/>
      <c r="AG26" s="119"/>
      <c r="AH26" s="119"/>
      <c r="AI26" s="119"/>
      <c r="AJ26" s="119"/>
      <c r="AK26" s="119"/>
      <c r="AL26" s="119"/>
    </row>
    <row r="27" spans="1:50" x14ac:dyDescent="0.2">
      <c r="A27" s="118"/>
      <c r="B27" s="118"/>
      <c r="C27" s="175"/>
      <c r="D27" s="177"/>
      <c r="E27" s="177"/>
      <c r="F27" s="7"/>
      <c r="G27" s="7"/>
      <c r="H27" s="7"/>
      <c r="I27" s="7"/>
      <c r="J27" s="118"/>
      <c r="K27" s="118"/>
      <c r="L27" s="118"/>
      <c r="M27" s="118"/>
      <c r="N27" s="118"/>
      <c r="O27" s="175"/>
      <c r="P27" s="177"/>
      <c r="Q27" s="177"/>
      <c r="R27" s="7"/>
      <c r="S27" s="7"/>
      <c r="T27" s="7"/>
      <c r="U27" s="7"/>
      <c r="V27" s="7"/>
      <c r="W27" s="7"/>
      <c r="X27" s="118"/>
      <c r="Y27" s="119"/>
      <c r="Z27" s="119"/>
      <c r="AA27" s="119"/>
      <c r="AB27" s="119"/>
      <c r="AC27" s="119"/>
      <c r="AD27" s="119"/>
      <c r="AE27" s="119"/>
      <c r="AF27" s="119"/>
      <c r="AG27" s="119"/>
      <c r="AH27" s="119"/>
      <c r="AI27" s="119"/>
      <c r="AJ27" s="119"/>
      <c r="AK27" s="119"/>
      <c r="AL27" s="119"/>
    </row>
    <row r="28" spans="1:50" x14ac:dyDescent="0.2">
      <c r="A28" s="118"/>
      <c r="B28" s="118"/>
      <c r="C28" s="175"/>
      <c r="D28" s="177"/>
      <c r="E28" s="177"/>
      <c r="F28" s="118"/>
      <c r="G28" s="118"/>
      <c r="H28" s="118"/>
      <c r="I28" s="118"/>
      <c r="J28" s="118"/>
      <c r="K28" s="118"/>
      <c r="L28" s="118"/>
      <c r="M28" s="118"/>
      <c r="N28" s="118"/>
      <c r="O28" s="175"/>
      <c r="P28" s="177"/>
      <c r="Q28" s="177"/>
      <c r="R28" s="118"/>
      <c r="S28" s="118"/>
      <c r="T28" s="118"/>
      <c r="U28" s="118"/>
      <c r="V28" s="118"/>
      <c r="W28" s="118"/>
      <c r="X28" s="118"/>
      <c r="Y28" s="119"/>
      <c r="Z28" s="119"/>
      <c r="AA28" s="119"/>
      <c r="AB28" s="119"/>
      <c r="AC28" s="119"/>
      <c r="AD28" s="119"/>
      <c r="AE28" s="119"/>
      <c r="AF28" s="119"/>
      <c r="AG28" s="119"/>
      <c r="AH28" s="119"/>
      <c r="AI28" s="119"/>
      <c r="AJ28" s="119"/>
      <c r="AK28" s="119"/>
      <c r="AL28" s="119"/>
    </row>
    <row r="29" spans="1:50" x14ac:dyDescent="0.2">
      <c r="A29" s="118"/>
      <c r="B29" s="118"/>
      <c r="C29" s="175"/>
      <c r="D29" s="177"/>
      <c r="E29" s="177"/>
      <c r="F29" s="118"/>
      <c r="G29" s="118"/>
      <c r="H29" s="118"/>
      <c r="I29" s="118"/>
      <c r="J29" s="118"/>
      <c r="K29" s="118"/>
      <c r="L29" s="118"/>
      <c r="M29" s="118"/>
      <c r="N29" s="118"/>
      <c r="O29" s="175"/>
      <c r="P29" s="177"/>
      <c r="Q29" s="177"/>
      <c r="R29" s="118"/>
      <c r="T29" s="118"/>
      <c r="U29" s="118"/>
      <c r="V29" s="118"/>
      <c r="W29" s="118"/>
      <c r="X29" s="118"/>
      <c r="Y29" s="119"/>
      <c r="Z29" s="119"/>
      <c r="AA29" s="119"/>
      <c r="AB29" s="119"/>
      <c r="AC29" s="119"/>
      <c r="AD29" s="119"/>
      <c r="AE29" s="119"/>
      <c r="AF29" s="119"/>
      <c r="AG29" s="119"/>
      <c r="AH29" s="119"/>
      <c r="AI29" s="119"/>
      <c r="AJ29" s="119"/>
      <c r="AK29" s="119"/>
      <c r="AL29" s="119"/>
    </row>
    <row r="30" spans="1:50" x14ac:dyDescent="0.2">
      <c r="A30" s="118"/>
      <c r="B30" s="118"/>
      <c r="C30" s="121"/>
      <c r="D30" s="118"/>
      <c r="E30" s="118"/>
      <c r="F30" s="118"/>
      <c r="G30" s="107" t="s">
        <v>104</v>
      </c>
      <c r="H30" s="118">
        <v>30</v>
      </c>
      <c r="I30" s="118"/>
      <c r="J30" s="118"/>
      <c r="K30" s="118"/>
      <c r="L30" s="118"/>
      <c r="M30" s="118"/>
      <c r="N30" s="118"/>
      <c r="O30" s="121"/>
      <c r="P30" s="118"/>
      <c r="Q30" s="118"/>
      <c r="R30" s="118"/>
      <c r="S30" s="107" t="s">
        <v>104</v>
      </c>
      <c r="T30" s="118">
        <v>30</v>
      </c>
      <c r="U30" s="118"/>
      <c r="V30" s="118"/>
      <c r="W30" s="118"/>
      <c r="X30" s="118"/>
      <c r="Y30" s="119"/>
      <c r="Z30" s="119"/>
      <c r="AA30" s="119"/>
      <c r="AB30" s="119"/>
      <c r="AC30" s="119"/>
      <c r="AD30" s="119"/>
      <c r="AE30" s="119"/>
      <c r="AF30" s="119"/>
      <c r="AG30" s="119"/>
      <c r="AH30" s="119"/>
      <c r="AI30" s="119"/>
      <c r="AJ30" s="119"/>
      <c r="AK30" s="119"/>
      <c r="AL30" s="119"/>
    </row>
    <row r="31" spans="1:50" x14ac:dyDescent="0.2">
      <c r="A31" s="118"/>
      <c r="B31" s="118"/>
      <c r="C31" s="121"/>
      <c r="D31" s="118"/>
      <c r="E31" s="118"/>
      <c r="F31" s="118"/>
      <c r="G31" s="107" t="s">
        <v>105</v>
      </c>
      <c r="H31" s="118">
        <v>12</v>
      </c>
      <c r="I31" s="118"/>
      <c r="J31" s="118"/>
      <c r="K31" s="118"/>
      <c r="L31" s="118"/>
      <c r="M31" s="118"/>
      <c r="N31" s="118"/>
      <c r="O31" s="121"/>
      <c r="P31" s="118"/>
      <c r="Q31" s="118"/>
      <c r="R31" s="118"/>
      <c r="S31" s="107" t="s">
        <v>105</v>
      </c>
      <c r="T31" s="118">
        <v>12</v>
      </c>
      <c r="U31" s="118"/>
      <c r="V31" s="118"/>
      <c r="W31" s="118"/>
      <c r="X31" s="118"/>
      <c r="Y31" s="119"/>
      <c r="Z31" s="119"/>
      <c r="AA31" s="119"/>
      <c r="AB31" s="119"/>
      <c r="AC31" s="119"/>
      <c r="AD31" s="119"/>
      <c r="AE31" s="119"/>
      <c r="AF31" s="119"/>
      <c r="AG31" s="119"/>
      <c r="AH31" s="119"/>
      <c r="AI31" s="119"/>
      <c r="AJ31" s="119"/>
      <c r="AK31" s="119"/>
      <c r="AL31" s="119"/>
    </row>
    <row r="32" spans="1:50" x14ac:dyDescent="0.2">
      <c r="A32" s="118"/>
      <c r="B32" s="118"/>
      <c r="C32" s="121"/>
      <c r="D32" s="118"/>
      <c r="E32" s="118"/>
      <c r="F32" s="118"/>
      <c r="G32" s="118"/>
      <c r="H32" s="118"/>
      <c r="I32" s="118"/>
      <c r="J32" s="118"/>
      <c r="K32" s="118"/>
      <c r="L32" s="118"/>
      <c r="M32" s="118"/>
      <c r="N32" s="118"/>
      <c r="O32" s="121"/>
      <c r="P32" s="118"/>
      <c r="Q32" s="118"/>
      <c r="R32" s="118"/>
      <c r="S32" s="118"/>
      <c r="T32" s="118"/>
      <c r="U32" s="118"/>
      <c r="V32" s="118"/>
      <c r="W32" s="118"/>
      <c r="X32" s="118"/>
      <c r="Y32" s="119"/>
      <c r="Z32" s="119"/>
      <c r="AA32" s="119"/>
      <c r="AB32" s="119"/>
      <c r="AC32" s="119"/>
      <c r="AD32" s="119"/>
      <c r="AE32" s="119"/>
      <c r="AF32" s="119"/>
      <c r="AG32" s="119"/>
      <c r="AH32" s="119"/>
      <c r="AI32" s="119"/>
      <c r="AJ32" s="119"/>
      <c r="AK32" s="119"/>
      <c r="AL32" s="119"/>
    </row>
    <row r="33" spans="1:38" x14ac:dyDescent="0.2">
      <c r="A33" s="118"/>
      <c r="B33" s="118"/>
      <c r="C33" s="121"/>
      <c r="D33" s="118"/>
      <c r="E33" s="118"/>
      <c r="F33" s="118"/>
      <c r="G33" s="118"/>
      <c r="H33" s="118"/>
      <c r="I33" s="118"/>
      <c r="J33" s="118"/>
      <c r="K33" s="118"/>
      <c r="L33" s="118"/>
      <c r="M33" s="118"/>
      <c r="N33" s="118"/>
      <c r="O33" s="121"/>
      <c r="P33" s="118"/>
      <c r="Q33" s="118"/>
      <c r="R33" s="118"/>
      <c r="S33" s="118"/>
      <c r="T33" s="118"/>
      <c r="U33" s="118"/>
      <c r="V33" s="118"/>
      <c r="W33" s="118"/>
      <c r="X33" s="118"/>
      <c r="Y33" s="119"/>
      <c r="Z33" s="119"/>
      <c r="AA33" s="119"/>
      <c r="AB33" s="119"/>
      <c r="AC33" s="119"/>
      <c r="AD33" s="119"/>
      <c r="AE33" s="119"/>
      <c r="AF33" s="119"/>
      <c r="AG33" s="119"/>
      <c r="AH33" s="119"/>
      <c r="AI33" s="119"/>
      <c r="AJ33" s="119"/>
      <c r="AK33" s="119"/>
      <c r="AL33" s="119"/>
    </row>
    <row r="34" spans="1:38" x14ac:dyDescent="0.2">
      <c r="A34" s="118"/>
      <c r="B34" s="108"/>
      <c r="C34" s="109"/>
      <c r="D34" s="118"/>
      <c r="E34" s="118"/>
      <c r="F34" s="118"/>
      <c r="G34" s="118"/>
      <c r="H34" s="118"/>
      <c r="I34" s="118"/>
      <c r="J34" s="118"/>
      <c r="K34" s="118"/>
      <c r="L34" s="118"/>
      <c r="M34" s="118"/>
      <c r="N34" s="118"/>
      <c r="O34" s="121"/>
      <c r="P34" s="118"/>
      <c r="Q34" s="118"/>
      <c r="R34" s="118"/>
      <c r="S34" s="118"/>
      <c r="T34" s="118"/>
      <c r="U34" s="118"/>
      <c r="V34" s="118"/>
      <c r="W34" s="118"/>
      <c r="X34" s="118"/>
      <c r="Y34" s="119"/>
      <c r="Z34" s="119"/>
      <c r="AA34" s="119"/>
      <c r="AB34" s="119"/>
      <c r="AC34" s="119"/>
      <c r="AD34" s="119"/>
      <c r="AE34" s="119"/>
      <c r="AF34" s="119"/>
      <c r="AG34" s="119"/>
      <c r="AH34" s="119"/>
      <c r="AI34" s="119"/>
      <c r="AJ34" s="119"/>
      <c r="AK34" s="119"/>
      <c r="AL34" s="119"/>
    </row>
    <row r="35" spans="1:38" x14ac:dyDescent="0.2">
      <c r="A35" s="118"/>
      <c r="B35" s="108"/>
      <c r="C35" s="109"/>
      <c r="D35" s="118"/>
      <c r="E35" s="118"/>
      <c r="F35" s="118"/>
      <c r="G35" s="118"/>
      <c r="H35" s="118"/>
      <c r="I35" s="118"/>
      <c r="J35" s="118"/>
      <c r="K35" s="118"/>
      <c r="L35" s="118"/>
      <c r="M35" s="118"/>
      <c r="N35" s="118"/>
      <c r="O35" s="118"/>
      <c r="P35" s="118"/>
      <c r="Q35" s="118"/>
      <c r="R35" s="118"/>
      <c r="S35" s="118"/>
      <c r="T35" s="118"/>
      <c r="U35" s="118"/>
      <c r="V35" s="118"/>
      <c r="W35" s="118"/>
      <c r="X35" s="118"/>
      <c r="Y35" s="119"/>
      <c r="Z35" s="119"/>
      <c r="AA35" s="119"/>
      <c r="AB35" s="119"/>
      <c r="AC35" s="119"/>
      <c r="AD35" s="119"/>
      <c r="AE35" s="119"/>
      <c r="AF35" s="119"/>
      <c r="AG35" s="119"/>
      <c r="AH35" s="119"/>
      <c r="AI35" s="119"/>
      <c r="AJ35" s="119"/>
      <c r="AK35" s="119"/>
      <c r="AL35" s="119"/>
    </row>
    <row r="36" spans="1:38" x14ac:dyDescent="0.2">
      <c r="A36" s="118"/>
      <c r="B36" s="118"/>
      <c r="C36" s="109"/>
      <c r="D36" s="118"/>
      <c r="E36" s="118"/>
      <c r="F36" s="118"/>
      <c r="G36" s="118"/>
      <c r="H36" s="118"/>
      <c r="I36" s="118"/>
      <c r="J36" s="118"/>
      <c r="K36" s="118"/>
      <c r="L36" s="118"/>
      <c r="M36" s="118"/>
      <c r="N36" s="118"/>
      <c r="O36" s="118"/>
      <c r="P36" s="118"/>
      <c r="Q36" s="118"/>
      <c r="R36" s="118"/>
      <c r="S36" s="118"/>
      <c r="T36" s="118"/>
      <c r="U36" s="118"/>
      <c r="V36" s="118"/>
      <c r="W36" s="118"/>
      <c r="X36" s="118"/>
      <c r="Y36" s="119"/>
      <c r="Z36" s="119"/>
      <c r="AA36" s="119"/>
      <c r="AB36" s="119"/>
      <c r="AC36" s="119"/>
      <c r="AD36" s="119"/>
      <c r="AE36" s="119"/>
      <c r="AF36" s="119"/>
      <c r="AG36" s="119"/>
      <c r="AH36" s="119"/>
      <c r="AI36" s="119"/>
      <c r="AJ36" s="119"/>
      <c r="AK36" s="119"/>
      <c r="AL36" s="119"/>
    </row>
    <row r="37" spans="1:38" x14ac:dyDescent="0.2">
      <c r="A37" s="118"/>
      <c r="C37" s="110" t="s">
        <v>124</v>
      </c>
      <c r="D37" s="118"/>
      <c r="E37" s="118"/>
      <c r="F37" s="118"/>
      <c r="G37" s="118"/>
      <c r="H37" s="118"/>
      <c r="I37" s="118"/>
      <c r="J37" s="118"/>
      <c r="K37" s="118"/>
      <c r="L37" s="118"/>
      <c r="M37" s="118"/>
      <c r="N37" s="118"/>
      <c r="O37" s="118"/>
      <c r="P37" s="118"/>
      <c r="Q37" s="118"/>
      <c r="R37" s="118"/>
      <c r="S37" s="118"/>
      <c r="T37" s="118"/>
      <c r="U37" s="118"/>
      <c r="V37" s="118"/>
      <c r="W37" s="118"/>
      <c r="X37" s="118"/>
      <c r="Y37" s="119"/>
      <c r="Z37" s="119"/>
      <c r="AA37" s="119"/>
      <c r="AB37" s="119"/>
      <c r="AC37" s="119"/>
      <c r="AD37" s="119"/>
      <c r="AE37" s="119"/>
      <c r="AF37" s="119"/>
      <c r="AG37" s="119"/>
      <c r="AH37" s="119"/>
      <c r="AI37" s="119"/>
      <c r="AJ37" s="119"/>
      <c r="AK37" s="119"/>
      <c r="AL37" s="119"/>
    </row>
    <row r="38" spans="1:38" x14ac:dyDescent="0.2">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9"/>
      <c r="Z38" s="119"/>
      <c r="AA38" s="119"/>
      <c r="AB38" s="119"/>
      <c r="AC38" s="119"/>
      <c r="AD38" s="119"/>
      <c r="AE38" s="119"/>
      <c r="AF38" s="119"/>
      <c r="AG38" s="119"/>
      <c r="AH38" s="119"/>
      <c r="AI38" s="119"/>
      <c r="AJ38" s="119"/>
      <c r="AK38" s="119"/>
      <c r="AL38" s="119"/>
    </row>
    <row r="39" spans="1:38" x14ac:dyDescent="0.2">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9"/>
      <c r="Z39" s="119"/>
      <c r="AA39" s="119"/>
      <c r="AB39" s="119"/>
      <c r="AC39" s="119"/>
      <c r="AD39" s="119"/>
      <c r="AE39" s="119"/>
      <c r="AF39" s="119"/>
      <c r="AG39" s="119"/>
      <c r="AH39" s="119"/>
      <c r="AI39" s="119"/>
      <c r="AJ39" s="119"/>
      <c r="AK39" s="119"/>
      <c r="AL39" s="119"/>
    </row>
    <row r="40" spans="1:38" x14ac:dyDescent="0.2">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9"/>
      <c r="Z40" s="119"/>
      <c r="AA40" s="119"/>
      <c r="AB40" s="119"/>
      <c r="AC40" s="119"/>
      <c r="AD40" s="119"/>
      <c r="AE40" s="119"/>
      <c r="AF40" s="119"/>
      <c r="AG40" s="119"/>
      <c r="AH40" s="119"/>
      <c r="AI40" s="119"/>
      <c r="AJ40" s="119"/>
      <c r="AK40" s="119"/>
      <c r="AL40" s="119"/>
    </row>
    <row r="41" spans="1:38" x14ac:dyDescent="0.2">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9"/>
      <c r="Z41" s="119"/>
      <c r="AA41" s="119"/>
      <c r="AB41" s="119"/>
      <c r="AC41" s="119"/>
      <c r="AD41" s="119"/>
      <c r="AE41" s="119"/>
      <c r="AF41" s="119"/>
      <c r="AG41" s="119"/>
      <c r="AH41" s="119"/>
      <c r="AI41" s="119"/>
      <c r="AJ41" s="119"/>
      <c r="AK41" s="119"/>
      <c r="AL41" s="119"/>
    </row>
    <row r="42" spans="1:38" x14ac:dyDescent="0.2">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9"/>
      <c r="Z42" s="119"/>
      <c r="AA42" s="119"/>
      <c r="AB42" s="119"/>
      <c r="AC42" s="119"/>
      <c r="AD42" s="119"/>
      <c r="AE42" s="119"/>
      <c r="AF42" s="119"/>
      <c r="AG42" s="119"/>
      <c r="AH42" s="119"/>
      <c r="AI42" s="119"/>
      <c r="AJ42" s="119"/>
      <c r="AK42" s="119"/>
      <c r="AL42" s="119"/>
    </row>
    <row r="43" spans="1:38" ht="12.75" customHeight="1" x14ac:dyDescent="0.2">
      <c r="A43" s="118"/>
      <c r="X43" s="118"/>
      <c r="Y43" s="119"/>
      <c r="Z43" s="119"/>
      <c r="AA43" s="119"/>
      <c r="AB43" s="119"/>
      <c r="AC43" s="119"/>
      <c r="AD43" s="119"/>
      <c r="AE43" s="119"/>
      <c r="AF43" s="119"/>
      <c r="AG43" s="119"/>
      <c r="AH43" s="119"/>
      <c r="AI43" s="119"/>
      <c r="AJ43" s="119"/>
      <c r="AK43" s="119"/>
      <c r="AL43" s="119"/>
    </row>
    <row r="44" spans="1:38" ht="41.25" customHeight="1" x14ac:dyDescent="0.2">
      <c r="A44" s="118"/>
      <c r="B44" s="176" t="s">
        <v>110</v>
      </c>
      <c r="C44" s="176"/>
      <c r="D44" s="176"/>
      <c r="E44" s="176"/>
      <c r="F44" s="176"/>
      <c r="G44" s="176"/>
      <c r="H44" s="176"/>
      <c r="I44" s="176"/>
      <c r="J44" s="176"/>
      <c r="K44" s="176"/>
      <c r="L44" s="176"/>
      <c r="M44" s="176"/>
      <c r="N44" s="176"/>
      <c r="O44" s="176"/>
      <c r="P44" s="176"/>
      <c r="Q44" s="176"/>
      <c r="R44" s="176"/>
      <c r="S44" s="176"/>
      <c r="T44" s="176"/>
      <c r="U44" s="176"/>
      <c r="V44" s="176"/>
      <c r="W44" s="176"/>
      <c r="X44" s="118"/>
      <c r="Y44" s="119"/>
      <c r="Z44" s="119"/>
      <c r="AA44" s="119"/>
      <c r="AB44" s="119"/>
      <c r="AC44" s="119"/>
      <c r="AD44" s="119"/>
      <c r="AE44" s="119"/>
      <c r="AF44" s="119"/>
      <c r="AG44" s="119"/>
      <c r="AH44" s="119"/>
      <c r="AI44" s="119"/>
      <c r="AJ44" s="119"/>
      <c r="AK44" s="119"/>
      <c r="AL44" s="119"/>
    </row>
    <row r="45" spans="1:38" x14ac:dyDescent="0.2">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9"/>
      <c r="Z45" s="119"/>
      <c r="AA45" s="119"/>
      <c r="AB45" s="119"/>
      <c r="AC45" s="119"/>
      <c r="AD45" s="119"/>
      <c r="AE45" s="119"/>
      <c r="AF45" s="119"/>
      <c r="AG45" s="119"/>
      <c r="AH45" s="119"/>
      <c r="AI45" s="119"/>
      <c r="AJ45" s="119"/>
      <c r="AK45" s="119"/>
      <c r="AL45" s="119"/>
    </row>
    <row r="46" spans="1:38" x14ac:dyDescent="0.2">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row>
    <row r="47" spans="1:38" x14ac:dyDescent="0.2">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row>
    <row r="48" spans="1:38" x14ac:dyDescent="0.2">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row>
    <row r="49" spans="1:38" x14ac:dyDescent="0.2">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row>
    <row r="50" spans="1:38" x14ac:dyDescent="0.2">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row>
    <row r="51" spans="1:38" x14ac:dyDescent="0.2">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row>
    <row r="52" spans="1:38" x14ac:dyDescent="0.2">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row>
    <row r="53" spans="1:38" x14ac:dyDescent="0.2">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row>
    <row r="54" spans="1:38" x14ac:dyDescent="0.2">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row>
    <row r="55" spans="1:38" x14ac:dyDescent="0.2">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c r="AE55" s="119"/>
      <c r="AF55" s="119"/>
      <c r="AG55" s="119"/>
      <c r="AH55" s="119"/>
      <c r="AI55" s="119"/>
      <c r="AJ55" s="119"/>
      <c r="AK55" s="119"/>
      <c r="AL55" s="119"/>
    </row>
    <row r="56" spans="1:38" x14ac:dyDescent="0.2">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row>
    <row r="57" spans="1:38" x14ac:dyDescent="0.2">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row>
    <row r="58" spans="1:38" x14ac:dyDescent="0.2">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12" zoomScale="85" zoomScaleNormal="85" workbookViewId="0">
      <selection activeCell="AB39" sqref="AB39"/>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109</v>
      </c>
      <c r="B1" s="79" t="s">
        <v>125</v>
      </c>
    </row>
    <row r="2" spans="1:57" ht="54" x14ac:dyDescent="0.25">
      <c r="A2" s="79" t="s">
        <v>108</v>
      </c>
      <c r="B2" s="80" t="s">
        <v>126</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92" t="s">
        <v>5</v>
      </c>
      <c r="E4" s="193"/>
      <c r="G4" s="186" t="s">
        <v>6</v>
      </c>
      <c r="H4" s="187"/>
      <c r="I4" s="187"/>
      <c r="J4" s="187"/>
      <c r="K4" s="187"/>
      <c r="L4" s="187"/>
      <c r="M4" s="187"/>
      <c r="N4" s="187"/>
      <c r="O4" s="187"/>
      <c r="P4" s="187"/>
      <c r="Q4" s="187"/>
      <c r="R4" s="187"/>
      <c r="T4" s="186" t="s">
        <v>7</v>
      </c>
      <c r="U4" s="187"/>
      <c r="V4" s="187"/>
      <c r="W4" s="187"/>
      <c r="X4" s="187"/>
      <c r="Y4" s="187"/>
      <c r="Z4" s="187"/>
      <c r="AA4" s="187"/>
      <c r="AB4" s="187"/>
      <c r="AC4" s="187"/>
      <c r="AD4" s="187"/>
      <c r="AE4" s="187"/>
      <c r="AF4" s="4"/>
      <c r="AG4" s="186" t="s">
        <v>34</v>
      </c>
      <c r="AH4" s="187"/>
      <c r="AI4" s="187"/>
      <c r="AJ4" s="187"/>
      <c r="AK4" s="187"/>
      <c r="AL4" s="187"/>
      <c r="AM4" s="187"/>
      <c r="AN4" s="187"/>
      <c r="AO4" s="187"/>
      <c r="AP4" s="187"/>
      <c r="AQ4" s="187"/>
      <c r="AR4" s="187"/>
      <c r="AT4" s="186" t="s">
        <v>35</v>
      </c>
      <c r="AU4" s="187"/>
      <c r="AV4" s="187"/>
      <c r="AW4" s="187"/>
      <c r="AX4" s="187"/>
      <c r="AY4" s="187"/>
      <c r="AZ4" s="187"/>
      <c r="BA4" s="187"/>
      <c r="BB4" s="187"/>
      <c r="BC4" s="187"/>
      <c r="BD4" s="187"/>
      <c r="BE4" s="187"/>
    </row>
    <row r="5" spans="1:57" x14ac:dyDescent="0.2">
      <c r="A5" s="32"/>
      <c r="B5" s="32"/>
      <c r="C5" s="3"/>
      <c r="D5" s="194" t="s">
        <v>8</v>
      </c>
      <c r="E5" s="196" t="s">
        <v>9</v>
      </c>
      <c r="F5" s="5"/>
      <c r="G5" s="184" t="s">
        <v>0</v>
      </c>
      <c r="H5" s="180" t="s">
        <v>1</v>
      </c>
      <c r="I5" s="180" t="s">
        <v>10</v>
      </c>
      <c r="J5" s="180" t="s">
        <v>2</v>
      </c>
      <c r="K5" s="180" t="s">
        <v>11</v>
      </c>
      <c r="L5" s="182" t="s">
        <v>12</v>
      </c>
      <c r="M5" s="5"/>
      <c r="N5" s="184" t="s">
        <v>3</v>
      </c>
      <c r="O5" s="180" t="s">
        <v>4</v>
      </c>
      <c r="P5" s="182" t="s">
        <v>13</v>
      </c>
      <c r="Q5" s="2"/>
      <c r="R5" s="188" t="s">
        <v>14</v>
      </c>
      <c r="S5" s="2"/>
      <c r="T5" s="184" t="s">
        <v>0</v>
      </c>
      <c r="U5" s="180" t="s">
        <v>1</v>
      </c>
      <c r="V5" s="180" t="s">
        <v>10</v>
      </c>
      <c r="W5" s="180" t="s">
        <v>2</v>
      </c>
      <c r="X5" s="180" t="s">
        <v>11</v>
      </c>
      <c r="Y5" s="182" t="s">
        <v>12</v>
      </c>
      <c r="Z5" s="2"/>
      <c r="AA5" s="184" t="s">
        <v>3</v>
      </c>
      <c r="AB5" s="180" t="s">
        <v>4</v>
      </c>
      <c r="AC5" s="182" t="s">
        <v>13</v>
      </c>
      <c r="AD5" s="1"/>
      <c r="AE5" s="190" t="s">
        <v>14</v>
      </c>
      <c r="AF5" s="38"/>
      <c r="AG5" s="184" t="s">
        <v>0</v>
      </c>
      <c r="AH5" s="180" t="s">
        <v>1</v>
      </c>
      <c r="AI5" s="180" t="s">
        <v>10</v>
      </c>
      <c r="AJ5" s="180" t="s">
        <v>2</v>
      </c>
      <c r="AK5" s="180" t="s">
        <v>11</v>
      </c>
      <c r="AL5" s="182" t="s">
        <v>12</v>
      </c>
      <c r="AM5" s="5"/>
      <c r="AN5" s="184" t="s">
        <v>3</v>
      </c>
      <c r="AO5" s="180" t="s">
        <v>4</v>
      </c>
      <c r="AP5" s="182" t="s">
        <v>13</v>
      </c>
      <c r="AQ5" s="2"/>
      <c r="AR5" s="188" t="s">
        <v>14</v>
      </c>
      <c r="AS5" s="2"/>
      <c r="AT5" s="184" t="s">
        <v>0</v>
      </c>
      <c r="AU5" s="180" t="s">
        <v>1</v>
      </c>
      <c r="AV5" s="180" t="s">
        <v>10</v>
      </c>
      <c r="AW5" s="180" t="s">
        <v>2</v>
      </c>
      <c r="AX5" s="180" t="s">
        <v>11</v>
      </c>
      <c r="AY5" s="182" t="s">
        <v>12</v>
      </c>
      <c r="AZ5" s="2"/>
      <c r="BA5" s="184" t="s">
        <v>3</v>
      </c>
      <c r="BB5" s="180" t="s">
        <v>4</v>
      </c>
      <c r="BC5" s="182" t="s">
        <v>13</v>
      </c>
      <c r="BD5" s="1"/>
      <c r="BE5" s="190" t="s">
        <v>14</v>
      </c>
    </row>
    <row r="6" spans="1:57" x14ac:dyDescent="0.2">
      <c r="A6" s="32"/>
      <c r="B6" s="32"/>
      <c r="C6" s="3"/>
      <c r="D6" s="195"/>
      <c r="E6" s="197"/>
      <c r="F6" s="5"/>
      <c r="G6" s="185"/>
      <c r="H6" s="181"/>
      <c r="I6" s="181"/>
      <c r="J6" s="181"/>
      <c r="K6" s="181"/>
      <c r="L6" s="183"/>
      <c r="M6" s="5"/>
      <c r="N6" s="185"/>
      <c r="O6" s="181"/>
      <c r="P6" s="183"/>
      <c r="Q6" s="2"/>
      <c r="R6" s="189"/>
      <c r="S6" s="2"/>
      <c r="T6" s="185"/>
      <c r="U6" s="181"/>
      <c r="V6" s="181"/>
      <c r="W6" s="181"/>
      <c r="X6" s="181"/>
      <c r="Y6" s="183"/>
      <c r="Z6" s="2"/>
      <c r="AA6" s="185"/>
      <c r="AB6" s="181"/>
      <c r="AC6" s="183"/>
      <c r="AD6" s="1"/>
      <c r="AE6" s="191"/>
      <c r="AF6" s="39"/>
      <c r="AG6" s="185"/>
      <c r="AH6" s="181"/>
      <c r="AI6" s="181"/>
      <c r="AJ6" s="181"/>
      <c r="AK6" s="181"/>
      <c r="AL6" s="183"/>
      <c r="AM6" s="5"/>
      <c r="AN6" s="185"/>
      <c r="AO6" s="181"/>
      <c r="AP6" s="183"/>
      <c r="AQ6" s="2"/>
      <c r="AR6" s="189"/>
      <c r="AS6" s="2"/>
      <c r="AT6" s="185"/>
      <c r="AU6" s="181"/>
      <c r="AV6" s="181"/>
      <c r="AW6" s="181"/>
      <c r="AX6" s="181"/>
      <c r="AY6" s="183"/>
      <c r="AZ6" s="2"/>
      <c r="BA6" s="185"/>
      <c r="BB6" s="181"/>
      <c r="BC6" s="183"/>
      <c r="BD6" s="1"/>
      <c r="BE6" s="191"/>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2">
        <v>45.591242222618199</v>
      </c>
      <c r="H8" s="123">
        <v>57.927057749679697</v>
      </c>
      <c r="I8" s="123">
        <v>62.9811823156504</v>
      </c>
      <c r="J8" s="123">
        <v>62.599355520143099</v>
      </c>
      <c r="K8" s="123">
        <v>58.394805253411498</v>
      </c>
      <c r="L8" s="124">
        <v>57.498730832713498</v>
      </c>
      <c r="M8" s="125"/>
      <c r="N8" s="126">
        <v>60.523379309912599</v>
      </c>
      <c r="O8" s="127">
        <v>62.659561248421099</v>
      </c>
      <c r="P8" s="128">
        <v>61.591535327116603</v>
      </c>
      <c r="Q8" s="125"/>
      <c r="R8" s="129">
        <v>58.6682312995353</v>
      </c>
      <c r="S8" s="130"/>
      <c r="T8" s="122">
        <v>-3.17708636272575</v>
      </c>
      <c r="U8" s="123">
        <v>-0.52491529531681702</v>
      </c>
      <c r="V8" s="123">
        <v>-0.11520209725292301</v>
      </c>
      <c r="W8" s="123">
        <v>-0.13610650850428299</v>
      </c>
      <c r="X8" s="123">
        <v>-0.93464826725831895</v>
      </c>
      <c r="Y8" s="124">
        <v>-0.86552993516535603</v>
      </c>
      <c r="Z8" s="125"/>
      <c r="AA8" s="126">
        <v>-1.76102384145652</v>
      </c>
      <c r="AB8" s="127">
        <v>-1.6622734004397699</v>
      </c>
      <c r="AC8" s="128">
        <v>-1.7106990750550599</v>
      </c>
      <c r="AD8" s="125"/>
      <c r="AE8" s="129">
        <v>-1.1203703152626201</v>
      </c>
      <c r="AF8" s="29"/>
      <c r="AG8" s="122">
        <v>44.3874936669378</v>
      </c>
      <c r="AH8" s="123">
        <v>53.0945474509058</v>
      </c>
      <c r="AI8" s="123">
        <v>56.994311455292902</v>
      </c>
      <c r="AJ8" s="123">
        <v>57.801432202178702</v>
      </c>
      <c r="AK8" s="123">
        <v>57.2447436424521</v>
      </c>
      <c r="AL8" s="124">
        <v>53.904539511944698</v>
      </c>
      <c r="AM8" s="125"/>
      <c r="AN8" s="126">
        <v>61.716456386936898</v>
      </c>
      <c r="AO8" s="127">
        <v>61.751680216921997</v>
      </c>
      <c r="AP8" s="128">
        <v>61.734068579463802</v>
      </c>
      <c r="AQ8" s="125"/>
      <c r="AR8" s="129">
        <v>56.141318162036399</v>
      </c>
      <c r="AS8" s="130"/>
      <c r="AT8" s="122">
        <v>-2.2736229389475202</v>
      </c>
      <c r="AU8" s="123">
        <v>-0.735961259608929</v>
      </c>
      <c r="AV8" s="123">
        <v>-0.32241668731412498</v>
      </c>
      <c r="AW8" s="123">
        <v>-0.41728387446451298</v>
      </c>
      <c r="AX8" s="123">
        <v>-1.4798689045094999</v>
      </c>
      <c r="AY8" s="124">
        <v>-0.99615532408695895</v>
      </c>
      <c r="AZ8" s="125"/>
      <c r="BA8" s="126">
        <v>-1.63207447732527</v>
      </c>
      <c r="BB8" s="127">
        <v>-1.7251691159031699</v>
      </c>
      <c r="BC8" s="128">
        <v>-1.67865652779737</v>
      </c>
      <c r="BD8" s="125"/>
      <c r="BE8" s="129">
        <v>-1.2117026662939201</v>
      </c>
    </row>
    <row r="9" spans="1:57" x14ac:dyDescent="0.2">
      <c r="A9" s="20" t="s">
        <v>18</v>
      </c>
      <c r="B9" s="3" t="str">
        <f>TRIM(A9)</f>
        <v>Virginia</v>
      </c>
      <c r="C9" s="10"/>
      <c r="D9" s="24" t="s">
        <v>16</v>
      </c>
      <c r="E9" s="27" t="s">
        <v>17</v>
      </c>
      <c r="F9" s="3"/>
      <c r="G9" s="131">
        <v>43.989835613000302</v>
      </c>
      <c r="H9" s="125">
        <v>58.5531434307943</v>
      </c>
      <c r="I9" s="125">
        <v>64.287238047433803</v>
      </c>
      <c r="J9" s="125">
        <v>63.556908018571903</v>
      </c>
      <c r="K9" s="125">
        <v>57.582507215459898</v>
      </c>
      <c r="L9" s="132">
        <v>57.593926465052</v>
      </c>
      <c r="M9" s="125"/>
      <c r="N9" s="133">
        <v>57.380474338059898</v>
      </c>
      <c r="O9" s="134">
        <v>59.447860459279703</v>
      </c>
      <c r="P9" s="135">
        <v>58.414167398669797</v>
      </c>
      <c r="Q9" s="125"/>
      <c r="R9" s="136">
        <v>57.8282810175142</v>
      </c>
      <c r="S9" s="130"/>
      <c r="T9" s="131">
        <v>-0.97223671328330397</v>
      </c>
      <c r="U9" s="125">
        <v>0.84522562066740103</v>
      </c>
      <c r="V9" s="125">
        <v>2.4915147277682501</v>
      </c>
      <c r="W9" s="125">
        <v>2.7558061156898002</v>
      </c>
      <c r="X9" s="125">
        <v>2.2344860393250001</v>
      </c>
      <c r="Y9" s="132">
        <v>1.6178510209728201</v>
      </c>
      <c r="Z9" s="125"/>
      <c r="AA9" s="133">
        <v>0.84379645182248297</v>
      </c>
      <c r="AB9" s="134">
        <v>0.93636458377788201</v>
      </c>
      <c r="AC9" s="135">
        <v>0.89087833074746103</v>
      </c>
      <c r="AD9" s="125"/>
      <c r="AE9" s="136">
        <v>1.40690497885293</v>
      </c>
      <c r="AF9" s="30"/>
      <c r="AG9" s="131">
        <v>41.949877645342099</v>
      </c>
      <c r="AH9" s="125">
        <v>53.169087404907003</v>
      </c>
      <c r="AI9" s="125">
        <v>57.903578580184899</v>
      </c>
      <c r="AJ9" s="125">
        <v>58.575707238103803</v>
      </c>
      <c r="AK9" s="125">
        <v>56.515796510817701</v>
      </c>
      <c r="AL9" s="132">
        <v>53.622809475871101</v>
      </c>
      <c r="AM9" s="125"/>
      <c r="AN9" s="133">
        <v>58.685796107896003</v>
      </c>
      <c r="AO9" s="134">
        <v>58.549500405753797</v>
      </c>
      <c r="AP9" s="135">
        <v>58.6176482568249</v>
      </c>
      <c r="AQ9" s="125"/>
      <c r="AR9" s="136">
        <v>55.049269376167302</v>
      </c>
      <c r="AS9" s="130"/>
      <c r="AT9" s="131">
        <v>-1.1265438389800599</v>
      </c>
      <c r="AU9" s="125">
        <v>1.44470023830067</v>
      </c>
      <c r="AV9" s="125">
        <v>2.1643294538192599</v>
      </c>
      <c r="AW9" s="125">
        <v>2.50647174042426</v>
      </c>
      <c r="AX9" s="125">
        <v>0.77604514307080497</v>
      </c>
      <c r="AY9" s="132">
        <v>1.27507382388737</v>
      </c>
      <c r="AZ9" s="125"/>
      <c r="BA9" s="133">
        <v>0.53933223673159503</v>
      </c>
      <c r="BB9" s="134">
        <v>-2.6170412438951398E-3</v>
      </c>
      <c r="BC9" s="135">
        <v>0.26794031945415903</v>
      </c>
      <c r="BD9" s="125"/>
      <c r="BE9" s="136">
        <v>0.96615063131838896</v>
      </c>
    </row>
    <row r="10" spans="1:57" x14ac:dyDescent="0.2">
      <c r="A10" s="21" t="s">
        <v>19</v>
      </c>
      <c r="B10" s="3" t="str">
        <f t="shared" ref="B10:B45" si="0">TRIM(A10)</f>
        <v>Norfolk/Virginia Beach, VA</v>
      </c>
      <c r="C10" s="3"/>
      <c r="D10" s="24" t="s">
        <v>16</v>
      </c>
      <c r="E10" s="27" t="s">
        <v>17</v>
      </c>
      <c r="F10" s="3"/>
      <c r="G10" s="131">
        <v>41.540332177782297</v>
      </c>
      <c r="H10" s="125">
        <v>50.116417447094697</v>
      </c>
      <c r="I10" s="125">
        <v>53.715010089511999</v>
      </c>
      <c r="J10" s="125">
        <v>53.078594712060799</v>
      </c>
      <c r="K10" s="125">
        <v>53.973715527500303</v>
      </c>
      <c r="L10" s="132">
        <v>50.484813990790002</v>
      </c>
      <c r="M10" s="125"/>
      <c r="N10" s="133">
        <v>65.527500388058101</v>
      </c>
      <c r="O10" s="134">
        <v>67.721322502198902</v>
      </c>
      <c r="P10" s="135">
        <v>66.624411445128501</v>
      </c>
      <c r="Q10" s="125"/>
      <c r="R10" s="136">
        <v>55.0961275491725</v>
      </c>
      <c r="S10" s="130"/>
      <c r="T10" s="131">
        <v>-13.2653772518184</v>
      </c>
      <c r="U10" s="125">
        <v>-8.56022955403159</v>
      </c>
      <c r="V10" s="125">
        <v>-3.14087981463204</v>
      </c>
      <c r="W10" s="125">
        <v>-6.1188101546918796</v>
      </c>
      <c r="X10" s="125">
        <v>-2.8523740636789001</v>
      </c>
      <c r="Y10" s="132">
        <v>-6.5978379184583398</v>
      </c>
      <c r="Z10" s="125"/>
      <c r="AA10" s="133">
        <v>4.4450831524785599</v>
      </c>
      <c r="AB10" s="134">
        <v>3.27986020350858</v>
      </c>
      <c r="AC10" s="135">
        <v>3.8496125605949398</v>
      </c>
      <c r="AD10" s="125"/>
      <c r="AE10" s="136">
        <v>-3.23450202287068</v>
      </c>
      <c r="AF10" s="30"/>
      <c r="AG10" s="131">
        <v>39.220391162622199</v>
      </c>
      <c r="AH10" s="125">
        <v>45.838723029957997</v>
      </c>
      <c r="AI10" s="125">
        <v>49.5614942826098</v>
      </c>
      <c r="AJ10" s="125">
        <v>53.111579655404299</v>
      </c>
      <c r="AK10" s="125">
        <v>53.9038650592435</v>
      </c>
      <c r="AL10" s="132">
        <v>48.327210637967603</v>
      </c>
      <c r="AM10" s="125"/>
      <c r="AN10" s="133">
        <v>60.742096548869398</v>
      </c>
      <c r="AO10" s="134">
        <v>61.022145185491702</v>
      </c>
      <c r="AP10" s="135">
        <v>60.882120867180603</v>
      </c>
      <c r="AQ10" s="125"/>
      <c r="AR10" s="136">
        <v>51.914327846314102</v>
      </c>
      <c r="AS10" s="130"/>
      <c r="AT10" s="131">
        <v>-9.2041497948632092</v>
      </c>
      <c r="AU10" s="125">
        <v>-6.13186748892418</v>
      </c>
      <c r="AV10" s="125">
        <v>-3.13195752934132</v>
      </c>
      <c r="AW10" s="125">
        <v>-2.3597594696273401</v>
      </c>
      <c r="AX10" s="125">
        <v>-3.4219272478670102</v>
      </c>
      <c r="AY10" s="132">
        <v>-4.6435545982081896</v>
      </c>
      <c r="AZ10" s="125"/>
      <c r="BA10" s="133">
        <v>-2.6355870317172601</v>
      </c>
      <c r="BB10" s="134">
        <v>-3.8066040225581399</v>
      </c>
      <c r="BC10" s="135">
        <v>-3.22598438774425</v>
      </c>
      <c r="BD10" s="125"/>
      <c r="BE10" s="136">
        <v>-4.1733289797859703</v>
      </c>
    </row>
    <row r="11" spans="1:57" x14ac:dyDescent="0.2">
      <c r="A11" s="21" t="s">
        <v>20</v>
      </c>
      <c r="B11" s="2" t="s">
        <v>71</v>
      </c>
      <c r="C11" s="3"/>
      <c r="D11" s="24" t="s">
        <v>16</v>
      </c>
      <c r="E11" s="27" t="s">
        <v>17</v>
      </c>
      <c r="F11" s="3"/>
      <c r="G11" s="131">
        <v>47.721653126103803</v>
      </c>
      <c r="H11" s="125">
        <v>61.842105263157798</v>
      </c>
      <c r="I11" s="125">
        <v>69.856057930060004</v>
      </c>
      <c r="J11" s="125">
        <v>68.588837866478201</v>
      </c>
      <c r="K11" s="125">
        <v>60.552808194984102</v>
      </c>
      <c r="L11" s="132">
        <v>61.712292476156797</v>
      </c>
      <c r="M11" s="125"/>
      <c r="N11" s="133">
        <v>62.009890498057203</v>
      </c>
      <c r="O11" s="134">
        <v>66.182444365948399</v>
      </c>
      <c r="P11" s="135">
        <v>64.096167432002801</v>
      </c>
      <c r="Q11" s="125"/>
      <c r="R11" s="136">
        <v>62.393399606398503</v>
      </c>
      <c r="S11" s="130"/>
      <c r="T11" s="131">
        <v>6.7027230149083001</v>
      </c>
      <c r="U11" s="125">
        <v>1.4726442890981499</v>
      </c>
      <c r="V11" s="125">
        <v>1.8806121313780599</v>
      </c>
      <c r="W11" s="125">
        <v>2.0774540450136598</v>
      </c>
      <c r="X11" s="125">
        <v>3.8405403707788501</v>
      </c>
      <c r="Y11" s="132">
        <v>2.9425828696277598</v>
      </c>
      <c r="Z11" s="125"/>
      <c r="AA11" s="133">
        <v>5.6443860456985799</v>
      </c>
      <c r="AB11" s="134">
        <v>3.2092618982678802</v>
      </c>
      <c r="AC11" s="135">
        <v>4.3730176230340501</v>
      </c>
      <c r="AD11" s="125"/>
      <c r="AE11" s="136">
        <v>3.3583505738722801</v>
      </c>
      <c r="AF11" s="30"/>
      <c r="AG11" s="131">
        <v>45.082347227128203</v>
      </c>
      <c r="AH11" s="125">
        <v>56.171626633698303</v>
      </c>
      <c r="AI11" s="125">
        <v>61.576077357823998</v>
      </c>
      <c r="AJ11" s="125">
        <v>61.693085482161699</v>
      </c>
      <c r="AK11" s="125">
        <v>60.3993730130695</v>
      </c>
      <c r="AL11" s="132">
        <v>56.984501942776397</v>
      </c>
      <c r="AM11" s="125"/>
      <c r="AN11" s="133">
        <v>64.608353938537604</v>
      </c>
      <c r="AO11" s="134">
        <v>65.801616036736107</v>
      </c>
      <c r="AP11" s="135">
        <v>65.204984987636806</v>
      </c>
      <c r="AQ11" s="125"/>
      <c r="AR11" s="136">
        <v>59.333211384165097</v>
      </c>
      <c r="AS11" s="130"/>
      <c r="AT11" s="131">
        <v>3.7111395450265001</v>
      </c>
      <c r="AU11" s="125">
        <v>2.1159454261601902</v>
      </c>
      <c r="AV11" s="125">
        <v>2.8343309296279702</v>
      </c>
      <c r="AW11" s="125">
        <v>2.4630752695029798</v>
      </c>
      <c r="AX11" s="125">
        <v>2.0607839334192199</v>
      </c>
      <c r="AY11" s="132">
        <v>2.58377057019884</v>
      </c>
      <c r="AZ11" s="125"/>
      <c r="BA11" s="133">
        <v>2.4848171776155699</v>
      </c>
      <c r="BB11" s="134">
        <v>2.14471743259065</v>
      </c>
      <c r="BC11" s="135">
        <v>2.31292873512791</v>
      </c>
      <c r="BD11" s="125"/>
      <c r="BE11" s="136">
        <v>2.4984561382121302</v>
      </c>
    </row>
    <row r="12" spans="1:57" x14ac:dyDescent="0.2">
      <c r="A12" s="21" t="s">
        <v>21</v>
      </c>
      <c r="B12" s="3" t="str">
        <f t="shared" si="0"/>
        <v>Virginia Area</v>
      </c>
      <c r="C12" s="3"/>
      <c r="D12" s="24" t="s">
        <v>16</v>
      </c>
      <c r="E12" s="27" t="s">
        <v>17</v>
      </c>
      <c r="F12" s="3"/>
      <c r="G12" s="131">
        <v>39.122949866232403</v>
      </c>
      <c r="H12" s="125">
        <v>52.7067581714551</v>
      </c>
      <c r="I12" s="125">
        <v>54.342212399674303</v>
      </c>
      <c r="J12" s="125">
        <v>53.895544957543301</v>
      </c>
      <c r="K12" s="125">
        <v>49.724322438059701</v>
      </c>
      <c r="L12" s="132">
        <v>49.958357566592902</v>
      </c>
      <c r="M12" s="125"/>
      <c r="N12" s="133">
        <v>50.361754100267497</v>
      </c>
      <c r="O12" s="134">
        <v>49.3241828544841</v>
      </c>
      <c r="P12" s="135">
        <v>49.842968477375798</v>
      </c>
      <c r="Q12" s="125"/>
      <c r="R12" s="136">
        <v>49.925389255387998</v>
      </c>
      <c r="S12" s="130"/>
      <c r="T12" s="131">
        <v>7.2186384445241698</v>
      </c>
      <c r="U12" s="125">
        <v>5.8083604906503998</v>
      </c>
      <c r="V12" s="125">
        <v>3.0324886728767702</v>
      </c>
      <c r="W12" s="125">
        <v>6.2009001148778697</v>
      </c>
      <c r="X12" s="125">
        <v>6.0422804702437896</v>
      </c>
      <c r="Y12" s="132">
        <v>5.5377134155773602</v>
      </c>
      <c r="Z12" s="125"/>
      <c r="AA12" s="133">
        <v>1.4805076515231601</v>
      </c>
      <c r="AB12" s="134">
        <v>0.46096268595859202</v>
      </c>
      <c r="AC12" s="135">
        <v>0.97346753287848198</v>
      </c>
      <c r="AD12" s="125"/>
      <c r="AE12" s="136">
        <v>4.1938069770661297</v>
      </c>
      <c r="AF12" s="30"/>
      <c r="AG12" s="131">
        <v>39.617698091382302</v>
      </c>
      <c r="AH12" s="125">
        <v>50.743204164256703</v>
      </c>
      <c r="AI12" s="125">
        <v>53.358010410641903</v>
      </c>
      <c r="AJ12" s="125">
        <v>52</v>
      </c>
      <c r="AK12" s="125">
        <v>51.028340080971603</v>
      </c>
      <c r="AL12" s="132">
        <v>49.349450549450502</v>
      </c>
      <c r="AM12" s="125"/>
      <c r="AN12" s="133">
        <v>55.585235832657297</v>
      </c>
      <c r="AO12" s="134">
        <v>54.201529725344699</v>
      </c>
      <c r="AP12" s="135">
        <v>54.893382779001001</v>
      </c>
      <c r="AQ12" s="125"/>
      <c r="AR12" s="136">
        <v>50.931336077906103</v>
      </c>
      <c r="AS12" s="130"/>
      <c r="AT12" s="131">
        <v>2.8500036901702499</v>
      </c>
      <c r="AU12" s="125">
        <v>3.1011468910279598</v>
      </c>
      <c r="AV12" s="125">
        <v>2.06381732045705</v>
      </c>
      <c r="AW12" s="125">
        <v>5.0827490796539001</v>
      </c>
      <c r="AX12" s="125">
        <v>4.1385308922564503</v>
      </c>
      <c r="AY12" s="132">
        <v>3.4591411541633201</v>
      </c>
      <c r="AZ12" s="125"/>
      <c r="BA12" s="133">
        <v>4.8532061101098902</v>
      </c>
      <c r="BB12" s="134">
        <v>3.1690807547203299</v>
      </c>
      <c r="BC12" s="135">
        <v>4.0149395767256104</v>
      </c>
      <c r="BD12" s="125"/>
      <c r="BE12" s="136">
        <v>3.6284803793537601</v>
      </c>
    </row>
    <row r="13" spans="1:57" x14ac:dyDescent="0.2">
      <c r="A13" s="34" t="s">
        <v>22</v>
      </c>
      <c r="B13" s="2" t="s">
        <v>87</v>
      </c>
      <c r="C13" s="3"/>
      <c r="D13" s="24" t="s">
        <v>16</v>
      </c>
      <c r="E13" s="27" t="s">
        <v>17</v>
      </c>
      <c r="F13" s="3"/>
      <c r="G13" s="131">
        <v>54.159320121306102</v>
      </c>
      <c r="H13" s="125">
        <v>71.347591508568996</v>
      </c>
      <c r="I13" s="125">
        <v>80.495803653289997</v>
      </c>
      <c r="J13" s="125">
        <v>76.974751392905006</v>
      </c>
      <c r="K13" s="125">
        <v>64.212920516256403</v>
      </c>
      <c r="L13" s="132">
        <v>69.438077438465299</v>
      </c>
      <c r="M13" s="125"/>
      <c r="N13" s="133">
        <v>57.026235982791398</v>
      </c>
      <c r="O13" s="134">
        <v>60.079166372804799</v>
      </c>
      <c r="P13" s="135">
        <v>58.552701177798099</v>
      </c>
      <c r="Q13" s="125"/>
      <c r="R13" s="136">
        <v>66.327969935417499</v>
      </c>
      <c r="S13" s="130"/>
      <c r="T13" s="131">
        <v>6.4940835957841196</v>
      </c>
      <c r="U13" s="125">
        <v>3.9242903681099301</v>
      </c>
      <c r="V13" s="125">
        <v>5.40614191685831</v>
      </c>
      <c r="W13" s="125">
        <v>4.9052465120487998</v>
      </c>
      <c r="X13" s="125">
        <v>-1.25105576534037</v>
      </c>
      <c r="Y13" s="132">
        <v>3.8623657045341901</v>
      </c>
      <c r="Z13" s="125"/>
      <c r="AA13" s="133">
        <v>-4.7007733612740097</v>
      </c>
      <c r="AB13" s="134">
        <v>-4.1448460804568201</v>
      </c>
      <c r="AC13" s="135">
        <v>-4.4163711297497699</v>
      </c>
      <c r="AD13" s="125"/>
      <c r="AE13" s="136">
        <v>1.64194276469227</v>
      </c>
      <c r="AF13" s="30"/>
      <c r="AG13" s="131">
        <v>47.085347989382399</v>
      </c>
      <c r="AH13" s="125">
        <v>60.278435562212898</v>
      </c>
      <c r="AI13" s="125">
        <v>66.310178097430395</v>
      </c>
      <c r="AJ13" s="125">
        <v>66.427808311213397</v>
      </c>
      <c r="AK13" s="125">
        <v>61.461346139019497</v>
      </c>
      <c r="AL13" s="132">
        <v>60.312623219851702</v>
      </c>
      <c r="AM13" s="125"/>
      <c r="AN13" s="133">
        <v>59.865252508338997</v>
      </c>
      <c r="AO13" s="134">
        <v>60.239134936966501</v>
      </c>
      <c r="AP13" s="135">
        <v>60.052193722652802</v>
      </c>
      <c r="AQ13" s="125"/>
      <c r="AR13" s="136">
        <v>60.238224041626403</v>
      </c>
      <c r="AS13" s="130"/>
      <c r="AT13" s="131">
        <v>7.7628994280469596</v>
      </c>
      <c r="AU13" s="125">
        <v>9.0281179703415599</v>
      </c>
      <c r="AV13" s="125">
        <v>5.6936443025642296</v>
      </c>
      <c r="AW13" s="125">
        <v>3.2209173779117202</v>
      </c>
      <c r="AX13" s="125">
        <v>-0.57754158877464801</v>
      </c>
      <c r="AY13" s="132">
        <v>4.7487042634377499</v>
      </c>
      <c r="AZ13" s="125"/>
      <c r="BA13" s="133">
        <v>-0.588789567377769</v>
      </c>
      <c r="BB13" s="134">
        <v>0.98400943846362598</v>
      </c>
      <c r="BC13" s="135">
        <v>0.19388584443833601</v>
      </c>
      <c r="BD13" s="125"/>
      <c r="BE13" s="136">
        <v>3.4097222516465999</v>
      </c>
    </row>
    <row r="14" spans="1:57" x14ac:dyDescent="0.2">
      <c r="A14" s="21" t="s">
        <v>23</v>
      </c>
      <c r="B14" s="3" t="str">
        <f t="shared" si="0"/>
        <v>Arlington, VA</v>
      </c>
      <c r="C14" s="3"/>
      <c r="D14" s="24" t="s">
        <v>16</v>
      </c>
      <c r="E14" s="27" t="s">
        <v>17</v>
      </c>
      <c r="F14" s="3"/>
      <c r="G14" s="131">
        <v>52.166735451919102</v>
      </c>
      <c r="H14" s="125">
        <v>80.117622781675607</v>
      </c>
      <c r="I14" s="125">
        <v>92.0449855550969</v>
      </c>
      <c r="J14" s="125">
        <v>92.003714403631804</v>
      </c>
      <c r="K14" s="125">
        <v>77.156417664052796</v>
      </c>
      <c r="L14" s="132">
        <v>78.697895171275206</v>
      </c>
      <c r="M14" s="125"/>
      <c r="N14" s="133">
        <v>54.828724721419697</v>
      </c>
      <c r="O14" s="134">
        <v>56.1700371440363</v>
      </c>
      <c r="P14" s="135">
        <v>55.499380932728002</v>
      </c>
      <c r="Q14" s="125"/>
      <c r="R14" s="136">
        <v>72.069748245976001</v>
      </c>
      <c r="S14" s="130"/>
      <c r="T14" s="131">
        <v>-5.0694705219677001</v>
      </c>
      <c r="U14" s="125">
        <v>0.51779935275080902</v>
      </c>
      <c r="V14" s="125">
        <v>4.7926700340655399</v>
      </c>
      <c r="W14" s="125">
        <v>8.8235294117646994</v>
      </c>
      <c r="X14" s="125">
        <v>5.1018973998594497</v>
      </c>
      <c r="Y14" s="132">
        <v>3.42798253464594</v>
      </c>
      <c r="Z14" s="125"/>
      <c r="AA14" s="133">
        <v>-11.7129091211164</v>
      </c>
      <c r="AB14" s="134">
        <v>-5.4696996006251002</v>
      </c>
      <c r="AC14" s="135">
        <v>-8.6602139582271995</v>
      </c>
      <c r="AD14" s="125"/>
      <c r="AE14" s="136">
        <v>0.50153131487533598</v>
      </c>
      <c r="AF14" s="30"/>
      <c r="AG14" s="131">
        <v>47.841002888980597</v>
      </c>
      <c r="AH14" s="125">
        <v>65.930664465538499</v>
      </c>
      <c r="AI14" s="125">
        <v>72.031056541477497</v>
      </c>
      <c r="AJ14" s="125">
        <v>73.475546842756899</v>
      </c>
      <c r="AK14" s="125">
        <v>65.615971935616997</v>
      </c>
      <c r="AL14" s="132">
        <v>64.978848534874103</v>
      </c>
      <c r="AM14" s="125"/>
      <c r="AN14" s="133">
        <v>54.8725753198514</v>
      </c>
      <c r="AO14" s="134">
        <v>52.450474618241799</v>
      </c>
      <c r="AP14" s="135">
        <v>53.661524969046603</v>
      </c>
      <c r="AQ14" s="125"/>
      <c r="AR14" s="136">
        <v>61.745327516066197</v>
      </c>
      <c r="AS14" s="130"/>
      <c r="AT14" s="131">
        <v>-0.71730635404956899</v>
      </c>
      <c r="AU14" s="125">
        <v>5.93501326259946</v>
      </c>
      <c r="AV14" s="125">
        <v>3.83742981444985</v>
      </c>
      <c r="AW14" s="125">
        <v>3.3113303351225798</v>
      </c>
      <c r="AX14" s="125">
        <v>0.96848455981582904</v>
      </c>
      <c r="AY14" s="132">
        <v>2.8472743900447401</v>
      </c>
      <c r="AZ14" s="125"/>
      <c r="BA14" s="133">
        <v>-2.9914724793652199</v>
      </c>
      <c r="BB14" s="134">
        <v>-2.81043877258388</v>
      </c>
      <c r="BC14" s="135">
        <v>-2.9030827751977699</v>
      </c>
      <c r="BD14" s="125"/>
      <c r="BE14" s="136">
        <v>1.3567708490857</v>
      </c>
    </row>
    <row r="15" spans="1:57" x14ac:dyDescent="0.2">
      <c r="A15" s="21" t="s">
        <v>24</v>
      </c>
      <c r="B15" s="3" t="str">
        <f t="shared" si="0"/>
        <v>Suburban Virginia Area</v>
      </c>
      <c r="C15" s="3"/>
      <c r="D15" s="24" t="s">
        <v>16</v>
      </c>
      <c r="E15" s="27" t="s">
        <v>17</v>
      </c>
      <c r="F15" s="3"/>
      <c r="G15" s="131">
        <v>46.907087402955099</v>
      </c>
      <c r="H15" s="125">
        <v>62.396694214876</v>
      </c>
      <c r="I15" s="125">
        <v>67.104933633859204</v>
      </c>
      <c r="J15" s="125">
        <v>65.765088905584705</v>
      </c>
      <c r="K15" s="125">
        <v>57.675932882544402</v>
      </c>
      <c r="L15" s="132">
        <v>59.9699474079639</v>
      </c>
      <c r="M15" s="125"/>
      <c r="N15" s="133">
        <v>54.557976458802898</v>
      </c>
      <c r="O15" s="134">
        <v>58.1267217630853</v>
      </c>
      <c r="P15" s="135">
        <v>56.342349110944099</v>
      </c>
      <c r="Q15" s="125"/>
      <c r="R15" s="136">
        <v>58.933490751672501</v>
      </c>
      <c r="S15" s="130"/>
      <c r="T15" s="131">
        <v>-0.41550888658326601</v>
      </c>
      <c r="U15" s="125">
        <v>5.56288208816901</v>
      </c>
      <c r="V15" s="125">
        <v>5.7590785006777896</v>
      </c>
      <c r="W15" s="125">
        <v>9.8981723542388504</v>
      </c>
      <c r="X15" s="125">
        <v>6.1768430910790499</v>
      </c>
      <c r="Y15" s="132">
        <v>5.6461459529861102</v>
      </c>
      <c r="Z15" s="125"/>
      <c r="AA15" s="133">
        <v>-4.3481910080730497</v>
      </c>
      <c r="AB15" s="134">
        <v>2.7112169365495302</v>
      </c>
      <c r="AC15" s="135">
        <v>-0.83233251509133699</v>
      </c>
      <c r="AD15" s="125"/>
      <c r="AE15" s="136">
        <v>3.7939802932090898</v>
      </c>
      <c r="AF15" s="30"/>
      <c r="AG15" s="131">
        <v>42.960131754762102</v>
      </c>
      <c r="AH15" s="125">
        <v>56.629688325409397</v>
      </c>
      <c r="AI15" s="125">
        <v>60.492215903794097</v>
      </c>
      <c r="AJ15" s="125">
        <v>60.091358254870798</v>
      </c>
      <c r="AK15" s="125">
        <v>57.182809732450799</v>
      </c>
      <c r="AL15" s="132">
        <v>55.471240794257398</v>
      </c>
      <c r="AM15" s="125"/>
      <c r="AN15" s="133">
        <v>56.790854152389201</v>
      </c>
      <c r="AO15" s="134">
        <v>57.357797021992297</v>
      </c>
      <c r="AP15" s="135">
        <v>57.074325587190799</v>
      </c>
      <c r="AQ15" s="125"/>
      <c r="AR15" s="136">
        <v>55.928461323181203</v>
      </c>
      <c r="AS15" s="130"/>
      <c r="AT15" s="131">
        <v>-1.98861198806934</v>
      </c>
      <c r="AU15" s="125">
        <v>5.1273141073595001</v>
      </c>
      <c r="AV15" s="125">
        <v>6.8232478382349599</v>
      </c>
      <c r="AW15" s="125">
        <v>5.3928626056303104</v>
      </c>
      <c r="AX15" s="125">
        <v>1.5593569175677899</v>
      </c>
      <c r="AY15" s="132">
        <v>3.62677403278559</v>
      </c>
      <c r="AZ15" s="125"/>
      <c r="BA15" s="133">
        <v>-3.4395818042128501</v>
      </c>
      <c r="BB15" s="134">
        <v>-2.96193668500191</v>
      </c>
      <c r="BC15" s="135">
        <v>-3.2001622974060302</v>
      </c>
      <c r="BD15" s="125"/>
      <c r="BE15" s="136">
        <v>1.5373795804477599</v>
      </c>
    </row>
    <row r="16" spans="1:57" x14ac:dyDescent="0.2">
      <c r="A16" s="21" t="s">
        <v>25</v>
      </c>
      <c r="B16" s="3" t="str">
        <f t="shared" si="0"/>
        <v>Alexandria, VA</v>
      </c>
      <c r="C16" s="3"/>
      <c r="D16" s="24" t="s">
        <v>16</v>
      </c>
      <c r="E16" s="27" t="s">
        <v>17</v>
      </c>
      <c r="F16" s="3"/>
      <c r="G16" s="131">
        <v>47.6837338906304</v>
      </c>
      <c r="H16" s="125">
        <v>66.980146290491106</v>
      </c>
      <c r="I16" s="125">
        <v>77.394636015325602</v>
      </c>
      <c r="J16" s="125">
        <v>75.943341460582801</v>
      </c>
      <c r="K16" s="125">
        <v>63.949843260187997</v>
      </c>
      <c r="L16" s="132">
        <v>66.390340183443598</v>
      </c>
      <c r="M16" s="125"/>
      <c r="N16" s="133">
        <v>60.606060606060602</v>
      </c>
      <c r="O16" s="134">
        <v>64.7161267850923</v>
      </c>
      <c r="P16" s="135">
        <v>62.661093695576398</v>
      </c>
      <c r="Q16" s="125"/>
      <c r="R16" s="136">
        <v>65.324841186910106</v>
      </c>
      <c r="S16" s="130"/>
      <c r="T16" s="131">
        <v>8.0728423993684508</v>
      </c>
      <c r="U16" s="125">
        <v>11.179369825259201</v>
      </c>
      <c r="V16" s="125">
        <v>8.9670834432563105</v>
      </c>
      <c r="W16" s="125">
        <v>5.9123534076897002</v>
      </c>
      <c r="X16" s="125">
        <v>-5.3479248399752199</v>
      </c>
      <c r="Y16" s="132">
        <v>5.4954656825102601</v>
      </c>
      <c r="Z16" s="125"/>
      <c r="AA16" s="133">
        <v>-8.3273338132949295</v>
      </c>
      <c r="AB16" s="134">
        <v>-8.8224091363091794</v>
      </c>
      <c r="AC16" s="135">
        <v>-8.5836591584715602</v>
      </c>
      <c r="AD16" s="125"/>
      <c r="AE16" s="136">
        <v>1.22296213205716</v>
      </c>
      <c r="AF16" s="30"/>
      <c r="AG16" s="131">
        <v>42.035295483571304</v>
      </c>
      <c r="AH16" s="125">
        <v>56.884941367699902</v>
      </c>
      <c r="AI16" s="125">
        <v>65.131197027748698</v>
      </c>
      <c r="AJ16" s="125">
        <v>66.196447230929905</v>
      </c>
      <c r="AK16" s="125">
        <v>61.465226982468302</v>
      </c>
      <c r="AL16" s="132">
        <v>58.342621618483598</v>
      </c>
      <c r="AM16" s="125"/>
      <c r="AN16" s="133">
        <v>58.7309880413328</v>
      </c>
      <c r="AO16" s="134">
        <v>59.4043887147335</v>
      </c>
      <c r="AP16" s="135">
        <v>59.067688378033203</v>
      </c>
      <c r="AQ16" s="125"/>
      <c r="AR16" s="136">
        <v>58.549783549783498</v>
      </c>
      <c r="AS16" s="130"/>
      <c r="AT16" s="131">
        <v>2.0848499476762199</v>
      </c>
      <c r="AU16" s="125">
        <v>10.260288820654001</v>
      </c>
      <c r="AV16" s="125">
        <v>8.9495580854300307</v>
      </c>
      <c r="AW16" s="125">
        <v>5.1684753587098804</v>
      </c>
      <c r="AX16" s="125">
        <v>1.6888168828513399</v>
      </c>
      <c r="AY16" s="132">
        <v>5.7172656198831104</v>
      </c>
      <c r="AZ16" s="125"/>
      <c r="BA16" s="133">
        <v>-3.2110552996643902</v>
      </c>
      <c r="BB16" s="134">
        <v>-2.6785939356458499</v>
      </c>
      <c r="BC16" s="135">
        <v>-2.9440373186712399</v>
      </c>
      <c r="BD16" s="125"/>
      <c r="BE16" s="136">
        <v>3.0661200714164498</v>
      </c>
    </row>
    <row r="17" spans="1:57" x14ac:dyDescent="0.2">
      <c r="A17" s="21" t="s">
        <v>26</v>
      </c>
      <c r="B17" s="3" t="str">
        <f t="shared" si="0"/>
        <v>Fairfax/Tysons Corner, VA</v>
      </c>
      <c r="C17" s="3"/>
      <c r="D17" s="24" t="s">
        <v>16</v>
      </c>
      <c r="E17" s="27" t="s">
        <v>17</v>
      </c>
      <c r="F17" s="3"/>
      <c r="G17" s="131">
        <v>44.332755632582298</v>
      </c>
      <c r="H17" s="125">
        <v>68.573079145002794</v>
      </c>
      <c r="I17" s="125">
        <v>84.101675332177905</v>
      </c>
      <c r="J17" s="125">
        <v>83.512420566146702</v>
      </c>
      <c r="K17" s="125">
        <v>68.515309069901704</v>
      </c>
      <c r="L17" s="132">
        <v>69.807047949162296</v>
      </c>
      <c r="M17" s="125"/>
      <c r="N17" s="133">
        <v>57.8625072212593</v>
      </c>
      <c r="O17" s="134">
        <v>58.578856152512898</v>
      </c>
      <c r="P17" s="135">
        <v>58.220681686886103</v>
      </c>
      <c r="Q17" s="125"/>
      <c r="R17" s="136">
        <v>66.496657588511994</v>
      </c>
      <c r="S17" s="130"/>
      <c r="T17" s="131">
        <v>-1.15540150202195E-2</v>
      </c>
      <c r="U17" s="125">
        <v>7.8574022029907304</v>
      </c>
      <c r="V17" s="125">
        <v>12.5082544944609</v>
      </c>
      <c r="W17" s="125">
        <v>12.7834718444809</v>
      </c>
      <c r="X17" s="125">
        <v>9.8428093165857895</v>
      </c>
      <c r="Y17" s="132">
        <v>9.3847673194848298</v>
      </c>
      <c r="Z17" s="125"/>
      <c r="AA17" s="133">
        <v>9.1893016774484799</v>
      </c>
      <c r="AB17" s="134">
        <v>5.9217344638210303</v>
      </c>
      <c r="AC17" s="135">
        <v>7.5206528634897802</v>
      </c>
      <c r="AD17" s="125"/>
      <c r="AE17" s="136">
        <v>8.9124134374325497</v>
      </c>
      <c r="AF17" s="30"/>
      <c r="AG17" s="131">
        <v>43.3333333333333</v>
      </c>
      <c r="AH17" s="125">
        <v>60.144425187752702</v>
      </c>
      <c r="AI17" s="125">
        <v>70.317735413055999</v>
      </c>
      <c r="AJ17" s="125">
        <v>72.619872905834697</v>
      </c>
      <c r="AK17" s="125">
        <v>64.052570768341894</v>
      </c>
      <c r="AL17" s="132">
        <v>62.0935875216637</v>
      </c>
      <c r="AM17" s="125"/>
      <c r="AN17" s="133">
        <v>59.722703639514698</v>
      </c>
      <c r="AO17" s="134">
        <v>58.596187175043298</v>
      </c>
      <c r="AP17" s="135">
        <v>59.159445407279001</v>
      </c>
      <c r="AQ17" s="125"/>
      <c r="AR17" s="136">
        <v>61.255261203268098</v>
      </c>
      <c r="AS17" s="130"/>
      <c r="AT17" s="131">
        <v>5.20596624117454</v>
      </c>
      <c r="AU17" s="125">
        <v>10.0692266613401</v>
      </c>
      <c r="AV17" s="125">
        <v>10.3458329506481</v>
      </c>
      <c r="AW17" s="125">
        <v>9.3055709413156205</v>
      </c>
      <c r="AX17" s="125">
        <v>2.6121709421013799</v>
      </c>
      <c r="AY17" s="132">
        <v>7.6459677502510699</v>
      </c>
      <c r="AZ17" s="125"/>
      <c r="BA17" s="133">
        <v>5.5368374692654996</v>
      </c>
      <c r="BB17" s="134">
        <v>4.8792975827973004</v>
      </c>
      <c r="BC17" s="135">
        <v>5.2101704240217197</v>
      </c>
      <c r="BD17" s="125"/>
      <c r="BE17" s="136">
        <v>6.9626413533931499</v>
      </c>
    </row>
    <row r="18" spans="1:57" x14ac:dyDescent="0.2">
      <c r="A18" s="21" t="s">
        <v>27</v>
      </c>
      <c r="B18" s="3" t="str">
        <f t="shared" si="0"/>
        <v>I-95 Fredericksburg, VA</v>
      </c>
      <c r="C18" s="3"/>
      <c r="D18" s="24" t="s">
        <v>16</v>
      </c>
      <c r="E18" s="27" t="s">
        <v>17</v>
      </c>
      <c r="F18" s="3"/>
      <c r="G18" s="131">
        <v>45.4717203920179</v>
      </c>
      <c r="H18" s="125">
        <v>53.371118195772802</v>
      </c>
      <c r="I18" s="125">
        <v>58.472074625103303</v>
      </c>
      <c r="J18" s="125">
        <v>60.916282914157499</v>
      </c>
      <c r="K18" s="125">
        <v>53.441964812846798</v>
      </c>
      <c r="L18" s="132">
        <v>54.334632187979601</v>
      </c>
      <c r="M18" s="125"/>
      <c r="N18" s="133">
        <v>53.843428976266303</v>
      </c>
      <c r="O18" s="134">
        <v>58.4484590860786</v>
      </c>
      <c r="P18" s="135">
        <v>56.145944031172498</v>
      </c>
      <c r="Q18" s="125"/>
      <c r="R18" s="136">
        <v>54.852149857463303</v>
      </c>
      <c r="S18" s="130"/>
      <c r="T18" s="131">
        <v>-8.5873285999677496</v>
      </c>
      <c r="U18" s="125">
        <v>-8.6826272209989899</v>
      </c>
      <c r="V18" s="125">
        <v>-2.6008015242611799</v>
      </c>
      <c r="W18" s="125">
        <v>-0.43010693231268099</v>
      </c>
      <c r="X18" s="125">
        <v>-6.4793525721290797</v>
      </c>
      <c r="Y18" s="132">
        <v>-5.1905486921542501</v>
      </c>
      <c r="Z18" s="125"/>
      <c r="AA18" s="133">
        <v>-6.5382502001277398</v>
      </c>
      <c r="AB18" s="134">
        <v>-2.4461562534208401</v>
      </c>
      <c r="AC18" s="135">
        <v>-4.4520928087085503</v>
      </c>
      <c r="AD18" s="125"/>
      <c r="AE18" s="136">
        <v>-4.9757683981271601</v>
      </c>
      <c r="AF18" s="30"/>
      <c r="AG18" s="131">
        <v>43.859959853583597</v>
      </c>
      <c r="AH18" s="125">
        <v>50.667138977447102</v>
      </c>
      <c r="AI18" s="125">
        <v>55.977683315621597</v>
      </c>
      <c r="AJ18" s="125">
        <v>56.730428622033202</v>
      </c>
      <c r="AK18" s="125">
        <v>55.936356122328398</v>
      </c>
      <c r="AL18" s="132">
        <v>52.634313378202798</v>
      </c>
      <c r="AM18" s="125"/>
      <c r="AN18" s="133">
        <v>59.180540795843598</v>
      </c>
      <c r="AO18" s="134">
        <v>60.384933286102203</v>
      </c>
      <c r="AP18" s="135">
        <v>59.782737040972897</v>
      </c>
      <c r="AQ18" s="125"/>
      <c r="AR18" s="136">
        <v>54.676720138994298</v>
      </c>
      <c r="AS18" s="130"/>
      <c r="AT18" s="131">
        <v>-6.6527226388540797</v>
      </c>
      <c r="AU18" s="125">
        <v>-5.7117353739698098</v>
      </c>
      <c r="AV18" s="125">
        <v>-2.6015052165411099</v>
      </c>
      <c r="AW18" s="125">
        <v>-1.3481134326072</v>
      </c>
      <c r="AX18" s="125">
        <v>-5.3423856902690199</v>
      </c>
      <c r="AY18" s="132">
        <v>-4.2295351399454004</v>
      </c>
      <c r="AZ18" s="125"/>
      <c r="BA18" s="133">
        <v>-3.7321442309272501</v>
      </c>
      <c r="BB18" s="134">
        <v>-2.2805783564805102</v>
      </c>
      <c r="BC18" s="135">
        <v>-3.0044811635917199</v>
      </c>
      <c r="BD18" s="125"/>
      <c r="BE18" s="136">
        <v>-3.8501700447437002</v>
      </c>
    </row>
    <row r="19" spans="1:57" x14ac:dyDescent="0.2">
      <c r="A19" s="21" t="s">
        <v>28</v>
      </c>
      <c r="B19" s="3" t="str">
        <f t="shared" si="0"/>
        <v>Dulles Airport Area, VA</v>
      </c>
      <c r="C19" s="3"/>
      <c r="D19" s="24" t="s">
        <v>16</v>
      </c>
      <c r="E19" s="27" t="s">
        <v>17</v>
      </c>
      <c r="F19" s="3"/>
      <c r="G19" s="131">
        <v>53.860747486245401</v>
      </c>
      <c r="H19" s="125">
        <v>75.573894896604003</v>
      </c>
      <c r="I19" s="125">
        <v>84.813128438626407</v>
      </c>
      <c r="J19" s="125">
        <v>82.033769683171997</v>
      </c>
      <c r="K19" s="125">
        <v>70.650730411686496</v>
      </c>
      <c r="L19" s="132">
        <v>73.386454183266906</v>
      </c>
      <c r="M19" s="125"/>
      <c r="N19" s="133">
        <v>55.150825270347099</v>
      </c>
      <c r="O19" s="134">
        <v>61.1838360842344</v>
      </c>
      <c r="P19" s="135">
        <v>58.167330677290799</v>
      </c>
      <c r="Q19" s="125"/>
      <c r="R19" s="136">
        <v>69.038133181559402</v>
      </c>
      <c r="S19" s="130"/>
      <c r="T19" s="131">
        <v>3.95459538630538</v>
      </c>
      <c r="U19" s="125">
        <v>4.85654119505132</v>
      </c>
      <c r="V19" s="125">
        <v>2.9831835982492501</v>
      </c>
      <c r="W19" s="125">
        <v>0.88660755949603298</v>
      </c>
      <c r="X19" s="125">
        <v>4.2553191489361701</v>
      </c>
      <c r="Y19" s="132">
        <v>3.26765977895242</v>
      </c>
      <c r="Z19" s="125"/>
      <c r="AA19" s="133">
        <v>1.7322834645669201</v>
      </c>
      <c r="AB19" s="134">
        <v>5.7897326554042898</v>
      </c>
      <c r="AC19" s="135">
        <v>3.8266169996613599</v>
      </c>
      <c r="AD19" s="125"/>
      <c r="AE19" s="136">
        <v>3.4016642987619199</v>
      </c>
      <c r="AF19" s="30"/>
      <c r="AG19" s="131">
        <v>47.329728704230597</v>
      </c>
      <c r="AH19" s="125">
        <v>64.081768165433502</v>
      </c>
      <c r="AI19" s="125">
        <v>71.483115158413895</v>
      </c>
      <c r="AJ19" s="125">
        <v>70.389869095048297</v>
      </c>
      <c r="AK19" s="125">
        <v>64.465945740846095</v>
      </c>
      <c r="AL19" s="132">
        <v>63.550085372794499</v>
      </c>
      <c r="AM19" s="125"/>
      <c r="AN19" s="133">
        <v>57.095427812559201</v>
      </c>
      <c r="AO19" s="134">
        <v>57.958641623980199</v>
      </c>
      <c r="AP19" s="135">
        <v>57.527034718269697</v>
      </c>
      <c r="AQ19" s="125"/>
      <c r="AR19" s="136">
        <v>61.829213757216003</v>
      </c>
      <c r="AS19" s="130"/>
      <c r="AT19" s="131">
        <v>6.5179242918024502E-2</v>
      </c>
      <c r="AU19" s="125">
        <v>4.8014272417002699</v>
      </c>
      <c r="AV19" s="125">
        <v>5.0059221068766098</v>
      </c>
      <c r="AW19" s="125">
        <v>2.9481132075471601</v>
      </c>
      <c r="AX19" s="125">
        <v>2.8761731759006901</v>
      </c>
      <c r="AY19" s="132">
        <v>3.3140310430176299</v>
      </c>
      <c r="AZ19" s="125"/>
      <c r="BA19" s="133">
        <v>1.02383350117489</v>
      </c>
      <c r="BB19" s="134">
        <v>3.3010693604970598</v>
      </c>
      <c r="BC19" s="135">
        <v>2.15830367859173</v>
      </c>
      <c r="BD19" s="125"/>
      <c r="BE19" s="136">
        <v>3.0042555112821798</v>
      </c>
    </row>
    <row r="20" spans="1:57" x14ac:dyDescent="0.2">
      <c r="A20" s="21" t="s">
        <v>29</v>
      </c>
      <c r="B20" s="3" t="str">
        <f t="shared" si="0"/>
        <v>Williamsburg, VA</v>
      </c>
      <c r="C20" s="3"/>
      <c r="D20" s="24" t="s">
        <v>16</v>
      </c>
      <c r="E20" s="27" t="s">
        <v>17</v>
      </c>
      <c r="F20" s="3"/>
      <c r="G20" s="131">
        <v>37.906703253625999</v>
      </c>
      <c r="H20" s="125">
        <v>39.4616490265255</v>
      </c>
      <c r="I20" s="125">
        <v>39.6053835097347</v>
      </c>
      <c r="J20" s="125">
        <v>40.101920815366498</v>
      </c>
      <c r="K20" s="125">
        <v>43.368613615575498</v>
      </c>
      <c r="L20" s="132">
        <v>40.0888540441656</v>
      </c>
      <c r="M20" s="125"/>
      <c r="N20" s="133">
        <v>61.871161635959702</v>
      </c>
      <c r="O20" s="134">
        <v>73.278452894289799</v>
      </c>
      <c r="P20" s="135">
        <v>67.574807265124704</v>
      </c>
      <c r="Q20" s="125"/>
      <c r="R20" s="136">
        <v>47.941983535868196</v>
      </c>
      <c r="S20" s="130"/>
      <c r="T20" s="131">
        <v>-5.2270861817430401</v>
      </c>
      <c r="U20" s="125">
        <v>6.4759110431803801</v>
      </c>
      <c r="V20" s="125">
        <v>11.5150849516964</v>
      </c>
      <c r="W20" s="125">
        <v>3.2456810825055098</v>
      </c>
      <c r="X20" s="125">
        <v>3.0088206148413699</v>
      </c>
      <c r="Y20" s="132">
        <v>3.5792436168313899</v>
      </c>
      <c r="Z20" s="125"/>
      <c r="AA20" s="133">
        <v>4.0830861611927798</v>
      </c>
      <c r="AB20" s="134">
        <v>5.1048128153983603</v>
      </c>
      <c r="AC20" s="135">
        <v>4.6345904308419197</v>
      </c>
      <c r="AD20" s="125"/>
      <c r="AE20" s="136">
        <v>4.00167974290654</v>
      </c>
      <c r="AF20" s="30"/>
      <c r="AG20" s="131">
        <v>31.971122435646102</v>
      </c>
      <c r="AH20" s="125">
        <v>32.323925258068698</v>
      </c>
      <c r="AI20" s="125">
        <v>35.884620410296598</v>
      </c>
      <c r="AJ20" s="125">
        <v>43.391480465176997</v>
      </c>
      <c r="AK20" s="125">
        <v>46.609172873382903</v>
      </c>
      <c r="AL20" s="132">
        <v>38.036064288514297</v>
      </c>
      <c r="AM20" s="125"/>
      <c r="AN20" s="133">
        <v>62.962237031229499</v>
      </c>
      <c r="AO20" s="134">
        <v>65.203188292172996</v>
      </c>
      <c r="AP20" s="135">
        <v>64.082712661701194</v>
      </c>
      <c r="AQ20" s="125"/>
      <c r="AR20" s="136">
        <v>45.477963823710503</v>
      </c>
      <c r="AS20" s="130"/>
      <c r="AT20" s="131">
        <v>-3.5510138102854598</v>
      </c>
      <c r="AU20" s="125">
        <v>-2.1800190126336698</v>
      </c>
      <c r="AV20" s="125">
        <v>-1.3869494266975999</v>
      </c>
      <c r="AW20" s="125">
        <v>4.5710706382019399E-2</v>
      </c>
      <c r="AX20" s="125">
        <v>-1.1577375263630201</v>
      </c>
      <c r="AY20" s="132">
        <v>-1.5163893266344399</v>
      </c>
      <c r="AZ20" s="125"/>
      <c r="BA20" s="133">
        <v>1.5788118340994</v>
      </c>
      <c r="BB20" s="134">
        <v>-1.47045326139318</v>
      </c>
      <c r="BC20" s="135">
        <v>4.3021705955569901E-3</v>
      </c>
      <c r="BD20" s="125"/>
      <c r="BE20" s="136">
        <v>-0.90975754947813603</v>
      </c>
    </row>
    <row r="21" spans="1:57" x14ac:dyDescent="0.2">
      <c r="A21" s="21" t="s">
        <v>30</v>
      </c>
      <c r="B21" s="3" t="str">
        <f t="shared" si="0"/>
        <v>Virginia Beach, VA</v>
      </c>
      <c r="C21" s="3"/>
      <c r="D21" s="24" t="s">
        <v>16</v>
      </c>
      <c r="E21" s="27" t="s">
        <v>17</v>
      </c>
      <c r="F21" s="3"/>
      <c r="G21" s="131">
        <v>33.707954726605998</v>
      </c>
      <c r="H21" s="125">
        <v>42.499601466602897</v>
      </c>
      <c r="I21" s="125">
        <v>47.210266220309201</v>
      </c>
      <c r="J21" s="125">
        <v>47.465327594452397</v>
      </c>
      <c r="K21" s="125">
        <v>48.676869121632301</v>
      </c>
      <c r="L21" s="132">
        <v>43.9120038259206</v>
      </c>
      <c r="M21" s="125"/>
      <c r="N21" s="133">
        <v>58.839470747648598</v>
      </c>
      <c r="O21" s="134">
        <v>59.5648015303682</v>
      </c>
      <c r="P21" s="135">
        <v>59.202136139008402</v>
      </c>
      <c r="Q21" s="125"/>
      <c r="R21" s="136">
        <v>48.280613058231403</v>
      </c>
      <c r="S21" s="130"/>
      <c r="T21" s="131">
        <v>-19.4318404584671</v>
      </c>
      <c r="U21" s="125">
        <v>-13.8893765679142</v>
      </c>
      <c r="V21" s="125">
        <v>-0.51603325898224395</v>
      </c>
      <c r="W21" s="125">
        <v>-2.4482197804372201</v>
      </c>
      <c r="X21" s="125">
        <v>-3.6241802138557602</v>
      </c>
      <c r="Y21" s="132">
        <v>-7.6747721307488996</v>
      </c>
      <c r="Z21" s="125"/>
      <c r="AA21" s="133">
        <v>-0.29663822004349899</v>
      </c>
      <c r="AB21" s="134">
        <v>-0.66619872037276096</v>
      </c>
      <c r="AC21" s="135">
        <v>-0.48289348482703298</v>
      </c>
      <c r="AD21" s="125"/>
      <c r="AE21" s="136">
        <v>-5.2764974893529297</v>
      </c>
      <c r="AF21" s="30"/>
      <c r="AG21" s="131">
        <v>33.267575322812</v>
      </c>
      <c r="AH21" s="125">
        <v>39.717838354854102</v>
      </c>
      <c r="AI21" s="125">
        <v>43.535788299059398</v>
      </c>
      <c r="AJ21" s="125">
        <v>46.622429459588702</v>
      </c>
      <c r="AK21" s="125">
        <v>47.863860991551</v>
      </c>
      <c r="AL21" s="132">
        <v>42.201498485572998</v>
      </c>
      <c r="AM21" s="125"/>
      <c r="AN21" s="133">
        <v>54.939821457038001</v>
      </c>
      <c r="AO21" s="134">
        <v>54.915909453212102</v>
      </c>
      <c r="AP21" s="135">
        <v>54.927865455125101</v>
      </c>
      <c r="AQ21" s="125"/>
      <c r="AR21" s="136">
        <v>45.837603334016499</v>
      </c>
      <c r="AS21" s="130"/>
      <c r="AT21" s="131">
        <v>-8.0911168441272299</v>
      </c>
      <c r="AU21" s="125">
        <v>-1.08983504766145</v>
      </c>
      <c r="AV21" s="125">
        <v>3.5961707661026598</v>
      </c>
      <c r="AW21" s="125">
        <v>1.8336362611122901</v>
      </c>
      <c r="AX21" s="125">
        <v>-1.4276919705908899</v>
      </c>
      <c r="AY21" s="132">
        <v>-0.80427275377324603</v>
      </c>
      <c r="AZ21" s="125"/>
      <c r="BA21" s="133">
        <v>-3.40345956907837</v>
      </c>
      <c r="BB21" s="134">
        <v>-5.03136259505568</v>
      </c>
      <c r="BC21" s="135">
        <v>-4.2241508079707497</v>
      </c>
      <c r="BD21" s="125"/>
      <c r="BE21" s="136">
        <v>-2.0028061640624202</v>
      </c>
    </row>
    <row r="22" spans="1:57" x14ac:dyDescent="0.2">
      <c r="A22" s="34" t="s">
        <v>31</v>
      </c>
      <c r="B22" s="3" t="str">
        <f t="shared" si="0"/>
        <v>Norfolk/Portsmouth, VA</v>
      </c>
      <c r="C22" s="3"/>
      <c r="D22" s="24" t="s">
        <v>16</v>
      </c>
      <c r="E22" s="27" t="s">
        <v>17</v>
      </c>
      <c r="F22" s="3"/>
      <c r="G22" s="131">
        <v>48.673809942033998</v>
      </c>
      <c r="H22" s="125">
        <v>59.827858773932903</v>
      </c>
      <c r="I22" s="125">
        <v>63.165290707886797</v>
      </c>
      <c r="J22" s="125">
        <v>60.618303179343002</v>
      </c>
      <c r="K22" s="125">
        <v>60.7939574916564</v>
      </c>
      <c r="L22" s="132">
        <v>58.615844018970598</v>
      </c>
      <c r="M22" s="125"/>
      <c r="N22" s="133">
        <v>65.554189355348598</v>
      </c>
      <c r="O22" s="134">
        <v>62.251888283857298</v>
      </c>
      <c r="P22" s="135">
        <v>63.903038819602997</v>
      </c>
      <c r="Q22" s="125"/>
      <c r="R22" s="136">
        <v>60.126471104865601</v>
      </c>
      <c r="S22" s="130"/>
      <c r="T22" s="131">
        <v>-10.570908266604899</v>
      </c>
      <c r="U22" s="125">
        <v>-6.5220499200587199</v>
      </c>
      <c r="V22" s="125">
        <v>-7.3836077513415397</v>
      </c>
      <c r="W22" s="125">
        <v>-10.6578504151163</v>
      </c>
      <c r="X22" s="125">
        <v>-2.3315816984170601</v>
      </c>
      <c r="Y22" s="132">
        <v>-7.4657798546757697</v>
      </c>
      <c r="Z22" s="125"/>
      <c r="AA22" s="133">
        <v>-3.0819621271052799</v>
      </c>
      <c r="AB22" s="134">
        <v>-3.6602098663088198</v>
      </c>
      <c r="AC22" s="135">
        <v>-3.36448008470233</v>
      </c>
      <c r="AD22" s="125"/>
      <c r="AE22" s="136">
        <v>-6.25766494356448</v>
      </c>
      <c r="AF22" s="30"/>
      <c r="AG22" s="131">
        <v>44.225364482697998</v>
      </c>
      <c r="AH22" s="125">
        <v>53.253996135605099</v>
      </c>
      <c r="AI22" s="125">
        <v>57.105216933075702</v>
      </c>
      <c r="AJ22" s="125">
        <v>57.970314421219001</v>
      </c>
      <c r="AK22" s="125">
        <v>56.771473739680303</v>
      </c>
      <c r="AL22" s="132">
        <v>53.865273142455599</v>
      </c>
      <c r="AM22" s="125"/>
      <c r="AN22" s="133">
        <v>60.943263657122699</v>
      </c>
      <c r="AO22" s="134">
        <v>61.180396978745797</v>
      </c>
      <c r="AP22" s="135">
        <v>61.061830317934302</v>
      </c>
      <c r="AQ22" s="125"/>
      <c r="AR22" s="136">
        <v>55.921432335449502</v>
      </c>
      <c r="AS22" s="130"/>
      <c r="AT22" s="131">
        <v>-13.6059117510022</v>
      </c>
      <c r="AU22" s="125">
        <v>-9.9794354432060501</v>
      </c>
      <c r="AV22" s="125">
        <v>-5.4145512052766103</v>
      </c>
      <c r="AW22" s="125">
        <v>-6.7955568997729499</v>
      </c>
      <c r="AX22" s="125">
        <v>-6.2265732657398898</v>
      </c>
      <c r="AY22" s="132">
        <v>-8.2238614901272005</v>
      </c>
      <c r="AZ22" s="125"/>
      <c r="BA22" s="133">
        <v>-3.5280381738600002</v>
      </c>
      <c r="BB22" s="134">
        <v>-3.4480294994049299</v>
      </c>
      <c r="BC22" s="135">
        <v>-3.4879727401091101</v>
      </c>
      <c r="BD22" s="125"/>
      <c r="BE22" s="136">
        <v>-6.7970279749583504</v>
      </c>
    </row>
    <row r="23" spans="1:57" x14ac:dyDescent="0.2">
      <c r="A23" s="35" t="s">
        <v>32</v>
      </c>
      <c r="B23" s="3" t="str">
        <f t="shared" si="0"/>
        <v>Newport News/Hampton, VA</v>
      </c>
      <c r="C23" s="3"/>
      <c r="D23" s="24" t="s">
        <v>16</v>
      </c>
      <c r="E23" s="27" t="s">
        <v>17</v>
      </c>
      <c r="F23" s="3"/>
      <c r="G23" s="131">
        <v>47.430545559234197</v>
      </c>
      <c r="H23" s="125">
        <v>55.966604289621401</v>
      </c>
      <c r="I23" s="125">
        <v>60.270620411688398</v>
      </c>
      <c r="J23" s="125">
        <v>59.104649488988002</v>
      </c>
      <c r="K23" s="125">
        <v>61.724485389376703</v>
      </c>
      <c r="L23" s="132">
        <v>56.8993810277817</v>
      </c>
      <c r="M23" s="125"/>
      <c r="N23" s="133">
        <v>80.581545991075203</v>
      </c>
      <c r="O23" s="134">
        <v>81.632359291780602</v>
      </c>
      <c r="P23" s="135">
        <v>81.106952641427895</v>
      </c>
      <c r="Q23" s="125"/>
      <c r="R23" s="136">
        <v>63.815830060252097</v>
      </c>
      <c r="S23" s="130"/>
      <c r="T23" s="131">
        <v>-8.0247193565282604</v>
      </c>
      <c r="U23" s="125">
        <v>-6.7491686800264601</v>
      </c>
      <c r="V23" s="125">
        <v>-5.1290732622538</v>
      </c>
      <c r="W23" s="125">
        <v>-8.5188004790623708</v>
      </c>
      <c r="X23" s="125">
        <v>0.107778824787436</v>
      </c>
      <c r="Y23" s="132">
        <v>-5.6024595556285099</v>
      </c>
      <c r="Z23" s="125"/>
      <c r="AA23" s="133">
        <v>28.6785983787614</v>
      </c>
      <c r="AB23" s="134">
        <v>22.263770717674401</v>
      </c>
      <c r="AC23" s="135">
        <v>25.368433137406299</v>
      </c>
      <c r="AD23" s="125"/>
      <c r="AE23" s="136">
        <v>3.7001908055603598</v>
      </c>
      <c r="AF23" s="30"/>
      <c r="AG23" s="131">
        <v>46.045055419605497</v>
      </c>
      <c r="AH23" s="125">
        <v>52.8321577659421</v>
      </c>
      <c r="AI23" s="125">
        <v>56.887865265582199</v>
      </c>
      <c r="AJ23" s="125">
        <v>60.598099899236999</v>
      </c>
      <c r="AK23" s="125">
        <v>62.195911904419098</v>
      </c>
      <c r="AL23" s="132">
        <v>55.711818050957199</v>
      </c>
      <c r="AM23" s="125"/>
      <c r="AN23" s="133">
        <v>67.586728084065001</v>
      </c>
      <c r="AO23" s="134">
        <v>68.007773139484598</v>
      </c>
      <c r="AP23" s="135">
        <v>67.7972506117748</v>
      </c>
      <c r="AQ23" s="125"/>
      <c r="AR23" s="136">
        <v>59.1647987826194</v>
      </c>
      <c r="AS23" s="130"/>
      <c r="AT23" s="131">
        <v>-7.98934568437745</v>
      </c>
      <c r="AU23" s="125">
        <v>-8.39657317168483</v>
      </c>
      <c r="AV23" s="125">
        <v>-6.2428066499992596</v>
      </c>
      <c r="AW23" s="125">
        <v>-2.2041465420360602</v>
      </c>
      <c r="AX23" s="125">
        <v>-1.56888652994603</v>
      </c>
      <c r="AY23" s="132">
        <v>-5.1051183305015897</v>
      </c>
      <c r="AZ23" s="125"/>
      <c r="BA23" s="133">
        <v>-0.235269443789236</v>
      </c>
      <c r="BB23" s="134">
        <v>-0.196851246564687</v>
      </c>
      <c r="BC23" s="135">
        <v>-0.21600439535841201</v>
      </c>
      <c r="BD23" s="125"/>
      <c r="BE23" s="136">
        <v>-3.5580268260388599</v>
      </c>
    </row>
    <row r="24" spans="1:57" x14ac:dyDescent="0.2">
      <c r="A24" s="36" t="s">
        <v>33</v>
      </c>
      <c r="B24" s="3" t="str">
        <f t="shared" si="0"/>
        <v>Chesapeake/Suffolk, VA</v>
      </c>
      <c r="C24" s="3"/>
      <c r="D24" s="25" t="s">
        <v>16</v>
      </c>
      <c r="E24" s="28" t="s">
        <v>17</v>
      </c>
      <c r="F24" s="3"/>
      <c r="G24" s="137">
        <v>49.200343938091102</v>
      </c>
      <c r="H24" s="138">
        <v>64.075666380051501</v>
      </c>
      <c r="I24" s="138">
        <v>69.2347377472055</v>
      </c>
      <c r="J24" s="138">
        <v>67.687016337059305</v>
      </c>
      <c r="K24" s="138">
        <v>63.422184006878702</v>
      </c>
      <c r="L24" s="139">
        <v>62.723989681857198</v>
      </c>
      <c r="M24" s="125"/>
      <c r="N24" s="140">
        <v>66.758383490971596</v>
      </c>
      <c r="O24" s="141">
        <v>66.7411865864144</v>
      </c>
      <c r="P24" s="142">
        <v>66.749785038693005</v>
      </c>
      <c r="Q24" s="125"/>
      <c r="R24" s="143">
        <v>63.874216926667401</v>
      </c>
      <c r="S24" s="130"/>
      <c r="T24" s="137">
        <v>-18.788939351539302</v>
      </c>
      <c r="U24" s="138">
        <v>-14.4960928240094</v>
      </c>
      <c r="V24" s="138">
        <v>-10.104737337755299</v>
      </c>
      <c r="W24" s="138">
        <v>-11.2286176028397</v>
      </c>
      <c r="X24" s="138">
        <v>-9.9986553597551904</v>
      </c>
      <c r="Y24" s="139">
        <v>-12.702939838045101</v>
      </c>
      <c r="Z24" s="125"/>
      <c r="AA24" s="140">
        <v>-5.2408270031473601</v>
      </c>
      <c r="AB24" s="141">
        <v>-6.7219833063682897</v>
      </c>
      <c r="AC24" s="142">
        <v>-5.9871432464502901</v>
      </c>
      <c r="AD24" s="125"/>
      <c r="AE24" s="143">
        <v>-10.8004193835033</v>
      </c>
      <c r="AF24" s="31"/>
      <c r="AG24" s="137">
        <v>48.551160791057598</v>
      </c>
      <c r="AH24" s="138">
        <v>61.216680997420397</v>
      </c>
      <c r="AI24" s="138">
        <v>64.423903697334396</v>
      </c>
      <c r="AJ24" s="138">
        <v>66.203783319002497</v>
      </c>
      <c r="AK24" s="138">
        <v>63.822012037833098</v>
      </c>
      <c r="AL24" s="139">
        <v>60.843508168529603</v>
      </c>
      <c r="AM24" s="125"/>
      <c r="AN24" s="140">
        <v>61.964746345657701</v>
      </c>
      <c r="AO24" s="141">
        <v>60.193465176268198</v>
      </c>
      <c r="AP24" s="142">
        <v>61.079105760963003</v>
      </c>
      <c r="AQ24" s="125"/>
      <c r="AR24" s="143">
        <v>60.910821766367697</v>
      </c>
      <c r="AS24" s="75"/>
      <c r="AT24" s="137">
        <v>-12.5292388296717</v>
      </c>
      <c r="AU24" s="138">
        <v>-9.6231235293980699</v>
      </c>
      <c r="AV24" s="138">
        <v>-7.9555180410611301</v>
      </c>
      <c r="AW24" s="138">
        <v>-6.4974130148341098</v>
      </c>
      <c r="AX24" s="138">
        <v>-8.0641909613502207</v>
      </c>
      <c r="AY24" s="139">
        <v>-8.7685950185267707</v>
      </c>
      <c r="AZ24" s="125"/>
      <c r="BA24" s="140">
        <v>-8.1991882082182492</v>
      </c>
      <c r="BB24" s="141">
        <v>-9.0586328234004903</v>
      </c>
      <c r="BC24" s="142">
        <v>-8.6247003037820207</v>
      </c>
      <c r="BD24" s="125"/>
      <c r="BE24" s="143">
        <v>-8.7274149992222796</v>
      </c>
    </row>
    <row r="25" spans="1:57" x14ac:dyDescent="0.2">
      <c r="A25" s="35" t="s">
        <v>111</v>
      </c>
      <c r="B25" s="3" t="s">
        <v>111</v>
      </c>
      <c r="C25" s="9"/>
      <c r="D25" s="23" t="s">
        <v>16</v>
      </c>
      <c r="E25" s="26" t="s">
        <v>17</v>
      </c>
      <c r="F25" s="3"/>
      <c r="G25" s="122">
        <v>57.613967022308401</v>
      </c>
      <c r="H25" s="123">
        <v>66.375687035240801</v>
      </c>
      <c r="I25" s="123">
        <v>80.795344325897105</v>
      </c>
      <c r="J25" s="123">
        <v>80.084060782411797</v>
      </c>
      <c r="K25" s="123">
        <v>61.978661493695398</v>
      </c>
      <c r="L25" s="124">
        <v>69.3695441319107</v>
      </c>
      <c r="M25" s="125"/>
      <c r="N25" s="126">
        <v>66.731328806983498</v>
      </c>
      <c r="O25" s="127">
        <v>70.287746524409897</v>
      </c>
      <c r="P25" s="128">
        <v>68.509537665696698</v>
      </c>
      <c r="Q25" s="125"/>
      <c r="R25" s="129">
        <v>69.123827998706702</v>
      </c>
      <c r="S25" s="130"/>
      <c r="T25" s="122">
        <v>44.760357432981301</v>
      </c>
      <c r="U25" s="123">
        <v>-3.9307440336920898</v>
      </c>
      <c r="V25" s="123">
        <v>-3.0643910007757902</v>
      </c>
      <c r="W25" s="123">
        <v>-2.2494080505130198</v>
      </c>
      <c r="X25" s="123">
        <v>3.1199569661108102</v>
      </c>
      <c r="Y25" s="124">
        <v>3.7624528484379498</v>
      </c>
      <c r="Z25" s="125"/>
      <c r="AA25" s="126">
        <v>6.9430051813471501</v>
      </c>
      <c r="AB25" s="127">
        <v>-1.8510158013544</v>
      </c>
      <c r="AC25" s="128">
        <v>2.2436670687575302</v>
      </c>
      <c r="AD25" s="125"/>
      <c r="AE25" s="129">
        <v>3.3278099972383299</v>
      </c>
      <c r="AF25" s="29"/>
      <c r="AG25" s="122">
        <v>47.114451988360798</v>
      </c>
      <c r="AH25" s="123">
        <v>54.130294212738399</v>
      </c>
      <c r="AI25" s="123">
        <v>61.776592305205298</v>
      </c>
      <c r="AJ25" s="123">
        <v>64.185257032007698</v>
      </c>
      <c r="AK25" s="123">
        <v>64.807630132557307</v>
      </c>
      <c r="AL25" s="124">
        <v>58.402845134173901</v>
      </c>
      <c r="AM25" s="125"/>
      <c r="AN25" s="126">
        <v>71.152602651147703</v>
      </c>
      <c r="AO25" s="127">
        <v>69.212738441642401</v>
      </c>
      <c r="AP25" s="128">
        <v>70.182670546395002</v>
      </c>
      <c r="AQ25" s="125"/>
      <c r="AR25" s="129">
        <v>61.768509537665601</v>
      </c>
      <c r="AS25" s="130"/>
      <c r="AT25" s="122">
        <v>25.489773950484299</v>
      </c>
      <c r="AU25" s="123">
        <v>12.4223602484472</v>
      </c>
      <c r="AV25" s="123">
        <v>11.041696934476199</v>
      </c>
      <c r="AW25" s="123">
        <v>7.1804562019165799</v>
      </c>
      <c r="AX25" s="123">
        <v>8.5273416350839106</v>
      </c>
      <c r="AY25" s="124">
        <v>11.9137599900873</v>
      </c>
      <c r="AZ25" s="125"/>
      <c r="BA25" s="126">
        <v>8.0387825233186003</v>
      </c>
      <c r="BB25" s="127">
        <v>11.0491505641291</v>
      </c>
      <c r="BC25" s="128">
        <v>9.5024906992874705</v>
      </c>
      <c r="BD25" s="125"/>
      <c r="BE25" s="129">
        <v>11.1194200369747</v>
      </c>
    </row>
    <row r="26" spans="1:57" x14ac:dyDescent="0.2">
      <c r="A26" s="35" t="s">
        <v>43</v>
      </c>
      <c r="B26" s="3" t="str">
        <f t="shared" si="0"/>
        <v>Richmond North/Glen Allen, VA</v>
      </c>
      <c r="C26" s="10"/>
      <c r="D26" s="24" t="s">
        <v>16</v>
      </c>
      <c r="E26" s="27" t="s">
        <v>17</v>
      </c>
      <c r="F26" s="3"/>
      <c r="G26" s="131">
        <v>41.506228765571898</v>
      </c>
      <c r="H26" s="125">
        <v>59.297848244620603</v>
      </c>
      <c r="I26" s="125">
        <v>69.048697621743997</v>
      </c>
      <c r="J26" s="125">
        <v>66.568516421290994</v>
      </c>
      <c r="K26" s="125">
        <v>57.078142695356703</v>
      </c>
      <c r="L26" s="132">
        <v>58.699886749716804</v>
      </c>
      <c r="M26" s="125"/>
      <c r="N26" s="133">
        <v>62.242355605889003</v>
      </c>
      <c r="O26" s="134">
        <v>69.161947904869706</v>
      </c>
      <c r="P26" s="135">
        <v>65.702151755379305</v>
      </c>
      <c r="Q26" s="125"/>
      <c r="R26" s="136">
        <v>60.7005338941918</v>
      </c>
      <c r="S26" s="130"/>
      <c r="T26" s="131">
        <v>-1.28557156469983</v>
      </c>
      <c r="U26" s="125">
        <v>-0.34731261925431001</v>
      </c>
      <c r="V26" s="125">
        <v>3.2264884140922701</v>
      </c>
      <c r="W26" s="125">
        <v>4.1700805882449403</v>
      </c>
      <c r="X26" s="125">
        <v>-0.29504618756491202</v>
      </c>
      <c r="Y26" s="132">
        <v>1.34911487988294</v>
      </c>
      <c r="Z26" s="125"/>
      <c r="AA26" s="133">
        <v>6.6130215593236699</v>
      </c>
      <c r="AB26" s="134">
        <v>4.90270518038015</v>
      </c>
      <c r="AC26" s="135">
        <v>5.7059390692805199</v>
      </c>
      <c r="AD26" s="125"/>
      <c r="AE26" s="136">
        <v>2.6576366303864298</v>
      </c>
      <c r="AF26" s="30"/>
      <c r="AG26" s="131">
        <v>41.319365798414402</v>
      </c>
      <c r="AH26" s="125">
        <v>53.844847112117698</v>
      </c>
      <c r="AI26" s="125">
        <v>61.067383918459697</v>
      </c>
      <c r="AJ26" s="125">
        <v>60.781426953567298</v>
      </c>
      <c r="AK26" s="125">
        <v>58.499433748584302</v>
      </c>
      <c r="AL26" s="132">
        <v>55.102491506228702</v>
      </c>
      <c r="AM26" s="125"/>
      <c r="AN26" s="133">
        <v>65.399207248018101</v>
      </c>
      <c r="AO26" s="134">
        <v>68.355039637599006</v>
      </c>
      <c r="AP26" s="135">
        <v>66.877123442808596</v>
      </c>
      <c r="AQ26" s="125"/>
      <c r="AR26" s="136">
        <v>58.466672059537203</v>
      </c>
      <c r="AS26" s="130"/>
      <c r="AT26" s="131">
        <v>1.0262880115799</v>
      </c>
      <c r="AU26" s="125">
        <v>-2.0105468800334401</v>
      </c>
      <c r="AV26" s="125">
        <v>1.4228152831485701</v>
      </c>
      <c r="AW26" s="125">
        <v>1.77464812695227</v>
      </c>
      <c r="AX26" s="125">
        <v>0.49582035902586402</v>
      </c>
      <c r="AY26" s="132">
        <v>0.55421812143780902</v>
      </c>
      <c r="AZ26" s="125"/>
      <c r="BA26" s="133">
        <v>2.2754326438635801</v>
      </c>
      <c r="BB26" s="134">
        <v>2.16296087716601</v>
      </c>
      <c r="BC26" s="135">
        <v>2.2179230821871601</v>
      </c>
      <c r="BD26" s="125"/>
      <c r="BE26" s="136">
        <v>1.0917759592748699</v>
      </c>
    </row>
    <row r="27" spans="1:57" x14ac:dyDescent="0.2">
      <c r="A27" s="21" t="s">
        <v>44</v>
      </c>
      <c r="B27" s="3" t="str">
        <f t="shared" si="0"/>
        <v>Richmond West/Midlothian, VA</v>
      </c>
      <c r="C27" s="3"/>
      <c r="D27" s="24" t="s">
        <v>16</v>
      </c>
      <c r="E27" s="27" t="s">
        <v>17</v>
      </c>
      <c r="F27" s="3"/>
      <c r="G27" s="131">
        <v>43.5217091660923</v>
      </c>
      <c r="H27" s="125">
        <v>57.994486560992399</v>
      </c>
      <c r="I27" s="125">
        <v>63.232253618194299</v>
      </c>
      <c r="J27" s="125">
        <v>62.887663680220498</v>
      </c>
      <c r="K27" s="125">
        <v>62.784286698828303</v>
      </c>
      <c r="L27" s="132">
        <v>58.0840799448656</v>
      </c>
      <c r="M27" s="125"/>
      <c r="N27" s="133">
        <v>72.122674017918598</v>
      </c>
      <c r="O27" s="134">
        <v>77.705031013094398</v>
      </c>
      <c r="P27" s="135">
        <v>74.913852515506505</v>
      </c>
      <c r="Q27" s="125"/>
      <c r="R27" s="136">
        <v>62.8925863936201</v>
      </c>
      <c r="S27" s="130"/>
      <c r="T27" s="131">
        <v>-8.2122093023255793</v>
      </c>
      <c r="U27" s="125">
        <v>-6.4480266814897096</v>
      </c>
      <c r="V27" s="125">
        <v>-10.1811062163485</v>
      </c>
      <c r="W27" s="125">
        <v>-10.888671874999901</v>
      </c>
      <c r="X27" s="125">
        <v>0.55187637969094905</v>
      </c>
      <c r="Y27" s="132">
        <v>-7.1601674377616202</v>
      </c>
      <c r="Z27" s="125"/>
      <c r="AA27" s="133">
        <v>-1.45951035781544</v>
      </c>
      <c r="AB27" s="134">
        <v>-2.9690189328743499</v>
      </c>
      <c r="AC27" s="135">
        <v>-2.2482014388489202</v>
      </c>
      <c r="AD27" s="125"/>
      <c r="AE27" s="136">
        <v>-5.5448765340825004</v>
      </c>
      <c r="AF27" s="30"/>
      <c r="AG27" s="131">
        <v>42.961750516884898</v>
      </c>
      <c r="AH27" s="125">
        <v>57.589593383873101</v>
      </c>
      <c r="AI27" s="125">
        <v>61.216402481047503</v>
      </c>
      <c r="AJ27" s="125">
        <v>61.5696071674707</v>
      </c>
      <c r="AK27" s="125">
        <v>62.922122674017899</v>
      </c>
      <c r="AL27" s="132">
        <v>57.251895244658797</v>
      </c>
      <c r="AM27" s="125"/>
      <c r="AN27" s="133">
        <v>71.709166092350102</v>
      </c>
      <c r="AO27" s="134">
        <v>75.034458993797301</v>
      </c>
      <c r="AP27" s="135">
        <v>73.371812543073702</v>
      </c>
      <c r="AQ27" s="125"/>
      <c r="AR27" s="136">
        <v>61.857585901348799</v>
      </c>
      <c r="AS27" s="130"/>
      <c r="AT27" s="131">
        <v>-5.9928211728947502</v>
      </c>
      <c r="AU27" s="125">
        <v>-1.7803349282538901</v>
      </c>
      <c r="AV27" s="125">
        <v>-3.8075321967183902</v>
      </c>
      <c r="AW27" s="125">
        <v>-4.5576518250747799</v>
      </c>
      <c r="AX27" s="125">
        <v>-4.6763926700623903</v>
      </c>
      <c r="AY27" s="132">
        <v>-4.0981589051885301</v>
      </c>
      <c r="AZ27" s="125"/>
      <c r="BA27" s="133">
        <v>-0.86935810408479197</v>
      </c>
      <c r="BB27" s="134">
        <v>-3.8312907143645698</v>
      </c>
      <c r="BC27" s="135">
        <v>-2.40632519766242</v>
      </c>
      <c r="BD27" s="125"/>
      <c r="BE27" s="136">
        <v>-3.53222979939369</v>
      </c>
    </row>
    <row r="28" spans="1:57" x14ac:dyDescent="0.2">
      <c r="A28" s="21" t="s">
        <v>45</v>
      </c>
      <c r="B28" s="3" t="str">
        <f t="shared" si="0"/>
        <v>Petersburg/Chester, VA</v>
      </c>
      <c r="C28" s="3"/>
      <c r="D28" s="24" t="s">
        <v>16</v>
      </c>
      <c r="E28" s="27" t="s">
        <v>17</v>
      </c>
      <c r="F28" s="3"/>
      <c r="G28" s="131">
        <v>52.196869696398203</v>
      </c>
      <c r="H28" s="125">
        <v>65.000942862530593</v>
      </c>
      <c r="I28" s="125">
        <v>68.602677729587</v>
      </c>
      <c r="J28" s="125">
        <v>67.0563831793324</v>
      </c>
      <c r="K28" s="125">
        <v>63.134075051857401</v>
      </c>
      <c r="L28" s="132">
        <v>63.198189703941097</v>
      </c>
      <c r="M28" s="125"/>
      <c r="N28" s="133">
        <v>57.194041108806303</v>
      </c>
      <c r="O28" s="134">
        <v>57.759758627192099</v>
      </c>
      <c r="P28" s="135">
        <v>57.476899867999201</v>
      </c>
      <c r="Q28" s="125"/>
      <c r="R28" s="136">
        <v>61.5635354651006</v>
      </c>
      <c r="S28" s="130"/>
      <c r="T28" s="131">
        <v>10.098201133035399</v>
      </c>
      <c r="U28" s="125">
        <v>14.0492733741838</v>
      </c>
      <c r="V28" s="125">
        <v>13.919794817899099</v>
      </c>
      <c r="W28" s="125">
        <v>10.205889885184799</v>
      </c>
      <c r="X28" s="125">
        <v>12.3829194081881</v>
      </c>
      <c r="Y28" s="132">
        <v>12.193821276976401</v>
      </c>
      <c r="Z28" s="125"/>
      <c r="AA28" s="133">
        <v>12.194863217535501</v>
      </c>
      <c r="AB28" s="134">
        <v>9.8290033225100899</v>
      </c>
      <c r="AC28" s="135">
        <v>10.9935075699058</v>
      </c>
      <c r="AD28" s="125"/>
      <c r="AE28" s="136">
        <v>11.8711079745433</v>
      </c>
      <c r="AF28" s="30"/>
      <c r="AG28" s="131">
        <v>50.490288515934303</v>
      </c>
      <c r="AH28" s="125">
        <v>59.527625872147802</v>
      </c>
      <c r="AI28" s="125">
        <v>61.809353196303903</v>
      </c>
      <c r="AJ28" s="125">
        <v>61.092777673015199</v>
      </c>
      <c r="AK28" s="125">
        <v>59.287195926833803</v>
      </c>
      <c r="AL28" s="132">
        <v>58.441448236847002</v>
      </c>
      <c r="AM28" s="125"/>
      <c r="AN28" s="133">
        <v>57.7927588157646</v>
      </c>
      <c r="AO28" s="134">
        <v>57.971902696586803</v>
      </c>
      <c r="AP28" s="135">
        <v>57.882330756175698</v>
      </c>
      <c r="AQ28" s="125"/>
      <c r="AR28" s="136">
        <v>58.2817003852266</v>
      </c>
      <c r="AS28" s="130"/>
      <c r="AT28" s="131">
        <v>6.21153016886245</v>
      </c>
      <c r="AU28" s="125">
        <v>7.0207492008349304</v>
      </c>
      <c r="AV28" s="125">
        <v>6.50755686087013</v>
      </c>
      <c r="AW28" s="125">
        <v>7.3082242050562396</v>
      </c>
      <c r="AX28" s="125">
        <v>5.8032973204022502</v>
      </c>
      <c r="AY28" s="132">
        <v>6.5826696064335604</v>
      </c>
      <c r="AZ28" s="125"/>
      <c r="BA28" s="133">
        <v>4.4720975041646804</v>
      </c>
      <c r="BB28" s="134">
        <v>2.7340302054371599</v>
      </c>
      <c r="BC28" s="135">
        <v>3.59442960403873</v>
      </c>
      <c r="BD28" s="125"/>
      <c r="BE28" s="136">
        <v>5.7173607745009898</v>
      </c>
    </row>
    <row r="29" spans="1:57" x14ac:dyDescent="0.2">
      <c r="A29" s="77" t="s">
        <v>97</v>
      </c>
      <c r="B29" s="37" t="s">
        <v>70</v>
      </c>
      <c r="C29" s="3"/>
      <c r="D29" s="24" t="s">
        <v>16</v>
      </c>
      <c r="E29" s="27" t="s">
        <v>17</v>
      </c>
      <c r="F29" s="3"/>
      <c r="G29" s="131">
        <v>38.775085785587997</v>
      </c>
      <c r="H29" s="125">
        <v>52.942705625454899</v>
      </c>
      <c r="I29" s="125">
        <v>54.653218259332398</v>
      </c>
      <c r="J29" s="125">
        <v>52.755537069772203</v>
      </c>
      <c r="K29" s="125">
        <v>47.800769470728902</v>
      </c>
      <c r="L29" s="132">
        <v>49.385463242175298</v>
      </c>
      <c r="M29" s="125"/>
      <c r="N29" s="133">
        <v>45.960278673182899</v>
      </c>
      <c r="O29" s="134">
        <v>46.126650722678498</v>
      </c>
      <c r="P29" s="135">
        <v>46.043464697930702</v>
      </c>
      <c r="Q29" s="125"/>
      <c r="R29" s="136">
        <v>48.430606515248201</v>
      </c>
      <c r="S29" s="130"/>
      <c r="T29" s="131">
        <v>9.71832933184543</v>
      </c>
      <c r="U29" s="125">
        <v>12.309958687659</v>
      </c>
      <c r="V29" s="125">
        <v>10.193849972488</v>
      </c>
      <c r="W29" s="125">
        <v>10.045065783234699</v>
      </c>
      <c r="X29" s="125">
        <v>9.6699737755536308</v>
      </c>
      <c r="Y29" s="132">
        <v>10.4307933896586</v>
      </c>
      <c r="Z29" s="125"/>
      <c r="AA29" s="133">
        <v>5.4170467508107798</v>
      </c>
      <c r="AB29" s="134">
        <v>4.0888198589171703</v>
      </c>
      <c r="AC29" s="135">
        <v>4.74752317171518</v>
      </c>
      <c r="AD29" s="125"/>
      <c r="AE29" s="136">
        <v>8.8273526831878595</v>
      </c>
      <c r="AF29" s="30"/>
      <c r="AG29" s="131">
        <v>40.279346821402797</v>
      </c>
      <c r="AH29" s="125">
        <v>51.201602136181499</v>
      </c>
      <c r="AI29" s="125">
        <v>52.938533429187601</v>
      </c>
      <c r="AJ29" s="125">
        <v>51.048834343226801</v>
      </c>
      <c r="AK29" s="125">
        <v>49.052582931087599</v>
      </c>
      <c r="AL29" s="132">
        <v>48.904179932217303</v>
      </c>
      <c r="AM29" s="125"/>
      <c r="AN29" s="133">
        <v>51.745385170671298</v>
      </c>
      <c r="AO29" s="134">
        <v>50.8108177786944</v>
      </c>
      <c r="AP29" s="135">
        <v>51.278101474682799</v>
      </c>
      <c r="AQ29" s="125"/>
      <c r="AR29" s="136">
        <v>49.580450652917897</v>
      </c>
      <c r="AS29" s="130"/>
      <c r="AT29" s="131">
        <v>7.2863422307033696</v>
      </c>
      <c r="AU29" s="125">
        <v>8.0226726097712202</v>
      </c>
      <c r="AV29" s="125">
        <v>6.3395372315873404</v>
      </c>
      <c r="AW29" s="125">
        <v>7.5197860370883802</v>
      </c>
      <c r="AX29" s="125">
        <v>4.1902276327978401</v>
      </c>
      <c r="AY29" s="132">
        <v>6.6493430867449197</v>
      </c>
      <c r="AZ29" s="125"/>
      <c r="BA29" s="133">
        <v>3.0975521751247999</v>
      </c>
      <c r="BB29" s="134">
        <v>1.2667166453240399</v>
      </c>
      <c r="BC29" s="135">
        <v>2.18227543899732</v>
      </c>
      <c r="BD29" s="125"/>
      <c r="BE29" s="136">
        <v>5.2912339883930404</v>
      </c>
    </row>
    <row r="30" spans="1:57" x14ac:dyDescent="0.2">
      <c r="A30" s="21" t="s">
        <v>47</v>
      </c>
      <c r="B30" s="3" t="str">
        <f t="shared" si="0"/>
        <v>Roanoke, VA</v>
      </c>
      <c r="C30" s="3"/>
      <c r="D30" s="24" t="s">
        <v>16</v>
      </c>
      <c r="E30" s="27" t="s">
        <v>17</v>
      </c>
      <c r="F30" s="3"/>
      <c r="G30" s="131">
        <v>57.606679035250401</v>
      </c>
      <c r="H30" s="125">
        <v>66.345083487940599</v>
      </c>
      <c r="I30" s="125">
        <v>57.9035250463821</v>
      </c>
      <c r="J30" s="125">
        <v>61.335807050092697</v>
      </c>
      <c r="K30" s="125">
        <v>57.105751391465603</v>
      </c>
      <c r="L30" s="132">
        <v>60.0593692022263</v>
      </c>
      <c r="M30" s="125"/>
      <c r="N30" s="133">
        <v>50.649350649350602</v>
      </c>
      <c r="O30" s="134">
        <v>50.890538033395103</v>
      </c>
      <c r="P30" s="135">
        <v>50.769944341372899</v>
      </c>
      <c r="Q30" s="125"/>
      <c r="R30" s="136">
        <v>57.405247813411002</v>
      </c>
      <c r="S30" s="130"/>
      <c r="T30" s="131">
        <v>39.369394318241802</v>
      </c>
      <c r="U30" s="125">
        <v>26.251519579359002</v>
      </c>
      <c r="V30" s="125">
        <v>3.8448891781615901</v>
      </c>
      <c r="W30" s="125">
        <v>12.851445517362199</v>
      </c>
      <c r="X30" s="125">
        <v>14.3746620726212</v>
      </c>
      <c r="Y30" s="132">
        <v>18.262971378541199</v>
      </c>
      <c r="Z30" s="125"/>
      <c r="AA30" s="133">
        <v>-13.874603262110799</v>
      </c>
      <c r="AB30" s="134">
        <v>-3.9723629571735701</v>
      </c>
      <c r="AC30" s="135">
        <v>-9.18090977147709</v>
      </c>
      <c r="AD30" s="125"/>
      <c r="AE30" s="136">
        <v>9.8732524701738296</v>
      </c>
      <c r="AF30" s="30"/>
      <c r="AG30" s="131">
        <v>49.183673469387699</v>
      </c>
      <c r="AH30" s="125">
        <v>60.115955473098303</v>
      </c>
      <c r="AI30" s="125">
        <v>61.196660482374703</v>
      </c>
      <c r="AJ30" s="125">
        <v>61.372912801484198</v>
      </c>
      <c r="AK30" s="125">
        <v>59.554730983302399</v>
      </c>
      <c r="AL30" s="132">
        <v>58.284786641929401</v>
      </c>
      <c r="AM30" s="125"/>
      <c r="AN30" s="133">
        <v>61.771799628942397</v>
      </c>
      <c r="AO30" s="134">
        <v>62.866419294990699</v>
      </c>
      <c r="AP30" s="135">
        <v>62.319109461966598</v>
      </c>
      <c r="AQ30" s="125"/>
      <c r="AR30" s="136">
        <v>59.437450304797203</v>
      </c>
      <c r="AS30" s="130"/>
      <c r="AT30" s="131">
        <v>13.787970633798</v>
      </c>
      <c r="AU30" s="125">
        <v>11.632542481170599</v>
      </c>
      <c r="AV30" s="125">
        <v>7.1299740862049896</v>
      </c>
      <c r="AW30" s="125">
        <v>11.737454749037701</v>
      </c>
      <c r="AX30" s="125">
        <v>13.5513578765354</v>
      </c>
      <c r="AY30" s="132">
        <v>11.412190158818101</v>
      </c>
      <c r="AZ30" s="125"/>
      <c r="BA30" s="133">
        <v>5.6549759265297599</v>
      </c>
      <c r="BB30" s="134">
        <v>10.588105209005001</v>
      </c>
      <c r="BC30" s="135">
        <v>8.0869264662183298</v>
      </c>
      <c r="BD30" s="125"/>
      <c r="BE30" s="136">
        <v>10.394783680026499</v>
      </c>
    </row>
    <row r="31" spans="1:57" x14ac:dyDescent="0.2">
      <c r="A31" s="21" t="s">
        <v>48</v>
      </c>
      <c r="B31" s="3" t="str">
        <f t="shared" si="0"/>
        <v>Charlottesville, VA</v>
      </c>
      <c r="C31" s="3"/>
      <c r="D31" s="24" t="s">
        <v>16</v>
      </c>
      <c r="E31" s="27" t="s">
        <v>17</v>
      </c>
      <c r="F31" s="3"/>
      <c r="G31" s="131">
        <v>42.434742434742397</v>
      </c>
      <c r="H31" s="125">
        <v>59.736659736659703</v>
      </c>
      <c r="I31" s="125">
        <v>69.045969045969002</v>
      </c>
      <c r="J31" s="125">
        <v>68.168168168168094</v>
      </c>
      <c r="K31" s="125">
        <v>61.769461769461699</v>
      </c>
      <c r="L31" s="132">
        <v>60.231000231000202</v>
      </c>
      <c r="M31" s="125"/>
      <c r="N31" s="133">
        <v>67.174867174867103</v>
      </c>
      <c r="O31" s="134">
        <v>73.573573573573498</v>
      </c>
      <c r="P31" s="135">
        <v>70.3742203742203</v>
      </c>
      <c r="Q31" s="125"/>
      <c r="R31" s="136">
        <v>63.129063129063098</v>
      </c>
      <c r="S31" s="130"/>
      <c r="T31" s="131">
        <v>2.55873816653633</v>
      </c>
      <c r="U31" s="125">
        <v>-3.0831328752806799</v>
      </c>
      <c r="V31" s="125">
        <v>1.12187613924931</v>
      </c>
      <c r="W31" s="125">
        <v>6.6550960760314801</v>
      </c>
      <c r="X31" s="125">
        <v>2.8677524133865502</v>
      </c>
      <c r="Y31" s="132">
        <v>1.99825872786901</v>
      </c>
      <c r="Z31" s="125"/>
      <c r="AA31" s="133">
        <v>14.170187557284301</v>
      </c>
      <c r="AB31" s="134">
        <v>22.332391563160702</v>
      </c>
      <c r="AC31" s="135">
        <v>18.296047408709398</v>
      </c>
      <c r="AD31" s="125"/>
      <c r="AE31" s="136">
        <v>6.6794391536659496</v>
      </c>
      <c r="AF31" s="30"/>
      <c r="AG31" s="131">
        <v>39.177639177639101</v>
      </c>
      <c r="AH31" s="125">
        <v>52.338877338877303</v>
      </c>
      <c r="AI31" s="125">
        <v>59.338184338184298</v>
      </c>
      <c r="AJ31" s="125">
        <v>62.387387387387299</v>
      </c>
      <c r="AK31" s="125">
        <v>62.745437745437698</v>
      </c>
      <c r="AL31" s="132">
        <v>55.197505197505102</v>
      </c>
      <c r="AM31" s="125"/>
      <c r="AN31" s="133">
        <v>68.041118041117997</v>
      </c>
      <c r="AO31" s="134">
        <v>68.023793023793004</v>
      </c>
      <c r="AP31" s="135">
        <v>68.032455532455501</v>
      </c>
      <c r="AQ31" s="125"/>
      <c r="AR31" s="136">
        <v>58.864633864633802</v>
      </c>
      <c r="AS31" s="130"/>
      <c r="AT31" s="131">
        <v>-0.76096806866037603</v>
      </c>
      <c r="AU31" s="125">
        <v>-0.35755736975249103</v>
      </c>
      <c r="AV31" s="125">
        <v>2.4203304608709999</v>
      </c>
      <c r="AW31" s="125">
        <v>8.6847852191931505</v>
      </c>
      <c r="AX31" s="125">
        <v>7.8817132763695996</v>
      </c>
      <c r="AY31" s="132">
        <v>3.9484784235029902</v>
      </c>
      <c r="AZ31" s="125"/>
      <c r="BA31" s="133">
        <v>15.560919731363899</v>
      </c>
      <c r="BB31" s="134">
        <v>18.589716718141901</v>
      </c>
      <c r="BC31" s="135">
        <v>17.055536307500699</v>
      </c>
      <c r="BD31" s="125"/>
      <c r="BE31" s="136">
        <v>7.9395309142675599</v>
      </c>
    </row>
    <row r="32" spans="1:57" x14ac:dyDescent="0.2">
      <c r="A32" s="21" t="s">
        <v>49</v>
      </c>
      <c r="B32" t="s">
        <v>72</v>
      </c>
      <c r="C32" s="3"/>
      <c r="D32" s="24" t="s">
        <v>16</v>
      </c>
      <c r="E32" s="27" t="s">
        <v>17</v>
      </c>
      <c r="F32" s="3"/>
      <c r="G32" s="131">
        <v>35.6557987196665</v>
      </c>
      <c r="H32" s="125">
        <v>52.716986750037201</v>
      </c>
      <c r="I32" s="125">
        <v>55.9029328569301</v>
      </c>
      <c r="J32" s="125">
        <v>52.329909185648297</v>
      </c>
      <c r="K32" s="125">
        <v>47.297900848593102</v>
      </c>
      <c r="L32" s="132">
        <v>48.780705672175003</v>
      </c>
      <c r="M32" s="125"/>
      <c r="N32" s="133">
        <v>47.312788447223397</v>
      </c>
      <c r="O32" s="134">
        <v>46.479082923924302</v>
      </c>
      <c r="P32" s="135">
        <v>46.895935685573903</v>
      </c>
      <c r="Q32" s="125"/>
      <c r="R32" s="136">
        <v>48.242199961717603</v>
      </c>
      <c r="S32" s="130"/>
      <c r="T32" s="131">
        <v>-7.4217240046385697</v>
      </c>
      <c r="U32" s="125">
        <v>2.37062734894478</v>
      </c>
      <c r="V32" s="125">
        <v>6.13340870548332</v>
      </c>
      <c r="W32" s="125">
        <v>1.67775527914376</v>
      </c>
      <c r="X32" s="125">
        <v>3.5190615835777099</v>
      </c>
      <c r="Y32" s="132">
        <v>1.69459962756052</v>
      </c>
      <c r="Z32" s="125"/>
      <c r="AA32" s="133">
        <v>-18.471010774756198</v>
      </c>
      <c r="AB32" s="134">
        <v>-11.407491486946601</v>
      </c>
      <c r="AC32" s="135">
        <v>-15.1172190784155</v>
      </c>
      <c r="AD32" s="125"/>
      <c r="AE32" s="136">
        <v>-3.6078531361550201</v>
      </c>
      <c r="AF32" s="30"/>
      <c r="AG32" s="131">
        <v>37.647015036474599</v>
      </c>
      <c r="AH32" s="125">
        <v>51.168676492481701</v>
      </c>
      <c r="AI32" s="125">
        <v>54.175971415810601</v>
      </c>
      <c r="AJ32" s="125">
        <v>50.476403156170903</v>
      </c>
      <c r="AK32" s="125">
        <v>48.317701354771401</v>
      </c>
      <c r="AL32" s="132">
        <v>48.357153491141801</v>
      </c>
      <c r="AM32" s="125"/>
      <c r="AN32" s="133">
        <v>52.635104957570299</v>
      </c>
      <c r="AO32" s="134">
        <v>51.429209468512703</v>
      </c>
      <c r="AP32" s="135">
        <v>52.032157213041501</v>
      </c>
      <c r="AQ32" s="125"/>
      <c r="AR32" s="136">
        <v>49.407154554541698</v>
      </c>
      <c r="AS32" s="130"/>
      <c r="AT32" s="131">
        <v>-5.0753882238899699</v>
      </c>
      <c r="AU32" s="125">
        <v>-1.5587762393925799</v>
      </c>
      <c r="AV32" s="125">
        <v>-0.39076973763099798</v>
      </c>
      <c r="AW32" s="125">
        <v>-2.4726368286723601</v>
      </c>
      <c r="AX32" s="125">
        <v>-1.37838613123929</v>
      </c>
      <c r="AY32" s="132">
        <v>-2.0224809908018502</v>
      </c>
      <c r="AZ32" s="125"/>
      <c r="BA32" s="133">
        <v>-5.2434313587441901</v>
      </c>
      <c r="BB32" s="134">
        <v>-1.77681603742711</v>
      </c>
      <c r="BC32" s="135">
        <v>-3.5613350607869201</v>
      </c>
      <c r="BD32" s="125"/>
      <c r="BE32" s="136">
        <v>-2.4894735569699402</v>
      </c>
    </row>
    <row r="33" spans="1:57" x14ac:dyDescent="0.2">
      <c r="A33" s="21" t="s">
        <v>50</v>
      </c>
      <c r="B33" s="3" t="str">
        <f t="shared" si="0"/>
        <v>Staunton &amp; Harrisonburg, VA</v>
      </c>
      <c r="C33" s="3"/>
      <c r="D33" s="24" t="s">
        <v>16</v>
      </c>
      <c r="E33" s="27" t="s">
        <v>17</v>
      </c>
      <c r="F33" s="3"/>
      <c r="G33" s="131">
        <v>29.1253381424706</v>
      </c>
      <c r="H33" s="125">
        <v>42.470694319206402</v>
      </c>
      <c r="I33" s="125">
        <v>44.147880973850299</v>
      </c>
      <c r="J33" s="125">
        <v>45.590622182145999</v>
      </c>
      <c r="K33" s="125">
        <v>42.272317403065799</v>
      </c>
      <c r="L33" s="132">
        <v>40.721370604147801</v>
      </c>
      <c r="M33" s="125"/>
      <c r="N33" s="133">
        <v>46.113615870153197</v>
      </c>
      <c r="O33" s="134">
        <v>45.392245266005403</v>
      </c>
      <c r="P33" s="135">
        <v>45.7529305680793</v>
      </c>
      <c r="Q33" s="125"/>
      <c r="R33" s="136">
        <v>42.158959165271099</v>
      </c>
      <c r="S33" s="130"/>
      <c r="T33" s="131">
        <v>-21.106253441717499</v>
      </c>
      <c r="U33" s="125">
        <v>-19.684568730380199</v>
      </c>
      <c r="V33" s="125">
        <v>-17.567510738823</v>
      </c>
      <c r="W33" s="125">
        <v>-7.4136232030609301</v>
      </c>
      <c r="X33" s="125">
        <v>-7.0416952644282196</v>
      </c>
      <c r="Y33" s="132">
        <v>-14.4757389270027</v>
      </c>
      <c r="Z33" s="125"/>
      <c r="AA33" s="133">
        <v>-10.7904615515145</v>
      </c>
      <c r="AB33" s="134">
        <v>-14.807759313732401</v>
      </c>
      <c r="AC33" s="135">
        <v>-12.8295498077596</v>
      </c>
      <c r="AD33" s="125"/>
      <c r="AE33" s="136">
        <v>-13.9719932986474</v>
      </c>
      <c r="AF33" s="30"/>
      <c r="AG33" s="131">
        <v>34.274120829576098</v>
      </c>
      <c r="AH33" s="125">
        <v>44.990982867448103</v>
      </c>
      <c r="AI33" s="125">
        <v>47.100991884580701</v>
      </c>
      <c r="AJ33" s="125">
        <v>44.147880973850299</v>
      </c>
      <c r="AK33" s="125">
        <v>45.1127141568981</v>
      </c>
      <c r="AL33" s="132">
        <v>43.125338142470603</v>
      </c>
      <c r="AM33" s="125"/>
      <c r="AN33" s="133">
        <v>54.720468890892597</v>
      </c>
      <c r="AO33" s="134">
        <v>52.430117222723098</v>
      </c>
      <c r="AP33" s="135">
        <v>53.575293056807901</v>
      </c>
      <c r="AQ33" s="125"/>
      <c r="AR33" s="136">
        <v>46.111039546567</v>
      </c>
      <c r="AS33" s="130"/>
      <c r="AT33" s="131">
        <v>-16.173672272105598</v>
      </c>
      <c r="AU33" s="125">
        <v>-13.4606160676261</v>
      </c>
      <c r="AV33" s="125">
        <v>-14.740305015348</v>
      </c>
      <c r="AW33" s="125">
        <v>-12.3613675204162</v>
      </c>
      <c r="AX33" s="125">
        <v>-9.6754591688323508</v>
      </c>
      <c r="AY33" s="132">
        <v>-13.2080446489864</v>
      </c>
      <c r="AZ33" s="125"/>
      <c r="BA33" s="133">
        <v>-4.0911855451875097</v>
      </c>
      <c r="BB33" s="134">
        <v>-11.1045330313642</v>
      </c>
      <c r="BC33" s="135">
        <v>-7.6560298090150702</v>
      </c>
      <c r="BD33" s="125"/>
      <c r="BE33" s="136">
        <v>-11.4406122412136</v>
      </c>
    </row>
    <row r="34" spans="1:57" x14ac:dyDescent="0.2">
      <c r="A34" s="21" t="s">
        <v>51</v>
      </c>
      <c r="B34" s="3" t="str">
        <f t="shared" si="0"/>
        <v>Blacksburg &amp; Wytheville, VA</v>
      </c>
      <c r="C34" s="3"/>
      <c r="D34" s="24" t="s">
        <v>16</v>
      </c>
      <c r="E34" s="27" t="s">
        <v>17</v>
      </c>
      <c r="F34" s="3"/>
      <c r="G34" s="131">
        <v>31.484593837535002</v>
      </c>
      <c r="H34" s="125">
        <v>41.605975723622699</v>
      </c>
      <c r="I34" s="125">
        <v>44.575163398692801</v>
      </c>
      <c r="J34" s="125">
        <v>45.378151260504197</v>
      </c>
      <c r="K34" s="125">
        <v>46.554621848739401</v>
      </c>
      <c r="L34" s="132">
        <v>41.919701213818797</v>
      </c>
      <c r="M34" s="125"/>
      <c r="N34" s="133">
        <v>47.077497665732899</v>
      </c>
      <c r="O34" s="134">
        <v>42.128851540616203</v>
      </c>
      <c r="P34" s="135">
        <v>44.603174603174601</v>
      </c>
      <c r="Q34" s="125"/>
      <c r="R34" s="136">
        <v>42.6864078964919</v>
      </c>
      <c r="S34" s="130"/>
      <c r="T34" s="131">
        <v>-2.5395815984051202</v>
      </c>
      <c r="U34" s="125">
        <v>-4.2691076430572199</v>
      </c>
      <c r="V34" s="125">
        <v>-1.82034523210993</v>
      </c>
      <c r="W34" s="125">
        <v>-4.1872217957236098</v>
      </c>
      <c r="X34" s="125">
        <v>-1.46097699860231</v>
      </c>
      <c r="Y34" s="132">
        <v>-2.8620897149436102</v>
      </c>
      <c r="Z34" s="125"/>
      <c r="AA34" s="133">
        <v>-0.149208654655277</v>
      </c>
      <c r="AB34" s="134">
        <v>-9.3015451794752906</v>
      </c>
      <c r="AC34" s="135">
        <v>-4.6912264076443098</v>
      </c>
      <c r="AD34" s="125"/>
      <c r="AE34" s="136">
        <v>-3.4154766955386702</v>
      </c>
      <c r="AF34" s="30"/>
      <c r="AG34" s="131">
        <v>36.321195144724499</v>
      </c>
      <c r="AH34" s="125">
        <v>44.864612511671297</v>
      </c>
      <c r="AI34" s="125">
        <v>48.137254901960702</v>
      </c>
      <c r="AJ34" s="125">
        <v>43.8888888888888</v>
      </c>
      <c r="AK34" s="125">
        <v>43.211951447245497</v>
      </c>
      <c r="AL34" s="132">
        <v>43.2847805788982</v>
      </c>
      <c r="AM34" s="125"/>
      <c r="AN34" s="133">
        <v>49.878618113912196</v>
      </c>
      <c r="AO34" s="134">
        <v>50.807656395891598</v>
      </c>
      <c r="AP34" s="135">
        <v>50.343137254901897</v>
      </c>
      <c r="AQ34" s="125"/>
      <c r="AR34" s="136">
        <v>45.301453914899199</v>
      </c>
      <c r="AS34" s="130"/>
      <c r="AT34" s="131">
        <v>-0.21351824311814199</v>
      </c>
      <c r="AU34" s="125">
        <v>-3.88352368901421</v>
      </c>
      <c r="AV34" s="125">
        <v>-2.11110208533995</v>
      </c>
      <c r="AW34" s="125">
        <v>-0.70090722856306698</v>
      </c>
      <c r="AX34" s="125">
        <v>-1.5953174598017701</v>
      </c>
      <c r="AY34" s="132">
        <v>-1.7874712288613399</v>
      </c>
      <c r="AZ34" s="125"/>
      <c r="BA34" s="133">
        <v>11.215400285141</v>
      </c>
      <c r="BB34" s="134">
        <v>11.466494014866701</v>
      </c>
      <c r="BC34" s="135">
        <v>11.341964023714899</v>
      </c>
      <c r="BD34" s="125"/>
      <c r="BE34" s="136">
        <v>2.03273480821791</v>
      </c>
    </row>
    <row r="35" spans="1:57" x14ac:dyDescent="0.2">
      <c r="A35" s="21" t="s">
        <v>52</v>
      </c>
      <c r="B35" s="3" t="str">
        <f t="shared" si="0"/>
        <v>Lynchburg, VA</v>
      </c>
      <c r="C35" s="3"/>
      <c r="D35" s="24" t="s">
        <v>16</v>
      </c>
      <c r="E35" s="27" t="s">
        <v>17</v>
      </c>
      <c r="F35" s="3"/>
      <c r="G35" s="131">
        <v>35.632183908045903</v>
      </c>
      <c r="H35" s="125">
        <v>55.172413793103402</v>
      </c>
      <c r="I35" s="125">
        <v>60.727969348659002</v>
      </c>
      <c r="J35" s="125">
        <v>57.630906768837797</v>
      </c>
      <c r="K35" s="125">
        <v>50.798212005108503</v>
      </c>
      <c r="L35" s="132">
        <v>51.9923371647509</v>
      </c>
      <c r="M35" s="125"/>
      <c r="N35" s="133">
        <v>66.794380587484</v>
      </c>
      <c r="O35" s="134">
        <v>52.011494252873497</v>
      </c>
      <c r="P35" s="135">
        <v>59.402937420178702</v>
      </c>
      <c r="Q35" s="125"/>
      <c r="R35" s="136">
        <v>54.109651523444597</v>
      </c>
      <c r="S35" s="130"/>
      <c r="T35" s="131">
        <v>3.3885518498726901</v>
      </c>
      <c r="U35" s="125">
        <v>9.2125579001543993</v>
      </c>
      <c r="V35" s="125">
        <v>7.7464472891759204</v>
      </c>
      <c r="W35" s="125">
        <v>10.772449423436401</v>
      </c>
      <c r="X35" s="125">
        <v>10.519965011798</v>
      </c>
      <c r="Y35" s="132">
        <v>8.6188036199805005</v>
      </c>
      <c r="Z35" s="125"/>
      <c r="AA35" s="133">
        <v>14.7363806853543</v>
      </c>
      <c r="AB35" s="134">
        <v>-3.0722563191472099</v>
      </c>
      <c r="AC35" s="135">
        <v>6.1946362305134004</v>
      </c>
      <c r="AD35" s="125"/>
      <c r="AE35" s="136">
        <v>7.8466003751560702</v>
      </c>
      <c r="AF35" s="30"/>
      <c r="AG35" s="131">
        <v>34.746168582375397</v>
      </c>
      <c r="AH35" s="125">
        <v>49.792464878671701</v>
      </c>
      <c r="AI35" s="125">
        <v>54.2145593869731</v>
      </c>
      <c r="AJ35" s="125">
        <v>55.196360153256698</v>
      </c>
      <c r="AK35" s="125">
        <v>56.2819284802043</v>
      </c>
      <c r="AL35" s="132">
        <v>50.046296296296198</v>
      </c>
      <c r="AM35" s="125"/>
      <c r="AN35" s="133">
        <v>62.787356321838999</v>
      </c>
      <c r="AO35" s="134">
        <v>50.119731800766203</v>
      </c>
      <c r="AP35" s="135">
        <v>56.453544061302601</v>
      </c>
      <c r="AQ35" s="125"/>
      <c r="AR35" s="136">
        <v>51.876938514869501</v>
      </c>
      <c r="AS35" s="130"/>
      <c r="AT35" s="131">
        <v>1.2793540271988499</v>
      </c>
      <c r="AU35" s="125">
        <v>5.606807069007</v>
      </c>
      <c r="AV35" s="125">
        <v>5.3349260056374899</v>
      </c>
      <c r="AW35" s="125">
        <v>13.311844158539801</v>
      </c>
      <c r="AX35" s="125">
        <v>14.5980350887512</v>
      </c>
      <c r="AY35" s="132">
        <v>8.4430110698874099</v>
      </c>
      <c r="AZ35" s="125"/>
      <c r="BA35" s="133">
        <v>6.2195881862417099</v>
      </c>
      <c r="BB35" s="134">
        <v>-5.6866057807631796</v>
      </c>
      <c r="BC35" s="135">
        <v>0.58305667345448398</v>
      </c>
      <c r="BD35" s="125"/>
      <c r="BE35" s="136">
        <v>5.8707212612313304</v>
      </c>
    </row>
    <row r="36" spans="1:57" x14ac:dyDescent="0.2">
      <c r="A36" s="21" t="s">
        <v>77</v>
      </c>
      <c r="B36" s="3" t="str">
        <f t="shared" si="0"/>
        <v>Central Virginia</v>
      </c>
      <c r="C36" s="3"/>
      <c r="D36" s="24" t="s">
        <v>16</v>
      </c>
      <c r="E36" s="27" t="s">
        <v>17</v>
      </c>
      <c r="F36" s="3"/>
      <c r="G36" s="131">
        <v>45.179242062137199</v>
      </c>
      <c r="H36" s="125">
        <v>60.396039603960297</v>
      </c>
      <c r="I36" s="125">
        <v>67.623762376237593</v>
      </c>
      <c r="J36" s="125">
        <v>66.350290201433907</v>
      </c>
      <c r="K36" s="125">
        <v>59.071355411403204</v>
      </c>
      <c r="L36" s="132">
        <v>59.724137931034399</v>
      </c>
      <c r="M36" s="125"/>
      <c r="N36" s="133">
        <v>62.202116763400397</v>
      </c>
      <c r="O36" s="134">
        <v>64.646637077500799</v>
      </c>
      <c r="P36" s="135">
        <v>63.424376920450598</v>
      </c>
      <c r="Q36" s="125"/>
      <c r="R36" s="136">
        <v>60.781349070867599</v>
      </c>
      <c r="S36" s="130"/>
      <c r="T36" s="131">
        <v>5.0278987240919104</v>
      </c>
      <c r="U36" s="125">
        <v>1.62603639556678</v>
      </c>
      <c r="V36" s="125">
        <v>2.12399197978882</v>
      </c>
      <c r="W36" s="125">
        <v>3.1968412707326102</v>
      </c>
      <c r="X36" s="125">
        <v>4.3505805709765504</v>
      </c>
      <c r="Y36" s="132">
        <v>3.1266792571557702</v>
      </c>
      <c r="Z36" s="125"/>
      <c r="AA36" s="133">
        <v>6.8023118669873099</v>
      </c>
      <c r="AB36" s="134">
        <v>4.3015079978124904</v>
      </c>
      <c r="AC36" s="135">
        <v>5.5130094759575501</v>
      </c>
      <c r="AD36" s="125"/>
      <c r="AE36" s="136">
        <v>3.82676572975942</v>
      </c>
      <c r="AF36" s="30"/>
      <c r="AG36" s="131">
        <v>42.855803887151602</v>
      </c>
      <c r="AH36" s="125">
        <v>54.661258850895898</v>
      </c>
      <c r="AI36" s="125">
        <v>59.8324826816404</v>
      </c>
      <c r="AJ36" s="125">
        <v>60.385477288025797</v>
      </c>
      <c r="AK36" s="125">
        <v>59.680813898995403</v>
      </c>
      <c r="AL36" s="132">
        <v>55.483167321341803</v>
      </c>
      <c r="AM36" s="125"/>
      <c r="AN36" s="133">
        <v>64.293143724316593</v>
      </c>
      <c r="AO36" s="134">
        <v>63.616212252971103</v>
      </c>
      <c r="AP36" s="135">
        <v>63.954677988643901</v>
      </c>
      <c r="AQ36" s="125"/>
      <c r="AR36" s="136">
        <v>57.902611782666703</v>
      </c>
      <c r="AS36" s="130"/>
      <c r="AT36" s="131">
        <v>2.6404898728773198</v>
      </c>
      <c r="AU36" s="125">
        <v>2.2899590240050198</v>
      </c>
      <c r="AV36" s="125">
        <v>2.9212084607121498</v>
      </c>
      <c r="AW36" s="125">
        <v>4.1261833987302099</v>
      </c>
      <c r="AX36" s="125">
        <v>3.6562885444898399</v>
      </c>
      <c r="AY36" s="132">
        <v>3.1701074876730102</v>
      </c>
      <c r="AZ36" s="125"/>
      <c r="BA36" s="133">
        <v>4.2492154787867999</v>
      </c>
      <c r="BB36" s="134">
        <v>2.81262593566397</v>
      </c>
      <c r="BC36" s="135">
        <v>3.5297385671928398</v>
      </c>
      <c r="BD36" s="125"/>
      <c r="BE36" s="136">
        <v>3.2828339229711898</v>
      </c>
    </row>
    <row r="37" spans="1:57" x14ac:dyDescent="0.2">
      <c r="A37" s="21" t="s">
        <v>78</v>
      </c>
      <c r="B37" s="3" t="str">
        <f t="shared" si="0"/>
        <v>Chesapeake Bay</v>
      </c>
      <c r="C37" s="3"/>
      <c r="D37" s="24" t="s">
        <v>16</v>
      </c>
      <c r="E37" s="27" t="s">
        <v>17</v>
      </c>
      <c r="F37" s="3"/>
      <c r="G37" s="131">
        <v>43.8254410399257</v>
      </c>
      <c r="H37" s="125">
        <v>57.4744661095636</v>
      </c>
      <c r="I37" s="125">
        <v>60.074280408542201</v>
      </c>
      <c r="J37" s="125">
        <v>59.424326833797501</v>
      </c>
      <c r="K37" s="125">
        <v>54.596100278551503</v>
      </c>
      <c r="L37" s="132">
        <v>55.078922934076097</v>
      </c>
      <c r="M37" s="125"/>
      <c r="N37" s="133">
        <v>52.831940575673102</v>
      </c>
      <c r="O37" s="134">
        <v>50.046425255338903</v>
      </c>
      <c r="P37" s="135">
        <v>51.439182915506002</v>
      </c>
      <c r="Q37" s="125"/>
      <c r="R37" s="136">
        <v>54.038997214484603</v>
      </c>
      <c r="S37" s="130"/>
      <c r="T37" s="131">
        <v>10.2803738317757</v>
      </c>
      <c r="U37" s="125">
        <v>5.9931506849314999</v>
      </c>
      <c r="V37" s="125">
        <v>2.86168521462639</v>
      </c>
      <c r="W37" s="125">
        <v>5.9602649006622501</v>
      </c>
      <c r="X37" s="125">
        <v>12.2137404580152</v>
      </c>
      <c r="Y37" s="132">
        <v>7.1144817623690804</v>
      </c>
      <c r="Z37" s="125"/>
      <c r="AA37" s="133">
        <v>14.9494949494949</v>
      </c>
      <c r="AB37" s="134">
        <v>8.8888888888888804</v>
      </c>
      <c r="AC37" s="135">
        <v>11.919191919191899</v>
      </c>
      <c r="AD37" s="125"/>
      <c r="AE37" s="136">
        <v>8.3798882681564208</v>
      </c>
      <c r="AF37" s="30"/>
      <c r="AG37" s="131">
        <v>41.109563602599799</v>
      </c>
      <c r="AH37" s="125">
        <v>54.897864438254402</v>
      </c>
      <c r="AI37" s="125">
        <v>55.872794800371402</v>
      </c>
      <c r="AJ37" s="125">
        <v>56.847725162488302</v>
      </c>
      <c r="AK37" s="125">
        <v>55.617455896007399</v>
      </c>
      <c r="AL37" s="132">
        <v>52.869080779944198</v>
      </c>
      <c r="AM37" s="125"/>
      <c r="AN37" s="133">
        <v>54.038997214484603</v>
      </c>
      <c r="AO37" s="134">
        <v>51.532033426183801</v>
      </c>
      <c r="AP37" s="135">
        <v>52.785515320334198</v>
      </c>
      <c r="AQ37" s="125"/>
      <c r="AR37" s="136">
        <v>52.845204934341403</v>
      </c>
      <c r="AS37" s="130"/>
      <c r="AT37" s="131">
        <v>9.2535471930906805</v>
      </c>
      <c r="AU37" s="125">
        <v>5.9587813620071604</v>
      </c>
      <c r="AV37" s="125">
        <v>1.2195121951219501</v>
      </c>
      <c r="AW37" s="125">
        <v>6.7102396514161198</v>
      </c>
      <c r="AX37" s="125">
        <v>5.8303886925794997</v>
      </c>
      <c r="AY37" s="132">
        <v>5.5421686746987904</v>
      </c>
      <c r="AZ37" s="125"/>
      <c r="BA37" s="133">
        <v>4.8176497073390303</v>
      </c>
      <c r="BB37" s="134">
        <v>5.6639695383150803</v>
      </c>
      <c r="BC37" s="135">
        <v>5.2290606200832901</v>
      </c>
      <c r="BD37" s="125"/>
      <c r="BE37" s="136">
        <v>5.4526204340921103</v>
      </c>
    </row>
    <row r="38" spans="1:57" x14ac:dyDescent="0.2">
      <c r="A38" s="21" t="s">
        <v>79</v>
      </c>
      <c r="B38" s="3" t="str">
        <f t="shared" si="0"/>
        <v>Coastal Virginia - Eastern Shore</v>
      </c>
      <c r="C38" s="3"/>
      <c r="D38" s="24" t="s">
        <v>16</v>
      </c>
      <c r="E38" s="27" t="s">
        <v>17</v>
      </c>
      <c r="F38" s="3"/>
      <c r="G38" s="131">
        <v>28.635346756152099</v>
      </c>
      <c r="H38" s="125">
        <v>42.132736763609202</v>
      </c>
      <c r="I38" s="125">
        <v>44.519015659955201</v>
      </c>
      <c r="J38" s="125">
        <v>44.071588366890303</v>
      </c>
      <c r="K38" s="125">
        <v>39.4481730052199</v>
      </c>
      <c r="L38" s="132">
        <v>39.761372110365301</v>
      </c>
      <c r="M38" s="125"/>
      <c r="N38" s="133">
        <v>37.807606263982102</v>
      </c>
      <c r="O38" s="134">
        <v>36.912751677852299</v>
      </c>
      <c r="P38" s="135">
        <v>37.360178970917197</v>
      </c>
      <c r="Q38" s="125"/>
      <c r="R38" s="136">
        <v>39.075316927665902</v>
      </c>
      <c r="S38" s="130"/>
      <c r="T38" s="131">
        <v>-8.7885985748218491</v>
      </c>
      <c r="U38" s="125">
        <v>-1.39616055846422</v>
      </c>
      <c r="V38" s="125">
        <v>-1.32231404958677</v>
      </c>
      <c r="W38" s="125">
        <v>-3.5889070146818902</v>
      </c>
      <c r="X38" s="125">
        <v>2.1235521235521202</v>
      </c>
      <c r="Y38" s="132">
        <v>-2.34432234432234</v>
      </c>
      <c r="Z38" s="125"/>
      <c r="AA38" s="133">
        <v>-3.7950664136622301</v>
      </c>
      <c r="AB38" s="134">
        <v>-10.326086956521699</v>
      </c>
      <c r="AC38" s="135">
        <v>-7.1362372567191796</v>
      </c>
      <c r="AD38" s="125"/>
      <c r="AE38" s="136">
        <v>-3.70175899186138</v>
      </c>
      <c r="AF38" s="30"/>
      <c r="AG38" s="131">
        <v>33.0599599052305</v>
      </c>
      <c r="AH38" s="125">
        <v>42.5369054127938</v>
      </c>
      <c r="AI38" s="125">
        <v>45.307089484235398</v>
      </c>
      <c r="AJ38" s="125">
        <v>44.359394933479102</v>
      </c>
      <c r="AK38" s="125">
        <v>42.6827045744486</v>
      </c>
      <c r="AL38" s="132">
        <v>41.589210862037497</v>
      </c>
      <c r="AM38" s="125"/>
      <c r="AN38" s="133">
        <v>46.345941975762003</v>
      </c>
      <c r="AO38" s="134">
        <v>44.674990818949603</v>
      </c>
      <c r="AP38" s="135">
        <v>45.510466397355799</v>
      </c>
      <c r="AQ38" s="125"/>
      <c r="AR38" s="136">
        <v>42.703577112740298</v>
      </c>
      <c r="AS38" s="130"/>
      <c r="AT38" s="131">
        <v>-1.3594344752582901</v>
      </c>
      <c r="AU38" s="125">
        <v>0.25773195876288602</v>
      </c>
      <c r="AV38" s="125">
        <v>2.47320692497938</v>
      </c>
      <c r="AW38" s="125">
        <v>0.57851239669421395</v>
      </c>
      <c r="AX38" s="125">
        <v>-3.8270545666331799</v>
      </c>
      <c r="AY38" s="132">
        <v>-0.32416077387082498</v>
      </c>
      <c r="AZ38" s="125"/>
      <c r="BA38" s="133">
        <v>-5.4681647940074898</v>
      </c>
      <c r="BB38" s="134">
        <v>-8.7739032620922295</v>
      </c>
      <c r="BC38" s="135">
        <v>-7.1201049278620898</v>
      </c>
      <c r="BD38" s="125"/>
      <c r="BE38" s="136">
        <v>-2.4900606346765799</v>
      </c>
    </row>
    <row r="39" spans="1:57" x14ac:dyDescent="0.2">
      <c r="A39" s="21" t="s">
        <v>80</v>
      </c>
      <c r="B39" s="3" t="str">
        <f t="shared" si="0"/>
        <v>Coastal Virginia - Hampton Roads</v>
      </c>
      <c r="C39" s="3"/>
      <c r="D39" s="24" t="s">
        <v>16</v>
      </c>
      <c r="E39" s="27" t="s">
        <v>17</v>
      </c>
      <c r="F39" s="3"/>
      <c r="G39" s="131">
        <v>41.5446500402252</v>
      </c>
      <c r="H39" s="125">
        <v>50.034861893268904</v>
      </c>
      <c r="I39" s="125">
        <v>53.4513274336283</v>
      </c>
      <c r="J39" s="125">
        <v>52.821131670689098</v>
      </c>
      <c r="K39" s="125">
        <v>53.8589434164655</v>
      </c>
      <c r="L39" s="132">
        <v>50.342182890855398</v>
      </c>
      <c r="M39" s="125"/>
      <c r="N39" s="133">
        <v>65.492089031912002</v>
      </c>
      <c r="O39" s="134">
        <v>67.599892732635993</v>
      </c>
      <c r="P39" s="135">
        <v>66.545990882273998</v>
      </c>
      <c r="Q39" s="125"/>
      <c r="R39" s="136">
        <v>54.971842316975</v>
      </c>
      <c r="S39" s="130"/>
      <c r="T39" s="131">
        <v>-13.009782891696201</v>
      </c>
      <c r="U39" s="125">
        <v>-8.3037474163197196</v>
      </c>
      <c r="V39" s="125">
        <v>-3.0497966807935599</v>
      </c>
      <c r="W39" s="125">
        <v>-6.1679716374328404</v>
      </c>
      <c r="X39" s="125">
        <v>-2.7256395756997001</v>
      </c>
      <c r="Y39" s="132">
        <v>-6.4681438380933596</v>
      </c>
      <c r="Z39" s="125"/>
      <c r="AA39" s="133">
        <v>4.3548211983985698</v>
      </c>
      <c r="AB39" s="134">
        <v>2.9874603219290301</v>
      </c>
      <c r="AC39" s="135">
        <v>3.6558061113523599</v>
      </c>
      <c r="AD39" s="125"/>
      <c r="AE39" s="136">
        <v>-3.1980982658606898</v>
      </c>
      <c r="AF39" s="30"/>
      <c r="AG39" s="131">
        <v>39.199517296862403</v>
      </c>
      <c r="AH39" s="125">
        <v>45.677795655671702</v>
      </c>
      <c r="AI39" s="125">
        <v>49.333601501742997</v>
      </c>
      <c r="AJ39" s="125">
        <v>52.912979351032398</v>
      </c>
      <c r="AK39" s="125">
        <v>53.7288817377312</v>
      </c>
      <c r="AL39" s="132">
        <v>48.170555108608198</v>
      </c>
      <c r="AM39" s="125"/>
      <c r="AN39" s="133">
        <v>60.591311343523699</v>
      </c>
      <c r="AO39" s="134">
        <v>60.8474121748458</v>
      </c>
      <c r="AP39" s="135">
        <v>60.7193617591847</v>
      </c>
      <c r="AQ39" s="125"/>
      <c r="AR39" s="136">
        <v>51.755928437344302</v>
      </c>
      <c r="AS39" s="130"/>
      <c r="AT39" s="131">
        <v>-9.0732658195043392</v>
      </c>
      <c r="AU39" s="125">
        <v>-6.1646404235068397</v>
      </c>
      <c r="AV39" s="125">
        <v>-3.2181245958381299</v>
      </c>
      <c r="AW39" s="125">
        <v>-2.4819905482314999</v>
      </c>
      <c r="AX39" s="125">
        <v>-3.4617440437246301</v>
      </c>
      <c r="AY39" s="132">
        <v>-4.6806226241163698</v>
      </c>
      <c r="AZ39" s="125"/>
      <c r="BA39" s="133">
        <v>-2.9027919348770901</v>
      </c>
      <c r="BB39" s="134">
        <v>-4.2515127768105598</v>
      </c>
      <c r="BC39" s="135">
        <v>-3.58329074690772</v>
      </c>
      <c r="BD39" s="125"/>
      <c r="BE39" s="136">
        <v>-4.3157089453369002</v>
      </c>
    </row>
    <row r="40" spans="1:57" x14ac:dyDescent="0.2">
      <c r="A40" s="20" t="s">
        <v>81</v>
      </c>
      <c r="B40" s="3" t="str">
        <f t="shared" si="0"/>
        <v>Northern Virginia</v>
      </c>
      <c r="C40" s="3"/>
      <c r="D40" s="24" t="s">
        <v>16</v>
      </c>
      <c r="E40" s="27" t="s">
        <v>17</v>
      </c>
      <c r="F40" s="3"/>
      <c r="G40" s="131">
        <v>48.844178937483697</v>
      </c>
      <c r="H40" s="125">
        <v>68.789834368943602</v>
      </c>
      <c r="I40" s="125">
        <v>78.653773151385494</v>
      </c>
      <c r="J40" s="125">
        <v>77.922519030588703</v>
      </c>
      <c r="K40" s="125">
        <v>66.244430680705605</v>
      </c>
      <c r="L40" s="132">
        <v>68.090947233821495</v>
      </c>
      <c r="M40" s="125"/>
      <c r="N40" s="133">
        <v>56.046832231124199</v>
      </c>
      <c r="O40" s="134">
        <v>59.357455395496501</v>
      </c>
      <c r="P40" s="135">
        <v>57.7021438133104</v>
      </c>
      <c r="Q40" s="125"/>
      <c r="R40" s="136">
        <v>65.122717685104007</v>
      </c>
      <c r="S40" s="130"/>
      <c r="T40" s="131">
        <v>-0.46406501940019101</v>
      </c>
      <c r="U40" s="125">
        <v>3.1952647326502799</v>
      </c>
      <c r="V40" s="125">
        <v>5.1523666611329899</v>
      </c>
      <c r="W40" s="125">
        <v>5.5053882007908701</v>
      </c>
      <c r="X40" s="125">
        <v>1.9379950265991699</v>
      </c>
      <c r="Y40" s="132">
        <v>3.3644782122424401</v>
      </c>
      <c r="Z40" s="125"/>
      <c r="AA40" s="133">
        <v>-3.8007106710726899</v>
      </c>
      <c r="AB40" s="134">
        <v>-1.4610826222575599</v>
      </c>
      <c r="AC40" s="135">
        <v>-2.61138566616932</v>
      </c>
      <c r="AD40" s="125"/>
      <c r="AE40" s="136">
        <v>1.78337311995556</v>
      </c>
      <c r="AF40" s="30"/>
      <c r="AG40" s="131">
        <v>44.9917930962228</v>
      </c>
      <c r="AH40" s="125">
        <v>59.747257297658599</v>
      </c>
      <c r="AI40" s="125">
        <v>66.772267150932095</v>
      </c>
      <c r="AJ40" s="125">
        <v>67.264681377562397</v>
      </c>
      <c r="AK40" s="125">
        <v>61.816195289386897</v>
      </c>
      <c r="AL40" s="132">
        <v>60.118438842352603</v>
      </c>
      <c r="AM40" s="125"/>
      <c r="AN40" s="133">
        <v>57.504916101855599</v>
      </c>
      <c r="AO40" s="134">
        <v>57.481458560006303</v>
      </c>
      <c r="AP40" s="135">
        <v>57.493187330931001</v>
      </c>
      <c r="AQ40" s="125"/>
      <c r="AR40" s="136">
        <v>59.368578167533698</v>
      </c>
      <c r="AS40" s="130"/>
      <c r="AT40" s="131">
        <v>-0.52248165921747003</v>
      </c>
      <c r="AU40" s="125">
        <v>5.0263481701930299</v>
      </c>
      <c r="AV40" s="125">
        <v>5.1883292114557502</v>
      </c>
      <c r="AW40" s="125">
        <v>3.8212860132993201</v>
      </c>
      <c r="AX40" s="125">
        <v>0.520249773714902</v>
      </c>
      <c r="AY40" s="132">
        <v>2.9848801129418598</v>
      </c>
      <c r="AZ40" s="125"/>
      <c r="BA40" s="133">
        <v>-1.0965621242485899</v>
      </c>
      <c r="BB40" s="134">
        <v>-0.39692820807437001</v>
      </c>
      <c r="BC40" s="135">
        <v>-0.74804945471686202</v>
      </c>
      <c r="BD40" s="125"/>
      <c r="BE40" s="136">
        <v>1.92457013381672</v>
      </c>
    </row>
    <row r="41" spans="1:57" x14ac:dyDescent="0.2">
      <c r="A41" s="22" t="s">
        <v>82</v>
      </c>
      <c r="B41" s="3" t="str">
        <f t="shared" si="0"/>
        <v>Shenandoah Valley</v>
      </c>
      <c r="C41" s="3"/>
      <c r="D41" s="25" t="s">
        <v>16</v>
      </c>
      <c r="E41" s="28" t="s">
        <v>17</v>
      </c>
      <c r="F41" s="3"/>
      <c r="G41" s="137">
        <v>31.985675242672599</v>
      </c>
      <c r="H41" s="138">
        <v>43.737630760531502</v>
      </c>
      <c r="I41" s="138">
        <v>45.028743756479102</v>
      </c>
      <c r="J41" s="138">
        <v>45.424559419470299</v>
      </c>
      <c r="K41" s="138">
        <v>42.427669399679502</v>
      </c>
      <c r="L41" s="139">
        <v>41.720855715766596</v>
      </c>
      <c r="M41" s="125"/>
      <c r="N41" s="140">
        <v>43.473753651870702</v>
      </c>
      <c r="O41" s="141">
        <v>43.6528131184619</v>
      </c>
      <c r="P41" s="142">
        <v>43.563283385166301</v>
      </c>
      <c r="Q41" s="125"/>
      <c r="R41" s="143">
        <v>42.247263621309401</v>
      </c>
      <c r="S41" s="130"/>
      <c r="T41" s="137">
        <v>-9.3977002769216007</v>
      </c>
      <c r="U41" s="138">
        <v>-6.0215517396620601</v>
      </c>
      <c r="V41" s="138">
        <v>-9.15991611825973</v>
      </c>
      <c r="W41" s="138">
        <v>-1.8302064197832699</v>
      </c>
      <c r="X41" s="138">
        <v>-1.71530232413282</v>
      </c>
      <c r="Y41" s="139">
        <v>-5.54577462109369</v>
      </c>
      <c r="Z41" s="125"/>
      <c r="AA41" s="140">
        <v>-6.2339319336774803</v>
      </c>
      <c r="AB41" s="141">
        <v>-8.1239778487430208</v>
      </c>
      <c r="AC41" s="142">
        <v>-7.1905182271816397</v>
      </c>
      <c r="AD41" s="125"/>
      <c r="AE41" s="143">
        <v>-6.0363656940619101</v>
      </c>
      <c r="AF41" s="31"/>
      <c r="AG41" s="137">
        <v>36.483506279453003</v>
      </c>
      <c r="AH41" s="138">
        <v>45.2840262785245</v>
      </c>
      <c r="AI41" s="138">
        <v>47.584557884718002</v>
      </c>
      <c r="AJ41" s="138">
        <v>45.044919562643599</v>
      </c>
      <c r="AK41" s="138">
        <v>45.792418227824498</v>
      </c>
      <c r="AL41" s="139">
        <v>44.037885646632702</v>
      </c>
      <c r="AM41" s="125"/>
      <c r="AN41" s="140">
        <v>53.716231978724302</v>
      </c>
      <c r="AO41" s="141">
        <v>52.085568982410301</v>
      </c>
      <c r="AP41" s="142">
        <v>52.900900480567302</v>
      </c>
      <c r="AQ41" s="125"/>
      <c r="AR41" s="143">
        <v>46.5613034136232</v>
      </c>
      <c r="AS41" s="75"/>
      <c r="AT41" s="137">
        <v>-7.1053247749684996</v>
      </c>
      <c r="AU41" s="138">
        <v>-4.9831503026888004</v>
      </c>
      <c r="AV41" s="138">
        <v>-6.9112344368398899</v>
      </c>
      <c r="AW41" s="138">
        <v>-4.7315317132068699</v>
      </c>
      <c r="AX41" s="138">
        <v>-3.8983970354500199</v>
      </c>
      <c r="AY41" s="139">
        <v>-5.4878092967779404</v>
      </c>
      <c r="AZ41" s="125"/>
      <c r="BA41" s="140">
        <v>-0.159044853002414</v>
      </c>
      <c r="BB41" s="141">
        <v>-5.0268497552867002</v>
      </c>
      <c r="BC41" s="142">
        <v>-2.61625965873526</v>
      </c>
      <c r="BD41" s="125"/>
      <c r="BE41" s="143">
        <v>-4.5786513951484498</v>
      </c>
    </row>
    <row r="42" spans="1:57" x14ac:dyDescent="0.2">
      <c r="A42" s="19" t="s">
        <v>83</v>
      </c>
      <c r="B42" s="3" t="str">
        <f t="shared" si="0"/>
        <v>Southern Virginia</v>
      </c>
      <c r="C42" s="9"/>
      <c r="D42" s="23" t="s">
        <v>16</v>
      </c>
      <c r="E42" s="26" t="s">
        <v>17</v>
      </c>
      <c r="F42" s="3"/>
      <c r="G42" s="122">
        <v>44.455594581033601</v>
      </c>
      <c r="H42" s="123">
        <v>60.561966884094304</v>
      </c>
      <c r="I42" s="123">
        <v>63.196186653286503</v>
      </c>
      <c r="J42" s="123">
        <v>62.694430506773699</v>
      </c>
      <c r="K42" s="123">
        <v>55.569493226292003</v>
      </c>
      <c r="L42" s="124">
        <v>57.295534370295996</v>
      </c>
      <c r="M42" s="125"/>
      <c r="N42" s="126">
        <v>50.100351229302497</v>
      </c>
      <c r="O42" s="127">
        <v>50.2007024586051</v>
      </c>
      <c r="P42" s="128">
        <v>50.150526843953799</v>
      </c>
      <c r="Q42" s="125"/>
      <c r="R42" s="129">
        <v>55.254103648483898</v>
      </c>
      <c r="S42" s="130"/>
      <c r="T42" s="122">
        <v>11.5162023714048</v>
      </c>
      <c r="U42" s="123">
        <v>13.3158977189031</v>
      </c>
      <c r="V42" s="123">
        <v>15.854837360251</v>
      </c>
      <c r="W42" s="123">
        <v>13.8886992046125</v>
      </c>
      <c r="X42" s="123">
        <v>22.664738642771798</v>
      </c>
      <c r="Y42" s="124">
        <v>15.418169630451899</v>
      </c>
      <c r="Z42" s="125"/>
      <c r="AA42" s="126">
        <v>15.1125513852311</v>
      </c>
      <c r="AB42" s="127">
        <v>11.2443106675696</v>
      </c>
      <c r="AC42" s="128">
        <v>13.1434441120518</v>
      </c>
      <c r="AD42" s="125"/>
      <c r="AE42" s="129">
        <v>14.8195398413937</v>
      </c>
      <c r="AF42" s="29"/>
      <c r="AG42" s="122">
        <v>44.371982191007703</v>
      </c>
      <c r="AH42" s="123">
        <v>58.851194582052997</v>
      </c>
      <c r="AI42" s="123">
        <v>60.525490687903599</v>
      </c>
      <c r="AJ42" s="123">
        <v>57.578227879852001</v>
      </c>
      <c r="AK42" s="123">
        <v>54.2923433874709</v>
      </c>
      <c r="AL42" s="124">
        <v>55.1238477456574</v>
      </c>
      <c r="AM42" s="125"/>
      <c r="AN42" s="126">
        <v>53.097955600150499</v>
      </c>
      <c r="AO42" s="127">
        <v>52.916091809858202</v>
      </c>
      <c r="AP42" s="128">
        <v>53.0070237050043</v>
      </c>
      <c r="AQ42" s="125"/>
      <c r="AR42" s="129">
        <v>54.519067967427198</v>
      </c>
      <c r="AS42" s="130"/>
      <c r="AT42" s="122">
        <v>4.9102967561088704</v>
      </c>
      <c r="AU42" s="123">
        <v>6.5676577028011396</v>
      </c>
      <c r="AV42" s="123">
        <v>7.6458259070515098</v>
      </c>
      <c r="AW42" s="123">
        <v>7.6195796597538301</v>
      </c>
      <c r="AX42" s="123">
        <v>7.2942522700652299</v>
      </c>
      <c r="AY42" s="124">
        <v>6.89176024727014</v>
      </c>
      <c r="AZ42" s="125"/>
      <c r="BA42" s="126">
        <v>3.9940821004542602</v>
      </c>
      <c r="BB42" s="127">
        <v>2.9056510723081299</v>
      </c>
      <c r="BC42" s="128">
        <v>3.44793721597678</v>
      </c>
      <c r="BD42" s="125"/>
      <c r="BE42" s="129">
        <v>5.9123621373026198</v>
      </c>
    </row>
    <row r="43" spans="1:57" x14ac:dyDescent="0.2">
      <c r="A43" s="20" t="s">
        <v>84</v>
      </c>
      <c r="B43" s="3" t="str">
        <f t="shared" si="0"/>
        <v>Southwest Virginia - Blue Ridge Highlands</v>
      </c>
      <c r="C43" s="10"/>
      <c r="D43" s="24" t="s">
        <v>16</v>
      </c>
      <c r="E43" s="27" t="s">
        <v>17</v>
      </c>
      <c r="F43" s="3"/>
      <c r="G43" s="131">
        <v>32.269954245043202</v>
      </c>
      <c r="H43" s="125">
        <v>42.488561260803202</v>
      </c>
      <c r="I43" s="125">
        <v>45.43721403152</v>
      </c>
      <c r="J43" s="125">
        <v>45.526182003050302</v>
      </c>
      <c r="K43" s="125">
        <v>44.916115912557103</v>
      </c>
      <c r="L43" s="132">
        <v>42.127605490594803</v>
      </c>
      <c r="M43" s="125"/>
      <c r="N43" s="133">
        <v>43.3019827147941</v>
      </c>
      <c r="O43" s="134">
        <v>42.666497203863699</v>
      </c>
      <c r="P43" s="135">
        <v>42.984239959328903</v>
      </c>
      <c r="Q43" s="125"/>
      <c r="R43" s="136">
        <v>42.372358195947399</v>
      </c>
      <c r="S43" s="130"/>
      <c r="T43" s="131">
        <v>1.5739506877404701</v>
      </c>
      <c r="U43" s="125">
        <v>-1.58579221875439</v>
      </c>
      <c r="V43" s="125">
        <v>4.7837792971789597</v>
      </c>
      <c r="W43" s="125">
        <v>2.4792543096551198</v>
      </c>
      <c r="X43" s="125">
        <v>3.1609979292472099</v>
      </c>
      <c r="Y43" s="132">
        <v>2.1173570209012502</v>
      </c>
      <c r="Z43" s="125"/>
      <c r="AA43" s="133">
        <v>-3.5158638664728499</v>
      </c>
      <c r="AB43" s="134">
        <v>-4.6093858443860096</v>
      </c>
      <c r="AC43" s="135">
        <v>-4.0616991878409099</v>
      </c>
      <c r="AD43" s="125"/>
      <c r="AE43" s="136">
        <v>0.24600381599762999</v>
      </c>
      <c r="AF43" s="30"/>
      <c r="AG43" s="131">
        <v>36.225851550584601</v>
      </c>
      <c r="AH43" s="125">
        <v>45.1925521098118</v>
      </c>
      <c r="AI43" s="125">
        <v>48.182511438739098</v>
      </c>
      <c r="AJ43" s="125">
        <v>44.0931621759023</v>
      </c>
      <c r="AK43" s="125">
        <v>42.698271479410202</v>
      </c>
      <c r="AL43" s="132">
        <v>43.278469750889599</v>
      </c>
      <c r="AM43" s="125"/>
      <c r="AN43" s="133">
        <v>48.230172852058899</v>
      </c>
      <c r="AO43" s="134">
        <v>49.831596339603401</v>
      </c>
      <c r="AP43" s="135">
        <v>49.030884595831203</v>
      </c>
      <c r="AQ43" s="125"/>
      <c r="AR43" s="136">
        <v>44.922016849444397</v>
      </c>
      <c r="AS43" s="130"/>
      <c r="AT43" s="131">
        <v>0.55493714786524095</v>
      </c>
      <c r="AU43" s="125">
        <v>-1.55987939754477</v>
      </c>
      <c r="AV43" s="125">
        <v>0.70772133805019799</v>
      </c>
      <c r="AW43" s="125">
        <v>1.76514268525649</v>
      </c>
      <c r="AX43" s="125">
        <v>0.49314719372065302</v>
      </c>
      <c r="AY43" s="132">
        <v>0.370085394571052</v>
      </c>
      <c r="AZ43" s="125"/>
      <c r="BA43" s="133">
        <v>5.58325320005632</v>
      </c>
      <c r="BB43" s="134">
        <v>7.5137493979153103</v>
      </c>
      <c r="BC43" s="135">
        <v>6.5555211641798401</v>
      </c>
      <c r="BD43" s="125"/>
      <c r="BE43" s="136">
        <v>2.2185347535420701</v>
      </c>
    </row>
    <row r="44" spans="1:57" x14ac:dyDescent="0.2">
      <c r="A44" s="21" t="s">
        <v>85</v>
      </c>
      <c r="B44" s="3" t="str">
        <f t="shared" si="0"/>
        <v>Southwest Virginia - Heart of Appalachia</v>
      </c>
      <c r="C44" s="3"/>
      <c r="D44" s="24" t="s">
        <v>16</v>
      </c>
      <c r="E44" s="27" t="s">
        <v>17</v>
      </c>
      <c r="F44" s="3"/>
      <c r="G44" s="131">
        <v>36.890459363957497</v>
      </c>
      <c r="H44" s="125">
        <v>57.385159010600702</v>
      </c>
      <c r="I44" s="125">
        <v>57.950530035335603</v>
      </c>
      <c r="J44" s="125">
        <v>57.243816254416899</v>
      </c>
      <c r="K44" s="125">
        <v>45.9363957597173</v>
      </c>
      <c r="L44" s="132">
        <v>51.081272084805597</v>
      </c>
      <c r="M44" s="125"/>
      <c r="N44" s="133">
        <v>45.795053003533503</v>
      </c>
      <c r="O44" s="134">
        <v>41.272084805653698</v>
      </c>
      <c r="P44" s="135">
        <v>43.533568904593601</v>
      </c>
      <c r="Q44" s="125"/>
      <c r="R44" s="136">
        <v>48.9247854618879</v>
      </c>
      <c r="S44" s="130"/>
      <c r="T44" s="131">
        <v>4.6092184368737401</v>
      </c>
      <c r="U44" s="125">
        <v>15.340909090908999</v>
      </c>
      <c r="V44" s="125">
        <v>12.021857923497199</v>
      </c>
      <c r="W44" s="125">
        <v>21.076233183856498</v>
      </c>
      <c r="X44" s="125">
        <v>4.5016077170418001</v>
      </c>
      <c r="Y44" s="132">
        <v>12.027278363298199</v>
      </c>
      <c r="Z44" s="125"/>
      <c r="AA44" s="133">
        <v>7.1074380165289197</v>
      </c>
      <c r="AB44" s="134">
        <v>6.5693430656934302</v>
      </c>
      <c r="AC44" s="135">
        <v>6.8516912402428396</v>
      </c>
      <c r="AD44" s="125"/>
      <c r="AE44" s="136">
        <v>10.664535282027799</v>
      </c>
      <c r="AF44" s="30"/>
      <c r="AG44" s="131">
        <v>40</v>
      </c>
      <c r="AH44" s="125">
        <v>54.151943462897499</v>
      </c>
      <c r="AI44" s="125">
        <v>56.060070671378</v>
      </c>
      <c r="AJ44" s="125">
        <v>55.494699646643099</v>
      </c>
      <c r="AK44" s="125">
        <v>48.180212014134199</v>
      </c>
      <c r="AL44" s="132">
        <v>50.777385159010599</v>
      </c>
      <c r="AM44" s="125"/>
      <c r="AN44" s="133">
        <v>47.915194346289702</v>
      </c>
      <c r="AO44" s="134">
        <v>45.088339222614799</v>
      </c>
      <c r="AP44" s="135">
        <v>46.501766784452201</v>
      </c>
      <c r="AQ44" s="125"/>
      <c r="AR44" s="136">
        <v>49.555779909136703</v>
      </c>
      <c r="AS44" s="130"/>
      <c r="AT44" s="131">
        <v>13.030454318522199</v>
      </c>
      <c r="AU44" s="125">
        <v>10.729768786127099</v>
      </c>
      <c r="AV44" s="125">
        <v>10.6345885634588</v>
      </c>
      <c r="AW44" s="125">
        <v>14.551422319474799</v>
      </c>
      <c r="AX44" s="125">
        <v>4.6833013435700499</v>
      </c>
      <c r="AY44" s="132">
        <v>10.657631295241</v>
      </c>
      <c r="AZ44" s="125"/>
      <c r="BA44" s="133">
        <v>4.7508690614136704</v>
      </c>
      <c r="BB44" s="134">
        <v>8.5034013605442098</v>
      </c>
      <c r="BC44" s="135">
        <v>6.5371382311273001</v>
      </c>
      <c r="BD44" s="125"/>
      <c r="BE44" s="136">
        <v>9.5219501310871806</v>
      </c>
    </row>
    <row r="45" spans="1:57" x14ac:dyDescent="0.2">
      <c r="A45" s="22" t="s">
        <v>86</v>
      </c>
      <c r="B45" s="3" t="str">
        <f t="shared" si="0"/>
        <v>Virginia Mountains</v>
      </c>
      <c r="C45" s="3"/>
      <c r="D45" s="25" t="s">
        <v>16</v>
      </c>
      <c r="E45" s="28" t="s">
        <v>17</v>
      </c>
      <c r="F45" s="3"/>
      <c r="G45" s="137">
        <v>55.302234888255498</v>
      </c>
      <c r="H45" s="138">
        <v>65.096745162741797</v>
      </c>
      <c r="I45" s="138">
        <v>58.962051897405097</v>
      </c>
      <c r="J45" s="138">
        <v>57.8221088945552</v>
      </c>
      <c r="K45" s="138">
        <v>53.9223038848057</v>
      </c>
      <c r="L45" s="139">
        <v>58.221088945552701</v>
      </c>
      <c r="M45" s="125"/>
      <c r="N45" s="140">
        <v>49.767511624418702</v>
      </c>
      <c r="O45" s="141">
        <v>50.442477876106103</v>
      </c>
      <c r="P45" s="142">
        <v>50.104994750262399</v>
      </c>
      <c r="Q45" s="125"/>
      <c r="R45" s="143">
        <v>55.902204889755502</v>
      </c>
      <c r="S45" s="130"/>
      <c r="T45" s="137">
        <v>41.424364913141197</v>
      </c>
      <c r="U45" s="138">
        <v>28.633077652377899</v>
      </c>
      <c r="V45" s="138">
        <v>10.9119725221792</v>
      </c>
      <c r="W45" s="138">
        <v>11.4913365503986</v>
      </c>
      <c r="X45" s="138">
        <v>11.9506913543211</v>
      </c>
      <c r="Y45" s="139">
        <v>19.845819694914098</v>
      </c>
      <c r="Z45" s="125"/>
      <c r="AA45" s="140">
        <v>-9.9610240247089106</v>
      </c>
      <c r="AB45" s="141">
        <v>-0.576528135618535</v>
      </c>
      <c r="AC45" s="142">
        <v>-5.4696558386943304</v>
      </c>
      <c r="AD45" s="125"/>
      <c r="AE45" s="143">
        <v>12.154255875229699</v>
      </c>
      <c r="AF45" s="31"/>
      <c r="AG45" s="137">
        <v>46.902654867256601</v>
      </c>
      <c r="AH45" s="138">
        <v>57.3158842057897</v>
      </c>
      <c r="AI45" s="138">
        <v>57.495875206239603</v>
      </c>
      <c r="AJ45" s="138">
        <v>57.387130643467799</v>
      </c>
      <c r="AK45" s="138">
        <v>55.5159742012899</v>
      </c>
      <c r="AL45" s="139">
        <v>54.923503824808698</v>
      </c>
      <c r="AM45" s="125"/>
      <c r="AN45" s="140">
        <v>57.927103644817699</v>
      </c>
      <c r="AO45" s="141">
        <v>58.628318584070698</v>
      </c>
      <c r="AP45" s="142">
        <v>58.277711114444202</v>
      </c>
      <c r="AQ45" s="125"/>
      <c r="AR45" s="143">
        <v>55.8818487647046</v>
      </c>
      <c r="AS45" s="130"/>
      <c r="AT45" s="137">
        <v>17.248270658175901</v>
      </c>
      <c r="AU45" s="138">
        <v>13.650484790935501</v>
      </c>
      <c r="AV45" s="138">
        <v>7.9438937826033804</v>
      </c>
      <c r="AW45" s="138">
        <v>11.226505613381899</v>
      </c>
      <c r="AX45" s="138">
        <v>11.6934695939813</v>
      </c>
      <c r="AY45" s="139">
        <v>12.089762713472</v>
      </c>
      <c r="AZ45" s="125"/>
      <c r="BA45" s="140">
        <v>4.9095929799012703</v>
      </c>
      <c r="BB45" s="141">
        <v>9.2939483388318092</v>
      </c>
      <c r="BC45" s="142">
        <v>7.0700853538490502</v>
      </c>
      <c r="BD45" s="125"/>
      <c r="BE45" s="143">
        <v>10.545530810352799</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6" zoomScaleNormal="100" workbookViewId="0">
      <selection activeCell="AB39" sqref="AB39"/>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2" t="s">
        <v>5</v>
      </c>
      <c r="E2" s="193"/>
      <c r="G2" s="186" t="s">
        <v>36</v>
      </c>
      <c r="H2" s="187"/>
      <c r="I2" s="187"/>
      <c r="J2" s="187"/>
      <c r="K2" s="187"/>
      <c r="L2" s="187"/>
      <c r="M2" s="187"/>
      <c r="N2" s="187"/>
      <c r="O2" s="187"/>
      <c r="P2" s="187"/>
      <c r="Q2" s="187"/>
      <c r="R2" s="187"/>
      <c r="T2" s="186" t="s">
        <v>37</v>
      </c>
      <c r="U2" s="187"/>
      <c r="V2" s="187"/>
      <c r="W2" s="187"/>
      <c r="X2" s="187"/>
      <c r="Y2" s="187"/>
      <c r="Z2" s="187"/>
      <c r="AA2" s="187"/>
      <c r="AB2" s="187"/>
      <c r="AC2" s="187"/>
      <c r="AD2" s="187"/>
      <c r="AE2" s="187"/>
      <c r="AF2" s="4"/>
      <c r="AG2" s="186" t="s">
        <v>38</v>
      </c>
      <c r="AH2" s="187"/>
      <c r="AI2" s="187"/>
      <c r="AJ2" s="187"/>
      <c r="AK2" s="187"/>
      <c r="AL2" s="187"/>
      <c r="AM2" s="187"/>
      <c r="AN2" s="187"/>
      <c r="AO2" s="187"/>
      <c r="AP2" s="187"/>
      <c r="AQ2" s="187"/>
      <c r="AR2" s="187"/>
      <c r="AT2" s="186" t="s">
        <v>39</v>
      </c>
      <c r="AU2" s="187"/>
      <c r="AV2" s="187"/>
      <c r="AW2" s="187"/>
      <c r="AX2" s="187"/>
      <c r="AY2" s="187"/>
      <c r="AZ2" s="187"/>
      <c r="BA2" s="187"/>
      <c r="BB2" s="187"/>
      <c r="BC2" s="187"/>
      <c r="BD2" s="187"/>
      <c r="BE2" s="187"/>
    </row>
    <row r="3" spans="1:57" x14ac:dyDescent="0.2">
      <c r="A3" s="32"/>
      <c r="B3" s="32"/>
      <c r="C3" s="3"/>
      <c r="D3" s="194" t="s">
        <v>8</v>
      </c>
      <c r="E3" s="196" t="s">
        <v>9</v>
      </c>
      <c r="F3" s="5"/>
      <c r="G3" s="184" t="s">
        <v>0</v>
      </c>
      <c r="H3" s="180" t="s">
        <v>1</v>
      </c>
      <c r="I3" s="180" t="s">
        <v>10</v>
      </c>
      <c r="J3" s="180" t="s">
        <v>2</v>
      </c>
      <c r="K3" s="180" t="s">
        <v>11</v>
      </c>
      <c r="L3" s="182" t="s">
        <v>12</v>
      </c>
      <c r="M3" s="5"/>
      <c r="N3" s="184" t="s">
        <v>3</v>
      </c>
      <c r="O3" s="180" t="s">
        <v>4</v>
      </c>
      <c r="P3" s="182" t="s">
        <v>13</v>
      </c>
      <c r="Q3" s="2"/>
      <c r="R3" s="188" t="s">
        <v>14</v>
      </c>
      <c r="S3" s="2"/>
      <c r="T3" s="184" t="s">
        <v>0</v>
      </c>
      <c r="U3" s="180" t="s">
        <v>1</v>
      </c>
      <c r="V3" s="180" t="s">
        <v>10</v>
      </c>
      <c r="W3" s="180" t="s">
        <v>2</v>
      </c>
      <c r="X3" s="180" t="s">
        <v>11</v>
      </c>
      <c r="Y3" s="182" t="s">
        <v>12</v>
      </c>
      <c r="Z3" s="2"/>
      <c r="AA3" s="184" t="s">
        <v>3</v>
      </c>
      <c r="AB3" s="180" t="s">
        <v>4</v>
      </c>
      <c r="AC3" s="182" t="s">
        <v>13</v>
      </c>
      <c r="AD3" s="1"/>
      <c r="AE3" s="190" t="s">
        <v>14</v>
      </c>
      <c r="AF3" s="38"/>
      <c r="AG3" s="184" t="s">
        <v>0</v>
      </c>
      <c r="AH3" s="180" t="s">
        <v>1</v>
      </c>
      <c r="AI3" s="180" t="s">
        <v>10</v>
      </c>
      <c r="AJ3" s="180" t="s">
        <v>2</v>
      </c>
      <c r="AK3" s="180" t="s">
        <v>11</v>
      </c>
      <c r="AL3" s="182" t="s">
        <v>12</v>
      </c>
      <c r="AM3" s="5"/>
      <c r="AN3" s="184" t="s">
        <v>3</v>
      </c>
      <c r="AO3" s="180" t="s">
        <v>4</v>
      </c>
      <c r="AP3" s="182" t="s">
        <v>13</v>
      </c>
      <c r="AQ3" s="2"/>
      <c r="AR3" s="188" t="s">
        <v>14</v>
      </c>
      <c r="AS3" s="2"/>
      <c r="AT3" s="184" t="s">
        <v>0</v>
      </c>
      <c r="AU3" s="180" t="s">
        <v>1</v>
      </c>
      <c r="AV3" s="180" t="s">
        <v>10</v>
      </c>
      <c r="AW3" s="180" t="s">
        <v>2</v>
      </c>
      <c r="AX3" s="180" t="s">
        <v>11</v>
      </c>
      <c r="AY3" s="182" t="s">
        <v>12</v>
      </c>
      <c r="AZ3" s="2"/>
      <c r="BA3" s="184" t="s">
        <v>3</v>
      </c>
      <c r="BB3" s="180" t="s">
        <v>4</v>
      </c>
      <c r="BC3" s="182" t="s">
        <v>13</v>
      </c>
      <c r="BD3" s="1"/>
      <c r="BE3" s="190" t="s">
        <v>14</v>
      </c>
    </row>
    <row r="4" spans="1:57" x14ac:dyDescent="0.2">
      <c r="A4" s="32"/>
      <c r="B4" s="32"/>
      <c r="C4" s="3"/>
      <c r="D4" s="195"/>
      <c r="E4" s="197"/>
      <c r="F4" s="5"/>
      <c r="G4" s="185"/>
      <c r="H4" s="181"/>
      <c r="I4" s="181"/>
      <c r="J4" s="181"/>
      <c r="K4" s="181"/>
      <c r="L4" s="183"/>
      <c r="M4" s="5"/>
      <c r="N4" s="185"/>
      <c r="O4" s="181"/>
      <c r="P4" s="183"/>
      <c r="Q4" s="2"/>
      <c r="R4" s="189"/>
      <c r="S4" s="2"/>
      <c r="T4" s="185"/>
      <c r="U4" s="181"/>
      <c r="V4" s="181"/>
      <c r="W4" s="181"/>
      <c r="X4" s="181"/>
      <c r="Y4" s="183"/>
      <c r="Z4" s="2"/>
      <c r="AA4" s="185"/>
      <c r="AB4" s="181"/>
      <c r="AC4" s="183"/>
      <c r="AD4" s="1"/>
      <c r="AE4" s="191"/>
      <c r="AF4" s="39"/>
      <c r="AG4" s="185"/>
      <c r="AH4" s="181"/>
      <c r="AI4" s="181"/>
      <c r="AJ4" s="181"/>
      <c r="AK4" s="181"/>
      <c r="AL4" s="183"/>
      <c r="AM4" s="5"/>
      <c r="AN4" s="185"/>
      <c r="AO4" s="181"/>
      <c r="AP4" s="183"/>
      <c r="AQ4" s="2"/>
      <c r="AR4" s="189"/>
      <c r="AS4" s="2"/>
      <c r="AT4" s="185"/>
      <c r="AU4" s="181"/>
      <c r="AV4" s="181"/>
      <c r="AW4" s="181"/>
      <c r="AX4" s="181"/>
      <c r="AY4" s="183"/>
      <c r="AZ4" s="2"/>
      <c r="BA4" s="185"/>
      <c r="BB4" s="181"/>
      <c r="BC4" s="183"/>
      <c r="BD4" s="1"/>
      <c r="BE4" s="191"/>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4">
        <v>138.51196243937099</v>
      </c>
      <c r="H6" s="145">
        <v>145.658289358063</v>
      </c>
      <c r="I6" s="145">
        <v>153.87075068677899</v>
      </c>
      <c r="J6" s="145">
        <v>154.086574666845</v>
      </c>
      <c r="K6" s="145">
        <v>151.21875686368</v>
      </c>
      <c r="L6" s="146">
        <v>149.288743893229</v>
      </c>
      <c r="M6" s="147"/>
      <c r="N6" s="148">
        <v>161.359980086192</v>
      </c>
      <c r="O6" s="149">
        <v>164.32902492067501</v>
      </c>
      <c r="P6" s="150">
        <v>162.870336790697</v>
      </c>
      <c r="Q6" s="147"/>
      <c r="R6" s="151">
        <v>153.36299829036901</v>
      </c>
      <c r="S6" s="130"/>
      <c r="T6" s="122">
        <v>1.84922356003837</v>
      </c>
      <c r="U6" s="123">
        <v>3.7726754953802701</v>
      </c>
      <c r="V6" s="123">
        <v>4.5410912017547904</v>
      </c>
      <c r="W6" s="123">
        <v>4.4816649444153303</v>
      </c>
      <c r="X6" s="123">
        <v>5.6169587130582501</v>
      </c>
      <c r="Y6" s="124">
        <v>4.2175009125983198</v>
      </c>
      <c r="Z6" s="125"/>
      <c r="AA6" s="126">
        <v>5.1038052152049502</v>
      </c>
      <c r="AB6" s="127">
        <v>5.1127670693510696</v>
      </c>
      <c r="AC6" s="128">
        <v>5.1089499323130703</v>
      </c>
      <c r="AD6" s="125"/>
      <c r="AE6" s="129">
        <v>4.4850845873824898</v>
      </c>
      <c r="AF6" s="29"/>
      <c r="AG6" s="144">
        <v>135.45356639190899</v>
      </c>
      <c r="AH6" s="145">
        <v>138.96076637123599</v>
      </c>
      <c r="AI6" s="145">
        <v>145.59359779554299</v>
      </c>
      <c r="AJ6" s="145">
        <v>148.97486851328699</v>
      </c>
      <c r="AK6" s="145">
        <v>148.83949610700799</v>
      </c>
      <c r="AL6" s="146">
        <v>144.03160797453199</v>
      </c>
      <c r="AM6" s="147"/>
      <c r="AN6" s="148">
        <v>159.45989660715</v>
      </c>
      <c r="AO6" s="149">
        <v>160.07926360529299</v>
      </c>
      <c r="AP6" s="150">
        <v>159.76967333493101</v>
      </c>
      <c r="AQ6" s="147"/>
      <c r="AR6" s="151">
        <v>148.975636949067</v>
      </c>
      <c r="AS6" s="130"/>
      <c r="AT6" s="122">
        <v>2.6507815321674002</v>
      </c>
      <c r="AU6" s="123">
        <v>3.1312783967422</v>
      </c>
      <c r="AV6" s="123">
        <v>3.7211468783870001</v>
      </c>
      <c r="AW6" s="123">
        <v>4.0041859688387698</v>
      </c>
      <c r="AX6" s="123">
        <v>3.9673146338234999</v>
      </c>
      <c r="AY6" s="124">
        <v>3.5696363425832902</v>
      </c>
      <c r="AZ6" s="125"/>
      <c r="BA6" s="126">
        <v>3.8853629046012901</v>
      </c>
      <c r="BB6" s="127">
        <v>3.6750439490458402</v>
      </c>
      <c r="BC6" s="128">
        <v>3.7797217773394598</v>
      </c>
      <c r="BD6" s="125"/>
      <c r="BE6" s="129">
        <v>3.6242105653444301</v>
      </c>
    </row>
    <row r="7" spans="1:57" x14ac:dyDescent="0.2">
      <c r="A7" s="20" t="s">
        <v>18</v>
      </c>
      <c r="B7" s="3" t="str">
        <f>TRIM(A7)</f>
        <v>Virginia</v>
      </c>
      <c r="C7" s="10"/>
      <c r="D7" s="24" t="s">
        <v>16</v>
      </c>
      <c r="E7" s="27" t="s">
        <v>17</v>
      </c>
      <c r="F7" s="3"/>
      <c r="G7" s="152">
        <v>108.690585621371</v>
      </c>
      <c r="H7" s="147">
        <v>121.241682535736</v>
      </c>
      <c r="I7" s="147">
        <v>127.574032928626</v>
      </c>
      <c r="J7" s="147">
        <v>125.29680173351601</v>
      </c>
      <c r="K7" s="147">
        <v>115.65381085044901</v>
      </c>
      <c r="L7" s="153">
        <v>120.515688634887</v>
      </c>
      <c r="M7" s="147"/>
      <c r="N7" s="154">
        <v>117.817533037735</v>
      </c>
      <c r="O7" s="155">
        <v>120.557043687465</v>
      </c>
      <c r="P7" s="156">
        <v>119.21152745796201</v>
      </c>
      <c r="Q7" s="147"/>
      <c r="R7" s="157">
        <v>120.13929598724</v>
      </c>
      <c r="S7" s="130"/>
      <c r="T7" s="131">
        <v>4.1886145565815101</v>
      </c>
      <c r="U7" s="125">
        <v>6.1378411061991498</v>
      </c>
      <c r="V7" s="125">
        <v>6.2898036580491201</v>
      </c>
      <c r="W7" s="125">
        <v>5.3564974585174099</v>
      </c>
      <c r="X7" s="125">
        <v>3.7938804166131899</v>
      </c>
      <c r="Y7" s="132">
        <v>5.3207879527433297</v>
      </c>
      <c r="Z7" s="125"/>
      <c r="AA7" s="133">
        <v>3.8419897974563599</v>
      </c>
      <c r="AB7" s="134">
        <v>4.2572179088060702</v>
      </c>
      <c r="AC7" s="135">
        <v>4.0557017637787096</v>
      </c>
      <c r="AD7" s="125"/>
      <c r="AE7" s="136">
        <v>4.95516965714965</v>
      </c>
      <c r="AF7" s="30"/>
      <c r="AG7" s="152">
        <v>105.51900924867699</v>
      </c>
      <c r="AH7" s="147">
        <v>116.566516999116</v>
      </c>
      <c r="AI7" s="147">
        <v>122.05133930510399</v>
      </c>
      <c r="AJ7" s="147">
        <v>122.076832121732</v>
      </c>
      <c r="AK7" s="147">
        <v>116.509766854029</v>
      </c>
      <c r="AL7" s="153">
        <v>117.214422502145</v>
      </c>
      <c r="AM7" s="147"/>
      <c r="AN7" s="154">
        <v>121.91619359079699</v>
      </c>
      <c r="AO7" s="155">
        <v>122.155384503066</v>
      </c>
      <c r="AP7" s="156">
        <v>122.03565000734901</v>
      </c>
      <c r="AQ7" s="147"/>
      <c r="AR7" s="157">
        <v>118.680552734896</v>
      </c>
      <c r="AS7" s="130"/>
      <c r="AT7" s="131">
        <v>4.2740017820683001</v>
      </c>
      <c r="AU7" s="125">
        <v>6.9957541450482497</v>
      </c>
      <c r="AV7" s="125">
        <v>6.6369077221655104</v>
      </c>
      <c r="AW7" s="125">
        <v>5.1451888342882501</v>
      </c>
      <c r="AX7" s="125">
        <v>4.1995807144516002</v>
      </c>
      <c r="AY7" s="132">
        <v>5.5652700490836704</v>
      </c>
      <c r="AZ7" s="125"/>
      <c r="BA7" s="133">
        <v>4.2252647829403198</v>
      </c>
      <c r="BB7" s="134">
        <v>4.4715442186162004</v>
      </c>
      <c r="BC7" s="135">
        <v>4.3482931256426296</v>
      </c>
      <c r="BD7" s="125"/>
      <c r="BE7" s="136">
        <v>5.1697104434971903</v>
      </c>
    </row>
    <row r="8" spans="1:57" x14ac:dyDescent="0.2">
      <c r="A8" s="21" t="s">
        <v>19</v>
      </c>
      <c r="B8" s="3" t="str">
        <f t="shared" ref="B8:B43" si="0">TRIM(A8)</f>
        <v>Norfolk/Virginia Beach, VA</v>
      </c>
      <c r="C8" s="3"/>
      <c r="D8" s="24" t="s">
        <v>16</v>
      </c>
      <c r="E8" s="27" t="s">
        <v>17</v>
      </c>
      <c r="F8" s="3"/>
      <c r="G8" s="152">
        <v>95.501721728841005</v>
      </c>
      <c r="H8" s="147">
        <v>97.765449432170101</v>
      </c>
      <c r="I8" s="147">
        <v>100.345389986996</v>
      </c>
      <c r="J8" s="147">
        <v>98.4117425744504</v>
      </c>
      <c r="K8" s="147">
        <v>98.557999851411495</v>
      </c>
      <c r="L8" s="153">
        <v>98.247284444307695</v>
      </c>
      <c r="M8" s="147"/>
      <c r="N8" s="154">
        <v>122.31405083895901</v>
      </c>
      <c r="O8" s="155">
        <v>131.841303216564</v>
      </c>
      <c r="P8" s="156">
        <v>127.156105851745</v>
      </c>
      <c r="Q8" s="147"/>
      <c r="R8" s="157">
        <v>108.23519517165499</v>
      </c>
      <c r="S8" s="130"/>
      <c r="T8" s="131">
        <v>0.83104565113565299</v>
      </c>
      <c r="U8" s="125">
        <v>4.4470294441622098</v>
      </c>
      <c r="V8" s="125">
        <v>5.1223221892566499</v>
      </c>
      <c r="W8" s="125">
        <v>3.10463263190048</v>
      </c>
      <c r="X8" s="125">
        <v>4.3959260526000401</v>
      </c>
      <c r="Y8" s="132">
        <v>3.7110802554366802</v>
      </c>
      <c r="Z8" s="125"/>
      <c r="AA8" s="133">
        <v>8.4581854577846993</v>
      </c>
      <c r="AB8" s="134">
        <v>10.1350701285787</v>
      </c>
      <c r="AC8" s="135">
        <v>9.3171457501818598</v>
      </c>
      <c r="AD8" s="125"/>
      <c r="AE8" s="136">
        <v>6.4456980461177498</v>
      </c>
      <c r="AF8" s="30"/>
      <c r="AG8" s="152">
        <v>93.384901583087299</v>
      </c>
      <c r="AH8" s="147">
        <v>96.079574487117895</v>
      </c>
      <c r="AI8" s="147">
        <v>99.943849222236693</v>
      </c>
      <c r="AJ8" s="147">
        <v>103.718118299053</v>
      </c>
      <c r="AK8" s="147">
        <v>103.26631399980801</v>
      </c>
      <c r="AL8" s="153">
        <v>99.716950856512696</v>
      </c>
      <c r="AM8" s="147"/>
      <c r="AN8" s="154">
        <v>118.003800489794</v>
      </c>
      <c r="AO8" s="155">
        <v>122.510605880233</v>
      </c>
      <c r="AP8" s="156">
        <v>120.262385842447</v>
      </c>
      <c r="AQ8" s="147"/>
      <c r="AR8" s="157">
        <v>106.601093074082</v>
      </c>
      <c r="AS8" s="130"/>
      <c r="AT8" s="131">
        <v>1.9158810082139801</v>
      </c>
      <c r="AU8" s="125">
        <v>4.0173441173429003</v>
      </c>
      <c r="AV8" s="125">
        <v>5.1734761614762901</v>
      </c>
      <c r="AW8" s="125">
        <v>4.4182668555114404</v>
      </c>
      <c r="AX8" s="125">
        <v>2.6008758244266001</v>
      </c>
      <c r="AY8" s="132">
        <v>3.7663887179396198</v>
      </c>
      <c r="AZ8" s="125"/>
      <c r="BA8" s="133">
        <v>1.4128265703446199</v>
      </c>
      <c r="BB8" s="134">
        <v>2.5187779500227099</v>
      </c>
      <c r="BC8" s="135">
        <v>1.9662230785013399</v>
      </c>
      <c r="BD8" s="125"/>
      <c r="BE8" s="136">
        <v>3.14982901373032</v>
      </c>
    </row>
    <row r="9" spans="1:57" ht="14.25" x14ac:dyDescent="0.25">
      <c r="A9" s="21" t="s">
        <v>20</v>
      </c>
      <c r="B9" s="81" t="s">
        <v>71</v>
      </c>
      <c r="C9" s="3"/>
      <c r="D9" s="24" t="s">
        <v>16</v>
      </c>
      <c r="E9" s="27" t="s">
        <v>17</v>
      </c>
      <c r="F9" s="3"/>
      <c r="G9" s="152">
        <v>98.258431967061398</v>
      </c>
      <c r="H9" s="147">
        <v>106.505084335284</v>
      </c>
      <c r="I9" s="147">
        <v>112.397668010871</v>
      </c>
      <c r="J9" s="147">
        <v>111.59992164284699</v>
      </c>
      <c r="K9" s="147">
        <v>103.607737341402</v>
      </c>
      <c r="L9" s="153">
        <v>107.127635364824</v>
      </c>
      <c r="M9" s="147"/>
      <c r="N9" s="154">
        <v>107.99296462546199</v>
      </c>
      <c r="O9" s="155">
        <v>111.241600573754</v>
      </c>
      <c r="P9" s="156">
        <v>109.67015279853899</v>
      </c>
      <c r="Q9" s="147"/>
      <c r="R9" s="157">
        <v>107.873893893808</v>
      </c>
      <c r="S9" s="130"/>
      <c r="T9" s="131">
        <v>4.5886051673896198</v>
      </c>
      <c r="U9" s="125">
        <v>0.50744089899417399</v>
      </c>
      <c r="V9" s="125">
        <v>1.9140085870583301</v>
      </c>
      <c r="W9" s="125">
        <v>2.1569618647050302</v>
      </c>
      <c r="X9" s="125">
        <v>3.2152241795153298</v>
      </c>
      <c r="Y9" s="132">
        <v>2.2117902073741198</v>
      </c>
      <c r="Z9" s="125"/>
      <c r="AA9" s="133">
        <v>0.60569627840899898</v>
      </c>
      <c r="AB9" s="134">
        <v>-0.51373115523982005</v>
      </c>
      <c r="AC9" s="135">
        <v>-7.3866079332761403E-3</v>
      </c>
      <c r="AD9" s="125"/>
      <c r="AE9" s="136">
        <v>1.5526264523937501</v>
      </c>
      <c r="AF9" s="30"/>
      <c r="AG9" s="152">
        <v>97.552363561127194</v>
      </c>
      <c r="AH9" s="147">
        <v>105.028996221038</v>
      </c>
      <c r="AI9" s="147">
        <v>109.669474798773</v>
      </c>
      <c r="AJ9" s="147">
        <v>108.692688106783</v>
      </c>
      <c r="AK9" s="147">
        <v>108.968166491218</v>
      </c>
      <c r="AL9" s="153">
        <v>106.477201172723</v>
      </c>
      <c r="AM9" s="147"/>
      <c r="AN9" s="154">
        <v>116.124683596446</v>
      </c>
      <c r="AO9" s="155">
        <v>115.970389798862</v>
      </c>
      <c r="AP9" s="156">
        <v>116.046830797098</v>
      </c>
      <c r="AQ9" s="147"/>
      <c r="AR9" s="157">
        <v>109.48196283481001</v>
      </c>
      <c r="AS9" s="130"/>
      <c r="AT9" s="131">
        <v>3.9715480156963801</v>
      </c>
      <c r="AU9" s="125">
        <v>4.7285464929899996</v>
      </c>
      <c r="AV9" s="125">
        <v>5.2749994641848703</v>
      </c>
      <c r="AW9" s="125">
        <v>2.9888107563821502</v>
      </c>
      <c r="AX9" s="125">
        <v>3.77356071628699</v>
      </c>
      <c r="AY9" s="132">
        <v>4.1263013239385202</v>
      </c>
      <c r="AZ9" s="125"/>
      <c r="BA9" s="133">
        <v>2.5646919217183402</v>
      </c>
      <c r="BB9" s="134">
        <v>2.7617133843033099</v>
      </c>
      <c r="BC9" s="135">
        <v>2.6642211693331102</v>
      </c>
      <c r="BD9" s="125"/>
      <c r="BE9" s="136">
        <v>3.6289795185712399</v>
      </c>
    </row>
    <row r="10" spans="1:57" x14ac:dyDescent="0.2">
      <c r="A10" s="21" t="s">
        <v>21</v>
      </c>
      <c r="B10" s="3" t="str">
        <f t="shared" si="0"/>
        <v>Virginia Area</v>
      </c>
      <c r="C10" s="3"/>
      <c r="D10" s="24" t="s">
        <v>16</v>
      </c>
      <c r="E10" s="27" t="s">
        <v>17</v>
      </c>
      <c r="F10" s="3"/>
      <c r="G10" s="152">
        <v>101.881384908128</v>
      </c>
      <c r="H10" s="147">
        <v>105.695509798728</v>
      </c>
      <c r="I10" s="147">
        <v>104.33114944989001</v>
      </c>
      <c r="J10" s="147">
        <v>101.43393361246601</v>
      </c>
      <c r="K10" s="147">
        <v>102.49034949003401</v>
      </c>
      <c r="L10" s="153">
        <v>103.24380160747999</v>
      </c>
      <c r="M10" s="147"/>
      <c r="N10" s="154">
        <v>115.92151191796</v>
      </c>
      <c r="O10" s="155">
        <v>116.92510565041</v>
      </c>
      <c r="P10" s="156">
        <v>116.41808588098</v>
      </c>
      <c r="Q10" s="147"/>
      <c r="R10" s="157">
        <v>107.001668785738</v>
      </c>
      <c r="S10" s="130"/>
      <c r="T10" s="131">
        <v>10.7674845754206</v>
      </c>
      <c r="U10" s="125">
        <v>10.294785304402</v>
      </c>
      <c r="V10" s="125">
        <v>6.1187873870363196</v>
      </c>
      <c r="W10" s="125">
        <v>3.1030530600447199</v>
      </c>
      <c r="X10" s="125">
        <v>4.4084889675206496</v>
      </c>
      <c r="Y10" s="132">
        <v>6.6577765024735802</v>
      </c>
      <c r="Z10" s="125"/>
      <c r="AA10" s="133">
        <v>2.8187294458706398</v>
      </c>
      <c r="AB10" s="134">
        <v>3.1503400834994402</v>
      </c>
      <c r="AC10" s="135">
        <v>2.9818528297448599</v>
      </c>
      <c r="AD10" s="125"/>
      <c r="AE10" s="136">
        <v>5.3338820994618104</v>
      </c>
      <c r="AF10" s="30"/>
      <c r="AG10" s="152">
        <v>97.716953678155804</v>
      </c>
      <c r="AH10" s="147">
        <v>101.37218111358</v>
      </c>
      <c r="AI10" s="147">
        <v>102.56237111949299</v>
      </c>
      <c r="AJ10" s="147">
        <v>105.362947791075</v>
      </c>
      <c r="AK10" s="147">
        <v>108.330052364328</v>
      </c>
      <c r="AL10" s="153">
        <v>103.32260996751199</v>
      </c>
      <c r="AM10" s="147"/>
      <c r="AN10" s="154">
        <v>131.990657986635</v>
      </c>
      <c r="AO10" s="155">
        <v>130.47937631626701</v>
      </c>
      <c r="AP10" s="156">
        <v>131.244540929962</v>
      </c>
      <c r="AQ10" s="147"/>
      <c r="AR10" s="157">
        <v>111.90953190736499</v>
      </c>
      <c r="AS10" s="130"/>
      <c r="AT10" s="131">
        <v>4.3175594313380099</v>
      </c>
      <c r="AU10" s="125">
        <v>5.95332415767695</v>
      </c>
      <c r="AV10" s="125">
        <v>4.0063638397419101</v>
      </c>
      <c r="AW10" s="125">
        <v>4.41393694397693</v>
      </c>
      <c r="AX10" s="125">
        <v>5.4896420995100597</v>
      </c>
      <c r="AY10" s="132">
        <v>4.8735847006438604</v>
      </c>
      <c r="AZ10" s="125"/>
      <c r="BA10" s="133">
        <v>9.4166121992017402</v>
      </c>
      <c r="BB10" s="134">
        <v>9.12814587130954</v>
      </c>
      <c r="BC10" s="135">
        <v>9.27876276650656</v>
      </c>
      <c r="BD10" s="125"/>
      <c r="BE10" s="136">
        <v>6.4437032348788401</v>
      </c>
    </row>
    <row r="11" spans="1:57" x14ac:dyDescent="0.2">
      <c r="A11" s="34" t="s">
        <v>22</v>
      </c>
      <c r="B11" s="3" t="str">
        <f t="shared" si="0"/>
        <v>Washington, DC</v>
      </c>
      <c r="C11" s="3"/>
      <c r="D11" s="24" t="s">
        <v>16</v>
      </c>
      <c r="E11" s="27" t="s">
        <v>17</v>
      </c>
      <c r="F11" s="3"/>
      <c r="G11" s="152">
        <v>164.72768336751599</v>
      </c>
      <c r="H11" s="147">
        <v>184.00437051315299</v>
      </c>
      <c r="I11" s="147">
        <v>197.337060389013</v>
      </c>
      <c r="J11" s="147">
        <v>187.92845809377599</v>
      </c>
      <c r="K11" s="147">
        <v>161.26272879540801</v>
      </c>
      <c r="L11" s="153">
        <v>180.752442201485</v>
      </c>
      <c r="M11" s="147"/>
      <c r="N11" s="154">
        <v>142.63523606344401</v>
      </c>
      <c r="O11" s="155">
        <v>142.64068423601199</v>
      </c>
      <c r="P11" s="156">
        <v>142.63803116648401</v>
      </c>
      <c r="Q11" s="147"/>
      <c r="R11" s="157">
        <v>171.13916648311999</v>
      </c>
      <c r="S11" s="130"/>
      <c r="T11" s="131">
        <v>2.06285411341476</v>
      </c>
      <c r="U11" s="125">
        <v>2.06928667634722</v>
      </c>
      <c r="V11" s="125">
        <v>4.7076740354558702</v>
      </c>
      <c r="W11" s="125">
        <v>3.7528104267556102</v>
      </c>
      <c r="X11" s="125">
        <v>-0.64307553453988797</v>
      </c>
      <c r="Y11" s="132">
        <v>2.7198512471807801</v>
      </c>
      <c r="Z11" s="125"/>
      <c r="AA11" s="133">
        <v>-2.0957720496945602</v>
      </c>
      <c r="AB11" s="134">
        <v>-4.4687034621977402</v>
      </c>
      <c r="AC11" s="135">
        <v>-3.3242804225688301</v>
      </c>
      <c r="AD11" s="125"/>
      <c r="AE11" s="136">
        <v>1.6610125900941</v>
      </c>
      <c r="AF11" s="30"/>
      <c r="AG11" s="152">
        <v>159.35265991738001</v>
      </c>
      <c r="AH11" s="147">
        <v>181.012457471961</v>
      </c>
      <c r="AI11" s="147">
        <v>190.44214105140699</v>
      </c>
      <c r="AJ11" s="147">
        <v>178.545980985478</v>
      </c>
      <c r="AK11" s="147">
        <v>156.94345557375399</v>
      </c>
      <c r="AL11" s="153">
        <v>174.255228609976</v>
      </c>
      <c r="AM11" s="147"/>
      <c r="AN11" s="154">
        <v>143.76510768438001</v>
      </c>
      <c r="AO11" s="155">
        <v>144.08956648635601</v>
      </c>
      <c r="AP11" s="156">
        <v>143.92784210207699</v>
      </c>
      <c r="AQ11" s="147"/>
      <c r="AR11" s="157">
        <v>165.61809436464</v>
      </c>
      <c r="AS11" s="130"/>
      <c r="AT11" s="131">
        <v>10.977201734901399</v>
      </c>
      <c r="AU11" s="125">
        <v>10.2903279748628</v>
      </c>
      <c r="AV11" s="125">
        <v>8.3676747845970407</v>
      </c>
      <c r="AW11" s="125">
        <v>3.15638424459733</v>
      </c>
      <c r="AX11" s="125">
        <v>-0.84736315119553196</v>
      </c>
      <c r="AY11" s="132">
        <v>6.0675291618412999</v>
      </c>
      <c r="AZ11" s="125"/>
      <c r="BA11" s="133">
        <v>-0.68651081086306998</v>
      </c>
      <c r="BB11" s="134">
        <v>-0.24193441700816401</v>
      </c>
      <c r="BC11" s="135">
        <v>-0.46464060010122699</v>
      </c>
      <c r="BD11" s="125"/>
      <c r="BE11" s="136">
        <v>4.4912443245409097</v>
      </c>
    </row>
    <row r="12" spans="1:57" x14ac:dyDescent="0.2">
      <c r="A12" s="21" t="s">
        <v>23</v>
      </c>
      <c r="B12" s="3" t="str">
        <f t="shared" si="0"/>
        <v>Arlington, VA</v>
      </c>
      <c r="C12" s="3"/>
      <c r="D12" s="24" t="s">
        <v>16</v>
      </c>
      <c r="E12" s="27" t="s">
        <v>17</v>
      </c>
      <c r="F12" s="3"/>
      <c r="G12" s="152">
        <v>158.99828718354399</v>
      </c>
      <c r="H12" s="147">
        <v>190.22149645846699</v>
      </c>
      <c r="I12" s="147">
        <v>204.80885214662001</v>
      </c>
      <c r="J12" s="147">
        <v>202.34760121116901</v>
      </c>
      <c r="K12" s="147">
        <v>174.59812249264499</v>
      </c>
      <c r="L12" s="153">
        <v>189.26615491517401</v>
      </c>
      <c r="M12" s="147"/>
      <c r="N12" s="154">
        <v>136.79101242002201</v>
      </c>
      <c r="O12" s="155">
        <v>126.567389786921</v>
      </c>
      <c r="P12" s="156">
        <v>131.61742981966901</v>
      </c>
      <c r="Q12" s="147"/>
      <c r="R12" s="157">
        <v>176.58213845996499</v>
      </c>
      <c r="S12" s="130"/>
      <c r="T12" s="131">
        <v>2.5575509883720202</v>
      </c>
      <c r="U12" s="125">
        <v>4.7761679775011396</v>
      </c>
      <c r="V12" s="125">
        <v>8.0150303810043297</v>
      </c>
      <c r="W12" s="125">
        <v>7.5333175961303303</v>
      </c>
      <c r="X12" s="125">
        <v>6.0376539201923496</v>
      </c>
      <c r="Y12" s="132">
        <v>6.4531248442643401</v>
      </c>
      <c r="Z12" s="125"/>
      <c r="AA12" s="133">
        <v>7.2667759742197404</v>
      </c>
      <c r="AB12" s="134">
        <v>3.4889188276783099</v>
      </c>
      <c r="AC12" s="135">
        <v>5.3192791424739898</v>
      </c>
      <c r="AD12" s="125"/>
      <c r="AE12" s="136">
        <v>7.0162727315439302</v>
      </c>
      <c r="AF12" s="30"/>
      <c r="AG12" s="152">
        <v>154.300202728204</v>
      </c>
      <c r="AH12" s="147">
        <v>191.00542957746401</v>
      </c>
      <c r="AI12" s="147">
        <v>198.472586571172</v>
      </c>
      <c r="AJ12" s="147">
        <v>192.33977532034399</v>
      </c>
      <c r="AK12" s="147">
        <v>165.58817163299</v>
      </c>
      <c r="AL12" s="153">
        <v>182.424532809336</v>
      </c>
      <c r="AM12" s="147"/>
      <c r="AN12" s="154">
        <v>132.12302167066201</v>
      </c>
      <c r="AO12" s="155">
        <v>126.305629487557</v>
      </c>
      <c r="AP12" s="156">
        <v>129.27996995697799</v>
      </c>
      <c r="AQ12" s="147"/>
      <c r="AR12" s="157">
        <v>169.22830796958701</v>
      </c>
      <c r="AS12" s="130"/>
      <c r="AT12" s="131">
        <v>7.3274144220084496</v>
      </c>
      <c r="AU12" s="125">
        <v>11.6043654647469</v>
      </c>
      <c r="AV12" s="125">
        <v>9.6555120935090599</v>
      </c>
      <c r="AW12" s="125">
        <v>7.7673205048510798</v>
      </c>
      <c r="AX12" s="125">
        <v>5.5360201327687699</v>
      </c>
      <c r="AY12" s="132">
        <v>8.6813834348404608</v>
      </c>
      <c r="AZ12" s="125"/>
      <c r="BA12" s="133">
        <v>5.5123510760532497</v>
      </c>
      <c r="BB12" s="134">
        <v>5.0363512294874297</v>
      </c>
      <c r="BC12" s="135">
        <v>5.2825518929220996</v>
      </c>
      <c r="BD12" s="125"/>
      <c r="BE12" s="136">
        <v>8.3594061510237605</v>
      </c>
    </row>
    <row r="13" spans="1:57" x14ac:dyDescent="0.2">
      <c r="A13" s="21" t="s">
        <v>24</v>
      </c>
      <c r="B13" s="3" t="str">
        <f t="shared" si="0"/>
        <v>Suburban Virginia Area</v>
      </c>
      <c r="C13" s="3"/>
      <c r="D13" s="24" t="s">
        <v>16</v>
      </c>
      <c r="E13" s="27" t="s">
        <v>17</v>
      </c>
      <c r="F13" s="3"/>
      <c r="G13" s="152">
        <v>119.037247730912</v>
      </c>
      <c r="H13" s="147">
        <v>130.57236604455099</v>
      </c>
      <c r="I13" s="147">
        <v>138.20332338122699</v>
      </c>
      <c r="J13" s="147">
        <v>128.300883472962</v>
      </c>
      <c r="K13" s="147">
        <v>120.50969604863199</v>
      </c>
      <c r="L13" s="153">
        <v>128.041891756452</v>
      </c>
      <c r="M13" s="147"/>
      <c r="N13" s="154">
        <v>131.750851503327</v>
      </c>
      <c r="O13" s="155">
        <v>133.92733735458799</v>
      </c>
      <c r="P13" s="156">
        <v>132.87355928436401</v>
      </c>
      <c r="Q13" s="147"/>
      <c r="R13" s="157">
        <v>129.36167248444301</v>
      </c>
      <c r="S13" s="130"/>
      <c r="T13" s="131">
        <v>6.5197613603242104</v>
      </c>
      <c r="U13" s="125">
        <v>12.389005915213801</v>
      </c>
      <c r="V13" s="125">
        <v>14.6430449766686</v>
      </c>
      <c r="W13" s="125">
        <v>13.169357298481801</v>
      </c>
      <c r="X13" s="125">
        <v>3.1187116770377901</v>
      </c>
      <c r="Y13" s="132">
        <v>10.418295057872999</v>
      </c>
      <c r="Z13" s="125"/>
      <c r="AA13" s="133">
        <v>-0.75249592704096901</v>
      </c>
      <c r="AB13" s="134">
        <v>3.8833572388395798</v>
      </c>
      <c r="AC13" s="135">
        <v>1.5520268516290501</v>
      </c>
      <c r="AD13" s="125"/>
      <c r="AE13" s="136">
        <v>7.6081706404134497</v>
      </c>
      <c r="AF13" s="30"/>
      <c r="AG13" s="152">
        <v>120.32587631103</v>
      </c>
      <c r="AH13" s="147">
        <v>127.41329236172</v>
      </c>
      <c r="AI13" s="147">
        <v>131.56037447988899</v>
      </c>
      <c r="AJ13" s="147">
        <v>131.02408211810899</v>
      </c>
      <c r="AK13" s="147">
        <v>128.887716552548</v>
      </c>
      <c r="AL13" s="153">
        <v>128.30629145379501</v>
      </c>
      <c r="AM13" s="147"/>
      <c r="AN13" s="154">
        <v>136.58274367835</v>
      </c>
      <c r="AO13" s="155">
        <v>137.78790419812</v>
      </c>
      <c r="AP13" s="156">
        <v>137.18831677764399</v>
      </c>
      <c r="AQ13" s="147"/>
      <c r="AR13" s="157">
        <v>130.89146171564701</v>
      </c>
      <c r="AS13" s="130"/>
      <c r="AT13" s="131">
        <v>11.9096493662969</v>
      </c>
      <c r="AU13" s="125">
        <v>13.695376213595299</v>
      </c>
      <c r="AV13" s="125">
        <v>15.2702328376864</v>
      </c>
      <c r="AW13" s="125">
        <v>10.9743210334076</v>
      </c>
      <c r="AX13" s="125">
        <v>8.4361021147089801</v>
      </c>
      <c r="AY13" s="132">
        <v>12.090801241165799</v>
      </c>
      <c r="AZ13" s="125"/>
      <c r="BA13" s="133">
        <v>-0.38012792895310299</v>
      </c>
      <c r="BB13" s="134">
        <v>1.7715188339274599</v>
      </c>
      <c r="BC13" s="135">
        <v>0.69270681940599199</v>
      </c>
      <c r="BD13" s="125"/>
      <c r="BE13" s="136">
        <v>8.0613677921997997</v>
      </c>
    </row>
    <row r="14" spans="1:57" x14ac:dyDescent="0.2">
      <c r="A14" s="21" t="s">
        <v>25</v>
      </c>
      <c r="B14" s="3" t="str">
        <f t="shared" si="0"/>
        <v>Alexandria, VA</v>
      </c>
      <c r="C14" s="3"/>
      <c r="D14" s="24" t="s">
        <v>16</v>
      </c>
      <c r="E14" s="27" t="s">
        <v>17</v>
      </c>
      <c r="F14" s="3"/>
      <c r="G14" s="152">
        <v>130.67855612369101</v>
      </c>
      <c r="H14" s="147">
        <v>146.96057548968599</v>
      </c>
      <c r="I14" s="147">
        <v>155.201429642964</v>
      </c>
      <c r="J14" s="147">
        <v>155.54110227793899</v>
      </c>
      <c r="K14" s="147">
        <v>141.45663761801001</v>
      </c>
      <c r="L14" s="153">
        <v>147.44579168269701</v>
      </c>
      <c r="M14" s="147"/>
      <c r="N14" s="154">
        <v>130.61907088122601</v>
      </c>
      <c r="O14" s="155">
        <v>130.537987082884</v>
      </c>
      <c r="P14" s="156">
        <v>130.57719937002</v>
      </c>
      <c r="Q14" s="147"/>
      <c r="R14" s="157">
        <v>142.822722356226</v>
      </c>
      <c r="S14" s="130"/>
      <c r="T14" s="131">
        <v>4.6531382430068202</v>
      </c>
      <c r="U14" s="125">
        <v>8.1944331583750003</v>
      </c>
      <c r="V14" s="125">
        <v>6.4089590098799203</v>
      </c>
      <c r="W14" s="125">
        <v>4.8508119454263499</v>
      </c>
      <c r="X14" s="125">
        <v>-3.6881935487662498E-2</v>
      </c>
      <c r="Y14" s="132">
        <v>4.8489986624013302</v>
      </c>
      <c r="Z14" s="125"/>
      <c r="AA14" s="133">
        <v>2.3717973533282701</v>
      </c>
      <c r="AB14" s="134">
        <v>0.45564296864999498</v>
      </c>
      <c r="AC14" s="135">
        <v>1.37105330748634</v>
      </c>
      <c r="AD14" s="125"/>
      <c r="AE14" s="136">
        <v>4.2188411778050403</v>
      </c>
      <c r="AF14" s="30"/>
      <c r="AG14" s="152">
        <v>125.714653362795</v>
      </c>
      <c r="AH14" s="147">
        <v>142.31776456781299</v>
      </c>
      <c r="AI14" s="147">
        <v>151.217164312135</v>
      </c>
      <c r="AJ14" s="147">
        <v>147.90215995790501</v>
      </c>
      <c r="AK14" s="147">
        <v>137.828339629769</v>
      </c>
      <c r="AL14" s="153">
        <v>142.233556780529</v>
      </c>
      <c r="AM14" s="147"/>
      <c r="AN14" s="154">
        <v>127.212375210042</v>
      </c>
      <c r="AO14" s="155">
        <v>127.885515489103</v>
      </c>
      <c r="AP14" s="156">
        <v>127.550863882063</v>
      </c>
      <c r="AQ14" s="147"/>
      <c r="AR14" s="157">
        <v>138.00139411193899</v>
      </c>
      <c r="AS14" s="130"/>
      <c r="AT14" s="131">
        <v>5.04431124325047</v>
      </c>
      <c r="AU14" s="125">
        <v>7.9554794396190198</v>
      </c>
      <c r="AV14" s="125">
        <v>8.2199087884855793</v>
      </c>
      <c r="AW14" s="125">
        <v>5.3871483988012701</v>
      </c>
      <c r="AX14" s="125">
        <v>4.0088108426011599</v>
      </c>
      <c r="AY14" s="132">
        <v>6.2870129633601897</v>
      </c>
      <c r="AZ14" s="125"/>
      <c r="BA14" s="133">
        <v>2.8184760328929999</v>
      </c>
      <c r="BB14" s="134">
        <v>2.6402382420949602</v>
      </c>
      <c r="BC14" s="135">
        <v>2.7295246928771801</v>
      </c>
      <c r="BD14" s="125"/>
      <c r="BE14" s="136">
        <v>5.45413156063728</v>
      </c>
    </row>
    <row r="15" spans="1:57" x14ac:dyDescent="0.2">
      <c r="A15" s="21" t="s">
        <v>26</v>
      </c>
      <c r="B15" s="3" t="str">
        <f t="shared" si="0"/>
        <v>Fairfax/Tysons Corner, VA</v>
      </c>
      <c r="C15" s="3"/>
      <c r="D15" s="24" t="s">
        <v>16</v>
      </c>
      <c r="E15" s="27" t="s">
        <v>17</v>
      </c>
      <c r="F15" s="3"/>
      <c r="G15" s="152">
        <v>138.21378160020799</v>
      </c>
      <c r="H15" s="147">
        <v>169.63561920808701</v>
      </c>
      <c r="I15" s="147">
        <v>189.01728946283799</v>
      </c>
      <c r="J15" s="147">
        <v>186.84350027670101</v>
      </c>
      <c r="K15" s="147">
        <v>156.86189038785801</v>
      </c>
      <c r="L15" s="153">
        <v>171.92447151511101</v>
      </c>
      <c r="M15" s="147"/>
      <c r="N15" s="154">
        <v>127.12296325878501</v>
      </c>
      <c r="O15" s="155">
        <v>125.347786982248</v>
      </c>
      <c r="P15" s="156">
        <v>126.22991466560801</v>
      </c>
      <c r="Q15" s="147"/>
      <c r="R15" s="157">
        <v>160.49374339116801</v>
      </c>
      <c r="S15" s="130"/>
      <c r="T15" s="131">
        <v>-3.3766220326313898</v>
      </c>
      <c r="U15" s="125">
        <v>-0.591305863836602</v>
      </c>
      <c r="V15" s="125">
        <v>0.89630162053820395</v>
      </c>
      <c r="W15" s="125">
        <v>1.9972344793196299</v>
      </c>
      <c r="X15" s="125">
        <v>-1.29574131902645</v>
      </c>
      <c r="Y15" s="132">
        <v>0.341994689917895</v>
      </c>
      <c r="Z15" s="125"/>
      <c r="AA15" s="133">
        <v>2.0225754824817201</v>
      </c>
      <c r="AB15" s="134">
        <v>0.71860516702010002</v>
      </c>
      <c r="AC15" s="135">
        <v>1.3678932375067001</v>
      </c>
      <c r="AD15" s="125"/>
      <c r="AE15" s="136">
        <v>0.63775867170131695</v>
      </c>
      <c r="AF15" s="30"/>
      <c r="AG15" s="152">
        <v>134.47111251832999</v>
      </c>
      <c r="AH15" s="147">
        <v>160.92036499855899</v>
      </c>
      <c r="AI15" s="147">
        <v>177.52310959579299</v>
      </c>
      <c r="AJ15" s="147">
        <v>172.969306710154</v>
      </c>
      <c r="AK15" s="147">
        <v>147.18589808342699</v>
      </c>
      <c r="AL15" s="153">
        <v>160.97382568568301</v>
      </c>
      <c r="AM15" s="147"/>
      <c r="AN15" s="154">
        <v>127.00136099825799</v>
      </c>
      <c r="AO15" s="155">
        <v>124.552539189588</v>
      </c>
      <c r="AP15" s="156">
        <v>125.788607733997</v>
      </c>
      <c r="AQ15" s="147"/>
      <c r="AR15" s="157">
        <v>151.26486149845701</v>
      </c>
      <c r="AS15" s="130"/>
      <c r="AT15" s="131">
        <v>2.9666663591036802</v>
      </c>
      <c r="AU15" s="125">
        <v>3.16133072488724</v>
      </c>
      <c r="AV15" s="125">
        <v>2.4830489711214399</v>
      </c>
      <c r="AW15" s="125">
        <v>1.7963892457303601</v>
      </c>
      <c r="AX15" s="125">
        <v>0.89051098279913499</v>
      </c>
      <c r="AY15" s="132">
        <v>2.4057377414829699</v>
      </c>
      <c r="AZ15" s="125"/>
      <c r="BA15" s="133">
        <v>2.3186727531564602</v>
      </c>
      <c r="BB15" s="134">
        <v>1.8019344654159299</v>
      </c>
      <c r="BC15" s="135">
        <v>2.06692165614123</v>
      </c>
      <c r="BD15" s="125"/>
      <c r="BE15" s="136">
        <v>2.4359273095336502</v>
      </c>
    </row>
    <row r="16" spans="1:57" x14ac:dyDescent="0.2">
      <c r="A16" s="21" t="s">
        <v>27</v>
      </c>
      <c r="B16" s="3" t="str">
        <f t="shared" si="0"/>
        <v>I-95 Fredericksburg, VA</v>
      </c>
      <c r="C16" s="3"/>
      <c r="D16" s="24" t="s">
        <v>16</v>
      </c>
      <c r="E16" s="27" t="s">
        <v>17</v>
      </c>
      <c r="F16" s="3"/>
      <c r="G16" s="152">
        <v>88.089862373409503</v>
      </c>
      <c r="H16" s="147">
        <v>93.838692477876094</v>
      </c>
      <c r="I16" s="147">
        <v>95.374850565428105</v>
      </c>
      <c r="J16" s="147">
        <v>96.173301027330794</v>
      </c>
      <c r="K16" s="147">
        <v>93.0050287229341</v>
      </c>
      <c r="L16" s="153">
        <v>93.566586839360198</v>
      </c>
      <c r="M16" s="147"/>
      <c r="N16" s="154">
        <v>94.794837719298201</v>
      </c>
      <c r="O16" s="155">
        <v>95.631254545454496</v>
      </c>
      <c r="P16" s="156">
        <v>95.230196635120905</v>
      </c>
      <c r="Q16" s="147"/>
      <c r="R16" s="157">
        <v>94.053115197736602</v>
      </c>
      <c r="S16" s="130"/>
      <c r="T16" s="131">
        <v>1.1588864996327799</v>
      </c>
      <c r="U16" s="125">
        <v>2.3410356349658601</v>
      </c>
      <c r="V16" s="125">
        <v>3.68560991438977</v>
      </c>
      <c r="W16" s="125">
        <v>5.0888907832785097</v>
      </c>
      <c r="X16" s="125">
        <v>4.2413270082044603</v>
      </c>
      <c r="Y16" s="132">
        <v>3.47711913242106</v>
      </c>
      <c r="Z16" s="125"/>
      <c r="AA16" s="133">
        <v>2.8954400816284198</v>
      </c>
      <c r="AB16" s="134">
        <v>2.3717434163648599</v>
      </c>
      <c r="AC16" s="135">
        <v>2.6362895026414601</v>
      </c>
      <c r="AD16" s="125"/>
      <c r="AE16" s="136">
        <v>3.2309947371092398</v>
      </c>
      <c r="AF16" s="30"/>
      <c r="AG16" s="152">
        <v>88.065779378112794</v>
      </c>
      <c r="AH16" s="147">
        <v>91.941810766721005</v>
      </c>
      <c r="AI16" s="147">
        <v>93.982840795232804</v>
      </c>
      <c r="AJ16" s="147">
        <v>94.655980851285193</v>
      </c>
      <c r="AK16" s="147">
        <v>93.981348883846096</v>
      </c>
      <c r="AL16" s="153">
        <v>92.748546527279203</v>
      </c>
      <c r="AM16" s="147"/>
      <c r="AN16" s="154">
        <v>99.314290702314395</v>
      </c>
      <c r="AO16" s="155">
        <v>99.848029917872495</v>
      </c>
      <c r="AP16" s="156">
        <v>99.583848508789202</v>
      </c>
      <c r="AQ16" s="147"/>
      <c r="AR16" s="157">
        <v>94.883866693404002</v>
      </c>
      <c r="AS16" s="130"/>
      <c r="AT16" s="131">
        <v>2.0927575103523899</v>
      </c>
      <c r="AU16" s="125">
        <v>3.2402690537147798</v>
      </c>
      <c r="AV16" s="125">
        <v>3.91503056753464</v>
      </c>
      <c r="AW16" s="125">
        <v>3.5966514401296399</v>
      </c>
      <c r="AX16" s="125">
        <v>2.1330446370496499</v>
      </c>
      <c r="AY16" s="132">
        <v>3.0663014230540302</v>
      </c>
      <c r="AZ16" s="125"/>
      <c r="BA16" s="133">
        <v>3.1320999550955602</v>
      </c>
      <c r="BB16" s="134">
        <v>4.3192093713769202</v>
      </c>
      <c r="BC16" s="135">
        <v>3.72746634437526</v>
      </c>
      <c r="BD16" s="125"/>
      <c r="BE16" s="136">
        <v>3.30057222778278</v>
      </c>
    </row>
    <row r="17" spans="1:57" x14ac:dyDescent="0.2">
      <c r="A17" s="21" t="s">
        <v>28</v>
      </c>
      <c r="B17" s="3" t="str">
        <f t="shared" si="0"/>
        <v>Dulles Airport Area, VA</v>
      </c>
      <c r="C17" s="3"/>
      <c r="D17" s="24" t="s">
        <v>16</v>
      </c>
      <c r="E17" s="27" t="s">
        <v>17</v>
      </c>
      <c r="F17" s="3"/>
      <c r="G17" s="152">
        <v>113.232888340965</v>
      </c>
      <c r="H17" s="147">
        <v>135.93820258566501</v>
      </c>
      <c r="I17" s="147">
        <v>143.03168773067799</v>
      </c>
      <c r="J17" s="147">
        <v>139.88789546716001</v>
      </c>
      <c r="K17" s="147">
        <v>123.76192132116</v>
      </c>
      <c r="L17" s="153">
        <v>132.783507316064</v>
      </c>
      <c r="M17" s="147"/>
      <c r="N17" s="154">
        <v>102.431444788441</v>
      </c>
      <c r="O17" s="155">
        <v>101.791823255813</v>
      </c>
      <c r="P17" s="156">
        <v>102.095048923679</v>
      </c>
      <c r="Q17" s="147"/>
      <c r="R17" s="157">
        <v>125.396013622266</v>
      </c>
      <c r="S17" s="130"/>
      <c r="T17" s="131">
        <v>2.6143559178077602</v>
      </c>
      <c r="U17" s="125">
        <v>5.4085532286521998</v>
      </c>
      <c r="V17" s="125">
        <v>5.7882379394066303</v>
      </c>
      <c r="W17" s="125">
        <v>5.13064745243061</v>
      </c>
      <c r="X17" s="125">
        <v>2.8219636058273698</v>
      </c>
      <c r="Y17" s="132">
        <v>4.5592010974147703</v>
      </c>
      <c r="Z17" s="125"/>
      <c r="AA17" s="133">
        <v>0.58223295568287003</v>
      </c>
      <c r="AB17" s="134">
        <v>2.7552042774622998</v>
      </c>
      <c r="AC17" s="135">
        <v>1.6826342482342</v>
      </c>
      <c r="AD17" s="125"/>
      <c r="AE17" s="136">
        <v>3.96007512480214</v>
      </c>
      <c r="AF17" s="30"/>
      <c r="AG17" s="152">
        <v>107.45839913819</v>
      </c>
      <c r="AH17" s="147">
        <v>127.28808156317</v>
      </c>
      <c r="AI17" s="147">
        <v>136.23671233785601</v>
      </c>
      <c r="AJ17" s="147">
        <v>131.33675190350999</v>
      </c>
      <c r="AK17" s="147">
        <v>119.393917010005</v>
      </c>
      <c r="AL17" s="153">
        <v>125.642837844897</v>
      </c>
      <c r="AM17" s="147"/>
      <c r="AN17" s="154">
        <v>102.716888187406</v>
      </c>
      <c r="AO17" s="155">
        <v>101.993018412438</v>
      </c>
      <c r="AP17" s="156">
        <v>102.352237818451</v>
      </c>
      <c r="AQ17" s="147"/>
      <c r="AR17" s="157">
        <v>119.45140883811401</v>
      </c>
      <c r="AS17" s="130"/>
      <c r="AT17" s="131">
        <v>0.174526730358046</v>
      </c>
      <c r="AU17" s="125">
        <v>4.0835511939184599</v>
      </c>
      <c r="AV17" s="125">
        <v>5.6006928574626702</v>
      </c>
      <c r="AW17" s="125">
        <v>4.4992776461015902</v>
      </c>
      <c r="AX17" s="125">
        <v>3.0908679436856299</v>
      </c>
      <c r="AY17" s="132">
        <v>3.9199767710420899</v>
      </c>
      <c r="AZ17" s="125"/>
      <c r="BA17" s="133">
        <v>0.84984450455405203</v>
      </c>
      <c r="BB17" s="134">
        <v>1.6637779964091799</v>
      </c>
      <c r="BC17" s="135">
        <v>1.2482637694261201</v>
      </c>
      <c r="BD17" s="125"/>
      <c r="BE17" s="136">
        <v>3.3380625445618501</v>
      </c>
    </row>
    <row r="18" spans="1:57" x14ac:dyDescent="0.2">
      <c r="A18" s="21" t="s">
        <v>29</v>
      </c>
      <c r="B18" s="3" t="str">
        <f t="shared" si="0"/>
        <v>Williamsburg, VA</v>
      </c>
      <c r="C18" s="3"/>
      <c r="D18" s="24" t="s">
        <v>16</v>
      </c>
      <c r="E18" s="27" t="s">
        <v>17</v>
      </c>
      <c r="F18" s="3"/>
      <c r="G18" s="152">
        <v>121.909410548086</v>
      </c>
      <c r="H18" s="147">
        <v>110.44472185430401</v>
      </c>
      <c r="I18" s="147">
        <v>113.342467832398</v>
      </c>
      <c r="J18" s="147">
        <v>109.526177908113</v>
      </c>
      <c r="K18" s="147">
        <v>113.84374811690201</v>
      </c>
      <c r="L18" s="153">
        <v>113.737061277705</v>
      </c>
      <c r="M18" s="147"/>
      <c r="N18" s="154">
        <v>148.44246251319899</v>
      </c>
      <c r="O18" s="155">
        <v>177.76427781740301</v>
      </c>
      <c r="P18" s="156">
        <v>164.34082277869001</v>
      </c>
      <c r="Q18" s="147"/>
      <c r="R18" s="157">
        <v>134.11609430362401</v>
      </c>
      <c r="S18" s="130"/>
      <c r="T18" s="131">
        <v>-2.4891500655933299</v>
      </c>
      <c r="U18" s="125">
        <v>8.1921892941138594</v>
      </c>
      <c r="V18" s="125">
        <v>7.2666627713960796</v>
      </c>
      <c r="W18" s="125">
        <v>-1.4407622869743</v>
      </c>
      <c r="X18" s="125">
        <v>-2.2413425390472499</v>
      </c>
      <c r="Y18" s="132">
        <v>1.1689312633712201</v>
      </c>
      <c r="Z18" s="125"/>
      <c r="AA18" s="133">
        <v>-12.9369877555492</v>
      </c>
      <c r="AB18" s="134">
        <v>-4.3875469573748704</v>
      </c>
      <c r="AC18" s="135">
        <v>-8.0992663940797893</v>
      </c>
      <c r="AD18" s="125"/>
      <c r="AE18" s="136">
        <v>-3.5151088143036402</v>
      </c>
      <c r="AF18" s="30"/>
      <c r="AG18" s="152">
        <v>112.95411055481701</v>
      </c>
      <c r="AH18" s="147">
        <v>105.253629105608</v>
      </c>
      <c r="AI18" s="147">
        <v>112.310657259899</v>
      </c>
      <c r="AJ18" s="147">
        <v>131.80454942407499</v>
      </c>
      <c r="AK18" s="147">
        <v>133.71822680123299</v>
      </c>
      <c r="AL18" s="153">
        <v>120.913645264351</v>
      </c>
      <c r="AM18" s="147"/>
      <c r="AN18" s="154">
        <v>161.02550378748501</v>
      </c>
      <c r="AO18" s="155">
        <v>171.666805611222</v>
      </c>
      <c r="AP18" s="156">
        <v>166.43918540041801</v>
      </c>
      <c r="AQ18" s="147"/>
      <c r="AR18" s="157">
        <v>139.24214587694399</v>
      </c>
      <c r="AS18" s="130"/>
      <c r="AT18" s="131">
        <v>-2.28555392893248</v>
      </c>
      <c r="AU18" s="125">
        <v>-0.59433900875863299</v>
      </c>
      <c r="AV18" s="125">
        <v>0.23296034916335201</v>
      </c>
      <c r="AW18" s="125">
        <v>0.92523715175160604</v>
      </c>
      <c r="AX18" s="125">
        <v>-3.7959682330453202</v>
      </c>
      <c r="AY18" s="132">
        <v>-1.17261683582023</v>
      </c>
      <c r="AZ18" s="125"/>
      <c r="BA18" s="133">
        <v>-8.5805814515266405</v>
      </c>
      <c r="BB18" s="134">
        <v>-5.3930025297706301</v>
      </c>
      <c r="BC18" s="135">
        <v>-6.9563058747369801</v>
      </c>
      <c r="BD18" s="125"/>
      <c r="BE18" s="136">
        <v>-3.9053063430285899</v>
      </c>
    </row>
    <row r="19" spans="1:57" x14ac:dyDescent="0.2">
      <c r="A19" s="21" t="s">
        <v>30</v>
      </c>
      <c r="B19" s="3" t="str">
        <f t="shared" si="0"/>
        <v>Virginia Beach, VA</v>
      </c>
      <c r="C19" s="3"/>
      <c r="D19" s="24" t="s">
        <v>16</v>
      </c>
      <c r="E19" s="27" t="s">
        <v>17</v>
      </c>
      <c r="F19" s="3"/>
      <c r="G19" s="152">
        <v>101.16140397257</v>
      </c>
      <c r="H19" s="147">
        <v>104.819646399099</v>
      </c>
      <c r="I19" s="147">
        <v>107.84557835556301</v>
      </c>
      <c r="J19" s="147">
        <v>105.49946354324</v>
      </c>
      <c r="K19" s="147">
        <v>103.416790519076</v>
      </c>
      <c r="L19" s="153">
        <v>104.74460675597101</v>
      </c>
      <c r="M19" s="147"/>
      <c r="N19" s="154">
        <v>117.87241992684901</v>
      </c>
      <c r="O19" s="155">
        <v>121.249216753646</v>
      </c>
      <c r="P19" s="156">
        <v>119.571161272298</v>
      </c>
      <c r="Q19" s="147"/>
      <c r="R19" s="157">
        <v>109.939023570198</v>
      </c>
      <c r="S19" s="130"/>
      <c r="T19" s="131">
        <v>0.33787907792167399</v>
      </c>
      <c r="U19" s="125">
        <v>1.65706429729344</v>
      </c>
      <c r="V19" s="125">
        <v>3.8602656209822999</v>
      </c>
      <c r="W19" s="125">
        <v>4.5155835863701599</v>
      </c>
      <c r="X19" s="125">
        <v>4.2120734510779503</v>
      </c>
      <c r="Y19" s="132">
        <v>3.1090061747396698</v>
      </c>
      <c r="Z19" s="125"/>
      <c r="AA19" s="133">
        <v>5.9669137917839299</v>
      </c>
      <c r="AB19" s="134">
        <v>5.6913934716300298</v>
      </c>
      <c r="AC19" s="135">
        <v>5.8231553258122597</v>
      </c>
      <c r="AD19" s="125"/>
      <c r="AE19" s="136">
        <v>4.31679088566659</v>
      </c>
      <c r="AF19" s="30"/>
      <c r="AG19" s="152">
        <v>100.283291356693</v>
      </c>
      <c r="AH19" s="147">
        <v>104.758058333333</v>
      </c>
      <c r="AI19" s="147">
        <v>107.37748650219601</v>
      </c>
      <c r="AJ19" s="147">
        <v>107.86308938752801</v>
      </c>
      <c r="AK19" s="147">
        <v>106.529174462947</v>
      </c>
      <c r="AL19" s="153">
        <v>105.680825425905</v>
      </c>
      <c r="AM19" s="147"/>
      <c r="AN19" s="154">
        <v>115.729109626056</v>
      </c>
      <c r="AO19" s="155">
        <v>118.294208944446</v>
      </c>
      <c r="AP19" s="156">
        <v>117.011380116089</v>
      </c>
      <c r="AQ19" s="147"/>
      <c r="AR19" s="157">
        <v>109.56013061445</v>
      </c>
      <c r="AS19" s="130"/>
      <c r="AT19" s="131">
        <v>2.8613638380346602</v>
      </c>
      <c r="AU19" s="125">
        <v>6.1195455908088299</v>
      </c>
      <c r="AV19" s="125">
        <v>6.0719357372855196</v>
      </c>
      <c r="AW19" s="125">
        <v>4.36070808094947</v>
      </c>
      <c r="AX19" s="125">
        <v>3.0566251957496302</v>
      </c>
      <c r="AY19" s="132">
        <v>4.5659509962453999</v>
      </c>
      <c r="AZ19" s="125"/>
      <c r="BA19" s="133">
        <v>2.0005523707528599</v>
      </c>
      <c r="BB19" s="134">
        <v>1.7096872578059199</v>
      </c>
      <c r="BC19" s="135">
        <v>1.8426280946638101</v>
      </c>
      <c r="BD19" s="125"/>
      <c r="BE19" s="136">
        <v>3.4457879345745601</v>
      </c>
    </row>
    <row r="20" spans="1:57" x14ac:dyDescent="0.2">
      <c r="A20" s="34" t="s">
        <v>31</v>
      </c>
      <c r="B20" s="3" t="str">
        <f t="shared" si="0"/>
        <v>Norfolk/Portsmouth, VA</v>
      </c>
      <c r="C20" s="3"/>
      <c r="D20" s="24" t="s">
        <v>16</v>
      </c>
      <c r="E20" s="27" t="s">
        <v>17</v>
      </c>
      <c r="F20" s="3"/>
      <c r="G20" s="152">
        <v>96.858816744857407</v>
      </c>
      <c r="H20" s="147">
        <v>104.219243922489</v>
      </c>
      <c r="I20" s="147">
        <v>106.368798025583</v>
      </c>
      <c r="J20" s="147">
        <v>104.796205389742</v>
      </c>
      <c r="K20" s="147">
        <v>103.259447442935</v>
      </c>
      <c r="L20" s="153">
        <v>103.380364165418</v>
      </c>
      <c r="M20" s="147"/>
      <c r="N20" s="154">
        <v>106.58159557877801</v>
      </c>
      <c r="O20" s="155">
        <v>106.668567437923</v>
      </c>
      <c r="P20" s="156">
        <v>106.62395790269299</v>
      </c>
      <c r="Q20" s="147"/>
      <c r="R20" s="157">
        <v>104.365314210592</v>
      </c>
      <c r="S20" s="130"/>
      <c r="T20" s="131">
        <v>7.3689940413691497</v>
      </c>
      <c r="U20" s="125">
        <v>8.82520260318379</v>
      </c>
      <c r="V20" s="125">
        <v>6.2125477670663702</v>
      </c>
      <c r="W20" s="125">
        <v>6.8539090451032596</v>
      </c>
      <c r="X20" s="125">
        <v>8.3139924139746206</v>
      </c>
      <c r="Y20" s="132">
        <v>7.50353570366625</v>
      </c>
      <c r="Z20" s="125"/>
      <c r="AA20" s="133">
        <v>3.9638160173582402</v>
      </c>
      <c r="AB20" s="134">
        <v>5.1983887220790903</v>
      </c>
      <c r="AC20" s="135">
        <v>4.5634814958012999</v>
      </c>
      <c r="AD20" s="125"/>
      <c r="AE20" s="136">
        <v>6.63137555013469</v>
      </c>
      <c r="AF20" s="30"/>
      <c r="AG20" s="152">
        <v>95.395640283983695</v>
      </c>
      <c r="AH20" s="147">
        <v>102.299043448503</v>
      </c>
      <c r="AI20" s="147">
        <v>107.3679460243</v>
      </c>
      <c r="AJ20" s="147">
        <v>105.559888356942</v>
      </c>
      <c r="AK20" s="147">
        <v>100.99456217512299</v>
      </c>
      <c r="AL20" s="153">
        <v>102.667110422135</v>
      </c>
      <c r="AM20" s="147"/>
      <c r="AN20" s="154">
        <v>105.060864555411</v>
      </c>
      <c r="AO20" s="155">
        <v>108.963769221935</v>
      </c>
      <c r="AP20" s="156">
        <v>107.01610611650401</v>
      </c>
      <c r="AQ20" s="147"/>
      <c r="AR20" s="157">
        <v>104.023899893427</v>
      </c>
      <c r="AS20" s="130"/>
      <c r="AT20" s="131">
        <v>4.4844149630968504</v>
      </c>
      <c r="AU20" s="125">
        <v>5.5169415982736698</v>
      </c>
      <c r="AV20" s="125">
        <v>9.1370200576265699</v>
      </c>
      <c r="AW20" s="125">
        <v>6.7920879556154397</v>
      </c>
      <c r="AX20" s="125">
        <v>5.9420609483923403</v>
      </c>
      <c r="AY20" s="132">
        <v>6.5825247165449703</v>
      </c>
      <c r="AZ20" s="125"/>
      <c r="BA20" s="133">
        <v>3.1417610113106398</v>
      </c>
      <c r="BB20" s="134">
        <v>5.23527539811308</v>
      </c>
      <c r="BC20" s="135">
        <v>4.19947780013407</v>
      </c>
      <c r="BD20" s="125"/>
      <c r="BE20" s="136">
        <v>5.8793473046406799</v>
      </c>
    </row>
    <row r="21" spans="1:57" x14ac:dyDescent="0.2">
      <c r="A21" s="35" t="s">
        <v>32</v>
      </c>
      <c r="B21" s="3" t="str">
        <f t="shared" si="0"/>
        <v>Newport News/Hampton, VA</v>
      </c>
      <c r="C21" s="3"/>
      <c r="D21" s="24" t="s">
        <v>16</v>
      </c>
      <c r="E21" s="27" t="s">
        <v>17</v>
      </c>
      <c r="F21" s="3"/>
      <c r="G21" s="152">
        <v>75.322801608497699</v>
      </c>
      <c r="H21" s="147">
        <v>81.413720910493794</v>
      </c>
      <c r="I21" s="147">
        <v>84.798833771196499</v>
      </c>
      <c r="J21" s="147">
        <v>83.216988577691097</v>
      </c>
      <c r="K21" s="147">
        <v>86.780502915111896</v>
      </c>
      <c r="L21" s="153">
        <v>82.654404310868202</v>
      </c>
      <c r="M21" s="147"/>
      <c r="N21" s="154">
        <v>137.73251966773799</v>
      </c>
      <c r="O21" s="155">
        <v>142.982913613119</v>
      </c>
      <c r="P21" s="156">
        <v>140.37472253083601</v>
      </c>
      <c r="Q21" s="147"/>
      <c r="R21" s="157">
        <v>103.61435874714</v>
      </c>
      <c r="S21" s="130"/>
      <c r="T21" s="131">
        <v>0.71207631062705001</v>
      </c>
      <c r="U21" s="125">
        <v>4.4204111841413303</v>
      </c>
      <c r="V21" s="125">
        <v>6.0083866261410304</v>
      </c>
      <c r="W21" s="125">
        <v>2.6795235148692398</v>
      </c>
      <c r="X21" s="125">
        <v>8.9291343654843001</v>
      </c>
      <c r="Y21" s="132">
        <v>4.8140188960695296</v>
      </c>
      <c r="Z21" s="125"/>
      <c r="AA21" s="133">
        <v>61.099050077706401</v>
      </c>
      <c r="AB21" s="134">
        <v>58.846770505488003</v>
      </c>
      <c r="AC21" s="135">
        <v>59.831507263207897</v>
      </c>
      <c r="AD21" s="125"/>
      <c r="AE21" s="136">
        <v>27.053096812348699</v>
      </c>
      <c r="AF21" s="30"/>
      <c r="AG21" s="152">
        <v>76.807331066822897</v>
      </c>
      <c r="AH21" s="147">
        <v>80.627575635174694</v>
      </c>
      <c r="AI21" s="147">
        <v>84.326555332742899</v>
      </c>
      <c r="AJ21" s="147">
        <v>86.112862628422107</v>
      </c>
      <c r="AK21" s="147">
        <v>87.429136602441702</v>
      </c>
      <c r="AL21" s="153">
        <v>83.463422568017904</v>
      </c>
      <c r="AM21" s="147"/>
      <c r="AN21" s="154">
        <v>107.135837378201</v>
      </c>
      <c r="AO21" s="155">
        <v>110.30670824955</v>
      </c>
      <c r="AP21" s="156">
        <v>108.726195873032</v>
      </c>
      <c r="AQ21" s="147"/>
      <c r="AR21" s="157">
        <v>91.734492084980602</v>
      </c>
      <c r="AS21" s="130"/>
      <c r="AT21" s="131">
        <v>2.12380543573616</v>
      </c>
      <c r="AU21" s="125">
        <v>4.0518905435621404</v>
      </c>
      <c r="AV21" s="125">
        <v>5.7132467895073198</v>
      </c>
      <c r="AW21" s="125">
        <v>8.3919352347111698</v>
      </c>
      <c r="AX21" s="125">
        <v>7.9417664392777203</v>
      </c>
      <c r="AY21" s="132">
        <v>5.9992284733226997</v>
      </c>
      <c r="AZ21" s="125"/>
      <c r="BA21" s="133">
        <v>16.894532855495399</v>
      </c>
      <c r="BB21" s="134">
        <v>18.532105110405102</v>
      </c>
      <c r="BC21" s="135">
        <v>17.722279459640301</v>
      </c>
      <c r="BD21" s="125"/>
      <c r="BE21" s="136">
        <v>10.458201684955901</v>
      </c>
    </row>
    <row r="22" spans="1:57" x14ac:dyDescent="0.2">
      <c r="A22" s="36" t="s">
        <v>33</v>
      </c>
      <c r="B22" s="3" t="str">
        <f t="shared" si="0"/>
        <v>Chesapeake/Suffolk, VA</v>
      </c>
      <c r="C22" s="3"/>
      <c r="D22" s="25" t="s">
        <v>16</v>
      </c>
      <c r="E22" s="28" t="s">
        <v>17</v>
      </c>
      <c r="F22" s="3"/>
      <c r="G22" s="158">
        <v>82.284500489339294</v>
      </c>
      <c r="H22" s="159">
        <v>88.557053166935006</v>
      </c>
      <c r="I22" s="159">
        <v>90.314465226030705</v>
      </c>
      <c r="J22" s="159">
        <v>89.275385442073102</v>
      </c>
      <c r="K22" s="159">
        <v>86.037436849240706</v>
      </c>
      <c r="L22" s="160">
        <v>87.606489949004697</v>
      </c>
      <c r="M22" s="147"/>
      <c r="N22" s="161">
        <v>91.781084492529601</v>
      </c>
      <c r="O22" s="162">
        <v>92.585112445245997</v>
      </c>
      <c r="P22" s="163">
        <v>92.183046682983303</v>
      </c>
      <c r="Q22" s="147"/>
      <c r="R22" s="164">
        <v>88.972944176922994</v>
      </c>
      <c r="S22" s="130"/>
      <c r="T22" s="137">
        <v>-1.2710907799486399</v>
      </c>
      <c r="U22" s="138">
        <v>0.804764649400867</v>
      </c>
      <c r="V22" s="138">
        <v>1.06327386788247</v>
      </c>
      <c r="W22" s="138">
        <v>-0.42439590721484899</v>
      </c>
      <c r="X22" s="138">
        <v>2.3137817208070501</v>
      </c>
      <c r="Y22" s="139">
        <v>0.62673364478194105</v>
      </c>
      <c r="Z22" s="125"/>
      <c r="AA22" s="140">
        <v>2.7974371578543602</v>
      </c>
      <c r="AB22" s="141">
        <v>0.60503687689434604</v>
      </c>
      <c r="AC22" s="142">
        <v>1.6726585133366101</v>
      </c>
      <c r="AD22" s="125"/>
      <c r="AE22" s="143">
        <v>1.01115261357835</v>
      </c>
      <c r="AF22" s="31"/>
      <c r="AG22" s="158">
        <v>83.216425520233699</v>
      </c>
      <c r="AH22" s="159">
        <v>88.190711826673194</v>
      </c>
      <c r="AI22" s="159">
        <v>90.072359959959897</v>
      </c>
      <c r="AJ22" s="159">
        <v>90.8659681927397</v>
      </c>
      <c r="AK22" s="159">
        <v>89.135047201077796</v>
      </c>
      <c r="AL22" s="160">
        <v>88.575624609601306</v>
      </c>
      <c r="AM22" s="147"/>
      <c r="AN22" s="161">
        <v>91.447807465482498</v>
      </c>
      <c r="AO22" s="162">
        <v>90.684716463109694</v>
      </c>
      <c r="AP22" s="163">
        <v>91.071794333779096</v>
      </c>
      <c r="AQ22" s="147"/>
      <c r="AR22" s="164">
        <v>89.2907863594655</v>
      </c>
      <c r="AS22" s="130"/>
      <c r="AT22" s="137">
        <v>0.95960068906115104</v>
      </c>
      <c r="AU22" s="138">
        <v>1.594176165226</v>
      </c>
      <c r="AV22" s="138">
        <v>2.0145501860286301</v>
      </c>
      <c r="AW22" s="138">
        <v>1.50813342316156</v>
      </c>
      <c r="AX22" s="138">
        <v>1.46055884470666</v>
      </c>
      <c r="AY22" s="139">
        <v>1.59803017140112</v>
      </c>
      <c r="AZ22" s="125"/>
      <c r="BA22" s="140">
        <v>5.4729828143250697E-2</v>
      </c>
      <c r="BB22" s="141">
        <v>0.260087347199634</v>
      </c>
      <c r="BC22" s="142">
        <v>0.157840380407717</v>
      </c>
      <c r="BD22" s="125"/>
      <c r="BE22" s="143">
        <v>1.17429811618381</v>
      </c>
    </row>
    <row r="23" spans="1:57" x14ac:dyDescent="0.2">
      <c r="A23" s="35" t="s">
        <v>111</v>
      </c>
      <c r="B23" s="3" t="s">
        <v>111</v>
      </c>
      <c r="C23" s="9"/>
      <c r="D23" s="23" t="s">
        <v>16</v>
      </c>
      <c r="E23" s="26" t="s">
        <v>17</v>
      </c>
      <c r="F23" s="3"/>
      <c r="G23" s="144">
        <v>155.95085297418601</v>
      </c>
      <c r="H23" s="145">
        <v>162.04877252800699</v>
      </c>
      <c r="I23" s="145">
        <v>172.59320928371301</v>
      </c>
      <c r="J23" s="145">
        <v>171.87106984255101</v>
      </c>
      <c r="K23" s="145">
        <v>157.15399061032801</v>
      </c>
      <c r="L23" s="146">
        <v>164.885329977628</v>
      </c>
      <c r="M23" s="147"/>
      <c r="N23" s="148">
        <v>157.72772771317801</v>
      </c>
      <c r="O23" s="149">
        <v>164.962732290708</v>
      </c>
      <c r="P23" s="150">
        <v>161.43912458706899</v>
      </c>
      <c r="Q23" s="147"/>
      <c r="R23" s="151">
        <v>163.90945008686299</v>
      </c>
      <c r="S23" s="130"/>
      <c r="T23" s="122">
        <v>-2.1234728172529</v>
      </c>
      <c r="U23" s="123">
        <v>-9.7470865093974908</v>
      </c>
      <c r="V23" s="123">
        <v>-2.2366363937789999</v>
      </c>
      <c r="W23" s="123">
        <v>-2.92338109670143</v>
      </c>
      <c r="X23" s="123">
        <v>-4.4678584649926503</v>
      </c>
      <c r="Y23" s="124">
        <v>-4.7313079612205504</v>
      </c>
      <c r="Z23" s="125"/>
      <c r="AA23" s="126">
        <v>-10.241423876301599</v>
      </c>
      <c r="AB23" s="127">
        <v>-10.152996815032701</v>
      </c>
      <c r="AC23" s="128">
        <v>-10.279257819950701</v>
      </c>
      <c r="AD23" s="125"/>
      <c r="AE23" s="129">
        <v>-6.3575211220423098</v>
      </c>
      <c r="AF23" s="29"/>
      <c r="AG23" s="144">
        <v>154.53773374506699</v>
      </c>
      <c r="AH23" s="145">
        <v>165.322381663431</v>
      </c>
      <c r="AI23" s="145">
        <v>174.62868114614599</v>
      </c>
      <c r="AJ23" s="145">
        <v>172.28570834907401</v>
      </c>
      <c r="AK23" s="145">
        <v>170.06672362185</v>
      </c>
      <c r="AL23" s="146">
        <v>168.13461165854699</v>
      </c>
      <c r="AM23" s="147"/>
      <c r="AN23" s="148">
        <v>176.99826763603301</v>
      </c>
      <c r="AO23" s="149">
        <v>175.269500175172</v>
      </c>
      <c r="AP23" s="150">
        <v>176.14582978233301</v>
      </c>
      <c r="AQ23" s="147"/>
      <c r="AR23" s="151">
        <v>170.735329756608</v>
      </c>
      <c r="AS23" s="130"/>
      <c r="AT23" s="122">
        <v>-1.1579408355207399</v>
      </c>
      <c r="AU23" s="123">
        <v>-0.84459960309456605</v>
      </c>
      <c r="AV23" s="123">
        <v>3.9763146207443198</v>
      </c>
      <c r="AW23" s="123">
        <v>-0.79480102566218103</v>
      </c>
      <c r="AX23" s="123">
        <v>1.32178500176968E-2</v>
      </c>
      <c r="AY23" s="124">
        <v>0.17143340827438</v>
      </c>
      <c r="AZ23" s="125"/>
      <c r="BA23" s="126">
        <v>-2.3830904068550001</v>
      </c>
      <c r="BB23" s="127">
        <v>-2.0062969273738598</v>
      </c>
      <c r="BC23" s="128">
        <v>-2.2077625809196699</v>
      </c>
      <c r="BD23" s="125"/>
      <c r="BE23" s="129">
        <v>-0.67221620919316305</v>
      </c>
    </row>
    <row r="24" spans="1:57" x14ac:dyDescent="0.2">
      <c r="A24" s="35" t="s">
        <v>43</v>
      </c>
      <c r="B24" s="3" t="str">
        <f t="shared" si="0"/>
        <v>Richmond North/Glen Allen, VA</v>
      </c>
      <c r="C24" s="10"/>
      <c r="D24" s="24" t="s">
        <v>16</v>
      </c>
      <c r="E24" s="27" t="s">
        <v>17</v>
      </c>
      <c r="F24" s="3"/>
      <c r="G24" s="152">
        <v>87.132616643928998</v>
      </c>
      <c r="H24" s="147">
        <v>101.536843009931</v>
      </c>
      <c r="I24" s="147">
        <v>106.87922584877801</v>
      </c>
      <c r="J24" s="147">
        <v>105.93867131677401</v>
      </c>
      <c r="K24" s="147">
        <v>98.701517857142804</v>
      </c>
      <c r="L24" s="153">
        <v>101.203648325358</v>
      </c>
      <c r="M24" s="147"/>
      <c r="N24" s="154">
        <v>103.354079330422</v>
      </c>
      <c r="O24" s="155">
        <v>107.372926150319</v>
      </c>
      <c r="P24" s="156">
        <v>105.46931655606301</v>
      </c>
      <c r="Q24" s="147"/>
      <c r="R24" s="157">
        <v>102.52283456382</v>
      </c>
      <c r="S24" s="130"/>
      <c r="T24" s="131">
        <v>0.55279651804611396</v>
      </c>
      <c r="U24" s="125">
        <v>3.9051072419948998</v>
      </c>
      <c r="V24" s="125">
        <v>4.0178738043829201</v>
      </c>
      <c r="W24" s="125">
        <v>6.2207798531801304</v>
      </c>
      <c r="X24" s="125">
        <v>5.3888051812607598</v>
      </c>
      <c r="Y24" s="132">
        <v>4.4237753265131099</v>
      </c>
      <c r="Z24" s="125"/>
      <c r="AA24" s="133">
        <v>2.6098900644852701</v>
      </c>
      <c r="AB24" s="134">
        <v>3.15387993317673</v>
      </c>
      <c r="AC24" s="135">
        <v>2.8870480719279299</v>
      </c>
      <c r="AD24" s="125"/>
      <c r="AE24" s="136">
        <v>3.9825010280396498</v>
      </c>
      <c r="AF24" s="30"/>
      <c r="AG24" s="152">
        <v>89.762220775661206</v>
      </c>
      <c r="AH24" s="147">
        <v>99.515974865916505</v>
      </c>
      <c r="AI24" s="147">
        <v>104.083254207427</v>
      </c>
      <c r="AJ24" s="147">
        <v>102.766787777156</v>
      </c>
      <c r="AK24" s="147">
        <v>102.88866663440101</v>
      </c>
      <c r="AL24" s="153">
        <v>100.498806918025</v>
      </c>
      <c r="AM24" s="147"/>
      <c r="AN24" s="154">
        <v>110.836123208796</v>
      </c>
      <c r="AO24" s="155">
        <v>111.033919562606</v>
      </c>
      <c r="AP24" s="156">
        <v>110.937206934507</v>
      </c>
      <c r="AQ24" s="147"/>
      <c r="AR24" s="157">
        <v>103.910226214606</v>
      </c>
      <c r="AS24" s="130"/>
      <c r="AT24" s="131">
        <v>1.6533872575935999</v>
      </c>
      <c r="AU24" s="125">
        <v>4.5981466846249797</v>
      </c>
      <c r="AV24" s="125">
        <v>4.2342320112299703</v>
      </c>
      <c r="AW24" s="125">
        <v>3.5985974081818002</v>
      </c>
      <c r="AX24" s="125">
        <v>4.6543075489923096</v>
      </c>
      <c r="AY24" s="132">
        <v>3.91306106375086</v>
      </c>
      <c r="AZ24" s="125"/>
      <c r="BA24" s="133">
        <v>2.67435455203087</v>
      </c>
      <c r="BB24" s="134">
        <v>1.66474946801403</v>
      </c>
      <c r="BC24" s="135">
        <v>2.1551264721203101</v>
      </c>
      <c r="BD24" s="125"/>
      <c r="BE24" s="136">
        <v>3.3366772924778498</v>
      </c>
    </row>
    <row r="25" spans="1:57" x14ac:dyDescent="0.2">
      <c r="A25" s="35" t="s">
        <v>44</v>
      </c>
      <c r="B25" s="3" t="str">
        <f t="shared" si="0"/>
        <v>Richmond West/Midlothian, VA</v>
      </c>
      <c r="C25" s="3"/>
      <c r="D25" s="24" t="s">
        <v>16</v>
      </c>
      <c r="E25" s="27" t="s">
        <v>17</v>
      </c>
      <c r="F25" s="3"/>
      <c r="G25" s="152">
        <v>86.222328899445699</v>
      </c>
      <c r="H25" s="147">
        <v>92.950486393345201</v>
      </c>
      <c r="I25" s="147">
        <v>94.672148773841897</v>
      </c>
      <c r="J25" s="147">
        <v>94.735852164383502</v>
      </c>
      <c r="K25" s="147">
        <v>95.003791053786998</v>
      </c>
      <c r="L25" s="153">
        <v>93.147567691029906</v>
      </c>
      <c r="M25" s="147"/>
      <c r="N25" s="154">
        <v>112.71941968466299</v>
      </c>
      <c r="O25" s="155">
        <v>115.305911175166</v>
      </c>
      <c r="P25" s="156">
        <v>114.060849839006</v>
      </c>
      <c r="Q25" s="147"/>
      <c r="R25" s="157">
        <v>100.264893206011</v>
      </c>
      <c r="S25" s="130"/>
      <c r="T25" s="131">
        <v>2.9195358146739201</v>
      </c>
      <c r="U25" s="125">
        <v>4.7063079646706996</v>
      </c>
      <c r="V25" s="125">
        <v>1.72118191220806</v>
      </c>
      <c r="W25" s="125">
        <v>1.78202200962432</v>
      </c>
      <c r="X25" s="125">
        <v>4.9322735494996799</v>
      </c>
      <c r="Y25" s="132">
        <v>3.14657370816147</v>
      </c>
      <c r="Z25" s="125"/>
      <c r="AA25" s="133">
        <v>7.9636084004710099</v>
      </c>
      <c r="AB25" s="134">
        <v>7.6609913202119602</v>
      </c>
      <c r="AC25" s="135">
        <v>7.7941551763552104</v>
      </c>
      <c r="AD25" s="125"/>
      <c r="AE25" s="136">
        <v>5.0932421527010296</v>
      </c>
      <c r="AF25" s="30"/>
      <c r="AG25" s="152">
        <v>85.255706055744895</v>
      </c>
      <c r="AH25" s="147">
        <v>93.367764831712705</v>
      </c>
      <c r="AI25" s="147">
        <v>96.805524655220907</v>
      </c>
      <c r="AJ25" s="147">
        <v>95.373151727997694</v>
      </c>
      <c r="AK25" s="147">
        <v>102.17311704545401</v>
      </c>
      <c r="AL25" s="153">
        <v>95.252283682927498</v>
      </c>
      <c r="AM25" s="147"/>
      <c r="AN25" s="154">
        <v>115.97458865929801</v>
      </c>
      <c r="AO25" s="155">
        <v>117.91806184844999</v>
      </c>
      <c r="AP25" s="156">
        <v>116.968345350475</v>
      </c>
      <c r="AQ25" s="147"/>
      <c r="AR25" s="157">
        <v>102.6118005133</v>
      </c>
      <c r="AS25" s="130"/>
      <c r="AT25" s="131">
        <v>2.44523327792318</v>
      </c>
      <c r="AU25" s="125">
        <v>5.93551484827392</v>
      </c>
      <c r="AV25" s="125">
        <v>6.5886827535554904</v>
      </c>
      <c r="AW25" s="125">
        <v>2.7239303655449101</v>
      </c>
      <c r="AX25" s="125">
        <v>4.0704589874126098</v>
      </c>
      <c r="AY25" s="132">
        <v>4.4500742339759496</v>
      </c>
      <c r="AZ25" s="125"/>
      <c r="BA25" s="133">
        <v>6.3942245878406903</v>
      </c>
      <c r="BB25" s="134">
        <v>7.55789094828791</v>
      </c>
      <c r="BC25" s="135">
        <v>6.9862583670918204</v>
      </c>
      <c r="BD25" s="125"/>
      <c r="BE25" s="136">
        <v>5.4914848994226197</v>
      </c>
    </row>
    <row r="26" spans="1:57" x14ac:dyDescent="0.2">
      <c r="A26" s="35" t="s">
        <v>45</v>
      </c>
      <c r="B26" s="3" t="str">
        <f t="shared" si="0"/>
        <v>Petersburg/Chester, VA</v>
      </c>
      <c r="C26" s="3"/>
      <c r="D26" s="24" t="s">
        <v>16</v>
      </c>
      <c r="E26" s="27" t="s">
        <v>17</v>
      </c>
      <c r="F26" s="3"/>
      <c r="G26" s="152">
        <v>81.537001914739804</v>
      </c>
      <c r="H26" s="147">
        <v>87.718921554975296</v>
      </c>
      <c r="I26" s="147">
        <v>90.108090324353995</v>
      </c>
      <c r="J26" s="147">
        <v>89.812975984251906</v>
      </c>
      <c r="K26" s="147">
        <v>86.1908251493428</v>
      </c>
      <c r="L26" s="153">
        <v>87.355529134093203</v>
      </c>
      <c r="M26" s="147"/>
      <c r="N26" s="154">
        <v>84.973442070557198</v>
      </c>
      <c r="O26" s="155">
        <v>85.828243976493596</v>
      </c>
      <c r="P26" s="156">
        <v>85.402946374671899</v>
      </c>
      <c r="Q26" s="147"/>
      <c r="R26" s="157">
        <v>86.834680908414597</v>
      </c>
      <c r="S26" s="130"/>
      <c r="T26" s="131">
        <v>1.91502514263667</v>
      </c>
      <c r="U26" s="125">
        <v>3.9506117929768898</v>
      </c>
      <c r="V26" s="125">
        <v>2.7509718356900201</v>
      </c>
      <c r="W26" s="125">
        <v>3.08598895357507</v>
      </c>
      <c r="X26" s="125">
        <v>4.8297736666468598</v>
      </c>
      <c r="Y26" s="132">
        <v>3.3603421048637498</v>
      </c>
      <c r="Z26" s="125"/>
      <c r="AA26" s="133">
        <v>1.96256329834395</v>
      </c>
      <c r="AB26" s="134">
        <v>1.8383208568801399</v>
      </c>
      <c r="AC26" s="135">
        <v>1.8936924791025</v>
      </c>
      <c r="AD26" s="125"/>
      <c r="AE26" s="136">
        <v>2.9732984903043</v>
      </c>
      <c r="AF26" s="30"/>
      <c r="AG26" s="152">
        <v>83.475176853408001</v>
      </c>
      <c r="AH26" s="147">
        <v>88.230669422665699</v>
      </c>
      <c r="AI26" s="147">
        <v>88.414403516131401</v>
      </c>
      <c r="AJ26" s="147">
        <v>88.969109514623</v>
      </c>
      <c r="AK26" s="147">
        <v>87.8176303276081</v>
      </c>
      <c r="AL26" s="153">
        <v>87.518420544342803</v>
      </c>
      <c r="AM26" s="147"/>
      <c r="AN26" s="154">
        <v>89.168928534138104</v>
      </c>
      <c r="AO26" s="155">
        <v>89.749354932097205</v>
      </c>
      <c r="AP26" s="156">
        <v>89.459590833197495</v>
      </c>
      <c r="AQ26" s="147"/>
      <c r="AR26" s="157">
        <v>88.069240147216803</v>
      </c>
      <c r="AS26" s="130"/>
      <c r="AT26" s="131">
        <v>3.2012788084889401</v>
      </c>
      <c r="AU26" s="125">
        <v>3.0576907879516102</v>
      </c>
      <c r="AV26" s="125">
        <v>2.0670537499759898</v>
      </c>
      <c r="AW26" s="125">
        <v>2.6543228309495301</v>
      </c>
      <c r="AX26" s="125">
        <v>2.45117139117297</v>
      </c>
      <c r="AY26" s="132">
        <v>2.6637133406791502</v>
      </c>
      <c r="AZ26" s="125"/>
      <c r="BA26" s="133">
        <v>1.3653016557589199</v>
      </c>
      <c r="BB26" s="134">
        <v>1.61394777244304</v>
      </c>
      <c r="BC26" s="135">
        <v>1.4883492944619301</v>
      </c>
      <c r="BD26" s="125"/>
      <c r="BE26" s="136">
        <v>2.3021042878516602</v>
      </c>
    </row>
    <row r="27" spans="1:57" x14ac:dyDescent="0.2">
      <c r="A27" s="35" t="s">
        <v>97</v>
      </c>
      <c r="B27" s="3" t="s">
        <v>70</v>
      </c>
      <c r="C27" s="3"/>
      <c r="D27" s="24" t="s">
        <v>16</v>
      </c>
      <c r="E27" s="27" t="s">
        <v>17</v>
      </c>
      <c r="F27" s="3"/>
      <c r="G27" s="152">
        <v>103.52973049074799</v>
      </c>
      <c r="H27" s="147">
        <v>107.544193263281</v>
      </c>
      <c r="I27" s="147">
        <v>106.179973363774</v>
      </c>
      <c r="J27" s="147">
        <v>96.745646003744895</v>
      </c>
      <c r="K27" s="147">
        <v>99.992790950619906</v>
      </c>
      <c r="L27" s="153">
        <v>102.842946898555</v>
      </c>
      <c r="M27" s="147"/>
      <c r="N27" s="154">
        <v>115.45743891402699</v>
      </c>
      <c r="O27" s="155">
        <v>114.857625112714</v>
      </c>
      <c r="P27" s="156">
        <v>115.156990176151</v>
      </c>
      <c r="Q27" s="147"/>
      <c r="R27" s="157">
        <v>106.187828267337</v>
      </c>
      <c r="S27" s="130"/>
      <c r="T27" s="131">
        <v>14.035708545983301</v>
      </c>
      <c r="U27" s="125">
        <v>16.206923068282599</v>
      </c>
      <c r="V27" s="125">
        <v>13.7914878964193</v>
      </c>
      <c r="W27" s="125">
        <v>2.3244429455416999</v>
      </c>
      <c r="X27" s="125">
        <v>4.9253282554874502</v>
      </c>
      <c r="Y27" s="132">
        <v>10.106202572188399</v>
      </c>
      <c r="Z27" s="125"/>
      <c r="AA27" s="133">
        <v>4.9848314495830097</v>
      </c>
      <c r="AB27" s="134">
        <v>3.04289499150932</v>
      </c>
      <c r="AC27" s="135">
        <v>4.0011358252177098</v>
      </c>
      <c r="AD27" s="125"/>
      <c r="AE27" s="136">
        <v>8.0283971387377306</v>
      </c>
      <c r="AF27" s="30"/>
      <c r="AG27" s="152">
        <v>97.658123406425204</v>
      </c>
      <c r="AH27" s="147">
        <v>101.23949277905901</v>
      </c>
      <c r="AI27" s="147">
        <v>101.858973737177</v>
      </c>
      <c r="AJ27" s="147">
        <v>103.401715830504</v>
      </c>
      <c r="AK27" s="147">
        <v>106.89011724679401</v>
      </c>
      <c r="AL27" s="153">
        <v>102.36862278970101</v>
      </c>
      <c r="AM27" s="147"/>
      <c r="AN27" s="154">
        <v>121.087663544417</v>
      </c>
      <c r="AO27" s="155">
        <v>117.45919983763299</v>
      </c>
      <c r="AP27" s="156">
        <v>119.289964303221</v>
      </c>
      <c r="AQ27" s="147"/>
      <c r="AR27" s="157">
        <v>107.354143005803</v>
      </c>
      <c r="AS27" s="130"/>
      <c r="AT27" s="131">
        <v>6.4193548916330698</v>
      </c>
      <c r="AU27" s="125">
        <v>8.2043315070833795</v>
      </c>
      <c r="AV27" s="125">
        <v>6.6775115765886204</v>
      </c>
      <c r="AW27" s="125">
        <v>4.1528369095808202</v>
      </c>
      <c r="AX27" s="125">
        <v>4.6405455318279598</v>
      </c>
      <c r="AY27" s="132">
        <v>5.9427268058788796</v>
      </c>
      <c r="AZ27" s="125"/>
      <c r="BA27" s="133">
        <v>2.9554913990843699</v>
      </c>
      <c r="BB27" s="134">
        <v>1.5175348002956</v>
      </c>
      <c r="BC27" s="135">
        <v>2.2564367467392299</v>
      </c>
      <c r="BD27" s="125"/>
      <c r="BE27" s="136">
        <v>4.5196101032070599</v>
      </c>
    </row>
    <row r="28" spans="1:57" x14ac:dyDescent="0.2">
      <c r="A28" s="35" t="s">
        <v>47</v>
      </c>
      <c r="B28" s="3" t="str">
        <f t="shared" si="0"/>
        <v>Roanoke, VA</v>
      </c>
      <c r="C28" s="3"/>
      <c r="D28" s="24" t="s">
        <v>16</v>
      </c>
      <c r="E28" s="27" t="s">
        <v>17</v>
      </c>
      <c r="F28" s="3"/>
      <c r="G28" s="152">
        <v>105.74874074074</v>
      </c>
      <c r="H28" s="147">
        <v>110.93394574944</v>
      </c>
      <c r="I28" s="147">
        <v>99.052345402114696</v>
      </c>
      <c r="J28" s="147">
        <v>105.481028433151</v>
      </c>
      <c r="K28" s="147">
        <v>102.486078622482</v>
      </c>
      <c r="L28" s="153">
        <v>104.927989002841</v>
      </c>
      <c r="M28" s="147"/>
      <c r="N28" s="154">
        <v>103.20660073259999</v>
      </c>
      <c r="O28" s="155">
        <v>106.92685380969699</v>
      </c>
      <c r="P28" s="156">
        <v>105.071145623972</v>
      </c>
      <c r="Q28" s="147"/>
      <c r="R28" s="157">
        <v>104.964163165427</v>
      </c>
      <c r="S28" s="130"/>
      <c r="T28" s="131">
        <v>19.629183857375999</v>
      </c>
      <c r="U28" s="125">
        <v>16.476595406055701</v>
      </c>
      <c r="V28" s="125">
        <v>0.32497752750623798</v>
      </c>
      <c r="W28" s="125">
        <v>10.5819206483666</v>
      </c>
      <c r="X28" s="125">
        <v>9.2548330387747608</v>
      </c>
      <c r="Y28" s="132">
        <v>10.8678681751979</v>
      </c>
      <c r="Z28" s="125"/>
      <c r="AA28" s="133">
        <v>-5.0580128827197699</v>
      </c>
      <c r="AB28" s="134">
        <v>1.9620302562199801</v>
      </c>
      <c r="AC28" s="135">
        <v>-1.69868120083894</v>
      </c>
      <c r="AD28" s="125"/>
      <c r="AE28" s="136">
        <v>6.6865554429202403</v>
      </c>
      <c r="AF28" s="30"/>
      <c r="AG28" s="152">
        <v>93.311854960392296</v>
      </c>
      <c r="AH28" s="147">
        <v>100.265430136563</v>
      </c>
      <c r="AI28" s="147">
        <v>98.812148703956296</v>
      </c>
      <c r="AJ28" s="147">
        <v>102.98475211608201</v>
      </c>
      <c r="AK28" s="147">
        <v>101.242361370716</v>
      </c>
      <c r="AL28" s="153">
        <v>99.559020228867894</v>
      </c>
      <c r="AM28" s="147"/>
      <c r="AN28" s="154">
        <v>114.3815220003</v>
      </c>
      <c r="AO28" s="155">
        <v>116.017248044857</v>
      </c>
      <c r="AP28" s="156">
        <v>115.20656780291699</v>
      </c>
      <c r="AQ28" s="147"/>
      <c r="AR28" s="157">
        <v>104.246498890784</v>
      </c>
      <c r="AS28" s="130"/>
      <c r="AT28" s="131">
        <v>4.7418358884307201</v>
      </c>
      <c r="AU28" s="125">
        <v>6.3317376296917498</v>
      </c>
      <c r="AV28" s="125">
        <v>-0.360232375548519</v>
      </c>
      <c r="AW28" s="125">
        <v>6.0678131278254899</v>
      </c>
      <c r="AX28" s="125">
        <v>6.6061284342003397</v>
      </c>
      <c r="AY28" s="132">
        <v>4.5550581285121501</v>
      </c>
      <c r="AZ28" s="125"/>
      <c r="BA28" s="133">
        <v>3.9851234511386</v>
      </c>
      <c r="BB28" s="134">
        <v>8.8119929720853101</v>
      </c>
      <c r="BC28" s="135">
        <v>6.3443143915101503</v>
      </c>
      <c r="BD28" s="125"/>
      <c r="BE28" s="136">
        <v>5.0518474299051901</v>
      </c>
    </row>
    <row r="29" spans="1:57" x14ac:dyDescent="0.2">
      <c r="A29" s="35" t="s">
        <v>48</v>
      </c>
      <c r="B29" s="3" t="str">
        <f t="shared" si="0"/>
        <v>Charlottesville, VA</v>
      </c>
      <c r="C29" s="3"/>
      <c r="D29" s="24" t="s">
        <v>16</v>
      </c>
      <c r="E29" s="27" t="s">
        <v>17</v>
      </c>
      <c r="F29" s="3"/>
      <c r="G29" s="152">
        <v>123.333756124115</v>
      </c>
      <c r="H29" s="147">
        <v>121.455394431554</v>
      </c>
      <c r="I29" s="147">
        <v>124.524034794245</v>
      </c>
      <c r="J29" s="147">
        <v>128.014669603524</v>
      </c>
      <c r="K29" s="147">
        <v>130.413395661929</v>
      </c>
      <c r="L29" s="153">
        <v>125.745709135537</v>
      </c>
      <c r="M29" s="147"/>
      <c r="N29" s="154">
        <v>147.986227647867</v>
      </c>
      <c r="O29" s="155">
        <v>152.72601569858699</v>
      </c>
      <c r="P29" s="156">
        <v>150.463861808632</v>
      </c>
      <c r="Q29" s="147"/>
      <c r="R29" s="157">
        <v>133.61856351280699</v>
      </c>
      <c r="S29" s="130"/>
      <c r="T29" s="131">
        <v>10.5337001312552</v>
      </c>
      <c r="U29" s="125">
        <v>5.3042971847965203</v>
      </c>
      <c r="V29" s="125">
        <v>4.3790366691082498</v>
      </c>
      <c r="W29" s="125">
        <v>4.89026699496298</v>
      </c>
      <c r="X29" s="125">
        <v>8.5584411679030108</v>
      </c>
      <c r="Y29" s="132">
        <v>6.4246865550207897</v>
      </c>
      <c r="Z29" s="125"/>
      <c r="AA29" s="133">
        <v>5.9707058225882603</v>
      </c>
      <c r="AB29" s="134">
        <v>7.9426709534540096</v>
      </c>
      <c r="AC29" s="135">
        <v>7.03210523301665</v>
      </c>
      <c r="AD29" s="125"/>
      <c r="AE29" s="136">
        <v>7.2420314703210504</v>
      </c>
      <c r="AF29" s="30"/>
      <c r="AG29" s="152">
        <v>127.666139445754</v>
      </c>
      <c r="AH29" s="147">
        <v>124.31914377137799</v>
      </c>
      <c r="AI29" s="147">
        <v>128.79040681265201</v>
      </c>
      <c r="AJ29" s="147">
        <v>137.75863648986299</v>
      </c>
      <c r="AK29" s="147">
        <v>146.191359410952</v>
      </c>
      <c r="AL29" s="153">
        <v>133.76623958987199</v>
      </c>
      <c r="AM29" s="147"/>
      <c r="AN29" s="154">
        <v>194.31272364623999</v>
      </c>
      <c r="AO29" s="155">
        <v>189.91122081670699</v>
      </c>
      <c r="AP29" s="156">
        <v>192.112252451084</v>
      </c>
      <c r="AQ29" s="147"/>
      <c r="AR29" s="157">
        <v>153.03282883211099</v>
      </c>
      <c r="AS29" s="130"/>
      <c r="AT29" s="131">
        <v>6.9086305916499704</v>
      </c>
      <c r="AU29" s="125">
        <v>6.5530762759333996</v>
      </c>
      <c r="AV29" s="125">
        <v>7.6784319631848801</v>
      </c>
      <c r="AW29" s="125">
        <v>9.6708731384469306</v>
      </c>
      <c r="AX29" s="125">
        <v>12.3625993566307</v>
      </c>
      <c r="AY29" s="132">
        <v>9.1111711203222203</v>
      </c>
      <c r="AZ29" s="125"/>
      <c r="BA29" s="133">
        <v>22.273622970027599</v>
      </c>
      <c r="BB29" s="134">
        <v>20.343091887611401</v>
      </c>
      <c r="BC29" s="135">
        <v>21.3063675735884</v>
      </c>
      <c r="BD29" s="125"/>
      <c r="BE29" s="136">
        <v>14.6407002966401</v>
      </c>
    </row>
    <row r="30" spans="1:57" x14ac:dyDescent="0.2">
      <c r="A30" s="21" t="s">
        <v>49</v>
      </c>
      <c r="B30" t="s">
        <v>72</v>
      </c>
      <c r="C30" s="3"/>
      <c r="D30" s="24" t="s">
        <v>16</v>
      </c>
      <c r="E30" s="27" t="s">
        <v>17</v>
      </c>
      <c r="F30" s="3"/>
      <c r="G30" s="152">
        <v>87.8662087682672</v>
      </c>
      <c r="H30" s="147">
        <v>99.934625811917499</v>
      </c>
      <c r="I30" s="147">
        <v>100.542980026631</v>
      </c>
      <c r="J30" s="147">
        <v>99.9218549075391</v>
      </c>
      <c r="K30" s="147">
        <v>94.300229776518705</v>
      </c>
      <c r="L30" s="153">
        <v>97.214436916315606</v>
      </c>
      <c r="M30" s="147"/>
      <c r="N30" s="154">
        <v>99.983807426054099</v>
      </c>
      <c r="O30" s="155">
        <v>102.167030749519</v>
      </c>
      <c r="P30" s="156">
        <v>101.06571587301499</v>
      </c>
      <c r="Q30" s="147"/>
      <c r="R30" s="157">
        <v>98.284095137327498</v>
      </c>
      <c r="S30" s="130"/>
      <c r="T30" s="131">
        <v>-2.7065276272954302</v>
      </c>
      <c r="U30" s="125">
        <v>5.8713940771190201</v>
      </c>
      <c r="V30" s="125">
        <v>1.5003046210494999</v>
      </c>
      <c r="W30" s="125">
        <v>3.96957043430865</v>
      </c>
      <c r="X30" s="125">
        <v>-0.35143463091016702</v>
      </c>
      <c r="Y30" s="132">
        <v>2.1428310506441202</v>
      </c>
      <c r="Z30" s="125"/>
      <c r="AA30" s="133">
        <v>-5.1087397082103303</v>
      </c>
      <c r="AB30" s="134">
        <v>-0.49571410602671601</v>
      </c>
      <c r="AC30" s="135">
        <v>-2.9046656699337898</v>
      </c>
      <c r="AD30" s="125"/>
      <c r="AE30" s="136">
        <v>0.30368328796844102</v>
      </c>
      <c r="AF30" s="30"/>
      <c r="AG30" s="152">
        <v>89.940029658922299</v>
      </c>
      <c r="AH30" s="147">
        <v>98.323070264765704</v>
      </c>
      <c r="AI30" s="147">
        <v>100.701736740862</v>
      </c>
      <c r="AJ30" s="147">
        <v>98.836026397286503</v>
      </c>
      <c r="AK30" s="147">
        <v>97.877933292250802</v>
      </c>
      <c r="AL30" s="153">
        <v>97.568907993780996</v>
      </c>
      <c r="AM30" s="147"/>
      <c r="AN30" s="154">
        <v>102.44088672040699</v>
      </c>
      <c r="AO30" s="155">
        <v>103.61308293530099</v>
      </c>
      <c r="AP30" s="156">
        <v>103.020193133047</v>
      </c>
      <c r="AQ30" s="147"/>
      <c r="AR30" s="157">
        <v>99.2091685589143</v>
      </c>
      <c r="AS30" s="130"/>
      <c r="AT30" s="131">
        <v>0.368907923102892</v>
      </c>
      <c r="AU30" s="125">
        <v>3.5109698332200998</v>
      </c>
      <c r="AV30" s="125">
        <v>2.3754243250971401</v>
      </c>
      <c r="AW30" s="125">
        <v>0.53935711752501803</v>
      </c>
      <c r="AX30" s="125">
        <v>2.4962885663010801</v>
      </c>
      <c r="AY30" s="132">
        <v>1.9909538888265099</v>
      </c>
      <c r="AZ30" s="125"/>
      <c r="BA30" s="133">
        <v>0.650840904243708</v>
      </c>
      <c r="BB30" s="134">
        <v>2.7383979192166601</v>
      </c>
      <c r="BC30" s="135">
        <v>1.66939651601576</v>
      </c>
      <c r="BD30" s="125"/>
      <c r="BE30" s="136">
        <v>1.87128687221582</v>
      </c>
    </row>
    <row r="31" spans="1:57" x14ac:dyDescent="0.2">
      <c r="A31" s="21" t="s">
        <v>50</v>
      </c>
      <c r="B31" s="3" t="str">
        <f t="shared" si="0"/>
        <v>Staunton &amp; Harrisonburg, VA</v>
      </c>
      <c r="C31" s="3"/>
      <c r="D31" s="24" t="s">
        <v>16</v>
      </c>
      <c r="E31" s="27" t="s">
        <v>17</v>
      </c>
      <c r="F31" s="3"/>
      <c r="G31" s="152">
        <v>86.057492260061906</v>
      </c>
      <c r="H31" s="147">
        <v>91.751023354564694</v>
      </c>
      <c r="I31" s="147">
        <v>91.511033496731997</v>
      </c>
      <c r="J31" s="147">
        <v>91.884885284810096</v>
      </c>
      <c r="K31" s="147">
        <v>88.990396757679093</v>
      </c>
      <c r="L31" s="153">
        <v>90.3413640389725</v>
      </c>
      <c r="M31" s="147"/>
      <c r="N31" s="154">
        <v>97.343895189675393</v>
      </c>
      <c r="O31" s="155">
        <v>100.181144219308</v>
      </c>
      <c r="P31" s="156">
        <v>98.751336223886398</v>
      </c>
      <c r="Q31" s="147"/>
      <c r="R31" s="157">
        <v>92.949051576631604</v>
      </c>
      <c r="S31" s="130"/>
      <c r="T31" s="131">
        <v>-4.2891830006729599</v>
      </c>
      <c r="U31" s="125">
        <v>-1.95893371700293</v>
      </c>
      <c r="V31" s="125">
        <v>-5.1542327169684299</v>
      </c>
      <c r="W31" s="125">
        <v>-3.3288631938903599</v>
      </c>
      <c r="X31" s="125">
        <v>-5.8964947723074097</v>
      </c>
      <c r="Y31" s="132">
        <v>-4.0534792769588002</v>
      </c>
      <c r="Z31" s="125"/>
      <c r="AA31" s="133">
        <v>-10.4769691537378</v>
      </c>
      <c r="AB31" s="134">
        <v>-9.1527158785416507</v>
      </c>
      <c r="AC31" s="135">
        <v>-9.8300016348140407</v>
      </c>
      <c r="AD31" s="125"/>
      <c r="AE31" s="136">
        <v>-5.9771550119150003</v>
      </c>
      <c r="AF31" s="30"/>
      <c r="AG31" s="152">
        <v>89.092659826361398</v>
      </c>
      <c r="AH31" s="147">
        <v>92.233869125162798</v>
      </c>
      <c r="AI31" s="147">
        <v>94.082352828563202</v>
      </c>
      <c r="AJ31" s="147">
        <v>94.295229779411699</v>
      </c>
      <c r="AK31" s="147">
        <v>95.053475914451298</v>
      </c>
      <c r="AL31" s="153">
        <v>93.150305064191002</v>
      </c>
      <c r="AM31" s="147"/>
      <c r="AN31" s="154">
        <v>120.887697948422</v>
      </c>
      <c r="AO31" s="155">
        <v>121.39882879009301</v>
      </c>
      <c r="AP31" s="156">
        <v>121.13780063956899</v>
      </c>
      <c r="AQ31" s="147"/>
      <c r="AR31" s="157">
        <v>102.441159068052</v>
      </c>
      <c r="AS31" s="130"/>
      <c r="AT31" s="131">
        <v>-3.0503529960639901</v>
      </c>
      <c r="AU31" s="125">
        <v>-1.1387705491943001</v>
      </c>
      <c r="AV31" s="125">
        <v>-1.87984230203521</v>
      </c>
      <c r="AW31" s="125">
        <v>-3.3103445388361799</v>
      </c>
      <c r="AX31" s="125">
        <v>-3.2094852152079199</v>
      </c>
      <c r="AY31" s="132">
        <v>-2.4456479971377201</v>
      </c>
      <c r="AZ31" s="125"/>
      <c r="BA31" s="133">
        <v>-0.14390228940736499</v>
      </c>
      <c r="BB31" s="134">
        <v>-2.1819788284390902</v>
      </c>
      <c r="BC31" s="135">
        <v>-1.2004079483826799</v>
      </c>
      <c r="BD31" s="125"/>
      <c r="BE31" s="136">
        <v>-1.61332962551562</v>
      </c>
    </row>
    <row r="32" spans="1:57" x14ac:dyDescent="0.2">
      <c r="A32" s="21" t="s">
        <v>51</v>
      </c>
      <c r="B32" s="3" t="str">
        <f t="shared" si="0"/>
        <v>Blacksburg &amp; Wytheville, VA</v>
      </c>
      <c r="C32" s="3"/>
      <c r="D32" s="24" t="s">
        <v>16</v>
      </c>
      <c r="E32" s="27" t="s">
        <v>17</v>
      </c>
      <c r="F32" s="3"/>
      <c r="G32" s="152">
        <v>82.814976275207499</v>
      </c>
      <c r="H32" s="147">
        <v>88.183568222621105</v>
      </c>
      <c r="I32" s="147">
        <v>90.252773355676496</v>
      </c>
      <c r="J32" s="147">
        <v>90.215613168724204</v>
      </c>
      <c r="K32" s="147">
        <v>93.692478941034807</v>
      </c>
      <c r="L32" s="153">
        <v>89.480728795438296</v>
      </c>
      <c r="M32" s="147"/>
      <c r="N32" s="154">
        <v>104.327342324474</v>
      </c>
      <c r="O32" s="155">
        <v>101.705265957446</v>
      </c>
      <c r="P32" s="156">
        <v>103.089032865815</v>
      </c>
      <c r="Q32" s="147"/>
      <c r="R32" s="157">
        <v>93.543404162239796</v>
      </c>
      <c r="S32" s="130"/>
      <c r="T32" s="131">
        <v>-1.36742769617499</v>
      </c>
      <c r="U32" s="125">
        <v>6.9167432731692999E-2</v>
      </c>
      <c r="V32" s="125">
        <v>1.7989003406849</v>
      </c>
      <c r="W32" s="125">
        <v>1.64873939967154</v>
      </c>
      <c r="X32" s="125">
        <v>0.61631970288745996</v>
      </c>
      <c r="Y32" s="132">
        <v>0.71599416065347998</v>
      </c>
      <c r="Z32" s="125"/>
      <c r="AA32" s="133">
        <v>-1.03707150013827</v>
      </c>
      <c r="AB32" s="134">
        <v>-0.79325225493565399</v>
      </c>
      <c r="AC32" s="135">
        <v>-0.85723751360800104</v>
      </c>
      <c r="AD32" s="125"/>
      <c r="AE32" s="136">
        <v>0.128037408210148</v>
      </c>
      <c r="AF32" s="30"/>
      <c r="AG32" s="152">
        <v>87.521237789202999</v>
      </c>
      <c r="AH32" s="147">
        <v>90.511491155046798</v>
      </c>
      <c r="AI32" s="147">
        <v>91.1871816506643</v>
      </c>
      <c r="AJ32" s="147">
        <v>91.363633655993993</v>
      </c>
      <c r="AK32" s="147">
        <v>92.922859766637799</v>
      </c>
      <c r="AL32" s="153">
        <v>90.814211139393393</v>
      </c>
      <c r="AM32" s="147"/>
      <c r="AN32" s="154">
        <v>139.58586578060601</v>
      </c>
      <c r="AO32" s="155">
        <v>143.93965542589299</v>
      </c>
      <c r="AP32" s="156">
        <v>141.78284694208699</v>
      </c>
      <c r="AQ32" s="147"/>
      <c r="AR32" s="157">
        <v>106.997362679425</v>
      </c>
      <c r="AS32" s="130"/>
      <c r="AT32" s="131">
        <v>0.54768016581043399</v>
      </c>
      <c r="AU32" s="125">
        <v>3.1474052335569298</v>
      </c>
      <c r="AV32" s="125">
        <v>0.83939462159312295</v>
      </c>
      <c r="AW32" s="125">
        <v>2.7224377721917299</v>
      </c>
      <c r="AX32" s="125">
        <v>1.41543024005509</v>
      </c>
      <c r="AY32" s="132">
        <v>1.76111780410243</v>
      </c>
      <c r="AZ32" s="125"/>
      <c r="BA32" s="133">
        <v>34.098773416757403</v>
      </c>
      <c r="BB32" s="134">
        <v>37.3555143856467</v>
      </c>
      <c r="BC32" s="135">
        <v>35.7481523791839</v>
      </c>
      <c r="BD32" s="125"/>
      <c r="BE32" s="136">
        <v>14.232781633761601</v>
      </c>
    </row>
    <row r="33" spans="1:64" x14ac:dyDescent="0.2">
      <c r="A33" s="21" t="s">
        <v>52</v>
      </c>
      <c r="B33" s="3" t="str">
        <f t="shared" si="0"/>
        <v>Lynchburg, VA</v>
      </c>
      <c r="C33" s="3"/>
      <c r="D33" s="24" t="s">
        <v>16</v>
      </c>
      <c r="E33" s="27" t="s">
        <v>17</v>
      </c>
      <c r="F33" s="3"/>
      <c r="G33" s="152">
        <v>96.497912186379907</v>
      </c>
      <c r="H33" s="147">
        <v>101.958831018518</v>
      </c>
      <c r="I33" s="147">
        <v>105.21048895899</v>
      </c>
      <c r="J33" s="147">
        <v>105.396880886426</v>
      </c>
      <c r="K33" s="147">
        <v>103.676052796983</v>
      </c>
      <c r="L33" s="153">
        <v>103.067655367231</v>
      </c>
      <c r="M33" s="147"/>
      <c r="N33" s="154">
        <v>126.582021988527</v>
      </c>
      <c r="O33" s="155">
        <v>121.97268262737801</v>
      </c>
      <c r="P33" s="156">
        <v>124.56411986025201</v>
      </c>
      <c r="Q33" s="147"/>
      <c r="R33" s="157">
        <v>109.810329596223</v>
      </c>
      <c r="S33" s="130"/>
      <c r="T33" s="131">
        <v>5.2042077112219598</v>
      </c>
      <c r="U33" s="125">
        <v>3.3021118063385599</v>
      </c>
      <c r="V33" s="125">
        <v>-0.87768225493330898</v>
      </c>
      <c r="W33" s="125">
        <v>-0.90812114476583305</v>
      </c>
      <c r="X33" s="125">
        <v>4.2724513055507503</v>
      </c>
      <c r="Y33" s="132">
        <v>1.7916414225013999</v>
      </c>
      <c r="Z33" s="125"/>
      <c r="AA33" s="133">
        <v>12.827541003772099</v>
      </c>
      <c r="AB33" s="134">
        <v>4.92834998782787</v>
      </c>
      <c r="AC33" s="135">
        <v>9.1377891217945706</v>
      </c>
      <c r="AD33" s="125"/>
      <c r="AE33" s="136">
        <v>4.2271207651375802</v>
      </c>
      <c r="AF33" s="30"/>
      <c r="AG33" s="152">
        <v>95.480978635423796</v>
      </c>
      <c r="AH33" s="147">
        <v>102.53134498236599</v>
      </c>
      <c r="AI33" s="147">
        <v>104.752255594817</v>
      </c>
      <c r="AJ33" s="147">
        <v>105.286114244396</v>
      </c>
      <c r="AK33" s="147">
        <v>109.764908523613</v>
      </c>
      <c r="AL33" s="153">
        <v>104.26815528406</v>
      </c>
      <c r="AM33" s="147"/>
      <c r="AN33" s="154">
        <v>130.912260361047</v>
      </c>
      <c r="AO33" s="155">
        <v>125.43044433826999</v>
      </c>
      <c r="AP33" s="156">
        <v>128.47886885825301</v>
      </c>
      <c r="AQ33" s="147"/>
      <c r="AR33" s="157">
        <v>111.795753286147</v>
      </c>
      <c r="AS33" s="130"/>
      <c r="AT33" s="131">
        <v>3.3212623695902201</v>
      </c>
      <c r="AU33" s="125">
        <v>4.9460892880019998</v>
      </c>
      <c r="AV33" s="125">
        <v>2.25669141779942</v>
      </c>
      <c r="AW33" s="125">
        <v>1.9693036904716501</v>
      </c>
      <c r="AX33" s="125">
        <v>8.3934308673405091</v>
      </c>
      <c r="AY33" s="132">
        <v>4.37047415847635</v>
      </c>
      <c r="AZ33" s="125"/>
      <c r="BA33" s="133">
        <v>5.66300553358532</v>
      </c>
      <c r="BB33" s="134">
        <v>1.66108742447256</v>
      </c>
      <c r="BC33" s="135">
        <v>3.90342820327314</v>
      </c>
      <c r="BD33" s="125"/>
      <c r="BE33" s="136">
        <v>3.8274243916614998</v>
      </c>
    </row>
    <row r="34" spans="1:64" x14ac:dyDescent="0.2">
      <c r="A34" s="21" t="s">
        <v>77</v>
      </c>
      <c r="B34" s="3" t="str">
        <f t="shared" si="0"/>
        <v>Central Virginia</v>
      </c>
      <c r="C34" s="3"/>
      <c r="D34" s="24" t="s">
        <v>16</v>
      </c>
      <c r="E34" s="27" t="s">
        <v>17</v>
      </c>
      <c r="F34" s="3"/>
      <c r="G34" s="152">
        <v>102.328963953751</v>
      </c>
      <c r="H34" s="147">
        <v>108.740363482193</v>
      </c>
      <c r="I34" s="147">
        <v>113.229334073812</v>
      </c>
      <c r="J34" s="147">
        <v>112.574846660491</v>
      </c>
      <c r="K34" s="147">
        <v>107.495426540284</v>
      </c>
      <c r="L34" s="153">
        <v>109.39262193309401</v>
      </c>
      <c r="M34" s="147"/>
      <c r="N34" s="154">
        <v>116.68295680333701</v>
      </c>
      <c r="O34" s="155">
        <v>118.846803802482</v>
      </c>
      <c r="P34" s="156">
        <v>117.785730204015</v>
      </c>
      <c r="Q34" s="147"/>
      <c r="R34" s="157">
        <v>111.894929305087</v>
      </c>
      <c r="S34" s="130"/>
      <c r="T34" s="131">
        <v>6.0759347176552296</v>
      </c>
      <c r="U34" s="125">
        <v>2.3626523191162301</v>
      </c>
      <c r="V34" s="125">
        <v>2.5583518485979502</v>
      </c>
      <c r="W34" s="125">
        <v>1.71673101103757</v>
      </c>
      <c r="X34" s="125">
        <v>4.0029707792936202</v>
      </c>
      <c r="Y34" s="132">
        <v>3.0450278957094601</v>
      </c>
      <c r="Z34" s="125"/>
      <c r="AA34" s="133">
        <v>2.7230640246335698</v>
      </c>
      <c r="AB34" s="134">
        <v>1.1477574755654301</v>
      </c>
      <c r="AC34" s="135">
        <v>1.8865248367254599</v>
      </c>
      <c r="AD34" s="125"/>
      <c r="AE34" s="136">
        <v>2.7210419408064599</v>
      </c>
      <c r="AF34" s="30"/>
      <c r="AG34" s="152">
        <v>101.580007157626</v>
      </c>
      <c r="AH34" s="147">
        <v>107.314249037427</v>
      </c>
      <c r="AI34" s="147">
        <v>111.401061805753</v>
      </c>
      <c r="AJ34" s="147">
        <v>112.163928233783</v>
      </c>
      <c r="AK34" s="147">
        <v>114.347340024556</v>
      </c>
      <c r="AL34" s="153">
        <v>109.878520078137</v>
      </c>
      <c r="AM34" s="147"/>
      <c r="AN34" s="154">
        <v>129.526827958415</v>
      </c>
      <c r="AO34" s="155">
        <v>127.941008871853</v>
      </c>
      <c r="AP34" s="156">
        <v>128.73811471039099</v>
      </c>
      <c r="AQ34" s="147"/>
      <c r="AR34" s="157">
        <v>115.827757649156</v>
      </c>
      <c r="AS34" s="130"/>
      <c r="AT34" s="131">
        <v>4.3928082736655902</v>
      </c>
      <c r="AU34" s="125">
        <v>5.1158306454260503</v>
      </c>
      <c r="AV34" s="125">
        <v>5.3072819991293896</v>
      </c>
      <c r="AW34" s="125">
        <v>3.4822830456146998</v>
      </c>
      <c r="AX34" s="125">
        <v>5.4513547351493301</v>
      </c>
      <c r="AY34" s="132">
        <v>4.78227097631272</v>
      </c>
      <c r="AZ34" s="125"/>
      <c r="BA34" s="133">
        <v>6.52431221712144</v>
      </c>
      <c r="BB34" s="134">
        <v>6.0232531000349896</v>
      </c>
      <c r="BC34" s="135">
        <v>6.2788643561834201</v>
      </c>
      <c r="BD34" s="125"/>
      <c r="BE34" s="136">
        <v>5.3133636407561502</v>
      </c>
    </row>
    <row r="35" spans="1:64" x14ac:dyDescent="0.2">
      <c r="A35" s="21" t="s">
        <v>78</v>
      </c>
      <c r="B35" s="3" t="str">
        <f t="shared" si="0"/>
        <v>Chesapeake Bay</v>
      </c>
      <c r="C35" s="3"/>
      <c r="D35" s="24" t="s">
        <v>16</v>
      </c>
      <c r="E35" s="27" t="s">
        <v>17</v>
      </c>
      <c r="F35" s="3"/>
      <c r="G35" s="152">
        <v>81.438559322033797</v>
      </c>
      <c r="H35" s="147">
        <v>88.804410339256805</v>
      </c>
      <c r="I35" s="147">
        <v>88.529443585780498</v>
      </c>
      <c r="J35" s="147">
        <v>87.695875000000001</v>
      </c>
      <c r="K35" s="147">
        <v>92.411003401360503</v>
      </c>
      <c r="L35" s="153">
        <v>88.048047875927097</v>
      </c>
      <c r="M35" s="147"/>
      <c r="N35" s="154">
        <v>98.221247803163394</v>
      </c>
      <c r="O35" s="155">
        <v>100.864730983302</v>
      </c>
      <c r="P35" s="156">
        <v>99.5072021660649</v>
      </c>
      <c r="Q35" s="147"/>
      <c r="R35" s="157">
        <v>91.164577810505605</v>
      </c>
      <c r="S35" s="130"/>
      <c r="T35" s="131">
        <v>-10.6707684162237</v>
      </c>
      <c r="U35" s="125">
        <v>-3.6520392740561398</v>
      </c>
      <c r="V35" s="125">
        <v>-5.5540186967596403</v>
      </c>
      <c r="W35" s="125">
        <v>-3.38730070600475</v>
      </c>
      <c r="X35" s="125">
        <v>-2.5055347068595801</v>
      </c>
      <c r="Y35" s="132">
        <v>-4.8750621173115301</v>
      </c>
      <c r="Z35" s="125"/>
      <c r="AA35" s="133">
        <v>-3.3761686093325598</v>
      </c>
      <c r="AB35" s="134">
        <v>-6.1653073225792303</v>
      </c>
      <c r="AC35" s="135">
        <v>-4.8438925469155203</v>
      </c>
      <c r="AD35" s="125"/>
      <c r="AE35" s="136">
        <v>-4.76313541016727</v>
      </c>
      <c r="AF35" s="30"/>
      <c r="AG35" s="152">
        <v>89.488627893845205</v>
      </c>
      <c r="AH35" s="147">
        <v>91.215868921775794</v>
      </c>
      <c r="AI35" s="147">
        <v>92.987125051931798</v>
      </c>
      <c r="AJ35" s="147">
        <v>97.202470396080003</v>
      </c>
      <c r="AK35" s="147">
        <v>101.858693656093</v>
      </c>
      <c r="AL35" s="153">
        <v>94.848277133824993</v>
      </c>
      <c r="AM35" s="147"/>
      <c r="AN35" s="154">
        <v>113.177551546391</v>
      </c>
      <c r="AO35" s="155">
        <v>112.748229729729</v>
      </c>
      <c r="AP35" s="156">
        <v>112.967988126649</v>
      </c>
      <c r="AQ35" s="147"/>
      <c r="AR35" s="157">
        <v>100.01948983433699</v>
      </c>
      <c r="AS35" s="130"/>
      <c r="AT35" s="131">
        <v>-1.01314693794805</v>
      </c>
      <c r="AU35" s="125">
        <v>-0.36528807545072201</v>
      </c>
      <c r="AV35" s="125">
        <v>-1.50030075825434</v>
      </c>
      <c r="AW35" s="125">
        <v>-1.9579823500358</v>
      </c>
      <c r="AX35" s="125">
        <v>-2.4469135059351901</v>
      </c>
      <c r="AY35" s="132">
        <v>-1.5290723496562599</v>
      </c>
      <c r="AZ35" s="125"/>
      <c r="BA35" s="133">
        <v>-2.7573791323817298</v>
      </c>
      <c r="BB35" s="134">
        <v>-2.3710672702667401</v>
      </c>
      <c r="BC35" s="135">
        <v>-2.5710793683108699</v>
      </c>
      <c r="BD35" s="125"/>
      <c r="BE35" s="136">
        <v>-1.87883397743164</v>
      </c>
    </row>
    <row r="36" spans="1:64" x14ac:dyDescent="0.2">
      <c r="A36" s="21" t="s">
        <v>79</v>
      </c>
      <c r="B36" s="3" t="str">
        <f t="shared" si="0"/>
        <v>Coastal Virginia - Eastern Shore</v>
      </c>
      <c r="C36" s="3"/>
      <c r="D36" s="24" t="s">
        <v>16</v>
      </c>
      <c r="E36" s="27" t="s">
        <v>17</v>
      </c>
      <c r="F36" s="3"/>
      <c r="G36" s="152">
        <v>87.951979166666604</v>
      </c>
      <c r="H36" s="147">
        <v>94.342672566371604</v>
      </c>
      <c r="I36" s="147">
        <v>95.116901172529296</v>
      </c>
      <c r="J36" s="147">
        <v>92.807191201353604</v>
      </c>
      <c r="K36" s="147">
        <v>92.0323062381852</v>
      </c>
      <c r="L36" s="153">
        <v>92.796736684170995</v>
      </c>
      <c r="M36" s="147"/>
      <c r="N36" s="154">
        <v>105.039408284023</v>
      </c>
      <c r="O36" s="155">
        <v>106.72925252525199</v>
      </c>
      <c r="P36" s="156">
        <v>105.87421157684599</v>
      </c>
      <c r="Q36" s="147"/>
      <c r="R36" s="157">
        <v>96.369154852780795</v>
      </c>
      <c r="S36" s="130"/>
      <c r="T36" s="131">
        <v>-6.2242814149947598</v>
      </c>
      <c r="U36" s="125">
        <v>0.84427736143137799</v>
      </c>
      <c r="V36" s="125">
        <v>0.78272259553656898</v>
      </c>
      <c r="W36" s="125">
        <v>-2.5054188387054301</v>
      </c>
      <c r="X36" s="125">
        <v>-2.9784445583636301</v>
      </c>
      <c r="Y36" s="132">
        <v>-1.6858059216038099</v>
      </c>
      <c r="Z36" s="125"/>
      <c r="AA36" s="133">
        <v>-6.6589997894263098</v>
      </c>
      <c r="AB36" s="134">
        <v>-7.0997272434931498</v>
      </c>
      <c r="AC36" s="135">
        <v>-6.91285620066615</v>
      </c>
      <c r="AD36" s="125"/>
      <c r="AE36" s="136">
        <v>-3.5044103378503602</v>
      </c>
      <c r="AF36" s="30"/>
      <c r="AG36" s="152">
        <v>91.123506063947005</v>
      </c>
      <c r="AH36" s="147">
        <v>94.178097686375295</v>
      </c>
      <c r="AI36" s="147">
        <v>95.306858407079602</v>
      </c>
      <c r="AJ36" s="147">
        <v>94.359930156121607</v>
      </c>
      <c r="AK36" s="147">
        <v>95.858988044406402</v>
      </c>
      <c r="AL36" s="153">
        <v>94.322207712532801</v>
      </c>
      <c r="AM36" s="147"/>
      <c r="AN36" s="154">
        <v>110.472163232963</v>
      </c>
      <c r="AO36" s="155">
        <v>109.003736128236</v>
      </c>
      <c r="AP36" s="156">
        <v>109.751428283235</v>
      </c>
      <c r="AQ36" s="147"/>
      <c r="AR36" s="157">
        <v>98.9951866560762</v>
      </c>
      <c r="AS36" s="130"/>
      <c r="AT36" s="131">
        <v>-3.09366784682623</v>
      </c>
      <c r="AU36" s="125">
        <v>0.14143862599791701</v>
      </c>
      <c r="AV36" s="125">
        <v>1.1348655047476901</v>
      </c>
      <c r="AW36" s="125">
        <v>-1.6004300096458699</v>
      </c>
      <c r="AX36" s="125">
        <v>-2.32759875571054</v>
      </c>
      <c r="AY36" s="132">
        <v>-1.06973115260822</v>
      </c>
      <c r="AZ36" s="125"/>
      <c r="BA36" s="133">
        <v>-5.9803435005466801</v>
      </c>
      <c r="BB36" s="134">
        <v>-7.5586366737527504</v>
      </c>
      <c r="BC36" s="135">
        <v>-6.75934612663759</v>
      </c>
      <c r="BD36" s="125"/>
      <c r="BE36" s="136">
        <v>-3.3827226018783199</v>
      </c>
    </row>
    <row r="37" spans="1:64" x14ac:dyDescent="0.2">
      <c r="A37" s="21" t="s">
        <v>80</v>
      </c>
      <c r="B37" s="3" t="str">
        <f t="shared" si="0"/>
        <v>Coastal Virginia - Hampton Roads</v>
      </c>
      <c r="C37" s="3"/>
      <c r="D37" s="24" t="s">
        <v>16</v>
      </c>
      <c r="E37" s="27" t="s">
        <v>17</v>
      </c>
      <c r="F37" s="3"/>
      <c r="G37" s="152">
        <v>95.390495094242098</v>
      </c>
      <c r="H37" s="147">
        <v>97.481508200235794</v>
      </c>
      <c r="I37" s="147">
        <v>100.064200782661</v>
      </c>
      <c r="J37" s="147">
        <v>98.082631872874003</v>
      </c>
      <c r="K37" s="147">
        <v>98.402958076080395</v>
      </c>
      <c r="L37" s="153">
        <v>98.008137285192205</v>
      </c>
      <c r="M37" s="147"/>
      <c r="N37" s="154">
        <v>122.801469576611</v>
      </c>
      <c r="O37" s="155">
        <v>132.57393010155499</v>
      </c>
      <c r="P37" s="156">
        <v>127.765084021761</v>
      </c>
      <c r="Q37" s="147"/>
      <c r="R37" s="157">
        <v>108.300188232178</v>
      </c>
      <c r="S37" s="130"/>
      <c r="T37" s="131">
        <v>0.69591536350894301</v>
      </c>
      <c r="U37" s="125">
        <v>4.1640533504953101</v>
      </c>
      <c r="V37" s="125">
        <v>4.7940282696565397</v>
      </c>
      <c r="W37" s="125">
        <v>2.7065840569917099</v>
      </c>
      <c r="X37" s="125">
        <v>4.2526393236250097</v>
      </c>
      <c r="Y37" s="132">
        <v>3.4458421588994699</v>
      </c>
      <c r="Z37" s="125"/>
      <c r="AA37" s="133">
        <v>8.5447265250537505</v>
      </c>
      <c r="AB37" s="134">
        <v>10.362680214367201</v>
      </c>
      <c r="AC37" s="135">
        <v>9.4737028569990596</v>
      </c>
      <c r="AD37" s="125"/>
      <c r="AE37" s="136">
        <v>6.3453919041341198</v>
      </c>
      <c r="AF37" s="30"/>
      <c r="AG37" s="152">
        <v>93.117234137164303</v>
      </c>
      <c r="AH37" s="147">
        <v>95.662014442340706</v>
      </c>
      <c r="AI37" s="147">
        <v>99.565158725844498</v>
      </c>
      <c r="AJ37" s="147">
        <v>103.422051567944</v>
      </c>
      <c r="AK37" s="147">
        <v>103.073154775273</v>
      </c>
      <c r="AL37" s="153">
        <v>99.405384099360901</v>
      </c>
      <c r="AM37" s="147"/>
      <c r="AN37" s="154">
        <v>118.17317499834</v>
      </c>
      <c r="AO37" s="155">
        <v>122.846140039665</v>
      </c>
      <c r="AP37" s="156">
        <v>120.514584902118</v>
      </c>
      <c r="AQ37" s="147"/>
      <c r="AR37" s="157">
        <v>106.48110739571401</v>
      </c>
      <c r="AS37" s="130"/>
      <c r="AT37" s="131">
        <v>1.63795619658415</v>
      </c>
      <c r="AU37" s="125">
        <v>3.6322993692655698</v>
      </c>
      <c r="AV37" s="125">
        <v>4.8498680505778804</v>
      </c>
      <c r="AW37" s="125">
        <v>4.0775160329118796</v>
      </c>
      <c r="AX37" s="125">
        <v>2.4106886010007602</v>
      </c>
      <c r="AY37" s="132">
        <v>3.4626275892490299</v>
      </c>
      <c r="AZ37" s="125"/>
      <c r="BA37" s="133">
        <v>1.3126424854349501</v>
      </c>
      <c r="BB37" s="134">
        <v>2.4977706137662099</v>
      </c>
      <c r="BC37" s="135">
        <v>1.9048255483918399</v>
      </c>
      <c r="BD37" s="125"/>
      <c r="BE37" s="136">
        <v>2.9220940810521099</v>
      </c>
    </row>
    <row r="38" spans="1:64" x14ac:dyDescent="0.2">
      <c r="A38" s="20" t="s">
        <v>81</v>
      </c>
      <c r="B38" s="3" t="str">
        <f t="shared" si="0"/>
        <v>Northern Virginia</v>
      </c>
      <c r="C38" s="3"/>
      <c r="D38" s="24" t="s">
        <v>16</v>
      </c>
      <c r="E38" s="27" t="s">
        <v>17</v>
      </c>
      <c r="F38" s="3"/>
      <c r="G38" s="152">
        <v>126.19174786272301</v>
      </c>
      <c r="H38" s="147">
        <v>149.59289689224499</v>
      </c>
      <c r="I38" s="147">
        <v>161.01307618055699</v>
      </c>
      <c r="J38" s="147">
        <v>158.28534986282401</v>
      </c>
      <c r="K38" s="147">
        <v>139.165452708408</v>
      </c>
      <c r="L38" s="153">
        <v>148.834522978151</v>
      </c>
      <c r="M38" s="147"/>
      <c r="N38" s="154">
        <v>120.020988164836</v>
      </c>
      <c r="O38" s="155">
        <v>117.798804066107</v>
      </c>
      <c r="P38" s="156">
        <v>118.878022021779</v>
      </c>
      <c r="Q38" s="147"/>
      <c r="R38" s="157">
        <v>141.25079978260999</v>
      </c>
      <c r="S38" s="130"/>
      <c r="T38" s="131">
        <v>2.6683391245990702</v>
      </c>
      <c r="U38" s="125">
        <v>5.8233340784382897</v>
      </c>
      <c r="V38" s="125">
        <v>7.2337351044117302</v>
      </c>
      <c r="W38" s="125">
        <v>6.7454950495451396</v>
      </c>
      <c r="X38" s="125">
        <v>3.3782208011981201</v>
      </c>
      <c r="Y38" s="132">
        <v>5.6835493506960697</v>
      </c>
      <c r="Z38" s="125"/>
      <c r="AA38" s="133">
        <v>2.7811762430869198</v>
      </c>
      <c r="AB38" s="134">
        <v>2.3360624842754398</v>
      </c>
      <c r="AC38" s="135">
        <v>2.5449944433979699</v>
      </c>
      <c r="AD38" s="125"/>
      <c r="AE38" s="136">
        <v>5.2213633867961304</v>
      </c>
      <c r="AF38" s="30"/>
      <c r="AG38" s="152">
        <v>122.51515956621</v>
      </c>
      <c r="AH38" s="147">
        <v>143.86632859600101</v>
      </c>
      <c r="AI38" s="147">
        <v>152.56310335552399</v>
      </c>
      <c r="AJ38" s="147">
        <v>149.17545443757101</v>
      </c>
      <c r="AK38" s="147">
        <v>133.940275372261</v>
      </c>
      <c r="AL38" s="153">
        <v>141.74918047833199</v>
      </c>
      <c r="AM38" s="147"/>
      <c r="AN38" s="154">
        <v>119.65716502629699</v>
      </c>
      <c r="AO38" s="155">
        <v>118.164391991039</v>
      </c>
      <c r="AP38" s="156">
        <v>118.91093077360399</v>
      </c>
      <c r="AQ38" s="147"/>
      <c r="AR38" s="157">
        <v>135.431870082687</v>
      </c>
      <c r="AS38" s="130"/>
      <c r="AT38" s="131">
        <v>5.3460193374464398</v>
      </c>
      <c r="AU38" s="125">
        <v>8.4396720699008192</v>
      </c>
      <c r="AV38" s="125">
        <v>8.0140238854962291</v>
      </c>
      <c r="AW38" s="125">
        <v>6.1150908770367502</v>
      </c>
      <c r="AX38" s="125">
        <v>4.41891429088599</v>
      </c>
      <c r="AY38" s="132">
        <v>6.7175022080823403</v>
      </c>
      <c r="AZ38" s="125"/>
      <c r="BA38" s="133">
        <v>3.04484118868392</v>
      </c>
      <c r="BB38" s="134">
        <v>3.3124843309585499</v>
      </c>
      <c r="BC38" s="135">
        <v>3.1748678091918001</v>
      </c>
      <c r="BD38" s="125"/>
      <c r="BE38" s="136">
        <v>5.9444693044789103</v>
      </c>
    </row>
    <row r="39" spans="1:64" x14ac:dyDescent="0.2">
      <c r="A39" s="22" t="s">
        <v>82</v>
      </c>
      <c r="B39" s="3" t="str">
        <f t="shared" si="0"/>
        <v>Shenandoah Valley</v>
      </c>
      <c r="C39" s="3"/>
      <c r="D39" s="25" t="s">
        <v>16</v>
      </c>
      <c r="E39" s="28" t="s">
        <v>17</v>
      </c>
      <c r="F39" s="3"/>
      <c r="G39" s="158">
        <v>85.366623453152599</v>
      </c>
      <c r="H39" s="159">
        <v>92.546011635423397</v>
      </c>
      <c r="I39" s="159">
        <v>90.625215571368699</v>
      </c>
      <c r="J39" s="159">
        <v>90.891201244813203</v>
      </c>
      <c r="K39" s="159">
        <v>90.186663705019896</v>
      </c>
      <c r="L39" s="160">
        <v>90.190358707928596</v>
      </c>
      <c r="M39" s="147"/>
      <c r="N39" s="161">
        <v>96.460678517233902</v>
      </c>
      <c r="O39" s="162">
        <v>98.463510362694294</v>
      </c>
      <c r="P39" s="163">
        <v>97.464152514872893</v>
      </c>
      <c r="Q39" s="147"/>
      <c r="R39" s="164">
        <v>92.333323135755194</v>
      </c>
      <c r="S39" s="130"/>
      <c r="T39" s="137">
        <v>-2.2414563553667302</v>
      </c>
      <c r="U39" s="138">
        <v>1.40904289326073</v>
      </c>
      <c r="V39" s="138">
        <v>-3.44890359869401</v>
      </c>
      <c r="W39" s="138">
        <v>-1.5142927940483399</v>
      </c>
      <c r="X39" s="138">
        <v>-1.7439461196050201</v>
      </c>
      <c r="Y39" s="139">
        <v>-1.4674465713915701</v>
      </c>
      <c r="Z39" s="125"/>
      <c r="AA39" s="140">
        <v>-6.9854788280586604</v>
      </c>
      <c r="AB39" s="141">
        <v>-5.5923995538787201</v>
      </c>
      <c r="AC39" s="142">
        <v>-6.2882396627344503</v>
      </c>
      <c r="AD39" s="125"/>
      <c r="AE39" s="143">
        <v>-3.0654642122967601</v>
      </c>
      <c r="AF39" s="31"/>
      <c r="AG39" s="158">
        <v>88.393813311275096</v>
      </c>
      <c r="AH39" s="159">
        <v>92.491386169067496</v>
      </c>
      <c r="AI39" s="159">
        <v>92.853933066640593</v>
      </c>
      <c r="AJ39" s="159">
        <v>93.674575345289597</v>
      </c>
      <c r="AK39" s="159">
        <v>94.838818817803897</v>
      </c>
      <c r="AL39" s="160">
        <v>92.621043109719395</v>
      </c>
      <c r="AM39" s="147"/>
      <c r="AN39" s="161">
        <v>111.302214453226</v>
      </c>
      <c r="AO39" s="162">
        <v>110.799784565772</v>
      </c>
      <c r="AP39" s="163">
        <v>111.05487134257901</v>
      </c>
      <c r="AQ39" s="147"/>
      <c r="AR39" s="164">
        <v>98.583992896065695</v>
      </c>
      <c r="AS39" s="130"/>
      <c r="AT39" s="137">
        <v>-1.94545370758898</v>
      </c>
      <c r="AU39" s="138">
        <v>0.988369149589166</v>
      </c>
      <c r="AV39" s="138">
        <v>-1.1573293074324</v>
      </c>
      <c r="AW39" s="138">
        <v>-1.5027857193846701</v>
      </c>
      <c r="AX39" s="138">
        <v>-1.4796816389823</v>
      </c>
      <c r="AY39" s="139">
        <v>-0.96824742947325904</v>
      </c>
      <c r="AZ39" s="125"/>
      <c r="BA39" s="140">
        <v>-2.87874340449586</v>
      </c>
      <c r="BB39" s="141">
        <v>-3.55927899045051</v>
      </c>
      <c r="BC39" s="142">
        <v>-3.21722569215975</v>
      </c>
      <c r="BD39" s="125"/>
      <c r="BE39" s="143">
        <v>-1.6658472662333199</v>
      </c>
    </row>
    <row r="40" spans="1:64" x14ac:dyDescent="0.2">
      <c r="A40" s="19" t="s">
        <v>83</v>
      </c>
      <c r="B40" s="3" t="str">
        <f t="shared" si="0"/>
        <v>Southern Virginia</v>
      </c>
      <c r="C40" s="9"/>
      <c r="D40" s="23" t="s">
        <v>16</v>
      </c>
      <c r="E40" s="26" t="s">
        <v>17</v>
      </c>
      <c r="F40" s="3"/>
      <c r="G40" s="144">
        <v>87.211207674943495</v>
      </c>
      <c r="H40" s="145">
        <v>98.535919635459805</v>
      </c>
      <c r="I40" s="145">
        <v>98.570936879714097</v>
      </c>
      <c r="J40" s="145">
        <v>99.278359343737407</v>
      </c>
      <c r="K40" s="145">
        <v>92.799914221218899</v>
      </c>
      <c r="L40" s="146">
        <v>95.836114370785495</v>
      </c>
      <c r="M40" s="147"/>
      <c r="N40" s="148">
        <v>94.424767150725998</v>
      </c>
      <c r="O40" s="149">
        <v>91.831864067965995</v>
      </c>
      <c r="P40" s="150">
        <v>93.127018509254597</v>
      </c>
      <c r="Q40" s="147"/>
      <c r="R40" s="151">
        <v>95.133580463125099</v>
      </c>
      <c r="S40" s="130"/>
      <c r="T40" s="122">
        <v>3.56980053514389</v>
      </c>
      <c r="U40" s="123">
        <v>9.1717736773548992</v>
      </c>
      <c r="V40" s="123">
        <v>8.5375562793923798</v>
      </c>
      <c r="W40" s="123">
        <v>7.5877421484766998</v>
      </c>
      <c r="X40" s="123">
        <v>9.6173068580811805</v>
      </c>
      <c r="Y40" s="124">
        <v>7.8818063304559702</v>
      </c>
      <c r="Z40" s="125"/>
      <c r="AA40" s="126">
        <v>9.1927866618772107</v>
      </c>
      <c r="AB40" s="127">
        <v>5.8251650052118098</v>
      </c>
      <c r="AC40" s="128">
        <v>7.5011602996646696</v>
      </c>
      <c r="AD40" s="125"/>
      <c r="AE40" s="129">
        <v>7.7952703250684703</v>
      </c>
      <c r="AF40" s="29"/>
      <c r="AG40" s="144">
        <v>86.900994912379801</v>
      </c>
      <c r="AH40" s="145">
        <v>96.3027384123601</v>
      </c>
      <c r="AI40" s="145">
        <v>97.545886862826293</v>
      </c>
      <c r="AJ40" s="145">
        <v>96.9905815726421</v>
      </c>
      <c r="AK40" s="145">
        <v>93.431221991221904</v>
      </c>
      <c r="AL40" s="146">
        <v>94.640197028644195</v>
      </c>
      <c r="AM40" s="147"/>
      <c r="AN40" s="148">
        <v>96.473836069445994</v>
      </c>
      <c r="AO40" s="149">
        <v>95.1507478075373</v>
      </c>
      <c r="AP40" s="150">
        <v>95.813426796805601</v>
      </c>
      <c r="AQ40" s="147"/>
      <c r="AR40" s="151">
        <v>94.966094186466805</v>
      </c>
      <c r="AS40" s="130"/>
      <c r="AT40" s="122">
        <v>4.0097186703850296</v>
      </c>
      <c r="AU40" s="123">
        <v>8.4778278990453497</v>
      </c>
      <c r="AV40" s="123">
        <v>8.3044900259109493</v>
      </c>
      <c r="AW40" s="123">
        <v>7.5099722872474803</v>
      </c>
      <c r="AX40" s="123">
        <v>6.0101936727357401</v>
      </c>
      <c r="AY40" s="124">
        <v>7.0916429448681004</v>
      </c>
      <c r="AZ40" s="125"/>
      <c r="BA40" s="126">
        <v>5.6627829413769097</v>
      </c>
      <c r="BB40" s="127">
        <v>4.5342552321830301</v>
      </c>
      <c r="BC40" s="128">
        <v>5.1012027371331099</v>
      </c>
      <c r="BD40" s="125"/>
      <c r="BE40" s="129">
        <v>6.5041470755749202</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2">
        <v>91.157227254824704</v>
      </c>
      <c r="H41" s="147">
        <v>99.038973975471094</v>
      </c>
      <c r="I41" s="147">
        <v>96.380570629370595</v>
      </c>
      <c r="J41" s="147">
        <v>95.727252931323207</v>
      </c>
      <c r="K41" s="147">
        <v>102.437908885116</v>
      </c>
      <c r="L41" s="153">
        <v>97.267037953297503</v>
      </c>
      <c r="M41" s="147"/>
      <c r="N41" s="154">
        <v>112.523501614323</v>
      </c>
      <c r="O41" s="155">
        <v>111.139609770628</v>
      </c>
      <c r="P41" s="156">
        <v>111.836670609107</v>
      </c>
      <c r="Q41" s="147"/>
      <c r="R41" s="157">
        <v>101.489902729571</v>
      </c>
      <c r="S41" s="130"/>
      <c r="T41" s="131">
        <v>-2.4207827506676001</v>
      </c>
      <c r="U41" s="125">
        <v>5.1148068027439697</v>
      </c>
      <c r="V41" s="125">
        <v>2.5904291237216999</v>
      </c>
      <c r="W41" s="125">
        <v>1.93788068133972</v>
      </c>
      <c r="X41" s="125">
        <v>5.7025429739115703</v>
      </c>
      <c r="Y41" s="132">
        <v>2.88459284372684</v>
      </c>
      <c r="Z41" s="125"/>
      <c r="AA41" s="133">
        <v>-4.6953862065091702E-2</v>
      </c>
      <c r="AB41" s="134">
        <v>0.16552522154358601</v>
      </c>
      <c r="AC41" s="135">
        <v>6.1863946724042398E-2</v>
      </c>
      <c r="AD41" s="125"/>
      <c r="AE41" s="136">
        <v>1.7367251360216001</v>
      </c>
      <c r="AF41" s="30"/>
      <c r="AG41" s="152">
        <v>95.769613191825201</v>
      </c>
      <c r="AH41" s="147">
        <v>99.1356851578429</v>
      </c>
      <c r="AI41" s="147">
        <v>98.703157478237898</v>
      </c>
      <c r="AJ41" s="147">
        <v>99.747582330474799</v>
      </c>
      <c r="AK41" s="147">
        <v>103.622455722577</v>
      </c>
      <c r="AL41" s="153">
        <v>99.485876539946801</v>
      </c>
      <c r="AM41" s="147"/>
      <c r="AN41" s="154">
        <v>138.026362079188</v>
      </c>
      <c r="AO41" s="155">
        <v>137.96261812153199</v>
      </c>
      <c r="AP41" s="156">
        <v>137.99396960663501</v>
      </c>
      <c r="AQ41" s="147"/>
      <c r="AR41" s="157">
        <v>111.49453382508899</v>
      </c>
      <c r="AS41" s="130"/>
      <c r="AT41" s="131">
        <v>1.7450057488184101</v>
      </c>
      <c r="AU41" s="125">
        <v>4.5070136258210196</v>
      </c>
      <c r="AV41" s="125">
        <v>2.4027746608761</v>
      </c>
      <c r="AW41" s="125">
        <v>1.90265495285095</v>
      </c>
      <c r="AX41" s="125">
        <v>2.9603159705205302</v>
      </c>
      <c r="AY41" s="132">
        <v>2.7475480235251402</v>
      </c>
      <c r="AZ41" s="125"/>
      <c r="BA41" s="133">
        <v>20.116397497157799</v>
      </c>
      <c r="BB41" s="134">
        <v>21.268254418194701</v>
      </c>
      <c r="BC41" s="135">
        <v>20.693380723277102</v>
      </c>
      <c r="BD41" s="125"/>
      <c r="BE41" s="136">
        <v>9.2346827663126607</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2">
        <v>80.032164750957804</v>
      </c>
      <c r="H42" s="147">
        <v>87.794039408866894</v>
      </c>
      <c r="I42" s="147">
        <v>86.100024390243902</v>
      </c>
      <c r="J42" s="147">
        <v>88.078074074073996</v>
      </c>
      <c r="K42" s="147">
        <v>84.888969230769206</v>
      </c>
      <c r="L42" s="153">
        <v>85.829728832318693</v>
      </c>
      <c r="M42" s="147"/>
      <c r="N42" s="154">
        <v>89.089660493827097</v>
      </c>
      <c r="O42" s="155">
        <v>85.603321917808202</v>
      </c>
      <c r="P42" s="156">
        <v>87.437045454545398</v>
      </c>
      <c r="Q42" s="147"/>
      <c r="R42" s="157">
        <v>86.238357408171595</v>
      </c>
      <c r="S42" s="130"/>
      <c r="T42" s="131">
        <v>3.7121135750300902</v>
      </c>
      <c r="U42" s="125">
        <v>8.5918458940811195</v>
      </c>
      <c r="V42" s="125">
        <v>4.4544040967837502</v>
      </c>
      <c r="W42" s="125">
        <v>6.3599121159744296</v>
      </c>
      <c r="X42" s="125">
        <v>4.7605457799183899</v>
      </c>
      <c r="Y42" s="132">
        <v>5.8583845827695997</v>
      </c>
      <c r="Z42" s="125"/>
      <c r="AA42" s="133">
        <v>5.5186325195861796</v>
      </c>
      <c r="AB42" s="134">
        <v>2.3415203524265098</v>
      </c>
      <c r="AC42" s="135">
        <v>4.0212219458613596</v>
      </c>
      <c r="AD42" s="125"/>
      <c r="AE42" s="136">
        <v>5.3438841188061401</v>
      </c>
      <c r="AF42" s="30"/>
      <c r="AG42" s="152">
        <v>79.783789752650094</v>
      </c>
      <c r="AH42" s="147">
        <v>85.450329526916804</v>
      </c>
      <c r="AI42" s="147">
        <v>85.354109675385999</v>
      </c>
      <c r="AJ42" s="147">
        <v>86.6177841451766</v>
      </c>
      <c r="AK42" s="147">
        <v>84.775130179684595</v>
      </c>
      <c r="AL42" s="153">
        <v>84.663367432150295</v>
      </c>
      <c r="AM42" s="147"/>
      <c r="AN42" s="154">
        <v>89.339505899705003</v>
      </c>
      <c r="AO42" s="155">
        <v>86.266665360501506</v>
      </c>
      <c r="AP42" s="156">
        <v>87.849785334346507</v>
      </c>
      <c r="AQ42" s="147"/>
      <c r="AR42" s="157">
        <v>85.517666293164893</v>
      </c>
      <c r="AS42" s="130"/>
      <c r="AT42" s="131">
        <v>5.1284615890275802</v>
      </c>
      <c r="AU42" s="125">
        <v>6.5300617019189202</v>
      </c>
      <c r="AV42" s="125">
        <v>4.2079425886499697</v>
      </c>
      <c r="AW42" s="125">
        <v>4.6119839096601902</v>
      </c>
      <c r="AX42" s="125">
        <v>3.3857328763626802</v>
      </c>
      <c r="AY42" s="132">
        <v>4.7491380720522196</v>
      </c>
      <c r="AZ42" s="125"/>
      <c r="BA42" s="133">
        <v>5.3439063347018401</v>
      </c>
      <c r="BB42" s="134">
        <v>1.0425485570876101</v>
      </c>
      <c r="BC42" s="135">
        <v>3.2574793738183399</v>
      </c>
      <c r="BD42" s="125"/>
      <c r="BE42" s="136">
        <v>4.2933722416899096</v>
      </c>
      <c r="BF42" s="76"/>
      <c r="BG42" s="76"/>
      <c r="BH42" s="76"/>
      <c r="BI42" s="76"/>
      <c r="BJ42" s="76"/>
      <c r="BK42" s="76"/>
      <c r="BL42" s="76"/>
    </row>
    <row r="43" spans="1:64" x14ac:dyDescent="0.2">
      <c r="A43" s="22" t="s">
        <v>86</v>
      </c>
      <c r="B43" s="3" t="str">
        <f t="shared" si="0"/>
        <v>Virginia Mountains</v>
      </c>
      <c r="C43" s="3"/>
      <c r="D43" s="25" t="s">
        <v>16</v>
      </c>
      <c r="E43" s="28" t="s">
        <v>17</v>
      </c>
      <c r="F43" s="3"/>
      <c r="G43" s="158">
        <v>126.903726606997</v>
      </c>
      <c r="H43" s="159">
        <v>128.865304147465</v>
      </c>
      <c r="I43" s="159">
        <v>121.760590180615</v>
      </c>
      <c r="J43" s="159">
        <v>105.614191958495</v>
      </c>
      <c r="K43" s="159">
        <v>109.872687065368</v>
      </c>
      <c r="L43" s="160">
        <v>118.917217642209</v>
      </c>
      <c r="M43" s="147"/>
      <c r="N43" s="161">
        <v>127.286955997588</v>
      </c>
      <c r="O43" s="162">
        <v>130.349093071662</v>
      </c>
      <c r="P43" s="163">
        <v>128.828337075288</v>
      </c>
      <c r="Q43" s="147"/>
      <c r="R43" s="164">
        <v>121.455306067691</v>
      </c>
      <c r="S43" s="130"/>
      <c r="T43" s="137">
        <v>36.738288669019298</v>
      </c>
      <c r="U43" s="138">
        <v>33.136682604944198</v>
      </c>
      <c r="V43" s="138">
        <v>21.5615848918025</v>
      </c>
      <c r="W43" s="138">
        <v>6.8649202826522204</v>
      </c>
      <c r="X43" s="138">
        <v>8.0110848153733194</v>
      </c>
      <c r="Y43" s="139">
        <v>20.972016905603301</v>
      </c>
      <c r="Z43" s="125"/>
      <c r="AA43" s="140">
        <v>6.5153444896685402</v>
      </c>
      <c r="AB43" s="141">
        <v>9.8886697298609896</v>
      </c>
      <c r="AC43" s="142">
        <v>8.1872705421058907</v>
      </c>
      <c r="AD43" s="125"/>
      <c r="AE43" s="143">
        <v>16.098242168620502</v>
      </c>
      <c r="AF43" s="31"/>
      <c r="AG43" s="158">
        <v>105.52486808442499</v>
      </c>
      <c r="AH43" s="159">
        <v>109.565857376512</v>
      </c>
      <c r="AI43" s="159">
        <v>108.995438596491</v>
      </c>
      <c r="AJ43" s="159">
        <v>113.055299268165</v>
      </c>
      <c r="AK43" s="159">
        <v>116.398904424181</v>
      </c>
      <c r="AL43" s="160">
        <v>110.866803031337</v>
      </c>
      <c r="AM43" s="147"/>
      <c r="AN43" s="161">
        <v>134.25752589331901</v>
      </c>
      <c r="AO43" s="162">
        <v>132.26425327790199</v>
      </c>
      <c r="AP43" s="163">
        <v>133.25489367178201</v>
      </c>
      <c r="AQ43" s="147"/>
      <c r="AR43" s="164">
        <v>117.537646235548</v>
      </c>
      <c r="AS43" s="130"/>
      <c r="AT43" s="137">
        <v>13.688953786512</v>
      </c>
      <c r="AU43" s="138">
        <v>13.308750418612799</v>
      </c>
      <c r="AV43" s="138">
        <v>7.3100929385837397</v>
      </c>
      <c r="AW43" s="138">
        <v>8.4358359270004897</v>
      </c>
      <c r="AX43" s="138">
        <v>10.434838132300101</v>
      </c>
      <c r="AY43" s="139">
        <v>10.335266244402501</v>
      </c>
      <c r="AZ43" s="125"/>
      <c r="BA43" s="140">
        <v>9.5041450402295808</v>
      </c>
      <c r="BB43" s="141">
        <v>11.388869972054</v>
      </c>
      <c r="BC43" s="142">
        <v>10.400903905581201</v>
      </c>
      <c r="BD43" s="125"/>
      <c r="BE43" s="143">
        <v>10.155175729070301</v>
      </c>
      <c r="BF43" s="76"/>
      <c r="BG43" s="76"/>
      <c r="BH43" s="76"/>
      <c r="BI43" s="76"/>
      <c r="BJ43" s="76"/>
      <c r="BK43" s="76"/>
      <c r="BL43" s="76"/>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Normal="100" workbookViewId="0">
      <pane xSplit="2" ySplit="5" topLeftCell="U24" activePane="bottomRight" state="frozen"/>
      <selection activeCell="AB39" sqref="AB39"/>
      <selection pane="topRight" activeCell="AB39" sqref="AB39"/>
      <selection pane="bottomLeft" activeCell="AB39" sqref="AB39"/>
      <selection pane="bottomRight" activeCell="AB39" sqref="AB39"/>
    </sheetView>
  </sheetViews>
  <sheetFormatPr defaultColWidth="9.140625" defaultRowHeight="12.75" x14ac:dyDescent="0.2"/>
  <cols>
    <col min="1" max="1" width="20.5703125" customWidth="1"/>
    <col min="2" max="2" width="25.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2" t="s">
        <v>5</v>
      </c>
      <c r="E2" s="193"/>
      <c r="G2" s="186" t="s">
        <v>107</v>
      </c>
      <c r="H2" s="187"/>
      <c r="I2" s="187"/>
      <c r="J2" s="187"/>
      <c r="K2" s="187"/>
      <c r="L2" s="187"/>
      <c r="M2" s="187"/>
      <c r="N2" s="187"/>
      <c r="O2" s="187"/>
      <c r="P2" s="187"/>
      <c r="Q2" s="187"/>
      <c r="R2" s="187"/>
      <c r="T2" s="186" t="s">
        <v>40</v>
      </c>
      <c r="U2" s="187"/>
      <c r="V2" s="187"/>
      <c r="W2" s="187"/>
      <c r="X2" s="187"/>
      <c r="Y2" s="187"/>
      <c r="Z2" s="187"/>
      <c r="AA2" s="187"/>
      <c r="AB2" s="187"/>
      <c r="AC2" s="187"/>
      <c r="AD2" s="187"/>
      <c r="AE2" s="187"/>
      <c r="AF2" s="4"/>
      <c r="AG2" s="186" t="s">
        <v>41</v>
      </c>
      <c r="AH2" s="187"/>
      <c r="AI2" s="187"/>
      <c r="AJ2" s="187"/>
      <c r="AK2" s="187"/>
      <c r="AL2" s="187"/>
      <c r="AM2" s="187"/>
      <c r="AN2" s="187"/>
      <c r="AO2" s="187"/>
      <c r="AP2" s="187"/>
      <c r="AQ2" s="187"/>
      <c r="AR2" s="187"/>
      <c r="AT2" s="186" t="s">
        <v>42</v>
      </c>
      <c r="AU2" s="187"/>
      <c r="AV2" s="187"/>
      <c r="AW2" s="187"/>
      <c r="AX2" s="187"/>
      <c r="AY2" s="187"/>
      <c r="AZ2" s="187"/>
      <c r="BA2" s="187"/>
      <c r="BB2" s="187"/>
      <c r="BC2" s="187"/>
      <c r="BD2" s="187"/>
      <c r="BE2" s="187"/>
    </row>
    <row r="3" spans="1:57" x14ac:dyDescent="0.2">
      <c r="A3" s="32"/>
      <c r="B3" s="32"/>
      <c r="C3" s="3"/>
      <c r="D3" s="194" t="s">
        <v>8</v>
      </c>
      <c r="E3" s="196" t="s">
        <v>9</v>
      </c>
      <c r="F3" s="5"/>
      <c r="G3" s="184" t="s">
        <v>0</v>
      </c>
      <c r="H3" s="180" t="s">
        <v>1</v>
      </c>
      <c r="I3" s="180" t="s">
        <v>10</v>
      </c>
      <c r="J3" s="180" t="s">
        <v>2</v>
      </c>
      <c r="K3" s="180" t="s">
        <v>11</v>
      </c>
      <c r="L3" s="182" t="s">
        <v>12</v>
      </c>
      <c r="M3" s="5"/>
      <c r="N3" s="184" t="s">
        <v>3</v>
      </c>
      <c r="O3" s="180" t="s">
        <v>4</v>
      </c>
      <c r="P3" s="182" t="s">
        <v>13</v>
      </c>
      <c r="Q3" s="2"/>
      <c r="R3" s="188" t="s">
        <v>14</v>
      </c>
      <c r="S3" s="2"/>
      <c r="T3" s="184" t="s">
        <v>0</v>
      </c>
      <c r="U3" s="180" t="s">
        <v>1</v>
      </c>
      <c r="V3" s="180" t="s">
        <v>10</v>
      </c>
      <c r="W3" s="180" t="s">
        <v>2</v>
      </c>
      <c r="X3" s="180" t="s">
        <v>11</v>
      </c>
      <c r="Y3" s="182" t="s">
        <v>12</v>
      </c>
      <c r="Z3" s="2"/>
      <c r="AA3" s="184" t="s">
        <v>3</v>
      </c>
      <c r="AB3" s="180" t="s">
        <v>4</v>
      </c>
      <c r="AC3" s="182" t="s">
        <v>13</v>
      </c>
      <c r="AD3" s="1"/>
      <c r="AE3" s="190" t="s">
        <v>14</v>
      </c>
      <c r="AF3" s="38"/>
      <c r="AG3" s="184" t="s">
        <v>0</v>
      </c>
      <c r="AH3" s="180" t="s">
        <v>1</v>
      </c>
      <c r="AI3" s="180" t="s">
        <v>10</v>
      </c>
      <c r="AJ3" s="180" t="s">
        <v>2</v>
      </c>
      <c r="AK3" s="180" t="s">
        <v>11</v>
      </c>
      <c r="AL3" s="182" t="s">
        <v>12</v>
      </c>
      <c r="AM3" s="5"/>
      <c r="AN3" s="184" t="s">
        <v>3</v>
      </c>
      <c r="AO3" s="180" t="s">
        <v>4</v>
      </c>
      <c r="AP3" s="182" t="s">
        <v>13</v>
      </c>
      <c r="AQ3" s="2"/>
      <c r="AR3" s="188" t="s">
        <v>14</v>
      </c>
      <c r="AS3" s="2"/>
      <c r="AT3" s="184" t="s">
        <v>0</v>
      </c>
      <c r="AU3" s="180" t="s">
        <v>1</v>
      </c>
      <c r="AV3" s="180" t="s">
        <v>10</v>
      </c>
      <c r="AW3" s="180" t="s">
        <v>2</v>
      </c>
      <c r="AX3" s="180" t="s">
        <v>11</v>
      </c>
      <c r="AY3" s="182" t="s">
        <v>12</v>
      </c>
      <c r="AZ3" s="2"/>
      <c r="BA3" s="184" t="s">
        <v>3</v>
      </c>
      <c r="BB3" s="180" t="s">
        <v>4</v>
      </c>
      <c r="BC3" s="182" t="s">
        <v>13</v>
      </c>
      <c r="BD3" s="1"/>
      <c r="BE3" s="190" t="s">
        <v>14</v>
      </c>
    </row>
    <row r="4" spans="1:57" x14ac:dyDescent="0.2">
      <c r="A4" s="32"/>
      <c r="B4" s="32"/>
      <c r="C4" s="3"/>
      <c r="D4" s="195"/>
      <c r="E4" s="197"/>
      <c r="F4" s="5"/>
      <c r="G4" s="201"/>
      <c r="H4" s="199"/>
      <c r="I4" s="199"/>
      <c r="J4" s="199"/>
      <c r="K4" s="199"/>
      <c r="L4" s="200"/>
      <c r="M4" s="5"/>
      <c r="N4" s="201"/>
      <c r="O4" s="199"/>
      <c r="P4" s="200"/>
      <c r="Q4" s="2"/>
      <c r="R4" s="202"/>
      <c r="S4" s="2"/>
      <c r="T4" s="201"/>
      <c r="U4" s="199"/>
      <c r="V4" s="199"/>
      <c r="W4" s="199"/>
      <c r="X4" s="199"/>
      <c r="Y4" s="200"/>
      <c r="Z4" s="2"/>
      <c r="AA4" s="201"/>
      <c r="AB4" s="199"/>
      <c r="AC4" s="200"/>
      <c r="AD4" s="1"/>
      <c r="AE4" s="198"/>
      <c r="AF4" s="39"/>
      <c r="AG4" s="201"/>
      <c r="AH4" s="199"/>
      <c r="AI4" s="199"/>
      <c r="AJ4" s="199"/>
      <c r="AK4" s="199"/>
      <c r="AL4" s="200"/>
      <c r="AM4" s="5"/>
      <c r="AN4" s="201"/>
      <c r="AO4" s="199"/>
      <c r="AP4" s="200"/>
      <c r="AQ4" s="2"/>
      <c r="AR4" s="202"/>
      <c r="AS4" s="2"/>
      <c r="AT4" s="201"/>
      <c r="AU4" s="199"/>
      <c r="AV4" s="199"/>
      <c r="AW4" s="199"/>
      <c r="AX4" s="199"/>
      <c r="AY4" s="200"/>
      <c r="AZ4" s="2"/>
      <c r="BA4" s="201"/>
      <c r="BB4" s="199"/>
      <c r="BC4" s="200"/>
      <c r="BD4" s="1"/>
      <c r="BE4" s="198"/>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4">
        <v>63.149324303036003</v>
      </c>
      <c r="H6" s="145">
        <v>84.375561393641206</v>
      </c>
      <c r="I6" s="145">
        <v>96.909618020500602</v>
      </c>
      <c r="J6" s="145">
        <v>96.457202684509099</v>
      </c>
      <c r="K6" s="145">
        <v>88.303898577176298</v>
      </c>
      <c r="L6" s="146">
        <v>85.839133014707002</v>
      </c>
      <c r="M6" s="147"/>
      <c r="N6" s="148">
        <v>97.660512801965595</v>
      </c>
      <c r="O6" s="149">
        <v>102.96784601910301</v>
      </c>
      <c r="P6" s="150">
        <v>100.314341021836</v>
      </c>
      <c r="Q6" s="147"/>
      <c r="R6" s="151">
        <v>89.975358564896496</v>
      </c>
      <c r="S6" s="130"/>
      <c r="T6" s="122">
        <v>-1.38661423222966</v>
      </c>
      <c r="U6" s="123">
        <v>3.2279568493455302</v>
      </c>
      <c r="V6" s="123">
        <v>4.4206576721992796</v>
      </c>
      <c r="W6" s="123">
        <v>4.3394585982323504</v>
      </c>
      <c r="X6" s="123">
        <v>4.6298116385157098</v>
      </c>
      <c r="Y6" s="124">
        <v>3.31546724451856</v>
      </c>
      <c r="Z6" s="125"/>
      <c r="AA6" s="126">
        <v>3.2529021470871702</v>
      </c>
      <c r="AB6" s="127">
        <v>3.36550550189102</v>
      </c>
      <c r="AC6" s="128">
        <v>3.3108520980209</v>
      </c>
      <c r="AD6" s="125"/>
      <c r="AE6" s="129">
        <v>3.3144647157884202</v>
      </c>
      <c r="AG6" s="144">
        <v>60.124443203850397</v>
      </c>
      <c r="AH6" s="145">
        <v>73.780590039118294</v>
      </c>
      <c r="AI6" s="145">
        <v>82.980068586558403</v>
      </c>
      <c r="AJ6" s="145">
        <v>86.109607621993007</v>
      </c>
      <c r="AK6" s="145">
        <v>85.202787985174297</v>
      </c>
      <c r="AL6" s="146">
        <v>77.639575030320998</v>
      </c>
      <c r="AM6" s="147"/>
      <c r="AN6" s="148">
        <v>98.412997544206604</v>
      </c>
      <c r="AO6" s="149">
        <v>98.851634955144704</v>
      </c>
      <c r="AP6" s="150">
        <v>98.632319705772105</v>
      </c>
      <c r="AQ6" s="147"/>
      <c r="AR6" s="151">
        <v>83.636886323496</v>
      </c>
      <c r="AS6" s="130"/>
      <c r="AT6" s="122">
        <v>0.316889816243142</v>
      </c>
      <c r="AU6" s="123">
        <v>2.3722721412027399</v>
      </c>
      <c r="AV6" s="123">
        <v>3.38673259257749</v>
      </c>
      <c r="AW6" s="123">
        <v>3.5701932720227201</v>
      </c>
      <c r="AX6" s="123">
        <v>2.4287346737039801</v>
      </c>
      <c r="AY6" s="124">
        <v>2.5379218960191499</v>
      </c>
      <c r="AZ6" s="125"/>
      <c r="BA6" s="126">
        <v>2.1898764109585498</v>
      </c>
      <c r="BB6" s="127">
        <v>1.8864741099378499</v>
      </c>
      <c r="BC6" s="128">
        <v>2.0376167031941899</v>
      </c>
      <c r="BD6" s="125"/>
      <c r="BE6" s="129">
        <v>2.36859324299812</v>
      </c>
    </row>
    <row r="7" spans="1:57" x14ac:dyDescent="0.2">
      <c r="A7" s="20" t="s">
        <v>18</v>
      </c>
      <c r="B7" s="3" t="str">
        <f>TRIM(A7)</f>
        <v>Virginia</v>
      </c>
      <c r="C7" s="10"/>
      <c r="D7" s="24" t="s">
        <v>16</v>
      </c>
      <c r="E7" s="27" t="s">
        <v>17</v>
      </c>
      <c r="F7" s="3"/>
      <c r="G7" s="152">
        <v>47.812809941648801</v>
      </c>
      <c r="H7" s="147">
        <v>70.990816273058101</v>
      </c>
      <c r="I7" s="147">
        <v>82.013822235537702</v>
      </c>
      <c r="J7" s="147">
        <v>79.6347730279834</v>
      </c>
      <c r="K7" s="147">
        <v>66.596363977914393</v>
      </c>
      <c r="L7" s="153">
        <v>69.409717091228501</v>
      </c>
      <c r="M7" s="147"/>
      <c r="N7" s="154">
        <v>67.604259310453003</v>
      </c>
      <c r="O7" s="155">
        <v>71.668583105157396</v>
      </c>
      <c r="P7" s="156">
        <v>69.636421207805199</v>
      </c>
      <c r="Q7" s="147"/>
      <c r="R7" s="157">
        <v>69.474489695964706</v>
      </c>
      <c r="S7" s="130"/>
      <c r="T7" s="131">
        <v>3.1756545948011898</v>
      </c>
      <c r="U7" s="125">
        <v>7.0349453324519997</v>
      </c>
      <c r="V7" s="125">
        <v>8.9380297703053699</v>
      </c>
      <c r="W7" s="125">
        <v>8.2599182587557998</v>
      </c>
      <c r="X7" s="125">
        <v>6.1131401841960997</v>
      </c>
      <c r="Y7" s="132">
        <v>7.0247213959334198</v>
      </c>
      <c r="Z7" s="125"/>
      <c r="AA7" s="133">
        <v>4.7182048228691604</v>
      </c>
      <c r="AB7" s="134">
        <v>5.2334455733362599</v>
      </c>
      <c r="AC7" s="135">
        <v>4.9827114626994096</v>
      </c>
      <c r="AD7" s="125"/>
      <c r="AE7" s="136">
        <v>6.4317891646196301</v>
      </c>
      <c r="AG7" s="152">
        <v>44.265095272397602</v>
      </c>
      <c r="AH7" s="147">
        <v>61.977353308116101</v>
      </c>
      <c r="AI7" s="147">
        <v>70.672093162699497</v>
      </c>
      <c r="AJ7" s="147">
        <v>71.507367789177295</v>
      </c>
      <c r="AK7" s="147">
        <v>65.846422750451197</v>
      </c>
      <c r="AL7" s="153">
        <v>62.853666456568398</v>
      </c>
      <c r="AM7" s="147"/>
      <c r="AN7" s="154">
        <v>71.5474887932033</v>
      </c>
      <c r="AO7" s="155">
        <v>71.521367345273006</v>
      </c>
      <c r="AP7" s="156">
        <v>71.534428069238203</v>
      </c>
      <c r="AQ7" s="147"/>
      <c r="AR7" s="157">
        <v>65.332777172157705</v>
      </c>
      <c r="AS7" s="130"/>
      <c r="AT7" s="131">
        <v>3.09930943933445</v>
      </c>
      <c r="AU7" s="125">
        <v>8.5415220601533601</v>
      </c>
      <c r="AV7" s="125">
        <v>8.9448817246384102</v>
      </c>
      <c r="AW7" s="125">
        <v>7.7806232788354199</v>
      </c>
      <c r="AX7" s="125">
        <v>5.0082164996862497</v>
      </c>
      <c r="AY7" s="132">
        <v>6.9113051745955598</v>
      </c>
      <c r="AZ7" s="125"/>
      <c r="BA7" s="133">
        <v>4.7873852347335797</v>
      </c>
      <c r="BB7" s="134">
        <v>4.4688101552158699</v>
      </c>
      <c r="BC7" s="135">
        <v>4.62788427558844</v>
      </c>
      <c r="BD7" s="125"/>
      <c r="BE7" s="136">
        <v>6.1858082649027599</v>
      </c>
    </row>
    <row r="8" spans="1:57" x14ac:dyDescent="0.2">
      <c r="A8" s="21" t="s">
        <v>19</v>
      </c>
      <c r="B8" s="3" t="str">
        <f t="shared" ref="B8:B43" si="0">TRIM(A8)</f>
        <v>Norfolk/Virginia Beach, VA</v>
      </c>
      <c r="C8" s="3"/>
      <c r="D8" s="24" t="s">
        <v>16</v>
      </c>
      <c r="E8" s="27" t="s">
        <v>17</v>
      </c>
      <c r="F8" s="3"/>
      <c r="G8" s="152">
        <v>39.671732441661902</v>
      </c>
      <c r="H8" s="147">
        <v>48.996540756454699</v>
      </c>
      <c r="I8" s="147">
        <v>53.900536355875197</v>
      </c>
      <c r="J8" s="147">
        <v>52.235569990169097</v>
      </c>
      <c r="K8" s="147">
        <v>53.195414469395097</v>
      </c>
      <c r="L8" s="153">
        <v>49.5999588027112</v>
      </c>
      <c r="M8" s="147"/>
      <c r="N8" s="154">
        <v>80.149340138148702</v>
      </c>
      <c r="O8" s="155">
        <v>89.284674142391395</v>
      </c>
      <c r="P8" s="156">
        <v>84.717007140269999</v>
      </c>
      <c r="Q8" s="147"/>
      <c r="R8" s="157">
        <v>59.633401184870898</v>
      </c>
      <c r="S8" s="130"/>
      <c r="T8" s="131">
        <v>-12.5445729414407</v>
      </c>
      <c r="U8" s="125">
        <v>-4.4938760386250296</v>
      </c>
      <c r="V8" s="125">
        <v>1.8205563909418201</v>
      </c>
      <c r="W8" s="125">
        <v>-3.2041440995379902</v>
      </c>
      <c r="X8" s="125">
        <v>1.41816373433827</v>
      </c>
      <c r="Y8" s="132">
        <v>-3.1316087232992702</v>
      </c>
      <c r="Z8" s="125"/>
      <c r="AA8" s="133">
        <v>13.2792419870526</v>
      </c>
      <c r="AB8" s="134">
        <v>13.7473464638322</v>
      </c>
      <c r="AC8" s="135">
        <v>13.525432323864701</v>
      </c>
      <c r="AD8" s="125"/>
      <c r="AE8" s="136">
        <v>3.0027097895572501</v>
      </c>
      <c r="AG8" s="152">
        <v>36.6259236877166</v>
      </c>
      <c r="AH8" s="147">
        <v>44.041650037512198</v>
      </c>
      <c r="AI8" s="147">
        <v>49.533665118099002</v>
      </c>
      <c r="AJ8" s="147">
        <v>55.086331017488398</v>
      </c>
      <c r="AK8" s="147">
        <v>55.664534550111199</v>
      </c>
      <c r="AL8" s="153">
        <v>48.190420882185499</v>
      </c>
      <c r="AM8" s="147"/>
      <c r="AN8" s="154">
        <v>71.677982424845993</v>
      </c>
      <c r="AO8" s="155">
        <v>74.758599787861499</v>
      </c>
      <c r="AP8" s="156">
        <v>73.218291106353803</v>
      </c>
      <c r="AQ8" s="147"/>
      <c r="AR8" s="157">
        <v>55.341240946233597</v>
      </c>
      <c r="AS8" s="130"/>
      <c r="AT8" s="131">
        <v>-7.46460934453658</v>
      </c>
      <c r="AU8" s="125">
        <v>-2.36086158943084</v>
      </c>
      <c r="AV8" s="125">
        <v>1.87948755596693</v>
      </c>
      <c r="AW8" s="125">
        <v>1.95424691536775</v>
      </c>
      <c r="AX8" s="125">
        <v>-0.91005150195964901</v>
      </c>
      <c r="AY8" s="132">
        <v>-1.0520601967668399</v>
      </c>
      <c r="AZ8" s="125"/>
      <c r="BA8" s="133">
        <v>-1.25999673524129</v>
      </c>
      <c r="BB8" s="134">
        <v>-1.38370597530029</v>
      </c>
      <c r="BC8" s="135">
        <v>-1.32319135878358</v>
      </c>
      <c r="BD8" s="125"/>
      <c r="BE8" s="136">
        <v>-1.1549526930993601</v>
      </c>
    </row>
    <row r="9" spans="1:57" x14ac:dyDescent="0.2">
      <c r="A9" s="21" t="s">
        <v>20</v>
      </c>
      <c r="B9" s="3" t="s">
        <v>71</v>
      </c>
      <c r="C9" s="3"/>
      <c r="D9" s="24" t="s">
        <v>16</v>
      </c>
      <c r="E9" s="27" t="s">
        <v>17</v>
      </c>
      <c r="F9" s="3"/>
      <c r="G9" s="152">
        <v>46.890548070469698</v>
      </c>
      <c r="H9" s="147">
        <v>65.864986365241904</v>
      </c>
      <c r="I9" s="147">
        <v>78.516580077710998</v>
      </c>
      <c r="J9" s="147">
        <v>76.545089314729694</v>
      </c>
      <c r="K9" s="147">
        <v>62.737394467502597</v>
      </c>
      <c r="L9" s="153">
        <v>66.110919659131</v>
      </c>
      <c r="M9" s="147"/>
      <c r="N9" s="154">
        <v>66.966319109855107</v>
      </c>
      <c r="O9" s="155">
        <v>73.622410411515304</v>
      </c>
      <c r="P9" s="156">
        <v>70.294364760685198</v>
      </c>
      <c r="Q9" s="147"/>
      <c r="R9" s="157">
        <v>67.306189688146503</v>
      </c>
      <c r="S9" s="130"/>
      <c r="T9" s="131">
        <v>11.5988896769158</v>
      </c>
      <c r="U9" s="125">
        <v>1.98755798751191</v>
      </c>
      <c r="V9" s="125">
        <v>3.8306157961202301</v>
      </c>
      <c r="W9" s="125">
        <v>4.2792258012264099</v>
      </c>
      <c r="X9" s="125">
        <v>7.1792465329195201</v>
      </c>
      <c r="Y9" s="132">
        <v>5.21945683675618</v>
      </c>
      <c r="Z9" s="125"/>
      <c r="AA9" s="133">
        <v>6.2842701603254101</v>
      </c>
      <c r="AB9" s="134">
        <v>2.6790437648034202</v>
      </c>
      <c r="AC9" s="135">
        <v>4.3653079974341003</v>
      </c>
      <c r="AD9" s="125"/>
      <c r="AE9" s="136">
        <v>4.9631196656401002</v>
      </c>
      <c r="AG9" s="152">
        <v>43.978895268897901</v>
      </c>
      <c r="AH9" s="147">
        <v>58.996495614403003</v>
      </c>
      <c r="AI9" s="147">
        <v>67.530160640012298</v>
      </c>
      <c r="AJ9" s="147">
        <v>67.0558729865771</v>
      </c>
      <c r="AK9" s="147">
        <v>65.816089344533694</v>
      </c>
      <c r="AL9" s="153">
        <v>60.675502770884798</v>
      </c>
      <c r="AM9" s="147"/>
      <c r="AN9" s="154">
        <v>75.026246587998898</v>
      </c>
      <c r="AO9" s="155">
        <v>76.310390611753704</v>
      </c>
      <c r="AP9" s="156">
        <v>75.668318599876301</v>
      </c>
      <c r="AQ9" s="147"/>
      <c r="AR9" s="157">
        <v>64.9591644363109</v>
      </c>
      <c r="AS9" s="130"/>
      <c r="AT9" s="131">
        <v>7.8300772496831099</v>
      </c>
      <c r="AU9" s="125">
        <v>6.9445453823924703</v>
      </c>
      <c r="AV9" s="125">
        <v>8.2588413351639502</v>
      </c>
      <c r="AW9" s="125">
        <v>5.5255026844778401</v>
      </c>
      <c r="AX9" s="125">
        <v>5.9121095826652796</v>
      </c>
      <c r="AY9" s="132">
        <v>6.8166860533830098</v>
      </c>
      <c r="AZ9" s="125"/>
      <c r="BA9" s="133">
        <v>5.1132370047576803</v>
      </c>
      <c r="BB9" s="134">
        <v>4.9656617652853097</v>
      </c>
      <c r="BC9" s="135">
        <v>5.03877144145389</v>
      </c>
      <c r="BD9" s="125"/>
      <c r="BE9" s="136">
        <v>6.2181041183195802</v>
      </c>
    </row>
    <row r="10" spans="1:57" x14ac:dyDescent="0.2">
      <c r="A10" s="21" t="s">
        <v>21</v>
      </c>
      <c r="B10" s="3" t="str">
        <f t="shared" si="0"/>
        <v>Virginia Area</v>
      </c>
      <c r="C10" s="3"/>
      <c r="D10" s="24" t="s">
        <v>16</v>
      </c>
      <c r="E10" s="27" t="s">
        <v>17</v>
      </c>
      <c r="F10" s="3"/>
      <c r="G10" s="152">
        <v>39.859003140630399</v>
      </c>
      <c r="H10" s="147">
        <v>55.708676747702597</v>
      </c>
      <c r="I10" s="147">
        <v>56.695854833081299</v>
      </c>
      <c r="J10" s="147">
        <v>54.6683712923112</v>
      </c>
      <c r="K10" s="147">
        <v>50.962631848319099</v>
      </c>
      <c r="L10" s="153">
        <v>51.578907572408902</v>
      </c>
      <c r="M10" s="147"/>
      <c r="N10" s="154">
        <v>58.380106781435302</v>
      </c>
      <c r="O10" s="155">
        <v>57.672352913807103</v>
      </c>
      <c r="P10" s="156">
        <v>58.026229847621202</v>
      </c>
      <c r="Q10" s="147"/>
      <c r="R10" s="157">
        <v>53.420999651041001</v>
      </c>
      <c r="S10" s="130"/>
      <c r="T10" s="131">
        <v>18.763388801014301</v>
      </c>
      <c r="U10" s="125">
        <v>16.7011040372706</v>
      </c>
      <c r="V10" s="125">
        <v>9.33682759434239</v>
      </c>
      <c r="W10" s="125">
        <v>9.4963703956876309</v>
      </c>
      <c r="X10" s="125">
        <v>10.7171427056818</v>
      </c>
      <c r="Y10" s="132">
        <v>12.5641785006075</v>
      </c>
      <c r="Z10" s="125"/>
      <c r="AA10" s="133">
        <v>4.3409686025156597</v>
      </c>
      <c r="AB10" s="134">
        <v>3.6258246617237599</v>
      </c>
      <c r="AC10" s="135">
        <v>3.9843477317991298</v>
      </c>
      <c r="AD10" s="125"/>
      <c r="AE10" s="136">
        <v>9.7513817961636597</v>
      </c>
      <c r="AG10" s="152">
        <v>38.713207692307599</v>
      </c>
      <c r="AH10" s="147">
        <v>51.439492828224402</v>
      </c>
      <c r="AI10" s="147">
        <v>54.725240659340599</v>
      </c>
      <c r="AJ10" s="147">
        <v>54.7887328513591</v>
      </c>
      <c r="AK10" s="147">
        <v>55.279027530364303</v>
      </c>
      <c r="AL10" s="153">
        <v>50.989140312319201</v>
      </c>
      <c r="AM10" s="147"/>
      <c r="AN10" s="154">
        <v>73.367318518947698</v>
      </c>
      <c r="AO10" s="155">
        <v>70.721817939506295</v>
      </c>
      <c r="AP10" s="156">
        <v>72.044568229226996</v>
      </c>
      <c r="AQ10" s="147"/>
      <c r="AR10" s="157">
        <v>56.997019798951698</v>
      </c>
      <c r="AS10" s="130"/>
      <c r="AT10" s="131">
        <v>7.2906137246266898</v>
      </c>
      <c r="AU10" s="125">
        <v>9.2390923757335308</v>
      </c>
      <c r="AV10" s="125">
        <v>6.1528651910440804</v>
      </c>
      <c r="AW10" s="125">
        <v>9.7210353630273207</v>
      </c>
      <c r="AX10" s="125">
        <v>9.8553635259290502</v>
      </c>
      <c r="AY10" s="132">
        <v>8.5013100288701597</v>
      </c>
      <c r="AZ10" s="125"/>
      <c r="BA10" s="133">
        <v>14.7268259079286</v>
      </c>
      <c r="BB10" s="134">
        <v>12.5865049401003</v>
      </c>
      <c r="BC10" s="135">
        <v>13.6662390617751</v>
      </c>
      <c r="BD10" s="125"/>
      <c r="BE10" s="136">
        <v>10.305992121813899</v>
      </c>
    </row>
    <row r="11" spans="1:57" x14ac:dyDescent="0.2">
      <c r="A11" s="34" t="s">
        <v>22</v>
      </c>
      <c r="B11" s="3" t="str">
        <f t="shared" si="0"/>
        <v>Washington, DC</v>
      </c>
      <c r="C11" s="3"/>
      <c r="D11" s="24" t="s">
        <v>16</v>
      </c>
      <c r="E11" s="27" t="s">
        <v>17</v>
      </c>
      <c r="F11" s="3"/>
      <c r="G11" s="152">
        <v>89.215393363424695</v>
      </c>
      <c r="H11" s="147">
        <v>131.282686631638</v>
      </c>
      <c r="I11" s="147">
        <v>158.848052665914</v>
      </c>
      <c r="J11" s="147">
        <v>144.65746341420399</v>
      </c>
      <c r="K11" s="147">
        <v>103.551507863742</v>
      </c>
      <c r="L11" s="153">
        <v>125.51102078778401</v>
      </c>
      <c r="M11" s="147"/>
      <c r="N11" s="154">
        <v>81.339506312151698</v>
      </c>
      <c r="O11" s="155">
        <v>85.697333997461001</v>
      </c>
      <c r="P11" s="156">
        <v>83.518420154806407</v>
      </c>
      <c r="Q11" s="147"/>
      <c r="R11" s="157">
        <v>113.513134892648</v>
      </c>
      <c r="S11" s="130"/>
      <c r="T11" s="131">
        <v>8.6909011797831095</v>
      </c>
      <c r="U11" s="125">
        <v>6.0747818621856302</v>
      </c>
      <c r="V11" s="125">
        <v>10.368319491654001</v>
      </c>
      <c r="W11" s="125">
        <v>8.8421415413666402</v>
      </c>
      <c r="X11" s="125">
        <v>-1.8860860663299099</v>
      </c>
      <c r="Y11" s="132">
        <v>6.6872675535004404</v>
      </c>
      <c r="Z11" s="125"/>
      <c r="AA11" s="133">
        <v>-6.6980279167435004</v>
      </c>
      <c r="AB11" s="134">
        <v>-8.4283286623544207</v>
      </c>
      <c r="AC11" s="135">
        <v>-7.5938389914643496</v>
      </c>
      <c r="AD11" s="125"/>
      <c r="AE11" s="136">
        <v>3.3302282308300599</v>
      </c>
      <c r="AG11" s="152">
        <v>75.031754452435706</v>
      </c>
      <c r="AH11" s="147">
        <v>109.11147753681399</v>
      </c>
      <c r="AI11" s="147">
        <v>126.282522903748</v>
      </c>
      <c r="AJ11" s="147">
        <v>118.604181996409</v>
      </c>
      <c r="AK11" s="147">
        <v>96.459560472723595</v>
      </c>
      <c r="AL11" s="153">
        <v>105.09789947242599</v>
      </c>
      <c r="AM11" s="147"/>
      <c r="AN11" s="154">
        <v>86.065344734140197</v>
      </c>
      <c r="AO11" s="155">
        <v>86.798308385806095</v>
      </c>
      <c r="AP11" s="156">
        <v>86.431826559973203</v>
      </c>
      <c r="AQ11" s="147"/>
      <c r="AR11" s="157">
        <v>99.765398736844205</v>
      </c>
      <c r="AS11" s="130"/>
      <c r="AT11" s="131">
        <v>19.5922502936426</v>
      </c>
      <c r="AU11" s="125">
        <v>20.24746889431</v>
      </c>
      <c r="AV11" s="125">
        <v>14.537744725791599</v>
      </c>
      <c r="AW11" s="125">
        <v>6.4789661511569703</v>
      </c>
      <c r="AX11" s="125">
        <v>-1.42001086536407</v>
      </c>
      <c r="AY11" s="132">
        <v>11.1043624412727</v>
      </c>
      <c r="AZ11" s="125"/>
      <c r="BA11" s="133">
        <v>-1.27125827420755</v>
      </c>
      <c r="BB11" s="134">
        <v>0.739694363957209</v>
      </c>
      <c r="BC11" s="135">
        <v>-0.27165562801399901</v>
      </c>
      <c r="BD11" s="125"/>
      <c r="BE11" s="136">
        <v>8.0541055332972</v>
      </c>
    </row>
    <row r="12" spans="1:57" x14ac:dyDescent="0.2">
      <c r="A12" s="21" t="s">
        <v>23</v>
      </c>
      <c r="B12" s="3" t="str">
        <f t="shared" si="0"/>
        <v>Arlington, VA</v>
      </c>
      <c r="C12" s="3"/>
      <c r="D12" s="24" t="s">
        <v>16</v>
      </c>
      <c r="E12" s="27" t="s">
        <v>17</v>
      </c>
      <c r="F12" s="3"/>
      <c r="G12" s="152">
        <v>82.944215848122099</v>
      </c>
      <c r="H12" s="147">
        <v>152.40094098225299</v>
      </c>
      <c r="I12" s="147">
        <v>188.51627837391601</v>
      </c>
      <c r="J12" s="147">
        <v>186.16730912092399</v>
      </c>
      <c r="K12" s="147">
        <v>134.71365662401899</v>
      </c>
      <c r="L12" s="153">
        <v>148.948480189847</v>
      </c>
      <c r="M12" s="147"/>
      <c r="N12" s="154">
        <v>75.000767643417205</v>
      </c>
      <c r="O12" s="155">
        <v>71.092949855550899</v>
      </c>
      <c r="P12" s="156">
        <v>73.046858749484102</v>
      </c>
      <c r="Q12" s="147"/>
      <c r="R12" s="157">
        <v>127.262302635457</v>
      </c>
      <c r="S12" s="130"/>
      <c r="T12" s="131">
        <v>-2.64157382703549</v>
      </c>
      <c r="U12" s="125">
        <v>5.3186982971257404</v>
      </c>
      <c r="V12" s="125">
        <v>13.1918343743615</v>
      </c>
      <c r="W12" s="125">
        <v>17.021551501671201</v>
      </c>
      <c r="X12" s="125">
        <v>11.447586228418601</v>
      </c>
      <c r="Y12" s="132">
        <v>10.1023193715105</v>
      </c>
      <c r="Z12" s="125"/>
      <c r="AA12" s="133">
        <v>-5.2972840127921996</v>
      </c>
      <c r="AB12" s="134">
        <v>-2.1716141521304499</v>
      </c>
      <c r="AC12" s="135">
        <v>-3.8015957705268</v>
      </c>
      <c r="AD12" s="125"/>
      <c r="AE12" s="136">
        <v>7.55299285130502</v>
      </c>
      <c r="AG12" s="152">
        <v>73.818764444902996</v>
      </c>
      <c r="AH12" s="147">
        <v>125.931148885678</v>
      </c>
      <c r="AI12" s="147">
        <v>142.96190105241399</v>
      </c>
      <c r="AJ12" s="147">
        <v>141.32270171275201</v>
      </c>
      <c r="AK12" s="147">
        <v>108.652288227404</v>
      </c>
      <c r="AL12" s="153">
        <v>118.53736086463</v>
      </c>
      <c r="AM12" s="147"/>
      <c r="AN12" s="154">
        <v>72.499304581097803</v>
      </c>
      <c r="AO12" s="155">
        <v>66.247902135781999</v>
      </c>
      <c r="AP12" s="156">
        <v>69.373603358439894</v>
      </c>
      <c r="AQ12" s="147"/>
      <c r="AR12" s="157">
        <v>104.490573005719</v>
      </c>
      <c r="AS12" s="130"/>
      <c r="AT12" s="131">
        <v>6.5575480587222703</v>
      </c>
      <c r="AU12" s="125">
        <v>18.2280993567196</v>
      </c>
      <c r="AV12" s="125">
        <v>13.863465407773001</v>
      </c>
      <c r="AW12" s="125">
        <v>11.335852480077</v>
      </c>
      <c r="AX12" s="125">
        <v>6.5581201927987598</v>
      </c>
      <c r="AY12" s="132">
        <v>11.775840632127</v>
      </c>
      <c r="AZ12" s="125"/>
      <c r="BA12" s="133">
        <v>2.3559781312818999</v>
      </c>
      <c r="BB12" s="134">
        <v>2.0843688892265302</v>
      </c>
      <c r="BC12" s="135">
        <v>2.2261122636300201</v>
      </c>
      <c r="BD12" s="125"/>
      <c r="BE12" s="136">
        <v>9.8295949859232294</v>
      </c>
    </row>
    <row r="13" spans="1:57" x14ac:dyDescent="0.2">
      <c r="A13" s="21" t="s">
        <v>24</v>
      </c>
      <c r="B13" s="3" t="str">
        <f t="shared" si="0"/>
        <v>Suburban Virginia Area</v>
      </c>
      <c r="C13" s="3"/>
      <c r="D13" s="24" t="s">
        <v>16</v>
      </c>
      <c r="E13" s="27" t="s">
        <v>17</v>
      </c>
      <c r="F13" s="3"/>
      <c r="G13" s="152">
        <v>55.836905835211603</v>
      </c>
      <c r="H13" s="147">
        <v>81.472839969947401</v>
      </c>
      <c r="I13" s="147">
        <v>92.741248434760806</v>
      </c>
      <c r="J13" s="147">
        <v>84.377190082644603</v>
      </c>
      <c r="K13" s="147">
        <v>69.505091409967406</v>
      </c>
      <c r="L13" s="153">
        <v>76.786655146506305</v>
      </c>
      <c r="M13" s="147"/>
      <c r="N13" s="154">
        <v>71.880598547458007</v>
      </c>
      <c r="O13" s="155">
        <v>77.847570748810398</v>
      </c>
      <c r="P13" s="156">
        <v>74.864084648134195</v>
      </c>
      <c r="Q13" s="147"/>
      <c r="R13" s="157">
        <v>76.2373492898286</v>
      </c>
      <c r="S13" s="130"/>
      <c r="T13" s="131">
        <v>6.0771622859047696</v>
      </c>
      <c r="U13" s="125">
        <v>18.6410737943425</v>
      </c>
      <c r="V13" s="125">
        <v>21.245427932442301</v>
      </c>
      <c r="W13" s="125">
        <v>24.37105533607</v>
      </c>
      <c r="X13" s="125">
        <v>9.4881926948706301</v>
      </c>
      <c r="Y13" s="132">
        <v>16.652673155639299</v>
      </c>
      <c r="Z13" s="125"/>
      <c r="AA13" s="133">
        <v>-5.0679669748783001</v>
      </c>
      <c r="AB13" s="134">
        <v>6.6998604145552596</v>
      </c>
      <c r="AC13" s="135">
        <v>0.70677631240865602</v>
      </c>
      <c r="AD13" s="125"/>
      <c r="AE13" s="136">
        <v>11.690803428393499</v>
      </c>
      <c r="AG13" s="152">
        <v>51.692154998290903</v>
      </c>
      <c r="AH13" s="147">
        <v>72.153750349585096</v>
      </c>
      <c r="AI13" s="147">
        <v>79.583785774214505</v>
      </c>
      <c r="AJ13" s="147">
        <v>78.734150585749305</v>
      </c>
      <c r="AK13" s="147">
        <v>73.701617724744395</v>
      </c>
      <c r="AL13" s="153">
        <v>71.173091886516801</v>
      </c>
      <c r="AM13" s="147"/>
      <c r="AN13" s="154">
        <v>77.566506759703401</v>
      </c>
      <c r="AO13" s="155">
        <v>79.032106410815501</v>
      </c>
      <c r="AP13" s="156">
        <v>78.299306585259401</v>
      </c>
      <c r="AQ13" s="147"/>
      <c r="AR13" s="157">
        <v>73.205580540982297</v>
      </c>
      <c r="AS13" s="130"/>
      <c r="AT13" s="131">
        <v>9.6842006631924207</v>
      </c>
      <c r="AU13" s="125">
        <v>19.524895277610501</v>
      </c>
      <c r="AV13" s="125">
        <v>23.135406507912201</v>
      </c>
      <c r="AW13" s="125">
        <v>16.9590136942704</v>
      </c>
      <c r="AX13" s="125">
        <v>10.1270079741755</v>
      </c>
      <c r="AY13" s="132">
        <v>16.1560813137217</v>
      </c>
      <c r="AZ13" s="125"/>
      <c r="BA13" s="133">
        <v>-3.8066349220889601</v>
      </c>
      <c r="BB13" s="134">
        <v>-1.2428891172982499</v>
      </c>
      <c r="BC13" s="135">
        <v>-2.5296232204662199</v>
      </c>
      <c r="BD13" s="125"/>
      <c r="BE13" s="136">
        <v>9.7226811949896401</v>
      </c>
    </row>
    <row r="14" spans="1:57" x14ac:dyDescent="0.2">
      <c r="A14" s="21" t="s">
        <v>25</v>
      </c>
      <c r="B14" s="3" t="str">
        <f t="shared" si="0"/>
        <v>Alexandria, VA</v>
      </c>
      <c r="C14" s="3"/>
      <c r="D14" s="24" t="s">
        <v>16</v>
      </c>
      <c r="E14" s="27" t="s">
        <v>17</v>
      </c>
      <c r="F14" s="3"/>
      <c r="G14" s="152">
        <v>62.312414954139001</v>
      </c>
      <c r="H14" s="147">
        <v>98.434408452339397</v>
      </c>
      <c r="I14" s="147">
        <v>120.117581562753</v>
      </c>
      <c r="J14" s="147">
        <v>118.12311041448901</v>
      </c>
      <c r="K14" s="147">
        <v>90.461298037849701</v>
      </c>
      <c r="L14" s="153">
        <v>97.889762684314405</v>
      </c>
      <c r="M14" s="147"/>
      <c r="N14" s="154">
        <v>79.163073261349098</v>
      </c>
      <c r="O14" s="155">
        <v>84.479129223267094</v>
      </c>
      <c r="P14" s="156">
        <v>81.821101242308103</v>
      </c>
      <c r="Q14" s="147"/>
      <c r="R14" s="157">
        <v>93.298716558026896</v>
      </c>
      <c r="S14" s="130"/>
      <c r="T14" s="131">
        <v>13.101621159357901</v>
      </c>
      <c r="U14" s="125">
        <v>20.289888971492601</v>
      </c>
      <c r="V14" s="125">
        <v>15.950739155396199</v>
      </c>
      <c r="W14" s="125">
        <v>11.049962498472</v>
      </c>
      <c r="X14" s="125">
        <v>-5.3828343572734703</v>
      </c>
      <c r="Y14" s="132">
        <v>10.610939402349199</v>
      </c>
      <c r="Z14" s="125"/>
      <c r="AA14" s="133">
        <v>-6.1530439429532002</v>
      </c>
      <c r="AB14" s="134">
        <v>-8.4069648545543103</v>
      </c>
      <c r="AC14" s="135">
        <v>-7.3302923937808</v>
      </c>
      <c r="AD14" s="125"/>
      <c r="AE14" s="136">
        <v>5.4933981398784004</v>
      </c>
      <c r="AG14" s="152">
        <v>52.844526007198397</v>
      </c>
      <c r="AH14" s="147">
        <v>80.957376930221699</v>
      </c>
      <c r="AI14" s="147">
        <v>98.489549227911198</v>
      </c>
      <c r="AJ14" s="147">
        <v>97.905975269940697</v>
      </c>
      <c r="AK14" s="147">
        <v>84.716501799605197</v>
      </c>
      <c r="AL14" s="153">
        <v>82.982785846975503</v>
      </c>
      <c r="AM14" s="147"/>
      <c r="AN14" s="154">
        <v>74.713084871705504</v>
      </c>
      <c r="AO14" s="155">
        <v>75.969608730988</v>
      </c>
      <c r="AP14" s="156">
        <v>75.341346801346802</v>
      </c>
      <c r="AQ14" s="147"/>
      <c r="AR14" s="157">
        <v>80.799517548224401</v>
      </c>
      <c r="AS14" s="130"/>
      <c r="AT14" s="131">
        <v>7.23432751124224</v>
      </c>
      <c r="AU14" s="125">
        <v>19.032023427845701</v>
      </c>
      <c r="AV14" s="125">
        <v>17.905112385510499</v>
      </c>
      <c r="AW14" s="125">
        <v>10.8340571950403</v>
      </c>
      <c r="AX14" s="125">
        <v>5.7653291997639204</v>
      </c>
      <c r="AY14" s="132">
        <v>12.363723813915101</v>
      </c>
      <c r="AZ14" s="125"/>
      <c r="BA14" s="133">
        <v>-0.48308209079536901</v>
      </c>
      <c r="BB14" s="134">
        <v>-0.109076954990247</v>
      </c>
      <c r="BC14" s="135">
        <v>-0.29487085137471802</v>
      </c>
      <c r="BD14" s="125"/>
      <c r="BE14" s="136">
        <v>8.6874818545558998</v>
      </c>
    </row>
    <row r="15" spans="1:57" x14ac:dyDescent="0.2">
      <c r="A15" s="21" t="s">
        <v>26</v>
      </c>
      <c r="B15" s="3" t="str">
        <f t="shared" si="0"/>
        <v>Fairfax/Tysons Corner, VA</v>
      </c>
      <c r="C15" s="3"/>
      <c r="D15" s="24" t="s">
        <v>16</v>
      </c>
      <c r="E15" s="27" t="s">
        <v>17</v>
      </c>
      <c r="F15" s="3"/>
      <c r="G15" s="152">
        <v>61.273978047371401</v>
      </c>
      <c r="H15" s="147">
        <v>116.324367417677</v>
      </c>
      <c r="I15" s="147">
        <v>158.966707105719</v>
      </c>
      <c r="J15" s="147">
        <v>156.03752975158801</v>
      </c>
      <c r="K15" s="147">
        <v>107.47440901213101</v>
      </c>
      <c r="L15" s="153">
        <v>120.01539826689699</v>
      </c>
      <c r="M15" s="147"/>
      <c r="N15" s="154">
        <v>73.556533795493905</v>
      </c>
      <c r="O15" s="155">
        <v>73.427299826689705</v>
      </c>
      <c r="P15" s="156">
        <v>73.491916811091798</v>
      </c>
      <c r="Q15" s="147"/>
      <c r="R15" s="157">
        <v>106.72297499381</v>
      </c>
      <c r="S15" s="130"/>
      <c r="T15" s="131">
        <v>-3.3877859122347802</v>
      </c>
      <c r="U15" s="125">
        <v>7.2196350591826102</v>
      </c>
      <c r="V15" s="125">
        <v>13.516667802734</v>
      </c>
      <c r="W15" s="125">
        <v>15.0360222311326</v>
      </c>
      <c r="X15" s="125">
        <v>8.4195306502913407</v>
      </c>
      <c r="Y15" s="132">
        <v>9.7588574152965109</v>
      </c>
      <c r="Z15" s="125"/>
      <c r="AA15" s="133">
        <v>11.3977377226695</v>
      </c>
      <c r="AB15" s="134">
        <v>6.6828935206753597</v>
      </c>
      <c r="AC15" s="135">
        <v>8.9914206029325108</v>
      </c>
      <c r="AD15" s="125"/>
      <c r="AE15" s="136">
        <v>9.6070117986889603</v>
      </c>
      <c r="AG15" s="152">
        <v>58.270815424609999</v>
      </c>
      <c r="AH15" s="147">
        <v>96.784628538416996</v>
      </c>
      <c r="AI15" s="147">
        <v>124.83023050259899</v>
      </c>
      <c r="AJ15" s="147">
        <v>125.61009069901699</v>
      </c>
      <c r="AK15" s="147">
        <v>94.276351530906894</v>
      </c>
      <c r="AL15" s="153">
        <v>99.954423339110306</v>
      </c>
      <c r="AM15" s="147"/>
      <c r="AN15" s="154">
        <v>75.848646447140297</v>
      </c>
      <c r="AO15" s="155">
        <v>72.983038994800594</v>
      </c>
      <c r="AP15" s="156">
        <v>74.415842720970502</v>
      </c>
      <c r="AQ15" s="147"/>
      <c r="AR15" s="157">
        <v>92.657686019641801</v>
      </c>
      <c r="AS15" s="130"/>
      <c r="AT15" s="131">
        <v>8.3270762494214399</v>
      </c>
      <c r="AU15" s="125">
        <v>13.5488789424308</v>
      </c>
      <c r="AV15" s="125">
        <v>13.0857740204046</v>
      </c>
      <c r="AW15" s="125">
        <v>11.269124462689501</v>
      </c>
      <c r="AX15" s="125">
        <v>3.5259435940294099</v>
      </c>
      <c r="AY15" s="132">
        <v>10.2356474236034</v>
      </c>
      <c r="AZ15" s="125"/>
      <c r="BA15" s="133">
        <v>7.9838913642083797</v>
      </c>
      <c r="BB15" s="134">
        <v>6.7691537930278596</v>
      </c>
      <c r="BC15" s="135">
        <v>7.3847822209789298</v>
      </c>
      <c r="BD15" s="125"/>
      <c r="BE15" s="136">
        <v>9.5681735451189898</v>
      </c>
    </row>
    <row r="16" spans="1:57" x14ac:dyDescent="0.2">
      <c r="A16" s="21" t="s">
        <v>27</v>
      </c>
      <c r="B16" s="3" t="str">
        <f t="shared" si="0"/>
        <v>I-95 Fredericksburg, VA</v>
      </c>
      <c r="C16" s="3"/>
      <c r="D16" s="24" t="s">
        <v>16</v>
      </c>
      <c r="E16" s="27" t="s">
        <v>17</v>
      </c>
      <c r="F16" s="3"/>
      <c r="G16" s="152">
        <v>40.055975912150103</v>
      </c>
      <c r="H16" s="147">
        <v>50.082759475735003</v>
      </c>
      <c r="I16" s="147">
        <v>55.767653796197798</v>
      </c>
      <c r="J16" s="147">
        <v>58.5852001416932</v>
      </c>
      <c r="K16" s="147">
        <v>49.703714724288503</v>
      </c>
      <c r="L16" s="153">
        <v>50.839060810012903</v>
      </c>
      <c r="M16" s="147"/>
      <c r="N16" s="154">
        <v>51.040791120557301</v>
      </c>
      <c r="O16" s="155">
        <v>55.894994686503701</v>
      </c>
      <c r="P16" s="156">
        <v>53.467892903530498</v>
      </c>
      <c r="Q16" s="147"/>
      <c r="R16" s="157">
        <v>51.590155693875097</v>
      </c>
      <c r="S16" s="130"/>
      <c r="T16" s="131">
        <v>-7.5279594921591002</v>
      </c>
      <c r="U16" s="125">
        <v>-6.5448549833279603</v>
      </c>
      <c r="V16" s="125">
        <v>0.98895299129682102</v>
      </c>
      <c r="W16" s="125">
        <v>4.6368961789291196</v>
      </c>
      <c r="X16" s="125">
        <v>-2.5128360945231099</v>
      </c>
      <c r="Y16" s="132">
        <v>-1.8939111213857101</v>
      </c>
      <c r="Z16" s="125"/>
      <c r="AA16" s="133">
        <v>-3.8321212354309702</v>
      </c>
      <c r="AB16" s="134">
        <v>-0.132429386950493</v>
      </c>
      <c r="AC16" s="135">
        <v>-1.9331733614309301</v>
      </c>
      <c r="AD16" s="125"/>
      <c r="AE16" s="136">
        <v>-1.9055404760921499</v>
      </c>
      <c r="AG16" s="152">
        <v>38.625615479985797</v>
      </c>
      <c r="AH16" s="147">
        <v>46.584285039556001</v>
      </c>
      <c r="AI16" s="147">
        <v>52.6094169913803</v>
      </c>
      <c r="AJ16" s="147">
        <v>53.698743653323803</v>
      </c>
      <c r="AK16" s="147">
        <v>52.569742000236097</v>
      </c>
      <c r="AL16" s="153">
        <v>48.817560632896402</v>
      </c>
      <c r="AM16" s="147"/>
      <c r="AN16" s="154">
        <v>58.774734325185896</v>
      </c>
      <c r="AO16" s="155">
        <v>60.293166253394702</v>
      </c>
      <c r="AP16" s="156">
        <v>59.533950289290303</v>
      </c>
      <c r="AQ16" s="147"/>
      <c r="AR16" s="157">
        <v>51.879386249008903</v>
      </c>
      <c r="AS16" s="130"/>
      <c r="AT16" s="131">
        <v>-4.6991904811692198</v>
      </c>
      <c r="AU16" s="125">
        <v>-2.6565419140078501</v>
      </c>
      <c r="AV16" s="125">
        <v>1.21167562654993</v>
      </c>
      <c r="AW16" s="125">
        <v>2.2000510663339901</v>
      </c>
      <c r="AX16" s="125">
        <v>-3.3232965246761501</v>
      </c>
      <c r="AY16" s="132">
        <v>-1.29292401307609</v>
      </c>
      <c r="AZ16" s="125"/>
      <c r="BA16" s="133">
        <v>-0.71693876361266196</v>
      </c>
      <c r="BB16" s="134">
        <v>1.9401280608017</v>
      </c>
      <c r="BC16" s="135">
        <v>0.61099415658756795</v>
      </c>
      <c r="BD16" s="125"/>
      <c r="BE16" s="136">
        <v>-0.67667546018014002</v>
      </c>
    </row>
    <row r="17" spans="1:70" x14ac:dyDescent="0.2">
      <c r="A17" s="21" t="s">
        <v>28</v>
      </c>
      <c r="B17" s="3" t="str">
        <f t="shared" si="0"/>
        <v>Dulles Airport Area, VA</v>
      </c>
      <c r="C17" s="3"/>
      <c r="D17" s="24" t="s">
        <v>16</v>
      </c>
      <c r="E17" s="27" t="s">
        <v>17</v>
      </c>
      <c r="F17" s="3"/>
      <c r="G17" s="152">
        <v>60.9880800607095</v>
      </c>
      <c r="H17" s="147">
        <v>102.733794346423</v>
      </c>
      <c r="I17" s="147">
        <v>121.309649022955</v>
      </c>
      <c r="J17" s="147">
        <v>114.755313982166</v>
      </c>
      <c r="K17" s="147">
        <v>87.438701384936394</v>
      </c>
      <c r="L17" s="153">
        <v>97.4451077594384</v>
      </c>
      <c r="M17" s="147"/>
      <c r="N17" s="154">
        <v>56.491787137165602</v>
      </c>
      <c r="O17" s="155">
        <v>62.280142287990799</v>
      </c>
      <c r="P17" s="156">
        <v>59.3859647125782</v>
      </c>
      <c r="Q17" s="147"/>
      <c r="R17" s="157">
        <v>86.571066888906898</v>
      </c>
      <c r="S17" s="130"/>
      <c r="T17" s="131">
        <v>6.6723385026203701</v>
      </c>
      <c r="U17" s="125">
        <v>10.527763039309299</v>
      </c>
      <c r="V17" s="125">
        <v>8.9440953024919008</v>
      </c>
      <c r="W17" s="125">
        <v>6.0627437200909799</v>
      </c>
      <c r="X17" s="125">
        <v>7.1973663124583203</v>
      </c>
      <c r="Y17" s="132">
        <v>7.9758400568689796</v>
      </c>
      <c r="Z17" s="125"/>
      <c r="AA17" s="133">
        <v>2.3246023454663498</v>
      </c>
      <c r="AB17" s="134">
        <v>8.7044558946419297</v>
      </c>
      <c r="AC17" s="135">
        <v>5.5736392160806103</v>
      </c>
      <c r="AD17" s="125"/>
      <c r="AE17" s="136">
        <v>7.4964478852886103</v>
      </c>
      <c r="AG17" s="152">
        <v>50.859768782014697</v>
      </c>
      <c r="AH17" s="147">
        <v>81.568453329538897</v>
      </c>
      <c r="AI17" s="147">
        <v>97.386245968506898</v>
      </c>
      <c r="AJ17" s="147">
        <v>92.447767738569496</v>
      </c>
      <c r="AK17" s="147">
        <v>76.968417757541204</v>
      </c>
      <c r="AL17" s="153">
        <v>79.846130715234295</v>
      </c>
      <c r="AM17" s="147"/>
      <c r="AN17" s="154">
        <v>58.646646746347898</v>
      </c>
      <c r="AO17" s="155">
        <v>59.113768023145496</v>
      </c>
      <c r="AP17" s="156">
        <v>58.880207384746697</v>
      </c>
      <c r="AQ17" s="147"/>
      <c r="AR17" s="157">
        <v>73.855866906523502</v>
      </c>
      <c r="AS17" s="130"/>
      <c r="AT17" s="131">
        <v>0.23981972847760799</v>
      </c>
      <c r="AU17" s="125">
        <v>9.0810471750723103</v>
      </c>
      <c r="AV17" s="125">
        <v>10.886981286229201</v>
      </c>
      <c r="AW17" s="125">
        <v>7.5800346521776998</v>
      </c>
      <c r="AX17" s="125">
        <v>6.0559398342851303</v>
      </c>
      <c r="AY17" s="132">
        <v>7.36391706113114</v>
      </c>
      <c r="AZ17" s="125"/>
      <c r="BA17" s="133">
        <v>1.8823789984744601</v>
      </c>
      <c r="BB17" s="134">
        <v>5.0197698225723997</v>
      </c>
      <c r="BC17" s="135">
        <v>3.4335087708718999</v>
      </c>
      <c r="BD17" s="125"/>
      <c r="BE17" s="136">
        <v>6.4426019838090802</v>
      </c>
    </row>
    <row r="18" spans="1:70" x14ac:dyDescent="0.2">
      <c r="A18" s="21" t="s">
        <v>29</v>
      </c>
      <c r="B18" s="3" t="str">
        <f t="shared" si="0"/>
        <v>Williamsburg, VA</v>
      </c>
      <c r="C18" s="3"/>
      <c r="D18" s="24" t="s">
        <v>16</v>
      </c>
      <c r="E18" s="27" t="s">
        <v>17</v>
      </c>
      <c r="F18" s="3"/>
      <c r="G18" s="152">
        <v>46.211838494707898</v>
      </c>
      <c r="H18" s="147">
        <v>43.583308506468001</v>
      </c>
      <c r="I18" s="147">
        <v>44.889719064419097</v>
      </c>
      <c r="J18" s="147">
        <v>43.922101136808998</v>
      </c>
      <c r="K18" s="147">
        <v>49.372455246308597</v>
      </c>
      <c r="L18" s="153">
        <v>45.595884489742502</v>
      </c>
      <c r="M18" s="147"/>
      <c r="N18" s="154">
        <v>91.843075917940595</v>
      </c>
      <c r="O18" s="155">
        <v>130.26291258329999</v>
      </c>
      <c r="P18" s="156">
        <v>111.05299425062</v>
      </c>
      <c r="Q18" s="147"/>
      <c r="R18" s="157">
        <v>64.297915849993402</v>
      </c>
      <c r="S18" s="130"/>
      <c r="T18" s="131">
        <v>-7.5861262282148996</v>
      </c>
      <c r="U18" s="125">
        <v>15.198619228469999</v>
      </c>
      <c r="V18" s="125">
        <v>19.618510114372</v>
      </c>
      <c r="W18" s="125">
        <v>1.7581562465390099</v>
      </c>
      <c r="X18" s="125">
        <v>0.70004009943005296</v>
      </c>
      <c r="Y18" s="132">
        <v>4.7900137778319802</v>
      </c>
      <c r="Z18" s="125"/>
      <c r="AA18" s="133">
        <v>-9.3821299510785199</v>
      </c>
      <c r="AB18" s="134">
        <v>0.49328979866179401</v>
      </c>
      <c r="AC18" s="135">
        <v>-3.8400437885062901</v>
      </c>
      <c r="AD18" s="125"/>
      <c r="AE18" s="136">
        <v>0.34590753123978601</v>
      </c>
      <c r="AG18" s="152">
        <v>36.112696981575802</v>
      </c>
      <c r="AH18" s="147">
        <v>34.0221044035018</v>
      </c>
      <c r="AI18" s="147">
        <v>40.302253038024297</v>
      </c>
      <c r="AJ18" s="147">
        <v>57.191945315562499</v>
      </c>
      <c r="AK18" s="147">
        <v>62.324959493009203</v>
      </c>
      <c r="AL18" s="153">
        <v>45.990791846334702</v>
      </c>
      <c r="AM18" s="147"/>
      <c r="AN18" s="154">
        <v>101.385259375408</v>
      </c>
      <c r="AO18" s="155">
        <v>111.93223049784299</v>
      </c>
      <c r="AP18" s="156">
        <v>106.65874493662599</v>
      </c>
      <c r="AQ18" s="147"/>
      <c r="AR18" s="157">
        <v>63.3244927292751</v>
      </c>
      <c r="AS18" s="130"/>
      <c r="AT18" s="131">
        <v>-5.7554074035600298</v>
      </c>
      <c r="AU18" s="125">
        <v>-2.7614013180018699</v>
      </c>
      <c r="AV18" s="125">
        <v>-1.1572201197614</v>
      </c>
      <c r="AW18" s="125">
        <v>0.97137079057139997</v>
      </c>
      <c r="AX18" s="125">
        <v>-4.9097584106855496</v>
      </c>
      <c r="AY18" s="132">
        <v>-2.6712247259139699</v>
      </c>
      <c r="AZ18" s="125"/>
      <c r="BA18" s="133">
        <v>-7.1372408528184703</v>
      </c>
      <c r="BB18" s="134">
        <v>-6.7841542095777898</v>
      </c>
      <c r="BC18" s="135">
        <v>-6.9523029762873003</v>
      </c>
      <c r="BD18" s="125"/>
      <c r="BE18" s="136">
        <v>-4.7795350732207798</v>
      </c>
    </row>
    <row r="19" spans="1:70" x14ac:dyDescent="0.2">
      <c r="A19" s="21" t="s">
        <v>30</v>
      </c>
      <c r="B19" s="3" t="str">
        <f t="shared" si="0"/>
        <v>Virginia Beach, VA</v>
      </c>
      <c r="C19" s="3"/>
      <c r="D19" s="24" t="s">
        <v>16</v>
      </c>
      <c r="E19" s="27" t="s">
        <v>17</v>
      </c>
      <c r="F19" s="3"/>
      <c r="G19" s="152">
        <v>34.099440251873098</v>
      </c>
      <c r="H19" s="147">
        <v>44.547931978319703</v>
      </c>
      <c r="I19" s="147">
        <v>50.914184648493503</v>
      </c>
      <c r="J19" s="147">
        <v>50.075665981189204</v>
      </c>
      <c r="K19" s="147">
        <v>50.340055770763499</v>
      </c>
      <c r="L19" s="153">
        <v>45.995455726127801</v>
      </c>
      <c r="M19" s="147"/>
      <c r="N19" s="154">
        <v>69.355508042403898</v>
      </c>
      <c r="O19" s="155">
        <v>72.221855316435494</v>
      </c>
      <c r="P19" s="156">
        <v>70.788681679419696</v>
      </c>
      <c r="Q19" s="147"/>
      <c r="R19" s="157">
        <v>53.079234569925497</v>
      </c>
      <c r="S19" s="130"/>
      <c r="T19" s="131">
        <v>-19.159617503909701</v>
      </c>
      <c r="U19" s="125">
        <v>-12.4624681708443</v>
      </c>
      <c r="V19" s="125">
        <v>3.32431210751073</v>
      </c>
      <c r="W19" s="125">
        <v>1.95681239536925</v>
      </c>
      <c r="X19" s="125">
        <v>0.435240104615155</v>
      </c>
      <c r="Y19" s="132">
        <v>-4.8043750954514097</v>
      </c>
      <c r="Z19" s="125"/>
      <c r="AA19" s="133">
        <v>5.6525754248769502</v>
      </c>
      <c r="AB19" s="134">
        <v>4.9872787607778903</v>
      </c>
      <c r="AC19" s="135">
        <v>5.3121422033055197</v>
      </c>
      <c r="AD19" s="125"/>
      <c r="AE19" s="136">
        <v>-1.18748196638915</v>
      </c>
      <c r="AG19" s="152">
        <v>33.361819488283103</v>
      </c>
      <c r="AH19" s="147">
        <v>41.607636272517098</v>
      </c>
      <c r="AI19" s="147">
        <v>46.747635204447597</v>
      </c>
      <c r="AJ19" s="147">
        <v>50.288392762633499</v>
      </c>
      <c r="AK19" s="147">
        <v>50.988975980392098</v>
      </c>
      <c r="AL19" s="153">
        <v>44.598891941654699</v>
      </c>
      <c r="AM19" s="147"/>
      <c r="AN19" s="154">
        <v>63.5813662023752</v>
      </c>
      <c r="AO19" s="155">
        <v>64.962340672325794</v>
      </c>
      <c r="AP19" s="156">
        <v>64.271853437350501</v>
      </c>
      <c r="AQ19" s="147"/>
      <c r="AR19" s="157">
        <v>50.219738083282003</v>
      </c>
      <c r="AS19" s="130"/>
      <c r="AT19" s="131">
        <v>-5.4612692975635504</v>
      </c>
      <c r="AU19" s="125">
        <v>4.9630175905411198</v>
      </c>
      <c r="AV19" s="125">
        <v>9.8864636813089906</v>
      </c>
      <c r="AW19" s="125">
        <v>6.2743038666753197</v>
      </c>
      <c r="AX19" s="125">
        <v>1.5852940326679601</v>
      </c>
      <c r="AY19" s="132">
        <v>3.72495554265871</v>
      </c>
      <c r="AZ19" s="125"/>
      <c r="BA19" s="133">
        <v>-1.4709951894223201</v>
      </c>
      <c r="BB19" s="134">
        <v>-3.4076959024314299</v>
      </c>
      <c r="BC19" s="135">
        <v>-2.45935810285558</v>
      </c>
      <c r="BD19" s="125"/>
      <c r="BE19" s="136">
        <v>1.3739693173579499</v>
      </c>
    </row>
    <row r="20" spans="1:70" x14ac:dyDescent="0.2">
      <c r="A20" s="34" t="s">
        <v>31</v>
      </c>
      <c r="B20" s="3" t="str">
        <f t="shared" si="0"/>
        <v>Norfolk/Portsmouth, VA</v>
      </c>
      <c r="C20" s="3"/>
      <c r="D20" s="24" t="s">
        <v>16</v>
      </c>
      <c r="E20" s="27" t="s">
        <v>17</v>
      </c>
      <c r="F20" s="3"/>
      <c r="G20" s="152">
        <v>47.144876374494899</v>
      </c>
      <c r="H20" s="147">
        <v>62.352142069207702</v>
      </c>
      <c r="I20" s="147">
        <v>67.188160495345102</v>
      </c>
      <c r="J20" s="147">
        <v>63.5256815036009</v>
      </c>
      <c r="K20" s="147">
        <v>62.775504584577497</v>
      </c>
      <c r="L20" s="153">
        <v>60.597273005445203</v>
      </c>
      <c r="M20" s="147"/>
      <c r="N20" s="154">
        <v>69.868700983664098</v>
      </c>
      <c r="O20" s="155">
        <v>66.403197435446998</v>
      </c>
      <c r="P20" s="156">
        <v>68.135949209555505</v>
      </c>
      <c r="Q20" s="147"/>
      <c r="R20" s="157">
        <v>62.751180492333901</v>
      </c>
      <c r="S20" s="130"/>
      <c r="T20" s="131">
        <v>-3.9808838255204702</v>
      </c>
      <c r="U20" s="125">
        <v>1.7275685637991001</v>
      </c>
      <c r="V20" s="125">
        <v>-1.6297701427600799</v>
      </c>
      <c r="W20" s="125">
        <v>-4.5344207436283099</v>
      </c>
      <c r="X20" s="125">
        <v>5.7885631900255401</v>
      </c>
      <c r="Y20" s="132">
        <v>-0.52244160796223404</v>
      </c>
      <c r="Z20" s="125"/>
      <c r="AA20" s="133">
        <v>0.75969058180984805</v>
      </c>
      <c r="AB20" s="134">
        <v>1.3479069188756501</v>
      </c>
      <c r="AC20" s="135">
        <v>1.04546398500365</v>
      </c>
      <c r="AD20" s="125"/>
      <c r="AE20" s="136">
        <v>-4.12586565066776E-2</v>
      </c>
      <c r="AG20" s="152">
        <v>42.189069616195297</v>
      </c>
      <c r="AH20" s="147">
        <v>54.478328644826902</v>
      </c>
      <c r="AI20" s="147">
        <v>61.312698493764202</v>
      </c>
      <c r="AJ20" s="147">
        <v>61.193399183207397</v>
      </c>
      <c r="AK20" s="147">
        <v>57.336101343755402</v>
      </c>
      <c r="AL20" s="153">
        <v>55.3019194563499</v>
      </c>
      <c r="AM20" s="147"/>
      <c r="AN20" s="154">
        <v>64.027519686456998</v>
      </c>
      <c r="AO20" s="155">
        <v>66.664466572984296</v>
      </c>
      <c r="AP20" s="156">
        <v>65.345993129720696</v>
      </c>
      <c r="AQ20" s="147"/>
      <c r="AR20" s="157">
        <v>58.171654791598698</v>
      </c>
      <c r="AS20" s="130"/>
      <c r="AT20" s="131">
        <v>-9.7316423303330506</v>
      </c>
      <c r="AU20" s="125">
        <v>-5.0130534701714797</v>
      </c>
      <c r="AV20" s="125">
        <v>3.2277402226933698</v>
      </c>
      <c r="AW20" s="125">
        <v>-0.46502914586399002</v>
      </c>
      <c r="AX20" s="125">
        <v>-0.65449909579411503</v>
      </c>
      <c r="AY20" s="132">
        <v>-2.18267448882427</v>
      </c>
      <c r="AZ20" s="125"/>
      <c r="BA20" s="133">
        <v>-0.49711969035985298</v>
      </c>
      <c r="BB20" s="134">
        <v>1.60673205860612</v>
      </c>
      <c r="BC20" s="135">
        <v>0.56502841912934898</v>
      </c>
      <c r="BD20" s="125"/>
      <c r="BE20" s="136">
        <v>-1.31730155135905</v>
      </c>
    </row>
    <row r="21" spans="1:70" x14ac:dyDescent="0.2">
      <c r="A21" s="35" t="s">
        <v>32</v>
      </c>
      <c r="B21" s="3" t="str">
        <f t="shared" si="0"/>
        <v>Newport News/Hampton, VA</v>
      </c>
      <c r="C21" s="3"/>
      <c r="D21" s="24" t="s">
        <v>16</v>
      </c>
      <c r="E21" s="27" t="s">
        <v>17</v>
      </c>
      <c r="F21" s="3"/>
      <c r="G21" s="152">
        <v>35.726015733410101</v>
      </c>
      <c r="H21" s="147">
        <v>45.564495019432798</v>
      </c>
      <c r="I21" s="147">
        <v>51.108783215776498</v>
      </c>
      <c r="J21" s="147">
        <v>49.185109414135503</v>
      </c>
      <c r="K21" s="147">
        <v>53.564818842665801</v>
      </c>
      <c r="L21" s="153">
        <v>47.029844445084201</v>
      </c>
      <c r="M21" s="147"/>
      <c r="N21" s="154">
        <v>110.98699368072501</v>
      </c>
      <c r="O21" s="155">
        <v>116.72032576651701</v>
      </c>
      <c r="P21" s="156">
        <v>113.85365972362101</v>
      </c>
      <c r="Q21" s="147"/>
      <c r="R21" s="157">
        <v>66.122363096094901</v>
      </c>
      <c r="S21" s="130"/>
      <c r="T21" s="131">
        <v>-7.3697851714333504</v>
      </c>
      <c r="U21" s="125">
        <v>-2.6270985030535798</v>
      </c>
      <c r="V21" s="125">
        <v>0.57113881195299199</v>
      </c>
      <c r="W21" s="125">
        <v>-6.0675402262143896</v>
      </c>
      <c r="X21" s="125">
        <v>9.0465369063545396</v>
      </c>
      <c r="Y21" s="132">
        <v>-1.0581441212115801</v>
      </c>
      <c r="Z21" s="125"/>
      <c r="AA21" s="133">
        <v>107.299999641491</v>
      </c>
      <c r="AB21" s="134">
        <v>94.212051283260294</v>
      </c>
      <c r="AC21" s="135">
        <v>100.37825631578301</v>
      </c>
      <c r="AD21" s="125"/>
      <c r="AE21" s="136">
        <v>31.754303818779</v>
      </c>
      <c r="AG21" s="152">
        <v>35.365978156038501</v>
      </c>
      <c r="AH21" s="147">
        <v>42.597287962429803</v>
      </c>
      <c r="AI21" s="147">
        <v>47.971577180797397</v>
      </c>
      <c r="AJ21" s="147">
        <v>52.182758521663999</v>
      </c>
      <c r="AK21" s="147">
        <v>54.377348780048898</v>
      </c>
      <c r="AL21" s="153">
        <v>46.4989901201957</v>
      </c>
      <c r="AM21" s="147"/>
      <c r="AN21" s="154">
        <v>72.409607089391102</v>
      </c>
      <c r="AO21" s="155">
        <v>75.017135903987295</v>
      </c>
      <c r="AP21" s="156">
        <v>73.713371496689206</v>
      </c>
      <c r="AQ21" s="147"/>
      <c r="AR21" s="157">
        <v>54.274527656336701</v>
      </c>
      <c r="AS21" s="130"/>
      <c r="AT21" s="131">
        <v>-6.0352184065658401</v>
      </c>
      <c r="AU21" s="125">
        <v>-4.6849025824494603</v>
      </c>
      <c r="AV21" s="125">
        <v>-0.88622681099817502</v>
      </c>
      <c r="AW21" s="125">
        <v>6.0028181423893203</v>
      </c>
      <c r="AX21" s="125">
        <v>6.2482826054260796</v>
      </c>
      <c r="AY21" s="132">
        <v>0.58784243034084105</v>
      </c>
      <c r="AZ21" s="125"/>
      <c r="BA21" s="133">
        <v>16.619515738226301</v>
      </c>
      <c r="BB21" s="134">
        <v>18.298773183915898</v>
      </c>
      <c r="BC21" s="135">
        <v>17.467994161691401</v>
      </c>
      <c r="BD21" s="125"/>
      <c r="BE21" s="136">
        <v>6.5280692374450799</v>
      </c>
    </row>
    <row r="22" spans="1:70" x14ac:dyDescent="0.2">
      <c r="A22" s="36" t="s">
        <v>33</v>
      </c>
      <c r="B22" s="3" t="str">
        <f t="shared" si="0"/>
        <v>Chesapeake/Suffolk, VA</v>
      </c>
      <c r="C22" s="3"/>
      <c r="D22" s="25" t="s">
        <v>16</v>
      </c>
      <c r="E22" s="28" t="s">
        <v>17</v>
      </c>
      <c r="F22" s="3"/>
      <c r="G22" s="158">
        <v>40.484257248495197</v>
      </c>
      <c r="H22" s="159">
        <v>56.743521943250201</v>
      </c>
      <c r="I22" s="159">
        <v>62.5289831470335</v>
      </c>
      <c r="J22" s="159">
        <v>60.427844729148703</v>
      </c>
      <c r="K22" s="159">
        <v>54.566821513327604</v>
      </c>
      <c r="L22" s="160">
        <v>54.950285716251003</v>
      </c>
      <c r="M22" s="147"/>
      <c r="N22" s="161">
        <v>61.2715683576956</v>
      </c>
      <c r="O22" s="162">
        <v>61.792402648323304</v>
      </c>
      <c r="P22" s="163">
        <v>61.531985503009402</v>
      </c>
      <c r="Q22" s="147"/>
      <c r="R22" s="164">
        <v>56.830771369610602</v>
      </c>
      <c r="S22" s="130"/>
      <c r="T22" s="137">
        <v>-19.8212056557404</v>
      </c>
      <c r="U22" s="138">
        <v>-13.8079876052005</v>
      </c>
      <c r="V22" s="138">
        <v>-9.1489045014034307</v>
      </c>
      <c r="W22" s="138">
        <v>-11.6053597165113</v>
      </c>
      <c r="X22" s="138">
        <v>-7.9162206989886501</v>
      </c>
      <c r="Y22" s="139">
        <v>-12.1558197911046</v>
      </c>
      <c r="Z22" s="125"/>
      <c r="AA22" s="140">
        <v>-2.5899986872578999</v>
      </c>
      <c r="AB22" s="141">
        <v>-6.1576169073361502</v>
      </c>
      <c r="AC22" s="142">
        <v>-4.4146291943310896</v>
      </c>
      <c r="AD22" s="125"/>
      <c r="AE22" s="143">
        <v>-9.8984754927987293</v>
      </c>
      <c r="AG22" s="158">
        <v>40.402540558899297</v>
      </c>
      <c r="AH22" s="159">
        <v>53.987426728288902</v>
      </c>
      <c r="AI22" s="159">
        <v>58.028130438521003</v>
      </c>
      <c r="AJ22" s="159">
        <v>60.156708693035199</v>
      </c>
      <c r="AK22" s="159">
        <v>56.887780554600099</v>
      </c>
      <c r="AL22" s="160">
        <v>53.8925173946689</v>
      </c>
      <c r="AM22" s="147"/>
      <c r="AN22" s="161">
        <v>56.665401934651698</v>
      </c>
      <c r="AO22" s="162">
        <v>54.5862732244196</v>
      </c>
      <c r="AP22" s="163">
        <v>55.625837579535599</v>
      </c>
      <c r="AQ22" s="147"/>
      <c r="AR22" s="164">
        <v>54.3877517332023</v>
      </c>
      <c r="AS22" s="130"/>
      <c r="AT22" s="137">
        <v>-11.6898688027542</v>
      </c>
      <c r="AU22" s="138">
        <v>-8.1823569058279801</v>
      </c>
      <c r="AV22" s="138">
        <v>-6.1012357585282304</v>
      </c>
      <c r="AW22" s="138">
        <v>-5.0872692489901103</v>
      </c>
      <c r="AX22" s="138">
        <v>-6.7214143709835898</v>
      </c>
      <c r="AY22" s="139">
        <v>-7.31068964112968</v>
      </c>
      <c r="AZ22" s="125"/>
      <c r="BA22" s="140">
        <v>-8.1489457816905002</v>
      </c>
      <c r="BB22" s="141">
        <v>-8.8221058340037892</v>
      </c>
      <c r="BC22" s="142">
        <v>-8.4804731831428199</v>
      </c>
      <c r="BD22" s="125"/>
      <c r="BE22" s="143">
        <v>-7.6556027529658799</v>
      </c>
    </row>
    <row r="23" spans="1:70" x14ac:dyDescent="0.2">
      <c r="A23" s="35" t="s">
        <v>111</v>
      </c>
      <c r="B23" s="3" t="s">
        <v>111</v>
      </c>
      <c r="C23" s="9"/>
      <c r="D23" s="23" t="s">
        <v>16</v>
      </c>
      <c r="E23" s="26" t="s">
        <v>17</v>
      </c>
      <c r="F23" s="3"/>
      <c r="G23" s="144">
        <v>89.849473003556398</v>
      </c>
      <c r="H23" s="145">
        <v>107.560986097639</v>
      </c>
      <c r="I23" s="145">
        <v>139.447277723892</v>
      </c>
      <c r="J23" s="145">
        <v>137.64133204008999</v>
      </c>
      <c r="K23" s="145">
        <v>97.401939864209496</v>
      </c>
      <c r="L23" s="146">
        <v>114.380201745877</v>
      </c>
      <c r="M23" s="147"/>
      <c r="N23" s="148">
        <v>105.253808600064</v>
      </c>
      <c r="O23" s="149">
        <v>115.948587132234</v>
      </c>
      <c r="P23" s="150">
        <v>110.60119786614899</v>
      </c>
      <c r="Q23" s="147"/>
      <c r="R23" s="151">
        <v>113.30048635166899</v>
      </c>
      <c r="S23" s="130"/>
      <c r="T23" s="122">
        <v>41.6864105927338</v>
      </c>
      <c r="U23" s="123">
        <v>-13.2946975216626</v>
      </c>
      <c r="V23" s="123">
        <v>-5.2324881101837599</v>
      </c>
      <c r="W23" s="123">
        <v>-5.1070303774780701</v>
      </c>
      <c r="X23" s="123">
        <v>-1.4872967602963501</v>
      </c>
      <c r="Y23" s="124">
        <v>-1.1468683439379099</v>
      </c>
      <c r="Z23" s="125"/>
      <c r="AA23" s="126">
        <v>-4.0094812853298798</v>
      </c>
      <c r="AB23" s="127">
        <v>-11.8160790410298</v>
      </c>
      <c r="AC23" s="128">
        <v>-8.2662230738121405</v>
      </c>
      <c r="AD23" s="125"/>
      <c r="AE23" s="129">
        <v>-3.2412773482798398</v>
      </c>
      <c r="AF23" s="75"/>
      <c r="AG23" s="144">
        <v>72.809606369220802</v>
      </c>
      <c r="AH23" s="145">
        <v>89.489491593921699</v>
      </c>
      <c r="AI23" s="145">
        <v>107.87964839961199</v>
      </c>
      <c r="AJ23" s="145">
        <v>110.582024733268</v>
      </c>
      <c r="AK23" s="145">
        <v>110.216213223407</v>
      </c>
      <c r="AL23" s="146">
        <v>98.195396863886103</v>
      </c>
      <c r="AM23" s="147"/>
      <c r="AN23" s="148">
        <v>125.93887407048101</v>
      </c>
      <c r="AO23" s="149">
        <v>121.308820724215</v>
      </c>
      <c r="AP23" s="150">
        <v>123.623847397348</v>
      </c>
      <c r="AQ23" s="147"/>
      <c r="AR23" s="151">
        <v>105.460668444875</v>
      </c>
      <c r="AS23" s="130"/>
      <c r="AT23" s="122">
        <v>24.036676613509002</v>
      </c>
      <c r="AU23" s="123">
        <v>11.4728414399992</v>
      </c>
      <c r="AV23" s="123">
        <v>15.4570641648044</v>
      </c>
      <c r="AW23" s="123">
        <v>6.3285848367143398</v>
      </c>
      <c r="AX23" s="123">
        <v>8.5416866163294305</v>
      </c>
      <c r="AY23" s="124">
        <v>12.1056175631663</v>
      </c>
      <c r="AZ23" s="125"/>
      <c r="BA23" s="126">
        <v>5.4641206613224602</v>
      </c>
      <c r="BB23" s="127">
        <v>8.8211748684862599</v>
      </c>
      <c r="BC23" s="128">
        <v>7.0849356844535496</v>
      </c>
      <c r="BD23" s="125"/>
      <c r="BE23" s="129">
        <v>10.3724572839247</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2">
        <v>36.165463193657899</v>
      </c>
      <c r="H24" s="147">
        <v>60.209163080407698</v>
      </c>
      <c r="I24" s="147">
        <v>73.798713476783604</v>
      </c>
      <c r="J24" s="147">
        <v>70.521801812004497</v>
      </c>
      <c r="K24" s="147">
        <v>56.336993204983003</v>
      </c>
      <c r="L24" s="153">
        <v>59.406426953567298</v>
      </c>
      <c r="M24" s="147"/>
      <c r="N24" s="154">
        <v>64.3300135900339</v>
      </c>
      <c r="O24" s="155">
        <v>74.261207248018096</v>
      </c>
      <c r="P24" s="156">
        <v>69.295610419026005</v>
      </c>
      <c r="Q24" s="147"/>
      <c r="R24" s="157">
        <v>62.231907943698403</v>
      </c>
      <c r="S24" s="130"/>
      <c r="T24" s="131">
        <v>-0.73988164150037306</v>
      </c>
      <c r="U24" s="125">
        <v>3.5442316924937298</v>
      </c>
      <c r="V24" s="125">
        <v>7.3739984512664503</v>
      </c>
      <c r="W24" s="125">
        <v>10.650271974519899</v>
      </c>
      <c r="X24" s="125">
        <v>5.0778595294532396</v>
      </c>
      <c r="Y24" s="132">
        <v>5.8325720175786397</v>
      </c>
      <c r="Z24" s="125"/>
      <c r="AA24" s="133">
        <v>9.3955042164479998</v>
      </c>
      <c r="AB24" s="134">
        <v>8.2112105484237095</v>
      </c>
      <c r="AC24" s="135">
        <v>8.7577203450935102</v>
      </c>
      <c r="AD24" s="125"/>
      <c r="AE24" s="136">
        <v>6.74597806455278</v>
      </c>
      <c r="AF24" s="75"/>
      <c r="AG24" s="152">
        <v>37.089180351075797</v>
      </c>
      <c r="AH24" s="147">
        <v>53.584224518686199</v>
      </c>
      <c r="AI24" s="147">
        <v>63.560920441676103</v>
      </c>
      <c r="AJ24" s="147">
        <v>62.463120045300101</v>
      </c>
      <c r="AK24" s="147">
        <v>60.189287372593398</v>
      </c>
      <c r="AL24" s="153">
        <v>55.377346545866303</v>
      </c>
      <c r="AM24" s="147"/>
      <c r="AN24" s="154">
        <v>72.485945922989799</v>
      </c>
      <c r="AO24" s="155">
        <v>75.897279728199294</v>
      </c>
      <c r="AP24" s="156">
        <v>74.191612825594504</v>
      </c>
      <c r="AQ24" s="147"/>
      <c r="AR24" s="157">
        <v>60.752851197217197</v>
      </c>
      <c r="AS24" s="130"/>
      <c r="AT24" s="131">
        <v>2.6966437843831699</v>
      </c>
      <c r="AU24" s="125">
        <v>2.4951519098844401</v>
      </c>
      <c r="AV24" s="125">
        <v>5.7172925945583</v>
      </c>
      <c r="AW24" s="125">
        <v>5.4371079766349304</v>
      </c>
      <c r="AX24" s="125">
        <v>5.1732049124177601</v>
      </c>
      <c r="AY24" s="132">
        <v>4.4889660787069001</v>
      </c>
      <c r="AZ24" s="125"/>
      <c r="BA24" s="133">
        <v>5.0106403323840096</v>
      </c>
      <c r="BB24" s="134">
        <v>3.8637182248760098</v>
      </c>
      <c r="BC24" s="135">
        <v>4.4208486017829598</v>
      </c>
      <c r="BD24" s="125"/>
      <c r="BE24" s="136">
        <v>4.4648822922705902</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2">
        <v>37.525431219848301</v>
      </c>
      <c r="H25" s="147">
        <v>53.906157339765599</v>
      </c>
      <c r="I25" s="147">
        <v>59.863333218469997</v>
      </c>
      <c r="J25" s="147">
        <v>59.577164093728399</v>
      </c>
      <c r="K25" s="147">
        <v>59.6474525499655</v>
      </c>
      <c r="L25" s="153">
        <v>54.103907684355597</v>
      </c>
      <c r="M25" s="147"/>
      <c r="N25" s="154">
        <v>81.296259614059196</v>
      </c>
      <c r="O25" s="155">
        <v>89.598494038593998</v>
      </c>
      <c r="P25" s="156">
        <v>85.447376826326604</v>
      </c>
      <c r="Q25" s="147"/>
      <c r="R25" s="157">
        <v>63.059184582061597</v>
      </c>
      <c r="S25" s="130"/>
      <c r="T25" s="131">
        <v>-5.5324318794090299</v>
      </c>
      <c r="U25" s="125">
        <v>-2.0451827100940401</v>
      </c>
      <c r="V25" s="125">
        <v>-8.6351596627989196</v>
      </c>
      <c r="W25" s="125">
        <v>-9.3006883947439505</v>
      </c>
      <c r="X25" s="125">
        <v>5.5113699818920603</v>
      </c>
      <c r="Y25" s="132">
        <v>-4.2388936756570903</v>
      </c>
      <c r="Z25" s="125"/>
      <c r="AA25" s="133">
        <v>6.3878683531948299</v>
      </c>
      <c r="AB25" s="134">
        <v>4.46451610459465</v>
      </c>
      <c r="AC25" s="135">
        <v>5.3707254286853496</v>
      </c>
      <c r="AD25" s="125"/>
      <c r="AE25" s="136">
        <v>-0.734048370330592</v>
      </c>
      <c r="AF25" s="75"/>
      <c r="AG25" s="152">
        <v>36.627343737077801</v>
      </c>
      <c r="AH25" s="147">
        <v>53.770116118194302</v>
      </c>
      <c r="AI25" s="147">
        <v>59.260859596829697</v>
      </c>
      <c r="AJ25" s="147">
        <v>58.720874862164003</v>
      </c>
      <c r="AK25" s="147">
        <v>64.289494047208805</v>
      </c>
      <c r="AL25" s="153">
        <v>54.533737672294897</v>
      </c>
      <c r="AM25" s="147"/>
      <c r="AN25" s="154">
        <v>83.164410406616099</v>
      </c>
      <c r="AO25" s="155">
        <v>88.479179763955798</v>
      </c>
      <c r="AP25" s="156">
        <v>85.821795085285999</v>
      </c>
      <c r="AQ25" s="147"/>
      <c r="AR25" s="157">
        <v>63.473182647435202</v>
      </c>
      <c r="AS25" s="130"/>
      <c r="AT25" s="131">
        <v>-3.69412635257761</v>
      </c>
      <c r="AU25" s="125">
        <v>4.04950787600451</v>
      </c>
      <c r="AV25" s="125">
        <v>2.5302843396558399</v>
      </c>
      <c r="AW25" s="125">
        <v>-1.9578687215488899</v>
      </c>
      <c r="AX25" s="125">
        <v>-0.79628432837504304</v>
      </c>
      <c r="AY25" s="132">
        <v>0.16954421528022701</v>
      </c>
      <c r="AZ25" s="125"/>
      <c r="BA25" s="133">
        <v>5.4692777741081198</v>
      </c>
      <c r="BB25" s="134">
        <v>3.4370354598197701</v>
      </c>
      <c r="BC25" s="135">
        <v>4.4118210739682597</v>
      </c>
      <c r="BD25" s="125"/>
      <c r="BE25" s="136">
        <v>1.7652832339823099</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2">
        <v>42.559762643786499</v>
      </c>
      <c r="H26" s="147">
        <v>57.018126079577499</v>
      </c>
      <c r="I26" s="147">
        <v>61.816562813501697</v>
      </c>
      <c r="J26" s="147">
        <v>60.225333320761798</v>
      </c>
      <c r="K26" s="147">
        <v>54.415780237601297</v>
      </c>
      <c r="L26" s="153">
        <v>55.207113019045799</v>
      </c>
      <c r="M26" s="147"/>
      <c r="N26" s="154">
        <v>48.599745389402202</v>
      </c>
      <c r="O26" s="155">
        <v>49.574186554780297</v>
      </c>
      <c r="P26" s="156">
        <v>49.0869659720912</v>
      </c>
      <c r="Q26" s="147"/>
      <c r="R26" s="157">
        <v>53.458499577058802</v>
      </c>
      <c r="S26" s="130"/>
      <c r="T26" s="131">
        <v>12.206609366323701</v>
      </c>
      <c r="U26" s="125">
        <v>18.554917417908701</v>
      </c>
      <c r="V26" s="125">
        <v>17.053696288615399</v>
      </c>
      <c r="W26" s="125">
        <v>13.606831473230701</v>
      </c>
      <c r="X26" s="125">
        <v>17.810760055573699</v>
      </c>
      <c r="Y26" s="132">
        <v>15.963917492402199</v>
      </c>
      <c r="Z26" s="125"/>
      <c r="AA26" s="133">
        <v>14.3967584256701</v>
      </c>
      <c r="AB26" s="134">
        <v>11.8480127974913</v>
      </c>
      <c r="AC26" s="135">
        <v>13.0953832750491</v>
      </c>
      <c r="AD26" s="125"/>
      <c r="AE26" s="136">
        <v>15.197369939037101</v>
      </c>
      <c r="AF26" s="75"/>
      <c r="AG26" s="152">
        <v>42.146857632472098</v>
      </c>
      <c r="AH26" s="147">
        <v>52.521622798415898</v>
      </c>
      <c r="AI26" s="147">
        <v>54.648370945691099</v>
      </c>
      <c r="AJ26" s="147">
        <v>54.3537002734301</v>
      </c>
      <c r="AK26" s="147">
        <v>52.064610550631699</v>
      </c>
      <c r="AL26" s="153">
        <v>51.1470324401282</v>
      </c>
      <c r="AM26" s="147"/>
      <c r="AN26" s="154">
        <v>51.533183806335998</v>
      </c>
      <c r="AO26" s="155">
        <v>52.029408712049701</v>
      </c>
      <c r="AP26" s="156">
        <v>51.781296259192899</v>
      </c>
      <c r="AQ26" s="147"/>
      <c r="AR26" s="157">
        <v>51.328250674146702</v>
      </c>
      <c r="AS26" s="130"/>
      <c r="AT26" s="131">
        <v>9.6116573763300792</v>
      </c>
      <c r="AU26" s="125">
        <v>10.293112790345599</v>
      </c>
      <c r="AV26" s="125">
        <v>8.7091253089705702</v>
      </c>
      <c r="AW26" s="125">
        <v>10.156530899617501</v>
      </c>
      <c r="AX26" s="125">
        <v>8.3967174752376295</v>
      </c>
      <c r="AY26" s="132">
        <v>9.4217263955921098</v>
      </c>
      <c r="AZ26" s="125"/>
      <c r="BA26" s="133">
        <v>5.8984567811951099</v>
      </c>
      <c r="BB26" s="134">
        <v>4.3921037974787804</v>
      </c>
      <c r="BC26" s="135">
        <v>5.1362765661522998</v>
      </c>
      <c r="BD26" s="125"/>
      <c r="BE26" s="136">
        <v>8.1510846698943897</v>
      </c>
      <c r="BF26" s="75"/>
      <c r="BG26" s="76"/>
      <c r="BH26" s="76"/>
      <c r="BI26" s="76"/>
      <c r="BJ26" s="76"/>
      <c r="BK26" s="76"/>
      <c r="BL26" s="76"/>
      <c r="BM26" s="76"/>
      <c r="BN26" s="76"/>
      <c r="BO26" s="76"/>
      <c r="BP26" s="76"/>
      <c r="BQ26" s="76"/>
      <c r="BR26" s="76"/>
    </row>
    <row r="27" spans="1:70" x14ac:dyDescent="0.2">
      <c r="A27" s="21" t="s">
        <v>97</v>
      </c>
      <c r="B27" s="117" t="s">
        <v>70</v>
      </c>
      <c r="C27" s="3"/>
      <c r="D27" s="24" t="s">
        <v>16</v>
      </c>
      <c r="E27" s="27" t="s">
        <v>17</v>
      </c>
      <c r="F27" s="3"/>
      <c r="G27" s="152">
        <v>40.143741811375598</v>
      </c>
      <c r="H27" s="147">
        <v>56.936805656649597</v>
      </c>
      <c r="I27" s="147">
        <v>58.030772590204798</v>
      </c>
      <c r="J27" s="147">
        <v>51.038685140896298</v>
      </c>
      <c r="K27" s="147">
        <v>47.797323489653699</v>
      </c>
      <c r="L27" s="153">
        <v>50.789465737755997</v>
      </c>
      <c r="M27" s="147"/>
      <c r="N27" s="154">
        <v>53.064560673806803</v>
      </c>
      <c r="O27" s="155">
        <v>52.979975564105203</v>
      </c>
      <c r="P27" s="156">
        <v>53.022268118955999</v>
      </c>
      <c r="Q27" s="147"/>
      <c r="R27" s="157">
        <v>51.4274092752417</v>
      </c>
      <c r="S27" s="130"/>
      <c r="T27" s="131">
        <v>25.118074258385299</v>
      </c>
      <c r="U27" s="125">
        <v>30.511947290188001</v>
      </c>
      <c r="V27" s="125">
        <v>25.391221454042199</v>
      </c>
      <c r="W27" s="125">
        <v>12.603000551749799</v>
      </c>
      <c r="X27" s="125">
        <v>15.0715799817066</v>
      </c>
      <c r="Y27" s="132">
        <v>21.591153071692499</v>
      </c>
      <c r="Z27" s="125"/>
      <c r="AA27" s="133">
        <v>10.671908850466799</v>
      </c>
      <c r="AB27" s="134">
        <v>7.2561333451253196</v>
      </c>
      <c r="AC27" s="135">
        <v>8.9386138473669003</v>
      </c>
      <c r="AD27" s="125"/>
      <c r="AE27" s="136">
        <v>17.5644447521689</v>
      </c>
      <c r="AF27" s="75"/>
      <c r="AG27" s="152">
        <v>39.336054226147603</v>
      </c>
      <c r="AH27" s="147">
        <v>51.836242297422203</v>
      </c>
      <c r="AI27" s="147">
        <v>53.922646862483298</v>
      </c>
      <c r="AJ27" s="147">
        <v>52.785370622368198</v>
      </c>
      <c r="AK27" s="147">
        <v>52.4323634076204</v>
      </c>
      <c r="AL27" s="153">
        <v>50.0625354832083</v>
      </c>
      <c r="AM27" s="147"/>
      <c r="AN27" s="154">
        <v>62.657277895225299</v>
      </c>
      <c r="AO27" s="155">
        <v>59.681979993812497</v>
      </c>
      <c r="AP27" s="156">
        <v>61.169628944518898</v>
      </c>
      <c r="AQ27" s="147"/>
      <c r="AR27" s="157">
        <v>53.226667896855098</v>
      </c>
      <c r="AS27" s="130"/>
      <c r="AT27" s="131">
        <v>14.173433288744199</v>
      </c>
      <c r="AU27" s="125">
        <v>16.8852107734882</v>
      </c>
      <c r="AV27" s="125">
        <v>13.440372140717299</v>
      </c>
      <c r="AW27" s="125">
        <v>11.984907396738899</v>
      </c>
      <c r="AX27" s="125">
        <v>9.0252225858130295</v>
      </c>
      <c r="AY27" s="132">
        <v>12.9872221866546</v>
      </c>
      <c r="AZ27" s="125"/>
      <c r="BA27" s="133">
        <v>6.14459146232715</v>
      </c>
      <c r="BB27" s="134">
        <v>2.8034743115335701</v>
      </c>
      <c r="BC27" s="135">
        <v>4.4879538506571599</v>
      </c>
      <c r="BD27" s="125"/>
      <c r="BE27" s="136">
        <v>10.0499872375238</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2">
        <v>60.918337662337599</v>
      </c>
      <c r="H28" s="147">
        <v>73.599218923933194</v>
      </c>
      <c r="I28" s="147">
        <v>57.354799628942402</v>
      </c>
      <c r="J28" s="147">
        <v>64.697640074211506</v>
      </c>
      <c r="K28" s="147">
        <v>58.5254452690166</v>
      </c>
      <c r="L28" s="153">
        <v>63.0190883116883</v>
      </c>
      <c r="M28" s="147"/>
      <c r="N28" s="154">
        <v>52.2734730983302</v>
      </c>
      <c r="O28" s="155">
        <v>54.415651205936904</v>
      </c>
      <c r="P28" s="156">
        <v>53.344562152133499</v>
      </c>
      <c r="Q28" s="147"/>
      <c r="R28" s="157">
        <v>60.254937980386899</v>
      </c>
      <c r="S28" s="130"/>
      <c r="T28" s="131">
        <v>66.726468969880898</v>
      </c>
      <c r="U28" s="125">
        <v>47.0534716544472</v>
      </c>
      <c r="V28" s="125">
        <v>4.1823617314543799</v>
      </c>
      <c r="W28" s="125">
        <v>24.793295932544201</v>
      </c>
      <c r="X28" s="125">
        <v>24.959846086105198</v>
      </c>
      <c r="Y28" s="132">
        <v>31.115635208033101</v>
      </c>
      <c r="Z28" s="125"/>
      <c r="AA28" s="133">
        <v>-18.230836924406699</v>
      </c>
      <c r="AB28" s="134">
        <v>-2.0882716640602101</v>
      </c>
      <c r="AC28" s="135">
        <v>-10.7236365839619</v>
      </c>
      <c r="AD28" s="125"/>
      <c r="AE28" s="136">
        <v>17.219988413531699</v>
      </c>
      <c r="AF28" s="75"/>
      <c r="AG28" s="152">
        <v>45.894198051948003</v>
      </c>
      <c r="AH28" s="147">
        <v>60.275521335806999</v>
      </c>
      <c r="AI28" s="147">
        <v>60.469735157699397</v>
      </c>
      <c r="AJ28" s="147">
        <v>63.204742115027798</v>
      </c>
      <c r="AK28" s="147">
        <v>60.294615955472999</v>
      </c>
      <c r="AL28" s="153">
        <v>58.027762523191001</v>
      </c>
      <c r="AM28" s="147"/>
      <c r="AN28" s="154">
        <v>70.655524582560204</v>
      </c>
      <c r="AO28" s="155">
        <v>72.935889610389594</v>
      </c>
      <c r="AP28" s="156">
        <v>71.795707096474899</v>
      </c>
      <c r="AQ28" s="147"/>
      <c r="AR28" s="157">
        <v>61.961460972700699</v>
      </c>
      <c r="AS28" s="130"/>
      <c r="AT28" s="131">
        <v>19.1836094620285</v>
      </c>
      <c r="AU28" s="125">
        <v>18.7008221804325</v>
      </c>
      <c r="AV28" s="125">
        <v>6.7440572356297404</v>
      </c>
      <c r="AW28" s="125">
        <v>18.517474696997901</v>
      </c>
      <c r="AX28" s="125">
        <v>21.0527064166378</v>
      </c>
      <c r="AY28" s="132">
        <v>16.4870801828007</v>
      </c>
      <c r="AZ28" s="125"/>
      <c r="BA28" s="133">
        <v>9.8654571494727499</v>
      </c>
      <c r="BB28" s="134">
        <v>20.333121267984801</v>
      </c>
      <c r="BC28" s="135">
        <v>14.9443008973556</v>
      </c>
      <c r="BD28" s="125"/>
      <c r="BE28" s="136">
        <v>15.9717597221153</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2">
        <v>52.336361746361703</v>
      </c>
      <c r="H29" s="147">
        <v>72.553395703395694</v>
      </c>
      <c r="I29" s="147">
        <v>85.978826518826494</v>
      </c>
      <c r="J29" s="147">
        <v>87.265255255255198</v>
      </c>
      <c r="K29" s="147">
        <v>80.555652575652502</v>
      </c>
      <c r="L29" s="153">
        <v>75.737898359898296</v>
      </c>
      <c r="M29" s="147"/>
      <c r="N29" s="154">
        <v>99.409551859551797</v>
      </c>
      <c r="O29" s="155">
        <v>112.36598752598699</v>
      </c>
      <c r="P29" s="156">
        <v>105.887769692769</v>
      </c>
      <c r="Q29" s="147"/>
      <c r="R29" s="157">
        <v>84.352147312147295</v>
      </c>
      <c r="S29" s="130"/>
      <c r="T29" s="131">
        <v>13.3619681033984</v>
      </c>
      <c r="U29" s="125">
        <v>2.0576257792087902</v>
      </c>
      <c r="V29" s="125">
        <v>5.5500401758772702</v>
      </c>
      <c r="W29" s="125">
        <v>11.8708150378837</v>
      </c>
      <c r="X29" s="125">
        <v>11.6716284844303</v>
      </c>
      <c r="Y29" s="132">
        <v>8.5513271427137401</v>
      </c>
      <c r="Z29" s="125"/>
      <c r="AA29" s="133">
        <v>20.986953593427</v>
      </c>
      <c r="AB29" s="134">
        <v>32.048850894513599</v>
      </c>
      <c r="AC29" s="135">
        <v>26.6147499489891</v>
      </c>
      <c r="AD29" s="125"/>
      <c r="AE29" s="136">
        <v>14.405197709536401</v>
      </c>
      <c r="AF29" s="75"/>
      <c r="AG29" s="152">
        <v>50.016579464079399</v>
      </c>
      <c r="AH29" s="147">
        <v>65.067244167244098</v>
      </c>
      <c r="AI29" s="147">
        <v>76.421889004389001</v>
      </c>
      <c r="AJ29" s="147">
        <v>85.944014206514197</v>
      </c>
      <c r="AK29" s="147">
        <v>91.728408408408399</v>
      </c>
      <c r="AL29" s="153">
        <v>73.835627050127002</v>
      </c>
      <c r="AM29" s="147"/>
      <c r="AN29" s="154">
        <v>132.21254966504901</v>
      </c>
      <c r="AO29" s="155">
        <v>129.18481577731501</v>
      </c>
      <c r="AP29" s="156">
        <v>130.698682721182</v>
      </c>
      <c r="AQ29" s="147"/>
      <c r="AR29" s="157">
        <v>90.082214384714305</v>
      </c>
      <c r="AS29" s="130"/>
      <c r="AT29" s="131">
        <v>6.0950900502054397</v>
      </c>
      <c r="AU29" s="125">
        <v>6.1720878990108003</v>
      </c>
      <c r="AV29" s="125">
        <v>10.2846058517781</v>
      </c>
      <c r="AW29" s="125">
        <v>19.195552918534801</v>
      </c>
      <c r="AX29" s="125">
        <v>21.218697267796301</v>
      </c>
      <c r="AY29" s="132">
        <v>13.4194021696395</v>
      </c>
      <c r="AZ29" s="125"/>
      <c r="BA29" s="133">
        <v>41.300523293024298</v>
      </c>
      <c r="BB29" s="134">
        <v>42.714531759371603</v>
      </c>
      <c r="BC29" s="135">
        <v>41.995819138412102</v>
      </c>
      <c r="BD29" s="125"/>
      <c r="BE29" s="136">
        <v>23.742634137024702</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2">
        <v>31.329398541015301</v>
      </c>
      <c r="H30" s="147">
        <v>52.682523447967803</v>
      </c>
      <c r="I30" s="147">
        <v>56.2064746166443</v>
      </c>
      <c r="J30" s="147">
        <v>52.289015929730503</v>
      </c>
      <c r="K30" s="147">
        <v>44.602029179693297</v>
      </c>
      <c r="L30" s="153">
        <v>47.421888343010203</v>
      </c>
      <c r="M30" s="147"/>
      <c r="N30" s="154">
        <v>47.305127288968201</v>
      </c>
      <c r="O30" s="155">
        <v>47.486298942980397</v>
      </c>
      <c r="P30" s="156">
        <v>47.395713115974303</v>
      </c>
      <c r="Q30" s="147"/>
      <c r="R30" s="157">
        <v>47.414409706714302</v>
      </c>
      <c r="S30" s="130"/>
      <c r="T30" s="131">
        <v>-9.9273806213268507</v>
      </c>
      <c r="U30" s="125">
        <v>8.3812102998203102</v>
      </c>
      <c r="V30" s="125">
        <v>7.7257331407690399</v>
      </c>
      <c r="W30" s="125">
        <v>5.7139253909733601</v>
      </c>
      <c r="X30" s="125">
        <v>3.15525975157979</v>
      </c>
      <c r="Y30" s="132">
        <v>3.8737430852080998</v>
      </c>
      <c r="Z30" s="125"/>
      <c r="AA30" s="133">
        <v>-22.636114621008801</v>
      </c>
      <c r="AB30" s="134">
        <v>-11.8466570485287</v>
      </c>
      <c r="AC30" s="135">
        <v>-17.582780075529801</v>
      </c>
      <c r="AD30" s="125"/>
      <c r="AE30" s="136">
        <v>-3.3151262952155198</v>
      </c>
      <c r="AF30" s="75"/>
      <c r="AG30" s="152">
        <v>33.859736489504201</v>
      </c>
      <c r="AH30" s="147">
        <v>50.310613741253498</v>
      </c>
      <c r="AI30" s="147">
        <v>54.556144111954701</v>
      </c>
      <c r="AJ30" s="147">
        <v>49.888871147833797</v>
      </c>
      <c r="AK30" s="147">
        <v>47.292367500372102</v>
      </c>
      <c r="AL30" s="153">
        <v>47.181546598183701</v>
      </c>
      <c r="AM30" s="147"/>
      <c r="AN30" s="154">
        <v>53.919868244752102</v>
      </c>
      <c r="AO30" s="155">
        <v>53.287389459580098</v>
      </c>
      <c r="AP30" s="156">
        <v>53.603628852166104</v>
      </c>
      <c r="AQ30" s="147"/>
      <c r="AR30" s="157">
        <v>49.016427242178601</v>
      </c>
      <c r="AS30" s="130"/>
      <c r="AT30" s="131">
        <v>-4.7252038100732401</v>
      </c>
      <c r="AU30" s="125">
        <v>1.89746543029504</v>
      </c>
      <c r="AV30" s="125">
        <v>1.9753721480633299</v>
      </c>
      <c r="AW30" s="125">
        <v>-1.9466160538733299</v>
      </c>
      <c r="AX30" s="125">
        <v>1.08349393966818</v>
      </c>
      <c r="AY30" s="132">
        <v>-7.1793765912494395E-2</v>
      </c>
      <c r="AZ30" s="125"/>
      <c r="BA30" s="133">
        <v>-4.6267168505691298</v>
      </c>
      <c r="BB30" s="134">
        <v>0.91292558839234506</v>
      </c>
      <c r="BC30" s="135">
        <v>-1.9513913481995899</v>
      </c>
      <c r="BD30" s="125"/>
      <c r="BE30" s="136">
        <v>-0.66477187661297898</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2">
        <v>25.064535617673499</v>
      </c>
      <c r="H31" s="147">
        <v>38.967296663660903</v>
      </c>
      <c r="I31" s="147">
        <v>40.400182146077498</v>
      </c>
      <c r="J31" s="147">
        <v>41.890890892696099</v>
      </c>
      <c r="K31" s="147">
        <v>37.618302975653698</v>
      </c>
      <c r="L31" s="153">
        <v>36.788241659152298</v>
      </c>
      <c r="M31" s="147"/>
      <c r="N31" s="154">
        <v>44.888789900811503</v>
      </c>
      <c r="O31" s="155">
        <v>45.474470694319201</v>
      </c>
      <c r="P31" s="156">
        <v>45.181630297565299</v>
      </c>
      <c r="Q31" s="147"/>
      <c r="R31" s="157">
        <v>39.186352698698897</v>
      </c>
      <c r="S31" s="130"/>
      <c r="T31" s="131">
        <v>-24.490150607689401</v>
      </c>
      <c r="U31" s="125">
        <v>-21.257894793477099</v>
      </c>
      <c r="V31" s="125">
        <v>-21.816273069733999</v>
      </c>
      <c r="W31" s="125">
        <v>-10.4956970228108</v>
      </c>
      <c r="X31" s="125">
        <v>-12.5229768435868</v>
      </c>
      <c r="Y31" s="132">
        <v>-17.942447126368801</v>
      </c>
      <c r="Z31" s="125"/>
      <c r="AA31" s="133">
        <v>-20.136917376954202</v>
      </c>
      <c r="AB31" s="134">
        <v>-22.605163054309902</v>
      </c>
      <c r="AC31" s="135">
        <v>-21.398406486731599</v>
      </c>
      <c r="AD31" s="125"/>
      <c r="AE31" s="136">
        <v>-19.114020612847799</v>
      </c>
      <c r="AF31" s="75"/>
      <c r="AG31" s="152">
        <v>30.5357258791704</v>
      </c>
      <c r="AH31" s="147">
        <v>41.496924256086501</v>
      </c>
      <c r="AI31" s="147">
        <v>44.3137213706041</v>
      </c>
      <c r="AJ31" s="147">
        <v>41.629345807033303</v>
      </c>
      <c r="AK31" s="147">
        <v>42.881202885482402</v>
      </c>
      <c r="AL31" s="153">
        <v>40.171384039675303</v>
      </c>
      <c r="AM31" s="147"/>
      <c r="AN31" s="154">
        <v>66.150315148782596</v>
      </c>
      <c r="AO31" s="155">
        <v>63.649548241659097</v>
      </c>
      <c r="AP31" s="156">
        <v>64.8999316952209</v>
      </c>
      <c r="AQ31" s="147"/>
      <c r="AR31" s="157">
        <v>47.236683369831198</v>
      </c>
      <c r="AS31" s="130"/>
      <c r="AT31" s="131">
        <v>-18.730671171443799</v>
      </c>
      <c r="AU31" s="125">
        <v>-14.4461010853021</v>
      </c>
      <c r="AV31" s="125">
        <v>-16.343052828255701</v>
      </c>
      <c r="AW31" s="125">
        <v>-15.2625082046148</v>
      </c>
      <c r="AX31" s="125">
        <v>-12.574411952513101</v>
      </c>
      <c r="AY31" s="132">
        <v>-15.3306703667051</v>
      </c>
      <c r="AZ31" s="125"/>
      <c r="BA31" s="133">
        <v>-4.2292005249314402</v>
      </c>
      <c r="BB31" s="134">
        <v>-13.0442133000619</v>
      </c>
      <c r="BC31" s="135">
        <v>-8.7645341670397894</v>
      </c>
      <c r="BD31" s="125"/>
      <c r="BE31" s="136">
        <v>-12.8693670801013</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2">
        <v>26.073958916900001</v>
      </c>
      <c r="H32" s="147">
        <v>36.689633986928101</v>
      </c>
      <c r="I32" s="147">
        <v>40.230321195144697</v>
      </c>
      <c r="J32" s="147">
        <v>40.938177404294997</v>
      </c>
      <c r="K32" s="147">
        <v>43.618179271708598</v>
      </c>
      <c r="L32" s="153">
        <v>37.510054154995302</v>
      </c>
      <c r="M32" s="147"/>
      <c r="N32" s="154">
        <v>49.114702147525598</v>
      </c>
      <c r="O32" s="155">
        <v>42.8472605042016</v>
      </c>
      <c r="P32" s="156">
        <v>45.980981325863603</v>
      </c>
      <c r="Q32" s="147"/>
      <c r="R32" s="157">
        <v>39.9303190609577</v>
      </c>
      <c r="S32" s="130"/>
      <c r="T32" s="131">
        <v>-3.8722823524365602</v>
      </c>
      <c r="U32" s="125">
        <v>-4.2028930424827804</v>
      </c>
      <c r="V32" s="125">
        <v>-5.41910880071E-2</v>
      </c>
      <c r="W32" s="125">
        <v>-2.6075187715497901</v>
      </c>
      <c r="X32" s="125">
        <v>-0.85366158481189403</v>
      </c>
      <c r="Y32" s="132">
        <v>-2.1665879495217899</v>
      </c>
      <c r="Z32" s="125"/>
      <c r="AA32" s="133">
        <v>-1.1847327543603801</v>
      </c>
      <c r="AB32" s="134">
        <v>-10.021012717530899</v>
      </c>
      <c r="AC32" s="135">
        <v>-5.5082489686376999</v>
      </c>
      <c r="AD32" s="125"/>
      <c r="AE32" s="136">
        <v>-3.2918123751675101</v>
      </c>
      <c r="AF32" s="75"/>
      <c r="AG32" s="152">
        <v>31.7887595704948</v>
      </c>
      <c r="AH32" s="147">
        <v>40.607629785247397</v>
      </c>
      <c r="AI32" s="147">
        <v>43.8950060690943</v>
      </c>
      <c r="AJ32" s="147">
        <v>40.098483660130697</v>
      </c>
      <c r="AK32" s="147">
        <v>40.1537810457516</v>
      </c>
      <c r="AL32" s="153">
        <v>39.308732026143701</v>
      </c>
      <c r="AM32" s="147"/>
      <c r="AN32" s="154">
        <v>69.623500933706794</v>
      </c>
      <c r="AO32" s="155">
        <v>73.132365546218395</v>
      </c>
      <c r="AP32" s="156">
        <v>71.377933239962601</v>
      </c>
      <c r="AQ32" s="147"/>
      <c r="AR32" s="157">
        <v>48.4713609443777</v>
      </c>
      <c r="AS32" s="130"/>
      <c r="AT32" s="131">
        <v>0.332992525624347</v>
      </c>
      <c r="AU32" s="125">
        <v>-0.85834868329173197</v>
      </c>
      <c r="AV32" s="125">
        <v>-1.28942794110751</v>
      </c>
      <c r="AW32" s="125">
        <v>2.0024487804902402</v>
      </c>
      <c r="AX32" s="125">
        <v>-0.20246782549758999</v>
      </c>
      <c r="AY32" s="132">
        <v>-5.7832898813590897E-2</v>
      </c>
      <c r="AZ32" s="125"/>
      <c r="BA32" s="133">
        <v>49.138487632911101</v>
      </c>
      <c r="BB32" s="134">
        <v>53.105376221766299</v>
      </c>
      <c r="BC32" s="135">
        <v>51.144658984888601</v>
      </c>
      <c r="BD32" s="125"/>
      <c r="BE32" s="136">
        <v>16.554831148426601</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2">
        <v>34.384313537675602</v>
      </c>
      <c r="H33" s="147">
        <v>56.253148148148099</v>
      </c>
      <c r="I33" s="147">
        <v>63.892193486590003</v>
      </c>
      <c r="J33" s="147">
        <v>60.741178160919503</v>
      </c>
      <c r="K33" s="147">
        <v>52.6655810983397</v>
      </c>
      <c r="L33" s="153">
        <v>53.587282886334599</v>
      </c>
      <c r="M33" s="147"/>
      <c r="N33" s="154">
        <v>84.549677522349896</v>
      </c>
      <c r="O33" s="155">
        <v>63.439814814814802</v>
      </c>
      <c r="P33" s="156">
        <v>73.994746168582296</v>
      </c>
      <c r="Q33" s="147"/>
      <c r="R33" s="157">
        <v>59.417986681262498</v>
      </c>
      <c r="S33" s="130"/>
      <c r="T33" s="131">
        <v>8.7691068377644896</v>
      </c>
      <c r="U33" s="125">
        <v>12.8188786685797</v>
      </c>
      <c r="V33" s="125">
        <v>6.8007758409977503</v>
      </c>
      <c r="W33" s="125">
        <v>9.7665013876471605</v>
      </c>
      <c r="X33" s="125">
        <v>15.2418766998388</v>
      </c>
      <c r="Y33" s="132">
        <v>10.564863098261499</v>
      </c>
      <c r="Z33" s="125"/>
      <c r="AA33" s="133">
        <v>29.454236964012299</v>
      </c>
      <c r="AB33" s="134">
        <v>1.70468212474992</v>
      </c>
      <c r="AC33" s="135">
        <v>15.898478147914499</v>
      </c>
      <c r="AD33" s="125"/>
      <c r="AE33" s="136">
        <v>12.4054064141092</v>
      </c>
      <c r="AF33" s="75"/>
      <c r="AG33" s="152">
        <v>33.175981800766202</v>
      </c>
      <c r="AH33" s="147">
        <v>51.0528839399744</v>
      </c>
      <c r="AI33" s="147">
        <v>56.790973818646201</v>
      </c>
      <c r="AJ33" s="147">
        <v>58.114102809706203</v>
      </c>
      <c r="AK33" s="147">
        <v>61.777807311621899</v>
      </c>
      <c r="AL33" s="153">
        <v>52.182349936142998</v>
      </c>
      <c r="AM33" s="147"/>
      <c r="AN33" s="154">
        <v>82.196347381864598</v>
      </c>
      <c r="AO33" s="155">
        <v>62.865402298850498</v>
      </c>
      <c r="AP33" s="156">
        <v>72.530874840357498</v>
      </c>
      <c r="AQ33" s="147"/>
      <c r="AR33" s="157">
        <v>57.996214194490001</v>
      </c>
      <c r="AS33" s="130"/>
      <c r="AT33" s="131">
        <v>4.6431071006682698</v>
      </c>
      <c r="AU33" s="125">
        <v>10.8302140408481</v>
      </c>
      <c r="AV33" s="125">
        <v>7.7120102407520896</v>
      </c>
      <c r="AW33" s="125">
        <v>15.5432984872955</v>
      </c>
      <c r="AX33" s="125">
        <v>24.216741939256199</v>
      </c>
      <c r="AY33" s="132">
        <v>13.1824848453704</v>
      </c>
      <c r="AZ33" s="125"/>
      <c r="BA33" s="133">
        <v>12.2348093429801</v>
      </c>
      <c r="BB33" s="134">
        <v>-4.1199778497941999</v>
      </c>
      <c r="BC33" s="135">
        <v>4.5092440753603098</v>
      </c>
      <c r="BD33" s="125"/>
      <c r="BE33" s="136">
        <v>9.9228430704116608</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2">
        <v>46.231450324342703</v>
      </c>
      <c r="H34" s="147">
        <v>65.674872994195894</v>
      </c>
      <c r="I34" s="147">
        <v>76.569935814271005</v>
      </c>
      <c r="J34" s="147">
        <v>74.693737453055604</v>
      </c>
      <c r="K34" s="147">
        <v>63.499005462615202</v>
      </c>
      <c r="L34" s="153">
        <v>65.333800409696096</v>
      </c>
      <c r="M34" s="147"/>
      <c r="N34" s="154">
        <v>72.579269033799903</v>
      </c>
      <c r="O34" s="155">
        <v>76.830461932400098</v>
      </c>
      <c r="P34" s="156">
        <v>74.704865483099994</v>
      </c>
      <c r="Q34" s="147"/>
      <c r="R34" s="157">
        <v>68.011247573525793</v>
      </c>
      <c r="S34" s="130"/>
      <c r="T34" s="131">
        <v>11.409325285892701</v>
      </c>
      <c r="U34" s="125">
        <v>4.0271063012925499</v>
      </c>
      <c r="V34" s="125">
        <v>4.73668301646578</v>
      </c>
      <c r="W34" s="125">
        <v>4.96845344723849</v>
      </c>
      <c r="X34" s="125">
        <v>8.52770381925599</v>
      </c>
      <c r="Y34" s="132">
        <v>6.2669154084549898</v>
      </c>
      <c r="Z34" s="125"/>
      <c r="AA34" s="133">
        <v>9.7106071989142002</v>
      </c>
      <c r="AB34" s="134">
        <v>5.4986363529848603</v>
      </c>
      <c r="AC34" s="135">
        <v>7.5035386056979796</v>
      </c>
      <c r="AD34" s="125"/>
      <c r="AE34" s="136">
        <v>6.65193557104904</v>
      </c>
      <c r="AF34" s="75"/>
      <c r="AG34" s="152">
        <v>43.532928656027103</v>
      </c>
      <c r="AH34" s="147">
        <v>58.659319450243203</v>
      </c>
      <c r="AI34" s="147">
        <v>66.654021012090794</v>
      </c>
      <c r="AJ34" s="147">
        <v>67.730723408968899</v>
      </c>
      <c r="AK34" s="147">
        <v>68.243423198507102</v>
      </c>
      <c r="AL34" s="153">
        <v>60.9640831451674</v>
      </c>
      <c r="AM34" s="147"/>
      <c r="AN34" s="154">
        <v>83.276869660852199</v>
      </c>
      <c r="AO34" s="155">
        <v>81.391223762511203</v>
      </c>
      <c r="AP34" s="156">
        <v>82.334046711681694</v>
      </c>
      <c r="AQ34" s="147"/>
      <c r="AR34" s="157">
        <v>67.067296848159103</v>
      </c>
      <c r="AS34" s="130"/>
      <c r="AT34" s="131">
        <v>7.1492898041439696</v>
      </c>
      <c r="AU34" s="125">
        <v>7.5229400949488197</v>
      </c>
      <c r="AV34" s="125">
        <v>8.3835272306339803</v>
      </c>
      <c r="AW34" s="125">
        <v>7.7521518292698701</v>
      </c>
      <c r="AX34" s="125">
        <v>9.3069605383399505</v>
      </c>
      <c r="AY34" s="132">
        <v>8.1039815942866404</v>
      </c>
      <c r="AZ34" s="125"/>
      <c r="BA34" s="133">
        <v>11.050759780522499</v>
      </c>
      <c r="BB34" s="134">
        <v>9.0052906145612397</v>
      </c>
      <c r="BC34" s="135">
        <v>10.0302304201381</v>
      </c>
      <c r="BD34" s="125"/>
      <c r="BE34" s="136">
        <v>8.7706264677768999</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2">
        <v>35.690807799442801</v>
      </c>
      <c r="H35" s="147">
        <v>51.039860724233897</v>
      </c>
      <c r="I35" s="147">
        <v>53.183426183843999</v>
      </c>
      <c r="J35" s="147">
        <v>52.112683379758501</v>
      </c>
      <c r="K35" s="147">
        <v>50.4528040854224</v>
      </c>
      <c r="L35" s="153">
        <v>48.495916434540298</v>
      </c>
      <c r="M35" s="147"/>
      <c r="N35" s="154">
        <v>51.892191272051903</v>
      </c>
      <c r="O35" s="155">
        <v>50.479192200557101</v>
      </c>
      <c r="P35" s="156">
        <v>51.185691736304499</v>
      </c>
      <c r="Q35" s="147"/>
      <c r="R35" s="157">
        <v>49.264423663615801</v>
      </c>
      <c r="S35" s="130"/>
      <c r="T35" s="131">
        <v>-1.4873894683589199</v>
      </c>
      <c r="U35" s="125">
        <v>2.1222391941082899</v>
      </c>
      <c r="V35" s="125">
        <v>-2.8512720139960099</v>
      </c>
      <c r="W35" s="125">
        <v>2.37107209959761</v>
      </c>
      <c r="X35" s="125">
        <v>9.4021862449743594</v>
      </c>
      <c r="Y35" s="132">
        <v>1.8925842398172501</v>
      </c>
      <c r="Z35" s="125"/>
      <c r="AA35" s="133">
        <v>11.0686061844237</v>
      </c>
      <c r="AB35" s="134">
        <v>2.1755542487470501</v>
      </c>
      <c r="AC35" s="135">
        <v>6.4979465232500999</v>
      </c>
      <c r="AD35" s="125"/>
      <c r="AE35" s="136">
        <v>3.2176074325561399</v>
      </c>
      <c r="AF35" s="75"/>
      <c r="AG35" s="152">
        <v>36.7883844011142</v>
      </c>
      <c r="AH35" s="147">
        <v>50.075564066852301</v>
      </c>
      <c r="AI35" s="147">
        <v>51.954505571030602</v>
      </c>
      <c r="AJ35" s="147">
        <v>55.2573932219127</v>
      </c>
      <c r="AK35" s="147">
        <v>56.651214020427098</v>
      </c>
      <c r="AL35" s="153">
        <v>50.145412256267399</v>
      </c>
      <c r="AM35" s="147"/>
      <c r="AN35" s="154">
        <v>61.1600139275766</v>
      </c>
      <c r="AO35" s="155">
        <v>58.1014554317548</v>
      </c>
      <c r="AP35" s="156">
        <v>59.6307346796657</v>
      </c>
      <c r="AQ35" s="147"/>
      <c r="AR35" s="157">
        <v>52.855504377238297</v>
      </c>
      <c r="AS35" s="130"/>
      <c r="AT35" s="131">
        <v>8.14664822510424</v>
      </c>
      <c r="AU35" s="125">
        <v>5.5717265687988498</v>
      </c>
      <c r="AV35" s="125">
        <v>-0.29908491384281299</v>
      </c>
      <c r="AW35" s="125">
        <v>4.6208719933604803</v>
      </c>
      <c r="AX35" s="125">
        <v>3.24081061827706</v>
      </c>
      <c r="AY35" s="132">
        <v>3.9283525562663901</v>
      </c>
      <c r="AZ35" s="125"/>
      <c r="BA35" s="133">
        <v>1.9274297072558799</v>
      </c>
      <c r="BB35" s="134">
        <v>3.1586057401274701</v>
      </c>
      <c r="BC35" s="135">
        <v>2.52353795301299</v>
      </c>
      <c r="BD35" s="125"/>
      <c r="BE35" s="136">
        <v>3.47134077128436</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2">
        <v>25.185354213273602</v>
      </c>
      <c r="H36" s="147">
        <v>39.749149888143101</v>
      </c>
      <c r="I36" s="147">
        <v>42.345108128262403</v>
      </c>
      <c r="J36" s="147">
        <v>40.901603281133397</v>
      </c>
      <c r="K36" s="147">
        <v>36.305063385533103</v>
      </c>
      <c r="L36" s="153">
        <v>36.897255779269202</v>
      </c>
      <c r="M36" s="147"/>
      <c r="N36" s="154">
        <v>39.712885906040199</v>
      </c>
      <c r="O36" s="155">
        <v>39.3967039522744</v>
      </c>
      <c r="P36" s="156">
        <v>39.554794929157303</v>
      </c>
      <c r="Q36" s="147"/>
      <c r="R36" s="157">
        <v>37.656552679237201</v>
      </c>
      <c r="S36" s="130"/>
      <c r="T36" s="131">
        <v>-14.4658528820854</v>
      </c>
      <c r="U36" s="125">
        <v>-0.56367066455719195</v>
      </c>
      <c r="V36" s="125">
        <v>-0.54994150490027804</v>
      </c>
      <c r="W36" s="125">
        <v>-6.0044087009378604</v>
      </c>
      <c r="X36" s="125">
        <v>-0.91814125747945996</v>
      </c>
      <c r="Y36" s="132">
        <v>-3.9906075410240902</v>
      </c>
      <c r="Z36" s="125"/>
      <c r="AA36" s="133">
        <v>-10.2013527385941</v>
      </c>
      <c r="AB36" s="134">
        <v>-16.692690191175899</v>
      </c>
      <c r="AC36" s="135">
        <v>-13.5557756376899</v>
      </c>
      <c r="AD36" s="125"/>
      <c r="AE36" s="136">
        <v>-7.0764445049186504</v>
      </c>
      <c r="AF36" s="75"/>
      <c r="AG36" s="152">
        <v>30.1253945689812</v>
      </c>
      <c r="AH36" s="147">
        <v>40.060448332421998</v>
      </c>
      <c r="AI36" s="147">
        <v>43.180763623109101</v>
      </c>
      <c r="AJ36" s="147">
        <v>41.857494076908999</v>
      </c>
      <c r="AK36" s="147">
        <v>40.915208675050103</v>
      </c>
      <c r="AL36" s="153">
        <v>39.2278618552943</v>
      </c>
      <c r="AM36" s="147"/>
      <c r="AN36" s="154">
        <v>51.1993646713183</v>
      </c>
      <c r="AO36" s="155">
        <v>48.697409107601899</v>
      </c>
      <c r="AP36" s="156">
        <v>49.948386889460103</v>
      </c>
      <c r="AQ36" s="147"/>
      <c r="AR36" s="157">
        <v>42.274485871578698</v>
      </c>
      <c r="AS36" s="130"/>
      <c r="AT36" s="131">
        <v>-4.4110459348247897</v>
      </c>
      <c r="AU36" s="125">
        <v>0.399535117302036</v>
      </c>
      <c r="AV36" s="125">
        <v>3.6361400019797001</v>
      </c>
      <c r="AW36" s="125">
        <v>-1.0311762989578701</v>
      </c>
      <c r="AX36" s="125">
        <v>-6.0655748478704101</v>
      </c>
      <c r="AY36" s="132">
        <v>-1.39042427769642</v>
      </c>
      <c r="AZ36" s="125"/>
      <c r="BA36" s="133">
        <v>-11.1214932566965</v>
      </c>
      <c r="BB36" s="134">
        <v>-15.6693524661569</v>
      </c>
      <c r="BC36" s="135">
        <v>-13.3981785178457</v>
      </c>
      <c r="BD36" s="125"/>
      <c r="BE36" s="136">
        <v>-5.7885513926652203</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2">
        <v>39.629647358541099</v>
      </c>
      <c r="H37" s="147">
        <v>48.774737999463603</v>
      </c>
      <c r="I37" s="147">
        <v>53.485643604183402</v>
      </c>
      <c r="J37" s="147">
        <v>51.808356127648103</v>
      </c>
      <c r="K37" s="147">
        <v>52.998793510324397</v>
      </c>
      <c r="L37" s="153">
        <v>49.3394357200321</v>
      </c>
      <c r="M37" s="147"/>
      <c r="N37" s="154">
        <v>80.425247787610601</v>
      </c>
      <c r="O37" s="155">
        <v>89.619834540091105</v>
      </c>
      <c r="P37" s="156">
        <v>85.022541163850804</v>
      </c>
      <c r="Q37" s="147"/>
      <c r="R37" s="157">
        <v>59.534608703980297</v>
      </c>
      <c r="S37" s="130"/>
      <c r="T37" s="131">
        <v>-12.4044046060898</v>
      </c>
      <c r="U37" s="125">
        <v>-4.4854665383303303</v>
      </c>
      <c r="V37" s="125">
        <v>1.59802347381868</v>
      </c>
      <c r="W37" s="125">
        <v>-3.6283289174196498</v>
      </c>
      <c r="X37" s="125">
        <v>1.4110881275088101</v>
      </c>
      <c r="Y37" s="132">
        <v>-3.2451837064651601</v>
      </c>
      <c r="Z37" s="125"/>
      <c r="AA37" s="133">
        <v>13.2716552855105</v>
      </c>
      <c r="AB37" s="134">
        <v>13.6597214959888</v>
      </c>
      <c r="AC37" s="135">
        <v>13.4758491763689</v>
      </c>
      <c r="AD37" s="125"/>
      <c r="AE37" s="136">
        <v>2.9443617698252398</v>
      </c>
      <c r="AF37" s="75"/>
      <c r="AG37" s="152">
        <v>36.501506301957598</v>
      </c>
      <c r="AH37" s="147">
        <v>43.696299477071598</v>
      </c>
      <c r="AI37" s="147">
        <v>49.1190786403861</v>
      </c>
      <c r="AJ37" s="147">
        <v>54.723688790560402</v>
      </c>
      <c r="AK37" s="147">
        <v>55.380053432555599</v>
      </c>
      <c r="AL37" s="153">
        <v>47.8841253285063</v>
      </c>
      <c r="AM37" s="147"/>
      <c r="AN37" s="154">
        <v>71.602676387771496</v>
      </c>
      <c r="AO37" s="155">
        <v>74.748697170823206</v>
      </c>
      <c r="AP37" s="156">
        <v>73.175686779297294</v>
      </c>
      <c r="AQ37" s="147"/>
      <c r="AR37" s="157">
        <v>55.110285743017997</v>
      </c>
      <c r="AS37" s="130"/>
      <c r="AT37" s="131">
        <v>-7.5839257426433102</v>
      </c>
      <c r="AU37" s="125">
        <v>-2.7562592494618001</v>
      </c>
      <c r="AV37" s="125">
        <v>1.4756686581384</v>
      </c>
      <c r="AW37" s="125">
        <v>1.4943219221408801</v>
      </c>
      <c r="AX37" s="125">
        <v>-1.1345073117817599</v>
      </c>
      <c r="AY37" s="132">
        <v>-1.3800675651986201</v>
      </c>
      <c r="AZ37" s="125"/>
      <c r="BA37" s="133">
        <v>-1.6282527296431</v>
      </c>
      <c r="BB37" s="134">
        <v>-1.8599351998240401</v>
      </c>
      <c r="BC37" s="135">
        <v>-1.74672063613614</v>
      </c>
      <c r="BD37" s="125"/>
      <c r="BE37" s="136">
        <v>-1.51972393993191</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2">
        <v>61.637323130406898</v>
      </c>
      <c r="H38" s="147">
        <v>102.90470599987999</v>
      </c>
      <c r="I38" s="147">
        <v>126.64285968312301</v>
      </c>
      <c r="J38" s="147">
        <v>123.339931869493</v>
      </c>
      <c r="K38" s="147">
        <v>92.189361850911993</v>
      </c>
      <c r="L38" s="153">
        <v>101.34283650676301</v>
      </c>
      <c r="M38" s="147"/>
      <c r="N38" s="154">
        <v>67.267961878883497</v>
      </c>
      <c r="O38" s="155">
        <v>69.922372579968396</v>
      </c>
      <c r="P38" s="156">
        <v>68.595167229425897</v>
      </c>
      <c r="Q38" s="147"/>
      <c r="R38" s="157">
        <v>91.986359570380998</v>
      </c>
      <c r="S38" s="130"/>
      <c r="T38" s="131">
        <v>2.1918912767226399</v>
      </c>
      <c r="U38" s="125">
        <v>9.2046697511613207</v>
      </c>
      <c r="V38" s="125">
        <v>12.7588103214191</v>
      </c>
      <c r="W38" s="125">
        <v>12.622248938878601</v>
      </c>
      <c r="X38" s="125">
        <v>5.3816855789120597</v>
      </c>
      <c r="Y38" s="132">
        <v>9.2392493425247295</v>
      </c>
      <c r="Z38" s="125"/>
      <c r="AA38" s="133">
        <v>-1.1252388902381101</v>
      </c>
      <c r="AB38" s="134">
        <v>0.840848059015051</v>
      </c>
      <c r="AC38" s="135">
        <v>-0.13285084287104601</v>
      </c>
      <c r="AD38" s="125"/>
      <c r="AE38" s="136">
        <v>7.0978528978870097</v>
      </c>
      <c r="AF38" s="75"/>
      <c r="AG38" s="152">
        <v>55.121767103536698</v>
      </c>
      <c r="AH38" s="147">
        <v>85.956185510948302</v>
      </c>
      <c r="AI38" s="147">
        <v>101.869842946303</v>
      </c>
      <c r="AJ38" s="147">
        <v>100.34239412096299</v>
      </c>
      <c r="AK38" s="147">
        <v>82.796782195259397</v>
      </c>
      <c r="AL38" s="153">
        <v>85.217394375402193</v>
      </c>
      <c r="AM38" s="147"/>
      <c r="AN38" s="154">
        <v>68.808752358231601</v>
      </c>
      <c r="AO38" s="155">
        <v>67.922616015012807</v>
      </c>
      <c r="AP38" s="156">
        <v>68.365684186622204</v>
      </c>
      <c r="AQ38" s="147"/>
      <c r="AR38" s="157">
        <v>80.403975653792799</v>
      </c>
      <c r="AS38" s="130"/>
      <c r="AT38" s="131">
        <v>4.79560570769259</v>
      </c>
      <c r="AU38" s="125">
        <v>13.890227542749599</v>
      </c>
      <c r="AV38" s="125">
        <v>13.618147039216201</v>
      </c>
      <c r="AW38" s="125">
        <v>10.1700520027208</v>
      </c>
      <c r="AX38" s="125">
        <v>4.9621534561998804</v>
      </c>
      <c r="AY38" s="132">
        <v>9.9028917085196895</v>
      </c>
      <c r="AZ38" s="125"/>
      <c r="BA38" s="133">
        <v>1.91489048921669</v>
      </c>
      <c r="BB38" s="134">
        <v>2.9024079381865602</v>
      </c>
      <c r="BC38" s="135">
        <v>2.4030687731403</v>
      </c>
      <c r="BD38" s="125"/>
      <c r="BE38" s="136">
        <v>7.9834449191435404</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58">
        <v>27.3050909433606</v>
      </c>
      <c r="H39" s="159">
        <v>40.477432852699998</v>
      </c>
      <c r="I39" s="159">
        <v>40.807396098388402</v>
      </c>
      <c r="J39" s="159">
        <v>41.286927716520502</v>
      </c>
      <c r="K39" s="159">
        <v>38.264099519366603</v>
      </c>
      <c r="L39" s="160">
        <v>37.628189426067202</v>
      </c>
      <c r="M39" s="147"/>
      <c r="N39" s="161">
        <v>41.935077749505197</v>
      </c>
      <c r="O39" s="162">
        <v>42.982092168504302</v>
      </c>
      <c r="P39" s="163">
        <v>42.458584959004803</v>
      </c>
      <c r="Q39" s="147"/>
      <c r="R39" s="164">
        <v>39.008302435478001</v>
      </c>
      <c r="S39" s="130"/>
      <c r="T39" s="137">
        <v>-11.4285112821729</v>
      </c>
      <c r="U39" s="138">
        <v>-4.6973550932530497</v>
      </c>
      <c r="V39" s="138">
        <v>-12.2929030403137</v>
      </c>
      <c r="W39" s="138">
        <v>-3.31678452990062</v>
      </c>
      <c r="X39" s="138">
        <v>-3.4293344954166298</v>
      </c>
      <c r="Y39" s="139">
        <v>-6.9318399129509203</v>
      </c>
      <c r="Z39" s="125"/>
      <c r="AA39" s="140">
        <v>-12.783940766353499</v>
      </c>
      <c r="AB39" s="141">
        <v>-13.262052101651401</v>
      </c>
      <c r="AC39" s="142">
        <v>-13.026600870798299</v>
      </c>
      <c r="AD39" s="125"/>
      <c r="AE39" s="143">
        <v>-8.9167872762838503</v>
      </c>
      <c r="AF39" s="75"/>
      <c r="AG39" s="158">
        <v>32.249162430067003</v>
      </c>
      <c r="AH39" s="159">
        <v>41.883823618172102</v>
      </c>
      <c r="AI39" s="159">
        <v>44.1841335283329</v>
      </c>
      <c r="AJ39" s="159">
        <v>42.195637114933703</v>
      </c>
      <c r="AK39" s="159">
        <v>43.428988555377501</v>
      </c>
      <c r="AL39" s="160">
        <v>40.788349049376599</v>
      </c>
      <c r="AM39" s="147"/>
      <c r="AN39" s="161">
        <v>59.7873557131526</v>
      </c>
      <c r="AO39" s="162">
        <v>57.710698222367299</v>
      </c>
      <c r="AP39" s="163">
        <v>58.749026967759903</v>
      </c>
      <c r="AQ39" s="147"/>
      <c r="AR39" s="164">
        <v>45.901992049601901</v>
      </c>
      <c r="AS39" s="130"/>
      <c r="AT39" s="137">
        <v>-8.9125476782866304</v>
      </c>
      <c r="AU39" s="138">
        <v>-4.0440330733690697</v>
      </c>
      <c r="AV39" s="138">
        <v>-7.9885780026293904</v>
      </c>
      <c r="AW39" s="138">
        <v>-6.1632126496973196</v>
      </c>
      <c r="AX39" s="138">
        <v>-5.3203948092841404</v>
      </c>
      <c r="AY39" s="139">
        <v>-6.40292115380075</v>
      </c>
      <c r="AZ39" s="125"/>
      <c r="BA39" s="140">
        <v>-3.03320976428228</v>
      </c>
      <c r="BB39" s="141">
        <v>-8.4072091385157801</v>
      </c>
      <c r="BC39" s="142">
        <v>-5.74931437298057</v>
      </c>
      <c r="BD39" s="125"/>
      <c r="BE39" s="143">
        <v>-6.1682253222853296</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4">
        <v>38.770260913196097</v>
      </c>
      <c r="H40" s="145">
        <v>59.675291018564899</v>
      </c>
      <c r="I40" s="145">
        <v>62.2930732563973</v>
      </c>
      <c r="J40" s="145">
        <v>62.242002007024503</v>
      </c>
      <c r="K40" s="145">
        <v>51.568442047165</v>
      </c>
      <c r="L40" s="146">
        <v>54.909813848469597</v>
      </c>
      <c r="M40" s="147"/>
      <c r="N40" s="148">
        <v>47.307139989964803</v>
      </c>
      <c r="O40" s="149">
        <v>46.100240842950299</v>
      </c>
      <c r="P40" s="150">
        <v>46.703690416457597</v>
      </c>
      <c r="Q40" s="147"/>
      <c r="R40" s="151">
        <v>52.565207153609002</v>
      </c>
      <c r="S40" s="130"/>
      <c r="T40" s="122">
        <v>15.497108360431399</v>
      </c>
      <c r="U40" s="123">
        <v>23.708975398143899</v>
      </c>
      <c r="V40" s="123">
        <v>25.7460093022809</v>
      </c>
      <c r="W40" s="123">
        <v>22.530280036512799</v>
      </c>
      <c r="X40" s="123">
        <v>34.461782964710402</v>
      </c>
      <c r="Y40" s="124">
        <v>24.515206230881301</v>
      </c>
      <c r="Z40" s="125"/>
      <c r="AA40" s="126">
        <v>25.694602655119201</v>
      </c>
      <c r="AB40" s="127">
        <v>17.724475322865999</v>
      </c>
      <c r="AC40" s="128">
        <v>21.630515223458399</v>
      </c>
      <c r="AD40" s="125"/>
      <c r="AE40" s="129">
        <v>23.770033358029998</v>
      </c>
      <c r="AF40" s="75"/>
      <c r="AG40" s="144">
        <v>38.559693986329698</v>
      </c>
      <c r="AH40" s="145">
        <v>56.6753119709036</v>
      </c>
      <c r="AI40" s="145">
        <v>59.040126669593</v>
      </c>
      <c r="AJ40" s="145">
        <v>55.845458079889603</v>
      </c>
      <c r="AK40" s="145">
        <v>50.725999874584502</v>
      </c>
      <c r="AL40" s="146">
        <v>52.169318116260101</v>
      </c>
      <c r="AM40" s="147"/>
      <c r="AN40" s="148">
        <v>51.2256346419164</v>
      </c>
      <c r="AO40" s="149">
        <v>50.350057067603103</v>
      </c>
      <c r="AP40" s="150">
        <v>50.787845854759802</v>
      </c>
      <c r="AQ40" s="147"/>
      <c r="AR40" s="151">
        <v>51.774629435530798</v>
      </c>
      <c r="AS40" s="130"/>
      <c r="AT40" s="122">
        <v>9.1169045122949193</v>
      </c>
      <c r="AU40" s="123">
        <v>15.602280318888299</v>
      </c>
      <c r="AV40" s="123">
        <v>16.585262782811999</v>
      </c>
      <c r="AW40" s="123">
        <v>15.701780267853501</v>
      </c>
      <c r="AX40" s="123">
        <v>13.742844631209801</v>
      </c>
      <c r="AY40" s="124">
        <v>14.472142221491</v>
      </c>
      <c r="AZ40" s="125"/>
      <c r="BA40" s="126">
        <v>9.8830412416802904</v>
      </c>
      <c r="BB40" s="127">
        <v>7.57165594026627</v>
      </c>
      <c r="BC40" s="128">
        <v>8.7250262207459297</v>
      </c>
      <c r="BD40" s="125"/>
      <c r="BE40" s="129">
        <v>12.801057941928301</v>
      </c>
      <c r="BF40" s="75"/>
    </row>
    <row r="41" spans="1:70" x14ac:dyDescent="0.2">
      <c r="A41" s="20" t="s">
        <v>84</v>
      </c>
      <c r="B41" s="3" t="str">
        <f t="shared" si="0"/>
        <v>Southwest Virginia - Blue Ridge Highlands</v>
      </c>
      <c r="C41" s="10"/>
      <c r="D41" s="24" t="s">
        <v>16</v>
      </c>
      <c r="E41" s="27" t="s">
        <v>17</v>
      </c>
      <c r="F41" s="3"/>
      <c r="G41" s="152">
        <v>29.416395526182001</v>
      </c>
      <c r="H41" s="147">
        <v>42.080235129639</v>
      </c>
      <c r="I41" s="147">
        <v>43.792646161667498</v>
      </c>
      <c r="J41" s="147">
        <v>43.580963396034498</v>
      </c>
      <c r="K41" s="147">
        <v>46.011129893238397</v>
      </c>
      <c r="L41" s="153">
        <v>40.976274021352303</v>
      </c>
      <c r="M41" s="147"/>
      <c r="N41" s="154">
        <v>48.724907219115401</v>
      </c>
      <c r="O41" s="155">
        <v>47.419378495170299</v>
      </c>
      <c r="P41" s="156">
        <v>48.072142857142801</v>
      </c>
      <c r="Q41" s="147"/>
      <c r="R41" s="157">
        <v>43.0036651172924</v>
      </c>
      <c r="S41" s="130"/>
      <c r="T41" s="131">
        <v>-0.88493398967996095</v>
      </c>
      <c r="U41" s="125">
        <v>3.4479043757073402</v>
      </c>
      <c r="V41" s="125">
        <v>7.4981288330293596</v>
      </c>
      <c r="W41" s="125">
        <v>4.4651799813029402</v>
      </c>
      <c r="X41" s="125">
        <v>9.0437981684785598</v>
      </c>
      <c r="Y41" s="132">
        <v>5.0630269937291601</v>
      </c>
      <c r="Z41" s="125"/>
      <c r="AA41" s="133">
        <v>-3.5611668946676902</v>
      </c>
      <c r="AB41" s="134">
        <v>-4.4514903189731401</v>
      </c>
      <c r="AC41" s="135">
        <v>-4.0023479685385199</v>
      </c>
      <c r="AD41" s="125"/>
      <c r="AE41" s="136">
        <v>1.98700136212723</v>
      </c>
      <c r="AF41" s="75"/>
      <c r="AG41" s="152">
        <v>34.693357905439697</v>
      </c>
      <c r="AH41" s="147">
        <v>44.8019461743772</v>
      </c>
      <c r="AI41" s="147">
        <v>47.557660142348702</v>
      </c>
      <c r="AJ41" s="147">
        <v>43.981863243517999</v>
      </c>
      <c r="AK41" s="147">
        <v>44.244997458057902</v>
      </c>
      <c r="AL41" s="153">
        <v>43.0559649847483</v>
      </c>
      <c r="AM41" s="147"/>
      <c r="AN41" s="154">
        <v>66.570353012201295</v>
      </c>
      <c r="AO41" s="155">
        <v>68.7489749618708</v>
      </c>
      <c r="AP41" s="156">
        <v>67.659663987035998</v>
      </c>
      <c r="AQ41" s="147"/>
      <c r="AR41" s="157">
        <v>50.085593271116203</v>
      </c>
      <c r="AS41" s="130"/>
      <c r="AT41" s="131">
        <v>2.3096265818162198</v>
      </c>
      <c r="AU41" s="125">
        <v>2.8768302512825201</v>
      </c>
      <c r="AV41" s="125">
        <v>3.1275009479065901</v>
      </c>
      <c r="AW41" s="125">
        <v>3.70138221283336</v>
      </c>
      <c r="AX41" s="125">
        <v>3.4680618793750702</v>
      </c>
      <c r="AY41" s="132">
        <v>3.1278016920400802</v>
      </c>
      <c r="AZ41" s="125"/>
      <c r="BA41" s="133">
        <v>26.822800104210199</v>
      </c>
      <c r="BB41" s="134">
        <v>30.380047154404199</v>
      </c>
      <c r="BC41" s="135">
        <v>28.6054608403557</v>
      </c>
      <c r="BD41" s="125"/>
      <c r="BE41" s="136">
        <v>11.6580921664047</v>
      </c>
      <c r="BF41" s="75"/>
    </row>
    <row r="42" spans="1:70" x14ac:dyDescent="0.2">
      <c r="A42" s="21" t="s">
        <v>85</v>
      </c>
      <c r="B42" s="3" t="str">
        <f t="shared" si="0"/>
        <v>Southwest Virginia - Heart of Appalachia</v>
      </c>
      <c r="C42" s="3"/>
      <c r="D42" s="24" t="s">
        <v>16</v>
      </c>
      <c r="E42" s="27" t="s">
        <v>17</v>
      </c>
      <c r="F42" s="3"/>
      <c r="G42" s="152">
        <v>29.524233215547699</v>
      </c>
      <c r="H42" s="147">
        <v>50.380749116607703</v>
      </c>
      <c r="I42" s="147">
        <v>49.8954204946996</v>
      </c>
      <c r="J42" s="147">
        <v>50.419250883392202</v>
      </c>
      <c r="K42" s="147">
        <v>38.994932862190801</v>
      </c>
      <c r="L42" s="153">
        <v>43.8429173144876</v>
      </c>
      <c r="M42" s="147"/>
      <c r="N42" s="154">
        <v>40.798657243816201</v>
      </c>
      <c r="O42" s="155">
        <v>35.3302756183745</v>
      </c>
      <c r="P42" s="156">
        <v>38.064466431095397</v>
      </c>
      <c r="Q42" s="147"/>
      <c r="R42" s="157">
        <v>42.1919313478041</v>
      </c>
      <c r="S42" s="130"/>
      <c r="T42" s="131">
        <v>8.4924314352018193</v>
      </c>
      <c r="U42" s="125">
        <v>25.250822252832201</v>
      </c>
      <c r="V42" s="125">
        <v>17.011764152134798</v>
      </c>
      <c r="W42" s="125">
        <v>28.776575207682001</v>
      </c>
      <c r="X42" s="125">
        <v>9.4764545931623108</v>
      </c>
      <c r="Y42" s="132">
        <v>18.59026716743</v>
      </c>
      <c r="Z42" s="125"/>
      <c r="AA42" s="133">
        <v>13.0183039218047</v>
      </c>
      <c r="AB42" s="134">
        <v>9.0646859230238697</v>
      </c>
      <c r="AC42" s="135">
        <v>11.1484348979195</v>
      </c>
      <c r="AD42" s="125"/>
      <c r="AE42" s="136">
        <v>16.578319808114699</v>
      </c>
      <c r="AF42" s="75"/>
      <c r="AG42" s="152">
        <v>31.913515901059998</v>
      </c>
      <c r="AH42" s="147">
        <v>46.273014134275599</v>
      </c>
      <c r="AI42" s="147">
        <v>47.849574204946897</v>
      </c>
      <c r="AJ42" s="147">
        <v>48.068279151943401</v>
      </c>
      <c r="AK42" s="147">
        <v>40.844837455830302</v>
      </c>
      <c r="AL42" s="153">
        <v>42.989844169611303</v>
      </c>
      <c r="AM42" s="147"/>
      <c r="AN42" s="154">
        <v>42.807197879858599</v>
      </c>
      <c r="AO42" s="155">
        <v>38.896206713780899</v>
      </c>
      <c r="AP42" s="156">
        <v>40.851702296819703</v>
      </c>
      <c r="AQ42" s="147"/>
      <c r="AR42" s="157">
        <v>42.378946491670803</v>
      </c>
      <c r="AS42" s="130"/>
      <c r="AT42" s="131">
        <v>18.827177752150899</v>
      </c>
      <c r="AU42" s="125">
        <v>17.960491010253399</v>
      </c>
      <c r="AV42" s="125">
        <v>15.290028533398299</v>
      </c>
      <c r="AW42" s="125">
        <v>19.834515485135899</v>
      </c>
      <c r="AX42" s="125">
        <v>8.2275982932211207</v>
      </c>
      <c r="AY42" s="132">
        <v>15.9129149927145</v>
      </c>
      <c r="AZ42" s="125"/>
      <c r="BA42" s="133">
        <v>10.3486573888417</v>
      </c>
      <c r="BB42" s="134">
        <v>9.6346020058195503</v>
      </c>
      <c r="BC42" s="135">
        <v>10.0075635344626</v>
      </c>
      <c r="BD42" s="125"/>
      <c r="BE42" s="136">
        <v>14.2241351365727</v>
      </c>
      <c r="BF42" s="75"/>
    </row>
    <row r="43" spans="1:70" x14ac:dyDescent="0.2">
      <c r="A43" s="22" t="s">
        <v>86</v>
      </c>
      <c r="B43" s="3" t="str">
        <f t="shared" si="0"/>
        <v>Virginia Mountains</v>
      </c>
      <c r="C43" s="3"/>
      <c r="D43" s="25" t="s">
        <v>16</v>
      </c>
      <c r="E43" s="28" t="s">
        <v>17</v>
      </c>
      <c r="F43" s="3"/>
      <c r="G43" s="158">
        <v>70.180596970151399</v>
      </c>
      <c r="H43" s="159">
        <v>83.887118644067698</v>
      </c>
      <c r="I43" s="159">
        <v>71.7925423728813</v>
      </c>
      <c r="J43" s="159">
        <v>61.068353082345801</v>
      </c>
      <c r="K43" s="159">
        <v>59.2458842057897</v>
      </c>
      <c r="L43" s="160">
        <v>69.234899055047194</v>
      </c>
      <c r="M43" s="147"/>
      <c r="N43" s="161">
        <v>63.347550622468802</v>
      </c>
      <c r="O43" s="162">
        <v>65.751312434378207</v>
      </c>
      <c r="P43" s="163">
        <v>64.549431528423497</v>
      </c>
      <c r="Q43" s="147"/>
      <c r="R43" s="164">
        <v>67.896194047440403</v>
      </c>
      <c r="S43" s="130"/>
      <c r="T43" s="137">
        <v>93.3812563432583</v>
      </c>
      <c r="U43" s="138">
        <v>71.257812319017802</v>
      </c>
      <c r="V43" s="138">
        <v>34.826351632721597</v>
      </c>
      <c r="W43" s="138">
        <v>19.145127926647</v>
      </c>
      <c r="X43" s="138">
        <v>20.919156190112599</v>
      </c>
      <c r="Y43" s="139">
        <v>44.979905261990403</v>
      </c>
      <c r="Z43" s="125"/>
      <c r="AA43" s="140">
        <v>-4.0946745649487903</v>
      </c>
      <c r="AB43" s="141">
        <v>9.2551306310114096</v>
      </c>
      <c r="AC43" s="142">
        <v>2.2697991821755599</v>
      </c>
      <c r="AD43" s="125"/>
      <c r="AE43" s="143">
        <v>30.2091195884386</v>
      </c>
      <c r="AF43" s="75"/>
      <c r="AG43" s="158">
        <v>49.493964676766097</v>
      </c>
      <c r="AH43" s="159">
        <v>62.798639943002797</v>
      </c>
      <c r="AI43" s="159">
        <v>62.667881355932202</v>
      </c>
      <c r="AJ43" s="159">
        <v>64.879192290385404</v>
      </c>
      <c r="AK43" s="159">
        <v>64.619985750712402</v>
      </c>
      <c r="AL43" s="160">
        <v>60.891932803359801</v>
      </c>
      <c r="AM43" s="147"/>
      <c r="AN43" s="161">
        <v>77.771496175191203</v>
      </c>
      <c r="AO43" s="162">
        <v>77.544307784610695</v>
      </c>
      <c r="AP43" s="163">
        <v>77.657901979900998</v>
      </c>
      <c r="AQ43" s="147"/>
      <c r="AR43" s="164">
        <v>65.682209710942999</v>
      </c>
      <c r="AS43" s="130"/>
      <c r="AT43" s="137">
        <v>33.298332244058201</v>
      </c>
      <c r="AU43" s="138">
        <v>28.7759441613047</v>
      </c>
      <c r="AV43" s="138">
        <v>15.8346927396378</v>
      </c>
      <c r="AW43" s="138">
        <v>20.6093911342628</v>
      </c>
      <c r="AX43" s="138">
        <v>23.3485023504632</v>
      </c>
      <c r="AY43" s="139">
        <v>23.674538122628402</v>
      </c>
      <c r="AZ43" s="125"/>
      <c r="BA43" s="140">
        <v>14.880352857825599</v>
      </c>
      <c r="BB43" s="141">
        <v>21.741294002465299</v>
      </c>
      <c r="BC43" s="142">
        <v>18.2063420431266</v>
      </c>
      <c r="BD43" s="125"/>
      <c r="BE43" s="143">
        <v>21.7716237247778</v>
      </c>
      <c r="BF43" s="75"/>
    </row>
    <row r="44" spans="1:70" x14ac:dyDescent="0.2">
      <c r="AF44" s="78"/>
    </row>
    <row r="45" spans="1:70" x14ac:dyDescent="0.2">
      <c r="AF45" s="78"/>
    </row>
    <row r="46" spans="1:70" x14ac:dyDescent="0.2">
      <c r="AF46" s="78"/>
    </row>
    <row r="47" spans="1:70" x14ac:dyDescent="0.2">
      <c r="AF47" s="78"/>
    </row>
    <row r="48" spans="1:70" x14ac:dyDescent="0.2">
      <c r="AF48" s="78"/>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3" sqref="G23"/>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36E56F7-FACD-4757-9227-65C83D3AC95E}"/>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86EE2844-5F91-47AD-B3E5-4419D38CC20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2023-12-13T21:08:46Z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