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checkCompatibility="1"/>
  <xr:revisionPtr revIDLastSave="2" documentId="8_{A74B6EF8-B6B5-4F61-B1FE-CC0A61D826E0}" xr6:coauthVersionLast="47" xr6:coauthVersionMax="47" xr10:uidLastSave="{2F7A672E-6760-48F5-910C-F1B84621E44A}"/>
  <workbookProtection workbookAlgorithmName="SHA-512" workbookHashValue="ZZJIwi72973ue54GXhWtZu6I8Zmd72yVFP7BTqx0+oR522zOOPQwHoofY+WX2VrzyrOK3npoJBsIQlFoafR3Ng==" workbookSaltValue="MKBsGNUs0BEwVAisVM6PYg==" workbookSpinCount="100000" lockStructure="1"/>
  <bookViews>
    <workbookView xWindow="-28920" yWindow="-16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3" i="27" l="1"/>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7" i="22"/>
  <c r="B9" i="25"/>
  <c r="B10" i="25"/>
  <c r="B12" i="25"/>
  <c r="B14" i="25"/>
  <c r="B15" i="25"/>
  <c r="B16" i="25"/>
  <c r="B17" i="25"/>
  <c r="B18" i="25"/>
  <c r="B19" i="25"/>
  <c r="B20" i="25"/>
  <c r="B21" i="25"/>
  <c r="B22" i="25"/>
  <c r="B23" i="25"/>
  <c r="B24" i="25"/>
  <c r="D11" i="22"/>
  <c r="C7" i="22"/>
  <c r="C11" i="22"/>
  <c r="K32" i="22"/>
  <c r="B19" i="22"/>
  <c r="E10" i="22"/>
  <c r="E8" i="22"/>
  <c r="D10" i="22"/>
  <c r="C10" i="22"/>
  <c r="E9" i="22"/>
  <c r="D9" i="22"/>
  <c r="C9" i="22"/>
  <c r="D8" i="22"/>
  <c r="C8" i="22"/>
  <c r="E7" i="22"/>
  <c r="E11" i="22"/>
  <c r="B22" i="22"/>
  <c r="B20" i="22"/>
  <c r="B18" i="22"/>
  <c r="A1" i="22"/>
  <c r="A1" i="28"/>
  <c r="BI19" i="28"/>
  <c r="B6" i="26"/>
  <c r="AL26"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<sst xmlns="http://schemas.openxmlformats.org/spreadsheetml/2006/main" count="781" uniqueCount="136">
  <si>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</si>
  <si>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</si>
  <si>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</si>
  <si>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</si>
  <si>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</si>
  <si>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</si>
  <si>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</si>
  <si>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</si>
  <si>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</si>
  <si>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</si>
  <si>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</si>
  <si>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</si>
  <si>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</si>
  <si>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</si>
  <si>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</si>
  <si>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</si>
  <si>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</si>
  <si>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</si>
  <si>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</si>
  <si>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</si>
  <si>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</si>
  <si>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</si>
  <si>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</si>
  <si>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</si>
  <si>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</si>
  <si>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</si>
  <si>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</si>
  <si>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</si>
  <si>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</si>
  <si>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</si>
  <si>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</si>
  <si>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</si>
  <si>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</si>
  <si>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</si>
  <si>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</si>
  <si>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</si>
  <si>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</si>
  <si>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</si>
  <si>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</si>
  <si>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</si>
  <si>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</si>
  <si>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</si>
  <si>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</si>
  <si>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</si>
  <si>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</si>
  <si>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</si>
  <si>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</si>
  <si>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</si>
  <si>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</si>
  <si>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</si>
  <si>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</si>
  <si>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</si>
  <si>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</si>
  <si>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</si>
  <si>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</si>
  <si>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</si>
  <si>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</si>
  <si>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</si>
  <si>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</si>
  <si>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</si>
  <si>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</si>
  <si>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</si>
  <si>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</si>
  <si>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</si>
  <si>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</si>
  <si>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</si>
  <si>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</si>
  <si>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</si>
  <si>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</si>
  <si>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</si>
  <si>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</si>
  <si>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</si>
  <si>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</si>
  <si>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</si>
  <si>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</si>
  <si>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</si>
  <si>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</si>
  <si>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</si>
  <si>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</si>
  <si>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</si>
  <si>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</si>
  <si>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</si>
  <si>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</si>
  <si>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</si>
  <si>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</si>
  <si>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</si>
  <si>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</si>
  <si>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</si>
  <si>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</si>
  <si>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</si>
  <si>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</si>
  <si>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</si>
  <si>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</si>
  <si>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</si>
  <si>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</si>
  <si>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</si>
  <si>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</si>
  <si>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</si>
  <si>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</si>
  <si>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</si>
  <si>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</si>
  <si>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</si>
  <si>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</si>
  <si>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</si>
  <si>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</si>
  <si>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</si>
  <si>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</si>
  <si>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</si>
  <si>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</si>
  <si>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</si>
  <si>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</si>
  <si>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Richmond CBD, VA</t>
  </si>
  <si>
    <t>Nov</t>
  </si>
  <si>
    <t>Thursday, Nov 23rd</t>
  </si>
  <si>
    <t xml:space="preserve"> - Thanksgiving Day</t>
  </si>
  <si>
    <t>Thursday, Nov 24th</t>
  </si>
  <si>
    <t>Nov / Dec</t>
  </si>
  <si>
    <t>Dec</t>
  </si>
  <si>
    <t>Friday, Dec 8th</t>
  </si>
  <si>
    <t xml:space="preserve"> - First Day of Hanukkah</t>
  </si>
  <si>
    <t>Week of December 10, 2023 to December 16, 2023</t>
  </si>
  <si>
    <t>November 19, 2023 - December 16, 2023
Rolling-28 Day Period</t>
  </si>
  <si>
    <t>For the Week of December 10, 2023 to December 16, 2023</t>
  </si>
  <si>
    <t>Monday, Dec 19th</t>
  </si>
  <si>
    <t>Sunday, Dec 24th</t>
  </si>
  <si>
    <t xml:space="preserve"> - Christmas Eve</t>
  </si>
  <si>
    <t>Saturday, Dec 24th</t>
  </si>
  <si>
    <t>Monday, Dec 25th</t>
  </si>
  <si>
    <t xml:space="preserve"> - Christmas Day</t>
  </si>
  <si>
    <t>Sunday, Dec 25th</t>
  </si>
  <si>
    <t>Tuesday, Dec 26th</t>
  </si>
  <si>
    <t xml:space="preserve"> - First Day of Kwanzaa</t>
  </si>
  <si>
    <t>Monday, Dec 26th</t>
  </si>
  <si>
    <t>Saturday, Dec 31st</t>
  </si>
  <si>
    <t xml:space="preserve"> - New Year's Eve</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</si>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</sst>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 fillId="0" borderId="0" xfId="0" applyFont="1" applyAlignment="1">
      <alignment horizontal="left"/>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6" fillId="3" borderId="0" xfId="0" applyFont="1" applyFill="1" applyAlignment="1">
      <alignment horizontal="center"/>
    </xf>
    <xf numFmtId="0" fontId="7" fillId="3" borderId="0" xfId="0" applyFont="1" applyFill="1" applyAlignment="1">
      <alignment horizontal="left" vertical="center" wrapText="1"/>
    </xf>
    <xf numFmtId="0" fontId="28" fillId="0" borderId="0" xfId="0" applyFont="1" applyAlignment="1">
      <alignment horizontal="right"/>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85" zoomScaleNormal="85" zoomScaleSheetLayoutView="100" workbookViewId="0">
      <pane xSplit="1" ySplit="3" topLeftCell="B4" activePane="bottomRight" state="frozen"/>
      <selection sqref="A1:A3"/>
      <selection pane="topRight" sqref="A1:A3"/>
      <selection pane="bottomLeft" sqref="A1:A3"/>
      <selection pane="bottomRight" activeCell="F61" sqref="F6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1" t="str">
        <f>'Occupancy Raw Data'!B1</f>
        <v>Week of December 10, 2023 to December 16, 2023</v>
      </c>
      <c r="B1" s="167" t="s">
        <v>66</v>
      </c>
      <c r="C1" s="168"/>
      <c r="D1" s="168"/>
      <c r="E1" s="168"/>
      <c r="F1" s="168"/>
      <c r="G1" s="168"/>
      <c r="H1" s="168"/>
      <c r="I1" s="168"/>
      <c r="J1" s="168"/>
      <c r="K1" s="169"/>
      <c r="L1" s="40"/>
      <c r="M1" s="167" t="s">
        <v>73</v>
      </c>
      <c r="N1" s="168"/>
      <c r="O1" s="168"/>
      <c r="P1" s="168"/>
      <c r="Q1" s="168"/>
      <c r="R1" s="168"/>
      <c r="S1" s="168"/>
      <c r="T1" s="168"/>
      <c r="U1" s="168"/>
      <c r="V1" s="169"/>
      <c r="W1" s="40"/>
      <c r="X1" s="167" t="s">
        <v>67</v>
      </c>
      <c r="Y1" s="168"/>
      <c r="Z1" s="168"/>
      <c r="AA1" s="168"/>
      <c r="AB1" s="168"/>
      <c r="AC1" s="168"/>
      <c r="AD1" s="168"/>
      <c r="AE1" s="168"/>
      <c r="AF1" s="168"/>
      <c r="AG1" s="169"/>
      <c r="AH1" s="40"/>
      <c r="AI1" s="167" t="s">
        <v>74</v>
      </c>
      <c r="AJ1" s="168"/>
      <c r="AK1" s="168"/>
      <c r="AL1" s="168"/>
      <c r="AM1" s="168"/>
      <c r="AN1" s="168"/>
      <c r="AO1" s="168"/>
      <c r="AP1" s="168"/>
      <c r="AQ1" s="168"/>
      <c r="AR1" s="169"/>
      <c r="AS1" s="40"/>
      <c r="AT1" s="167" t="s">
        <v>68</v>
      </c>
      <c r="AU1" s="168"/>
      <c r="AV1" s="168"/>
      <c r="AW1" s="168"/>
      <c r="AX1" s="168"/>
      <c r="AY1" s="168"/>
      <c r="AZ1" s="168"/>
      <c r="BA1" s="168"/>
      <c r="BB1" s="168"/>
      <c r="BC1" s="169"/>
      <c r="BD1" s="40"/>
      <c r="BE1" s="167" t="s">
        <v>75</v>
      </c>
      <c r="BF1" s="168"/>
      <c r="BG1" s="168"/>
      <c r="BH1" s="168"/>
      <c r="BI1" s="168"/>
      <c r="BJ1" s="168"/>
      <c r="BK1" s="168"/>
      <c r="BL1" s="168"/>
      <c r="BM1" s="168"/>
      <c r="BN1" s="169"/>
    </row>
    <row r="2" spans="1:66" x14ac:dyDescent="0.25">
      <c r="A2" s="171"/>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W2" s="44"/>
      <c r="X2" s="42"/>
      <c r="Y2" s="43"/>
      <c r="Z2" s="43"/>
      <c r="AA2" s="43"/>
      <c r="AB2" s="43"/>
      <c r="AC2" s="165" t="s">
        <v>64</v>
      </c>
      <c r="AD2" s="43"/>
      <c r="AE2" s="43"/>
      <c r="AF2" s="165" t="s">
        <v>65</v>
      </c>
      <c r="AG2" s="166" t="s">
        <v>56</v>
      </c>
      <c r="AH2" s="44"/>
      <c r="AI2" s="42"/>
      <c r="AJ2" s="43"/>
      <c r="AK2" s="43"/>
      <c r="AL2" s="43"/>
      <c r="AM2" s="43"/>
      <c r="AN2" s="165" t="s">
        <v>64</v>
      </c>
      <c r="AO2" s="43"/>
      <c r="AP2" s="43"/>
      <c r="AQ2" s="165" t="s">
        <v>65</v>
      </c>
      <c r="AR2" s="166" t="s">
        <v>56</v>
      </c>
      <c r="AS2" s="40"/>
      <c r="AT2" s="42"/>
      <c r="AU2" s="43"/>
      <c r="AV2" s="43"/>
      <c r="AW2" s="43"/>
      <c r="AX2" s="43"/>
      <c r="AY2" s="165" t="s">
        <v>64</v>
      </c>
      <c r="AZ2" s="43"/>
      <c r="BA2" s="43"/>
      <c r="BB2" s="165" t="s">
        <v>65</v>
      </c>
      <c r="BC2" s="166" t="s">
        <v>56</v>
      </c>
      <c r="BD2" s="44"/>
      <c r="BE2" s="42"/>
      <c r="BF2" s="43"/>
      <c r="BG2" s="43"/>
      <c r="BH2" s="43"/>
      <c r="BI2" s="43"/>
      <c r="BJ2" s="165" t="s">
        <v>64</v>
      </c>
      <c r="BK2" s="43"/>
      <c r="BL2" s="43"/>
      <c r="BM2" s="165" t="s">
        <v>65</v>
      </c>
      <c r="BN2" s="166" t="s">
        <v>56</v>
      </c>
    </row>
    <row r="3" spans="1:66" x14ac:dyDescent="0.25">
      <c r="A3" s="171"/>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W3" s="44"/>
      <c r="X3" s="45" t="s">
        <v>57</v>
      </c>
      <c r="Y3" s="44" t="s">
        <v>58</v>
      </c>
      <c r="Z3" s="44" t="s">
        <v>59</v>
      </c>
      <c r="AA3" s="44" t="s">
        <v>60</v>
      </c>
      <c r="AB3" s="44" t="s">
        <v>61</v>
      </c>
      <c r="AC3" s="165"/>
      <c r="AD3" s="44" t="s">
        <v>62</v>
      </c>
      <c r="AE3" s="44" t="s">
        <v>63</v>
      </c>
      <c r="AF3" s="165"/>
      <c r="AG3" s="166"/>
      <c r="AH3" s="44"/>
      <c r="AI3" s="45" t="s">
        <v>57</v>
      </c>
      <c r="AJ3" s="44" t="s">
        <v>58</v>
      </c>
      <c r="AK3" s="44" t="s">
        <v>59</v>
      </c>
      <c r="AL3" s="44" t="s">
        <v>60</v>
      </c>
      <c r="AM3" s="44" t="s">
        <v>61</v>
      </c>
      <c r="AN3" s="165"/>
      <c r="AO3" s="44" t="s">
        <v>62</v>
      </c>
      <c r="AP3" s="44" t="s">
        <v>63</v>
      </c>
      <c r="AQ3" s="165"/>
      <c r="AR3" s="166"/>
      <c r="AS3" s="40"/>
      <c r="AT3" s="45" t="s">
        <v>57</v>
      </c>
      <c r="AU3" s="44" t="s">
        <v>58</v>
      </c>
      <c r="AV3" s="44" t="s">
        <v>59</v>
      </c>
      <c r="AW3" s="44" t="s">
        <v>60</v>
      </c>
      <c r="AX3" s="44" t="s">
        <v>61</v>
      </c>
      <c r="AY3" s="165"/>
      <c r="AZ3" s="44" t="s">
        <v>62</v>
      </c>
      <c r="BA3" s="44" t="s">
        <v>63</v>
      </c>
      <c r="BB3" s="165"/>
      <c r="BC3" s="166"/>
      <c r="BD3" s="44"/>
      <c r="BE3" s="45" t="s">
        <v>57</v>
      </c>
      <c r="BF3" s="44" t="s">
        <v>58</v>
      </c>
      <c r="BG3" s="44" t="s">
        <v>59</v>
      </c>
      <c r="BH3" s="44" t="s">
        <v>60</v>
      </c>
      <c r="BI3" s="44" t="s">
        <v>61</v>
      </c>
      <c r="BJ3" s="165"/>
      <c r="BK3" s="44" t="s">
        <v>62</v>
      </c>
      <c r="BL3" s="44" t="s">
        <v>63</v>
      </c>
      <c r="BM3" s="165"/>
      <c r="BN3" s="166"/>
    </row>
    <row r="4" spans="1:66" x14ac:dyDescent="0.25">
      <c r="A4" s="46" t="s">
        <v>15</v>
      </c>
      <c r="B4" s="47">
        <f>VLOOKUP($A4,'Occupancy Raw Data'!$B$8:$BE$45,'Occupancy Raw Data'!G$3,FALSE)</f>
        <v>43.7404015240459</v>
      </c>
      <c r="C4" s="48">
        <f>VLOOKUP($A4,'Occupancy Raw Data'!$B$8:$BE$45,'Occupancy Raw Data'!H$3,FALSE)</f>
        <v>53.831469524564397</v>
      </c>
      <c r="D4" s="48">
        <f>VLOOKUP($A4,'Occupancy Raw Data'!$B$8:$BE$45,'Occupancy Raw Data'!I$3,FALSE)</f>
        <v>57.886443549901799</v>
      </c>
      <c r="E4" s="48">
        <f>VLOOKUP($A4,'Occupancy Raw Data'!$B$8:$BE$45,'Occupancy Raw Data'!J$3,FALSE)</f>
        <v>57.4000908627104</v>
      </c>
      <c r="F4" s="48">
        <f>VLOOKUP($A4,'Occupancy Raw Data'!$B$8:$BE$45,'Occupancy Raw Data'!K$3,FALSE)</f>
        <v>53.871108675956002</v>
      </c>
      <c r="G4" s="49">
        <f>VLOOKUP($A4,'Occupancy Raw Data'!$B$8:$BE$45,'Occupancy Raw Data'!L$3,FALSE)</f>
        <v>53.345921016887601</v>
      </c>
      <c r="H4" s="48">
        <f>VLOOKUP($A4,'Occupancy Raw Data'!$B$8:$BE$45,'Occupancy Raw Data'!N$3,FALSE)</f>
        <v>56.962533024995501</v>
      </c>
      <c r="I4" s="48">
        <f>VLOOKUP($A4,'Occupancy Raw Data'!$B$8:$BE$45,'Occupancy Raw Data'!O$3,FALSE)</f>
        <v>59.117208165676701</v>
      </c>
      <c r="J4" s="49">
        <f>VLOOKUP($A4,'Occupancy Raw Data'!$B$8:$BE$45,'Occupancy Raw Data'!P$3,FALSE)</f>
        <v>58.039890467778299</v>
      </c>
      <c r="K4" s="50">
        <f>VLOOKUP($A4,'Occupancy Raw Data'!$B$8:$BE$45,'Occupancy Raw Data'!R$3,FALSE)</f>
        <v>54.687089492142199</v>
      </c>
      <c r="M4" s="47">
        <f>VLOOKUP($A4,'Occupancy Raw Data'!$B$8:$BE$45,'Occupancy Raw Data'!T$3,FALSE)</f>
        <v>-0.31894646255436498</v>
      </c>
      <c r="N4" s="48">
        <f>VLOOKUP($A4,'Occupancy Raw Data'!$B$8:$BE$45,'Occupancy Raw Data'!U$3,FALSE)</f>
        <v>1.5624958305366301</v>
      </c>
      <c r="O4" s="48">
        <f>VLOOKUP($A4,'Occupancy Raw Data'!$B$8:$BE$45,'Occupancy Raw Data'!V$3,FALSE)</f>
        <v>2.6850514041359701</v>
      </c>
      <c r="P4" s="48">
        <f>VLOOKUP($A4,'Occupancy Raw Data'!$B$8:$BE$45,'Occupancy Raw Data'!W$3,FALSE)</f>
        <v>3.4058027490126301</v>
      </c>
      <c r="Q4" s="48">
        <f>VLOOKUP($A4,'Occupancy Raw Data'!$B$8:$BE$45,'Occupancy Raw Data'!X$3,FALSE)</f>
        <v>1.9638459997704101</v>
      </c>
      <c r="R4" s="49">
        <f>VLOOKUP($A4,'Occupancy Raw Data'!$B$8:$BE$45,'Occupancy Raw Data'!Y$3,FALSE)</f>
        <v>1.9613241470387901</v>
      </c>
      <c r="S4" s="48">
        <f>VLOOKUP($A4,'Occupancy Raw Data'!$B$8:$BE$45,'Occupancy Raw Data'!AA$3,FALSE)</f>
        <v>0.13792504089354299</v>
      </c>
      <c r="T4" s="48">
        <f>VLOOKUP($A4,'Occupancy Raw Data'!$B$8:$BE$45,'Occupancy Raw Data'!AB$3,FALSE)</f>
        <v>-1.9078035359163099</v>
      </c>
      <c r="U4" s="49">
        <f>VLOOKUP($A4,'Occupancy Raw Data'!$B$8:$BE$45,'Occupancy Raw Data'!AC$3,FALSE)</f>
        <v>-0.91445849972857496</v>
      </c>
      <c r="V4" s="50">
        <f>VLOOKUP($A4,'Occupancy Raw Data'!$B$8:$BE$45,'Occupancy Raw Data'!AE$3,FALSE)</f>
        <v>1.0718175134793699</v>
      </c>
      <c r="X4" s="51">
        <f>VLOOKUP($A4,'ADR Raw Data'!$B$6:$BE$43,'ADR Raw Data'!G$1,FALSE)</f>
        <v>136.830222233591</v>
      </c>
      <c r="Y4" s="52">
        <f>VLOOKUP($A4,'ADR Raw Data'!$B$6:$BE$43,'ADR Raw Data'!H$1,FALSE)</f>
        <v>138.47919939281601</v>
      </c>
      <c r="Z4" s="52">
        <f>VLOOKUP($A4,'ADR Raw Data'!$B$6:$BE$43,'ADR Raw Data'!I$1,FALSE)</f>
        <v>141.438412375019</v>
      </c>
      <c r="AA4" s="52">
        <f>VLOOKUP($A4,'ADR Raw Data'!$B$6:$BE$43,'ADR Raw Data'!J$1,FALSE)</f>
        <v>141.08686266543</v>
      </c>
      <c r="AB4" s="52">
        <f>VLOOKUP($A4,'ADR Raw Data'!$B$6:$BE$43,'ADR Raw Data'!K$1,FALSE)</f>
        <v>137.28959375850499</v>
      </c>
      <c r="AC4" s="53">
        <f>VLOOKUP($A4,'ADR Raw Data'!$B$6:$BE$43,'ADR Raw Data'!L$1,FALSE)</f>
        <v>139.17188292251601</v>
      </c>
      <c r="AD4" s="52">
        <f>VLOOKUP($A4,'ADR Raw Data'!$B$6:$BE$43,'ADR Raw Data'!N$1,FALSE)</f>
        <v>147.962612967344</v>
      </c>
      <c r="AE4" s="52">
        <f>VLOOKUP($A4,'ADR Raw Data'!$B$6:$BE$43,'ADR Raw Data'!O$1,FALSE)</f>
        <v>153.02024830035401</v>
      </c>
      <c r="AF4" s="53">
        <f>VLOOKUP($A4,'ADR Raw Data'!$B$6:$BE$43,'ADR Raw Data'!P$1,FALSE)</f>
        <v>150.538417242582</v>
      </c>
      <c r="AG4" s="54">
        <f>VLOOKUP($A4,'ADR Raw Data'!$B$6:$BE$43,'ADR Raw Data'!R$1,FALSE)</f>
        <v>142.6186578027</v>
      </c>
      <c r="AI4" s="47">
        <f>VLOOKUP($A4,'ADR Raw Data'!$B$6:$BE$43,'ADR Raw Data'!T$1,FALSE)</f>
        <v>5.1554395707360099</v>
      </c>
      <c r="AJ4" s="48">
        <f>VLOOKUP($A4,'ADR Raw Data'!$B$6:$BE$43,'ADR Raw Data'!U$1,FALSE)</f>
        <v>5.1052158168282302</v>
      </c>
      <c r="AK4" s="48">
        <f>VLOOKUP($A4,'ADR Raw Data'!$B$6:$BE$43,'ADR Raw Data'!V$1,FALSE)</f>
        <v>4.9115461477270399</v>
      </c>
      <c r="AL4" s="48">
        <f>VLOOKUP($A4,'ADR Raw Data'!$B$6:$BE$43,'ADR Raw Data'!W$1,FALSE)</f>
        <v>6.0060135904193297</v>
      </c>
      <c r="AM4" s="48">
        <f>VLOOKUP($A4,'ADR Raw Data'!$B$6:$BE$43,'ADR Raw Data'!X$1,FALSE)</f>
        <v>5.7967573984228702</v>
      </c>
      <c r="AN4" s="49">
        <f>VLOOKUP($A4,'ADR Raw Data'!$B$6:$BE$43,'ADR Raw Data'!Y$1,FALSE)</f>
        <v>5.41493766340934</v>
      </c>
      <c r="AO4" s="48">
        <f>VLOOKUP($A4,'ADR Raw Data'!$B$6:$BE$43,'ADR Raw Data'!AA$1,FALSE)</f>
        <v>4.5531916226606599</v>
      </c>
      <c r="AP4" s="48">
        <f>VLOOKUP($A4,'ADR Raw Data'!$B$6:$BE$43,'ADR Raw Data'!AB$1,FALSE)</f>
        <v>2.3643479167554702</v>
      </c>
      <c r="AQ4" s="49">
        <f>VLOOKUP($A4,'ADR Raw Data'!$B$6:$BE$43,'ADR Raw Data'!AC$1,FALSE)</f>
        <v>3.3793566847716998</v>
      </c>
      <c r="AR4" s="50">
        <f>VLOOKUP($A4,'ADR Raw Data'!$B$6:$BE$43,'ADR Raw Data'!AE$1,FALSE)</f>
        <v>4.6912015665615101</v>
      </c>
      <c r="AS4" s="40"/>
      <c r="AT4" s="51">
        <f>VLOOKUP($A4,'RevPAR Raw Data'!$B$6:$BE$43,'RevPAR Raw Data'!G$1,FALSE)</f>
        <v>59.850088611217501</v>
      </c>
      <c r="AU4" s="52">
        <f>VLOOKUP($A4,'RevPAR Raw Data'!$B$6:$BE$43,'RevPAR Raw Data'!H$1,FALSE)</f>
        <v>74.545388019004903</v>
      </c>
      <c r="AV4" s="52">
        <f>VLOOKUP($A4,'RevPAR Raw Data'!$B$6:$BE$43,'RevPAR Raw Data'!I$1,FALSE)</f>
        <v>81.873666737343299</v>
      </c>
      <c r="AW4" s="52">
        <f>VLOOKUP($A4,'RevPAR Raw Data'!$B$6:$BE$43,'RevPAR Raw Data'!J$1,FALSE)</f>
        <v>80.983987365304401</v>
      </c>
      <c r="AX4" s="52">
        <f>VLOOKUP($A4,'RevPAR Raw Data'!$B$6:$BE$43,'RevPAR Raw Data'!K$1,FALSE)</f>
        <v>73.959426254423207</v>
      </c>
      <c r="AY4" s="53">
        <f>VLOOKUP($A4,'RevPAR Raw Data'!$B$6:$BE$43,'RevPAR Raw Data'!L$1,FALSE)</f>
        <v>74.242522741560805</v>
      </c>
      <c r="AZ4" s="52">
        <f>VLOOKUP($A4,'RevPAR Raw Data'!$B$6:$BE$43,'RevPAR Raw Data'!N$1,FALSE)</f>
        <v>84.283252276169904</v>
      </c>
      <c r="BA4" s="52">
        <f>VLOOKUP($A4,'RevPAR Raw Data'!$B$6:$BE$43,'RevPAR Raw Data'!O$1,FALSE)</f>
        <v>90.461298723355696</v>
      </c>
      <c r="BB4" s="53">
        <f>VLOOKUP($A4,'RevPAR Raw Data'!$B$6:$BE$43,'RevPAR Raw Data'!P$1,FALSE)</f>
        <v>87.3723324795222</v>
      </c>
      <c r="BC4" s="54">
        <f>VLOOKUP($A4,'RevPAR Raw Data'!$B$6:$BE$43,'RevPAR Raw Data'!R$1,FALSE)</f>
        <v>77.993993025054806</v>
      </c>
      <c r="BE4" s="47">
        <f>VLOOKUP($A4,'RevPAR Raw Data'!$B$6:$BE$43,'RevPAR Raw Data'!T$1,FALSE)</f>
        <v>4.82005001604165</v>
      </c>
      <c r="BF4" s="48">
        <f>VLOOKUP($A4,'RevPAR Raw Data'!$B$6:$BE$43,'RevPAR Raw Data'!U$1,FALSE)</f>
        <v>6.7474804316426997</v>
      </c>
      <c r="BG4" s="48">
        <f>VLOOKUP($A4,'RevPAR Raw Data'!$B$6:$BE$43,'RevPAR Raw Data'!V$1,FALSE)</f>
        <v>7.7284750906673398</v>
      </c>
      <c r="BH4" s="48">
        <f>VLOOKUP($A4,'RevPAR Raw Data'!$B$6:$BE$43,'RevPAR Raw Data'!W$1,FALSE)</f>
        <v>9.6163693154005401</v>
      </c>
      <c r="BI4" s="48">
        <f>VLOOKUP($A4,'RevPAR Raw Data'!$B$6:$BE$43,'RevPAR Raw Data'!X$1,FALSE)</f>
        <v>7.8744427864786104</v>
      </c>
      <c r="BJ4" s="49">
        <f>VLOOKUP($A4,'RevPAR Raw Data'!$B$6:$BE$43,'RevPAR Raw Data'!Y$1,FALSE)</f>
        <v>7.4824662903876797</v>
      </c>
      <c r="BK4" s="48">
        <f>VLOOKUP($A4,'RevPAR Raw Data'!$B$6:$BE$43,'RevPAR Raw Data'!AA$1,FALSE)</f>
        <v>4.6973966549617199</v>
      </c>
      <c r="BL4" s="48">
        <f>VLOOKUP($A4,'RevPAR Raw Data'!$B$6:$BE$43,'RevPAR Raw Data'!AB$1,FALSE)</f>
        <v>0.411437267681934</v>
      </c>
      <c r="BM4" s="49">
        <f>VLOOKUP($A4,'RevPAR Raw Data'!$B$6:$BE$43,'RevPAR Raw Data'!AC$1,FALSE)</f>
        <v>2.4339953706030801</v>
      </c>
      <c r="BN4" s="50">
        <f>VLOOKUP($A4,'RevPAR Raw Data'!$B$6:$BE$43,'RevPAR Raw Data'!AE$1,FALSE)</f>
        <v>5.8133002000239102</v>
      </c>
    </row>
    <row r="5" spans="1:66" x14ac:dyDescent="0.25">
      <c r="A5" s="46" t="s">
        <v>69</v>
      </c>
      <c r="B5" s="47">
        <f>VLOOKUP($A5,'Occupancy Raw Data'!$B$8:$BE$45,'Occupancy Raw Data'!G$3,FALSE)</f>
        <v>40.667920978363099</v>
      </c>
      <c r="C5" s="48">
        <f>VLOOKUP($A5,'Occupancy Raw Data'!$B$8:$BE$45,'Occupancy Raw Data'!H$3,FALSE)</f>
        <v>55.066164941987999</v>
      </c>
      <c r="D5" s="48">
        <f>VLOOKUP($A5,'Occupancy Raw Data'!$B$8:$BE$45,'Occupancy Raw Data'!I$3,FALSE)</f>
        <v>60.687664700715203</v>
      </c>
      <c r="E5" s="48">
        <f>VLOOKUP($A5,'Occupancy Raw Data'!$B$8:$BE$45,'Occupancy Raw Data'!J$3,FALSE)</f>
        <v>58.948425147446301</v>
      </c>
      <c r="F5" s="48">
        <f>VLOOKUP($A5,'Occupancy Raw Data'!$B$8:$BE$45,'Occupancy Raw Data'!K$3,FALSE)</f>
        <v>52.817166520265999</v>
      </c>
      <c r="G5" s="49">
        <f>VLOOKUP($A5,'Occupancy Raw Data'!$B$8:$BE$45,'Occupancy Raw Data'!L$3,FALSE)</f>
        <v>53.637468457755702</v>
      </c>
      <c r="H5" s="48">
        <f>VLOOKUP($A5,'Occupancy Raw Data'!$B$8:$BE$45,'Occupancy Raw Data'!N$3,FALSE)</f>
        <v>52.539214456017</v>
      </c>
      <c r="I5" s="48">
        <f>VLOOKUP($A5,'Occupancy Raw Data'!$B$8:$BE$45,'Occupancy Raw Data'!O$3,FALSE)</f>
        <v>52.888693688041101</v>
      </c>
      <c r="J5" s="49">
        <f>VLOOKUP($A5,'Occupancy Raw Data'!$B$8:$BE$45,'Occupancy Raw Data'!P$3,FALSE)</f>
        <v>52.713954072029097</v>
      </c>
      <c r="K5" s="50">
        <f>VLOOKUP($A5,'Occupancy Raw Data'!$B$8:$BE$45,'Occupancy Raw Data'!R$3,FALSE)</f>
        <v>53.373607204690998</v>
      </c>
      <c r="M5" s="47">
        <f>VLOOKUP($A5,'Occupancy Raw Data'!$B$8:$BE$45,'Occupancy Raw Data'!T$3,FALSE)</f>
        <v>0.36263064979167797</v>
      </c>
      <c r="N5" s="48">
        <f>VLOOKUP($A5,'Occupancy Raw Data'!$B$8:$BE$45,'Occupancy Raw Data'!U$3,FALSE)</f>
        <v>2.9938811382606798</v>
      </c>
      <c r="O5" s="48">
        <f>VLOOKUP($A5,'Occupancy Raw Data'!$B$8:$BE$45,'Occupancy Raw Data'!V$3,FALSE)</f>
        <v>4.8115599669300799</v>
      </c>
      <c r="P5" s="48">
        <f>VLOOKUP($A5,'Occupancy Raw Data'!$B$8:$BE$45,'Occupancy Raw Data'!W$3,FALSE)</f>
        <v>3.1199542631648698</v>
      </c>
      <c r="Q5" s="48">
        <f>VLOOKUP($A5,'Occupancy Raw Data'!$B$8:$BE$45,'Occupancy Raw Data'!X$3,FALSE)</f>
        <v>2.1510629262118899</v>
      </c>
      <c r="R5" s="49">
        <f>VLOOKUP($A5,'Occupancy Raw Data'!$B$8:$BE$45,'Occupancy Raw Data'!Y$3,FALSE)</f>
        <v>2.8491297084584901</v>
      </c>
      <c r="S5" s="48">
        <f>VLOOKUP($A5,'Occupancy Raw Data'!$B$8:$BE$45,'Occupancy Raw Data'!AA$3,FALSE)</f>
        <v>-0.19703278789658099</v>
      </c>
      <c r="T5" s="48">
        <f>VLOOKUP($A5,'Occupancy Raw Data'!$B$8:$BE$45,'Occupancy Raw Data'!AB$3,FALSE)</f>
        <v>-2.7112112150049801</v>
      </c>
      <c r="U5" s="49">
        <f>VLOOKUP($A5,'Occupancy Raw Data'!$B$8:$BE$45,'Occupancy Raw Data'!AC$3,FALSE)</f>
        <v>-1.4743241422923199</v>
      </c>
      <c r="V5" s="50">
        <f>VLOOKUP($A5,'Occupancy Raw Data'!$B$8:$BE$45,'Occupancy Raw Data'!AE$3,FALSE)</f>
        <v>1.59109083172233</v>
      </c>
      <c r="X5" s="51">
        <f>VLOOKUP($A5,'ADR Raw Data'!$B$6:$BE$43,'ADR Raw Data'!G$1,FALSE)</f>
        <v>106.270948261238</v>
      </c>
      <c r="Y5" s="52">
        <f>VLOOKUP($A5,'ADR Raw Data'!$B$6:$BE$43,'ADR Raw Data'!H$1,FALSE)</f>
        <v>118.411294147124</v>
      </c>
      <c r="Z5" s="52">
        <f>VLOOKUP($A5,'ADR Raw Data'!$B$6:$BE$43,'ADR Raw Data'!I$1,FALSE)</f>
        <v>123.261758818907</v>
      </c>
      <c r="AA5" s="52">
        <f>VLOOKUP($A5,'ADR Raw Data'!$B$6:$BE$43,'ADR Raw Data'!J$1,FALSE)</f>
        <v>118.574417894243</v>
      </c>
      <c r="AB5" s="52">
        <f>VLOOKUP($A5,'ADR Raw Data'!$B$6:$BE$43,'ADR Raw Data'!K$1,FALSE)</f>
        <v>110.062670586837</v>
      </c>
      <c r="AC5" s="53">
        <f>VLOOKUP($A5,'ADR Raw Data'!$B$6:$BE$43,'ADR Raw Data'!L$1,FALSE)</f>
        <v>116.059602225676</v>
      </c>
      <c r="AD5" s="52">
        <f>VLOOKUP($A5,'ADR Raw Data'!$B$6:$BE$43,'ADR Raw Data'!N$1,FALSE)</f>
        <v>112.31032637902</v>
      </c>
      <c r="AE5" s="52">
        <f>VLOOKUP($A5,'ADR Raw Data'!$B$6:$BE$43,'ADR Raw Data'!O$1,FALSE)</f>
        <v>113.83439343251</v>
      </c>
      <c r="AF5" s="53">
        <f>VLOOKUP($A5,'ADR Raw Data'!$B$6:$BE$43,'ADR Raw Data'!P$1,FALSE)</f>
        <v>113.074885943665</v>
      </c>
      <c r="AG5" s="54">
        <f>VLOOKUP($A5,'ADR Raw Data'!$B$6:$BE$43,'ADR Raw Data'!R$1,FALSE)</f>
        <v>115.21736574402399</v>
      </c>
      <c r="AI5" s="47">
        <f>VLOOKUP($A5,'ADR Raw Data'!$B$6:$BE$43,'ADR Raw Data'!T$1,FALSE)</f>
        <v>5.0325634583650798</v>
      </c>
      <c r="AJ5" s="48">
        <f>VLOOKUP($A5,'ADR Raw Data'!$B$6:$BE$43,'ADR Raw Data'!U$1,FALSE)</f>
        <v>6.7679705366210596</v>
      </c>
      <c r="AK5" s="48">
        <f>VLOOKUP($A5,'ADR Raw Data'!$B$6:$BE$43,'ADR Raw Data'!V$1,FALSE)</f>
        <v>7.0434452370735201</v>
      </c>
      <c r="AL5" s="48">
        <f>VLOOKUP($A5,'ADR Raw Data'!$B$6:$BE$43,'ADR Raw Data'!W$1,FALSE)</f>
        <v>5.74552257745039</v>
      </c>
      <c r="AM5" s="48">
        <f>VLOOKUP($A5,'ADR Raw Data'!$B$6:$BE$43,'ADR Raw Data'!X$1,FALSE)</f>
        <v>3.2222061855939601</v>
      </c>
      <c r="AN5" s="49">
        <f>VLOOKUP($A5,'ADR Raw Data'!$B$6:$BE$43,'ADR Raw Data'!Y$1,FALSE)</f>
        <v>5.7421241434936503</v>
      </c>
      <c r="AO5" s="48">
        <f>VLOOKUP($A5,'ADR Raw Data'!$B$6:$BE$43,'ADR Raw Data'!AA$1,FALSE)</f>
        <v>0.74968146361937804</v>
      </c>
      <c r="AP5" s="48">
        <f>VLOOKUP($A5,'ADR Raw Data'!$B$6:$BE$43,'ADR Raw Data'!AB$1,FALSE)</f>
        <v>0.27853998849524603</v>
      </c>
      <c r="AQ5" s="49">
        <f>VLOOKUP($A5,'ADR Raw Data'!$B$6:$BE$43,'ADR Raw Data'!AC$1,FALSE)</f>
        <v>0.499546919312785</v>
      </c>
      <c r="AR5" s="50">
        <f>VLOOKUP($A5,'ADR Raw Data'!$B$6:$BE$43,'ADR Raw Data'!AE$1,FALSE)</f>
        <v>4.2133990936965597</v>
      </c>
      <c r="AS5" s="40"/>
      <c r="AT5" s="51">
        <f>VLOOKUP($A5,'RevPAR Raw Data'!$B$6:$BE$43,'RevPAR Raw Data'!G$1,FALSE)</f>
        <v>43.218185261837498</v>
      </c>
      <c r="AU5" s="52">
        <f>VLOOKUP($A5,'RevPAR Raw Data'!$B$6:$BE$43,'RevPAR Raw Data'!H$1,FALSE)</f>
        <v>65.204558544998406</v>
      </c>
      <c r="AV5" s="52">
        <f>VLOOKUP($A5,'RevPAR Raw Data'!$B$6:$BE$43,'RevPAR Raw Data'!I$1,FALSE)</f>
        <v>74.804682896222801</v>
      </c>
      <c r="AW5" s="52">
        <f>VLOOKUP($A5,'RevPAR Raw Data'!$B$6:$BE$43,'RevPAR Raw Data'!J$1,FALSE)</f>
        <v>69.8977519764085</v>
      </c>
      <c r="AX5" s="52">
        <f>VLOOKUP($A5,'RevPAR Raw Data'!$B$6:$BE$43,'RevPAR Raw Data'!K$1,FALSE)</f>
        <v>58.131984000501902</v>
      </c>
      <c r="AY5" s="53">
        <f>VLOOKUP($A5,'RevPAR Raw Data'!$B$6:$BE$43,'RevPAR Raw Data'!L$1,FALSE)</f>
        <v>62.2514325359938</v>
      </c>
      <c r="AZ5" s="52">
        <f>VLOOKUP($A5,'RevPAR Raw Data'!$B$6:$BE$43,'RevPAR Raw Data'!N$1,FALSE)</f>
        <v>59.006963232525997</v>
      </c>
      <c r="BA5" s="52">
        <f>VLOOKUP($A5,'RevPAR Raw Data'!$B$6:$BE$43,'RevPAR Raw Data'!O$1,FALSE)</f>
        <v>60.205523654159798</v>
      </c>
      <c r="BB5" s="53">
        <f>VLOOKUP($A5,'RevPAR Raw Data'!$B$6:$BE$43,'RevPAR Raw Data'!P$1,FALSE)</f>
        <v>59.606243443342898</v>
      </c>
      <c r="BC5" s="54">
        <f>VLOOKUP($A5,'RevPAR Raw Data'!$B$6:$BE$43,'RevPAR Raw Data'!R$1,FALSE)</f>
        <v>61.4956642238078</v>
      </c>
      <c r="BE5" s="47">
        <f>VLOOKUP($A5,'RevPAR Raw Data'!$B$6:$BE$43,'RevPAR Raw Data'!T$1,FALSE)</f>
        <v>5.4134437257270003</v>
      </c>
      <c r="BF5" s="48">
        <f>VLOOKUP($A5,'RevPAR Raw Data'!$B$6:$BE$43,'RevPAR Raw Data'!U$1,FALSE)</f>
        <v>9.96447666822068</v>
      </c>
      <c r="BG5" s="48">
        <f>VLOOKUP($A5,'RevPAR Raw Data'!$B$6:$BE$43,'RevPAR Raw Data'!V$1,FALSE)</f>
        <v>12.193904795323199</v>
      </c>
      <c r="BH5" s="48">
        <f>VLOOKUP($A5,'RevPAR Raw Data'!$B$6:$BE$43,'RevPAR Raw Data'!W$1,FALSE)</f>
        <v>9.0447345172115199</v>
      </c>
      <c r="BI5" s="48">
        <f>VLOOKUP($A5,'RevPAR Raw Data'!$B$6:$BE$43,'RevPAR Raw Data'!X$1,FALSE)</f>
        <v>5.4425807944702704</v>
      </c>
      <c r="BJ5" s="49">
        <f>VLOOKUP($A5,'RevPAR Raw Data'!$B$6:$BE$43,'RevPAR Raw Data'!Y$1,FALSE)</f>
        <v>8.7548544168209901</v>
      </c>
      <c r="BK5" s="48">
        <f>VLOOKUP($A5,'RevPAR Raw Data'!$B$6:$BE$43,'RevPAR Raw Data'!AA$1,FALSE)</f>
        <v>0.55117155743468305</v>
      </c>
      <c r="BL5" s="48">
        <f>VLOOKUP($A5,'RevPAR Raw Data'!$B$6:$BE$43,'RevPAR Raw Data'!AB$1,FALSE)</f>
        <v>-2.44022303391609</v>
      </c>
      <c r="BM5" s="49">
        <f>VLOOKUP($A5,'RevPAR Raw Data'!$B$6:$BE$43,'RevPAR Raw Data'!AC$1,FALSE)</f>
        <v>-0.98214216381304797</v>
      </c>
      <c r="BN5" s="50">
        <f>VLOOKUP($A5,'RevPAR Raw Data'!$B$6:$BE$43,'RevPAR Raw Data'!AE$1,FALSE)</f>
        <v>5.8715289321025699</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87</v>
      </c>
      <c r="B7" s="47">
        <f>VLOOKUP($A7,'Occupancy Raw Data'!$B$8:$BE$45,'Occupancy Raw Data'!G$3,FALSE)</f>
        <v>45.238557020946402</v>
      </c>
      <c r="C7" s="48">
        <f>VLOOKUP($A7,'Occupancy Raw Data'!$B$8:$BE$45,'Occupancy Raw Data'!H$3,FALSE)</f>
        <v>63.399217152126297</v>
      </c>
      <c r="D7" s="48">
        <f>VLOOKUP($A7,'Occupancy Raw Data'!$B$8:$BE$45,'Occupancy Raw Data'!I$3,FALSE)</f>
        <v>70.045489808872205</v>
      </c>
      <c r="E7" s="48">
        <f>VLOOKUP($A7,'Occupancy Raw Data'!$B$8:$BE$45,'Occupancy Raw Data'!J$3,FALSE)</f>
        <v>65.981380915438294</v>
      </c>
      <c r="F7" s="48">
        <f>VLOOKUP($A7,'Occupancy Raw Data'!$B$8:$BE$45,'Occupancy Raw Data'!K$3,FALSE)</f>
        <v>55.122893010790598</v>
      </c>
      <c r="G7" s="49">
        <f>VLOOKUP($A7,'Occupancy Raw Data'!$B$8:$BE$45,'Occupancy Raw Data'!L$3,FALSE)</f>
        <v>59.9575075816348</v>
      </c>
      <c r="H7" s="48">
        <f>VLOOKUP($A7,'Occupancy Raw Data'!$B$8:$BE$45,'Occupancy Raw Data'!N$3,FALSE)</f>
        <v>52.3582410607236</v>
      </c>
      <c r="I7" s="48">
        <f>VLOOKUP($A7,'Occupancy Raw Data'!$B$8:$BE$45,'Occupancy Raw Data'!O$3,FALSE)</f>
        <v>53.8833838775654</v>
      </c>
      <c r="J7" s="49">
        <f>VLOOKUP($A7,'Occupancy Raw Data'!$B$8:$BE$45,'Occupancy Raw Data'!P$3,FALSE)</f>
        <v>53.120812469144497</v>
      </c>
      <c r="K7" s="50">
        <f>VLOOKUP($A7,'Occupancy Raw Data'!$B$8:$BE$45,'Occupancy Raw Data'!R$3,FALSE)</f>
        <v>58.004166120923202</v>
      </c>
      <c r="M7" s="47">
        <f>VLOOKUP($A7,'Occupancy Raw Data'!$B$8:$BE$45,'Occupancy Raw Data'!T$3,FALSE)</f>
        <v>-5.31171262893485</v>
      </c>
      <c r="N7" s="48">
        <f>VLOOKUP($A7,'Occupancy Raw Data'!$B$8:$BE$45,'Occupancy Raw Data'!U$3,FALSE)</f>
        <v>1.6178489817827799</v>
      </c>
      <c r="O7" s="48">
        <f>VLOOKUP($A7,'Occupancy Raw Data'!$B$8:$BE$45,'Occupancy Raw Data'!V$3,FALSE)</f>
        <v>3.1908704565259498</v>
      </c>
      <c r="P7" s="48">
        <f>VLOOKUP($A7,'Occupancy Raw Data'!$B$8:$BE$45,'Occupancy Raw Data'!W$3,FALSE)</f>
        <v>2.25924693651258</v>
      </c>
      <c r="Q7" s="48">
        <f>VLOOKUP($A7,'Occupancy Raw Data'!$B$8:$BE$45,'Occupancy Raw Data'!X$3,FALSE)</f>
        <v>-0.31789673841837901</v>
      </c>
      <c r="R7" s="49">
        <f>VLOOKUP($A7,'Occupancy Raw Data'!$B$8:$BE$45,'Occupancy Raw Data'!Y$3,FALSE)</f>
        <v>0.64442557912133003</v>
      </c>
      <c r="S7" s="48">
        <f>VLOOKUP($A7,'Occupancy Raw Data'!$B$8:$BE$45,'Occupancy Raw Data'!AA$3,FALSE)</f>
        <v>-2.6849081583674002</v>
      </c>
      <c r="T7" s="48">
        <f>VLOOKUP($A7,'Occupancy Raw Data'!$B$8:$BE$45,'Occupancy Raw Data'!AB$3,FALSE)</f>
        <v>-5.1915392971724597</v>
      </c>
      <c r="U7" s="49">
        <f>VLOOKUP($A7,'Occupancy Raw Data'!$B$8:$BE$45,'Occupancy Raw Data'!AC$3,FALSE)</f>
        <v>-3.9725611406302699</v>
      </c>
      <c r="V7" s="50">
        <f>VLOOKUP($A7,'Occupancy Raw Data'!$B$8:$BE$45,'Occupancy Raw Data'!AE$3,FALSE)</f>
        <v>-0.60600874546599404</v>
      </c>
      <c r="X7" s="51">
        <f>VLOOKUP($A7,'ADR Raw Data'!$B$6:$BE$43,'ADR Raw Data'!G$1,FALSE)</f>
        <v>145.16396998928099</v>
      </c>
      <c r="Y7" s="52">
        <f>VLOOKUP($A7,'ADR Raw Data'!$B$6:$BE$43,'ADR Raw Data'!H$1,FALSE)</f>
        <v>168.84442661475299</v>
      </c>
      <c r="Z7" s="52">
        <f>VLOOKUP($A7,'ADR Raw Data'!$B$6:$BE$43,'ADR Raw Data'!I$1,FALSE)</f>
        <v>177.68693571122901</v>
      </c>
      <c r="AA7" s="52">
        <f>VLOOKUP($A7,'ADR Raw Data'!$B$6:$BE$43,'ADR Raw Data'!J$1,FALSE)</f>
        <v>167.54248490192899</v>
      </c>
      <c r="AB7" s="52">
        <f>VLOOKUP($A7,'ADR Raw Data'!$B$6:$BE$43,'ADR Raw Data'!K$1,FALSE)</f>
        <v>147.520019991363</v>
      </c>
      <c r="AC7" s="53">
        <f>VLOOKUP($A7,'ADR Raw Data'!$B$6:$BE$43,'ADR Raw Data'!L$1,FALSE)</f>
        <v>163.129516931084</v>
      </c>
      <c r="AD7" s="52">
        <f>VLOOKUP($A7,'ADR Raw Data'!$B$6:$BE$43,'ADR Raw Data'!N$1,FALSE)</f>
        <v>134.654142883601</v>
      </c>
      <c r="AE7" s="52">
        <f>VLOOKUP($A7,'ADR Raw Data'!$B$6:$BE$43,'ADR Raw Data'!O$1,FALSE)</f>
        <v>134.350978877963</v>
      </c>
      <c r="AF7" s="53">
        <f>VLOOKUP($A7,'ADR Raw Data'!$B$6:$BE$43,'ADR Raw Data'!P$1,FALSE)</f>
        <v>134.500384857939</v>
      </c>
      <c r="AG7" s="54">
        <f>VLOOKUP($A7,'ADR Raw Data'!$B$6:$BE$43,'ADR Raw Data'!R$1,FALSE)</f>
        <v>155.638415822236</v>
      </c>
      <c r="AI7" s="47">
        <f>VLOOKUP($A7,'ADR Raw Data'!$B$6:$BE$43,'ADR Raw Data'!T$1,FALSE)</f>
        <v>-10.859200491384</v>
      </c>
      <c r="AJ7" s="48">
        <f>VLOOKUP($A7,'ADR Raw Data'!$B$6:$BE$43,'ADR Raw Data'!U$1,FALSE)</f>
        <v>-6.3347523022308803</v>
      </c>
      <c r="AK7" s="48">
        <f>VLOOKUP($A7,'ADR Raw Data'!$B$6:$BE$43,'ADR Raw Data'!V$1,FALSE)</f>
        <v>-4.9602286659747898</v>
      </c>
      <c r="AL7" s="48">
        <f>VLOOKUP($A7,'ADR Raw Data'!$B$6:$BE$43,'ADR Raw Data'!W$1,FALSE)</f>
        <v>-4.9403077871855796</v>
      </c>
      <c r="AM7" s="48">
        <f>VLOOKUP($A7,'ADR Raw Data'!$B$6:$BE$43,'ADR Raw Data'!X$1,FALSE)</f>
        <v>-9.8473325015584496</v>
      </c>
      <c r="AN7" s="49">
        <f>VLOOKUP($A7,'ADR Raw Data'!$B$6:$BE$43,'ADR Raw Data'!Y$1,FALSE)</f>
        <v>-6.8042152499185198</v>
      </c>
      <c r="AO7" s="48">
        <f>VLOOKUP($A7,'ADR Raw Data'!$B$6:$BE$43,'ADR Raw Data'!AA$1,FALSE)</f>
        <v>-6.52243914751394</v>
      </c>
      <c r="AP7" s="48">
        <f>VLOOKUP($A7,'ADR Raw Data'!$B$6:$BE$43,'ADR Raw Data'!AB$1,FALSE)</f>
        <v>-2.2423362921952399</v>
      </c>
      <c r="AQ7" s="49">
        <f>VLOOKUP($A7,'ADR Raw Data'!$B$6:$BE$43,'ADR Raw Data'!AC$1,FALSE)</f>
        <v>-4.3726530382626896</v>
      </c>
      <c r="AR7" s="50">
        <f>VLOOKUP($A7,'ADR Raw Data'!$B$6:$BE$43,'ADR Raw Data'!AE$1,FALSE)</f>
        <v>-6.0868399432348097</v>
      </c>
      <c r="AS7" s="40"/>
      <c r="AT7" s="51">
        <f>VLOOKUP($A7,'RevPAR Raw Data'!$B$6:$BE$43,'RevPAR Raw Data'!G$1,FALSE)</f>
        <v>65.670085337470894</v>
      </c>
      <c r="AU7" s="52">
        <f>VLOOKUP($A7,'RevPAR Raw Data'!$B$6:$BE$43,'RevPAR Raw Data'!H$1,FALSE)</f>
        <v>107.04604467874999</v>
      </c>
      <c r="AV7" s="52">
        <f>VLOOKUP($A7,'RevPAR Raw Data'!$B$6:$BE$43,'RevPAR Raw Data'!I$1,FALSE)</f>
        <v>124.46168444530601</v>
      </c>
      <c r="AW7" s="52">
        <f>VLOOKUP($A7,'RevPAR Raw Data'!$B$6:$BE$43,'RevPAR Raw Data'!J$1,FALSE)</f>
        <v>110.546845158332</v>
      </c>
      <c r="AX7" s="52">
        <f>VLOOKUP($A7,'RevPAR Raw Data'!$B$6:$BE$43,'RevPAR Raw Data'!K$1,FALSE)</f>
        <v>81.317302789336296</v>
      </c>
      <c r="AY7" s="53">
        <f>VLOOKUP($A7,'RevPAR Raw Data'!$B$6:$BE$43,'RevPAR Raw Data'!L$1,FALSE)</f>
        <v>97.808392481839306</v>
      </c>
      <c r="AZ7" s="52">
        <f>VLOOKUP($A7,'RevPAR Raw Data'!$B$6:$BE$43,'RevPAR Raw Data'!N$1,FALSE)</f>
        <v>70.5025407292474</v>
      </c>
      <c r="BA7" s="52">
        <f>VLOOKUP($A7,'RevPAR Raw Data'!$B$6:$BE$43,'RevPAR Raw Data'!O$1,FALSE)</f>
        <v>72.392853692079797</v>
      </c>
      <c r="BB7" s="53">
        <f>VLOOKUP($A7,'RevPAR Raw Data'!$B$6:$BE$43,'RevPAR Raw Data'!P$1,FALSE)</f>
        <v>71.447697210663605</v>
      </c>
      <c r="BC7" s="54">
        <f>VLOOKUP($A7,'RevPAR Raw Data'!$B$6:$BE$43,'RevPAR Raw Data'!R$1,FALSE)</f>
        <v>90.2767652615034</v>
      </c>
      <c r="BE7" s="47">
        <f>VLOOKUP($A7,'RevPAR Raw Data'!$B$6:$BE$43,'RevPAR Raw Data'!T$1,FALSE)</f>
        <v>-15.5941035964167</v>
      </c>
      <c r="BF7" s="48">
        <f>VLOOKUP($A7,'RevPAR Raw Data'!$B$6:$BE$43,'RevPAR Raw Data'!U$1,FALSE)</f>
        <v>-4.8193900460682002</v>
      </c>
      <c r="BG7" s="48">
        <f>VLOOKUP($A7,'RevPAR Raw Data'!$B$6:$BE$43,'RevPAR Raw Data'!V$1,FALSE)</f>
        <v>-1.9276326805275601</v>
      </c>
      <c r="BH7" s="48">
        <f>VLOOKUP($A7,'RevPAR Raw Data'!$B$6:$BE$43,'RevPAR Raw Data'!W$1,FALSE)</f>
        <v>-2.7926746030092802</v>
      </c>
      <c r="BI7" s="48">
        <f>VLOOKUP($A7,'RevPAR Raw Data'!$B$6:$BE$43,'RevPAR Raw Data'!X$1,FALSE)</f>
        <v>-10.1339248911331</v>
      </c>
      <c r="BJ7" s="49">
        <f>VLOOKUP($A7,'RevPAR Raw Data'!$B$6:$BE$43,'RevPAR Raw Data'!Y$1,FALSE)</f>
        <v>-6.2036377743261397</v>
      </c>
      <c r="BK7" s="48">
        <f>VLOOKUP($A7,'RevPAR Raw Data'!$B$6:$BE$43,'RevPAR Raw Data'!AA$1,FALSE)</f>
        <v>-9.03222580508519</v>
      </c>
      <c r="BL7" s="48">
        <f>VLOOKUP($A7,'RevPAR Raw Data'!$B$6:$BE$43,'RevPAR Raw Data'!AB$1,FALSE)</f>
        <v>-7.3174638195836303</v>
      </c>
      <c r="BM7" s="49">
        <f>VLOOKUP($A7,'RevPAR Raw Data'!$B$6:$BE$43,'RevPAR Raw Data'!AC$1,FALSE)</f>
        <v>-8.1715078634803504</v>
      </c>
      <c r="BN7" s="50">
        <f>VLOOKUP($A7,'RevPAR Raw Data'!$B$6:$BE$43,'RevPAR Raw Data'!AE$1,FALSE)</f>
        <v>-6.6559619063222897</v>
      </c>
    </row>
    <row r="8" spans="1:66" x14ac:dyDescent="0.25">
      <c r="A8" s="63" t="s">
        <v>88</v>
      </c>
      <c r="B8" s="47">
        <f>VLOOKUP($A8,'Occupancy Raw Data'!$B$8:$BE$45,'Occupancy Raw Data'!G$3,FALSE)</f>
        <v>56.510524143623599</v>
      </c>
      <c r="C8" s="48">
        <f>VLOOKUP($A8,'Occupancy Raw Data'!$B$8:$BE$45,'Occupancy Raw Data'!H$3,FALSE)</f>
        <v>77.930251754023899</v>
      </c>
      <c r="D8" s="48">
        <f>VLOOKUP($A8,'Occupancy Raw Data'!$B$8:$BE$45,'Occupancy Raw Data'!I$3,FALSE)</f>
        <v>84.213784564589304</v>
      </c>
      <c r="E8" s="48">
        <f>VLOOKUP($A8,'Occupancy Raw Data'!$B$8:$BE$45,'Occupancy Raw Data'!J$3,FALSE)</f>
        <v>73.658687577383404</v>
      </c>
      <c r="F8" s="48">
        <f>VLOOKUP($A8,'Occupancy Raw Data'!$B$8:$BE$45,'Occupancy Raw Data'!K$3,FALSE)</f>
        <v>57.655798596780798</v>
      </c>
      <c r="G8" s="49">
        <f>VLOOKUP($A8,'Occupancy Raw Data'!$B$8:$BE$45,'Occupancy Raw Data'!L$3,FALSE)</f>
        <v>69.993809327280204</v>
      </c>
      <c r="H8" s="48">
        <f>VLOOKUP($A8,'Occupancy Raw Data'!$B$8:$BE$45,'Occupancy Raw Data'!N$3,FALSE)</f>
        <v>54.292199752373001</v>
      </c>
      <c r="I8" s="48">
        <f>VLOOKUP($A8,'Occupancy Raw Data'!$B$8:$BE$45,'Occupancy Raw Data'!O$3,FALSE)</f>
        <v>49.215848122162598</v>
      </c>
      <c r="J8" s="49">
        <f>VLOOKUP($A8,'Occupancy Raw Data'!$B$8:$BE$45,'Occupancy Raw Data'!P$3,FALSE)</f>
        <v>51.754023937267803</v>
      </c>
      <c r="K8" s="50">
        <f>VLOOKUP($A8,'Occupancy Raw Data'!$B$8:$BE$45,'Occupancy Raw Data'!R$3,FALSE)</f>
        <v>64.782442072990904</v>
      </c>
      <c r="M8" s="47">
        <f>VLOOKUP($A8,'Occupancy Raw Data'!$B$8:$BE$45,'Occupancy Raw Data'!T$3,FALSE)</f>
        <v>21.6030195381882</v>
      </c>
      <c r="N8" s="48">
        <f>VLOOKUP($A8,'Occupancy Raw Data'!$B$8:$BE$45,'Occupancy Raw Data'!U$3,FALSE)</f>
        <v>16.9919454770755</v>
      </c>
      <c r="O8" s="48">
        <f>VLOOKUP($A8,'Occupancy Raw Data'!$B$8:$BE$45,'Occupancy Raw Data'!V$3,FALSE)</f>
        <v>10.8214528173794</v>
      </c>
      <c r="P8" s="48">
        <f>VLOOKUP($A8,'Occupancy Raw Data'!$B$8:$BE$45,'Occupancy Raw Data'!W$3,FALSE)</f>
        <v>4.3866062289808401</v>
      </c>
      <c r="Q8" s="48">
        <f>VLOOKUP($A8,'Occupancy Raw Data'!$B$8:$BE$45,'Occupancy Raw Data'!X$3,FALSE)</f>
        <v>-0.86925669682455198</v>
      </c>
      <c r="R8" s="49">
        <f>VLOOKUP($A8,'Occupancy Raw Data'!$B$8:$BE$45,'Occupancy Raw Data'!Y$3,FALSE)</f>
        <v>10.1230479529885</v>
      </c>
      <c r="S8" s="48">
        <f>VLOOKUP($A8,'Occupancy Raw Data'!$B$8:$BE$45,'Occupancy Raw Data'!AA$3,FALSE)</f>
        <v>-7.6842105263157796</v>
      </c>
      <c r="T8" s="48">
        <f>VLOOKUP($A8,'Occupancy Raw Data'!$B$8:$BE$45,'Occupancy Raw Data'!AB$3,FALSE)</f>
        <v>-10.5233539673607</v>
      </c>
      <c r="U8" s="49">
        <f>VLOOKUP($A8,'Occupancy Raw Data'!$B$8:$BE$45,'Occupancy Raw Data'!AC$3,FALSE)</f>
        <v>-9.0562958933913507</v>
      </c>
      <c r="V8" s="50">
        <f>VLOOKUP($A8,'Occupancy Raw Data'!$B$8:$BE$45,'Occupancy Raw Data'!AE$3,FALSE)</f>
        <v>5.0655000956205702</v>
      </c>
      <c r="X8" s="51">
        <f>VLOOKUP($A8,'ADR Raw Data'!$B$6:$BE$43,'ADR Raw Data'!G$1,FALSE)</f>
        <v>167.00179660398001</v>
      </c>
      <c r="Y8" s="52">
        <f>VLOOKUP($A8,'ADR Raw Data'!$B$6:$BE$43,'ADR Raw Data'!H$1,FALSE)</f>
        <v>191.982009797431</v>
      </c>
      <c r="Z8" s="52">
        <f>VLOOKUP($A8,'ADR Raw Data'!$B$6:$BE$43,'ADR Raw Data'!I$1,FALSE)</f>
        <v>196.52413624111699</v>
      </c>
      <c r="AA8" s="52">
        <f>VLOOKUP($A8,'ADR Raw Data'!$B$6:$BE$43,'ADR Raw Data'!J$1,FALSE)</f>
        <v>183.19013027034501</v>
      </c>
      <c r="AB8" s="52">
        <f>VLOOKUP($A8,'ADR Raw Data'!$B$6:$BE$43,'ADR Raw Data'!K$1,FALSE)</f>
        <v>152.89665891195401</v>
      </c>
      <c r="AC8" s="53">
        <f>VLOOKUP($A8,'ADR Raw Data'!$B$6:$BE$43,'ADR Raw Data'!L$1,FALSE)</f>
        <v>180.75178601963501</v>
      </c>
      <c r="AD8" s="52">
        <f>VLOOKUP($A8,'ADR Raw Data'!$B$6:$BE$43,'ADR Raw Data'!N$1,FALSE)</f>
        <v>124.80968072976</v>
      </c>
      <c r="AE8" s="52">
        <f>VLOOKUP($A8,'ADR Raw Data'!$B$6:$BE$43,'ADR Raw Data'!O$1,FALSE)</f>
        <v>117.84232494758901</v>
      </c>
      <c r="AF8" s="53">
        <f>VLOOKUP($A8,'ADR Raw Data'!$B$6:$BE$43,'ADR Raw Data'!P$1,FALSE)</f>
        <v>121.49685307017501</v>
      </c>
      <c r="AG8" s="54">
        <f>VLOOKUP($A8,'ADR Raw Data'!$B$6:$BE$43,'ADR Raw Data'!R$1,FALSE)</f>
        <v>167.22659916725399</v>
      </c>
      <c r="AI8" s="47">
        <f>VLOOKUP($A8,'ADR Raw Data'!$B$6:$BE$43,'ADR Raw Data'!T$1,FALSE)</f>
        <v>16.274904795439099</v>
      </c>
      <c r="AJ8" s="48">
        <f>VLOOKUP($A8,'ADR Raw Data'!$B$6:$BE$43,'ADR Raw Data'!U$1,FALSE)</f>
        <v>10.1639209545641</v>
      </c>
      <c r="AK8" s="48">
        <f>VLOOKUP($A8,'ADR Raw Data'!$B$6:$BE$43,'ADR Raw Data'!V$1,FALSE)</f>
        <v>8.6326611486000306</v>
      </c>
      <c r="AL8" s="48">
        <f>VLOOKUP($A8,'ADR Raw Data'!$B$6:$BE$43,'ADR Raw Data'!W$1,FALSE)</f>
        <v>6.7773162742412696</v>
      </c>
      <c r="AM8" s="48">
        <f>VLOOKUP($A8,'ADR Raw Data'!$B$6:$BE$43,'ADR Raw Data'!X$1,FALSE)</f>
        <v>1.09685334448109</v>
      </c>
      <c r="AN8" s="49">
        <f>VLOOKUP($A8,'ADR Raw Data'!$B$6:$BE$43,'ADR Raw Data'!Y$1,FALSE)</f>
        <v>8.5207565873365692</v>
      </c>
      <c r="AO8" s="48">
        <f>VLOOKUP($A8,'ADR Raw Data'!$B$6:$BE$43,'ADR Raw Data'!AA$1,FALSE)</f>
        <v>0.94829923548337802</v>
      </c>
      <c r="AP8" s="48">
        <f>VLOOKUP($A8,'ADR Raw Data'!$B$6:$BE$43,'ADR Raw Data'!AB$1,FALSE)</f>
        <v>3.74802617436178</v>
      </c>
      <c r="AQ8" s="49">
        <f>VLOOKUP($A8,'ADR Raw Data'!$B$6:$BE$43,'ADR Raw Data'!AC$1,FALSE)</f>
        <v>2.2878971977059002</v>
      </c>
      <c r="AR8" s="50">
        <f>VLOOKUP($A8,'ADR Raw Data'!$B$6:$BE$43,'ADR Raw Data'!AE$1,FALSE)</f>
        <v>8.6168557715312506</v>
      </c>
      <c r="AS8" s="40"/>
      <c r="AT8" s="51">
        <f>VLOOKUP($A8,'RevPAR Raw Data'!$B$6:$BE$43,'RevPAR Raw Data'!G$1,FALSE)</f>
        <v>94.3735905901774</v>
      </c>
      <c r="AU8" s="52">
        <f>VLOOKUP($A8,'RevPAR Raw Data'!$B$6:$BE$43,'RevPAR Raw Data'!H$1,FALSE)</f>
        <v>149.61206355757301</v>
      </c>
      <c r="AV8" s="52">
        <f>VLOOKUP($A8,'RevPAR Raw Data'!$B$6:$BE$43,'RevPAR Raw Data'!I$1,FALSE)</f>
        <v>165.500412711514</v>
      </c>
      <c r="AW8" s="52">
        <f>VLOOKUP($A8,'RevPAR Raw Data'!$B$6:$BE$43,'RevPAR Raw Data'!J$1,FALSE)</f>
        <v>134.93544572843501</v>
      </c>
      <c r="AX8" s="52">
        <f>VLOOKUP($A8,'RevPAR Raw Data'!$B$6:$BE$43,'RevPAR Raw Data'!K$1,FALSE)</f>
        <v>88.1537897234832</v>
      </c>
      <c r="AY8" s="53">
        <f>VLOOKUP($A8,'RevPAR Raw Data'!$B$6:$BE$43,'RevPAR Raw Data'!L$1,FALSE)</f>
        <v>126.51506046223599</v>
      </c>
      <c r="AZ8" s="52">
        <f>VLOOKUP($A8,'RevPAR Raw Data'!$B$6:$BE$43,'RevPAR Raw Data'!N$1,FALSE)</f>
        <v>67.761921172100699</v>
      </c>
      <c r="BA8" s="52">
        <f>VLOOKUP($A8,'RevPAR Raw Data'!$B$6:$BE$43,'RevPAR Raw Data'!O$1,FALSE)</f>
        <v>57.997099669830703</v>
      </c>
      <c r="BB8" s="53">
        <f>VLOOKUP($A8,'RevPAR Raw Data'!$B$6:$BE$43,'RevPAR Raw Data'!P$1,FALSE)</f>
        <v>62.879510420965701</v>
      </c>
      <c r="BC8" s="54">
        <f>VLOOKUP($A8,'RevPAR Raw Data'!$B$6:$BE$43,'RevPAR Raw Data'!R$1,FALSE)</f>
        <v>108.333474736159</v>
      </c>
      <c r="BE8" s="47">
        <f>VLOOKUP($A8,'RevPAR Raw Data'!$B$6:$BE$43,'RevPAR Raw Data'!T$1,FALSE)</f>
        <v>41.393795196407602</v>
      </c>
      <c r="BF8" s="48">
        <f>VLOOKUP($A8,'RevPAR Raw Data'!$B$6:$BE$43,'RevPAR Raw Data'!U$1,FALSE)</f>
        <v>28.882914338572299</v>
      </c>
      <c r="BG8" s="48">
        <f>VLOOKUP($A8,'RevPAR Raw Data'!$B$6:$BE$43,'RevPAR Raw Data'!V$1,FALSE)</f>
        <v>20.3882933190595</v>
      </c>
      <c r="BH8" s="48">
        <f>VLOOKUP($A8,'RevPAR Raw Data'!$B$6:$BE$43,'RevPAR Raw Data'!W$1,FALSE)</f>
        <v>11.4612166810657</v>
      </c>
      <c r="BI8" s="48">
        <f>VLOOKUP($A8,'RevPAR Raw Data'!$B$6:$BE$43,'RevPAR Raw Data'!X$1,FALSE)</f>
        <v>0.21806217650529899</v>
      </c>
      <c r="BJ8" s="49">
        <f>VLOOKUP($A8,'RevPAR Raw Data'!$B$6:$BE$43,'RevPAR Raw Data'!Y$1,FALSE)</f>
        <v>19.5063648156186</v>
      </c>
      <c r="BK8" s="48">
        <f>VLOOKUP($A8,'RevPAR Raw Data'!$B$6:$BE$43,'RevPAR Raw Data'!AA$1,FALSE)</f>
        <v>-6.80878060050639</v>
      </c>
      <c r="BL8" s="48">
        <f>VLOOKUP($A8,'RevPAR Raw Data'!$B$6:$BE$43,'RevPAR Raw Data'!AB$1,FALSE)</f>
        <v>-7.1697458541163499</v>
      </c>
      <c r="BM8" s="49">
        <f>VLOOKUP($A8,'RevPAR Raw Data'!$B$6:$BE$43,'RevPAR Raw Data'!AC$1,FALSE)</f>
        <v>-6.9755974356463</v>
      </c>
      <c r="BN8" s="50">
        <f>VLOOKUP($A8,'RevPAR Raw Data'!$B$6:$BE$43,'RevPAR Raw Data'!AE$1,FALSE)</f>
        <v>14.118842704498199</v>
      </c>
    </row>
    <row r="9" spans="1:66" x14ac:dyDescent="0.25">
      <c r="A9" s="63" t="s">
        <v>89</v>
      </c>
      <c r="B9" s="47">
        <f>VLOOKUP($A9,'Occupancy Raw Data'!$B$8:$BE$45,'Occupancy Raw Data'!G$3,FALSE)</f>
        <v>44.363171949378803</v>
      </c>
      <c r="C9" s="48">
        <f>VLOOKUP($A9,'Occupancy Raw Data'!$B$8:$BE$45,'Occupancy Raw Data'!H$3,FALSE)</f>
        <v>57.831185417392298</v>
      </c>
      <c r="D9" s="48">
        <f>VLOOKUP($A9,'Occupancy Raw Data'!$B$8:$BE$45,'Occupancy Raw Data'!I$3,FALSE)</f>
        <v>66.504121676535405</v>
      </c>
      <c r="E9" s="48">
        <f>VLOOKUP($A9,'Occupancy Raw Data'!$B$8:$BE$45,'Occupancy Raw Data'!J$3,FALSE)</f>
        <v>63.7408568443051</v>
      </c>
      <c r="F9" s="48">
        <f>VLOOKUP($A9,'Occupancy Raw Data'!$B$8:$BE$45,'Occupancy Raw Data'!K$3,FALSE)</f>
        <v>51.782189713224099</v>
      </c>
      <c r="G9" s="49">
        <f>VLOOKUP($A9,'Occupancy Raw Data'!$B$8:$BE$45,'Occupancy Raw Data'!L$3,FALSE)</f>
        <v>56.8443051201671</v>
      </c>
      <c r="H9" s="48">
        <f>VLOOKUP($A9,'Occupancy Raw Data'!$B$8:$BE$45,'Occupancy Raw Data'!N$3,FALSE)</f>
        <v>52.223383257865997</v>
      </c>
      <c r="I9" s="48">
        <f>VLOOKUP($A9,'Occupancy Raw Data'!$B$8:$BE$45,'Occupancy Raw Data'!O$3,FALSE)</f>
        <v>53.454081040287903</v>
      </c>
      <c r="J9" s="49">
        <f>VLOOKUP($A9,'Occupancy Raw Data'!$B$8:$BE$45,'Occupancy Raw Data'!P$3,FALSE)</f>
        <v>52.838732149076897</v>
      </c>
      <c r="K9" s="50">
        <f>VLOOKUP($A9,'Occupancy Raw Data'!$B$8:$BE$45,'Occupancy Raw Data'!R$3,FALSE)</f>
        <v>55.699855699855597</v>
      </c>
      <c r="M9" s="47">
        <f>VLOOKUP($A9,'Occupancy Raw Data'!$B$8:$BE$45,'Occupancy Raw Data'!T$3,FALSE)</f>
        <v>4.4629019508489201</v>
      </c>
      <c r="N9" s="48">
        <f>VLOOKUP($A9,'Occupancy Raw Data'!$B$8:$BE$45,'Occupancy Raw Data'!U$3,FALSE)</f>
        <v>2.34013102711413</v>
      </c>
      <c r="O9" s="48">
        <f>VLOOKUP($A9,'Occupancy Raw Data'!$B$8:$BE$45,'Occupancy Raw Data'!V$3,FALSE)</f>
        <v>6.0733798765617903</v>
      </c>
      <c r="P9" s="48">
        <f>VLOOKUP($A9,'Occupancy Raw Data'!$B$8:$BE$45,'Occupancy Raw Data'!W$3,FALSE)</f>
        <v>4.8499042708045002</v>
      </c>
      <c r="Q9" s="48">
        <f>VLOOKUP($A9,'Occupancy Raw Data'!$B$8:$BE$45,'Occupancy Raw Data'!X$3,FALSE)</f>
        <v>-2.4484370432781501</v>
      </c>
      <c r="R9" s="49">
        <f>VLOOKUP($A9,'Occupancy Raw Data'!$B$8:$BE$45,'Occupancy Raw Data'!Y$3,FALSE)</f>
        <v>3.1479769032873501</v>
      </c>
      <c r="S9" s="48">
        <f>VLOOKUP($A9,'Occupancy Raw Data'!$B$8:$BE$45,'Occupancy Raw Data'!AA$3,FALSE)</f>
        <v>-1.3519188808482701</v>
      </c>
      <c r="T9" s="48">
        <f>VLOOKUP($A9,'Occupancy Raw Data'!$B$8:$BE$45,'Occupancy Raw Data'!AB$3,FALSE)</f>
        <v>-5.5449753863372901</v>
      </c>
      <c r="U9" s="49">
        <f>VLOOKUP($A9,'Occupancy Raw Data'!$B$8:$BE$45,'Occupancy Raw Data'!AC$3,FALSE)</f>
        <v>-3.5183693686381501</v>
      </c>
      <c r="V9" s="50">
        <f>VLOOKUP($A9,'Occupancy Raw Data'!$B$8:$BE$45,'Occupancy Raw Data'!AE$3,FALSE)</f>
        <v>1.25181110905108</v>
      </c>
      <c r="X9" s="51">
        <f>VLOOKUP($A9,'ADR Raw Data'!$B$6:$BE$43,'ADR Raw Data'!G$1,FALSE)</f>
        <v>126.505184506673</v>
      </c>
      <c r="Y9" s="52">
        <f>VLOOKUP($A9,'ADR Raw Data'!$B$6:$BE$43,'ADR Raw Data'!H$1,FALSE)</f>
        <v>136.54231680385399</v>
      </c>
      <c r="Z9" s="52">
        <f>VLOOKUP($A9,'ADR Raw Data'!$B$6:$BE$43,'ADR Raw Data'!I$1,FALSE)</f>
        <v>141.842276536312</v>
      </c>
      <c r="AA9" s="52">
        <f>VLOOKUP($A9,'ADR Raw Data'!$B$6:$BE$43,'ADR Raw Data'!J$1,FALSE)</f>
        <v>137.008400728597</v>
      </c>
      <c r="AB9" s="52">
        <f>VLOOKUP($A9,'ADR Raw Data'!$B$6:$BE$43,'ADR Raw Data'!K$1,FALSE)</f>
        <v>127.947717488789</v>
      </c>
      <c r="AC9" s="53">
        <f>VLOOKUP($A9,'ADR Raw Data'!$B$6:$BE$43,'ADR Raw Data'!L$1,FALSE)</f>
        <v>134.75445629084899</v>
      </c>
      <c r="AD9" s="52">
        <f>VLOOKUP($A9,'ADR Raw Data'!$B$6:$BE$43,'ADR Raw Data'!N$1,FALSE)</f>
        <v>118.48951089373</v>
      </c>
      <c r="AE9" s="52">
        <f>VLOOKUP($A9,'ADR Raw Data'!$B$6:$BE$43,'ADR Raw Data'!O$1,FALSE)</f>
        <v>117.26199826238</v>
      </c>
      <c r="AF9" s="53">
        <f>VLOOKUP($A9,'ADR Raw Data'!$B$6:$BE$43,'ADR Raw Data'!P$1,FALSE)</f>
        <v>117.86860689958201</v>
      </c>
      <c r="AG9" s="54">
        <f>VLOOKUP($A9,'ADR Raw Data'!$B$6:$BE$43,'ADR Raw Data'!R$1,FALSE)</f>
        <v>130.17774849621799</v>
      </c>
      <c r="AI9" s="47">
        <f>VLOOKUP($A9,'ADR Raw Data'!$B$6:$BE$43,'ADR Raw Data'!T$1,FALSE)</f>
        <v>5.6390136999661298</v>
      </c>
      <c r="AJ9" s="48">
        <f>VLOOKUP($A9,'ADR Raw Data'!$B$6:$BE$43,'ADR Raw Data'!U$1,FALSE)</f>
        <v>2.9377448534189501</v>
      </c>
      <c r="AK9" s="48">
        <f>VLOOKUP($A9,'ADR Raw Data'!$B$6:$BE$43,'ADR Raw Data'!V$1,FALSE)</f>
        <v>1.6571328267833501</v>
      </c>
      <c r="AL9" s="48">
        <f>VLOOKUP($A9,'ADR Raw Data'!$B$6:$BE$43,'ADR Raw Data'!W$1,FALSE)</f>
        <v>1.66793721910969</v>
      </c>
      <c r="AM9" s="48">
        <f>VLOOKUP($A9,'ADR Raw Data'!$B$6:$BE$43,'ADR Raw Data'!X$1,FALSE)</f>
        <v>1.0519780705900399</v>
      </c>
      <c r="AN9" s="49">
        <f>VLOOKUP($A9,'ADR Raw Data'!$B$6:$BE$43,'ADR Raw Data'!Y$1,FALSE)</f>
        <v>2.4515451570103499</v>
      </c>
      <c r="AO9" s="48">
        <f>VLOOKUP($A9,'ADR Raw Data'!$B$6:$BE$43,'ADR Raw Data'!AA$1,FALSE)</f>
        <v>1.7472472138502899</v>
      </c>
      <c r="AP9" s="48">
        <f>VLOOKUP($A9,'ADR Raw Data'!$B$6:$BE$43,'ADR Raw Data'!AB$1,FALSE)</f>
        <v>0.265634510605881</v>
      </c>
      <c r="AQ9" s="49">
        <f>VLOOKUP($A9,'ADR Raw Data'!$B$6:$BE$43,'ADR Raw Data'!AC$1,FALSE)</f>
        <v>0.99157415531174398</v>
      </c>
      <c r="AR9" s="50">
        <f>VLOOKUP($A9,'ADR Raw Data'!$B$6:$BE$43,'ADR Raw Data'!AE$1,FALSE)</f>
        <v>2.2485910359696</v>
      </c>
      <c r="AS9" s="40"/>
      <c r="AT9" s="51">
        <f>VLOOKUP($A9,'RevPAR Raw Data'!$B$6:$BE$43,'RevPAR Raw Data'!G$1,FALSE)</f>
        <v>56.121712527574502</v>
      </c>
      <c r="AU9" s="52">
        <f>VLOOKUP($A9,'RevPAR Raw Data'!$B$6:$BE$43,'RevPAR Raw Data'!H$1,FALSE)</f>
        <v>78.964040404040404</v>
      </c>
      <c r="AV9" s="52">
        <f>VLOOKUP($A9,'RevPAR Raw Data'!$B$6:$BE$43,'RevPAR Raw Data'!I$1,FALSE)</f>
        <v>94.330960176477404</v>
      </c>
      <c r="AW9" s="52">
        <f>VLOOKUP($A9,'RevPAR Raw Data'!$B$6:$BE$43,'RevPAR Raw Data'!J$1,FALSE)</f>
        <v>87.330328573087101</v>
      </c>
      <c r="AX9" s="52">
        <f>VLOOKUP($A9,'RevPAR Raw Data'!$B$6:$BE$43,'RevPAR Raw Data'!K$1,FALSE)</f>
        <v>66.254129803784906</v>
      </c>
      <c r="AY9" s="53">
        <f>VLOOKUP($A9,'RevPAR Raw Data'!$B$6:$BE$43,'RevPAR Raw Data'!L$1,FALSE)</f>
        <v>76.600234296992895</v>
      </c>
      <c r="AZ9" s="52">
        <f>VLOOKUP($A9,'RevPAR Raw Data'!$B$6:$BE$43,'RevPAR Raw Data'!N$1,FALSE)</f>
        <v>61.879231394403803</v>
      </c>
      <c r="BA9" s="52">
        <f>VLOOKUP($A9,'RevPAR Raw Data'!$B$6:$BE$43,'RevPAR Raw Data'!O$1,FALSE)</f>
        <v>62.681323580633901</v>
      </c>
      <c r="BB9" s="53">
        <f>VLOOKUP($A9,'RevPAR Raw Data'!$B$6:$BE$43,'RevPAR Raw Data'!P$1,FALSE)</f>
        <v>62.280277487518802</v>
      </c>
      <c r="BC9" s="54">
        <f>VLOOKUP($A9,'RevPAR Raw Data'!$B$6:$BE$43,'RevPAR Raw Data'!R$1,FALSE)</f>
        <v>72.508818065714607</v>
      </c>
      <c r="BE9" s="47">
        <f>VLOOKUP($A9,'RevPAR Raw Data'!$B$6:$BE$43,'RevPAR Raw Data'!T$1,FALSE)</f>
        <v>10.3535793032394</v>
      </c>
      <c r="BF9" s="48">
        <f>VLOOKUP($A9,'RevPAR Raw Data'!$B$6:$BE$43,'RevPAR Raw Data'!U$1,FALSE)</f>
        <v>5.3466229593453898</v>
      </c>
      <c r="BG9" s="48">
        <f>VLOOKUP($A9,'RevPAR Raw Data'!$B$6:$BE$43,'RevPAR Raw Data'!V$1,FALSE)</f>
        <v>7.8311566749749097</v>
      </c>
      <c r="BH9" s="48">
        <f>VLOOKUP($A9,'RevPAR Raw Data'!$B$6:$BE$43,'RevPAR Raw Data'!W$1,FALSE)</f>
        <v>6.5987348483381396</v>
      </c>
      <c r="BI9" s="48">
        <f>VLOOKUP($A9,'RevPAR Raw Data'!$B$6:$BE$43,'RevPAR Raw Data'!X$1,FALSE)</f>
        <v>-1.42221599345559</v>
      </c>
      <c r="BJ9" s="49">
        <f>VLOOKUP($A9,'RevPAR Raw Data'!$B$6:$BE$43,'RevPAR Raw Data'!Y$1,FALSE)</f>
        <v>5.6766961356140504</v>
      </c>
      <c r="BK9" s="48">
        <f>VLOOKUP($A9,'RevPAR Raw Data'!$B$6:$BE$43,'RevPAR Raw Data'!AA$1,FALSE)</f>
        <v>0.37170696802287401</v>
      </c>
      <c r="BL9" s="48">
        <f>VLOOKUP($A9,'RevPAR Raw Data'!$B$6:$BE$43,'RevPAR Raw Data'!AB$1,FALSE)</f>
        <v>-5.2940702439621203</v>
      </c>
      <c r="BM9" s="49">
        <f>VLOOKUP($A9,'RevPAR Raw Data'!$B$6:$BE$43,'RevPAR Raw Data'!AC$1,FALSE)</f>
        <v>-2.5616824546742198</v>
      </c>
      <c r="BN9" s="50">
        <f>VLOOKUP($A9,'RevPAR Raw Data'!$B$6:$BE$43,'RevPAR Raw Data'!AE$1,FALSE)</f>
        <v>3.5285502574060801</v>
      </c>
    </row>
    <row r="10" spans="1:66" x14ac:dyDescent="0.25">
      <c r="A10" s="63" t="s">
        <v>26</v>
      </c>
      <c r="B10" s="47">
        <f>VLOOKUP($A10,'Occupancy Raw Data'!$B$8:$BE$45,'Occupancy Raw Data'!G$3,FALSE)</f>
        <v>44.702484113229303</v>
      </c>
      <c r="C10" s="48">
        <f>VLOOKUP($A10,'Occupancy Raw Data'!$B$8:$BE$45,'Occupancy Raw Data'!H$3,FALSE)</f>
        <v>67.764298093587499</v>
      </c>
      <c r="D10" s="48">
        <f>VLOOKUP($A10,'Occupancy Raw Data'!$B$8:$BE$45,'Occupancy Raw Data'!I$3,FALSE)</f>
        <v>79.017908723281295</v>
      </c>
      <c r="E10" s="48">
        <f>VLOOKUP($A10,'Occupancy Raw Data'!$B$8:$BE$45,'Occupancy Raw Data'!J$3,FALSE)</f>
        <v>77.642980935875201</v>
      </c>
      <c r="F10" s="48">
        <f>VLOOKUP($A10,'Occupancy Raw Data'!$B$8:$BE$45,'Occupancy Raw Data'!K$3,FALSE)</f>
        <v>59.156556903523899</v>
      </c>
      <c r="G10" s="49">
        <f>VLOOKUP($A10,'Occupancy Raw Data'!$B$8:$BE$45,'Occupancy Raw Data'!L$3,FALSE)</f>
        <v>65.656845753899404</v>
      </c>
      <c r="H10" s="48">
        <f>VLOOKUP($A10,'Occupancy Raw Data'!$B$8:$BE$45,'Occupancy Raw Data'!N$3,FALSE)</f>
        <v>52.1894858463316</v>
      </c>
      <c r="I10" s="48">
        <f>VLOOKUP($A10,'Occupancy Raw Data'!$B$8:$BE$45,'Occupancy Raw Data'!O$3,FALSE)</f>
        <v>53.668399768919599</v>
      </c>
      <c r="J10" s="49">
        <f>VLOOKUP($A10,'Occupancy Raw Data'!$B$8:$BE$45,'Occupancy Raw Data'!P$3,FALSE)</f>
        <v>52.928942807625603</v>
      </c>
      <c r="K10" s="50">
        <f>VLOOKUP($A10,'Occupancy Raw Data'!$B$8:$BE$45,'Occupancy Raw Data'!R$3,FALSE)</f>
        <v>62.020302054964098</v>
      </c>
      <c r="M10" s="47">
        <f>VLOOKUP($A10,'Occupancy Raw Data'!$B$8:$BE$45,'Occupancy Raw Data'!T$3,FALSE)</f>
        <v>7.7591357982971498</v>
      </c>
      <c r="N10" s="48">
        <f>VLOOKUP($A10,'Occupancy Raw Data'!$B$8:$BE$45,'Occupancy Raw Data'!U$3,FALSE)</f>
        <v>9.51115512640642</v>
      </c>
      <c r="O10" s="48">
        <f>VLOOKUP($A10,'Occupancy Raw Data'!$B$8:$BE$45,'Occupancy Raw Data'!V$3,FALSE)</f>
        <v>13.327971841444599</v>
      </c>
      <c r="P10" s="48">
        <f>VLOOKUP($A10,'Occupancy Raw Data'!$B$8:$BE$45,'Occupancy Raw Data'!W$3,FALSE)</f>
        <v>15.8486822446662</v>
      </c>
      <c r="Q10" s="48">
        <f>VLOOKUP($A10,'Occupancy Raw Data'!$B$8:$BE$45,'Occupancy Raw Data'!X$3,FALSE)</f>
        <v>17.015049929850601</v>
      </c>
      <c r="R10" s="49">
        <f>VLOOKUP($A10,'Occupancy Raw Data'!$B$8:$BE$45,'Occupancy Raw Data'!Y$3,FALSE)</f>
        <v>12.9431388952544</v>
      </c>
      <c r="S10" s="48">
        <f>VLOOKUP($A10,'Occupancy Raw Data'!$B$8:$BE$45,'Occupancy Raw Data'!AA$3,FALSE)</f>
        <v>12.266420709459</v>
      </c>
      <c r="T10" s="48">
        <f>VLOOKUP($A10,'Occupancy Raw Data'!$B$8:$BE$45,'Occupancy Raw Data'!AB$3,FALSE)</f>
        <v>2.8446261293691402</v>
      </c>
      <c r="U10" s="49">
        <f>VLOOKUP($A10,'Occupancy Raw Data'!$B$8:$BE$45,'Occupancy Raw Data'!AC$3,FALSE)</f>
        <v>7.2835393037105902</v>
      </c>
      <c r="V10" s="50">
        <f>VLOOKUP($A10,'Occupancy Raw Data'!$B$8:$BE$45,'Occupancy Raw Data'!AE$3,FALSE)</f>
        <v>11.508795829567401</v>
      </c>
      <c r="X10" s="51">
        <f>VLOOKUP($A10,'ADR Raw Data'!$B$6:$BE$43,'ADR Raw Data'!G$1,FALSE)</f>
        <v>142.41139312483801</v>
      </c>
      <c r="Y10" s="52">
        <f>VLOOKUP($A10,'ADR Raw Data'!$B$6:$BE$43,'ADR Raw Data'!H$1,FALSE)</f>
        <v>169.995483375959</v>
      </c>
      <c r="Z10" s="52">
        <f>VLOOKUP($A10,'ADR Raw Data'!$B$6:$BE$43,'ADR Raw Data'!I$1,FALSE)</f>
        <v>184.33283228542101</v>
      </c>
      <c r="AA10" s="52">
        <f>VLOOKUP($A10,'ADR Raw Data'!$B$6:$BE$43,'ADR Raw Data'!J$1,FALSE)</f>
        <v>173.43030505952299</v>
      </c>
      <c r="AB10" s="52">
        <f>VLOOKUP($A10,'ADR Raw Data'!$B$6:$BE$43,'ADR Raw Data'!K$1,FALSE)</f>
        <v>146.539039062499</v>
      </c>
      <c r="AC10" s="53">
        <f>VLOOKUP($A10,'ADR Raw Data'!$B$6:$BE$43,'ADR Raw Data'!L$1,FALSE)</f>
        <v>166.27589342906401</v>
      </c>
      <c r="AD10" s="52">
        <f>VLOOKUP($A10,'ADR Raw Data'!$B$6:$BE$43,'ADR Raw Data'!N$1,FALSE)</f>
        <v>125.249712198361</v>
      </c>
      <c r="AE10" s="52">
        <f>VLOOKUP($A10,'ADR Raw Data'!$B$6:$BE$43,'ADR Raw Data'!O$1,FALSE)</f>
        <v>122.149438105489</v>
      </c>
      <c r="AF10" s="53">
        <f>VLOOKUP($A10,'ADR Raw Data'!$B$6:$BE$43,'ADR Raw Data'!P$1,FALSE)</f>
        <v>123.677918576729</v>
      </c>
      <c r="AG10" s="54">
        <f>VLOOKUP($A10,'ADR Raw Data'!$B$6:$BE$43,'ADR Raw Data'!R$1,FALSE)</f>
        <v>155.889129740518</v>
      </c>
      <c r="AI10" s="47">
        <f>VLOOKUP($A10,'ADR Raw Data'!$B$6:$BE$43,'ADR Raw Data'!T$1,FALSE)</f>
        <v>2.0238894354486301</v>
      </c>
      <c r="AJ10" s="48">
        <f>VLOOKUP($A10,'ADR Raw Data'!$B$6:$BE$43,'ADR Raw Data'!U$1,FALSE)</f>
        <v>3.4358421082111601</v>
      </c>
      <c r="AK10" s="48">
        <f>VLOOKUP($A10,'ADR Raw Data'!$B$6:$BE$43,'ADR Raw Data'!V$1,FALSE)</f>
        <v>6.38839328325321</v>
      </c>
      <c r="AL10" s="48">
        <f>VLOOKUP($A10,'ADR Raw Data'!$B$6:$BE$43,'ADR Raw Data'!W$1,FALSE)</f>
        <v>4.6880197348038104</v>
      </c>
      <c r="AM10" s="48">
        <f>VLOOKUP($A10,'ADR Raw Data'!$B$6:$BE$43,'ADR Raw Data'!X$1,FALSE)</f>
        <v>1.86276412790332</v>
      </c>
      <c r="AN10" s="49">
        <f>VLOOKUP($A10,'ADR Raw Data'!$B$6:$BE$43,'ADR Raw Data'!Y$1,FALSE)</f>
        <v>4.1223462593308904</v>
      </c>
      <c r="AO10" s="48">
        <f>VLOOKUP($A10,'ADR Raw Data'!$B$6:$BE$43,'ADR Raw Data'!AA$1,FALSE)</f>
        <v>1.6332866778878501</v>
      </c>
      <c r="AP10" s="48">
        <f>VLOOKUP($A10,'ADR Raw Data'!$B$6:$BE$43,'ADR Raw Data'!AB$1,FALSE)</f>
        <v>0.77875060465069801</v>
      </c>
      <c r="AQ10" s="49">
        <f>VLOOKUP($A10,'ADR Raw Data'!$B$6:$BE$43,'ADR Raw Data'!AC$1,FALSE)</f>
        <v>1.2404239561272301</v>
      </c>
      <c r="AR10" s="50">
        <f>VLOOKUP($A10,'ADR Raw Data'!$B$6:$BE$43,'ADR Raw Data'!AE$1,FALSE)</f>
        <v>3.8006150779430299</v>
      </c>
      <c r="AS10" s="40"/>
      <c r="AT10" s="51">
        <f>VLOOKUP($A10,'RevPAR Raw Data'!$B$6:$BE$43,'RevPAR Raw Data'!G$1,FALSE)</f>
        <v>63.661430387059497</v>
      </c>
      <c r="AU10" s="52">
        <f>VLOOKUP($A10,'RevPAR Raw Data'!$B$6:$BE$43,'RevPAR Raw Data'!H$1,FALSE)</f>
        <v>115.19624610051901</v>
      </c>
      <c r="AV10" s="52">
        <f>VLOOKUP($A10,'RevPAR Raw Data'!$B$6:$BE$43,'RevPAR Raw Data'!I$1,FALSE)</f>
        <v>145.655949162333</v>
      </c>
      <c r="AW10" s="52">
        <f>VLOOKUP($A10,'RevPAR Raw Data'!$B$6:$BE$43,'RevPAR Raw Data'!J$1,FALSE)</f>
        <v>134.65645869439601</v>
      </c>
      <c r="AX10" s="52">
        <f>VLOOKUP($A10,'RevPAR Raw Data'!$B$6:$BE$43,'RevPAR Raw Data'!K$1,FALSE)</f>
        <v>86.687450028884996</v>
      </c>
      <c r="AY10" s="53">
        <f>VLOOKUP($A10,'RevPAR Raw Data'!$B$6:$BE$43,'RevPAR Raw Data'!L$1,FALSE)</f>
        <v>109.171506874638</v>
      </c>
      <c r="AZ10" s="52">
        <f>VLOOKUP($A10,'RevPAR Raw Data'!$B$6:$BE$43,'RevPAR Raw Data'!N$1,FALSE)</f>
        <v>65.367180820334994</v>
      </c>
      <c r="BA10" s="52">
        <f>VLOOKUP($A10,'RevPAR Raw Data'!$B$6:$BE$43,'RevPAR Raw Data'!O$1,FALSE)</f>
        <v>65.555648757943302</v>
      </c>
      <c r="BB10" s="53">
        <f>VLOOKUP($A10,'RevPAR Raw Data'!$B$6:$BE$43,'RevPAR Raw Data'!P$1,FALSE)</f>
        <v>65.461414789139198</v>
      </c>
      <c r="BC10" s="54">
        <f>VLOOKUP($A10,'RevPAR Raw Data'!$B$6:$BE$43,'RevPAR Raw Data'!R$1,FALSE)</f>
        <v>96.682909135924703</v>
      </c>
      <c r="BE10" s="47">
        <f>VLOOKUP($A10,'RevPAR Raw Data'!$B$6:$BE$43,'RevPAR Raw Data'!T$1,FALSE)</f>
        <v>9.9400615634496301</v>
      </c>
      <c r="BF10" s="48">
        <f>VLOOKUP($A10,'RevPAR Raw Data'!$B$6:$BE$43,'RevPAR Raw Data'!U$1,FALSE)</f>
        <v>13.273785507427901</v>
      </c>
      <c r="BG10" s="48">
        <f>VLOOKUP($A10,'RevPAR Raw Data'!$B$6:$BE$43,'RevPAR Raw Data'!V$1,FALSE)</f>
        <v>20.567808382610501</v>
      </c>
      <c r="BH10" s="48">
        <f>VLOOKUP($A10,'RevPAR Raw Data'!$B$6:$BE$43,'RevPAR Raw Data'!W$1,FALSE)</f>
        <v>21.279691330806301</v>
      </c>
      <c r="BI10" s="48">
        <f>VLOOKUP($A10,'RevPAR Raw Data'!$B$6:$BE$43,'RevPAR Raw Data'!X$1,FALSE)</f>
        <v>19.194764304191999</v>
      </c>
      <c r="BJ10" s="49">
        <f>VLOOKUP($A10,'RevPAR Raw Data'!$B$6:$BE$43,'RevPAR Raw Data'!Y$1,FALSE)</f>
        <v>17.599046156673801</v>
      </c>
      <c r="BK10" s="48">
        <f>VLOOKUP($A10,'RevPAR Raw Data'!$B$6:$BE$43,'RevPAR Raw Data'!AA$1,FALSE)</f>
        <v>14.1000532026481</v>
      </c>
      <c r="BL10" s="48">
        <f>VLOOKUP($A10,'RevPAR Raw Data'!$B$6:$BE$43,'RevPAR Raw Data'!AB$1,FALSE)</f>
        <v>3.64552927720236</v>
      </c>
      <c r="BM10" s="49">
        <f>VLOOKUP($A10,'RevPAR Raw Data'!$B$6:$BE$43,'RevPAR Raw Data'!AC$1,FALSE)</f>
        <v>8.6143100262149908</v>
      </c>
      <c r="BN10" s="50">
        <f>VLOOKUP($A10,'RevPAR Raw Data'!$B$6:$BE$43,'RevPAR Raw Data'!AE$1,FALSE)</f>
        <v>15.746815937098599</v>
      </c>
    </row>
    <row r="11" spans="1:66" x14ac:dyDescent="0.25">
      <c r="A11" s="63" t="s">
        <v>24</v>
      </c>
      <c r="B11" s="47">
        <f>VLOOKUP($A11,'Occupancy Raw Data'!$B$8:$BE$45,'Occupancy Raw Data'!G$3,FALSE)</f>
        <v>40.796393688955597</v>
      </c>
      <c r="C11" s="48">
        <f>VLOOKUP($A11,'Occupancy Raw Data'!$B$8:$BE$45,'Occupancy Raw Data'!H$3,FALSE)</f>
        <v>56.248434760831401</v>
      </c>
      <c r="D11" s="48">
        <f>VLOOKUP($A11,'Occupancy Raw Data'!$B$8:$BE$45,'Occupancy Raw Data'!I$3,FALSE)</f>
        <v>59.854745805158998</v>
      </c>
      <c r="E11" s="48">
        <f>VLOOKUP($A11,'Occupancy Raw Data'!$B$8:$BE$45,'Occupancy Raw Data'!J$3,FALSE)</f>
        <v>59.879789631855701</v>
      </c>
      <c r="F11" s="48">
        <f>VLOOKUP($A11,'Occupancy Raw Data'!$B$8:$BE$45,'Occupancy Raw Data'!K$3,FALSE)</f>
        <v>50.413223140495802</v>
      </c>
      <c r="G11" s="49">
        <f>VLOOKUP($A11,'Occupancy Raw Data'!$B$8:$BE$45,'Occupancy Raw Data'!L$3,FALSE)</f>
        <v>53.4385174054595</v>
      </c>
      <c r="H11" s="48">
        <f>VLOOKUP($A11,'Occupancy Raw Data'!$B$8:$BE$45,'Occupancy Raw Data'!N$3,FALSE)</f>
        <v>47.871274730778801</v>
      </c>
      <c r="I11" s="48">
        <f>VLOOKUP($A11,'Occupancy Raw Data'!$B$8:$BE$45,'Occupancy Raw Data'!O$3,FALSE)</f>
        <v>49.937390433258201</v>
      </c>
      <c r="J11" s="49">
        <f>VLOOKUP($A11,'Occupancy Raw Data'!$B$8:$BE$45,'Occupancy Raw Data'!P$3,FALSE)</f>
        <v>48.904332582018498</v>
      </c>
      <c r="K11" s="50">
        <f>VLOOKUP($A11,'Occupancy Raw Data'!$B$8:$BE$45,'Occupancy Raw Data'!R$3,FALSE)</f>
        <v>52.143036027333501</v>
      </c>
      <c r="M11" s="47">
        <f>VLOOKUP($A11,'Occupancy Raw Data'!$B$8:$BE$45,'Occupancy Raw Data'!T$3,FALSE)</f>
        <v>-8.9705107132862594</v>
      </c>
      <c r="N11" s="48">
        <f>VLOOKUP($A11,'Occupancy Raw Data'!$B$8:$BE$45,'Occupancy Raw Data'!U$3,FALSE)</f>
        <v>0.98292817800277998</v>
      </c>
      <c r="O11" s="48">
        <f>VLOOKUP($A11,'Occupancy Raw Data'!$B$8:$BE$45,'Occupancy Raw Data'!V$3,FALSE)</f>
        <v>2.0568171303949501</v>
      </c>
      <c r="P11" s="48">
        <f>VLOOKUP($A11,'Occupancy Raw Data'!$B$8:$BE$45,'Occupancy Raw Data'!W$3,FALSE)</f>
        <v>1.99949470721448</v>
      </c>
      <c r="Q11" s="48">
        <f>VLOOKUP($A11,'Occupancy Raw Data'!$B$8:$BE$45,'Occupancy Raw Data'!X$3,FALSE)</f>
        <v>-4.0175288962089297</v>
      </c>
      <c r="R11" s="49">
        <f>VLOOKUP($A11,'Occupancy Raw Data'!$B$8:$BE$45,'Occupancy Raw Data'!Y$3,FALSE)</f>
        <v>-1.1844920357941</v>
      </c>
      <c r="S11" s="48">
        <f>VLOOKUP($A11,'Occupancy Raw Data'!$B$8:$BE$45,'Occupancy Raw Data'!AA$3,FALSE)</f>
        <v>-5.7080952272537502</v>
      </c>
      <c r="T11" s="48">
        <f>VLOOKUP($A11,'Occupancy Raw Data'!$B$8:$BE$45,'Occupancy Raw Data'!AB$3,FALSE)</f>
        <v>-4.34741105389402</v>
      </c>
      <c r="U11" s="49">
        <f>VLOOKUP($A11,'Occupancy Raw Data'!$B$8:$BE$45,'Occupancy Raw Data'!AC$3,FALSE)</f>
        <v>-5.0182538095674598</v>
      </c>
      <c r="V11" s="50">
        <f>VLOOKUP($A11,'Occupancy Raw Data'!$B$8:$BE$45,'Occupancy Raw Data'!AE$3,FALSE)</f>
        <v>-2.2418473124332299</v>
      </c>
      <c r="X11" s="51">
        <f>VLOOKUP($A11,'ADR Raw Data'!$B$6:$BE$43,'ADR Raw Data'!G$1,FALSE)</f>
        <v>111.595463474524</v>
      </c>
      <c r="Y11" s="52">
        <f>VLOOKUP($A11,'ADR Raw Data'!$B$6:$BE$43,'ADR Raw Data'!H$1,FALSE)</f>
        <v>121.158223508459</v>
      </c>
      <c r="Z11" s="52">
        <f>VLOOKUP($A11,'ADR Raw Data'!$B$6:$BE$43,'ADR Raw Data'!I$1,FALSE)</f>
        <v>124.83267991631701</v>
      </c>
      <c r="AA11" s="52">
        <f>VLOOKUP($A11,'ADR Raw Data'!$B$6:$BE$43,'ADR Raw Data'!J$1,FALSE)</f>
        <v>122.079753241321</v>
      </c>
      <c r="AB11" s="52">
        <f>VLOOKUP($A11,'ADR Raw Data'!$B$6:$BE$43,'ADR Raw Data'!K$1,FALSE)</f>
        <v>114.413710879284</v>
      </c>
      <c r="AC11" s="53">
        <f>VLOOKUP($A11,'ADR Raw Data'!$B$6:$BE$43,'ADR Raw Data'!L$1,FALSE)</f>
        <v>119.455241822101</v>
      </c>
      <c r="AD11" s="52">
        <f>VLOOKUP($A11,'ADR Raw Data'!$B$6:$BE$43,'ADR Raw Data'!N$1,FALSE)</f>
        <v>124.874567093905</v>
      </c>
      <c r="AE11" s="52">
        <f>VLOOKUP($A11,'ADR Raw Data'!$B$6:$BE$43,'ADR Raw Data'!O$1,FALSE)</f>
        <v>129.67858074222599</v>
      </c>
      <c r="AF11" s="53">
        <f>VLOOKUP($A11,'ADR Raw Data'!$B$6:$BE$43,'ADR Raw Data'!P$1,FALSE)</f>
        <v>127.327314044296</v>
      </c>
      <c r="AG11" s="54">
        <f>VLOOKUP($A11,'ADR Raw Data'!$B$6:$BE$43,'ADR Raw Data'!R$1,FALSE)</f>
        <v>121.564705478747</v>
      </c>
      <c r="AI11" s="47">
        <f>VLOOKUP($A11,'ADR Raw Data'!$B$6:$BE$43,'ADR Raw Data'!T$1,FALSE)</f>
        <v>5.3217824507525098</v>
      </c>
      <c r="AJ11" s="48">
        <f>VLOOKUP($A11,'ADR Raw Data'!$B$6:$BE$43,'ADR Raw Data'!U$1,FALSE)</f>
        <v>11.891773697849301</v>
      </c>
      <c r="AK11" s="48">
        <f>VLOOKUP($A11,'ADR Raw Data'!$B$6:$BE$43,'ADR Raw Data'!V$1,FALSE)</f>
        <v>14.9158686727577</v>
      </c>
      <c r="AL11" s="48">
        <f>VLOOKUP($A11,'ADR Raw Data'!$B$6:$BE$43,'ADR Raw Data'!W$1,FALSE)</f>
        <v>14.217850200088799</v>
      </c>
      <c r="AM11" s="48">
        <f>VLOOKUP($A11,'ADR Raw Data'!$B$6:$BE$43,'ADR Raw Data'!X$1,FALSE)</f>
        <v>7.2115978981373896</v>
      </c>
      <c r="AN11" s="49">
        <f>VLOOKUP($A11,'ADR Raw Data'!$B$6:$BE$43,'ADR Raw Data'!Y$1,FALSE)</f>
        <v>11.2615416030222</v>
      </c>
      <c r="AO11" s="48">
        <f>VLOOKUP($A11,'ADR Raw Data'!$B$6:$BE$43,'ADR Raw Data'!AA$1,FALSE)</f>
        <v>5.98186368858868</v>
      </c>
      <c r="AP11" s="48">
        <f>VLOOKUP($A11,'ADR Raw Data'!$B$6:$BE$43,'ADR Raw Data'!AB$1,FALSE)</f>
        <v>0.600476954101819</v>
      </c>
      <c r="AQ11" s="49">
        <f>VLOOKUP($A11,'ADR Raw Data'!$B$6:$BE$43,'ADR Raw Data'!AC$1,FALSE)</f>
        <v>3.1468238929522601</v>
      </c>
      <c r="AR11" s="50">
        <f>VLOOKUP($A11,'ADR Raw Data'!$B$6:$BE$43,'ADR Raw Data'!AE$1,FALSE)</f>
        <v>8.73524503915346</v>
      </c>
      <c r="AS11" s="40"/>
      <c r="AT11" s="51">
        <f>VLOOKUP($A11,'RevPAR Raw Data'!$B$6:$BE$43,'RevPAR Raw Data'!G$1,FALSE)</f>
        <v>45.526924618081601</v>
      </c>
      <c r="AU11" s="52">
        <f>VLOOKUP($A11,'RevPAR Raw Data'!$B$6:$BE$43,'RevPAR Raw Data'!H$1,FALSE)</f>
        <v>68.149604307538098</v>
      </c>
      <c r="AV11" s="52">
        <f>VLOOKUP($A11,'RevPAR Raw Data'!$B$6:$BE$43,'RevPAR Raw Data'!I$1,FALSE)</f>
        <v>74.718283245679899</v>
      </c>
      <c r="AW11" s="52">
        <f>VLOOKUP($A11,'RevPAR Raw Data'!$B$6:$BE$43,'RevPAR Raw Data'!J$1,FALSE)</f>
        <v>73.101099423991897</v>
      </c>
      <c r="AX11" s="52">
        <f>VLOOKUP($A11,'RevPAR Raw Data'!$B$6:$BE$43,'RevPAR Raw Data'!K$1,FALSE)</f>
        <v>57.679639368895501</v>
      </c>
      <c r="AY11" s="53">
        <f>VLOOKUP($A11,'RevPAR Raw Data'!$B$6:$BE$43,'RevPAR Raw Data'!L$1,FALSE)</f>
        <v>63.835110192837398</v>
      </c>
      <c r="AZ11" s="52">
        <f>VLOOKUP($A11,'RevPAR Raw Data'!$B$6:$BE$43,'RevPAR Raw Data'!N$1,FALSE)</f>
        <v>59.779047082394101</v>
      </c>
      <c r="BA11" s="52">
        <f>VLOOKUP($A11,'RevPAR Raw Data'!$B$6:$BE$43,'RevPAR Raw Data'!O$1,FALSE)</f>
        <v>64.758099173553703</v>
      </c>
      <c r="BB11" s="53">
        <f>VLOOKUP($A11,'RevPAR Raw Data'!$B$6:$BE$43,'RevPAR Raw Data'!P$1,FALSE)</f>
        <v>62.268573127973902</v>
      </c>
      <c r="BC11" s="54">
        <f>VLOOKUP($A11,'RevPAR Raw Data'!$B$6:$BE$43,'RevPAR Raw Data'!R$1,FALSE)</f>
        <v>63.387528174304997</v>
      </c>
      <c r="BE11" s="47">
        <f>VLOOKUP($A11,'RevPAR Raw Data'!$B$6:$BE$43,'RevPAR Raw Data'!T$1,FALSE)</f>
        <v>-4.1261193274162897</v>
      </c>
      <c r="BF11" s="48">
        <f>VLOOKUP($A11,'RevPAR Raw Data'!$B$6:$BE$43,'RevPAR Raw Data'!U$1,FALSE)</f>
        <v>12.991589470392601</v>
      </c>
      <c r="BG11" s="48">
        <f>VLOOKUP($A11,'RevPAR Raw Data'!$B$6:$BE$43,'RevPAR Raw Data'!V$1,FALSE)</f>
        <v>17.279477945161101</v>
      </c>
      <c r="BH11" s="48">
        <f>VLOOKUP($A11,'RevPAR Raw Data'!$B$6:$BE$43,'RevPAR Raw Data'!W$1,FALSE)</f>
        <v>16.5016300695337</v>
      </c>
      <c r="BI11" s="48">
        <f>VLOOKUP($A11,'RevPAR Raw Data'!$B$6:$BE$43,'RevPAR Raw Data'!X$1,FALSE)</f>
        <v>2.9043409724923901</v>
      </c>
      <c r="BJ11" s="49">
        <f>VLOOKUP($A11,'RevPAR Raw Data'!$B$6:$BE$43,'RevPAR Raw Data'!Y$1,FALSE)</f>
        <v>9.9436575038327302</v>
      </c>
      <c r="BK11" s="48">
        <f>VLOOKUP($A11,'RevPAR Raw Data'!$B$6:$BE$43,'RevPAR Raw Data'!AA$1,FALSE)</f>
        <v>-6.76820143742215E-2</v>
      </c>
      <c r="BL11" s="48">
        <f>VLOOKUP($A11,'RevPAR Raw Data'!$B$6:$BE$43,'RevPAR Raw Data'!AB$1,FALSE)</f>
        <v>-3.7730393012709098</v>
      </c>
      <c r="BM11" s="49">
        <f>VLOOKUP($A11,'RevPAR Raw Data'!$B$6:$BE$43,'RevPAR Raw Data'!AC$1,FALSE)</f>
        <v>-2.0293455265036502</v>
      </c>
      <c r="BN11" s="50">
        <f>VLOOKUP($A11,'RevPAR Raw Data'!$B$6:$BE$43,'RevPAR Raw Data'!AE$1,FALSE)</f>
        <v>6.2975668705755004</v>
      </c>
    </row>
    <row r="12" spans="1:66" x14ac:dyDescent="0.25">
      <c r="A12" s="63" t="s">
        <v>27</v>
      </c>
      <c r="B12" s="47">
        <f>VLOOKUP($A12,'Occupancy Raw Data'!$B$8:$BE$45,'Occupancy Raw Data'!G$3,FALSE)</f>
        <v>41.622387530995297</v>
      </c>
      <c r="C12" s="48">
        <f>VLOOKUP($A12,'Occupancy Raw Data'!$B$8:$BE$45,'Occupancy Raw Data'!H$3,FALSE)</f>
        <v>52.639036486007697</v>
      </c>
      <c r="D12" s="48">
        <f>VLOOKUP($A12,'Occupancy Raw Data'!$B$8:$BE$45,'Occupancy Raw Data'!I$3,FALSE)</f>
        <v>54.256700909198202</v>
      </c>
      <c r="E12" s="48">
        <f>VLOOKUP($A12,'Occupancy Raw Data'!$B$8:$BE$45,'Occupancy Raw Data'!J$3,FALSE)</f>
        <v>56.665485889715399</v>
      </c>
      <c r="F12" s="48">
        <f>VLOOKUP($A12,'Occupancy Raw Data'!$B$8:$BE$45,'Occupancy Raw Data'!K$3,FALSE)</f>
        <v>50.997756523792603</v>
      </c>
      <c r="G12" s="49">
        <f>VLOOKUP($A12,'Occupancy Raw Data'!$B$8:$BE$45,'Occupancy Raw Data'!L$3,FALSE)</f>
        <v>51.236273467941899</v>
      </c>
      <c r="H12" s="48">
        <f>VLOOKUP($A12,'Occupancy Raw Data'!$B$8:$BE$45,'Occupancy Raw Data'!N$3,FALSE)</f>
        <v>54.067776597000801</v>
      </c>
      <c r="I12" s="48">
        <f>VLOOKUP($A12,'Occupancy Raw Data'!$B$8:$BE$45,'Occupancy Raw Data'!O$3,FALSE)</f>
        <v>53.170386114063</v>
      </c>
      <c r="J12" s="49">
        <f>VLOOKUP($A12,'Occupancy Raw Data'!$B$8:$BE$45,'Occupancy Raw Data'!P$3,FALSE)</f>
        <v>53.619081355531897</v>
      </c>
      <c r="K12" s="50">
        <f>VLOOKUP($A12,'Occupancy Raw Data'!$B$8:$BE$45,'Occupancy Raw Data'!R$3,FALSE)</f>
        <v>51.917075721539</v>
      </c>
      <c r="M12" s="47">
        <f>VLOOKUP($A12,'Occupancy Raw Data'!$B$8:$BE$45,'Occupancy Raw Data'!T$3,FALSE)</f>
        <v>-5.66267847750313</v>
      </c>
      <c r="N12" s="48">
        <f>VLOOKUP($A12,'Occupancy Raw Data'!$B$8:$BE$45,'Occupancy Raw Data'!U$3,FALSE)</f>
        <v>3.7302302148405699</v>
      </c>
      <c r="O12" s="48">
        <f>VLOOKUP($A12,'Occupancy Raw Data'!$B$8:$BE$45,'Occupancy Raw Data'!V$3,FALSE)</f>
        <v>0.82262278534910305</v>
      </c>
      <c r="P12" s="48">
        <f>VLOOKUP($A12,'Occupancy Raw Data'!$B$8:$BE$45,'Occupancy Raw Data'!W$3,FALSE)</f>
        <v>0.86841804040505299</v>
      </c>
      <c r="Q12" s="48">
        <f>VLOOKUP($A12,'Occupancy Raw Data'!$B$8:$BE$45,'Occupancy Raw Data'!X$3,FALSE)</f>
        <v>-1.3375966744085199</v>
      </c>
      <c r="R12" s="49">
        <f>VLOOKUP($A12,'Occupancy Raw Data'!$B$8:$BE$45,'Occupancy Raw Data'!Y$3,FALSE)</f>
        <v>-0.14278934415584499</v>
      </c>
      <c r="S12" s="48">
        <f>VLOOKUP($A12,'Occupancy Raw Data'!$B$8:$BE$45,'Occupancy Raw Data'!AA$3,FALSE)</f>
        <v>5.2092368299827898</v>
      </c>
      <c r="T12" s="48">
        <f>VLOOKUP($A12,'Occupancy Raw Data'!$B$8:$BE$45,'Occupancy Raw Data'!AB$3,FALSE)</f>
        <v>-4.6439039868323198</v>
      </c>
      <c r="U12" s="49">
        <f>VLOOKUP($A12,'Occupancy Raw Data'!$B$8:$BE$45,'Occupancy Raw Data'!AC$3,FALSE)</f>
        <v>8.17835372751919E-2</v>
      </c>
      <c r="V12" s="50">
        <f>VLOOKUP($A12,'Occupancy Raw Data'!$B$8:$BE$45,'Occupancy Raw Data'!AE$3,FALSE)</f>
        <v>-7.6627064189816907E-2</v>
      </c>
      <c r="X12" s="51">
        <f>VLOOKUP($A12,'ADR Raw Data'!$B$6:$BE$43,'ADR Raw Data'!G$1,FALSE)</f>
        <v>86.8658751773049</v>
      </c>
      <c r="Y12" s="52">
        <f>VLOOKUP($A12,'ADR Raw Data'!$B$6:$BE$43,'ADR Raw Data'!H$1,FALSE)</f>
        <v>91.254145356662093</v>
      </c>
      <c r="Z12" s="52">
        <f>VLOOKUP($A12,'ADR Raw Data'!$B$6:$BE$43,'ADR Raw Data'!I$1,FALSE)</f>
        <v>94.367238302502699</v>
      </c>
      <c r="AA12" s="52">
        <f>VLOOKUP($A12,'ADR Raw Data'!$B$6:$BE$43,'ADR Raw Data'!J$1,FALSE)</f>
        <v>93.426578453844499</v>
      </c>
      <c r="AB12" s="52">
        <f>VLOOKUP($A12,'ADR Raw Data'!$B$6:$BE$43,'ADR Raw Data'!K$1,FALSE)</f>
        <v>89.723271590645894</v>
      </c>
      <c r="AC12" s="53">
        <f>VLOOKUP($A12,'ADR Raw Data'!$B$6:$BE$43,'ADR Raw Data'!L$1,FALSE)</f>
        <v>91.376272584808206</v>
      </c>
      <c r="AD12" s="52">
        <f>VLOOKUP($A12,'ADR Raw Data'!$B$6:$BE$43,'ADR Raw Data'!N$1,FALSE)</f>
        <v>93.397401179296693</v>
      </c>
      <c r="AE12" s="52">
        <f>VLOOKUP($A12,'ADR Raw Data'!$B$6:$BE$43,'ADR Raw Data'!O$1,FALSE)</f>
        <v>92.173766377970196</v>
      </c>
      <c r="AF12" s="53">
        <f>VLOOKUP($A12,'ADR Raw Data'!$B$6:$BE$43,'ADR Raw Data'!P$1,FALSE)</f>
        <v>92.790703589517705</v>
      </c>
      <c r="AG12" s="54">
        <f>VLOOKUP($A12,'ADR Raw Data'!$B$6:$BE$43,'ADR Raw Data'!R$1,FALSE)</f>
        <v>91.793644161413894</v>
      </c>
      <c r="AI12" s="47">
        <f>VLOOKUP($A12,'ADR Raw Data'!$B$6:$BE$43,'ADR Raw Data'!T$1,FALSE)</f>
        <v>3.0691319056274202</v>
      </c>
      <c r="AJ12" s="48">
        <f>VLOOKUP($A12,'ADR Raw Data'!$B$6:$BE$43,'ADR Raw Data'!U$1,FALSE)</f>
        <v>4.5004655688241497</v>
      </c>
      <c r="AK12" s="48">
        <f>VLOOKUP($A12,'ADR Raw Data'!$B$6:$BE$43,'ADR Raw Data'!V$1,FALSE)</f>
        <v>7.1089396184849596</v>
      </c>
      <c r="AL12" s="48">
        <f>VLOOKUP($A12,'ADR Raw Data'!$B$6:$BE$43,'ADR Raw Data'!W$1,FALSE)</f>
        <v>5.0436694641390396</v>
      </c>
      <c r="AM12" s="48">
        <f>VLOOKUP($A12,'ADR Raw Data'!$B$6:$BE$43,'ADR Raw Data'!X$1,FALSE)</f>
        <v>3.4578673645004598</v>
      </c>
      <c r="AN12" s="49">
        <f>VLOOKUP($A12,'ADR Raw Data'!$B$6:$BE$43,'ADR Raw Data'!Y$1,FALSE)</f>
        <v>4.7926361819946104</v>
      </c>
      <c r="AO12" s="48">
        <f>VLOOKUP($A12,'ADR Raw Data'!$B$6:$BE$43,'ADR Raw Data'!AA$1,FALSE)</f>
        <v>5.1243234817661598</v>
      </c>
      <c r="AP12" s="48">
        <f>VLOOKUP($A12,'ADR Raw Data'!$B$6:$BE$43,'ADR Raw Data'!AB$1,FALSE)</f>
        <v>0.683039479323169</v>
      </c>
      <c r="AQ12" s="49">
        <f>VLOOKUP($A12,'ADR Raw Data'!$B$6:$BE$43,'ADR Raw Data'!AC$1,FALSE)</f>
        <v>2.8132409370292</v>
      </c>
      <c r="AR12" s="50">
        <f>VLOOKUP($A12,'ADR Raw Data'!$B$6:$BE$43,'ADR Raw Data'!AE$1,FALSE)</f>
        <v>4.1959665670848798</v>
      </c>
      <c r="AS12" s="40"/>
      <c r="AT12" s="51">
        <f>VLOOKUP($A12,'RevPAR Raw Data'!$B$6:$BE$43,'RevPAR Raw Data'!G$1,FALSE)</f>
        <v>36.155651198488599</v>
      </c>
      <c r="AU12" s="52">
        <f>VLOOKUP($A12,'RevPAR Raw Data'!$B$6:$BE$43,'RevPAR Raw Data'!H$1,FALSE)</f>
        <v>48.035302869287896</v>
      </c>
      <c r="AV12" s="52">
        <f>VLOOKUP($A12,'RevPAR Raw Data'!$B$6:$BE$43,'RevPAR Raw Data'!I$1,FALSE)</f>
        <v>51.200550242059201</v>
      </c>
      <c r="AW12" s="52">
        <f>VLOOKUP($A12,'RevPAR Raw Data'!$B$6:$BE$43,'RevPAR Raw Data'!J$1,FALSE)</f>
        <v>52.940624631007204</v>
      </c>
      <c r="AX12" s="52">
        <f>VLOOKUP($A12,'RevPAR Raw Data'!$B$6:$BE$43,'RevPAR Raw Data'!K$1,FALSE)</f>
        <v>45.756855590978802</v>
      </c>
      <c r="AY12" s="53">
        <f>VLOOKUP($A12,'RevPAR Raw Data'!$B$6:$BE$43,'RevPAR Raw Data'!L$1,FALSE)</f>
        <v>46.8177969063643</v>
      </c>
      <c r="AZ12" s="52">
        <f>VLOOKUP($A12,'RevPAR Raw Data'!$B$6:$BE$43,'RevPAR Raw Data'!N$1,FALSE)</f>
        <v>50.497898217026801</v>
      </c>
      <c r="BA12" s="52">
        <f>VLOOKUP($A12,'RevPAR Raw Data'!$B$6:$BE$43,'RevPAR Raw Data'!O$1,FALSE)</f>
        <v>49.009147479041197</v>
      </c>
      <c r="BB12" s="53">
        <f>VLOOKUP($A12,'RevPAR Raw Data'!$B$6:$BE$43,'RevPAR Raw Data'!P$1,FALSE)</f>
        <v>49.753522848034002</v>
      </c>
      <c r="BC12" s="54">
        <f>VLOOKUP($A12,'RevPAR Raw Data'!$B$6:$BE$43,'RevPAR Raw Data'!R$1,FALSE)</f>
        <v>47.656575746841398</v>
      </c>
      <c r="BE12" s="47">
        <f>VLOOKUP($A12,'RevPAR Raw Data'!$B$6:$BE$43,'RevPAR Raw Data'!T$1,FALSE)</f>
        <v>-2.7673416437418501</v>
      </c>
      <c r="BF12" s="48">
        <f>VLOOKUP($A12,'RevPAR Raw Data'!$B$6:$BE$43,'RevPAR Raw Data'!U$1,FALSE)</f>
        <v>8.3985735101214996</v>
      </c>
      <c r="BG12" s="48">
        <f>VLOOKUP($A12,'RevPAR Raw Data'!$B$6:$BE$43,'RevPAR Raw Data'!V$1,FALSE)</f>
        <v>7.9900421609324299</v>
      </c>
      <c r="BH12" s="48">
        <f>VLOOKUP($A12,'RevPAR Raw Data'!$B$6:$BE$43,'RevPAR Raw Data'!W$1,FALSE)</f>
        <v>5.9558876400690801</v>
      </c>
      <c r="BI12" s="48">
        <f>VLOOKUP($A12,'RevPAR Raw Data'!$B$6:$BE$43,'RevPAR Raw Data'!X$1,FALSE)</f>
        <v>2.0740183712189202</v>
      </c>
      <c r="BJ12" s="49">
        <f>VLOOKUP($A12,'RevPAR Raw Data'!$B$6:$BE$43,'RevPAR Raw Data'!Y$1,FALSE)</f>
        <v>4.6430034640667204</v>
      </c>
      <c r="BK12" s="48">
        <f>VLOOKUP($A12,'RevPAR Raw Data'!$B$6:$BE$43,'RevPAR Raw Data'!AA$1,FALSE)</f>
        <v>10.6004984578485</v>
      </c>
      <c r="BL12" s="48">
        <f>VLOOKUP($A12,'RevPAR Raw Data'!$B$6:$BE$43,'RevPAR Raw Data'!AB$1,FALSE)</f>
        <v>-3.99258420512108</v>
      </c>
      <c r="BM12" s="49">
        <f>VLOOKUP($A12,'RevPAR Raw Data'!$B$6:$BE$43,'RevPAR Raw Data'!AC$1,FALSE)</f>
        <v>2.89732524225477</v>
      </c>
      <c r="BN12" s="50">
        <f>VLOOKUP($A12,'RevPAR Raw Data'!$B$6:$BE$43,'RevPAR Raw Data'!AE$1,FALSE)</f>
        <v>4.1161242569003198</v>
      </c>
    </row>
    <row r="13" spans="1:66" x14ac:dyDescent="0.25">
      <c r="A13" s="63" t="s">
        <v>90</v>
      </c>
      <c r="B13" s="47">
        <f>VLOOKUP($A13,'Occupancy Raw Data'!$B$8:$BE$45,'Occupancy Raw Data'!G$3,FALSE)</f>
        <v>54.704989565547301</v>
      </c>
      <c r="C13" s="48">
        <f>VLOOKUP($A13,'Occupancy Raw Data'!$B$8:$BE$45,'Occupancy Raw Data'!H$3,FALSE)</f>
        <v>75.327262379055199</v>
      </c>
      <c r="D13" s="48">
        <f>VLOOKUP($A13,'Occupancy Raw Data'!$B$8:$BE$45,'Occupancy Raw Data'!I$3,FALSE)</f>
        <v>86.928476569910799</v>
      </c>
      <c r="E13" s="48">
        <f>VLOOKUP($A13,'Occupancy Raw Data'!$B$8:$BE$45,'Occupancy Raw Data'!J$3,FALSE)</f>
        <v>80.753177765129905</v>
      </c>
      <c r="F13" s="48">
        <f>VLOOKUP($A13,'Occupancy Raw Data'!$B$8:$BE$45,'Occupancy Raw Data'!K$3,FALSE)</f>
        <v>67.359134889015294</v>
      </c>
      <c r="G13" s="49">
        <f>VLOOKUP($A13,'Occupancy Raw Data'!$B$8:$BE$45,'Occupancy Raw Data'!L$3,FALSE)</f>
        <v>73.014608233731707</v>
      </c>
      <c r="H13" s="48">
        <f>VLOOKUP($A13,'Occupancy Raw Data'!$B$8:$BE$45,'Occupancy Raw Data'!N$3,FALSE)</f>
        <v>51.280591918042099</v>
      </c>
      <c r="I13" s="48">
        <f>VLOOKUP($A13,'Occupancy Raw Data'!$B$8:$BE$45,'Occupancy Raw Data'!O$3,FALSE)</f>
        <v>54.534243976474997</v>
      </c>
      <c r="J13" s="49">
        <f>VLOOKUP($A13,'Occupancy Raw Data'!$B$8:$BE$45,'Occupancy Raw Data'!P$3,FALSE)</f>
        <v>52.907417947258502</v>
      </c>
      <c r="K13" s="50">
        <f>VLOOKUP($A13,'Occupancy Raw Data'!$B$8:$BE$45,'Occupancy Raw Data'!R$3,FALSE)</f>
        <v>67.269696723310801</v>
      </c>
      <c r="M13" s="47">
        <f>VLOOKUP($A13,'Occupancy Raw Data'!$B$8:$BE$45,'Occupancy Raw Data'!T$3,FALSE)</f>
        <v>5.7001466275659798</v>
      </c>
      <c r="N13" s="48">
        <f>VLOOKUP($A13,'Occupancy Raw Data'!$B$8:$BE$45,'Occupancy Raw Data'!U$3,FALSE)</f>
        <v>5.0813815005954703</v>
      </c>
      <c r="O13" s="48">
        <f>VLOOKUP($A13,'Occupancy Raw Data'!$B$8:$BE$45,'Occupancy Raw Data'!V$3,FALSE)</f>
        <v>9.3556085918854404</v>
      </c>
      <c r="P13" s="48">
        <f>VLOOKUP($A13,'Occupancy Raw Data'!$B$8:$BE$45,'Occupancy Raw Data'!W$3,FALSE)</f>
        <v>-0.25776215582893902</v>
      </c>
      <c r="Q13" s="48">
        <f>VLOOKUP($A13,'Occupancy Raw Data'!$B$8:$BE$45,'Occupancy Raw Data'!X$3,FALSE)</f>
        <v>0.83783016188582704</v>
      </c>
      <c r="R13" s="49">
        <f>VLOOKUP($A13,'Occupancy Raw Data'!$B$8:$BE$45,'Occupancy Raw Data'!Y$3,FALSE)</f>
        <v>4.1006221260481404</v>
      </c>
      <c r="S13" s="48">
        <f>VLOOKUP($A13,'Occupancy Raw Data'!$B$8:$BE$45,'Occupancy Raw Data'!AA$3,FALSE)</f>
        <v>-4.63926618451225</v>
      </c>
      <c r="T13" s="48">
        <f>VLOOKUP($A13,'Occupancy Raw Data'!$B$8:$BE$45,'Occupancy Raw Data'!AB$3,FALSE)</f>
        <v>-0.20829717063009801</v>
      </c>
      <c r="U13" s="49">
        <f>VLOOKUP($A13,'Occupancy Raw Data'!$B$8:$BE$45,'Occupancy Raw Data'!AC$3,FALSE)</f>
        <v>-2.4059492563429501</v>
      </c>
      <c r="V13" s="50">
        <f>VLOOKUP($A13,'Occupancy Raw Data'!$B$8:$BE$45,'Occupancy Raw Data'!AE$3,FALSE)</f>
        <v>2.56404958677685</v>
      </c>
      <c r="X13" s="51">
        <f>VLOOKUP($A13,'ADR Raw Data'!$B$6:$BE$43,'ADR Raw Data'!G$1,FALSE)</f>
        <v>109.197447546384</v>
      </c>
      <c r="Y13" s="52">
        <f>VLOOKUP($A13,'ADR Raw Data'!$B$6:$BE$43,'ADR Raw Data'!H$1,FALSE)</f>
        <v>133.83983755194501</v>
      </c>
      <c r="Z13" s="52">
        <f>VLOOKUP($A13,'ADR Raw Data'!$B$6:$BE$43,'ADR Raw Data'!I$1,FALSE)</f>
        <v>144.773353339153</v>
      </c>
      <c r="AA13" s="52">
        <f>VLOOKUP($A13,'ADR Raw Data'!$B$6:$BE$43,'ADR Raw Data'!J$1,FALSE)</f>
        <v>136.47641019617001</v>
      </c>
      <c r="AB13" s="52">
        <f>VLOOKUP($A13,'ADR Raw Data'!$B$6:$BE$43,'ADR Raw Data'!K$1,FALSE)</f>
        <v>120.61596394873899</v>
      </c>
      <c r="AC13" s="53">
        <f>VLOOKUP($A13,'ADR Raw Data'!$B$6:$BE$43,'ADR Raw Data'!L$1,FALSE)</f>
        <v>130.89394792911699</v>
      </c>
      <c r="AD13" s="52">
        <f>VLOOKUP($A13,'ADR Raw Data'!$B$6:$BE$43,'ADR Raw Data'!N$1,FALSE)</f>
        <v>97.282706252312195</v>
      </c>
      <c r="AE13" s="52">
        <f>VLOOKUP($A13,'ADR Raw Data'!$B$6:$BE$43,'ADR Raw Data'!O$1,FALSE)</f>
        <v>97.077436075839202</v>
      </c>
      <c r="AF13" s="53">
        <f>VLOOKUP($A13,'ADR Raw Data'!$B$6:$BE$43,'ADR Raw Data'!P$1,FALSE)</f>
        <v>97.176915284625693</v>
      </c>
      <c r="AG13" s="54">
        <f>VLOOKUP($A13,'ADR Raw Data'!$B$6:$BE$43,'ADR Raw Data'!R$1,FALSE)</f>
        <v>123.317277452106</v>
      </c>
      <c r="AI13" s="47">
        <f>VLOOKUP($A13,'ADR Raw Data'!$B$6:$BE$43,'ADR Raw Data'!T$1,FALSE)</f>
        <v>0.30351163784155699</v>
      </c>
      <c r="AJ13" s="48">
        <f>VLOOKUP($A13,'ADR Raw Data'!$B$6:$BE$43,'ADR Raw Data'!U$1,FALSE)</f>
        <v>7.94390711511614</v>
      </c>
      <c r="AK13" s="48">
        <f>VLOOKUP($A13,'ADR Raw Data'!$B$6:$BE$43,'ADR Raw Data'!V$1,FALSE)</f>
        <v>10.1364283790132</v>
      </c>
      <c r="AL13" s="48">
        <f>VLOOKUP($A13,'ADR Raw Data'!$B$6:$BE$43,'ADR Raw Data'!W$1,FALSE)</f>
        <v>6.9088102669798204</v>
      </c>
      <c r="AM13" s="48">
        <f>VLOOKUP($A13,'ADR Raw Data'!$B$6:$BE$43,'ADR Raw Data'!X$1,FALSE)</f>
        <v>5.9811513690694103</v>
      </c>
      <c r="AN13" s="49">
        <f>VLOOKUP($A13,'ADR Raw Data'!$B$6:$BE$43,'ADR Raw Data'!Y$1,FALSE)</f>
        <v>6.9777734972639402</v>
      </c>
      <c r="AO13" s="48">
        <f>VLOOKUP($A13,'ADR Raw Data'!$B$6:$BE$43,'ADR Raw Data'!AA$1,FALSE)</f>
        <v>-0.72254542404864397</v>
      </c>
      <c r="AP13" s="48">
        <f>VLOOKUP($A13,'ADR Raw Data'!$B$6:$BE$43,'ADR Raw Data'!AB$1,FALSE)</f>
        <v>0.247952902851868</v>
      </c>
      <c r="AQ13" s="49">
        <f>VLOOKUP($A13,'ADR Raw Data'!$B$6:$BE$43,'ADR Raw Data'!AC$1,FALSE)</f>
        <v>-0.23865491582575099</v>
      </c>
      <c r="AR13" s="50">
        <f>VLOOKUP($A13,'ADR Raw Data'!$B$6:$BE$43,'ADR Raw Data'!AE$1,FALSE)</f>
        <v>5.8836946965755601</v>
      </c>
      <c r="AS13" s="40"/>
      <c r="AT13" s="51">
        <f>VLOOKUP($A13,'RevPAR Raw Data'!$B$6:$BE$43,'RevPAR Raw Data'!G$1,FALSE)</f>
        <v>59.736452286093702</v>
      </c>
      <c r="AU13" s="52">
        <f>VLOOKUP($A13,'RevPAR Raw Data'!$B$6:$BE$43,'RevPAR Raw Data'!H$1,FALSE)</f>
        <v>100.817885600455</v>
      </c>
      <c r="AV13" s="52">
        <f>VLOOKUP($A13,'RevPAR Raw Data'!$B$6:$BE$43,'RevPAR Raw Data'!I$1,FALSE)</f>
        <v>125.84927053689999</v>
      </c>
      <c r="AW13" s="52">
        <f>VLOOKUP($A13,'RevPAR Raw Data'!$B$6:$BE$43,'RevPAR Raw Data'!J$1,FALSE)</f>
        <v>110.209038133181</v>
      </c>
      <c r="AX13" s="52">
        <f>VLOOKUP($A13,'RevPAR Raw Data'!$B$6:$BE$43,'RevPAR Raw Data'!K$1,FALSE)</f>
        <v>81.245869853917597</v>
      </c>
      <c r="AY13" s="53">
        <f>VLOOKUP($A13,'RevPAR Raw Data'!$B$6:$BE$43,'RevPAR Raw Data'!L$1,FALSE)</f>
        <v>95.571703282109596</v>
      </c>
      <c r="AZ13" s="52">
        <f>VLOOKUP($A13,'RevPAR Raw Data'!$B$6:$BE$43,'RevPAR Raw Data'!N$1,FALSE)</f>
        <v>49.887147600075799</v>
      </c>
      <c r="BA13" s="52">
        <f>VLOOKUP($A13,'RevPAR Raw Data'!$B$6:$BE$43,'RevPAR Raw Data'!O$1,FALSE)</f>
        <v>52.940445835704701</v>
      </c>
      <c r="BB13" s="53">
        <f>VLOOKUP($A13,'RevPAR Raw Data'!$B$6:$BE$43,'RevPAR Raw Data'!P$1,FALSE)</f>
        <v>51.4137967178903</v>
      </c>
      <c r="BC13" s="54">
        <f>VLOOKUP($A13,'RevPAR Raw Data'!$B$6:$BE$43,'RevPAR Raw Data'!R$1,FALSE)</f>
        <v>82.955158549475499</v>
      </c>
      <c r="BE13" s="47">
        <f>VLOOKUP($A13,'RevPAR Raw Data'!$B$6:$BE$43,'RevPAR Raw Data'!T$1,FALSE)</f>
        <v>6.0209588737962303</v>
      </c>
      <c r="BF13" s="48">
        <f>VLOOKUP($A13,'RevPAR Raw Data'!$B$6:$BE$43,'RevPAR Raw Data'!U$1,FALSE)</f>
        <v>13.428948842283599</v>
      </c>
      <c r="BG13" s="48">
        <f>VLOOKUP($A13,'RevPAR Raw Data'!$B$6:$BE$43,'RevPAR Raw Data'!V$1,FALSE)</f>
        <v>20.440361535235901</v>
      </c>
      <c r="BH13" s="48">
        <f>VLOOKUP($A13,'RevPAR Raw Data'!$B$6:$BE$43,'RevPAR Raw Data'!W$1,FALSE)</f>
        <v>6.6332398128645798</v>
      </c>
      <c r="BI13" s="48">
        <f>VLOOKUP($A13,'RevPAR Raw Data'!$B$6:$BE$43,'RevPAR Raw Data'!X$1,FALSE)</f>
        <v>6.8690934211533499</v>
      </c>
      <c r="BJ13" s="49">
        <f>VLOOKUP($A13,'RevPAR Raw Data'!$B$6:$BE$43,'RevPAR Raw Data'!Y$1,FALSE)</f>
        <v>11.364527747246401</v>
      </c>
      <c r="BK13" s="48">
        <f>VLOOKUP($A13,'RevPAR Raw Data'!$B$6:$BE$43,'RevPAR Raw Data'!AA$1,FALSE)</f>
        <v>-5.3282908030352703</v>
      </c>
      <c r="BL13" s="48">
        <f>VLOOKUP($A13,'RevPAR Raw Data'!$B$6:$BE$43,'RevPAR Raw Data'!AB$1,FALSE)</f>
        <v>3.9139253340634297E-2</v>
      </c>
      <c r="BM13" s="49">
        <f>VLOOKUP($A13,'RevPAR Raw Data'!$B$6:$BE$43,'RevPAR Raw Data'!AC$1,FALSE)</f>
        <v>-2.6388622559961701</v>
      </c>
      <c r="BN13" s="50">
        <f>VLOOKUP($A13,'RevPAR Raw Data'!$B$6:$BE$43,'RevPAR Raw Data'!AE$1,FALSE)</f>
        <v>8.5986051329071795</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Data'!G$3,FALSE)</f>
        <v>37.758058674393297</v>
      </c>
      <c r="C15" s="48">
        <f>VLOOKUP($A15,'Occupancy Raw Data'!$B$8:$BE$45,'Occupancy Raw Data'!H$3,FALSE)</f>
        <v>47.330159879960597</v>
      </c>
      <c r="D15" s="48">
        <f>VLOOKUP($A15,'Occupancy Raw Data'!$B$8:$BE$45,'Occupancy Raw Data'!I$3,FALSE)</f>
        <v>50.6131318880322</v>
      </c>
      <c r="E15" s="48">
        <f>VLOOKUP($A15,'Occupancy Raw Data'!$B$8:$BE$45,'Occupancy Raw Data'!J$3,FALSE)</f>
        <v>49.448957417084898</v>
      </c>
      <c r="F15" s="48">
        <f>VLOOKUP($A15,'Occupancy Raw Data'!$B$8:$BE$45,'Occupancy Raw Data'!K$3,FALSE)</f>
        <v>47.281005846742801</v>
      </c>
      <c r="G15" s="49">
        <f>VLOOKUP($A15,'Occupancy Raw Data'!$B$8:$BE$45,'Occupancy Raw Data'!L$3,FALSE)</f>
        <v>46.486262741242797</v>
      </c>
      <c r="H15" s="48">
        <f>VLOOKUP($A15,'Occupancy Raw Data'!$B$8:$BE$45,'Occupancy Raw Data'!N$3,FALSE)</f>
        <v>54.504061675376398</v>
      </c>
      <c r="I15" s="48">
        <f>VLOOKUP($A15,'Occupancy Raw Data'!$B$8:$BE$45,'Occupancy Raw Data'!O$3,FALSE)</f>
        <v>59.468619030371997</v>
      </c>
      <c r="J15" s="49">
        <f>VLOOKUP($A15,'Occupancy Raw Data'!$B$8:$BE$45,'Occupancy Raw Data'!P$3,FALSE)</f>
        <v>56.986340352874201</v>
      </c>
      <c r="K15" s="50">
        <f>VLOOKUP($A15,'Occupancy Raw Data'!$B$8:$BE$45,'Occupancy Raw Data'!R$3,FALSE)</f>
        <v>49.486284915994602</v>
      </c>
      <c r="M15" s="47">
        <f>VLOOKUP($A15,'Occupancy Raw Data'!$B$8:$BE$45,'Occupancy Raw Data'!T$3,FALSE)</f>
        <v>-9.8602086018634498</v>
      </c>
      <c r="N15" s="48">
        <f>VLOOKUP($A15,'Occupancy Raw Data'!$B$8:$BE$45,'Occupancy Raw Data'!U$3,FALSE)</f>
        <v>-3.2603692064257501</v>
      </c>
      <c r="O15" s="48">
        <f>VLOOKUP($A15,'Occupancy Raw Data'!$B$8:$BE$45,'Occupancy Raw Data'!V$3,FALSE)</f>
        <v>-2.0182659374416998</v>
      </c>
      <c r="P15" s="48">
        <f>VLOOKUP($A15,'Occupancy Raw Data'!$B$8:$BE$45,'Occupancy Raw Data'!W$3,FALSE)</f>
        <v>-1.7140835513453401</v>
      </c>
      <c r="Q15" s="48">
        <f>VLOOKUP($A15,'Occupancy Raw Data'!$B$8:$BE$45,'Occupancy Raw Data'!X$3,FALSE)</f>
        <v>-2.1836442938860099</v>
      </c>
      <c r="R15" s="49">
        <f>VLOOKUP($A15,'Occupancy Raw Data'!$B$8:$BE$45,'Occupancy Raw Data'!Y$3,FALSE)</f>
        <v>-3.60233485342075</v>
      </c>
      <c r="S15" s="48">
        <f>VLOOKUP($A15,'Occupancy Raw Data'!$B$8:$BE$45,'Occupancy Raw Data'!AA$3,FALSE)</f>
        <v>-6.6183368617607901</v>
      </c>
      <c r="T15" s="48">
        <f>VLOOKUP($A15,'Occupancy Raw Data'!$B$8:$BE$45,'Occupancy Raw Data'!AB$3,FALSE)</f>
        <v>-6.0703672999971499</v>
      </c>
      <c r="U15" s="49">
        <f>VLOOKUP($A15,'Occupancy Raw Data'!$B$8:$BE$45,'Occupancy Raw Data'!AC$3,FALSE)</f>
        <v>-6.3332176359895902</v>
      </c>
      <c r="V15" s="50">
        <f>VLOOKUP($A15,'Occupancy Raw Data'!$B$8:$BE$45,'Occupancy Raw Data'!AE$3,FALSE)</f>
        <v>-4.51825095859048</v>
      </c>
      <c r="X15" s="51">
        <f>VLOOKUP($A15,'ADR Raw Data'!$B$6:$BE$43,'ADR Raw Data'!G$1,FALSE)</f>
        <v>95.320288454950301</v>
      </c>
      <c r="Y15" s="52">
        <f>VLOOKUP($A15,'ADR Raw Data'!$B$6:$BE$43,'ADR Raw Data'!H$1,FALSE)</f>
        <v>99.473943153867097</v>
      </c>
      <c r="Z15" s="52">
        <f>VLOOKUP($A15,'ADR Raw Data'!$B$6:$BE$43,'ADR Raw Data'!I$1,FALSE)</f>
        <v>100.031199141279</v>
      </c>
      <c r="AA15" s="52">
        <f>VLOOKUP($A15,'ADR Raw Data'!$B$6:$BE$43,'ADR Raw Data'!J$1,FALSE)</f>
        <v>100.68858114471</v>
      </c>
      <c r="AB15" s="52">
        <f>VLOOKUP($A15,'ADR Raw Data'!$B$6:$BE$43,'ADR Raw Data'!K$1,FALSE)</f>
        <v>98.425949879623502</v>
      </c>
      <c r="AC15" s="53">
        <f>VLOOKUP($A15,'ADR Raw Data'!$B$6:$BE$43,'ADR Raw Data'!L$1,FALSE)</f>
        <v>98.965762655269103</v>
      </c>
      <c r="AD15" s="52">
        <f>VLOOKUP($A15,'ADR Raw Data'!$B$6:$BE$43,'ADR Raw Data'!N$1,FALSE)</f>
        <v>113.978084773115</v>
      </c>
      <c r="AE15" s="52">
        <f>VLOOKUP($A15,'ADR Raw Data'!$B$6:$BE$43,'ADR Raw Data'!O$1,FALSE)</f>
        <v>122.311655718449</v>
      </c>
      <c r="AF15" s="53">
        <f>VLOOKUP($A15,'ADR Raw Data'!$B$6:$BE$43,'ADR Raw Data'!P$1,FALSE)</f>
        <v>118.32637203495599</v>
      </c>
      <c r="AG15" s="54">
        <f>VLOOKUP($A15,'ADR Raw Data'!$B$6:$BE$43,'ADR Raw Data'!R$1,FALSE)</f>
        <v>105.335725434842</v>
      </c>
      <c r="AI15" s="47">
        <f>VLOOKUP($A15,'ADR Raw Data'!$B$6:$BE$43,'ADR Raw Data'!T$1,FALSE)</f>
        <v>4.3536042376101696</v>
      </c>
      <c r="AJ15" s="48">
        <f>VLOOKUP($A15,'ADR Raw Data'!$B$6:$BE$43,'ADR Raw Data'!U$1,FALSE)</f>
        <v>7.0734070191360097</v>
      </c>
      <c r="AK15" s="48">
        <f>VLOOKUP($A15,'ADR Raw Data'!$B$6:$BE$43,'ADR Raw Data'!V$1,FALSE)</f>
        <v>5.3708662135557299</v>
      </c>
      <c r="AL15" s="48">
        <f>VLOOKUP($A15,'ADR Raw Data'!$B$6:$BE$43,'ADR Raw Data'!W$1,FALSE)</f>
        <v>7.23410799424303</v>
      </c>
      <c r="AM15" s="48">
        <f>VLOOKUP($A15,'ADR Raw Data'!$B$6:$BE$43,'ADR Raw Data'!X$1,FALSE)</f>
        <v>5.73185058568464</v>
      </c>
      <c r="AN15" s="49">
        <f>VLOOKUP($A15,'ADR Raw Data'!$B$6:$BE$43,'ADR Raw Data'!Y$1,FALSE)</f>
        <v>6.0595423810411102</v>
      </c>
      <c r="AO15" s="48">
        <f>VLOOKUP($A15,'ADR Raw Data'!$B$6:$BE$43,'ADR Raw Data'!AA$1,FALSE)</f>
        <v>-2.2886620435217302</v>
      </c>
      <c r="AP15" s="48">
        <f>VLOOKUP($A15,'ADR Raw Data'!$B$6:$BE$43,'ADR Raw Data'!AB$1,FALSE)</f>
        <v>-0.75663419046124103</v>
      </c>
      <c r="AQ15" s="49">
        <f>VLOOKUP($A15,'ADR Raw Data'!$B$6:$BE$43,'ADR Raw Data'!AC$1,FALSE)</f>
        <v>-1.4603796436585399</v>
      </c>
      <c r="AR15" s="50">
        <f>VLOOKUP($A15,'ADR Raw Data'!$B$6:$BE$43,'ADR Raw Data'!AE$1,FALSE)</f>
        <v>2.9780974442874801</v>
      </c>
      <c r="AS15" s="40"/>
      <c r="AT15" s="51">
        <f>VLOOKUP($A15,'RevPAR Raw Data'!$B$6:$BE$43,'RevPAR Raw Data'!G$1,FALSE)</f>
        <v>35.991090443421101</v>
      </c>
      <c r="AU15" s="52">
        <f>VLOOKUP($A15,'RevPAR Raw Data'!$B$6:$BE$43,'RevPAR Raw Data'!H$1,FALSE)</f>
        <v>47.081176333626502</v>
      </c>
      <c r="AV15" s="52">
        <f>VLOOKUP($A15,'RevPAR Raw Data'!$B$6:$BE$43,'RevPAR Raw Data'!I$1,FALSE)</f>
        <v>50.6289227505562</v>
      </c>
      <c r="AW15" s="52">
        <f>VLOOKUP($A15,'RevPAR Raw Data'!$B$6:$BE$43,'RevPAR Raw Data'!J$1,FALSE)</f>
        <v>49.789453614114898</v>
      </c>
      <c r="AX15" s="52">
        <f>VLOOKUP($A15,'RevPAR Raw Data'!$B$6:$BE$43,'RevPAR Raw Data'!K$1,FALSE)</f>
        <v>46.536779117297002</v>
      </c>
      <c r="AY15" s="53">
        <f>VLOOKUP($A15,'RevPAR Raw Data'!$B$6:$BE$43,'RevPAR Raw Data'!L$1,FALSE)</f>
        <v>46.005484451803099</v>
      </c>
      <c r="AZ15" s="52">
        <f>VLOOKUP($A15,'RevPAR Raw Data'!$B$6:$BE$43,'RevPAR Raw Data'!N$1,FALSE)</f>
        <v>62.122685621151703</v>
      </c>
      <c r="BA15" s="52">
        <f>VLOOKUP($A15,'RevPAR Raw Data'!$B$6:$BE$43,'RevPAR Raw Data'!O$1,FALSE)</f>
        <v>72.737052568944904</v>
      </c>
      <c r="BB15" s="53">
        <f>VLOOKUP($A15,'RevPAR Raw Data'!$B$6:$BE$43,'RevPAR Raw Data'!P$1,FALSE)</f>
        <v>67.429869095048304</v>
      </c>
      <c r="BC15" s="54">
        <f>VLOOKUP($A15,'RevPAR Raw Data'!$B$6:$BE$43,'RevPAR Raw Data'!R$1,FALSE)</f>
        <v>52.126737207015999</v>
      </c>
      <c r="BE15" s="47">
        <f>VLOOKUP($A15,'RevPAR Raw Data'!$B$6:$BE$43,'RevPAR Raw Data'!T$1,FALSE)</f>
        <v>-5.9358788237812101</v>
      </c>
      <c r="BF15" s="48">
        <f>VLOOKUP($A15,'RevPAR Raw Data'!$B$6:$BE$43,'RevPAR Raw Data'!U$1,FALSE)</f>
        <v>3.5824186284131798</v>
      </c>
      <c r="BG15" s="48">
        <f>VLOOKUP($A15,'RevPAR Raw Data'!$B$6:$BE$43,'RevPAR Raw Data'!V$1,FALSE)</f>
        <v>3.2442019127802602</v>
      </c>
      <c r="BH15" s="48">
        <f>VLOOKUP($A15,'RevPAR Raw Data'!$B$6:$BE$43,'RevPAR Raw Data'!W$1,FALSE)</f>
        <v>5.3960257876818103</v>
      </c>
      <c r="BI15" s="48">
        <f>VLOOKUP($A15,'RevPAR Raw Data'!$B$6:$BE$43,'RevPAR Raw Data'!X$1,FALSE)</f>
        <v>3.42304306355024</v>
      </c>
      <c r="BJ15" s="49">
        <f>VLOOKUP($A15,'RevPAR Raw Data'!$B$6:$BE$43,'RevPAR Raw Data'!Y$1,FALSE)</f>
        <v>2.23892252047031</v>
      </c>
      <c r="BK15" s="48">
        <f>VLOOKUP($A15,'RevPAR Raw Data'!$B$6:$BE$43,'RevPAR Raw Data'!AA$1,FALSE)</f>
        <v>-8.7555275416150007</v>
      </c>
      <c r="BL15" s="48">
        <f>VLOOKUP($A15,'RevPAR Raw Data'!$B$6:$BE$43,'RevPAR Raw Data'!AB$1,FALSE)</f>
        <v>-6.7810710159800296</v>
      </c>
      <c r="BM15" s="49">
        <f>VLOOKUP($A15,'RevPAR Raw Data'!$B$6:$BE$43,'RevPAR Raw Data'!AC$1,FALSE)</f>
        <v>-7.7011082585035497</v>
      </c>
      <c r="BN15" s="50">
        <f>VLOOKUP($A15,'RevPAR Raw Data'!$B$6:$BE$43,'RevPAR Raw Data'!AE$1,FALSE)</f>
        <v>-1.6747114306272699</v>
      </c>
    </row>
    <row r="16" spans="1:66" x14ac:dyDescent="0.25">
      <c r="A16" s="63" t="s">
        <v>91</v>
      </c>
      <c r="B16" s="47">
        <f>VLOOKUP($A16,'Occupancy Raw Data'!$B$8:$BE$45,'Occupancy Raw Data'!G$3,FALSE)</f>
        <v>51.934651762682698</v>
      </c>
      <c r="C16" s="48">
        <f>VLOOKUP($A16,'Occupancy Raw Data'!$B$8:$BE$45,'Occupancy Raw Data'!H$3,FALSE)</f>
        <v>66.792777300085902</v>
      </c>
      <c r="D16" s="48">
        <f>VLOOKUP($A16,'Occupancy Raw Data'!$B$8:$BE$45,'Occupancy Raw Data'!I$3,FALSE)</f>
        <v>71.023215821152107</v>
      </c>
      <c r="E16" s="48">
        <f>VLOOKUP($A16,'Occupancy Raw Data'!$B$8:$BE$45,'Occupancy Raw Data'!J$3,FALSE)</f>
        <v>67.7042132416165</v>
      </c>
      <c r="F16" s="48">
        <f>VLOOKUP($A16,'Occupancy Raw Data'!$B$8:$BE$45,'Occupancy Raw Data'!K$3,FALSE)</f>
        <v>60.464316423043797</v>
      </c>
      <c r="G16" s="49">
        <f>VLOOKUP($A16,'Occupancy Raw Data'!$B$8:$BE$45,'Occupancy Raw Data'!L$3,FALSE)</f>
        <v>63.583834909716202</v>
      </c>
      <c r="H16" s="48">
        <f>VLOOKUP($A16,'Occupancy Raw Data'!$B$8:$BE$45,'Occupancy Raw Data'!N$3,FALSE)</f>
        <v>57.747205503009397</v>
      </c>
      <c r="I16" s="48">
        <f>VLOOKUP($A16,'Occupancy Raw Data'!$B$8:$BE$45,'Occupancy Raw Data'!O$3,FALSE)</f>
        <v>60.189165950128903</v>
      </c>
      <c r="J16" s="49">
        <f>VLOOKUP($A16,'Occupancy Raw Data'!$B$8:$BE$45,'Occupancy Raw Data'!P$3,FALSE)</f>
        <v>58.968185726569203</v>
      </c>
      <c r="K16" s="50">
        <f>VLOOKUP($A16,'Occupancy Raw Data'!$B$8:$BE$45,'Occupancy Raw Data'!R$3,FALSE)</f>
        <v>62.265078000245602</v>
      </c>
      <c r="M16" s="47">
        <f>VLOOKUP($A16,'Occupancy Raw Data'!$B$8:$BE$45,'Occupancy Raw Data'!T$3,FALSE)</f>
        <v>-10.5630628592116</v>
      </c>
      <c r="N16" s="48">
        <f>VLOOKUP($A16,'Occupancy Raw Data'!$B$8:$BE$45,'Occupancy Raw Data'!U$3,FALSE)</f>
        <v>-4.4577959479659297</v>
      </c>
      <c r="O16" s="48">
        <f>VLOOKUP($A16,'Occupancy Raw Data'!$B$8:$BE$45,'Occupancy Raw Data'!V$3,FALSE)</f>
        <v>-2.8710451894154598</v>
      </c>
      <c r="P16" s="48">
        <f>VLOOKUP($A16,'Occupancy Raw Data'!$B$8:$BE$45,'Occupancy Raw Data'!W$3,FALSE)</f>
        <v>-2.7410122876326799</v>
      </c>
      <c r="Q16" s="48">
        <f>VLOOKUP($A16,'Occupancy Raw Data'!$B$8:$BE$45,'Occupancy Raw Data'!X$3,FALSE)</f>
        <v>-5.8420789126056301</v>
      </c>
      <c r="R16" s="49">
        <f>VLOOKUP($A16,'Occupancy Raw Data'!$B$8:$BE$45,'Occupancy Raw Data'!Y$3,FALSE)</f>
        <v>-5.0784652484525798</v>
      </c>
      <c r="S16" s="48">
        <f>VLOOKUP($A16,'Occupancy Raw Data'!$B$8:$BE$45,'Occupancy Raw Data'!AA$3,FALSE)</f>
        <v>-6.9086433811283303</v>
      </c>
      <c r="T16" s="48">
        <f>VLOOKUP($A16,'Occupancy Raw Data'!$B$8:$BE$45,'Occupancy Raw Data'!AB$3,FALSE)</f>
        <v>-5.9636659671381897</v>
      </c>
      <c r="U16" s="49">
        <f>VLOOKUP($A16,'Occupancy Raw Data'!$B$8:$BE$45,'Occupancy Raw Data'!AC$3,FALSE)</f>
        <v>-6.4287566938241998</v>
      </c>
      <c r="V16" s="50">
        <f>VLOOKUP($A16,'Occupancy Raw Data'!$B$8:$BE$45,'Occupancy Raw Data'!AE$3,FALSE)</f>
        <v>-5.4476659819720803</v>
      </c>
      <c r="X16" s="51">
        <f>VLOOKUP($A16,'ADR Raw Data'!$B$6:$BE$43,'ADR Raw Data'!G$1,FALSE)</f>
        <v>84.215215231787994</v>
      </c>
      <c r="Y16" s="52">
        <f>VLOOKUP($A16,'ADR Raw Data'!$B$6:$BE$43,'ADR Raw Data'!H$1,FALSE)</f>
        <v>89.400288362512796</v>
      </c>
      <c r="Z16" s="52">
        <f>VLOOKUP($A16,'ADR Raw Data'!$B$6:$BE$43,'ADR Raw Data'!I$1,FALSE)</f>
        <v>91.638179176755401</v>
      </c>
      <c r="AA16" s="52">
        <f>VLOOKUP($A16,'ADR Raw Data'!$B$6:$BE$43,'ADR Raw Data'!J$1,FALSE)</f>
        <v>89.814284988569895</v>
      </c>
      <c r="AB16" s="52">
        <f>VLOOKUP($A16,'ADR Raw Data'!$B$6:$BE$43,'ADR Raw Data'!K$1,FALSE)</f>
        <v>86.533612059158102</v>
      </c>
      <c r="AC16" s="53">
        <f>VLOOKUP($A16,'ADR Raw Data'!$B$6:$BE$43,'ADR Raw Data'!L$1,FALSE)</f>
        <v>88.596168659057696</v>
      </c>
      <c r="AD16" s="52">
        <f>VLOOKUP($A16,'ADR Raw Data'!$B$6:$BE$43,'ADR Raw Data'!N$1,FALSE)</f>
        <v>86.521328171530598</v>
      </c>
      <c r="AE16" s="52">
        <f>VLOOKUP($A16,'ADR Raw Data'!$B$6:$BE$43,'ADR Raw Data'!O$1,FALSE)</f>
        <v>87.356688571428506</v>
      </c>
      <c r="AF16" s="53">
        <f>VLOOKUP($A16,'ADR Raw Data'!$B$6:$BE$43,'ADR Raw Data'!P$1,FALSE)</f>
        <v>86.947656751239407</v>
      </c>
      <c r="AG16" s="54">
        <f>VLOOKUP($A16,'ADR Raw Data'!$B$6:$BE$43,'ADR Raw Data'!R$1,FALSE)</f>
        <v>88.150104557111803</v>
      </c>
      <c r="AI16" s="47">
        <f>VLOOKUP($A16,'ADR Raw Data'!$B$6:$BE$43,'ADR Raw Data'!T$1,FALSE)</f>
        <v>2.4440488685824899</v>
      </c>
      <c r="AJ16" s="48">
        <f>VLOOKUP($A16,'ADR Raw Data'!$B$6:$BE$43,'ADR Raw Data'!U$1,FALSE)</f>
        <v>3.3897264311826998</v>
      </c>
      <c r="AK16" s="48">
        <f>VLOOKUP($A16,'ADR Raw Data'!$B$6:$BE$43,'ADR Raw Data'!V$1,FALSE)</f>
        <v>3.51186090741</v>
      </c>
      <c r="AL16" s="48">
        <f>VLOOKUP($A16,'ADR Raw Data'!$B$6:$BE$43,'ADR Raw Data'!W$1,FALSE)</f>
        <v>3.2347910113733001</v>
      </c>
      <c r="AM16" s="48">
        <f>VLOOKUP($A16,'ADR Raw Data'!$B$6:$BE$43,'ADR Raw Data'!X$1,FALSE)</f>
        <v>3.61339377139406</v>
      </c>
      <c r="AN16" s="49">
        <f>VLOOKUP($A16,'ADR Raw Data'!$B$6:$BE$43,'ADR Raw Data'!Y$1,FALSE)</f>
        <v>3.3506090601352398</v>
      </c>
      <c r="AO16" s="48">
        <f>VLOOKUP($A16,'ADR Raw Data'!$B$6:$BE$43,'ADR Raw Data'!AA$1,FALSE)</f>
        <v>-6.5008107487628296E-3</v>
      </c>
      <c r="AP16" s="48">
        <f>VLOOKUP($A16,'ADR Raw Data'!$B$6:$BE$43,'ADR Raw Data'!AB$1,FALSE)</f>
        <v>0.51917962331496603</v>
      </c>
      <c r="AQ16" s="49">
        <f>VLOOKUP($A16,'ADR Raw Data'!$B$6:$BE$43,'ADR Raw Data'!AC$1,FALSE)</f>
        <v>0.26345982772305099</v>
      </c>
      <c r="AR16" s="50">
        <f>VLOOKUP($A16,'ADR Raw Data'!$B$6:$BE$43,'ADR Raw Data'!AE$1,FALSE)</f>
        <v>2.5048518872474199</v>
      </c>
      <c r="AS16" s="40"/>
      <c r="AT16" s="51">
        <f>VLOOKUP($A16,'RevPAR Raw Data'!$B$6:$BE$43,'RevPAR Raw Data'!G$1,FALSE)</f>
        <v>43.736878761822801</v>
      </c>
      <c r="AU16" s="52">
        <f>VLOOKUP($A16,'RevPAR Raw Data'!$B$6:$BE$43,'RevPAR Raw Data'!H$1,FALSE)</f>
        <v>59.712935511607903</v>
      </c>
      <c r="AV16" s="52">
        <f>VLOOKUP($A16,'RevPAR Raw Data'!$B$6:$BE$43,'RevPAR Raw Data'!I$1,FALSE)</f>
        <v>65.084381771281102</v>
      </c>
      <c r="AW16" s="52">
        <f>VLOOKUP($A16,'RevPAR Raw Data'!$B$6:$BE$43,'RevPAR Raw Data'!J$1,FALSE)</f>
        <v>60.808055030094501</v>
      </c>
      <c r="AX16" s="52">
        <f>VLOOKUP($A16,'RevPAR Raw Data'!$B$6:$BE$43,'RevPAR Raw Data'!K$1,FALSE)</f>
        <v>52.321957007738597</v>
      </c>
      <c r="AY16" s="53">
        <f>VLOOKUP($A16,'RevPAR Raw Data'!$B$6:$BE$43,'RevPAR Raw Data'!L$1,FALSE)</f>
        <v>56.332841616509</v>
      </c>
      <c r="AZ16" s="52">
        <f>VLOOKUP($A16,'RevPAR Raw Data'!$B$6:$BE$43,'RevPAR Raw Data'!N$1,FALSE)</f>
        <v>49.963649183146998</v>
      </c>
      <c r="BA16" s="52">
        <f>VLOOKUP($A16,'RevPAR Raw Data'!$B$6:$BE$43,'RevPAR Raw Data'!O$1,FALSE)</f>
        <v>52.5792622527944</v>
      </c>
      <c r="BB16" s="53">
        <f>VLOOKUP($A16,'RevPAR Raw Data'!$B$6:$BE$43,'RevPAR Raw Data'!P$1,FALSE)</f>
        <v>51.271455717970703</v>
      </c>
      <c r="BC16" s="54">
        <f>VLOOKUP($A16,'RevPAR Raw Data'!$B$6:$BE$43,'RevPAR Raw Data'!R$1,FALSE)</f>
        <v>54.886731359783802</v>
      </c>
      <c r="BE16" s="47">
        <f>VLOOKUP($A16,'RevPAR Raw Data'!$B$6:$BE$43,'RevPAR Raw Data'!T$1,FALSE)</f>
        <v>-8.37718040892738</v>
      </c>
      <c r="BF16" s="48">
        <f>VLOOKUP($A16,'RevPAR Raw Data'!$B$6:$BE$43,'RevPAR Raw Data'!U$1,FALSE)</f>
        <v>-1.2191766042796199</v>
      </c>
      <c r="BG16" s="48">
        <f>VLOOKUP($A16,'RevPAR Raw Data'!$B$6:$BE$43,'RevPAR Raw Data'!V$1,FALSE)</f>
        <v>0.53998860435338003</v>
      </c>
      <c r="BH16" s="48">
        <f>VLOOKUP($A16,'RevPAR Raw Data'!$B$6:$BE$43,'RevPAR Raw Data'!W$1,FALSE)</f>
        <v>0.40511270463964</v>
      </c>
      <c r="BI16" s="48">
        <f>VLOOKUP($A16,'RevPAR Raw Data'!$B$6:$BE$43,'RevPAR Raw Data'!X$1,FALSE)</f>
        <v>-2.4397824567595801</v>
      </c>
      <c r="BJ16" s="49">
        <f>VLOOKUP($A16,'RevPAR Raw Data'!$B$6:$BE$43,'RevPAR Raw Data'!Y$1,FALSE)</f>
        <v>-1.8980157050478099</v>
      </c>
      <c r="BK16" s="48">
        <f>VLOOKUP($A16,'RevPAR Raw Data'!$B$6:$BE$43,'RevPAR Raw Data'!AA$1,FALSE)</f>
        <v>-6.9146950740455804</v>
      </c>
      <c r="BL16" s="48">
        <f>VLOOKUP($A16,'RevPAR Raw Data'!$B$6:$BE$43,'RevPAR Raw Data'!AB$1,FALSE)</f>
        <v>-5.4754484823271703</v>
      </c>
      <c r="BM16" s="49">
        <f>VLOOKUP($A16,'RevPAR Raw Data'!$B$6:$BE$43,'RevPAR Raw Data'!AC$1,FALSE)</f>
        <v>-6.1822340574114403</v>
      </c>
      <c r="BN16" s="50">
        <f>VLOOKUP($A16,'RevPAR Raw Data'!$B$6:$BE$43,'RevPAR Raw Data'!AE$1,FALSE)</f>
        <v>-3.0792700588850099</v>
      </c>
    </row>
    <row r="17" spans="1:66" x14ac:dyDescent="0.25">
      <c r="A17" s="63" t="s">
        <v>32</v>
      </c>
      <c r="B17" s="47">
        <f>VLOOKUP($A17,'Occupancy Raw Data'!$B$8:$BE$45,'Occupancy Raw Data'!G$3,FALSE)</f>
        <v>40.362746509284499</v>
      </c>
      <c r="C17" s="48">
        <f>VLOOKUP($A17,'Occupancy Raw Data'!$B$8:$BE$45,'Occupancy Raw Data'!H$3,FALSE)</f>
        <v>52.195192169281697</v>
      </c>
      <c r="D17" s="48">
        <f>VLOOKUP($A17,'Occupancy Raw Data'!$B$8:$BE$45,'Occupancy Raw Data'!I$3,FALSE)</f>
        <v>54.887001583417302</v>
      </c>
      <c r="E17" s="48">
        <f>VLOOKUP($A17,'Occupancy Raw Data'!$B$8:$BE$45,'Occupancy Raw Data'!J$3,FALSE)</f>
        <v>54.541528717431902</v>
      </c>
      <c r="F17" s="48">
        <f>VLOOKUP($A17,'Occupancy Raw Data'!$B$8:$BE$45,'Occupancy Raw Data'!K$3,FALSE)</f>
        <v>52.857348495753499</v>
      </c>
      <c r="G17" s="49">
        <f>VLOOKUP($A17,'Occupancy Raw Data'!$B$8:$BE$45,'Occupancy Raw Data'!L$3,FALSE)</f>
        <v>50.968763495033798</v>
      </c>
      <c r="H17" s="48">
        <f>VLOOKUP($A17,'Occupancy Raw Data'!$B$8:$BE$45,'Occupancy Raw Data'!N$3,FALSE)</f>
        <v>56.8734705628328</v>
      </c>
      <c r="I17" s="48">
        <f>VLOOKUP($A17,'Occupancy Raw Data'!$B$8:$BE$45,'Occupancy Raw Data'!O$3,FALSE)</f>
        <v>59.1766230027349</v>
      </c>
      <c r="J17" s="49">
        <f>VLOOKUP($A17,'Occupancy Raw Data'!$B$8:$BE$45,'Occupancy Raw Data'!P$3,FALSE)</f>
        <v>58.025046782783903</v>
      </c>
      <c r="K17" s="50">
        <f>VLOOKUP($A17,'Occupancy Raw Data'!$B$8:$BE$45,'Occupancy Raw Data'!R$3,FALSE)</f>
        <v>52.984844434391</v>
      </c>
      <c r="M17" s="47">
        <f>VLOOKUP($A17,'Occupancy Raw Data'!$B$8:$BE$45,'Occupancy Raw Data'!T$3,FALSE)</f>
        <v>-17.831713229853701</v>
      </c>
      <c r="N17" s="48">
        <f>VLOOKUP($A17,'Occupancy Raw Data'!$B$8:$BE$45,'Occupancy Raw Data'!U$3,FALSE)</f>
        <v>-9.7431072194700601</v>
      </c>
      <c r="O17" s="48">
        <f>VLOOKUP($A17,'Occupancy Raw Data'!$B$8:$BE$45,'Occupancy Raw Data'!V$3,FALSE)</f>
        <v>-9.6101239626490997</v>
      </c>
      <c r="P17" s="48">
        <f>VLOOKUP($A17,'Occupancy Raw Data'!$B$8:$BE$45,'Occupancy Raw Data'!W$3,FALSE)</f>
        <v>-8.0430619925461198</v>
      </c>
      <c r="Q17" s="48">
        <f>VLOOKUP($A17,'Occupancy Raw Data'!$B$8:$BE$45,'Occupancy Raw Data'!X$3,FALSE)</f>
        <v>-10.0752063299471</v>
      </c>
      <c r="R17" s="49">
        <f>VLOOKUP($A17,'Occupancy Raw Data'!$B$8:$BE$45,'Occupancy Raw Data'!Y$3,FALSE)</f>
        <v>-10.8207079417035</v>
      </c>
      <c r="S17" s="48">
        <f>VLOOKUP($A17,'Occupancy Raw Data'!$B$8:$BE$45,'Occupancy Raw Data'!AA$3,FALSE)</f>
        <v>-24.008293563353298</v>
      </c>
      <c r="T17" s="48">
        <f>VLOOKUP($A17,'Occupancy Raw Data'!$B$8:$BE$45,'Occupancy Raw Data'!AB$3,FALSE)</f>
        <v>-23.0183155545772</v>
      </c>
      <c r="U17" s="49">
        <f>VLOOKUP($A17,'Occupancy Raw Data'!$B$8:$BE$45,'Occupancy Raw Data'!AC$3,FALSE)</f>
        <v>-23.506683417743499</v>
      </c>
      <c r="V17" s="50">
        <f>VLOOKUP($A17,'Occupancy Raw Data'!$B$8:$BE$45,'Occupancy Raw Data'!AE$3,FALSE)</f>
        <v>-15.220065340471001</v>
      </c>
      <c r="X17" s="51">
        <f>VLOOKUP($A17,'ADR Raw Data'!$B$6:$BE$43,'ADR Raw Data'!G$1,FALSE)</f>
        <v>78.932196861626196</v>
      </c>
      <c r="Y17" s="52">
        <f>VLOOKUP($A17,'ADR Raw Data'!$B$6:$BE$43,'ADR Raw Data'!H$1,FALSE)</f>
        <v>85.8061913954771</v>
      </c>
      <c r="Z17" s="52">
        <f>VLOOKUP($A17,'ADR Raw Data'!$B$6:$BE$43,'ADR Raw Data'!I$1,FALSE)</f>
        <v>88.065496984001996</v>
      </c>
      <c r="AA17" s="52">
        <f>VLOOKUP($A17,'ADR Raw Data'!$B$6:$BE$43,'ADR Raw Data'!J$1,FALSE)</f>
        <v>88.072380575349598</v>
      </c>
      <c r="AB17" s="52">
        <f>VLOOKUP($A17,'ADR Raw Data'!$B$6:$BE$43,'ADR Raw Data'!K$1,FALSE)</f>
        <v>84.705620915032597</v>
      </c>
      <c r="AC17" s="53">
        <f>VLOOKUP($A17,'ADR Raw Data'!$B$6:$BE$43,'ADR Raw Data'!L$1,FALSE)</f>
        <v>85.460808856755506</v>
      </c>
      <c r="AD17" s="52">
        <f>VLOOKUP($A17,'ADR Raw Data'!$B$6:$BE$43,'ADR Raw Data'!N$1,FALSE)</f>
        <v>94.8328220703619</v>
      </c>
      <c r="AE17" s="52">
        <f>VLOOKUP($A17,'ADR Raw Data'!$B$6:$BE$43,'ADR Raw Data'!O$1,FALSE)</f>
        <v>97.071734371199199</v>
      </c>
      <c r="AF17" s="53">
        <f>VLOOKUP($A17,'ADR Raw Data'!$B$6:$BE$43,'ADR Raw Data'!P$1,FALSE)</f>
        <v>95.974495162490598</v>
      </c>
      <c r="AG17" s="54">
        <f>VLOOKUP($A17,'ADR Raw Data'!$B$6:$BE$43,'ADR Raw Data'!R$1,FALSE)</f>
        <v>88.750467282465195</v>
      </c>
      <c r="AI17" s="47">
        <f>VLOOKUP($A17,'ADR Raw Data'!$B$6:$BE$43,'ADR Raw Data'!T$1,FALSE)</f>
        <v>4.7595909259072302</v>
      </c>
      <c r="AJ17" s="48">
        <f>VLOOKUP($A17,'ADR Raw Data'!$B$6:$BE$43,'ADR Raw Data'!U$1,FALSE)</f>
        <v>9.4847064720572707</v>
      </c>
      <c r="AK17" s="48">
        <f>VLOOKUP($A17,'ADR Raw Data'!$B$6:$BE$43,'ADR Raw Data'!V$1,FALSE)</f>
        <v>8.8631886981525607</v>
      </c>
      <c r="AL17" s="48">
        <f>VLOOKUP($A17,'ADR Raw Data'!$B$6:$BE$43,'ADR Raw Data'!W$1,FALSE)</f>
        <v>10.2584188424891</v>
      </c>
      <c r="AM17" s="48">
        <f>VLOOKUP($A17,'ADR Raw Data'!$B$6:$BE$43,'ADR Raw Data'!X$1,FALSE)</f>
        <v>5.3166066127685898</v>
      </c>
      <c r="AN17" s="49">
        <f>VLOOKUP($A17,'ADR Raw Data'!$B$6:$BE$43,'ADR Raw Data'!Y$1,FALSE)</f>
        <v>8.0086313366464505</v>
      </c>
      <c r="AO17" s="48">
        <f>VLOOKUP($A17,'ADR Raw Data'!$B$6:$BE$43,'ADR Raw Data'!AA$1,FALSE)</f>
        <v>-19.137825709820401</v>
      </c>
      <c r="AP17" s="48">
        <f>VLOOKUP($A17,'ADR Raw Data'!$B$6:$BE$43,'ADR Raw Data'!AB$1,FALSE)</f>
        <v>-18.1747074476664</v>
      </c>
      <c r="AQ17" s="49">
        <f>VLOOKUP($A17,'ADR Raw Data'!$B$6:$BE$43,'ADR Raw Data'!AC$1,FALSE)</f>
        <v>-18.640918433907601</v>
      </c>
      <c r="AR17" s="50">
        <f>VLOOKUP($A17,'ADR Raw Data'!$B$6:$BE$43,'ADR Raw Data'!AE$1,FALSE)</f>
        <v>-4.1502811804073598</v>
      </c>
      <c r="AS17" s="40"/>
      <c r="AT17" s="51">
        <f>VLOOKUP($A17,'RevPAR Raw Data'!$B$6:$BE$43,'RevPAR Raw Data'!G$1,FALSE)</f>
        <v>31.859202533467599</v>
      </c>
      <c r="AU17" s="52">
        <f>VLOOKUP($A17,'RevPAR Raw Data'!$B$6:$BE$43,'RevPAR Raw Data'!H$1,FALSE)</f>
        <v>44.7867064920109</v>
      </c>
      <c r="AV17" s="52">
        <f>VLOOKUP($A17,'RevPAR Raw Data'!$B$6:$BE$43,'RevPAR Raw Data'!I$1,FALSE)</f>
        <v>48.336510724053497</v>
      </c>
      <c r="AW17" s="52">
        <f>VLOOKUP($A17,'RevPAR Raw Data'!$B$6:$BE$43,'RevPAR Raw Data'!J$1,FALSE)</f>
        <v>48.036022743630298</v>
      </c>
      <c r="AX17" s="52">
        <f>VLOOKUP($A17,'RevPAR Raw Data'!$B$6:$BE$43,'RevPAR Raw Data'!K$1,FALSE)</f>
        <v>44.773145242550697</v>
      </c>
      <c r="AY17" s="53">
        <f>VLOOKUP($A17,'RevPAR Raw Data'!$B$6:$BE$43,'RevPAR Raw Data'!L$1,FALSE)</f>
        <v>43.5583175471426</v>
      </c>
      <c r="AZ17" s="52">
        <f>VLOOKUP($A17,'RevPAR Raw Data'!$B$6:$BE$43,'RevPAR Raw Data'!N$1,FALSE)</f>
        <v>53.934717144090897</v>
      </c>
      <c r="BA17" s="52">
        <f>VLOOKUP($A17,'RevPAR Raw Data'!$B$6:$BE$43,'RevPAR Raw Data'!O$1,FALSE)</f>
        <v>57.443774291060798</v>
      </c>
      <c r="BB17" s="53">
        <f>VLOOKUP($A17,'RevPAR Raw Data'!$B$6:$BE$43,'RevPAR Raw Data'!P$1,FALSE)</f>
        <v>55.689245717575901</v>
      </c>
      <c r="BC17" s="54">
        <f>VLOOKUP($A17,'RevPAR Raw Data'!$B$6:$BE$43,'RevPAR Raw Data'!R$1,FALSE)</f>
        <v>47.0242970244093</v>
      </c>
      <c r="BE17" s="47">
        <f>VLOOKUP($A17,'RevPAR Raw Data'!$B$6:$BE$43,'RevPAR Raw Data'!T$1,FALSE)</f>
        <v>-13.9208389087683</v>
      </c>
      <c r="BF17" s="48">
        <f>VLOOKUP($A17,'RevPAR Raw Data'!$B$6:$BE$43,'RevPAR Raw Data'!U$1,FALSE)</f>
        <v>-1.18250586843734</v>
      </c>
      <c r="BG17" s="48">
        <f>VLOOKUP($A17,'RevPAR Raw Data'!$B$6:$BE$43,'RevPAR Raw Data'!V$1,FALSE)</f>
        <v>-1.5986986854325</v>
      </c>
      <c r="BH17" s="48">
        <f>VLOOKUP($A17,'RevPAR Raw Data'!$B$6:$BE$43,'RevPAR Raw Data'!W$1,FALSE)</f>
        <v>1.3902658629865701</v>
      </c>
      <c r="BI17" s="48">
        <f>VLOOKUP($A17,'RevPAR Raw Data'!$B$6:$BE$43,'RevPAR Raw Data'!X$1,FALSE)</f>
        <v>-5.2942588031666302</v>
      </c>
      <c r="BJ17" s="49">
        <f>VLOOKUP($A17,'RevPAR Raw Data'!$B$6:$BE$43,'RevPAR Raw Data'!Y$1,FALSE)</f>
        <v>-3.6786672121234001</v>
      </c>
      <c r="BK17" s="48">
        <f>VLOOKUP($A17,'RevPAR Raw Data'!$B$6:$BE$43,'RevPAR Raw Data'!AA$1,FALSE)</f>
        <v>-38.551453895117099</v>
      </c>
      <c r="BL17" s="48">
        <f>VLOOKUP($A17,'RevPAR Raw Data'!$B$6:$BE$43,'RevPAR Raw Data'!AB$1,FALSE)</f>
        <v>-37.009511490818603</v>
      </c>
      <c r="BM17" s="49">
        <f>VLOOKUP($A17,'RevPAR Raw Data'!$B$6:$BE$43,'RevPAR Raw Data'!AC$1,FALSE)</f>
        <v>-37.7657401692327</v>
      </c>
      <c r="BN17" s="50">
        <f>VLOOKUP($A17,'RevPAR Raw Data'!$B$6:$BE$43,'RevPAR Raw Data'!AE$1,FALSE)</f>
        <v>-18.7386710134071</v>
      </c>
    </row>
    <row r="18" spans="1:66" x14ac:dyDescent="0.25">
      <c r="A18" s="63" t="s">
        <v>92</v>
      </c>
      <c r="B18" s="47">
        <f>VLOOKUP($A18,'Occupancy Raw Data'!$B$8:$BE$45,'Occupancy Raw Data'!G$3,FALSE)</f>
        <v>40.400491832074401</v>
      </c>
      <c r="C18" s="48">
        <f>VLOOKUP($A18,'Occupancy Raw Data'!$B$8:$BE$45,'Occupancy Raw Data'!H$3,FALSE)</f>
        <v>55.085192341471902</v>
      </c>
      <c r="D18" s="48">
        <f>VLOOKUP($A18,'Occupancy Raw Data'!$B$8:$BE$45,'Occupancy Raw Data'!I$3,FALSE)</f>
        <v>57.403829264008401</v>
      </c>
      <c r="E18" s="48">
        <f>VLOOKUP($A18,'Occupancy Raw Data'!$B$8:$BE$45,'Occupancy Raw Data'!J$3,FALSE)</f>
        <v>57.790268751097798</v>
      </c>
      <c r="F18" s="48">
        <f>VLOOKUP($A18,'Occupancy Raw Data'!$B$8:$BE$45,'Occupancy Raw Data'!K$3,FALSE)</f>
        <v>52.362550500614702</v>
      </c>
      <c r="G18" s="49">
        <f>VLOOKUP($A18,'Occupancy Raw Data'!$B$8:$BE$45,'Occupancy Raw Data'!L$3,FALSE)</f>
        <v>52.608466537853502</v>
      </c>
      <c r="H18" s="48">
        <f>VLOOKUP($A18,'Occupancy Raw Data'!$B$8:$BE$45,'Occupancy Raw Data'!N$3,FALSE)</f>
        <v>58.405058844194599</v>
      </c>
      <c r="I18" s="48">
        <f>VLOOKUP($A18,'Occupancy Raw Data'!$B$8:$BE$45,'Occupancy Raw Data'!O$3,FALSE)</f>
        <v>57.7375724574038</v>
      </c>
      <c r="J18" s="49">
        <f>VLOOKUP($A18,'Occupancy Raw Data'!$B$8:$BE$45,'Occupancy Raw Data'!P$3,FALSE)</f>
        <v>58.0713156507992</v>
      </c>
      <c r="K18" s="50">
        <f>VLOOKUP($A18,'Occupancy Raw Data'!$B$8:$BE$45,'Occupancy Raw Data'!R$3,FALSE)</f>
        <v>54.169280570123703</v>
      </c>
      <c r="M18" s="47">
        <f>VLOOKUP($A18,'Occupancy Raw Data'!$B$8:$BE$45,'Occupancy Raw Data'!T$3,FALSE)</f>
        <v>-14.576671802314999</v>
      </c>
      <c r="N18" s="48">
        <f>VLOOKUP($A18,'Occupancy Raw Data'!$B$8:$BE$45,'Occupancy Raw Data'!U$3,FALSE)</f>
        <v>-3.4652355887750801</v>
      </c>
      <c r="O18" s="48">
        <f>VLOOKUP($A18,'Occupancy Raw Data'!$B$8:$BE$45,'Occupancy Raw Data'!V$3,FALSE)</f>
        <v>-4.29332273850732</v>
      </c>
      <c r="P18" s="48">
        <f>VLOOKUP($A18,'Occupancy Raw Data'!$B$8:$BE$45,'Occupancy Raw Data'!W$3,FALSE)</f>
        <v>-5.5848996178964097</v>
      </c>
      <c r="Q18" s="48">
        <f>VLOOKUP($A18,'Occupancy Raw Data'!$B$8:$BE$45,'Occupancy Raw Data'!X$3,FALSE)</f>
        <v>-7.7251896441178296</v>
      </c>
      <c r="R18" s="49">
        <f>VLOOKUP($A18,'Occupancy Raw Data'!$B$8:$BE$45,'Occupancy Raw Data'!Y$3,FALSE)</f>
        <v>-6.8187106256341297</v>
      </c>
      <c r="S18" s="48">
        <f>VLOOKUP($A18,'Occupancy Raw Data'!$B$8:$BE$45,'Occupancy Raw Data'!AA$3,FALSE)</f>
        <v>-6.3016925194036597</v>
      </c>
      <c r="T18" s="48">
        <f>VLOOKUP($A18,'Occupancy Raw Data'!$B$8:$BE$45,'Occupancy Raw Data'!AB$3,FALSE)</f>
        <v>-7.4247148091429302</v>
      </c>
      <c r="U18" s="49">
        <f>VLOOKUP($A18,'Occupancy Raw Data'!$B$8:$BE$45,'Occupancy Raw Data'!AC$3,FALSE)</f>
        <v>-6.8633618809948702</v>
      </c>
      <c r="V18" s="50">
        <f>VLOOKUP($A18,'Occupancy Raw Data'!$B$8:$BE$45,'Occupancy Raw Data'!AE$3,FALSE)</f>
        <v>-6.8323916500039203</v>
      </c>
      <c r="X18" s="51">
        <f>VLOOKUP($A18,'ADR Raw Data'!$B$6:$BE$43,'ADR Raw Data'!G$1,FALSE)</f>
        <v>98.481713043478194</v>
      </c>
      <c r="Y18" s="52">
        <f>VLOOKUP($A18,'ADR Raw Data'!$B$6:$BE$43,'ADR Raw Data'!H$1,FALSE)</f>
        <v>111.92933035714201</v>
      </c>
      <c r="Z18" s="52">
        <f>VLOOKUP($A18,'ADR Raw Data'!$B$6:$BE$43,'ADR Raw Data'!I$1,FALSE)</f>
        <v>113.02160954712301</v>
      </c>
      <c r="AA18" s="52">
        <f>VLOOKUP($A18,'ADR Raw Data'!$B$6:$BE$43,'ADR Raw Data'!J$1,FALSE)</f>
        <v>112.356042553191</v>
      </c>
      <c r="AB18" s="52">
        <f>VLOOKUP($A18,'ADR Raw Data'!$B$6:$BE$43,'ADR Raw Data'!K$1,FALSE)</f>
        <v>103.834505199597</v>
      </c>
      <c r="AC18" s="53">
        <f>VLOOKUP($A18,'ADR Raw Data'!$B$6:$BE$43,'ADR Raw Data'!L$1,FALSE)</f>
        <v>108.58463973288799</v>
      </c>
      <c r="AD18" s="52">
        <f>VLOOKUP($A18,'ADR Raw Data'!$B$6:$BE$43,'ADR Raw Data'!N$1,FALSE)</f>
        <v>110.450439097744</v>
      </c>
      <c r="AE18" s="52">
        <f>VLOOKUP($A18,'ADR Raw Data'!$B$6:$BE$43,'ADR Raw Data'!O$1,FALSE)</f>
        <v>112.000997870398</v>
      </c>
      <c r="AF18" s="53">
        <f>VLOOKUP($A18,'ADR Raw Data'!$B$6:$BE$43,'ADR Raw Data'!P$1,FALSE)</f>
        <v>111.221262855414</v>
      </c>
      <c r="AG18" s="54">
        <f>VLOOKUP($A18,'ADR Raw Data'!$B$6:$BE$43,'ADR Raw Data'!R$1,FALSE)</f>
        <v>109.392225413443</v>
      </c>
      <c r="AI18" s="47">
        <f>VLOOKUP($A18,'ADR Raw Data'!$B$6:$BE$43,'ADR Raw Data'!T$1,FALSE)</f>
        <v>12.2370116465964</v>
      </c>
      <c r="AJ18" s="48">
        <f>VLOOKUP($A18,'ADR Raw Data'!$B$6:$BE$43,'ADR Raw Data'!U$1,FALSE)</f>
        <v>18.619503245409401</v>
      </c>
      <c r="AK18" s="48">
        <f>VLOOKUP($A18,'ADR Raw Data'!$B$6:$BE$43,'ADR Raw Data'!V$1,FALSE)</f>
        <v>18.204147190793002</v>
      </c>
      <c r="AL18" s="48">
        <f>VLOOKUP($A18,'ADR Raw Data'!$B$6:$BE$43,'ADR Raw Data'!W$1,FALSE)</f>
        <v>14.424957784512401</v>
      </c>
      <c r="AM18" s="48">
        <f>VLOOKUP($A18,'ADR Raw Data'!$B$6:$BE$43,'ADR Raw Data'!X$1,FALSE)</f>
        <v>10.211048405215999</v>
      </c>
      <c r="AN18" s="49">
        <f>VLOOKUP($A18,'ADR Raw Data'!$B$6:$BE$43,'ADR Raw Data'!Y$1,FALSE)</f>
        <v>15.1236889445365</v>
      </c>
      <c r="AO18" s="48">
        <f>VLOOKUP($A18,'ADR Raw Data'!$B$6:$BE$43,'ADR Raw Data'!AA$1,FALSE)</f>
        <v>10.203039207300201</v>
      </c>
      <c r="AP18" s="48">
        <f>VLOOKUP($A18,'ADR Raw Data'!$B$6:$BE$43,'ADR Raw Data'!AB$1,FALSE)</f>
        <v>10.9867005746015</v>
      </c>
      <c r="AQ18" s="49">
        <f>VLOOKUP($A18,'ADR Raw Data'!$B$6:$BE$43,'ADR Raw Data'!AC$1,FALSE)</f>
        <v>10.591675663949999</v>
      </c>
      <c r="AR18" s="50">
        <f>VLOOKUP($A18,'ADR Raw Data'!$B$6:$BE$43,'ADR Raw Data'!AE$1,FALSE)</f>
        <v>13.672269031465699</v>
      </c>
      <c r="AS18" s="40"/>
      <c r="AT18" s="51">
        <f>VLOOKUP($A18,'RevPAR Raw Data'!$B$6:$BE$43,'RevPAR Raw Data'!G$1,FALSE)</f>
        <v>39.787096434217403</v>
      </c>
      <c r="AU18" s="52">
        <f>VLOOKUP($A18,'RevPAR Raw Data'!$B$6:$BE$43,'RevPAR Raw Data'!H$1,FALSE)</f>
        <v>61.656486913753703</v>
      </c>
      <c r="AV18" s="52">
        <f>VLOOKUP($A18,'RevPAR Raw Data'!$B$6:$BE$43,'RevPAR Raw Data'!I$1,FALSE)</f>
        <v>64.878731775865006</v>
      </c>
      <c r="AW18" s="52">
        <f>VLOOKUP($A18,'RevPAR Raw Data'!$B$6:$BE$43,'RevPAR Raw Data'!J$1,FALSE)</f>
        <v>64.930858949587204</v>
      </c>
      <c r="AX18" s="52">
        <f>VLOOKUP($A18,'RevPAR Raw Data'!$B$6:$BE$43,'RevPAR Raw Data'!K$1,FALSE)</f>
        <v>54.370395222202703</v>
      </c>
      <c r="AY18" s="53">
        <f>VLOOKUP($A18,'RevPAR Raw Data'!$B$6:$BE$43,'RevPAR Raw Data'!L$1,FALSE)</f>
        <v>57.124713859125201</v>
      </c>
      <c r="AZ18" s="52">
        <f>VLOOKUP($A18,'RevPAR Raw Data'!$B$6:$BE$43,'RevPAR Raw Data'!N$1,FALSE)</f>
        <v>64.508643948708894</v>
      </c>
      <c r="BA18" s="52">
        <f>VLOOKUP($A18,'RevPAR Raw Data'!$B$6:$BE$43,'RevPAR Raw Data'!O$1,FALSE)</f>
        <v>64.666657298436604</v>
      </c>
      <c r="BB18" s="53">
        <f>VLOOKUP($A18,'RevPAR Raw Data'!$B$6:$BE$43,'RevPAR Raw Data'!P$1,FALSE)</f>
        <v>64.587650623572799</v>
      </c>
      <c r="BC18" s="54">
        <f>VLOOKUP($A18,'RevPAR Raw Data'!$B$6:$BE$43,'RevPAR Raw Data'!R$1,FALSE)</f>
        <v>59.256981506110201</v>
      </c>
      <c r="BE18" s="47">
        <f>VLOOKUP($A18,'RevPAR Raw Data'!$B$6:$BE$43,'RevPAR Raw Data'!T$1,FALSE)</f>
        <v>-4.1234091818540302</v>
      </c>
      <c r="BF18" s="48">
        <f>VLOOKUP($A18,'RevPAR Raw Data'!$B$6:$BE$43,'RevPAR Raw Data'!U$1,FALSE)</f>
        <v>14.5090580037213</v>
      </c>
      <c r="BG18" s="48">
        <f>VLOOKUP($A18,'RevPAR Raw Data'!$B$6:$BE$43,'RevPAR Raw Data'!V$1,FALSE)</f>
        <v>13.129261661592</v>
      </c>
      <c r="BH18" s="48">
        <f>VLOOKUP($A18,'RevPAR Raw Data'!$B$6:$BE$43,'RevPAR Raw Data'!W$1,FALSE)</f>
        <v>8.0344387544270397</v>
      </c>
      <c r="BI18" s="48">
        <f>VLOOKUP($A18,'RevPAR Raw Data'!$B$6:$BE$43,'RevPAR Raw Data'!X$1,FALSE)</f>
        <v>1.69703590714259</v>
      </c>
      <c r="BJ18" s="49">
        <f>VLOOKUP($A18,'RevPAR Raw Data'!$B$6:$BE$43,'RevPAR Raw Data'!Y$1,FALSE)</f>
        <v>7.2737377338534204</v>
      </c>
      <c r="BK18" s="48">
        <f>VLOOKUP($A18,'RevPAR Raw Data'!$B$6:$BE$43,'RevPAR Raw Data'!AA$1,FALSE)</f>
        <v>3.25838252941828</v>
      </c>
      <c r="BL18" s="48">
        <f>VLOOKUP($A18,'RevPAR Raw Data'!$B$6:$BE$43,'RevPAR Raw Data'!AB$1,FALSE)</f>
        <v>2.7462545808599699</v>
      </c>
      <c r="BM18" s="49">
        <f>VLOOKUP($A18,'RevPAR Raw Data'!$B$6:$BE$43,'RevPAR Raw Data'!AC$1,FALSE)</f>
        <v>3.0013687528770099</v>
      </c>
      <c r="BN18" s="50">
        <f>VLOOKUP($A18,'RevPAR Raw Data'!$B$6:$BE$43,'RevPAR Raw Data'!AE$1,FALSE)</f>
        <v>5.9057344137898902</v>
      </c>
    </row>
    <row r="19" spans="1:66" x14ac:dyDescent="0.25">
      <c r="A19" s="63" t="s">
        <v>93</v>
      </c>
      <c r="B19" s="47">
        <f>VLOOKUP($A19,'Occupancy Raw Data'!$B$8:$BE$45,'Occupancy Raw Data'!G$3,FALSE)</f>
        <v>30.1610074924278</v>
      </c>
      <c r="C19" s="48">
        <f>VLOOKUP($A19,'Occupancy Raw Data'!$B$8:$BE$45,'Occupancy Raw Data'!H$3,FALSE)</f>
        <v>37.462139327275601</v>
      </c>
      <c r="D19" s="48">
        <f>VLOOKUP($A19,'Occupancy Raw Data'!$B$8:$BE$45,'Occupancy Raw Data'!I$3,FALSE)</f>
        <v>43.0814602263669</v>
      </c>
      <c r="E19" s="48">
        <f>VLOOKUP($A19,'Occupancy Raw Data'!$B$8:$BE$45,'Occupancy Raw Data'!J$3,FALSE)</f>
        <v>40.658377172007</v>
      </c>
      <c r="F19" s="48">
        <f>VLOOKUP($A19,'Occupancy Raw Data'!$B$8:$BE$45,'Occupancy Raw Data'!K$3,FALSE)</f>
        <v>38.912800892714799</v>
      </c>
      <c r="G19" s="49">
        <f>VLOOKUP($A19,'Occupancy Raw Data'!$B$8:$BE$45,'Occupancy Raw Data'!L$3,FALSE)</f>
        <v>38.055157022158397</v>
      </c>
      <c r="H19" s="48">
        <f>VLOOKUP($A19,'Occupancy Raw Data'!$B$8:$BE$45,'Occupancy Raw Data'!N$3,FALSE)</f>
        <v>48.844253148413799</v>
      </c>
      <c r="I19" s="48">
        <f>VLOOKUP($A19,'Occupancy Raw Data'!$B$8:$BE$45,'Occupancy Raw Data'!O$3,FALSE)</f>
        <v>53.666507253307799</v>
      </c>
      <c r="J19" s="49">
        <f>VLOOKUP($A19,'Occupancy Raw Data'!$B$8:$BE$45,'Occupancy Raw Data'!P$3,FALSE)</f>
        <v>51.255380200860799</v>
      </c>
      <c r="K19" s="50">
        <f>VLOOKUP($A19,'Occupancy Raw Data'!$B$8:$BE$45,'Occupancy Raw Data'!R$3,FALSE)</f>
        <v>41.826649358930503</v>
      </c>
      <c r="M19" s="47">
        <f>VLOOKUP($A19,'Occupancy Raw Data'!$B$8:$BE$45,'Occupancy Raw Data'!T$3,FALSE)</f>
        <v>-5.4330742430086802</v>
      </c>
      <c r="N19" s="48">
        <f>VLOOKUP($A19,'Occupancy Raw Data'!$B$8:$BE$45,'Occupancy Raw Data'!U$3,FALSE)</f>
        <v>-2.0801836680016002</v>
      </c>
      <c r="O19" s="48">
        <f>VLOOKUP($A19,'Occupancy Raw Data'!$B$8:$BE$45,'Occupancy Raw Data'!V$3,FALSE)</f>
        <v>2.8727483094814299</v>
      </c>
      <c r="P19" s="48">
        <f>VLOOKUP($A19,'Occupancy Raw Data'!$B$8:$BE$45,'Occupancy Raw Data'!W$3,FALSE)</f>
        <v>1.63769244763685</v>
      </c>
      <c r="Q19" s="48">
        <f>VLOOKUP($A19,'Occupancy Raw Data'!$B$8:$BE$45,'Occupancy Raw Data'!X$3,FALSE)</f>
        <v>2.2758255168239199</v>
      </c>
      <c r="R19" s="49">
        <f>VLOOKUP($A19,'Occupancy Raw Data'!$B$8:$BE$45,'Occupancy Raw Data'!Y$3,FALSE)</f>
        <v>0.10280990689486399</v>
      </c>
      <c r="S19" s="48">
        <f>VLOOKUP($A19,'Occupancy Raw Data'!$B$8:$BE$45,'Occupancy Raw Data'!AA$3,FALSE)</f>
        <v>0.15185661373336501</v>
      </c>
      <c r="T19" s="48">
        <f>VLOOKUP($A19,'Occupancy Raw Data'!$B$8:$BE$45,'Occupancy Raw Data'!AB$3,FALSE)</f>
        <v>-2.5618713554164798</v>
      </c>
      <c r="U19" s="49">
        <f>VLOOKUP($A19,'Occupancy Raw Data'!$B$8:$BE$45,'Occupancy Raw Data'!AC$3,FALSE)</f>
        <v>-1.2874183233948799</v>
      </c>
      <c r="V19" s="50">
        <f>VLOOKUP($A19,'Occupancy Raw Data'!$B$8:$BE$45,'Occupancy Raw Data'!AE$3,FALSE)</f>
        <v>-0.38837156042256499</v>
      </c>
      <c r="X19" s="51">
        <f>VLOOKUP($A19,'ADR Raw Data'!$B$6:$BE$43,'ADR Raw Data'!G$1,FALSE)</f>
        <v>97.243575581395305</v>
      </c>
      <c r="Y19" s="52">
        <f>VLOOKUP($A19,'ADR Raw Data'!$B$6:$BE$43,'ADR Raw Data'!H$1,FALSE)</f>
        <v>100.97280212765899</v>
      </c>
      <c r="Z19" s="52">
        <f>VLOOKUP($A19,'ADR Raw Data'!$B$6:$BE$43,'ADR Raw Data'!I$1,FALSE)</f>
        <v>104.922703052728</v>
      </c>
      <c r="AA19" s="52">
        <f>VLOOKUP($A19,'ADR Raw Data'!$B$6:$BE$43,'ADR Raw Data'!J$1,FALSE)</f>
        <v>105.991874142325</v>
      </c>
      <c r="AB19" s="52">
        <f>VLOOKUP($A19,'ADR Raw Data'!$B$6:$BE$43,'ADR Raw Data'!K$1,FALSE)</f>
        <v>103.821331421548</v>
      </c>
      <c r="AC19" s="53">
        <f>VLOOKUP($A19,'ADR Raw Data'!$B$6:$BE$43,'ADR Raw Data'!L$1,FALSE)</f>
        <v>102.931022117962</v>
      </c>
      <c r="AD19" s="52">
        <f>VLOOKUP($A19,'ADR Raw Data'!$B$6:$BE$43,'ADR Raw Data'!N$1,FALSE)</f>
        <v>112.347361292428</v>
      </c>
      <c r="AE19" s="52">
        <f>VLOOKUP($A19,'ADR Raw Data'!$B$6:$BE$43,'ADR Raw Data'!O$1,FALSE)</f>
        <v>118.00918461309899</v>
      </c>
      <c r="AF19" s="53">
        <f>VLOOKUP($A19,'ADR Raw Data'!$B$6:$BE$43,'ADR Raw Data'!P$1,FALSE)</f>
        <v>115.311443122618</v>
      </c>
      <c r="AG19" s="54">
        <f>VLOOKUP($A19,'ADR Raw Data'!$B$6:$BE$43,'ADR Raw Data'!R$1,FALSE)</f>
        <v>107.265669289195</v>
      </c>
      <c r="AI19" s="47">
        <f>VLOOKUP($A19,'ADR Raw Data'!$B$6:$BE$43,'ADR Raw Data'!T$1,FALSE)</f>
        <v>3.5866564810068899</v>
      </c>
      <c r="AJ19" s="48">
        <f>VLOOKUP($A19,'ADR Raw Data'!$B$6:$BE$43,'ADR Raw Data'!U$1,FALSE)</f>
        <v>2.4890074109225102</v>
      </c>
      <c r="AK19" s="48">
        <f>VLOOKUP($A19,'ADR Raw Data'!$B$6:$BE$43,'ADR Raw Data'!V$1,FALSE)</f>
        <v>0.777563276031628</v>
      </c>
      <c r="AL19" s="48">
        <f>VLOOKUP($A19,'ADR Raw Data'!$B$6:$BE$43,'ADR Raw Data'!W$1,FALSE)</f>
        <v>6.6224739410826103</v>
      </c>
      <c r="AM19" s="48">
        <f>VLOOKUP($A19,'ADR Raw Data'!$B$6:$BE$43,'ADR Raw Data'!X$1,FALSE)</f>
        <v>6.4978728628159299</v>
      </c>
      <c r="AN19" s="49">
        <f>VLOOKUP($A19,'ADR Raw Data'!$B$6:$BE$43,'ADR Raw Data'!Y$1,FALSE)</f>
        <v>4.0196261307474002</v>
      </c>
      <c r="AO19" s="48">
        <f>VLOOKUP($A19,'ADR Raw Data'!$B$6:$BE$43,'ADR Raw Data'!AA$1,FALSE)</f>
        <v>0.65812886014968897</v>
      </c>
      <c r="AP19" s="48">
        <f>VLOOKUP($A19,'ADR Raw Data'!$B$6:$BE$43,'ADR Raw Data'!AB$1,FALSE)</f>
        <v>2.17316262045729</v>
      </c>
      <c r="AQ19" s="49">
        <f>VLOOKUP($A19,'ADR Raw Data'!$B$6:$BE$43,'ADR Raw Data'!AC$1,FALSE)</f>
        <v>1.4404506671344199</v>
      </c>
      <c r="AR19" s="50">
        <f>VLOOKUP($A19,'ADR Raw Data'!$B$6:$BE$43,'ADR Raw Data'!AE$1,FALSE)</f>
        <v>2.9871862046020699</v>
      </c>
      <c r="AS19" s="40"/>
      <c r="AT19" s="51">
        <f>VLOOKUP($A19,'RevPAR Raw Data'!$B$6:$BE$43,'RevPAR Raw Data'!G$1,FALSE)</f>
        <v>29.329642117009399</v>
      </c>
      <c r="AU19" s="52">
        <f>VLOOKUP($A19,'RevPAR Raw Data'!$B$6:$BE$43,'RevPAR Raw Data'!H$1,FALSE)</f>
        <v>37.826571815718097</v>
      </c>
      <c r="AV19" s="52">
        <f>VLOOKUP($A19,'RevPAR Raw Data'!$B$6:$BE$43,'RevPAR Raw Data'!I$1,FALSE)</f>
        <v>45.202232584090503</v>
      </c>
      <c r="AW19" s="52">
        <f>VLOOKUP($A19,'RevPAR Raw Data'!$B$6:$BE$43,'RevPAR Raw Data'!J$1,FALSE)</f>
        <v>43.094575960465399</v>
      </c>
      <c r="AX19" s="52">
        <f>VLOOKUP($A19,'RevPAR Raw Data'!$B$6:$BE$43,'RevPAR Raw Data'!K$1,FALSE)</f>
        <v>40.399787980232702</v>
      </c>
      <c r="AY19" s="53">
        <f>VLOOKUP($A19,'RevPAR Raw Data'!$B$6:$BE$43,'RevPAR Raw Data'!L$1,FALSE)</f>
        <v>39.1705620915032</v>
      </c>
      <c r="AZ19" s="52">
        <f>VLOOKUP($A19,'RevPAR Raw Data'!$B$6:$BE$43,'RevPAR Raw Data'!N$1,FALSE)</f>
        <v>54.8752295552367</v>
      </c>
      <c r="BA19" s="52">
        <f>VLOOKUP($A19,'RevPAR Raw Data'!$B$6:$BE$43,'RevPAR Raw Data'!O$1,FALSE)</f>
        <v>63.331407619958497</v>
      </c>
      <c r="BB19" s="53">
        <f>VLOOKUP($A19,'RevPAR Raw Data'!$B$6:$BE$43,'RevPAR Raw Data'!P$1,FALSE)</f>
        <v>59.103318587597599</v>
      </c>
      <c r="BC19" s="54">
        <f>VLOOKUP($A19,'RevPAR Raw Data'!$B$6:$BE$43,'RevPAR Raw Data'!R$1,FALSE)</f>
        <v>44.865635376101601</v>
      </c>
      <c r="BE19" s="47">
        <f>VLOOKUP($A19,'RevPAR Raw Data'!$B$6:$BE$43,'RevPAR Raw Data'!T$1,FALSE)</f>
        <v>-2.04128347145658</v>
      </c>
      <c r="BF19" s="48">
        <f>VLOOKUP($A19,'RevPAR Raw Data'!$B$6:$BE$43,'RevPAR Raw Data'!U$1,FALSE)</f>
        <v>0.35704781726355</v>
      </c>
      <c r="BG19" s="48">
        <f>VLOOKUP($A19,'RevPAR Raw Data'!$B$6:$BE$43,'RevPAR Raw Data'!V$1,FALSE)</f>
        <v>3.6726490213803999</v>
      </c>
      <c r="BH19" s="48">
        <f>VLOOKUP($A19,'RevPAR Raw Data'!$B$6:$BE$43,'RevPAR Raw Data'!W$1,FALSE)</f>
        <v>8.3686221442992892</v>
      </c>
      <c r="BI19" s="48">
        <f>VLOOKUP($A19,'RevPAR Raw Data'!$B$6:$BE$43,'RevPAR Raw Data'!X$1,FALSE)</f>
        <v>8.9215786283025995</v>
      </c>
      <c r="BJ19" s="49">
        <f>VLOOKUP($A19,'RevPAR Raw Data'!$B$6:$BE$43,'RevPAR Raw Data'!Y$1,FALSE)</f>
        <v>4.1265686115248101</v>
      </c>
      <c r="BK19" s="48">
        <f>VLOOKUP($A19,'RevPAR Raw Data'!$B$6:$BE$43,'RevPAR Raw Data'!AA$1,FALSE)</f>
        <v>0.81098488608407904</v>
      </c>
      <c r="BL19" s="48">
        <f>VLOOKUP($A19,'RevPAR Raw Data'!$B$6:$BE$43,'RevPAR Raw Data'!AB$1,FALSE)</f>
        <v>-0.444382365639308</v>
      </c>
      <c r="BM19" s="49">
        <f>VLOOKUP($A19,'RevPAR Raw Data'!$B$6:$BE$43,'RevPAR Raw Data'!AC$1,FALSE)</f>
        <v>0.134487717911387</v>
      </c>
      <c r="BN19" s="50">
        <f>VLOOKUP($A19,'RevPAR Raw Data'!$B$6:$BE$43,'RevPAR Raw Data'!AE$1,FALSE)</f>
        <v>2.5872132625039699</v>
      </c>
    </row>
    <row r="20" spans="1:66" x14ac:dyDescent="0.25">
      <c r="A20" s="63" t="s">
        <v>29</v>
      </c>
      <c r="B20" s="47">
        <f>VLOOKUP($A20,'Occupancy Raw Data'!$B$8:$BE$45,'Occupancy Raw Data'!G$3,FALSE)</f>
        <v>35.110414216647001</v>
      </c>
      <c r="C20" s="48">
        <f>VLOOKUP($A20,'Occupancy Raw Data'!$B$8:$BE$45,'Occupancy Raw Data'!H$3,FALSE)</f>
        <v>38.5339082712661</v>
      </c>
      <c r="D20" s="48">
        <f>VLOOKUP($A20,'Occupancy Raw Data'!$B$8:$BE$45,'Occupancy Raw Data'!I$3,FALSE)</f>
        <v>38.520841500065302</v>
      </c>
      <c r="E20" s="48">
        <f>VLOOKUP($A20,'Occupancy Raw Data'!$B$8:$BE$45,'Occupancy Raw Data'!J$3,FALSE)</f>
        <v>39.1611132889063</v>
      </c>
      <c r="F20" s="48">
        <f>VLOOKUP($A20,'Occupancy Raw Data'!$B$8:$BE$45,'Occupancy Raw Data'!K$3,FALSE)</f>
        <v>42.140337122696899</v>
      </c>
      <c r="G20" s="49">
        <f>VLOOKUP($A20,'Occupancy Raw Data'!$B$8:$BE$45,'Occupancy Raw Data'!L$3,FALSE)</f>
        <v>38.693322879916302</v>
      </c>
      <c r="H20" s="48">
        <f>VLOOKUP($A20,'Occupancy Raw Data'!$B$8:$BE$45,'Occupancy Raw Data'!N$3,FALSE)</f>
        <v>56.265516790800902</v>
      </c>
      <c r="I20" s="48">
        <f>VLOOKUP($A20,'Occupancy Raw Data'!$B$8:$BE$45,'Occupancy Raw Data'!O$3,FALSE)</f>
        <v>69.985626551679005</v>
      </c>
      <c r="J20" s="49">
        <f>VLOOKUP($A20,'Occupancy Raw Data'!$B$8:$BE$45,'Occupancy Raw Data'!P$3,FALSE)</f>
        <v>63.125571671240003</v>
      </c>
      <c r="K20" s="50">
        <f>VLOOKUP($A20,'Occupancy Raw Data'!$B$8:$BE$45,'Occupancy Raw Data'!R$3,FALSE)</f>
        <v>45.673965391723101</v>
      </c>
      <c r="M20" s="47">
        <f>VLOOKUP($A20,'Occupancy Raw Data'!$B$8:$BE$45,'Occupancy Raw Data'!T$3,FALSE)</f>
        <v>-0.59581881583335095</v>
      </c>
      <c r="N20" s="48">
        <f>VLOOKUP($A20,'Occupancy Raw Data'!$B$8:$BE$45,'Occupancy Raw Data'!U$3,FALSE)</f>
        <v>6.0543531899202598</v>
      </c>
      <c r="O20" s="48">
        <f>VLOOKUP($A20,'Occupancy Raw Data'!$B$8:$BE$45,'Occupancy Raw Data'!V$3,FALSE)</f>
        <v>4.1198868916793998</v>
      </c>
      <c r="P20" s="48">
        <f>VLOOKUP($A20,'Occupancy Raw Data'!$B$8:$BE$45,'Occupancy Raw Data'!W$3,FALSE)</f>
        <v>7.9735852786535704</v>
      </c>
      <c r="Q20" s="48">
        <f>VLOOKUP($A20,'Occupancy Raw Data'!$B$8:$BE$45,'Occupancy Raw Data'!X$3,FALSE)</f>
        <v>12.8335009288769</v>
      </c>
      <c r="R20" s="49">
        <f>VLOOKUP($A20,'Occupancy Raw Data'!$B$8:$BE$45,'Occupancy Raw Data'!Y$3,FALSE)</f>
        <v>6.1439667627382999</v>
      </c>
      <c r="S20" s="48">
        <f>VLOOKUP($A20,'Occupancy Raw Data'!$B$8:$BE$45,'Occupancy Raw Data'!AA$3,FALSE)</f>
        <v>5.7709275349416398</v>
      </c>
      <c r="T20" s="48">
        <f>VLOOKUP($A20,'Occupancy Raw Data'!$B$8:$BE$45,'Occupancy Raw Data'!AB$3,FALSE)</f>
        <v>8.6188212086341807</v>
      </c>
      <c r="U20" s="49">
        <f>VLOOKUP($A20,'Occupancy Raw Data'!$B$8:$BE$45,'Occupancy Raw Data'!AC$3,FALSE)</f>
        <v>7.33090021539609</v>
      </c>
      <c r="V20" s="50">
        <f>VLOOKUP($A20,'Occupancy Raw Data'!$B$8:$BE$45,'Occupancy Raw Data'!AE$3,FALSE)</f>
        <v>6.6095165510869203</v>
      </c>
      <c r="X20" s="51">
        <f>VLOOKUP($A20,'ADR Raw Data'!$B$6:$BE$43,'ADR Raw Data'!G$1,FALSE)</f>
        <v>119.488704875325</v>
      </c>
      <c r="Y20" s="52">
        <f>VLOOKUP($A20,'ADR Raw Data'!$B$6:$BE$43,'ADR Raw Data'!H$1,FALSE)</f>
        <v>113.912943370634</v>
      </c>
      <c r="Z20" s="52">
        <f>VLOOKUP($A20,'ADR Raw Data'!$B$6:$BE$43,'ADR Raw Data'!I$1,FALSE)</f>
        <v>103.897262550881</v>
      </c>
      <c r="AA20" s="52">
        <f>VLOOKUP($A20,'ADR Raw Data'!$B$6:$BE$43,'ADR Raw Data'!J$1,FALSE)</f>
        <v>109.089262595929</v>
      </c>
      <c r="AB20" s="52">
        <f>VLOOKUP($A20,'ADR Raw Data'!$B$6:$BE$43,'ADR Raw Data'!K$1,FALSE)</f>
        <v>113.84652403100699</v>
      </c>
      <c r="AC20" s="53">
        <f>VLOOKUP($A20,'ADR Raw Data'!$B$6:$BE$43,'ADR Raw Data'!L$1,FALSE)</f>
        <v>111.93976158314101</v>
      </c>
      <c r="AD20" s="52">
        <f>VLOOKUP($A20,'ADR Raw Data'!$B$6:$BE$43,'ADR Raw Data'!N$1,FALSE)</f>
        <v>158.00159080352901</v>
      </c>
      <c r="AE20" s="52">
        <f>VLOOKUP($A20,'ADR Raw Data'!$B$6:$BE$43,'ADR Raw Data'!O$1,FALSE)</f>
        <v>176.26299477221801</v>
      </c>
      <c r="AF20" s="53">
        <f>VLOOKUP($A20,'ADR Raw Data'!$B$6:$BE$43,'ADR Raw Data'!P$1,FALSE)</f>
        <v>168.12455495756501</v>
      </c>
      <c r="AG20" s="54">
        <f>VLOOKUP($A20,'ADR Raw Data'!$B$6:$BE$43,'ADR Raw Data'!R$1,FALSE)</f>
        <v>134.12618767369599</v>
      </c>
      <c r="AI20" s="47">
        <f>VLOOKUP($A20,'ADR Raw Data'!$B$6:$BE$43,'ADR Raw Data'!T$1,FALSE)</f>
        <v>-2.4593832020800601</v>
      </c>
      <c r="AJ20" s="48">
        <f>VLOOKUP($A20,'ADR Raw Data'!$B$6:$BE$43,'ADR Raw Data'!U$1,FALSE)</f>
        <v>1.86849931915345</v>
      </c>
      <c r="AK20" s="48">
        <f>VLOOKUP($A20,'ADR Raw Data'!$B$6:$BE$43,'ADR Raw Data'!V$1,FALSE)</f>
        <v>-3.5232053910937799</v>
      </c>
      <c r="AL20" s="48">
        <f>VLOOKUP($A20,'ADR Raw Data'!$B$6:$BE$43,'ADR Raw Data'!W$1,FALSE)</f>
        <v>-0.23037789380255799</v>
      </c>
      <c r="AM20" s="48">
        <f>VLOOKUP($A20,'ADR Raw Data'!$B$6:$BE$43,'ADR Raw Data'!X$1,FALSE)</f>
        <v>-0.907834160195234</v>
      </c>
      <c r="AN20" s="49">
        <f>VLOOKUP($A20,'ADR Raw Data'!$B$6:$BE$43,'ADR Raw Data'!Y$1,FALSE)</f>
        <v>-1.1030676678489999</v>
      </c>
      <c r="AO20" s="48">
        <f>VLOOKUP($A20,'ADR Raw Data'!$B$6:$BE$43,'ADR Raw Data'!AA$1,FALSE)</f>
        <v>-3.4172184372607401</v>
      </c>
      <c r="AP20" s="48">
        <f>VLOOKUP($A20,'ADR Raw Data'!$B$6:$BE$43,'ADR Raw Data'!AB$1,FALSE)</f>
        <v>-2.9590227819142298</v>
      </c>
      <c r="AQ20" s="49">
        <f>VLOOKUP($A20,'ADR Raw Data'!$B$6:$BE$43,'ADR Raw Data'!AC$1,FALSE)</f>
        <v>-3.08523719846443</v>
      </c>
      <c r="AR20" s="50">
        <f>VLOOKUP($A20,'ADR Raw Data'!$B$6:$BE$43,'ADR Raw Data'!AE$1,FALSE)</f>
        <v>-1.9797445354188801</v>
      </c>
      <c r="AS20" s="40"/>
      <c r="AT20" s="51">
        <f>VLOOKUP($A20,'RevPAR Raw Data'!$B$6:$BE$43,'RevPAR Raw Data'!G$1,FALSE)</f>
        <v>41.952979223833701</v>
      </c>
      <c r="AU20" s="52">
        <f>VLOOKUP($A20,'RevPAR Raw Data'!$B$6:$BE$43,'RevPAR Raw Data'!H$1,FALSE)</f>
        <v>43.895109107539497</v>
      </c>
      <c r="AV20" s="52">
        <f>VLOOKUP($A20,'RevPAR Raw Data'!$B$6:$BE$43,'RevPAR Raw Data'!I$1,FALSE)</f>
        <v>40.0220998301319</v>
      </c>
      <c r="AW20" s="52">
        <f>VLOOKUP($A20,'RevPAR Raw Data'!$B$6:$BE$43,'RevPAR Raw Data'!J$1,FALSE)</f>
        <v>42.7205697112243</v>
      </c>
      <c r="AX20" s="52">
        <f>VLOOKUP($A20,'RevPAR Raw Data'!$B$6:$BE$43,'RevPAR Raw Data'!K$1,FALSE)</f>
        <v>47.975309029138799</v>
      </c>
      <c r="AY20" s="53">
        <f>VLOOKUP($A20,'RevPAR Raw Data'!$B$6:$BE$43,'RevPAR Raw Data'!L$1,FALSE)</f>
        <v>43.313213380373703</v>
      </c>
      <c r="AZ20" s="52">
        <f>VLOOKUP($A20,'RevPAR Raw Data'!$B$6:$BE$43,'RevPAR Raw Data'!N$1,FALSE)</f>
        <v>88.900411603292795</v>
      </c>
      <c r="BA20" s="52">
        <f>VLOOKUP($A20,'RevPAR Raw Data'!$B$6:$BE$43,'RevPAR Raw Data'!O$1,FALSE)</f>
        <v>123.35876127009</v>
      </c>
      <c r="BB20" s="53">
        <f>VLOOKUP($A20,'RevPAR Raw Data'!$B$6:$BE$43,'RevPAR Raw Data'!P$1,FALSE)</f>
        <v>106.129586436691</v>
      </c>
      <c r="BC20" s="54">
        <f>VLOOKUP($A20,'RevPAR Raw Data'!$B$6:$BE$43,'RevPAR Raw Data'!R$1,FALSE)</f>
        <v>61.260748539321597</v>
      </c>
      <c r="BE20" s="47">
        <f>VLOOKUP($A20,'RevPAR Raw Data'!$B$6:$BE$43,'RevPAR Raw Data'!T$1,FALSE)</f>
        <v>-3.04054855004197</v>
      </c>
      <c r="BF20" s="48">
        <f>VLOOKUP($A20,'RevPAR Raw Data'!$B$6:$BE$43,'RevPAR Raw Data'!U$1,FALSE)</f>
        <v>8.0359780572065205</v>
      </c>
      <c r="BG20" s="48">
        <f>VLOOKUP($A20,'RevPAR Raw Data'!$B$6:$BE$43,'RevPAR Raw Data'!V$1,FALSE)</f>
        <v>0.451529423511008</v>
      </c>
      <c r="BH20" s="48">
        <f>VLOOKUP($A20,'RevPAR Raw Data'!$B$6:$BE$43,'RevPAR Raw Data'!W$1,FALSE)</f>
        <v>7.7248380070255003</v>
      </c>
      <c r="BI20" s="48">
        <f>VLOOKUP($A20,'RevPAR Raw Data'!$B$6:$BE$43,'RevPAR Raw Data'!X$1,FALSE)</f>
        <v>11.809159863300399</v>
      </c>
      <c r="BJ20" s="49">
        <f>VLOOKUP($A20,'RevPAR Raw Data'!$B$6:$BE$43,'RevPAR Raw Data'!Y$1,FALSE)</f>
        <v>4.9731269840061403</v>
      </c>
      <c r="BK20" s="48">
        <f>VLOOKUP($A20,'RevPAR Raw Data'!$B$6:$BE$43,'RevPAR Raw Data'!AA$1,FALSE)</f>
        <v>2.1565038979559201</v>
      </c>
      <c r="BL20" s="48">
        <f>VLOOKUP($A20,'RevPAR Raw Data'!$B$6:$BE$43,'RevPAR Raw Data'!AB$1,FALSE)</f>
        <v>5.4047655436240003</v>
      </c>
      <c r="BM20" s="49">
        <f>VLOOKUP($A20,'RevPAR Raw Data'!$B$6:$BE$43,'RevPAR Raw Data'!AC$1,FALSE)</f>
        <v>4.01948735650394</v>
      </c>
      <c r="BN20" s="50">
        <f>VLOOKUP($A20,'RevPAR Raw Data'!$B$6:$BE$43,'RevPAR Raw Data'!AE$1,FALSE)</f>
        <v>4.4989204729302799</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46</v>
      </c>
      <c r="B22" s="47">
        <f>VLOOKUP($A22,'Occupancy Raw Data'!$B$8:$BE$45,'Occupancy Raw Data'!G$3,FALSE)</f>
        <v>33.735919173150599</v>
      </c>
      <c r="C22" s="48">
        <f>VLOOKUP($A22,'Occupancy Raw Data'!$B$8:$BE$45,'Occupancy Raw Data'!H$3,FALSE)</f>
        <v>48.240622459644598</v>
      </c>
      <c r="D22" s="48">
        <f>VLOOKUP($A22,'Occupancy Raw Data'!$B$8:$BE$45,'Occupancy Raw Data'!I$3,FALSE)</f>
        <v>52.804466674421299</v>
      </c>
      <c r="E22" s="48">
        <f>VLOOKUP($A22,'Occupancy Raw Data'!$B$8:$BE$45,'Occupancy Raw Data'!J$3,FALSE)</f>
        <v>51.859951145748497</v>
      </c>
      <c r="F22" s="48">
        <f>VLOOKUP($A22,'Occupancy Raw Data'!$B$8:$BE$45,'Occupancy Raw Data'!K$3,FALSE)</f>
        <v>50.994532976619702</v>
      </c>
      <c r="G22" s="49">
        <f>VLOOKUP($A22,'Occupancy Raw Data'!$B$8:$BE$45,'Occupancy Raw Data'!L$3,FALSE)</f>
        <v>47.527098485916902</v>
      </c>
      <c r="H22" s="48">
        <f>VLOOKUP($A22,'Occupancy Raw Data'!$B$8:$BE$45,'Occupancy Raw Data'!N$3,FALSE)</f>
        <v>50.987553797836398</v>
      </c>
      <c r="I22" s="48">
        <f>VLOOKUP($A22,'Occupancy Raw Data'!$B$8:$BE$45,'Occupancy Raw Data'!O$3,FALSE)</f>
        <v>45.739211352797398</v>
      </c>
      <c r="J22" s="49">
        <f>VLOOKUP($A22,'Occupancy Raw Data'!$B$8:$BE$45,'Occupancy Raw Data'!P$3,FALSE)</f>
        <v>48.363382575316898</v>
      </c>
      <c r="K22" s="50">
        <f>VLOOKUP($A22,'Occupancy Raw Data'!$B$8:$BE$45,'Occupancy Raw Data'!R$3,FALSE)</f>
        <v>47.766036797174102</v>
      </c>
      <c r="M22" s="47">
        <f>VLOOKUP($A22,'Occupancy Raw Data'!$B$8:$BE$45,'Occupancy Raw Data'!T$3,FALSE)</f>
        <v>0.43135899141318301</v>
      </c>
      <c r="N22" s="48">
        <f>VLOOKUP($A22,'Occupancy Raw Data'!$B$8:$BE$45,'Occupancy Raw Data'!U$3,FALSE)</f>
        <v>-2.6937598229081899E-2</v>
      </c>
      <c r="O22" s="48">
        <f>VLOOKUP($A22,'Occupancy Raw Data'!$B$8:$BE$45,'Occupancy Raw Data'!V$3,FALSE)</f>
        <v>2.3759580887401301</v>
      </c>
      <c r="P22" s="48">
        <f>VLOOKUP($A22,'Occupancy Raw Data'!$B$8:$BE$45,'Occupancy Raw Data'!W$3,FALSE)</f>
        <v>0.222990414004931</v>
      </c>
      <c r="Q22" s="48">
        <f>VLOOKUP($A22,'Occupancy Raw Data'!$B$8:$BE$45,'Occupancy Raw Data'!X$3,FALSE)</f>
        <v>1.70488149416764</v>
      </c>
      <c r="R22" s="49">
        <f>VLOOKUP($A22,'Occupancy Raw Data'!$B$8:$BE$45,'Occupancy Raw Data'!Y$3,FALSE)</f>
        <v>0.98917309687088495</v>
      </c>
      <c r="S22" s="48">
        <f>VLOOKUP($A22,'Occupancy Raw Data'!$B$8:$BE$45,'Occupancy Raw Data'!AA$3,FALSE)</f>
        <v>2.6728471077625202</v>
      </c>
      <c r="T22" s="48">
        <f>VLOOKUP($A22,'Occupancy Raw Data'!$B$8:$BE$45,'Occupancy Raw Data'!AB$3,FALSE)</f>
        <v>-4.1352893318861303</v>
      </c>
      <c r="U22" s="49">
        <f>VLOOKUP($A22,'Occupancy Raw Data'!$B$8:$BE$45,'Occupancy Raw Data'!AC$3,FALSE)</f>
        <v>-0.66312184821723197</v>
      </c>
      <c r="V22" s="50">
        <f>VLOOKUP($A22,'Occupancy Raw Data'!$B$8:$BE$45,'Occupancy Raw Data'!AE$3,FALSE)</f>
        <v>0.50520192112026896</v>
      </c>
      <c r="X22" s="51">
        <f>VLOOKUP($A22,'ADR Raw Data'!$B$6:$BE$43,'ADR Raw Data'!G$1,FALSE)</f>
        <v>92.0873473321858</v>
      </c>
      <c r="Y22" s="52">
        <f>VLOOKUP($A22,'ADR Raw Data'!$B$6:$BE$43,'ADR Raw Data'!H$1,FALSE)</f>
        <v>98.434144920558396</v>
      </c>
      <c r="Z22" s="52">
        <f>VLOOKUP($A22,'ADR Raw Data'!$B$6:$BE$43,'ADR Raw Data'!I$1,FALSE)</f>
        <v>99.607383469909195</v>
      </c>
      <c r="AA22" s="52">
        <f>VLOOKUP($A22,'ADR Raw Data'!$B$6:$BE$43,'ADR Raw Data'!J$1,FALSE)</f>
        <v>98.298855643280106</v>
      </c>
      <c r="AB22" s="52">
        <f>VLOOKUP($A22,'ADR Raw Data'!$B$6:$BE$43,'ADR Raw Data'!K$1,FALSE)</f>
        <v>102.937932025547</v>
      </c>
      <c r="AC22" s="53">
        <f>VLOOKUP($A22,'ADR Raw Data'!$B$6:$BE$43,'ADR Raw Data'!L$1,FALSE)</f>
        <v>98.730774053878605</v>
      </c>
      <c r="AD22" s="52">
        <f>VLOOKUP($A22,'ADR Raw Data'!$B$6:$BE$43,'ADR Raw Data'!N$1,FALSE)</f>
        <v>115.81193000866899</v>
      </c>
      <c r="AE22" s="52">
        <f>VLOOKUP($A22,'ADR Raw Data'!$B$6:$BE$43,'ADR Raw Data'!O$1,FALSE)</f>
        <v>113.697985351711</v>
      </c>
      <c r="AF22" s="53">
        <f>VLOOKUP($A22,'ADR Raw Data'!$B$6:$BE$43,'ADR Raw Data'!P$1,FALSE)</f>
        <v>114.812308432344</v>
      </c>
      <c r="AG22" s="54">
        <f>VLOOKUP($A22,'ADR Raw Data'!$B$6:$BE$43,'ADR Raw Data'!R$1,FALSE)</f>
        <v>103.382958215885</v>
      </c>
      <c r="AI22" s="47">
        <f>VLOOKUP($A22,'ADR Raw Data'!$B$6:$BE$43,'ADR Raw Data'!T$1,FALSE)</f>
        <v>1.0590313156542099</v>
      </c>
      <c r="AJ22" s="48">
        <f>VLOOKUP($A22,'ADR Raw Data'!$B$6:$BE$43,'ADR Raw Data'!U$1,FALSE)</f>
        <v>2.92157578690568</v>
      </c>
      <c r="AK22" s="48">
        <f>VLOOKUP($A22,'ADR Raw Data'!$B$6:$BE$43,'ADR Raw Data'!V$1,FALSE)</f>
        <v>2.35403538058892</v>
      </c>
      <c r="AL22" s="48">
        <f>VLOOKUP($A22,'ADR Raw Data'!$B$6:$BE$43,'ADR Raw Data'!W$1,FALSE)</f>
        <v>1.8695333936446401</v>
      </c>
      <c r="AM22" s="48">
        <f>VLOOKUP($A22,'ADR Raw Data'!$B$6:$BE$43,'ADR Raw Data'!X$1,FALSE)</f>
        <v>1.0137617700324499</v>
      </c>
      <c r="AN22" s="49">
        <f>VLOOKUP($A22,'ADR Raw Data'!$B$6:$BE$43,'ADR Raw Data'!Y$1,FALSE)</f>
        <v>1.90461979921951</v>
      </c>
      <c r="AO22" s="48">
        <f>VLOOKUP($A22,'ADR Raw Data'!$B$6:$BE$43,'ADR Raw Data'!AA$1,FALSE)</f>
        <v>2.86135090057916</v>
      </c>
      <c r="AP22" s="48">
        <f>VLOOKUP($A22,'ADR Raw Data'!$B$6:$BE$43,'ADR Raw Data'!AB$1,FALSE)</f>
        <v>0.90447216173651201</v>
      </c>
      <c r="AQ22" s="49">
        <f>VLOOKUP($A22,'ADR Raw Data'!$B$6:$BE$43,'ADR Raw Data'!AC$1,FALSE)</f>
        <v>1.93424585971487</v>
      </c>
      <c r="AR22" s="50">
        <f>VLOOKUP($A22,'ADR Raw Data'!$B$6:$BE$43,'ADR Raw Data'!AE$1,FALSE)</f>
        <v>1.8586379856508199</v>
      </c>
      <c r="AS22" s="40"/>
      <c r="AT22" s="51">
        <f>VLOOKUP($A22,'RevPAR Raw Data'!$B$6:$BE$43,'RevPAR Raw Data'!G$1,FALSE)</f>
        <v>31.066513064684699</v>
      </c>
      <c r="AU22" s="52">
        <f>VLOOKUP($A22,'RevPAR Raw Data'!$B$6:$BE$43,'RevPAR Raw Data'!H$1,FALSE)</f>
        <v>47.485244222505997</v>
      </c>
      <c r="AV22" s="52">
        <f>VLOOKUP($A22,'RevPAR Raw Data'!$B$6:$BE$43,'RevPAR Raw Data'!I$1,FALSE)</f>
        <v>52.5971476096312</v>
      </c>
      <c r="AW22" s="52">
        <f>VLOOKUP($A22,'RevPAR Raw Data'!$B$6:$BE$43,'RevPAR Raw Data'!J$1,FALSE)</f>
        <v>50.9777385134349</v>
      </c>
      <c r="AX22" s="52">
        <f>VLOOKUP($A22,'RevPAR Raw Data'!$B$6:$BE$43,'RevPAR Raw Data'!K$1,FALSE)</f>
        <v>52.4927176922182</v>
      </c>
      <c r="AY22" s="53">
        <f>VLOOKUP($A22,'RevPAR Raw Data'!$B$6:$BE$43,'RevPAR Raw Data'!L$1,FALSE)</f>
        <v>46.923872220494999</v>
      </c>
      <c r="AZ22" s="52">
        <f>VLOOKUP($A22,'RevPAR Raw Data'!$B$6:$BE$43,'RevPAR Raw Data'!N$1,FALSE)</f>
        <v>59.049670117482798</v>
      </c>
      <c r="BA22" s="52">
        <f>VLOOKUP($A22,'RevPAR Raw Data'!$B$6:$BE$43,'RevPAR Raw Data'!O$1,FALSE)</f>
        <v>52.004561823891997</v>
      </c>
      <c r="BB22" s="53">
        <f>VLOOKUP($A22,'RevPAR Raw Data'!$B$6:$BE$43,'RevPAR Raw Data'!P$1,FALSE)</f>
        <v>55.527115970687397</v>
      </c>
      <c r="BC22" s="54">
        <f>VLOOKUP($A22,'RevPAR Raw Data'!$B$6:$BE$43,'RevPAR Raw Data'!R$1,FALSE)</f>
        <v>49.3819418634071</v>
      </c>
      <c r="BE22" s="47">
        <f>VLOOKUP($A22,'RevPAR Raw Data'!$B$6:$BE$43,'RevPAR Raw Data'!T$1,FALSE)</f>
        <v>1.4949585338693501</v>
      </c>
      <c r="BF22" s="48">
        <f>VLOOKUP($A22,'RevPAR Raw Data'!$B$6:$BE$43,'RevPAR Raw Data'!U$1,FALSE)</f>
        <v>2.8938511863291598</v>
      </c>
      <c r="BG22" s="48">
        <f>VLOOKUP($A22,'RevPAR Raw Data'!$B$6:$BE$43,'RevPAR Raw Data'!V$1,FALSE)</f>
        <v>4.7859243633659698</v>
      </c>
      <c r="BH22" s="48">
        <f>VLOOKUP($A22,'RevPAR Raw Data'!$B$6:$BE$43,'RevPAR Raw Data'!W$1,FALSE)</f>
        <v>2.09669268790402</v>
      </c>
      <c r="BI22" s="48">
        <f>VLOOKUP($A22,'RevPAR Raw Data'!$B$6:$BE$43,'RevPAR Raw Data'!X$1,FALSE)</f>
        <v>2.7359267010123198</v>
      </c>
      <c r="BJ22" s="49">
        <f>VLOOKUP($A22,'RevPAR Raw Data'!$B$6:$BE$43,'RevPAR Raw Data'!Y$1,FALSE)</f>
        <v>2.9126328827419501</v>
      </c>
      <c r="BK22" s="48">
        <f>VLOOKUP($A22,'RevPAR Raw Data'!$B$6:$BE$43,'RevPAR Raw Data'!AA$1,FALSE)</f>
        <v>5.6106775431307598</v>
      </c>
      <c r="BL22" s="48">
        <f>VLOOKUP($A22,'RevPAR Raw Data'!$B$6:$BE$43,'RevPAR Raw Data'!AB$1,FALSE)</f>
        <v>-3.2682197109637801</v>
      </c>
      <c r="BM22" s="49">
        <f>VLOOKUP($A22,'RevPAR Raw Data'!$B$6:$BE$43,'RevPAR Raw Data'!AC$1,FALSE)</f>
        <v>1.25829760460363</v>
      </c>
      <c r="BN22" s="50">
        <f>VLOOKUP($A22,'RevPAR Raw Data'!$B$6:$BE$43,'RevPAR Raw Data'!AE$1,FALSE)</f>
        <v>2.3732297815812702</v>
      </c>
    </row>
    <row r="23" spans="1:66" x14ac:dyDescent="0.25">
      <c r="A23" s="63" t="s">
        <v>70</v>
      </c>
      <c r="B23" s="47">
        <f>VLOOKUP($A23,'Occupancy Raw Data'!$B$8:$BE$45,'Occupancy Raw Data'!G$3,FALSE)</f>
        <v>34.676750932449202</v>
      </c>
      <c r="C23" s="48">
        <f>VLOOKUP($A23,'Occupancy Raw Data'!$B$8:$BE$45,'Occupancy Raw Data'!H$3,FALSE)</f>
        <v>47.891628677994099</v>
      </c>
      <c r="D23" s="48">
        <f>VLOOKUP($A23,'Occupancy Raw Data'!$B$8:$BE$45,'Occupancy Raw Data'!I$3,FALSE)</f>
        <v>50.722678589996804</v>
      </c>
      <c r="E23" s="48">
        <f>VLOOKUP($A23,'Occupancy Raw Data'!$B$8:$BE$45,'Occupancy Raw Data'!J$3,FALSE)</f>
        <v>50.343142352084797</v>
      </c>
      <c r="F23" s="48">
        <f>VLOOKUP($A23,'Occupancy Raw Data'!$B$8:$BE$45,'Occupancy Raw Data'!K$3,FALSE)</f>
        <v>46.828532806488496</v>
      </c>
      <c r="G23" s="49">
        <f>VLOOKUP($A23,'Occupancy Raw Data'!$B$8:$BE$45,'Occupancy Raw Data'!L$3,FALSE)</f>
        <v>46.092546671802701</v>
      </c>
      <c r="H23" s="48">
        <f>VLOOKUP($A23,'Occupancy Raw Data'!$B$8:$BE$45,'Occupancy Raw Data'!N$3,FALSE)</f>
        <v>46.922117084329798</v>
      </c>
      <c r="I23" s="48">
        <f>VLOOKUP($A23,'Occupancy Raw Data'!$B$8:$BE$45,'Occupancy Raw Data'!O$3,FALSE)</f>
        <v>43.963814079234602</v>
      </c>
      <c r="J23" s="49">
        <f>VLOOKUP($A23,'Occupancy Raw Data'!$B$8:$BE$45,'Occupancy Raw Data'!P$3,FALSE)</f>
        <v>45.442965581782197</v>
      </c>
      <c r="K23" s="50">
        <f>VLOOKUP($A23,'Occupancy Raw Data'!$B$8:$BE$45,'Occupancy Raw Data'!R$3,FALSE)</f>
        <v>45.906952074654001</v>
      </c>
      <c r="M23" s="47">
        <f>VLOOKUP($A23,'Occupancy Raw Data'!$B$8:$BE$45,'Occupancy Raw Data'!T$3,FALSE)</f>
        <v>7.8838456695316204</v>
      </c>
      <c r="N23" s="48">
        <f>VLOOKUP($A23,'Occupancy Raw Data'!$B$8:$BE$45,'Occupancy Raw Data'!U$3,FALSE)</f>
        <v>3.2272473971004101</v>
      </c>
      <c r="O23" s="48">
        <f>VLOOKUP($A23,'Occupancy Raw Data'!$B$8:$BE$45,'Occupancy Raw Data'!V$3,FALSE)</f>
        <v>2.6345032402933</v>
      </c>
      <c r="P23" s="48">
        <f>VLOOKUP($A23,'Occupancy Raw Data'!$B$8:$BE$45,'Occupancy Raw Data'!W$3,FALSE)</f>
        <v>2.1996056165570099</v>
      </c>
      <c r="Q23" s="48">
        <f>VLOOKUP($A23,'Occupancy Raw Data'!$B$8:$BE$45,'Occupancy Raw Data'!X$3,FALSE)</f>
        <v>2.0172288511264802</v>
      </c>
      <c r="R23" s="49">
        <f>VLOOKUP($A23,'Occupancy Raw Data'!$B$8:$BE$45,'Occupancy Raw Data'!Y$3,FALSE)</f>
        <v>3.2909686193146901</v>
      </c>
      <c r="S23" s="48">
        <f>VLOOKUP($A23,'Occupancy Raw Data'!$B$8:$BE$45,'Occupancy Raw Data'!AA$3,FALSE)</f>
        <v>-1.1625288864116501</v>
      </c>
      <c r="T23" s="48">
        <f>VLOOKUP($A23,'Occupancy Raw Data'!$B$8:$BE$45,'Occupancy Raw Data'!AB$3,FALSE)</f>
        <v>-6.8358316372649899</v>
      </c>
      <c r="U23" s="49">
        <f>VLOOKUP($A23,'Occupancy Raw Data'!$B$8:$BE$45,'Occupancy Raw Data'!AC$3,FALSE)</f>
        <v>-3.9906580667409002</v>
      </c>
      <c r="V23" s="50">
        <f>VLOOKUP($A23,'Occupancy Raw Data'!$B$8:$BE$45,'Occupancy Raw Data'!AE$3,FALSE)</f>
        <v>1.1204592021328299</v>
      </c>
      <c r="X23" s="51">
        <f>VLOOKUP($A23,'ADR Raw Data'!$B$6:$BE$43,'ADR Raw Data'!G$1,FALSE)</f>
        <v>90.8145234538392</v>
      </c>
      <c r="Y23" s="52">
        <f>VLOOKUP($A23,'ADR Raw Data'!$B$6:$BE$43,'ADR Raw Data'!H$1,FALSE)</f>
        <v>97.701744726879298</v>
      </c>
      <c r="Z23" s="52">
        <f>VLOOKUP($A23,'ADR Raw Data'!$B$6:$BE$43,'ADR Raw Data'!I$1,FALSE)</f>
        <v>96.856852193521902</v>
      </c>
      <c r="AA23" s="52">
        <f>VLOOKUP($A23,'ADR Raw Data'!$B$6:$BE$43,'ADR Raw Data'!J$1,FALSE)</f>
        <v>95.986361664773298</v>
      </c>
      <c r="AB23" s="52">
        <f>VLOOKUP($A23,'ADR Raw Data'!$B$6:$BE$43,'ADR Raw Data'!K$1,FALSE)</f>
        <v>96.062078383479502</v>
      </c>
      <c r="AC23" s="53">
        <f>VLOOKUP($A23,'ADR Raw Data'!$B$6:$BE$43,'ADR Raw Data'!L$1,FALSE)</f>
        <v>95.771616564860693</v>
      </c>
      <c r="AD23" s="52">
        <f>VLOOKUP($A23,'ADR Raw Data'!$B$6:$BE$43,'ADR Raw Data'!N$1,FALSE)</f>
        <v>111.544479778393</v>
      </c>
      <c r="AE23" s="52">
        <f>VLOOKUP($A23,'ADR Raw Data'!$B$6:$BE$43,'ADR Raw Data'!O$1,FALSE)</f>
        <v>113.839451277199</v>
      </c>
      <c r="AF23" s="53">
        <f>VLOOKUP($A23,'ADR Raw Data'!$B$6:$BE$43,'ADR Raw Data'!P$1,FALSE)</f>
        <v>112.65461529660701</v>
      </c>
      <c r="AG23" s="54">
        <f>VLOOKUP($A23,'ADR Raw Data'!$B$6:$BE$43,'ADR Raw Data'!R$1,FALSE)</f>
        <v>100.546576693753</v>
      </c>
      <c r="AI23" s="47">
        <f>VLOOKUP($A23,'ADR Raw Data'!$B$6:$BE$43,'ADR Raw Data'!T$1,FALSE)</f>
        <v>0.38291490484451501</v>
      </c>
      <c r="AJ23" s="48">
        <f>VLOOKUP($A23,'ADR Raw Data'!$B$6:$BE$43,'ADR Raw Data'!U$1,FALSE)</f>
        <v>4.4942661228559899</v>
      </c>
      <c r="AK23" s="48">
        <f>VLOOKUP($A23,'ADR Raw Data'!$B$6:$BE$43,'ADR Raw Data'!V$1,FALSE)</f>
        <v>2.8023800753612802</v>
      </c>
      <c r="AL23" s="48">
        <f>VLOOKUP($A23,'ADR Raw Data'!$B$6:$BE$43,'ADR Raw Data'!W$1,FALSE)</f>
        <v>1.7642687199818601</v>
      </c>
      <c r="AM23" s="48">
        <f>VLOOKUP($A23,'ADR Raw Data'!$B$6:$BE$43,'ADR Raw Data'!X$1,FALSE)</f>
        <v>-0.43021404352723902</v>
      </c>
      <c r="AN23" s="49">
        <f>VLOOKUP($A23,'ADR Raw Data'!$B$6:$BE$43,'ADR Raw Data'!Y$1,FALSE)</f>
        <v>1.8674839821642799</v>
      </c>
      <c r="AO23" s="48">
        <f>VLOOKUP($A23,'ADR Raw Data'!$B$6:$BE$43,'ADR Raw Data'!AA$1,FALSE)</f>
        <v>2.1850830180371301</v>
      </c>
      <c r="AP23" s="48">
        <f>VLOOKUP($A23,'ADR Raw Data'!$B$6:$BE$43,'ADR Raw Data'!AB$1,FALSE)</f>
        <v>0.82960099100631202</v>
      </c>
      <c r="AQ23" s="49">
        <f>VLOOKUP($A23,'ADR Raw Data'!$B$6:$BE$43,'ADR Raw Data'!AC$1,FALSE)</f>
        <v>1.4674161442620699</v>
      </c>
      <c r="AR23" s="50">
        <f>VLOOKUP($A23,'ADR Raw Data'!$B$6:$BE$43,'ADR Raw Data'!AE$1,FALSE)</f>
        <v>1.47315981441326</v>
      </c>
      <c r="AS23" s="40"/>
      <c r="AT23" s="51">
        <f>VLOOKUP($A23,'RevPAR Raw Data'!$B$6:$BE$43,'RevPAR Raw Data'!G$1,FALSE)</f>
        <v>31.491526108578501</v>
      </c>
      <c r="AU23" s="52">
        <f>VLOOKUP($A23,'RevPAR Raw Data'!$B$6:$BE$43,'RevPAR Raw Data'!H$1,FALSE)</f>
        <v>46.790956796518799</v>
      </c>
      <c r="AV23" s="52">
        <f>VLOOKUP($A23,'RevPAR Raw Data'!$B$6:$BE$43,'RevPAR Raw Data'!I$1,FALSE)</f>
        <v>49.128389830508397</v>
      </c>
      <c r="AW23" s="52">
        <f>VLOOKUP($A23,'RevPAR Raw Data'!$B$6:$BE$43,'RevPAR Raw Data'!J$1,FALSE)</f>
        <v>48.322550691483798</v>
      </c>
      <c r="AX23" s="52">
        <f>VLOOKUP($A23,'RevPAR Raw Data'!$B$6:$BE$43,'RevPAR Raw Data'!K$1,FALSE)</f>
        <v>44.9844618904024</v>
      </c>
      <c r="AY23" s="53">
        <f>VLOOKUP($A23,'RevPAR Raw Data'!$B$6:$BE$43,'RevPAR Raw Data'!L$1,FALSE)</f>
        <v>44.143577063498398</v>
      </c>
      <c r="AZ23" s="52">
        <f>VLOOKUP($A23,'RevPAR Raw Data'!$B$6:$BE$43,'RevPAR Raw Data'!N$1,FALSE)</f>
        <v>52.339031402724302</v>
      </c>
      <c r="BA23" s="52">
        <f>VLOOKUP($A23,'RevPAR Raw Data'!$B$6:$BE$43,'RevPAR Raw Data'!O$1,FALSE)</f>
        <v>50.048164708328997</v>
      </c>
      <c r="BB23" s="53">
        <f>VLOOKUP($A23,'RevPAR Raw Data'!$B$6:$BE$43,'RevPAR Raw Data'!P$1,FALSE)</f>
        <v>51.1935980555266</v>
      </c>
      <c r="BC23" s="54">
        <f>VLOOKUP($A23,'RevPAR Raw Data'!$B$6:$BE$43,'RevPAR Raw Data'!R$1,FALSE)</f>
        <v>46.157868775506401</v>
      </c>
      <c r="BE23" s="47">
        <f>VLOOKUP($A23,'RevPAR Raw Data'!$B$6:$BE$43,'RevPAR Raw Data'!T$1,FALSE)</f>
        <v>8.2969489945197097</v>
      </c>
      <c r="BF23" s="48">
        <f>VLOOKUP($A23,'RevPAR Raw Data'!$B$6:$BE$43,'RevPAR Raw Data'!U$1,FALSE)</f>
        <v>7.8665546064250398</v>
      </c>
      <c r="BG23" s="48">
        <f>VLOOKUP($A23,'RevPAR Raw Data'!$B$6:$BE$43,'RevPAR Raw Data'!V$1,FALSE)</f>
        <v>5.5107121095453202</v>
      </c>
      <c r="BH23" s="48">
        <f>VLOOKUP($A23,'RevPAR Raw Data'!$B$6:$BE$43,'RevPAR Raw Data'!W$1,FALSE)</f>
        <v>4.0026812903947597</v>
      </c>
      <c r="BI23" s="48">
        <f>VLOOKUP($A23,'RevPAR Raw Data'!$B$6:$BE$43,'RevPAR Raw Data'!X$1,FALSE)</f>
        <v>1.5783364057916101</v>
      </c>
      <c r="BJ23" s="49">
        <f>VLOOKUP($A23,'RevPAR Raw Data'!$B$6:$BE$43,'RevPAR Raw Data'!Y$1,FALSE)</f>
        <v>5.2199109133027299</v>
      </c>
      <c r="BK23" s="48">
        <f>VLOOKUP($A23,'RevPAR Raw Data'!$B$6:$BE$43,'RevPAR Raw Data'!AA$1,FALSE)</f>
        <v>0.99715191034872497</v>
      </c>
      <c r="BL23" s="48">
        <f>VLOOKUP($A23,'RevPAR Raw Data'!$B$6:$BE$43,'RevPAR Raw Data'!AB$1,FALSE)</f>
        <v>-6.0629407732649501</v>
      </c>
      <c r="BM23" s="49">
        <f>VLOOKUP($A23,'RevPAR Raw Data'!$B$6:$BE$43,'RevPAR Raw Data'!AC$1,FALSE)</f>
        <v>-2.58180148321247</v>
      </c>
      <c r="BN23" s="50">
        <f>VLOOKUP($A23,'RevPAR Raw Data'!$B$6:$BE$43,'RevPAR Raw Data'!AE$1,FALSE)</f>
        <v>2.6101251712488098</v>
      </c>
    </row>
    <row r="24" spans="1:66" x14ac:dyDescent="0.25">
      <c r="A24" s="63" t="s">
        <v>52</v>
      </c>
      <c r="B24" s="47">
        <f>VLOOKUP($A24,'Occupancy Raw Data'!$B$8:$BE$45,'Occupancy Raw Data'!G$3,FALSE)</f>
        <v>32.598978288633397</v>
      </c>
      <c r="C24" s="48">
        <f>VLOOKUP($A24,'Occupancy Raw Data'!$B$8:$BE$45,'Occupancy Raw Data'!H$3,FALSE)</f>
        <v>53.192848020434198</v>
      </c>
      <c r="D24" s="48">
        <f>VLOOKUP($A24,'Occupancy Raw Data'!$B$8:$BE$45,'Occupancy Raw Data'!I$3,FALSE)</f>
        <v>62.6117496807151</v>
      </c>
      <c r="E24" s="48">
        <f>VLOOKUP($A24,'Occupancy Raw Data'!$B$8:$BE$45,'Occupancy Raw Data'!J$3,FALSE)</f>
        <v>58.652618135376699</v>
      </c>
      <c r="F24" s="48">
        <f>VLOOKUP($A24,'Occupancy Raw Data'!$B$8:$BE$45,'Occupancy Raw Data'!K$3,FALSE)</f>
        <v>51.309067688378001</v>
      </c>
      <c r="G24" s="49">
        <f>VLOOKUP($A24,'Occupancy Raw Data'!$B$8:$BE$45,'Occupancy Raw Data'!L$3,FALSE)</f>
        <v>51.673052362707502</v>
      </c>
      <c r="H24" s="48">
        <f>VLOOKUP($A24,'Occupancy Raw Data'!$B$8:$BE$45,'Occupancy Raw Data'!N$3,FALSE)</f>
        <v>46.104725415070199</v>
      </c>
      <c r="I24" s="48">
        <f>VLOOKUP($A24,'Occupancy Raw Data'!$B$8:$BE$45,'Occupancy Raw Data'!O$3,FALSE)</f>
        <v>38.090676883780297</v>
      </c>
      <c r="J24" s="49">
        <f>VLOOKUP($A24,'Occupancy Raw Data'!$B$8:$BE$45,'Occupancy Raw Data'!P$3,FALSE)</f>
        <v>42.097701149425198</v>
      </c>
      <c r="K24" s="50">
        <f>VLOOKUP($A24,'Occupancy Raw Data'!$B$8:$BE$45,'Occupancy Raw Data'!R$3,FALSE)</f>
        <v>48.937237730341103</v>
      </c>
      <c r="M24" s="47">
        <f>VLOOKUP($A24,'Occupancy Raw Data'!$B$8:$BE$45,'Occupancy Raw Data'!T$3,FALSE)</f>
        <v>-13.3868548474788</v>
      </c>
      <c r="N24" s="48">
        <f>VLOOKUP($A24,'Occupancy Raw Data'!$B$8:$BE$45,'Occupancy Raw Data'!U$3,FALSE)</f>
        <v>-3.3602538532864399</v>
      </c>
      <c r="O24" s="48">
        <f>VLOOKUP($A24,'Occupancy Raw Data'!$B$8:$BE$45,'Occupancy Raw Data'!V$3,FALSE)</f>
        <v>8.8439100129527404</v>
      </c>
      <c r="P24" s="48">
        <f>VLOOKUP($A24,'Occupancy Raw Data'!$B$8:$BE$45,'Occupancy Raw Data'!W$3,FALSE)</f>
        <v>13.6282918593452</v>
      </c>
      <c r="Q24" s="48">
        <f>VLOOKUP($A24,'Occupancy Raw Data'!$B$8:$BE$45,'Occupancy Raw Data'!X$3,FALSE)</f>
        <v>4.4892913961019003</v>
      </c>
      <c r="R24" s="49">
        <f>VLOOKUP($A24,'Occupancy Raw Data'!$B$8:$BE$45,'Occupancy Raw Data'!Y$3,FALSE)</f>
        <v>2.9643956870527601</v>
      </c>
      <c r="S24" s="48">
        <f>VLOOKUP($A24,'Occupancy Raw Data'!$B$8:$BE$45,'Occupancy Raw Data'!AA$3,FALSE)</f>
        <v>3.2732871190489599</v>
      </c>
      <c r="T24" s="48">
        <f>VLOOKUP($A24,'Occupancy Raw Data'!$B$8:$BE$45,'Occupancy Raw Data'!AB$3,FALSE)</f>
        <v>-9.7897138980113105</v>
      </c>
      <c r="U24" s="49">
        <f>VLOOKUP($A24,'Occupancy Raw Data'!$B$8:$BE$45,'Occupancy Raw Data'!AC$3,FALSE)</f>
        <v>-3.0763235019018502</v>
      </c>
      <c r="V24" s="50">
        <f>VLOOKUP($A24,'Occupancy Raw Data'!$B$8:$BE$45,'Occupancy Raw Data'!AE$3,FALSE)</f>
        <v>1.41095553103904</v>
      </c>
      <c r="X24" s="51">
        <f>VLOOKUP($A24,'ADR Raw Data'!$B$6:$BE$43,'ADR Raw Data'!G$1,FALSE)</f>
        <v>91.346346718903007</v>
      </c>
      <c r="Y24" s="52">
        <f>VLOOKUP($A24,'ADR Raw Data'!$B$6:$BE$43,'ADR Raw Data'!H$1,FALSE)</f>
        <v>101.846050420168</v>
      </c>
      <c r="Z24" s="52">
        <f>VLOOKUP($A24,'ADR Raw Data'!$B$6:$BE$43,'ADR Raw Data'!I$1,FALSE)</f>
        <v>108.201371749107</v>
      </c>
      <c r="AA24" s="52">
        <f>VLOOKUP($A24,'ADR Raw Data'!$B$6:$BE$43,'ADR Raw Data'!J$1,FALSE)</f>
        <v>108.859667936853</v>
      </c>
      <c r="AB24" s="52">
        <f>VLOOKUP($A24,'ADR Raw Data'!$B$6:$BE$43,'ADR Raw Data'!K$1,FALSE)</f>
        <v>103.710068450528</v>
      </c>
      <c r="AC24" s="53">
        <f>VLOOKUP($A24,'ADR Raw Data'!$B$6:$BE$43,'ADR Raw Data'!L$1,FALSE)</f>
        <v>104.02376668314299</v>
      </c>
      <c r="AD24" s="52">
        <f>VLOOKUP($A24,'ADR Raw Data'!$B$6:$BE$43,'ADR Raw Data'!N$1,FALSE)</f>
        <v>115.788698060941</v>
      </c>
      <c r="AE24" s="52">
        <f>VLOOKUP($A24,'ADR Raw Data'!$B$6:$BE$43,'ADR Raw Data'!O$1,FALSE)</f>
        <v>113.279547359597</v>
      </c>
      <c r="AF24" s="53">
        <f>VLOOKUP($A24,'ADR Raw Data'!$B$6:$BE$43,'ADR Raw Data'!P$1,FALSE)</f>
        <v>114.65353811148999</v>
      </c>
      <c r="AG24" s="54">
        <f>VLOOKUP($A24,'ADR Raw Data'!$B$6:$BE$43,'ADR Raw Data'!R$1,FALSE)</f>
        <v>106.636378040823</v>
      </c>
      <c r="AI24" s="47">
        <f>VLOOKUP($A24,'ADR Raw Data'!$B$6:$BE$43,'ADR Raw Data'!T$1,FALSE)</f>
        <v>-1.5388754324635301</v>
      </c>
      <c r="AJ24" s="48">
        <f>VLOOKUP($A24,'ADR Raw Data'!$B$6:$BE$43,'ADR Raw Data'!U$1,FALSE)</f>
        <v>1.61714504081983</v>
      </c>
      <c r="AK24" s="48">
        <f>VLOOKUP($A24,'ADR Raw Data'!$B$6:$BE$43,'ADR Raw Data'!V$1,FALSE)</f>
        <v>6.1531322780512401</v>
      </c>
      <c r="AL24" s="48">
        <f>VLOOKUP($A24,'ADR Raw Data'!$B$6:$BE$43,'ADR Raw Data'!W$1,FALSE)</f>
        <v>6.3035938179420503</v>
      </c>
      <c r="AM24" s="48">
        <f>VLOOKUP($A24,'ADR Raw Data'!$B$6:$BE$43,'ADR Raw Data'!X$1,FALSE)</f>
        <v>0.40921352397101401</v>
      </c>
      <c r="AN24" s="49">
        <f>VLOOKUP($A24,'ADR Raw Data'!$B$6:$BE$43,'ADR Raw Data'!Y$1,FALSE)</f>
        <v>3.4590373348548802</v>
      </c>
      <c r="AO24" s="48">
        <f>VLOOKUP($A24,'ADR Raw Data'!$B$6:$BE$43,'ADR Raw Data'!AA$1,FALSE)</f>
        <v>10.929718765992099</v>
      </c>
      <c r="AP24" s="48">
        <f>VLOOKUP($A24,'ADR Raw Data'!$B$6:$BE$43,'ADR Raw Data'!AB$1,FALSE)</f>
        <v>2.9849872021384098</v>
      </c>
      <c r="AQ24" s="49">
        <f>VLOOKUP($A24,'ADR Raw Data'!$B$6:$BE$43,'ADR Raw Data'!AC$1,FALSE)</f>
        <v>7.04278813256761</v>
      </c>
      <c r="AR24" s="50">
        <f>VLOOKUP($A24,'ADR Raw Data'!$B$6:$BE$43,'ADR Raw Data'!AE$1,FALSE)</f>
        <v>4.3062831632036298</v>
      </c>
      <c r="AS24" s="40"/>
      <c r="AT24" s="51">
        <f>VLOOKUP($A24,'RevPAR Raw Data'!$B$6:$BE$43,'RevPAR Raw Data'!G$1,FALSE)</f>
        <v>29.777975734355</v>
      </c>
      <c r="AU24" s="52">
        <f>VLOOKUP($A24,'RevPAR Raw Data'!$B$6:$BE$43,'RevPAR Raw Data'!H$1,FALSE)</f>
        <v>54.174814814814802</v>
      </c>
      <c r="AV24" s="52">
        <f>VLOOKUP($A24,'RevPAR Raw Data'!$B$6:$BE$43,'RevPAR Raw Data'!I$1,FALSE)</f>
        <v>67.7467720306513</v>
      </c>
      <c r="AW24" s="52">
        <f>VLOOKUP($A24,'RevPAR Raw Data'!$B$6:$BE$43,'RevPAR Raw Data'!J$1,FALSE)</f>
        <v>63.849045338441798</v>
      </c>
      <c r="AX24" s="52">
        <f>VLOOKUP($A24,'RevPAR Raw Data'!$B$6:$BE$43,'RevPAR Raw Data'!K$1,FALSE)</f>
        <v>53.212669220945003</v>
      </c>
      <c r="AY24" s="53">
        <f>VLOOKUP($A24,'RevPAR Raw Data'!$B$6:$BE$43,'RevPAR Raw Data'!L$1,FALSE)</f>
        <v>53.752255427841597</v>
      </c>
      <c r="AZ24" s="52">
        <f>VLOOKUP($A24,'RevPAR Raw Data'!$B$6:$BE$43,'RevPAR Raw Data'!N$1,FALSE)</f>
        <v>53.3840613026819</v>
      </c>
      <c r="BA24" s="52">
        <f>VLOOKUP($A24,'RevPAR Raw Data'!$B$6:$BE$43,'RevPAR Raw Data'!O$1,FALSE)</f>
        <v>43.148946360153197</v>
      </c>
      <c r="BB24" s="53">
        <f>VLOOKUP($A24,'RevPAR Raw Data'!$B$6:$BE$43,'RevPAR Raw Data'!P$1,FALSE)</f>
        <v>48.266503831417602</v>
      </c>
      <c r="BC24" s="54">
        <f>VLOOKUP($A24,'RevPAR Raw Data'!$B$6:$BE$43,'RevPAR Raw Data'!R$1,FALSE)</f>
        <v>52.184897828863299</v>
      </c>
      <c r="BE24" s="47">
        <f>VLOOKUP($A24,'RevPAR Raw Data'!$B$6:$BE$43,'RevPAR Raw Data'!T$1,FALSE)</f>
        <v>-14.719723259515</v>
      </c>
      <c r="BF24" s="48">
        <f>VLOOKUP($A24,'RevPAR Raw Data'!$B$6:$BE$43,'RevPAR Raw Data'!U$1,FALSE)</f>
        <v>-1.7974489910139799</v>
      </c>
      <c r="BG24" s="48">
        <f>VLOOKUP($A24,'RevPAR Raw Data'!$B$6:$BE$43,'RevPAR Raw Data'!V$1,FALSE)</f>
        <v>15.541219772652701</v>
      </c>
      <c r="BH24" s="48">
        <f>VLOOKUP($A24,'RevPAR Raw Data'!$B$6:$BE$43,'RevPAR Raw Data'!W$1,FALSE)</f>
        <v>20.790957840423999</v>
      </c>
      <c r="BI24" s="48">
        <f>VLOOKUP($A24,'RevPAR Raw Data'!$B$6:$BE$43,'RevPAR Raw Data'!X$1,FALSE)</f>
        <v>4.9168757075962297</v>
      </c>
      <c r="BJ24" s="49">
        <f>VLOOKUP($A24,'RevPAR Raw Data'!$B$6:$BE$43,'RevPAR Raw Data'!Y$1,FALSE)</f>
        <v>6.5259725754756301</v>
      </c>
      <c r="BK24" s="48">
        <f>VLOOKUP($A24,'RevPAR Raw Data'!$B$6:$BE$43,'RevPAR Raw Data'!AA$1,FALSE)</f>
        <v>14.560766961556499</v>
      </c>
      <c r="BL24" s="48">
        <f>VLOOKUP($A24,'RevPAR Raw Data'!$B$6:$BE$43,'RevPAR Raw Data'!AB$1,FALSE)</f>
        <v>-7.0969484028544896</v>
      </c>
      <c r="BM24" s="49">
        <f>VLOOKUP($A24,'RevPAR Raw Data'!$B$6:$BE$43,'RevPAR Raw Data'!AC$1,FALSE)</f>
        <v>3.7498056841544298</v>
      </c>
      <c r="BN24" s="50">
        <f>VLOOKUP($A24,'RevPAR Raw Data'!$B$6:$BE$43,'RevPAR Raw Data'!AE$1,FALSE)</f>
        <v>5.7779984347160998</v>
      </c>
    </row>
    <row r="25" spans="1:66" x14ac:dyDescent="0.25">
      <c r="A25" s="63" t="s">
        <v>51</v>
      </c>
      <c r="B25" s="47">
        <f>VLOOKUP($A25,'Occupancy Raw Data'!$B$8:$BE$45,'Occupancy Raw Data'!G$3,FALSE)</f>
        <v>27.992530345471501</v>
      </c>
      <c r="C25" s="48">
        <f>VLOOKUP($A25,'Occupancy Raw Data'!$B$8:$BE$45,'Occupancy Raw Data'!H$3,FALSE)</f>
        <v>40.952380952380899</v>
      </c>
      <c r="D25" s="48">
        <f>VLOOKUP($A25,'Occupancy Raw Data'!$B$8:$BE$45,'Occupancy Raw Data'!I$3,FALSE)</f>
        <v>47.432306255835599</v>
      </c>
      <c r="E25" s="48">
        <f>VLOOKUP($A25,'Occupancy Raw Data'!$B$8:$BE$45,'Occupancy Raw Data'!J$3,FALSE)</f>
        <v>46.349206349206298</v>
      </c>
      <c r="F25" s="48">
        <f>VLOOKUP($A25,'Occupancy Raw Data'!$B$8:$BE$45,'Occupancy Raw Data'!K$3,FALSE)</f>
        <v>60.149393090569497</v>
      </c>
      <c r="G25" s="49">
        <f>VLOOKUP($A25,'Occupancy Raw Data'!$B$8:$BE$45,'Occupancy Raw Data'!L$3,FALSE)</f>
        <v>44.575163398692801</v>
      </c>
      <c r="H25" s="48">
        <f>VLOOKUP($A25,'Occupancy Raw Data'!$B$8:$BE$45,'Occupancy Raw Data'!N$3,FALSE)</f>
        <v>52.175536881419198</v>
      </c>
      <c r="I25" s="48">
        <f>VLOOKUP($A25,'Occupancy Raw Data'!$B$8:$BE$45,'Occupancy Raw Data'!O$3,FALSE)</f>
        <v>38.338001867413602</v>
      </c>
      <c r="J25" s="49">
        <f>VLOOKUP($A25,'Occupancy Raw Data'!$B$8:$BE$45,'Occupancy Raw Data'!P$3,FALSE)</f>
        <v>45.2567693744164</v>
      </c>
      <c r="K25" s="50">
        <f>VLOOKUP($A25,'Occupancy Raw Data'!$B$8:$BE$45,'Occupancy Raw Data'!R$3,FALSE)</f>
        <v>44.769907963185197</v>
      </c>
      <c r="M25" s="47">
        <f>VLOOKUP($A25,'Occupancy Raw Data'!$B$8:$BE$45,'Occupancy Raw Data'!T$3,FALSE)</f>
        <v>-5.45642110055031</v>
      </c>
      <c r="N25" s="48">
        <f>VLOOKUP($A25,'Occupancy Raw Data'!$B$8:$BE$45,'Occupancy Raw Data'!U$3,FALSE)</f>
        <v>-3.1795543905635602</v>
      </c>
      <c r="O25" s="48">
        <f>VLOOKUP($A25,'Occupancy Raw Data'!$B$8:$BE$45,'Occupancy Raw Data'!V$3,FALSE)</f>
        <v>5.9211899664545102</v>
      </c>
      <c r="P25" s="48">
        <f>VLOOKUP($A25,'Occupancy Raw Data'!$B$8:$BE$45,'Occupancy Raw Data'!W$3,FALSE)</f>
        <v>1.4368617935496899</v>
      </c>
      <c r="Q25" s="48">
        <f>VLOOKUP($A25,'Occupancy Raw Data'!$B$8:$BE$45,'Occupancy Raw Data'!X$3,FALSE)</f>
        <v>8.7372753380552499</v>
      </c>
      <c r="R25" s="49">
        <f>VLOOKUP($A25,'Occupancy Raw Data'!$B$8:$BE$45,'Occupancy Raw Data'!Y$3,FALSE)</f>
        <v>2.3798539023452498</v>
      </c>
      <c r="S25" s="48">
        <f>VLOOKUP($A25,'Occupancy Raw Data'!$B$8:$BE$45,'Occupancy Raw Data'!AA$3,FALSE)</f>
        <v>5.3320474292341302</v>
      </c>
      <c r="T25" s="48">
        <f>VLOOKUP($A25,'Occupancy Raw Data'!$B$8:$BE$45,'Occupancy Raw Data'!AB$3,FALSE)</f>
        <v>-1.3016675201549099</v>
      </c>
      <c r="U25" s="49">
        <f>VLOOKUP($A25,'Occupancy Raw Data'!$B$8:$BE$45,'Occupancy Raw Data'!AC$3,FALSE)</f>
        <v>2.4164168411601699</v>
      </c>
      <c r="V25" s="50">
        <f>VLOOKUP($A25,'Occupancy Raw Data'!$B$8:$BE$45,'Occupancy Raw Data'!AE$3,FALSE)</f>
        <v>2.3904113784975101</v>
      </c>
      <c r="X25" s="51">
        <f>VLOOKUP($A25,'ADR Raw Data'!$B$6:$BE$43,'ADR Raw Data'!G$1,FALSE)</f>
        <v>84.044663108739101</v>
      </c>
      <c r="Y25" s="52">
        <f>VLOOKUP($A25,'ADR Raw Data'!$B$6:$BE$43,'ADR Raw Data'!H$1,FALSE)</f>
        <v>89.552507979936095</v>
      </c>
      <c r="Z25" s="52">
        <f>VLOOKUP($A25,'ADR Raw Data'!$B$6:$BE$43,'ADR Raw Data'!I$1,FALSE)</f>
        <v>90.579775590551094</v>
      </c>
      <c r="AA25" s="52">
        <f>VLOOKUP($A25,'ADR Raw Data'!$B$6:$BE$43,'ADR Raw Data'!J$1,FALSE)</f>
        <v>90.340608380338395</v>
      </c>
      <c r="AB25" s="52">
        <f>VLOOKUP($A25,'ADR Raw Data'!$B$6:$BE$43,'ADR Raw Data'!K$1,FALSE)</f>
        <v>124.23671530580501</v>
      </c>
      <c r="AC25" s="53">
        <f>VLOOKUP($A25,'ADR Raw Data'!$B$6:$BE$43,'ADR Raw Data'!L$1,FALSE)</f>
        <v>98.6037771260997</v>
      </c>
      <c r="AD25" s="52">
        <f>VLOOKUP($A25,'ADR Raw Data'!$B$6:$BE$43,'ADR Raw Data'!N$1,FALSE)</f>
        <v>126.16874015748</v>
      </c>
      <c r="AE25" s="52">
        <f>VLOOKUP($A25,'ADR Raw Data'!$B$6:$BE$43,'ADR Raw Data'!O$1,FALSE)</f>
        <v>96.323546030199694</v>
      </c>
      <c r="AF25" s="53">
        <f>VLOOKUP($A25,'ADR Raw Data'!$B$6:$BE$43,'ADR Raw Data'!P$1,FALSE)</f>
        <v>113.52748091603</v>
      </c>
      <c r="AG25" s="54">
        <f>VLOOKUP($A25,'ADR Raw Data'!$B$6:$BE$43,'ADR Raw Data'!R$1,FALSE)</f>
        <v>102.914061494458</v>
      </c>
      <c r="AI25" s="47">
        <f>VLOOKUP($A25,'ADR Raw Data'!$B$6:$BE$43,'ADR Raw Data'!T$1,FALSE)</f>
        <v>0.87921614268113102</v>
      </c>
      <c r="AJ25" s="48">
        <f>VLOOKUP($A25,'ADR Raw Data'!$B$6:$BE$43,'ADR Raw Data'!U$1,FALSE)</f>
        <v>3.4250033024894</v>
      </c>
      <c r="AK25" s="48">
        <f>VLOOKUP($A25,'ADR Raw Data'!$B$6:$BE$43,'ADR Raw Data'!V$1,FALSE)</f>
        <v>3.2060421361443998</v>
      </c>
      <c r="AL25" s="48">
        <f>VLOOKUP($A25,'ADR Raw Data'!$B$6:$BE$43,'ADR Raw Data'!W$1,FALSE)</f>
        <v>-1.2764134636476101</v>
      </c>
      <c r="AM25" s="48">
        <f>VLOOKUP($A25,'ADR Raw Data'!$B$6:$BE$43,'ADR Raw Data'!X$1,FALSE)</f>
        <v>1.9751354742974201</v>
      </c>
      <c r="AN25" s="49">
        <f>VLOOKUP($A25,'ADR Raw Data'!$B$6:$BE$43,'ADR Raw Data'!Y$1,FALSE)</f>
        <v>2.3153087212169101</v>
      </c>
      <c r="AO25" s="48">
        <f>VLOOKUP($A25,'ADR Raw Data'!$B$6:$BE$43,'ADR Raw Data'!AA$1,FALSE)</f>
        <v>6.1971774945697797</v>
      </c>
      <c r="AP25" s="48">
        <f>VLOOKUP($A25,'ADR Raw Data'!$B$6:$BE$43,'ADR Raw Data'!AB$1,FALSE)</f>
        <v>0.70516119477707695</v>
      </c>
      <c r="AQ25" s="49">
        <f>VLOOKUP($A25,'ADR Raw Data'!$B$6:$BE$43,'ADR Raw Data'!AC$1,FALSE)</f>
        <v>4.5101395769016097</v>
      </c>
      <c r="AR25" s="50">
        <f>VLOOKUP($A25,'ADR Raw Data'!$B$6:$BE$43,'ADR Raw Data'!AE$1,FALSE)</f>
        <v>3.0054500192078701</v>
      </c>
      <c r="AS25" s="40"/>
      <c r="AT25" s="51">
        <f>VLOOKUP($A25,'RevPAR Raw Data'!$B$6:$BE$43,'RevPAR Raw Data'!G$1,FALSE)</f>
        <v>23.526227824463099</v>
      </c>
      <c r="AU25" s="52">
        <f>VLOOKUP($A25,'RevPAR Raw Data'!$B$6:$BE$43,'RevPAR Raw Data'!H$1,FALSE)</f>
        <v>36.6738842203548</v>
      </c>
      <c r="AV25" s="52">
        <f>VLOOKUP($A25,'RevPAR Raw Data'!$B$6:$BE$43,'RevPAR Raw Data'!I$1,FALSE)</f>
        <v>42.964076563958898</v>
      </c>
      <c r="AW25" s="52">
        <f>VLOOKUP($A25,'RevPAR Raw Data'!$B$6:$BE$43,'RevPAR Raw Data'!J$1,FALSE)</f>
        <v>41.8721549953314</v>
      </c>
      <c r="AX25" s="52">
        <f>VLOOKUP($A25,'RevPAR Raw Data'!$B$6:$BE$43,'RevPAR Raw Data'!K$1,FALSE)</f>
        <v>74.727630252100795</v>
      </c>
      <c r="AY25" s="53">
        <f>VLOOKUP($A25,'RevPAR Raw Data'!$B$6:$BE$43,'RevPAR Raw Data'!L$1,FALSE)</f>
        <v>43.952794771241798</v>
      </c>
      <c r="AZ25" s="52">
        <f>VLOOKUP($A25,'RevPAR Raw Data'!$B$6:$BE$43,'RevPAR Raw Data'!N$1,FALSE)</f>
        <v>65.829217553688096</v>
      </c>
      <c r="BA25" s="52">
        <f>VLOOKUP($A25,'RevPAR Raw Data'!$B$6:$BE$43,'RevPAR Raw Data'!O$1,FALSE)</f>
        <v>36.928522875816903</v>
      </c>
      <c r="BB25" s="53">
        <f>VLOOKUP($A25,'RevPAR Raw Data'!$B$6:$BE$43,'RevPAR Raw Data'!P$1,FALSE)</f>
        <v>51.378870214752503</v>
      </c>
      <c r="BC25" s="54">
        <f>VLOOKUP($A25,'RevPAR Raw Data'!$B$6:$BE$43,'RevPAR Raw Data'!R$1,FALSE)</f>
        <v>46.0745306122448</v>
      </c>
      <c r="BE25" s="47">
        <f>VLOOKUP($A25,'RevPAR Raw Data'!$B$6:$BE$43,'RevPAR Raw Data'!T$1,FALSE)</f>
        <v>-4.6251786929978698</v>
      </c>
      <c r="BF25" s="48">
        <f>VLOOKUP($A25,'RevPAR Raw Data'!$B$6:$BE$43,'RevPAR Raw Data'!U$1,FALSE)</f>
        <v>0.136549069044587</v>
      </c>
      <c r="BG25" s="48">
        <f>VLOOKUP($A25,'RevPAR Raw Data'!$B$6:$BE$43,'RevPAR Raw Data'!V$1,FALSE)</f>
        <v>9.3170679478846008</v>
      </c>
      <c r="BH25" s="48">
        <f>VLOOKUP($A25,'RevPAR Raw Data'!$B$6:$BE$43,'RevPAR Raw Data'!W$1,FALSE)</f>
        <v>0.14210803251519799</v>
      </c>
      <c r="BI25" s="48">
        <f>VLOOKUP($A25,'RevPAR Raw Data'!$B$6:$BE$43,'RevPAR Raw Data'!X$1,FALSE)</f>
        <v>10.884983837041601</v>
      </c>
      <c r="BJ25" s="49">
        <f>VLOOKUP($A25,'RevPAR Raw Data'!$B$6:$BE$43,'RevPAR Raw Data'!Y$1,FALSE)</f>
        <v>4.7502635885153897</v>
      </c>
      <c r="BK25" s="48">
        <f>VLOOKUP($A25,'RevPAR Raw Data'!$B$6:$BE$43,'RevPAR Raw Data'!AA$1,FALSE)</f>
        <v>11.859661367088099</v>
      </c>
      <c r="BL25" s="48">
        <f>VLOOKUP($A25,'RevPAR Raw Data'!$B$6:$BE$43,'RevPAR Raw Data'!AB$1,FALSE)</f>
        <v>-0.60568517961498702</v>
      </c>
      <c r="BM25" s="49">
        <f>VLOOKUP($A25,'RevPAR Raw Data'!$B$6:$BE$43,'RevPAR Raw Data'!AC$1,FALSE)</f>
        <v>7.0355401903578603</v>
      </c>
      <c r="BN25" s="50">
        <f>VLOOKUP($A25,'RevPAR Raw Data'!$B$6:$BE$43,'RevPAR Raw Data'!AE$1,FALSE)</f>
        <v>5.4677040169395896</v>
      </c>
    </row>
    <row r="26" spans="1:66" x14ac:dyDescent="0.25">
      <c r="A26" s="63" t="s">
        <v>50</v>
      </c>
      <c r="B26" s="47">
        <f>VLOOKUP($A26,'Occupancy Raw Data'!$B$8:$BE$45,'Occupancy Raw Data'!G$3,FALSE)</f>
        <v>29.1974752028854</v>
      </c>
      <c r="C26" s="48">
        <f>VLOOKUP($A26,'Occupancy Raw Data'!$B$8:$BE$45,'Occupancy Raw Data'!H$3,FALSE)</f>
        <v>42.037871956717701</v>
      </c>
      <c r="D26" s="48">
        <f>VLOOKUP($A26,'Occupancy Raw Data'!$B$8:$BE$45,'Occupancy Raw Data'!I$3,FALSE)</f>
        <v>45.193868349864701</v>
      </c>
      <c r="E26" s="48">
        <f>VLOOKUP($A26,'Occupancy Raw Data'!$B$8:$BE$45,'Occupancy Raw Data'!J$3,FALSE)</f>
        <v>45.374211000901703</v>
      </c>
      <c r="F26" s="48">
        <f>VLOOKUP($A26,'Occupancy Raw Data'!$B$8:$BE$45,'Occupancy Raw Data'!K$3,FALSE)</f>
        <v>44.147880973850299</v>
      </c>
      <c r="G26" s="49">
        <f>VLOOKUP($A26,'Occupancy Raw Data'!$B$8:$BE$45,'Occupancy Raw Data'!L$3,FALSE)</f>
        <v>41.190261496844002</v>
      </c>
      <c r="H26" s="48">
        <f>VLOOKUP($A26,'Occupancy Raw Data'!$B$8:$BE$45,'Occupancy Raw Data'!N$3,FALSE)</f>
        <v>55.6898106402164</v>
      </c>
      <c r="I26" s="48">
        <f>VLOOKUP($A26,'Occupancy Raw Data'!$B$8:$BE$45,'Occupancy Raw Data'!O$3,FALSE)</f>
        <v>49.882777276825898</v>
      </c>
      <c r="J26" s="49">
        <f>VLOOKUP($A26,'Occupancy Raw Data'!$B$8:$BE$45,'Occupancy Raw Data'!P$3,FALSE)</f>
        <v>52.7862939585211</v>
      </c>
      <c r="K26" s="50">
        <f>VLOOKUP($A26,'Occupancy Raw Data'!$B$8:$BE$45,'Occupancy Raw Data'!R$3,FALSE)</f>
        <v>44.503413628751701</v>
      </c>
      <c r="M26" s="47">
        <f>VLOOKUP($A26,'Occupancy Raw Data'!$B$8:$BE$45,'Occupancy Raw Data'!T$3,FALSE)</f>
        <v>-14.654734428337401</v>
      </c>
      <c r="N26" s="48">
        <f>VLOOKUP($A26,'Occupancy Raw Data'!$B$8:$BE$45,'Occupancy Raw Data'!U$3,FALSE)</f>
        <v>-11.438705034171999</v>
      </c>
      <c r="O26" s="48">
        <f>VLOOKUP($A26,'Occupancy Raw Data'!$B$8:$BE$45,'Occupancy Raw Data'!V$3,FALSE)</f>
        <v>-11.8526155472859</v>
      </c>
      <c r="P26" s="48">
        <f>VLOOKUP($A26,'Occupancy Raw Data'!$B$8:$BE$45,'Occupancy Raw Data'!W$3,FALSE)</f>
        <v>-14.9874751750834</v>
      </c>
      <c r="Q26" s="48">
        <f>VLOOKUP($A26,'Occupancy Raw Data'!$B$8:$BE$45,'Occupancy Raw Data'!X$3,FALSE)</f>
        <v>-11.5262876343029</v>
      </c>
      <c r="R26" s="49">
        <f>VLOOKUP($A26,'Occupancy Raw Data'!$B$8:$BE$45,'Occupancy Raw Data'!Y$3,FALSE)</f>
        <v>-12.8146373069742</v>
      </c>
      <c r="S26" s="48">
        <f>VLOOKUP($A26,'Occupancy Raw Data'!$B$8:$BE$45,'Occupancy Raw Data'!AA$3,FALSE)</f>
        <v>-5.0895685910428297</v>
      </c>
      <c r="T26" s="48">
        <f>VLOOKUP($A26,'Occupancy Raw Data'!$B$8:$BE$45,'Occupancy Raw Data'!AB$3,FALSE)</f>
        <v>-5.1429384815850998</v>
      </c>
      <c r="U26" s="49">
        <f>VLOOKUP($A26,'Occupancy Raw Data'!$B$8:$BE$45,'Occupancy Raw Data'!AC$3,FALSE)</f>
        <v>-5.1147932098102196</v>
      </c>
      <c r="V26" s="50">
        <f>VLOOKUP($A26,'Occupancy Raw Data'!$B$8:$BE$45,'Occupancy Raw Data'!AE$3,FALSE)</f>
        <v>-10.3491799647703</v>
      </c>
      <c r="X26" s="51">
        <f>VLOOKUP($A26,'ADR Raw Data'!$B$6:$BE$43,'ADR Raw Data'!G$1,FALSE)</f>
        <v>88.276028412600297</v>
      </c>
      <c r="Y26" s="52">
        <f>VLOOKUP($A26,'ADR Raw Data'!$B$6:$BE$43,'ADR Raw Data'!H$1,FALSE)</f>
        <v>91.463376233376195</v>
      </c>
      <c r="Z26" s="52">
        <f>VLOOKUP($A26,'ADR Raw Data'!$B$6:$BE$43,'ADR Raw Data'!I$1,FALSE)</f>
        <v>91.539293695131605</v>
      </c>
      <c r="AA26" s="52">
        <f>VLOOKUP($A26,'ADR Raw Data'!$B$6:$BE$43,'ADR Raw Data'!J$1,FALSE)</f>
        <v>90.867500000000007</v>
      </c>
      <c r="AB26" s="52">
        <f>VLOOKUP($A26,'ADR Raw Data'!$B$6:$BE$43,'ADR Raw Data'!K$1,FALSE)</f>
        <v>92.607438725490098</v>
      </c>
      <c r="AC26" s="53">
        <f>VLOOKUP($A26,'ADR Raw Data'!$B$6:$BE$43,'ADR Raw Data'!L$1,FALSE)</f>
        <v>91.142130472854603</v>
      </c>
      <c r="AD26" s="52">
        <f>VLOOKUP($A26,'ADR Raw Data'!$B$6:$BE$43,'ADR Raw Data'!N$1,FALSE)</f>
        <v>117.124462435233</v>
      </c>
      <c r="AE26" s="52">
        <f>VLOOKUP($A26,'ADR Raw Data'!$B$6:$BE$43,'ADR Raw Data'!O$1,FALSE)</f>
        <v>108.74785972523399</v>
      </c>
      <c r="AF26" s="53">
        <f>VLOOKUP($A26,'ADR Raw Data'!$B$6:$BE$43,'ADR Raw Data'!P$1,FALSE)</f>
        <v>113.166539118551</v>
      </c>
      <c r="AG26" s="54">
        <f>VLOOKUP($A26,'ADR Raw Data'!$B$6:$BE$43,'ADR Raw Data'!R$1,FALSE)</f>
        <v>98.6060003473428</v>
      </c>
      <c r="AI26" s="47">
        <f>VLOOKUP($A26,'ADR Raw Data'!$B$6:$BE$43,'ADR Raw Data'!T$1,FALSE)</f>
        <v>-3.2316403388891199</v>
      </c>
      <c r="AJ26" s="48">
        <f>VLOOKUP($A26,'ADR Raw Data'!$B$6:$BE$43,'ADR Raw Data'!U$1,FALSE)</f>
        <v>-3.4311169411420801</v>
      </c>
      <c r="AK26" s="48">
        <f>VLOOKUP($A26,'ADR Raw Data'!$B$6:$BE$43,'ADR Raw Data'!V$1,FALSE)</f>
        <v>-5.4825156544062397</v>
      </c>
      <c r="AL26" s="48">
        <f>VLOOKUP($A26,'ADR Raw Data'!$B$6:$BE$43,'ADR Raw Data'!W$1,FALSE)</f>
        <v>-3.3759298585972299</v>
      </c>
      <c r="AM26" s="48">
        <f>VLOOKUP($A26,'ADR Raw Data'!$B$6:$BE$43,'ADR Raw Data'!X$1,FALSE)</f>
        <v>-2.5218732511840898</v>
      </c>
      <c r="AN26" s="49">
        <f>VLOOKUP($A26,'ADR Raw Data'!$B$6:$BE$43,'ADR Raw Data'!Y$1,FALSE)</f>
        <v>-3.6360346137806201</v>
      </c>
      <c r="AO26" s="48">
        <f>VLOOKUP($A26,'ADR Raw Data'!$B$6:$BE$43,'ADR Raw Data'!AA$1,FALSE)</f>
        <v>-2.0266295173976898</v>
      </c>
      <c r="AP26" s="48">
        <f>VLOOKUP($A26,'ADR Raw Data'!$B$6:$BE$43,'ADR Raw Data'!AB$1,FALSE)</f>
        <v>-4.6099743853302</v>
      </c>
      <c r="AQ26" s="49">
        <f>VLOOKUP($A26,'ADR Raw Data'!$B$6:$BE$43,'ADR Raw Data'!AC$1,FALSE)</f>
        <v>-3.2160818620557898</v>
      </c>
      <c r="AR26" s="50">
        <f>VLOOKUP($A26,'ADR Raw Data'!$B$6:$BE$43,'ADR Raw Data'!AE$1,FALSE)</f>
        <v>-3.0767683159901802</v>
      </c>
      <c r="AS26" s="40"/>
      <c r="AT26" s="51">
        <f>VLOOKUP($A26,'RevPAR Raw Data'!$B$6:$BE$43,'RevPAR Raw Data'!G$1,FALSE)</f>
        <v>25.774371505861101</v>
      </c>
      <c r="AU26" s="52">
        <f>VLOOKUP($A26,'RevPAR Raw Data'!$B$6:$BE$43,'RevPAR Raw Data'!H$1,FALSE)</f>
        <v>38.449256988277703</v>
      </c>
      <c r="AV26" s="52">
        <f>VLOOKUP($A26,'RevPAR Raw Data'!$B$6:$BE$43,'RevPAR Raw Data'!I$1,FALSE)</f>
        <v>41.370147880973803</v>
      </c>
      <c r="AW26" s="52">
        <f>VLOOKUP($A26,'RevPAR Raw Data'!$B$6:$BE$43,'RevPAR Raw Data'!J$1,FALSE)</f>
        <v>41.2304111812443</v>
      </c>
      <c r="AX26" s="52">
        <f>VLOOKUP($A26,'RevPAR Raw Data'!$B$6:$BE$43,'RevPAR Raw Data'!K$1,FALSE)</f>
        <v>40.884221821460699</v>
      </c>
      <c r="AY26" s="53">
        <f>VLOOKUP($A26,'RevPAR Raw Data'!$B$6:$BE$43,'RevPAR Raw Data'!L$1,FALSE)</f>
        <v>37.541681875563498</v>
      </c>
      <c r="AZ26" s="52">
        <f>VLOOKUP($A26,'RevPAR Raw Data'!$B$6:$BE$43,'RevPAR Raw Data'!N$1,FALSE)</f>
        <v>65.226391343552706</v>
      </c>
      <c r="BA26" s="52">
        <f>VLOOKUP($A26,'RevPAR Raw Data'!$B$6:$BE$43,'RevPAR Raw Data'!O$1,FALSE)</f>
        <v>54.246452660054103</v>
      </c>
      <c r="BB26" s="53">
        <f>VLOOKUP($A26,'RevPAR Raw Data'!$B$6:$BE$43,'RevPAR Raw Data'!P$1,FALSE)</f>
        <v>59.736422001803398</v>
      </c>
      <c r="BC26" s="54">
        <f>VLOOKUP($A26,'RevPAR Raw Data'!$B$6:$BE$43,'RevPAR Raw Data'!R$1,FALSE)</f>
        <v>43.8830361973463</v>
      </c>
      <c r="BE26" s="47">
        <f>VLOOKUP($A26,'RevPAR Raw Data'!$B$6:$BE$43,'RevPAR Raw Data'!T$1,FALSE)</f>
        <v>-17.4127864578833</v>
      </c>
      <c r="BF26" s="48">
        <f>VLOOKUP($A26,'RevPAR Raw Data'!$B$6:$BE$43,'RevPAR Raw Data'!U$1,FALSE)</f>
        <v>-14.4773466290393</v>
      </c>
      <c r="BG26" s="48">
        <f>VLOOKUP($A26,'RevPAR Raw Data'!$B$6:$BE$43,'RevPAR Raw Data'!V$1,FALSE)</f>
        <v>-16.685309698855601</v>
      </c>
      <c r="BH26" s="48">
        <f>VLOOKUP($A26,'RevPAR Raw Data'!$B$6:$BE$43,'RevPAR Raw Data'!W$1,FALSE)</f>
        <v>-17.857438384195099</v>
      </c>
      <c r="BI26" s="48">
        <f>VLOOKUP($A26,'RevPAR Raw Data'!$B$6:$BE$43,'RevPAR Raw Data'!X$1,FALSE)</f>
        <v>-13.757482520782901</v>
      </c>
      <c r="BJ26" s="49">
        <f>VLOOKUP($A26,'RevPAR Raw Data'!$B$6:$BE$43,'RevPAR Raw Data'!Y$1,FALSE)</f>
        <v>-15.9847272726428</v>
      </c>
      <c r="BK26" s="48">
        <f>VLOOKUP($A26,'RevPAR Raw Data'!$B$6:$BE$43,'RevPAR Raw Data'!AA$1,FALSE)</f>
        <v>-7.0130514090662501</v>
      </c>
      <c r="BL26" s="48">
        <f>VLOOKUP($A26,'RevPAR Raw Data'!$B$6:$BE$43,'RevPAR Raw Data'!AB$1,FALSE)</f>
        <v>-9.5158247202609392</v>
      </c>
      <c r="BM26" s="49">
        <f>VLOOKUP($A26,'RevPAR Raw Data'!$B$6:$BE$43,'RevPAR Raw Data'!AC$1,FALSE)</f>
        <v>-8.1663791351636501</v>
      </c>
      <c r="BN26" s="50">
        <f>VLOOKUP($A26,'RevPAR Raw Data'!$B$6:$BE$43,'RevPAR Raw Data'!AE$1,FALSE)</f>
        <v>-13.1075279906396</v>
      </c>
    </row>
    <row r="27" spans="1:66" x14ac:dyDescent="0.25">
      <c r="A27" s="63" t="s">
        <v>47</v>
      </c>
      <c r="B27" s="47">
        <f>VLOOKUP($A27,'Occupancy Raw Data'!$B$8:$BE$45,'Occupancy Raw Data'!G$3,FALSE)</f>
        <v>37.179962894248597</v>
      </c>
      <c r="C27" s="48">
        <f>VLOOKUP($A27,'Occupancy Raw Data'!$B$8:$BE$45,'Occupancy Raw Data'!H$3,FALSE)</f>
        <v>55.732838589981398</v>
      </c>
      <c r="D27" s="48">
        <f>VLOOKUP($A27,'Occupancy Raw Data'!$B$8:$BE$45,'Occupancy Raw Data'!I$3,FALSE)</f>
        <v>61.428571428571402</v>
      </c>
      <c r="E27" s="48">
        <f>VLOOKUP($A27,'Occupancy Raw Data'!$B$8:$BE$45,'Occupancy Raw Data'!J$3,FALSE)</f>
        <v>61.836734693877503</v>
      </c>
      <c r="F27" s="48">
        <f>VLOOKUP($A27,'Occupancy Raw Data'!$B$8:$BE$45,'Occupancy Raw Data'!K$3,FALSE)</f>
        <v>63.228200371057497</v>
      </c>
      <c r="G27" s="49">
        <f>VLOOKUP($A27,'Occupancy Raw Data'!$B$8:$BE$45,'Occupancy Raw Data'!L$3,FALSE)</f>
        <v>55.881261595547301</v>
      </c>
      <c r="H27" s="48">
        <f>VLOOKUP($A27,'Occupancy Raw Data'!$B$8:$BE$45,'Occupancy Raw Data'!N$3,FALSE)</f>
        <v>66.586270871985107</v>
      </c>
      <c r="I27" s="48">
        <f>VLOOKUP($A27,'Occupancy Raw Data'!$B$8:$BE$45,'Occupancy Raw Data'!O$3,FALSE)</f>
        <v>56.512059369202198</v>
      </c>
      <c r="J27" s="49">
        <f>VLOOKUP($A27,'Occupancy Raw Data'!$B$8:$BE$45,'Occupancy Raw Data'!P$3,FALSE)</f>
        <v>61.549165120593599</v>
      </c>
      <c r="K27" s="50">
        <f>VLOOKUP($A27,'Occupancy Raw Data'!$B$8:$BE$45,'Occupancy Raw Data'!R$3,FALSE)</f>
        <v>57.5006626027034</v>
      </c>
      <c r="M27" s="47">
        <f>VLOOKUP($A27,'Occupancy Raw Data'!$B$8:$BE$45,'Occupancy Raw Data'!T$3,FALSE)</f>
        <v>-0.71179432812085797</v>
      </c>
      <c r="N27" s="48">
        <f>VLOOKUP($A27,'Occupancy Raw Data'!$B$8:$BE$45,'Occupancy Raw Data'!U$3,FALSE)</f>
        <v>9.5512649185474707</v>
      </c>
      <c r="O27" s="48">
        <f>VLOOKUP($A27,'Occupancy Raw Data'!$B$8:$BE$45,'Occupancy Raw Data'!V$3,FALSE)</f>
        <v>13.9568073342469</v>
      </c>
      <c r="P27" s="48">
        <f>VLOOKUP($A27,'Occupancy Raw Data'!$B$8:$BE$45,'Occupancy Raw Data'!W$3,FALSE)</f>
        <v>13.4010491050573</v>
      </c>
      <c r="Q27" s="48">
        <f>VLOOKUP($A27,'Occupancy Raw Data'!$B$8:$BE$45,'Occupancy Raw Data'!X$3,FALSE)</f>
        <v>29.7890730896378</v>
      </c>
      <c r="R27" s="49">
        <f>VLOOKUP($A27,'Occupancy Raw Data'!$B$8:$BE$45,'Occupancy Raw Data'!Y$3,FALSE)</f>
        <v>13.8246821981074</v>
      </c>
      <c r="S27" s="48">
        <f>VLOOKUP($A27,'Occupancy Raw Data'!$B$8:$BE$45,'Occupancy Raw Data'!AA$3,FALSE)</f>
        <v>30.793627688298599</v>
      </c>
      <c r="T27" s="48">
        <f>VLOOKUP($A27,'Occupancy Raw Data'!$B$8:$BE$45,'Occupancy Raw Data'!AB$3,FALSE)</f>
        <v>11.005123972849701</v>
      </c>
      <c r="U27" s="49">
        <f>VLOOKUP($A27,'Occupancy Raw Data'!$B$8:$BE$45,'Occupancy Raw Data'!AC$3,FALSE)</f>
        <v>20.899375830574201</v>
      </c>
      <c r="V27" s="50">
        <f>VLOOKUP($A27,'Occupancy Raw Data'!$B$8:$BE$45,'Occupancy Raw Data'!AE$3,FALSE)</f>
        <v>15.8988504380635</v>
      </c>
      <c r="X27" s="51">
        <f>VLOOKUP($A27,'ADR Raw Data'!$B$6:$BE$43,'ADR Raw Data'!G$1,FALSE)</f>
        <v>84.034665668662598</v>
      </c>
      <c r="Y27" s="52">
        <f>VLOOKUP($A27,'ADR Raw Data'!$B$6:$BE$43,'ADR Raw Data'!H$1,FALSE)</f>
        <v>95.695749001331507</v>
      </c>
      <c r="Z27" s="52">
        <f>VLOOKUP($A27,'ADR Raw Data'!$B$6:$BE$43,'ADR Raw Data'!I$1,FALSE)</f>
        <v>99.499371790999604</v>
      </c>
      <c r="AA27" s="52">
        <f>VLOOKUP($A27,'ADR Raw Data'!$B$6:$BE$43,'ADR Raw Data'!J$1,FALSE)</f>
        <v>97.34800180018</v>
      </c>
      <c r="AB27" s="52">
        <f>VLOOKUP($A27,'ADR Raw Data'!$B$6:$BE$43,'ADR Raw Data'!K$1,FALSE)</f>
        <v>99.245029342723001</v>
      </c>
      <c r="AC27" s="53">
        <f>VLOOKUP($A27,'ADR Raw Data'!$B$6:$BE$43,'ADR Raw Data'!L$1,FALSE)</f>
        <v>96.149128154050402</v>
      </c>
      <c r="AD27" s="52">
        <f>VLOOKUP($A27,'ADR Raw Data'!$B$6:$BE$43,'ADR Raw Data'!N$1,FALSE)</f>
        <v>105.901072722206</v>
      </c>
      <c r="AE27" s="52">
        <f>VLOOKUP($A27,'ADR Raw Data'!$B$6:$BE$43,'ADR Raw Data'!O$1,FALSE)</f>
        <v>105.076007879185</v>
      </c>
      <c r="AF27" s="53">
        <f>VLOOKUP($A27,'ADR Raw Data'!$B$6:$BE$43,'ADR Raw Data'!P$1,FALSE)</f>
        <v>105.522301431801</v>
      </c>
      <c r="AG27" s="54">
        <f>VLOOKUP($A27,'ADR Raw Data'!$B$6:$BE$43,'ADR Raw Data'!R$1,FALSE)</f>
        <v>99.015733579165698</v>
      </c>
      <c r="AI27" s="47">
        <f>VLOOKUP($A27,'ADR Raw Data'!$B$6:$BE$43,'ADR Raw Data'!T$1,FALSE)</f>
        <v>-1.6758368847710401</v>
      </c>
      <c r="AJ27" s="48">
        <f>VLOOKUP($A27,'ADR Raw Data'!$B$6:$BE$43,'ADR Raw Data'!U$1,FALSE)</f>
        <v>1.1592415660109201</v>
      </c>
      <c r="AK27" s="48">
        <f>VLOOKUP($A27,'ADR Raw Data'!$B$6:$BE$43,'ADR Raw Data'!V$1,FALSE)</f>
        <v>3.4541220631390899</v>
      </c>
      <c r="AL27" s="48">
        <f>VLOOKUP($A27,'ADR Raw Data'!$B$6:$BE$43,'ADR Raw Data'!W$1,FALSE)</f>
        <v>2.67680013674727</v>
      </c>
      <c r="AM27" s="48">
        <f>VLOOKUP($A27,'ADR Raw Data'!$B$6:$BE$43,'ADR Raw Data'!X$1,FALSE)</f>
        <v>8.1829140009147494</v>
      </c>
      <c r="AN27" s="49">
        <f>VLOOKUP($A27,'ADR Raw Data'!$B$6:$BE$43,'ADR Raw Data'!Y$1,FALSE)</f>
        <v>3.35097161259029</v>
      </c>
      <c r="AO27" s="48">
        <f>VLOOKUP($A27,'ADR Raw Data'!$B$6:$BE$43,'ADR Raw Data'!AA$1,FALSE)</f>
        <v>6.0674853622007499</v>
      </c>
      <c r="AP27" s="48">
        <f>VLOOKUP($A27,'ADR Raw Data'!$B$6:$BE$43,'ADR Raw Data'!AB$1,FALSE)</f>
        <v>2.1360042162442601</v>
      </c>
      <c r="AQ27" s="49">
        <f>VLOOKUP($A27,'ADR Raw Data'!$B$6:$BE$43,'ADR Raw Data'!AC$1,FALSE)</f>
        <v>4.1056190407412796</v>
      </c>
      <c r="AR27" s="50">
        <f>VLOOKUP($A27,'ADR Raw Data'!$B$6:$BE$43,'ADR Raw Data'!AE$1,FALSE)</f>
        <v>3.7100500330083199</v>
      </c>
      <c r="AS27" s="40"/>
      <c r="AT27" s="51">
        <f>VLOOKUP($A27,'RevPAR Raw Data'!$B$6:$BE$43,'RevPAR Raw Data'!G$1,FALSE)</f>
        <v>31.244057513914601</v>
      </c>
      <c r="AU27" s="52">
        <f>VLOOKUP($A27,'RevPAR Raw Data'!$B$6:$BE$43,'RevPAR Raw Data'!H$1,FALSE)</f>
        <v>53.3339573283858</v>
      </c>
      <c r="AV27" s="52">
        <f>VLOOKUP($A27,'RevPAR Raw Data'!$B$6:$BE$43,'RevPAR Raw Data'!I$1,FALSE)</f>
        <v>61.121042671614099</v>
      </c>
      <c r="AW27" s="52">
        <f>VLOOKUP($A27,'RevPAR Raw Data'!$B$6:$BE$43,'RevPAR Raw Data'!J$1,FALSE)</f>
        <v>60.196825602968403</v>
      </c>
      <c r="AX27" s="52">
        <f>VLOOKUP($A27,'RevPAR Raw Data'!$B$6:$BE$43,'RevPAR Raw Data'!K$1,FALSE)</f>
        <v>62.750846011131699</v>
      </c>
      <c r="AY27" s="53">
        <f>VLOOKUP($A27,'RevPAR Raw Data'!$B$6:$BE$43,'RevPAR Raw Data'!L$1,FALSE)</f>
        <v>53.729345825602898</v>
      </c>
      <c r="AZ27" s="52">
        <f>VLOOKUP($A27,'RevPAR Raw Data'!$B$6:$BE$43,'RevPAR Raw Data'!N$1,FALSE)</f>
        <v>70.515575139146506</v>
      </c>
      <c r="BA27" s="52">
        <f>VLOOKUP($A27,'RevPAR Raw Data'!$B$6:$BE$43,'RevPAR Raw Data'!O$1,FALSE)</f>
        <v>59.380615955472997</v>
      </c>
      <c r="BB27" s="53">
        <f>VLOOKUP($A27,'RevPAR Raw Data'!$B$6:$BE$43,'RevPAR Raw Data'!P$1,FALSE)</f>
        <v>64.948095547309805</v>
      </c>
      <c r="BC27" s="54">
        <f>VLOOKUP($A27,'RevPAR Raw Data'!$B$6:$BE$43,'RevPAR Raw Data'!R$1,FALSE)</f>
        <v>56.934702888947697</v>
      </c>
      <c r="BE27" s="47">
        <f>VLOOKUP($A27,'RevPAR Raw Data'!$B$6:$BE$43,'RevPAR Raw Data'!T$1,FALSE)</f>
        <v>-2.37570270099754</v>
      </c>
      <c r="BF27" s="48">
        <f>VLOOKUP($A27,'RevPAR Raw Data'!$B$6:$BE$43,'RevPAR Raw Data'!U$1,FALSE)</f>
        <v>10.821228717574</v>
      </c>
      <c r="BG27" s="48">
        <f>VLOOKUP($A27,'RevPAR Raw Data'!$B$6:$BE$43,'RevPAR Raw Data'!V$1,FALSE)</f>
        <v>17.893014558828</v>
      </c>
      <c r="BH27" s="48">
        <f>VLOOKUP($A27,'RevPAR Raw Data'!$B$6:$BE$43,'RevPAR Raw Data'!W$1,FALSE)</f>
        <v>16.4365685425743</v>
      </c>
      <c r="BI27" s="48">
        <f>VLOOKUP($A27,'RevPAR Raw Data'!$B$6:$BE$43,'RevPAR Raw Data'!X$1,FALSE)</f>
        <v>40.4096013231472</v>
      </c>
      <c r="BJ27" s="49">
        <f>VLOOKUP($A27,'RevPAR Raw Data'!$B$6:$BE$43,'RevPAR Raw Data'!Y$1,FALSE)</f>
        <v>17.638914986687102</v>
      </c>
      <c r="BK27" s="48">
        <f>VLOOKUP($A27,'RevPAR Raw Data'!$B$6:$BE$43,'RevPAR Raw Data'!AA$1,FALSE)</f>
        <v>38.729511902977499</v>
      </c>
      <c r="BL27" s="48">
        <f>VLOOKUP($A27,'RevPAR Raw Data'!$B$6:$BE$43,'RevPAR Raw Data'!AB$1,FALSE)</f>
        <v>13.376198101157</v>
      </c>
      <c r="BM27" s="49">
        <f>VLOOKUP($A27,'RevPAR Raw Data'!$B$6:$BE$43,'RevPAR Raw Data'!AC$1,FALSE)</f>
        <v>25.863043624811599</v>
      </c>
      <c r="BN27" s="50">
        <f>VLOOKUP($A27,'RevPAR Raw Data'!$B$6:$BE$43,'RevPAR Raw Data'!AE$1,FALSE)</f>
        <v>20.1987557769971</v>
      </c>
    </row>
    <row r="28" spans="1:66" x14ac:dyDescent="0.25">
      <c r="A28" s="63" t="s">
        <v>48</v>
      </c>
      <c r="B28" s="47">
        <f>VLOOKUP($A28,'Occupancy Raw Data'!$B$8:$BE$45,'Occupancy Raw Data'!G$3,FALSE)</f>
        <v>38.992838992838898</v>
      </c>
      <c r="C28" s="48">
        <f>VLOOKUP($A28,'Occupancy Raw Data'!$B$8:$BE$45,'Occupancy Raw Data'!H$3,FALSE)</f>
        <v>53.846153846153797</v>
      </c>
      <c r="D28" s="48">
        <f>VLOOKUP($A28,'Occupancy Raw Data'!$B$8:$BE$45,'Occupancy Raw Data'!I$3,FALSE)</f>
        <v>60.614460614460597</v>
      </c>
      <c r="E28" s="48">
        <f>VLOOKUP($A28,'Occupancy Raw Data'!$B$8:$BE$45,'Occupancy Raw Data'!J$3,FALSE)</f>
        <v>56.387156387156303</v>
      </c>
      <c r="F28" s="48">
        <f>VLOOKUP($A28,'Occupancy Raw Data'!$B$8:$BE$45,'Occupancy Raw Data'!K$3,FALSE)</f>
        <v>51.489951489951402</v>
      </c>
      <c r="G28" s="49">
        <f>VLOOKUP($A28,'Occupancy Raw Data'!$B$8:$BE$45,'Occupancy Raw Data'!L$3,FALSE)</f>
        <v>52.266112266112202</v>
      </c>
      <c r="H28" s="48">
        <f>VLOOKUP($A28,'Occupancy Raw Data'!$B$8:$BE$45,'Occupancy Raw Data'!N$3,FALSE)</f>
        <v>45.668745668745601</v>
      </c>
      <c r="I28" s="48">
        <f>VLOOKUP($A28,'Occupancy Raw Data'!$B$8:$BE$45,'Occupancy Raw Data'!O$3,FALSE)</f>
        <v>49.595749595749503</v>
      </c>
      <c r="J28" s="49">
        <f>VLOOKUP($A28,'Occupancy Raw Data'!$B$8:$BE$45,'Occupancy Raw Data'!P$3,FALSE)</f>
        <v>47.632247632247598</v>
      </c>
      <c r="K28" s="50">
        <f>VLOOKUP($A28,'Occupancy Raw Data'!$B$8:$BE$45,'Occupancy Raw Data'!R$3,FALSE)</f>
        <v>50.942150942150903</v>
      </c>
      <c r="M28" s="47">
        <f>VLOOKUP($A28,'Occupancy Raw Data'!$B$8:$BE$45,'Occupancy Raw Data'!T$3,FALSE)</f>
        <v>7.9860817048727597</v>
      </c>
      <c r="N28" s="48">
        <f>VLOOKUP($A28,'Occupancy Raw Data'!$B$8:$BE$45,'Occupancy Raw Data'!U$3,FALSE)</f>
        <v>-4.6380090497737498</v>
      </c>
      <c r="O28" s="48">
        <f>VLOOKUP($A28,'Occupancy Raw Data'!$B$8:$BE$45,'Occupancy Raw Data'!V$3,FALSE)</f>
        <v>-3.1134048198894599</v>
      </c>
      <c r="P28" s="48">
        <f>VLOOKUP($A28,'Occupancy Raw Data'!$B$8:$BE$45,'Occupancy Raw Data'!W$3,FALSE)</f>
        <v>-12.940709094555199</v>
      </c>
      <c r="Q28" s="48">
        <f>VLOOKUP($A28,'Occupancy Raw Data'!$B$8:$BE$45,'Occupancy Raw Data'!X$3,FALSE)</f>
        <v>-22.239288595433301</v>
      </c>
      <c r="R28" s="49">
        <f>VLOOKUP($A28,'Occupancy Raw Data'!$B$8:$BE$45,'Occupancy Raw Data'!Y$3,FALSE)</f>
        <v>-8.6643187389455996</v>
      </c>
      <c r="S28" s="48">
        <f>VLOOKUP($A28,'Occupancy Raw Data'!$B$8:$BE$45,'Occupancy Raw Data'!AA$3,FALSE)</f>
        <v>-9.1582052884554006</v>
      </c>
      <c r="T28" s="48">
        <f>VLOOKUP($A28,'Occupancy Raw Data'!$B$8:$BE$45,'Occupancy Raw Data'!AB$3,FALSE)</f>
        <v>-9.0312948015297803</v>
      </c>
      <c r="U28" s="49">
        <f>VLOOKUP($A28,'Occupancy Raw Data'!$B$8:$BE$45,'Occupancy Raw Data'!AC$3,FALSE)</f>
        <v>-9.0921785058076594</v>
      </c>
      <c r="V28" s="50">
        <f>VLOOKUP($A28,'Occupancy Raw Data'!$B$8:$BE$45,'Occupancy Raw Data'!AE$3,FALSE)</f>
        <v>-8.7790153821591499</v>
      </c>
      <c r="X28" s="51">
        <f>VLOOKUP($A28,'ADR Raw Data'!$B$6:$BE$43,'ADR Raw Data'!G$1,FALSE)</f>
        <v>117.94097748815101</v>
      </c>
      <c r="Y28" s="52">
        <f>VLOOKUP($A28,'ADR Raw Data'!$B$6:$BE$43,'ADR Raw Data'!H$1,FALSE)</f>
        <v>117.75599742599699</v>
      </c>
      <c r="Z28" s="52">
        <f>VLOOKUP($A28,'ADR Raw Data'!$B$6:$BE$43,'ADR Raw Data'!I$1,FALSE)</f>
        <v>119.99143673780399</v>
      </c>
      <c r="AA28" s="52">
        <f>VLOOKUP($A28,'ADR Raw Data'!$B$6:$BE$43,'ADR Raw Data'!J$1,FALSE)</f>
        <v>116.574367062679</v>
      </c>
      <c r="AB28" s="52">
        <f>VLOOKUP($A28,'ADR Raw Data'!$B$6:$BE$43,'ADR Raw Data'!K$1,FALSE)</f>
        <v>116.37941677882399</v>
      </c>
      <c r="AC28" s="53">
        <f>VLOOKUP($A28,'ADR Raw Data'!$B$6:$BE$43,'ADR Raw Data'!L$1,FALSE)</f>
        <v>117.77591089896499</v>
      </c>
      <c r="AD28" s="52">
        <f>VLOOKUP($A28,'ADR Raw Data'!$B$6:$BE$43,'ADR Raw Data'!N$1,FALSE)</f>
        <v>136.614825493171</v>
      </c>
      <c r="AE28" s="52">
        <f>VLOOKUP($A28,'ADR Raw Data'!$B$6:$BE$43,'ADR Raw Data'!O$1,FALSE)</f>
        <v>148.596576618537</v>
      </c>
      <c r="AF28" s="53">
        <f>VLOOKUP($A28,'ADR Raw Data'!$B$6:$BE$43,'ADR Raw Data'!P$1,FALSE)</f>
        <v>142.85265761396701</v>
      </c>
      <c r="AG28" s="54">
        <f>VLOOKUP($A28,'ADR Raw Data'!$B$6:$BE$43,'ADR Raw Data'!R$1,FALSE)</f>
        <v>124.47517263717</v>
      </c>
      <c r="AI28" s="47">
        <f>VLOOKUP($A28,'ADR Raw Data'!$B$6:$BE$43,'ADR Raw Data'!T$1,FALSE)</f>
        <v>9.2047217264039496</v>
      </c>
      <c r="AJ28" s="48">
        <f>VLOOKUP($A28,'ADR Raw Data'!$B$6:$BE$43,'ADR Raw Data'!U$1,FALSE)</f>
        <v>6.2060815905812996</v>
      </c>
      <c r="AK28" s="48">
        <f>VLOOKUP($A28,'ADR Raw Data'!$B$6:$BE$43,'ADR Raw Data'!V$1,FALSE)</f>
        <v>3.9268997532402299</v>
      </c>
      <c r="AL28" s="48">
        <f>VLOOKUP($A28,'ADR Raw Data'!$B$6:$BE$43,'ADR Raw Data'!W$1,FALSE)</f>
        <v>6.6610864326537298</v>
      </c>
      <c r="AM28" s="48">
        <f>VLOOKUP($A28,'ADR Raw Data'!$B$6:$BE$43,'ADR Raw Data'!X$1,FALSE)</f>
        <v>1.44596389036589</v>
      </c>
      <c r="AN28" s="49">
        <f>VLOOKUP($A28,'ADR Raw Data'!$B$6:$BE$43,'ADR Raw Data'!Y$1,FALSE)</f>
        <v>5.1136254891296602</v>
      </c>
      <c r="AO28" s="48">
        <f>VLOOKUP($A28,'ADR Raw Data'!$B$6:$BE$43,'ADR Raw Data'!AA$1,FALSE)</f>
        <v>3.4081947100424799</v>
      </c>
      <c r="AP28" s="48">
        <f>VLOOKUP($A28,'ADR Raw Data'!$B$6:$BE$43,'ADR Raw Data'!AB$1,FALSE)</f>
        <v>7.1254922391527504</v>
      </c>
      <c r="AQ28" s="49">
        <f>VLOOKUP($A28,'ADR Raw Data'!$B$6:$BE$43,'ADR Raw Data'!AC$1,FALSE)</f>
        <v>5.3904249376627504</v>
      </c>
      <c r="AR28" s="50">
        <f>VLOOKUP($A28,'ADR Raw Data'!$B$6:$BE$43,'ADR Raw Data'!AE$1,FALSE)</f>
        <v>5.1791113083998397</v>
      </c>
      <c r="AS28" s="40"/>
      <c r="AT28" s="51">
        <f>VLOOKUP($A28,'RevPAR Raw Data'!$B$6:$BE$43,'RevPAR Raw Data'!G$1,FALSE)</f>
        <v>45.988535458535402</v>
      </c>
      <c r="AU28" s="52">
        <f>VLOOKUP($A28,'RevPAR Raw Data'!$B$6:$BE$43,'RevPAR Raw Data'!H$1,FALSE)</f>
        <v>63.407075537075499</v>
      </c>
      <c r="AV28" s="52">
        <f>VLOOKUP($A28,'RevPAR Raw Data'!$B$6:$BE$43,'RevPAR Raw Data'!I$1,FALSE)</f>
        <v>72.732162162162098</v>
      </c>
      <c r="AW28" s="52">
        <f>VLOOKUP($A28,'RevPAR Raw Data'!$B$6:$BE$43,'RevPAR Raw Data'!J$1,FALSE)</f>
        <v>65.732970662970601</v>
      </c>
      <c r="AX28" s="52">
        <f>VLOOKUP($A28,'RevPAR Raw Data'!$B$6:$BE$43,'RevPAR Raw Data'!K$1,FALSE)</f>
        <v>59.9237052437052</v>
      </c>
      <c r="AY28" s="53">
        <f>VLOOKUP($A28,'RevPAR Raw Data'!$B$6:$BE$43,'RevPAR Raw Data'!L$1,FALSE)</f>
        <v>61.5568898128898</v>
      </c>
      <c r="AZ28" s="52">
        <f>VLOOKUP($A28,'RevPAR Raw Data'!$B$6:$BE$43,'RevPAR Raw Data'!N$1,FALSE)</f>
        <v>62.390277200277197</v>
      </c>
      <c r="BA28" s="52">
        <f>VLOOKUP($A28,'RevPAR Raw Data'!$B$6:$BE$43,'RevPAR Raw Data'!O$1,FALSE)</f>
        <v>73.697586047586</v>
      </c>
      <c r="BB28" s="53">
        <f>VLOOKUP($A28,'RevPAR Raw Data'!$B$6:$BE$43,'RevPAR Raw Data'!P$1,FALSE)</f>
        <v>68.043931623931599</v>
      </c>
      <c r="BC28" s="54">
        <f>VLOOKUP($A28,'RevPAR Raw Data'!$B$6:$BE$43,'RevPAR Raw Data'!R$1,FALSE)</f>
        <v>63.410330330330297</v>
      </c>
      <c r="BE28" s="47">
        <f>VLOOKUP($A28,'RevPAR Raw Data'!$B$6:$BE$43,'RevPAR Raw Data'!T$1,FALSE)</f>
        <v>17.925900029053501</v>
      </c>
      <c r="BF28" s="48">
        <f>VLOOKUP($A28,'RevPAR Raw Data'!$B$6:$BE$43,'RevPAR Raw Data'!U$1,FALSE)</f>
        <v>1.2802339150000399</v>
      </c>
      <c r="BG28" s="48">
        <f>VLOOKUP($A28,'RevPAR Raw Data'!$B$6:$BE$43,'RevPAR Raw Data'!V$1,FALSE)</f>
        <v>0.69123464716116201</v>
      </c>
      <c r="BH28" s="48">
        <f>VLOOKUP($A28,'RevPAR Raw Data'!$B$6:$BE$43,'RevPAR Raw Data'!W$1,FALSE)</f>
        <v>-7.1416144796881103</v>
      </c>
      <c r="BI28" s="48">
        <f>VLOOKUP($A28,'RevPAR Raw Data'!$B$6:$BE$43,'RevPAR Raw Data'!X$1,FALSE)</f>
        <v>-21.114896787631601</v>
      </c>
      <c r="BJ28" s="49">
        <f>VLOOKUP($A28,'RevPAR Raw Data'!$B$6:$BE$43,'RevPAR Raw Data'!Y$1,FALSE)</f>
        <v>-3.9937540613100899</v>
      </c>
      <c r="BK28" s="48">
        <f>VLOOKUP($A28,'RevPAR Raw Data'!$B$6:$BE$43,'RevPAR Raw Data'!AA$1,FALSE)</f>
        <v>-6.0621400465888797</v>
      </c>
      <c r="BL28" s="48">
        <f>VLOOKUP($A28,'RevPAR Raw Data'!$B$6:$BE$43,'RevPAR Raw Data'!AB$1,FALSE)</f>
        <v>-2.5493267725550401</v>
      </c>
      <c r="BM28" s="49">
        <f>VLOOKUP($A28,'RevPAR Raw Data'!$B$6:$BE$43,'RevPAR Raw Data'!AC$1,FALSE)</f>
        <v>-4.19186062569878</v>
      </c>
      <c r="BN28" s="50">
        <f>VLOOKUP($A28,'RevPAR Raw Data'!$B$6:$BE$43,'RevPAR Raw Data'!AE$1,FALSE)</f>
        <v>-4.0545790521828797</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72</v>
      </c>
      <c r="B30" s="47">
        <f>VLOOKUP($A30,'Occupancy Raw Data'!$B$8:$BE$45,'Occupancy Raw Data'!G$3,FALSE)</f>
        <v>33.705523299091801</v>
      </c>
      <c r="C30" s="48">
        <f>VLOOKUP($A30,'Occupancy Raw Data'!$B$8:$BE$45,'Occupancy Raw Data'!H$3,FALSE)</f>
        <v>47.640315617090899</v>
      </c>
      <c r="D30" s="48">
        <f>VLOOKUP($A30,'Occupancy Raw Data'!$B$8:$BE$45,'Occupancy Raw Data'!I$3,FALSE)</f>
        <v>51.972606818520099</v>
      </c>
      <c r="E30" s="48">
        <f>VLOOKUP($A30,'Occupancy Raw Data'!$B$8:$BE$45,'Occupancy Raw Data'!J$3,FALSE)</f>
        <v>51.466428465088498</v>
      </c>
      <c r="F30" s="48">
        <f>VLOOKUP($A30,'Occupancy Raw Data'!$B$8:$BE$45,'Occupancy Raw Data'!K$3,FALSE)</f>
        <v>48.250707160934901</v>
      </c>
      <c r="G30" s="49">
        <f>VLOOKUP($A30,'Occupancy Raw Data'!$B$8:$BE$45,'Occupancy Raw Data'!L$3,FALSE)</f>
        <v>46.607116272145298</v>
      </c>
      <c r="H30" s="48">
        <f>VLOOKUP($A30,'Occupancy Raw Data'!$B$8:$BE$45,'Occupancy Raw Data'!N$3,FALSE)</f>
        <v>52.761649545928201</v>
      </c>
      <c r="I30" s="48">
        <f>VLOOKUP($A30,'Occupancy Raw Data'!$B$8:$BE$45,'Occupancy Raw Data'!O$3,FALSE)</f>
        <v>50.349858567813001</v>
      </c>
      <c r="J30" s="49">
        <f>VLOOKUP($A30,'Occupancy Raw Data'!$B$8:$BE$45,'Occupancy Raw Data'!P$3,FALSE)</f>
        <v>51.555754056870597</v>
      </c>
      <c r="K30" s="50">
        <f>VLOOKUP($A30,'Occupancy Raw Data'!$B$8:$BE$45,'Occupancy Raw Data'!R$3,FALSE)</f>
        <v>48.021012782066798</v>
      </c>
      <c r="M30" s="47">
        <f>VLOOKUP($A30,'Occupancy Raw Data'!$B$8:$BE$45,'Occupancy Raw Data'!T$3,FALSE)</f>
        <v>-8.4512737565709593</v>
      </c>
      <c r="N30" s="48">
        <f>VLOOKUP($A30,'Occupancy Raw Data'!$B$8:$BE$45,'Occupancy Raw Data'!U$3,FALSE)</f>
        <v>-10.188043783328601</v>
      </c>
      <c r="O30" s="48">
        <f>VLOOKUP($A30,'Occupancy Raw Data'!$B$8:$BE$45,'Occupancy Raw Data'!V$3,FALSE)</f>
        <v>-3.1085206772134302</v>
      </c>
      <c r="P30" s="48">
        <f>VLOOKUP($A30,'Occupancy Raw Data'!$B$8:$BE$45,'Occupancy Raw Data'!W$3,FALSE)</f>
        <v>-2.4273214789726199</v>
      </c>
      <c r="Q30" s="48">
        <f>VLOOKUP($A30,'Occupancy Raw Data'!$B$8:$BE$45,'Occupancy Raw Data'!X$3,FALSE)</f>
        <v>6.5417488494411504</v>
      </c>
      <c r="R30" s="49">
        <f>VLOOKUP($A30,'Occupancy Raw Data'!$B$8:$BE$45,'Occupancy Raw Data'!Y$3,FALSE)</f>
        <v>-3.51947731755424</v>
      </c>
      <c r="S30" s="48">
        <f>VLOOKUP($A30,'Occupancy Raw Data'!$B$8:$BE$45,'Occupancy Raw Data'!AA$3,FALSE)</f>
        <v>6.8757539203859999</v>
      </c>
      <c r="T30" s="48">
        <f>VLOOKUP($A30,'Occupancy Raw Data'!$B$8:$BE$45,'Occupancy Raw Data'!AB$3,FALSE)</f>
        <v>0.68472759749925505</v>
      </c>
      <c r="U30" s="49">
        <f>VLOOKUP($A30,'Occupancy Raw Data'!$B$8:$BE$45,'Occupancy Raw Data'!AC$3,FALSE)</f>
        <v>3.7602996254681602</v>
      </c>
      <c r="V30" s="50">
        <f>VLOOKUP($A30,'Occupancy Raw Data'!$B$8:$BE$45,'Occupancy Raw Data'!AE$3,FALSE)</f>
        <v>-1.3974409362854201</v>
      </c>
      <c r="X30" s="51">
        <f>VLOOKUP($A30,'ADR Raw Data'!$B$6:$BE$43,'ADR Raw Data'!G$1,FALSE)</f>
        <v>86.742557420494606</v>
      </c>
      <c r="Y30" s="52">
        <f>VLOOKUP($A30,'ADR Raw Data'!$B$6:$BE$43,'ADR Raw Data'!H$1,FALSE)</f>
        <v>93.950446874999997</v>
      </c>
      <c r="Z30" s="52">
        <f>VLOOKUP($A30,'ADR Raw Data'!$B$6:$BE$43,'ADR Raw Data'!I$1,FALSE)</f>
        <v>97.951171584073293</v>
      </c>
      <c r="AA30" s="52">
        <f>VLOOKUP($A30,'ADR Raw Data'!$B$6:$BE$43,'ADR Raw Data'!J$1,FALSE)</f>
        <v>97.932458779288396</v>
      </c>
      <c r="AB30" s="52">
        <f>VLOOKUP($A30,'ADR Raw Data'!$B$6:$BE$43,'ADR Raw Data'!K$1,FALSE)</f>
        <v>95.323835236038207</v>
      </c>
      <c r="AC30" s="53">
        <f>VLOOKUP($A30,'ADR Raw Data'!$B$6:$BE$43,'ADR Raw Data'!L$1,FALSE)</f>
        <v>94.963980067718595</v>
      </c>
      <c r="AD30" s="52">
        <f>VLOOKUP($A30,'ADR Raw Data'!$B$6:$BE$43,'ADR Raw Data'!N$1,FALSE)</f>
        <v>102.711876410835</v>
      </c>
      <c r="AE30" s="52">
        <f>VLOOKUP($A30,'ADR Raw Data'!$B$6:$BE$43,'ADR Raw Data'!O$1,FALSE)</f>
        <v>100.11375221762199</v>
      </c>
      <c r="AF30" s="53">
        <f>VLOOKUP($A30,'ADR Raw Data'!$B$6:$BE$43,'ADR Raw Data'!P$1,FALSE)</f>
        <v>101.44319953797201</v>
      </c>
      <c r="AG30" s="54">
        <f>VLOOKUP($A30,'ADR Raw Data'!$B$6:$BE$43,'ADR Raw Data'!R$1,FALSE)</f>
        <v>96.951449577040606</v>
      </c>
      <c r="AH30" s="65"/>
      <c r="AI30" s="47">
        <f>VLOOKUP($A30,'ADR Raw Data'!$B$6:$BE$43,'ADR Raw Data'!T$1,FALSE)</f>
        <v>-2.08212678695774</v>
      </c>
      <c r="AJ30" s="48">
        <f>VLOOKUP($A30,'ADR Raw Data'!$B$6:$BE$43,'ADR Raw Data'!U$1,FALSE)</f>
        <v>-3.5302161553093301</v>
      </c>
      <c r="AK30" s="48">
        <f>VLOOKUP($A30,'ADR Raw Data'!$B$6:$BE$43,'ADR Raw Data'!V$1,FALSE)</f>
        <v>-1.0944488669024699</v>
      </c>
      <c r="AL30" s="48">
        <f>VLOOKUP($A30,'ADR Raw Data'!$B$6:$BE$43,'ADR Raw Data'!W$1,FALSE)</f>
        <v>0.102343054629284</v>
      </c>
      <c r="AM30" s="48">
        <f>VLOOKUP($A30,'ADR Raw Data'!$B$6:$BE$43,'ADR Raw Data'!X$1,FALSE)</f>
        <v>3.0589149857748299</v>
      </c>
      <c r="AN30" s="49">
        <f>VLOOKUP($A30,'ADR Raw Data'!$B$6:$BE$43,'ADR Raw Data'!Y$1,FALSE)</f>
        <v>-0.65684264142418503</v>
      </c>
      <c r="AO30" s="48">
        <f>VLOOKUP($A30,'ADR Raw Data'!$B$6:$BE$43,'ADR Raw Data'!AA$1,FALSE)</f>
        <v>5.5243975577694497</v>
      </c>
      <c r="AP30" s="48">
        <f>VLOOKUP($A30,'ADR Raw Data'!$B$6:$BE$43,'ADR Raw Data'!AB$1,FALSE)</f>
        <v>1.76561815434144</v>
      </c>
      <c r="AQ30" s="49">
        <f>VLOOKUP($A30,'ADR Raw Data'!$B$6:$BE$43,'ADR Raw Data'!AC$1,FALSE)</f>
        <v>3.66249633325475</v>
      </c>
      <c r="AR30" s="50">
        <f>VLOOKUP($A30,'ADR Raw Data'!$B$6:$BE$43,'ADR Raw Data'!AE$1,FALSE)</f>
        <v>0.72588592044751399</v>
      </c>
      <c r="AS30" s="40"/>
      <c r="AT30" s="51">
        <f>VLOOKUP($A30,'RevPAR Raw Data'!$B$6:$BE$43,'RevPAR Raw Data'!G$1,FALSE)</f>
        <v>29.237032901592901</v>
      </c>
      <c r="AU30" s="52">
        <f>VLOOKUP($A30,'RevPAR Raw Data'!$B$6:$BE$43,'RevPAR Raw Data'!H$1,FALSE)</f>
        <v>44.7582894149173</v>
      </c>
      <c r="AV30" s="52">
        <f>VLOOKUP($A30,'RevPAR Raw Data'!$B$6:$BE$43,'RevPAR Raw Data'!I$1,FALSE)</f>
        <v>50.907777281524403</v>
      </c>
      <c r="AW30" s="52">
        <f>VLOOKUP($A30,'RevPAR Raw Data'!$B$6:$BE$43,'RevPAR Raw Data'!J$1,FALSE)</f>
        <v>50.4023388417448</v>
      </c>
      <c r="AX30" s="52">
        <f>VLOOKUP($A30,'RevPAR Raw Data'!$B$6:$BE$43,'RevPAR Raw Data'!K$1,FALSE)</f>
        <v>45.994424594312903</v>
      </c>
      <c r="AY30" s="53">
        <f>VLOOKUP($A30,'RevPAR Raw Data'!$B$6:$BE$43,'RevPAR Raw Data'!L$1,FALSE)</f>
        <v>44.259972606818501</v>
      </c>
      <c r="AZ30" s="52">
        <f>VLOOKUP($A30,'RevPAR Raw Data'!$B$6:$BE$43,'RevPAR Raw Data'!N$1,FALSE)</f>
        <v>54.1924802739318</v>
      </c>
      <c r="BA30" s="52">
        <f>VLOOKUP($A30,'RevPAR Raw Data'!$B$6:$BE$43,'RevPAR Raw Data'!O$1,FALSE)</f>
        <v>50.407132648503698</v>
      </c>
      <c r="BB30" s="53">
        <f>VLOOKUP($A30,'RevPAR Raw Data'!$B$6:$BE$43,'RevPAR Raw Data'!P$1,FALSE)</f>
        <v>52.299806461217798</v>
      </c>
      <c r="BC30" s="54">
        <f>VLOOKUP($A30,'RevPAR Raw Data'!$B$6:$BE$43,'RevPAR Raw Data'!R$1,FALSE)</f>
        <v>46.557067993789701</v>
      </c>
      <c r="BE30" s="47">
        <f>VLOOKUP($A30,'RevPAR Raw Data'!$B$6:$BE$43,'RevPAR Raw Data'!T$1,FALSE)</f>
        <v>-10.357434308804001</v>
      </c>
      <c r="BF30" s="48">
        <f>VLOOKUP($A30,'RevPAR Raw Data'!$B$6:$BE$43,'RevPAR Raw Data'!U$1,FALSE)</f>
        <v>-13.3585999710889</v>
      </c>
      <c r="BG30" s="48">
        <f>VLOOKUP($A30,'RevPAR Raw Data'!$B$6:$BE$43,'RevPAR Raw Data'!V$1,FALSE)</f>
        <v>-4.1689483747867104</v>
      </c>
      <c r="BH30" s="48">
        <f>VLOOKUP($A30,'RevPAR Raw Data'!$B$6:$BE$43,'RevPAR Raw Data'!W$1,FALSE)</f>
        <v>-2.3274626192905901</v>
      </c>
      <c r="BI30" s="48">
        <f>VLOOKUP($A30,'RevPAR Raw Data'!$B$6:$BE$43,'RevPAR Raw Data'!X$1,FALSE)</f>
        <v>9.8007703711032903</v>
      </c>
      <c r="BJ30" s="49">
        <f>VLOOKUP($A30,'RevPAR Raw Data'!$B$6:$BE$43,'RevPAR Raw Data'!Y$1,FALSE)</f>
        <v>-4.1532025312014698</v>
      </c>
      <c r="BK30" s="48">
        <f>VLOOKUP($A30,'RevPAR Raw Data'!$B$6:$BE$43,'RevPAR Raw Data'!AA$1,FALSE)</f>
        <v>12.7799954598115</v>
      </c>
      <c r="BL30" s="48">
        <f>VLOOKUP($A30,'RevPAR Raw Data'!$B$6:$BE$43,'RevPAR Raw Data'!AB$1,FALSE)</f>
        <v>2.4624354266099302</v>
      </c>
      <c r="BM30" s="49">
        <f>VLOOKUP($A30,'RevPAR Raw Data'!$B$6:$BE$43,'RevPAR Raw Data'!AC$1,FALSE)</f>
        <v>7.5605167946250802</v>
      </c>
      <c r="BN30" s="50">
        <f>VLOOKUP($A30,'RevPAR Raw Data'!$B$6:$BE$43,'RevPAR Raw Data'!AE$1,FALSE)</f>
        <v>-0.68169884284097804</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71</v>
      </c>
      <c r="B32" s="47">
        <f>VLOOKUP($A32,'Occupancy Raw Data'!$B$8:$BE$45,'Occupancy Raw Data'!G$3,FALSE)</f>
        <v>43.200282585658698</v>
      </c>
      <c r="C32" s="48">
        <f>VLOOKUP($A32,'Occupancy Raw Data'!$B$8:$BE$45,'Occupancy Raw Data'!H$3,FALSE)</f>
        <v>58.075768279759799</v>
      </c>
      <c r="D32" s="48">
        <f>VLOOKUP($A32,'Occupancy Raw Data'!$B$8:$BE$45,'Occupancy Raw Data'!I$3,FALSE)</f>
        <v>65.083009537265895</v>
      </c>
      <c r="E32" s="48">
        <f>VLOOKUP($A32,'Occupancy Raw Data'!$B$8:$BE$45,'Occupancy Raw Data'!J$3,FALSE)</f>
        <v>64.685623454609598</v>
      </c>
      <c r="F32" s="48">
        <f>VLOOKUP($A32,'Occupancy Raw Data'!$B$8:$BE$45,'Occupancy Raw Data'!K$3,FALSE)</f>
        <v>56.874779229954001</v>
      </c>
      <c r="G32" s="49">
        <f>VLOOKUP($A32,'Occupancy Raw Data'!$B$8:$BE$45,'Occupancy Raw Data'!L$3,FALSE)</f>
        <v>57.5838926174496</v>
      </c>
      <c r="H32" s="48">
        <f>VLOOKUP($A32,'Occupancy Raw Data'!$B$8:$BE$45,'Occupancy Raw Data'!N$3,FALSE)</f>
        <v>53.5676439420699</v>
      </c>
      <c r="I32" s="48">
        <f>VLOOKUP($A32,'Occupancy Raw Data'!$B$8:$BE$45,'Occupancy Raw Data'!O$3,FALSE)</f>
        <v>56.6275167785234</v>
      </c>
      <c r="J32" s="49">
        <f>VLOOKUP($A32,'Occupancy Raw Data'!$B$8:$BE$45,'Occupancy Raw Data'!P$3,FALSE)</f>
        <v>55.097580360296703</v>
      </c>
      <c r="K32" s="50">
        <f>VLOOKUP($A32,'Occupancy Raw Data'!$B$8:$BE$45,'Occupancy Raw Data'!R$3,FALSE)</f>
        <v>56.873517686834496</v>
      </c>
      <c r="M32" s="47">
        <f>VLOOKUP($A32,'Occupancy Raw Data'!$B$8:$BE$45,'Occupancy Raw Data'!T$3,FALSE)</f>
        <v>5.4585450338204797</v>
      </c>
      <c r="N32" s="48">
        <f>VLOOKUP($A32,'Occupancy Raw Data'!$B$8:$BE$45,'Occupancy Raw Data'!U$3,FALSE)</f>
        <v>8.4422781786121099</v>
      </c>
      <c r="O32" s="48">
        <f>VLOOKUP($A32,'Occupancy Raw Data'!$B$8:$BE$45,'Occupancy Raw Data'!V$3,FALSE)</f>
        <v>11.090989634940399</v>
      </c>
      <c r="P32" s="48">
        <f>VLOOKUP($A32,'Occupancy Raw Data'!$B$8:$BE$45,'Occupancy Raw Data'!W$3,FALSE)</f>
        <v>11.7913557190733</v>
      </c>
      <c r="Q32" s="48">
        <f>VLOOKUP($A32,'Occupancy Raw Data'!$B$8:$BE$45,'Occupancy Raw Data'!X$3,FALSE)</f>
        <v>10.813894672751999</v>
      </c>
      <c r="R32" s="49">
        <f>VLOOKUP($A32,'Occupancy Raw Data'!$B$8:$BE$45,'Occupancy Raw Data'!Y$3,FALSE)</f>
        <v>9.7707946020690297</v>
      </c>
      <c r="S32" s="48">
        <f>VLOOKUP($A32,'Occupancy Raw Data'!$B$8:$BE$45,'Occupancy Raw Data'!AA$3,FALSE)</f>
        <v>10.557226847302299</v>
      </c>
      <c r="T32" s="48">
        <f>VLOOKUP($A32,'Occupancy Raw Data'!$B$8:$BE$45,'Occupancy Raw Data'!AB$3,FALSE)</f>
        <v>10.6590710482877</v>
      </c>
      <c r="U32" s="49">
        <f>VLOOKUP($A32,'Occupancy Raw Data'!$B$8:$BE$45,'Occupancy Raw Data'!AC$3,FALSE)</f>
        <v>10.609539514600399</v>
      </c>
      <c r="V32" s="50">
        <f>VLOOKUP($A32,'Occupancy Raw Data'!$B$8:$BE$45,'Occupancy Raw Data'!AE$3,FALSE)</f>
        <v>10.0016771003885</v>
      </c>
      <c r="X32" s="51">
        <f>VLOOKUP($A32,'ADR Raw Data'!$B$6:$BE$43,'ADR Raw Data'!G$1,FALSE)</f>
        <v>91.473193990187994</v>
      </c>
      <c r="Y32" s="52">
        <f>VLOOKUP($A32,'ADR Raw Data'!$B$6:$BE$43,'ADR Raw Data'!H$1,FALSE)</f>
        <v>103.680164981373</v>
      </c>
      <c r="Z32" s="52">
        <f>VLOOKUP($A32,'ADR Raw Data'!$B$6:$BE$43,'ADR Raw Data'!I$1,FALSE)</f>
        <v>110.13886092265901</v>
      </c>
      <c r="AA32" s="52">
        <f>VLOOKUP($A32,'ADR Raw Data'!$B$6:$BE$43,'ADR Raw Data'!J$1,FALSE)</f>
        <v>106.33931535836101</v>
      </c>
      <c r="AB32" s="52">
        <f>VLOOKUP($A32,'ADR Raw Data'!$B$6:$BE$43,'ADR Raw Data'!K$1,FALSE)</f>
        <v>99.176869808244703</v>
      </c>
      <c r="AC32" s="53">
        <f>VLOOKUP($A32,'ADR Raw Data'!$B$6:$BE$43,'ADR Raw Data'!L$1,FALSE)</f>
        <v>103.016408722856</v>
      </c>
      <c r="AD32" s="52">
        <f>VLOOKUP($A32,'ADR Raw Data'!$B$6:$BE$43,'ADR Raw Data'!N$1,FALSE)</f>
        <v>100.820484668644</v>
      </c>
      <c r="AE32" s="52">
        <f>VLOOKUP($A32,'ADR Raw Data'!$B$6:$BE$43,'ADR Raw Data'!O$1,FALSE)</f>
        <v>103.828717348927</v>
      </c>
      <c r="AF32" s="53">
        <f>VLOOKUP($A32,'ADR Raw Data'!$B$6:$BE$43,'ADR Raw Data'!P$1,FALSE)</f>
        <v>102.366366951155</v>
      </c>
      <c r="AG32" s="54">
        <f>VLOOKUP($A32,'ADR Raw Data'!$B$6:$BE$43,'ADR Raw Data'!R$1,FALSE)</f>
        <v>102.83648200521201</v>
      </c>
      <c r="AI32" s="47">
        <f>VLOOKUP($A32,'ADR Raw Data'!$B$6:$BE$43,'ADR Raw Data'!T$1,FALSE)</f>
        <v>-0.59397728847873599</v>
      </c>
      <c r="AJ32" s="48">
        <f>VLOOKUP($A32,'ADR Raw Data'!$B$6:$BE$43,'ADR Raw Data'!U$1,FALSE)</f>
        <v>3.14781583110741</v>
      </c>
      <c r="AK32" s="48">
        <f>VLOOKUP($A32,'ADR Raw Data'!$B$6:$BE$43,'ADR Raw Data'!V$1,FALSE)</f>
        <v>6.05613399959985</v>
      </c>
      <c r="AL32" s="48">
        <f>VLOOKUP($A32,'ADR Raw Data'!$B$6:$BE$43,'ADR Raw Data'!W$1,FALSE)</f>
        <v>4.4343561513119099</v>
      </c>
      <c r="AM32" s="48">
        <f>VLOOKUP($A32,'ADR Raw Data'!$B$6:$BE$43,'ADR Raw Data'!X$1,FALSE)</f>
        <v>2.5397417954461901</v>
      </c>
      <c r="AN32" s="49">
        <f>VLOOKUP($A32,'ADR Raw Data'!$B$6:$BE$43,'ADR Raw Data'!Y$1,FALSE)</f>
        <v>3.5553715293756301</v>
      </c>
      <c r="AO32" s="48">
        <f>VLOOKUP($A32,'ADR Raw Data'!$B$6:$BE$43,'ADR Raw Data'!AA$1,FALSE)</f>
        <v>0.74579333804617798</v>
      </c>
      <c r="AP32" s="48">
        <f>VLOOKUP($A32,'ADR Raw Data'!$B$6:$BE$43,'ADR Raw Data'!AB$1,FALSE)</f>
        <v>0.98582405866338396</v>
      </c>
      <c r="AQ32" s="49">
        <f>VLOOKUP($A32,'ADR Raw Data'!$B$6:$BE$43,'ADR Raw Data'!AC$1,FALSE)</f>
        <v>0.87138746630563702</v>
      </c>
      <c r="AR32" s="50">
        <f>VLOOKUP($A32,'ADR Raw Data'!$B$6:$BE$43,'ADR Raw Data'!AE$1,FALSE)</f>
        <v>2.8048397931527602</v>
      </c>
      <c r="AS32" s="40"/>
      <c r="AT32" s="51">
        <f>VLOOKUP($A32,'RevPAR Raw Data'!$B$6:$BE$43,'RevPAR Raw Data'!G$1,FALSE)</f>
        <v>39.516678293889001</v>
      </c>
      <c r="AU32" s="52">
        <f>VLOOKUP($A32,'RevPAR Raw Data'!$B$6:$BE$43,'RevPAR Raw Data'!H$1,FALSE)</f>
        <v>60.2130523666548</v>
      </c>
      <c r="AV32" s="52">
        <f>VLOOKUP($A32,'RevPAR Raw Data'!$B$6:$BE$43,'RevPAR Raw Data'!I$1,FALSE)</f>
        <v>71.681685358530501</v>
      </c>
      <c r="AW32" s="52">
        <f>VLOOKUP($A32,'RevPAR Raw Data'!$B$6:$BE$43,'RevPAR Raw Data'!J$1,FALSE)</f>
        <v>68.786249116919805</v>
      </c>
      <c r="AX32" s="52">
        <f>VLOOKUP($A32,'RevPAR Raw Data'!$B$6:$BE$43,'RevPAR Raw Data'!K$1,FALSE)</f>
        <v>56.406625750618097</v>
      </c>
      <c r="AY32" s="53">
        <f>VLOOKUP($A32,'RevPAR Raw Data'!$B$6:$BE$43,'RevPAR Raw Data'!L$1,FALSE)</f>
        <v>59.320858177322499</v>
      </c>
      <c r="AZ32" s="52">
        <f>VLOOKUP($A32,'RevPAR Raw Data'!$B$6:$BE$43,'RevPAR Raw Data'!N$1,FALSE)</f>
        <v>54.007158247968903</v>
      </c>
      <c r="BA32" s="52">
        <f>VLOOKUP($A32,'RevPAR Raw Data'!$B$6:$BE$43,'RevPAR Raw Data'!O$1,FALSE)</f>
        <v>58.795624337689802</v>
      </c>
      <c r="BB32" s="53">
        <f>VLOOKUP($A32,'RevPAR Raw Data'!$B$6:$BE$43,'RevPAR Raw Data'!P$1,FALSE)</f>
        <v>56.401391292829302</v>
      </c>
      <c r="BC32" s="54">
        <f>VLOOKUP($A32,'RevPAR Raw Data'!$B$6:$BE$43,'RevPAR Raw Data'!R$1,FALSE)</f>
        <v>58.486724781752997</v>
      </c>
      <c r="BD32" s="65"/>
      <c r="BE32" s="47">
        <f>VLOOKUP($A32,'RevPAR Raw Data'!$B$6:$BE$43,'RevPAR Raw Data'!T$1,FALSE)</f>
        <v>4.8321452275594599</v>
      </c>
      <c r="BF32" s="48">
        <f>VLOOKUP($A32,'RevPAR Raw Data'!$B$6:$BE$43,'RevPAR Raw Data'!U$1,FALSE)</f>
        <v>11.855841378732</v>
      </c>
      <c r="BG32" s="48">
        <f>VLOOKUP($A32,'RevPAR Raw Data'!$B$6:$BE$43,'RevPAR Raw Data'!V$1,FALSE)</f>
        <v>17.818808828714001</v>
      </c>
      <c r="BH32" s="48">
        <f>VLOOKUP($A32,'RevPAR Raw Data'!$B$6:$BE$43,'RevPAR Raw Data'!W$1,FALSE)</f>
        <v>16.748582578037102</v>
      </c>
      <c r="BI32" s="48">
        <f>VLOOKUP($A32,'RevPAR Raw Data'!$B$6:$BE$43,'RevPAR Raw Data'!X$1,FALSE)</f>
        <v>13.628281470917599</v>
      </c>
      <c r="BJ32" s="49">
        <f>VLOOKUP($A32,'RevPAR Raw Data'!$B$6:$BE$43,'RevPAR Raw Data'!Y$1,FALSE)</f>
        <v>13.6735541809204</v>
      </c>
      <c r="BK32" s="48">
        <f>VLOOKUP($A32,'RevPAR Raw Data'!$B$6:$BE$43,'RevPAR Raw Data'!AA$1,FALSE)</f>
        <v>11.381755279858</v>
      </c>
      <c r="BL32" s="48">
        <f>VLOOKUP($A32,'RevPAR Raw Data'!$B$6:$BE$43,'RevPAR Raw Data'!AB$1,FALSE)</f>
        <v>11.749974793775101</v>
      </c>
      <c r="BM32" s="49">
        <f>VLOOKUP($A32,'RevPAR Raw Data'!$B$6:$BE$43,'RevPAR Raw Data'!AC$1,FALSE)</f>
        <v>11.5733771784691</v>
      </c>
      <c r="BN32" s="50">
        <f>VLOOKUP($A32,'RevPAR Raw Data'!$B$6:$BE$43,'RevPAR Raw Data'!AE$1,FALSE)</f>
        <v>13.087047912835599</v>
      </c>
    </row>
    <row r="33" spans="1:66" x14ac:dyDescent="0.25">
      <c r="A33" s="63" t="s">
        <v>45</v>
      </c>
      <c r="B33" s="47">
        <f>VLOOKUP($A33,'Occupancy Raw Data'!$B$8:$BE$45,'Occupancy Raw Data'!G$3,FALSE)</f>
        <v>50.3488591363379</v>
      </c>
      <c r="C33" s="48">
        <f>VLOOKUP($A33,'Occupancy Raw Data'!$B$8:$BE$45,'Occupancy Raw Data'!H$3,FALSE)</f>
        <v>60.908919479539797</v>
      </c>
      <c r="D33" s="48">
        <f>VLOOKUP($A33,'Occupancy Raw Data'!$B$8:$BE$45,'Occupancy Raw Data'!I$3,FALSE)</f>
        <v>63.115217801244498</v>
      </c>
      <c r="E33" s="48">
        <f>VLOOKUP($A33,'Occupancy Raw Data'!$B$8:$BE$45,'Occupancy Raw Data'!J$3,FALSE)</f>
        <v>64.114652083726099</v>
      </c>
      <c r="F33" s="48">
        <f>VLOOKUP($A33,'Occupancy Raw Data'!$B$8:$BE$45,'Occupancy Raw Data'!K$3,FALSE)</f>
        <v>59.306053177446699</v>
      </c>
      <c r="G33" s="49">
        <f>VLOOKUP($A33,'Occupancy Raw Data'!$B$8:$BE$45,'Occupancy Raw Data'!L$3,FALSE)</f>
        <v>59.558740335659003</v>
      </c>
      <c r="H33" s="48">
        <f>VLOOKUP($A33,'Occupancy Raw Data'!$B$8:$BE$45,'Occupancy Raw Data'!N$3,FALSE)</f>
        <v>59.4191966811238</v>
      </c>
      <c r="I33" s="48">
        <f>VLOOKUP($A33,'Occupancy Raw Data'!$B$8:$BE$45,'Occupancy Raw Data'!O$3,FALSE)</f>
        <v>54.4597397699415</v>
      </c>
      <c r="J33" s="49">
        <f>VLOOKUP($A33,'Occupancy Raw Data'!$B$8:$BE$45,'Occupancy Raw Data'!P$3,FALSE)</f>
        <v>56.9394682255327</v>
      </c>
      <c r="K33" s="50">
        <f>VLOOKUP($A33,'Occupancy Raw Data'!$B$8:$BE$45,'Occupancy Raw Data'!R$3,FALSE)</f>
        <v>58.8103768756229</v>
      </c>
      <c r="M33" s="47">
        <f>VLOOKUP($A33,'Occupancy Raw Data'!$B$8:$BE$45,'Occupancy Raw Data'!T$3,FALSE)</f>
        <v>16.764145593910399</v>
      </c>
      <c r="N33" s="48">
        <f>VLOOKUP($A33,'Occupancy Raw Data'!$B$8:$BE$45,'Occupancy Raw Data'!U$3,FALSE)</f>
        <v>17.642630768949999</v>
      </c>
      <c r="O33" s="48">
        <f>VLOOKUP($A33,'Occupancy Raw Data'!$B$8:$BE$45,'Occupancy Raw Data'!V$3,FALSE)</f>
        <v>17.385839249826201</v>
      </c>
      <c r="P33" s="48">
        <f>VLOOKUP($A33,'Occupancy Raw Data'!$B$8:$BE$45,'Occupancy Raw Data'!W$3,FALSE)</f>
        <v>17.830520345013301</v>
      </c>
      <c r="Q33" s="48">
        <f>VLOOKUP($A33,'Occupancy Raw Data'!$B$8:$BE$45,'Occupancy Raw Data'!X$3,FALSE)</f>
        <v>16.424587999987601</v>
      </c>
      <c r="R33" s="49">
        <f>VLOOKUP($A33,'Occupancy Raw Data'!$B$8:$BE$45,'Occupancy Raw Data'!Y$3,FALSE)</f>
        <v>17.235132557003698</v>
      </c>
      <c r="S33" s="48">
        <f>VLOOKUP($A33,'Occupancy Raw Data'!$B$8:$BE$45,'Occupancy Raw Data'!AA$3,FALSE)</f>
        <v>27.735515019519202</v>
      </c>
      <c r="T33" s="48">
        <f>VLOOKUP($A33,'Occupancy Raw Data'!$B$8:$BE$45,'Occupancy Raw Data'!AB$3,FALSE)</f>
        <v>13.9588438633129</v>
      </c>
      <c r="U33" s="49">
        <f>VLOOKUP($A33,'Occupancy Raw Data'!$B$8:$BE$45,'Occupancy Raw Data'!AC$3,FALSE)</f>
        <v>20.754299891459802</v>
      </c>
      <c r="V33" s="50">
        <f>VLOOKUP($A33,'Occupancy Raw Data'!$B$8:$BE$45,'Occupancy Raw Data'!AE$3,FALSE)</f>
        <v>18.187932779578301</v>
      </c>
      <c r="X33" s="51">
        <f>VLOOKUP($A33,'ADR Raw Data'!$B$6:$BE$43,'ADR Raw Data'!G$1,FALSE)</f>
        <v>81.445812734082295</v>
      </c>
      <c r="Y33" s="52">
        <f>VLOOKUP($A33,'ADR Raw Data'!$B$6:$BE$43,'ADR Raw Data'!H$1,FALSE)</f>
        <v>86.913226006191906</v>
      </c>
      <c r="Z33" s="52">
        <f>VLOOKUP($A33,'ADR Raw Data'!$B$6:$BE$43,'ADR Raw Data'!I$1,FALSE)</f>
        <v>88.4839020017926</v>
      </c>
      <c r="AA33" s="52">
        <f>VLOOKUP($A33,'ADR Raw Data'!$B$6:$BE$43,'ADR Raw Data'!J$1,FALSE)</f>
        <v>87.946991176470505</v>
      </c>
      <c r="AB33" s="52">
        <f>VLOOKUP($A33,'ADR Raw Data'!$B$6:$BE$43,'ADR Raw Data'!K$1,FALSE)</f>
        <v>85.658054054054006</v>
      </c>
      <c r="AC33" s="53">
        <f>VLOOKUP($A33,'ADR Raw Data'!$B$6:$BE$43,'ADR Raw Data'!L$1,FALSE)</f>
        <v>86.294326874366703</v>
      </c>
      <c r="AD33" s="52">
        <f>VLOOKUP($A33,'ADR Raw Data'!$B$6:$BE$43,'ADR Raw Data'!N$1,FALSE)</f>
        <v>89.5998349730244</v>
      </c>
      <c r="AE33" s="52">
        <f>VLOOKUP($A33,'ADR Raw Data'!$B$6:$BE$43,'ADR Raw Data'!O$1,FALSE)</f>
        <v>86.102981301938996</v>
      </c>
      <c r="AF33" s="53">
        <f>VLOOKUP($A33,'ADR Raw Data'!$B$6:$BE$43,'ADR Raw Data'!P$1,FALSE)</f>
        <v>87.927552574929607</v>
      </c>
      <c r="AG33" s="54">
        <f>VLOOKUP($A33,'ADR Raw Data'!$B$6:$BE$43,'ADR Raw Data'!R$1,FALSE)</f>
        <v>86.746117905730301</v>
      </c>
      <c r="AI33" s="47">
        <f>VLOOKUP($A33,'ADR Raw Data'!$B$6:$BE$43,'ADR Raw Data'!T$1,FALSE)</f>
        <v>3.5786010948148101</v>
      </c>
      <c r="AJ33" s="48">
        <f>VLOOKUP($A33,'ADR Raw Data'!$B$6:$BE$43,'ADR Raw Data'!U$1,FALSE)</f>
        <v>5.4802052565302102</v>
      </c>
      <c r="AK33" s="48">
        <f>VLOOKUP($A33,'ADR Raw Data'!$B$6:$BE$43,'ADR Raw Data'!V$1,FALSE)</f>
        <v>3.9641098907589298</v>
      </c>
      <c r="AL33" s="48">
        <f>VLOOKUP($A33,'ADR Raw Data'!$B$6:$BE$43,'ADR Raw Data'!W$1,FALSE)</f>
        <v>6.2825901576089702</v>
      </c>
      <c r="AM33" s="48">
        <f>VLOOKUP($A33,'ADR Raw Data'!$B$6:$BE$43,'ADR Raw Data'!X$1,FALSE)</f>
        <v>7.8356544831749799</v>
      </c>
      <c r="AN33" s="49">
        <f>VLOOKUP($A33,'ADR Raw Data'!$B$6:$BE$43,'ADR Raw Data'!Y$1,FALSE)</f>
        <v>5.4771517217031001</v>
      </c>
      <c r="AO33" s="48">
        <f>VLOOKUP($A33,'ADR Raw Data'!$B$6:$BE$43,'ADR Raw Data'!AA$1,FALSE)</f>
        <v>9.6467121955089397</v>
      </c>
      <c r="AP33" s="48">
        <f>VLOOKUP($A33,'ADR Raw Data'!$B$6:$BE$43,'ADR Raw Data'!AB$1,FALSE)</f>
        <v>4.3494299621666404</v>
      </c>
      <c r="AQ33" s="49">
        <f>VLOOKUP($A33,'ADR Raw Data'!$B$6:$BE$43,'ADR Raw Data'!AC$1,FALSE)</f>
        <v>7.07093370325829</v>
      </c>
      <c r="AR33" s="50">
        <f>VLOOKUP($A33,'ADR Raw Data'!$B$6:$BE$43,'ADR Raw Data'!AE$1,FALSE)</f>
        <v>5.9215677816365302</v>
      </c>
      <c r="AS33" s="40"/>
      <c r="AT33" s="51">
        <f>VLOOKUP($A33,'RevPAR Raw Data'!$B$6:$BE$43,'RevPAR Raw Data'!G$1,FALSE)</f>
        <v>41.007037525928702</v>
      </c>
      <c r="AU33" s="52">
        <f>VLOOKUP($A33,'RevPAR Raw Data'!$B$6:$BE$43,'RevPAR Raw Data'!H$1,FALSE)</f>
        <v>52.937906845181899</v>
      </c>
      <c r="AV33" s="52">
        <f>VLOOKUP($A33,'RevPAR Raw Data'!$B$6:$BE$43,'RevPAR Raw Data'!I$1,FALSE)</f>
        <v>55.846807467471201</v>
      </c>
      <c r="AW33" s="52">
        <f>VLOOKUP($A33,'RevPAR Raw Data'!$B$6:$BE$43,'RevPAR Raw Data'!J$1,FALSE)</f>
        <v>56.386907410899397</v>
      </c>
      <c r="AX33" s="52">
        <f>VLOOKUP($A33,'RevPAR Raw Data'!$B$6:$BE$43,'RevPAR Raw Data'!K$1,FALSE)</f>
        <v>50.800411088063299</v>
      </c>
      <c r="AY33" s="53">
        <f>VLOOKUP($A33,'RevPAR Raw Data'!$B$6:$BE$43,'RevPAR Raw Data'!L$1,FALSE)</f>
        <v>51.395814067508901</v>
      </c>
      <c r="AZ33" s="52">
        <f>VLOOKUP($A33,'RevPAR Raw Data'!$B$6:$BE$43,'RevPAR Raw Data'!N$1,FALSE)</f>
        <v>53.239502168583797</v>
      </c>
      <c r="BA33" s="52">
        <f>VLOOKUP($A33,'RevPAR Raw Data'!$B$6:$BE$43,'RevPAR Raw Data'!O$1,FALSE)</f>
        <v>46.8914595511974</v>
      </c>
      <c r="BB33" s="53">
        <f>VLOOKUP($A33,'RevPAR Raw Data'!$B$6:$BE$43,'RevPAR Raw Data'!P$1,FALSE)</f>
        <v>50.065480859890599</v>
      </c>
      <c r="BC33" s="54">
        <f>VLOOKUP($A33,'RevPAR Raw Data'!$B$6:$BE$43,'RevPAR Raw Data'!R$1,FALSE)</f>
        <v>51.015718865332197</v>
      </c>
      <c r="BE33" s="47">
        <f>VLOOKUP($A33,'RevPAR Raw Data'!$B$6:$BE$43,'RevPAR Raw Data'!T$1,FALSE)</f>
        <v>20.942668586485201</v>
      </c>
      <c r="BF33" s="48">
        <f>VLOOKUP($A33,'RevPAR Raw Data'!$B$6:$BE$43,'RevPAR Raw Data'!U$1,FALSE)</f>
        <v>24.089688404270401</v>
      </c>
      <c r="BG33" s="48">
        <f>VLOOKUP($A33,'RevPAR Raw Data'!$B$6:$BE$43,'RevPAR Raw Data'!V$1,FALSE)</f>
        <v>22.039142913878901</v>
      </c>
      <c r="BH33" s="48">
        <f>VLOOKUP($A33,'RevPAR Raw Data'!$B$6:$BE$43,'RevPAR Raw Data'!W$1,FALSE)</f>
        <v>25.233329018868599</v>
      </c>
      <c r="BI33" s="48">
        <f>VLOOKUP($A33,'RevPAR Raw Data'!$B$6:$BE$43,'RevPAR Raw Data'!X$1,FALSE)</f>
        <v>25.547216449126601</v>
      </c>
      <c r="BJ33" s="49">
        <f>VLOOKUP($A33,'RevPAR Raw Data'!$B$6:$BE$43,'RevPAR Raw Data'!Y$1,FALSE)</f>
        <v>23.656278638290502</v>
      </c>
      <c r="BK33" s="48">
        <f>VLOOKUP($A33,'RevPAR Raw Data'!$B$6:$BE$43,'RevPAR Raw Data'!AA$1,FALSE)</f>
        <v>40.057792524903398</v>
      </c>
      <c r="BL33" s="48">
        <f>VLOOKUP($A33,'RevPAR Raw Data'!$B$6:$BE$43,'RevPAR Raw Data'!AB$1,FALSE)</f>
        <v>18.9154039628425</v>
      </c>
      <c r="BM33" s="49">
        <f>VLOOKUP($A33,'RevPAR Raw Data'!$B$6:$BE$43,'RevPAR Raw Data'!AC$1,FALSE)</f>
        <v>29.292756380618599</v>
      </c>
      <c r="BN33" s="50">
        <f>VLOOKUP($A33,'RevPAR Raw Data'!$B$6:$BE$43,'RevPAR Raw Data'!AE$1,FALSE)</f>
        <v>25.186511328836101</v>
      </c>
    </row>
    <row r="34" spans="1:66" x14ac:dyDescent="0.25">
      <c r="A34" s="63" t="s">
        <v>111</v>
      </c>
      <c r="B34" s="47">
        <f>VLOOKUP($A34,'Occupancy Raw Data'!$B$8:$BE$45,'Occupancy Raw Data'!G$3,FALSE)</f>
        <v>33.785968315551202</v>
      </c>
      <c r="C34" s="48">
        <f>VLOOKUP($A34,'Occupancy Raw Data'!$B$8:$BE$45,'Occupancy Raw Data'!H$3,FALSE)</f>
        <v>56.6763659877141</v>
      </c>
      <c r="D34" s="48">
        <f>VLOOKUP($A34,'Occupancy Raw Data'!$B$8:$BE$45,'Occupancy Raw Data'!I$3,FALSE)</f>
        <v>71.613320400905195</v>
      </c>
      <c r="E34" s="48">
        <f>VLOOKUP($A34,'Occupancy Raw Data'!$B$8:$BE$45,'Occupancy Raw Data'!J$3,FALSE)</f>
        <v>70.966698997736799</v>
      </c>
      <c r="F34" s="48">
        <f>VLOOKUP($A34,'Occupancy Raw Data'!$B$8:$BE$45,'Occupancy Raw Data'!K$3,FALSE)</f>
        <v>53.022955059812404</v>
      </c>
      <c r="G34" s="49">
        <f>VLOOKUP($A34,'Occupancy Raw Data'!$B$8:$BE$45,'Occupancy Raw Data'!L$3,FALSE)</f>
        <v>57.213061752343997</v>
      </c>
      <c r="H34" s="48">
        <f>VLOOKUP($A34,'Occupancy Raw Data'!$B$8:$BE$45,'Occupancy Raw Data'!N$3,FALSE)</f>
        <v>50.016165535079203</v>
      </c>
      <c r="I34" s="48">
        <f>VLOOKUP($A34,'Occupancy Raw Data'!$B$8:$BE$45,'Occupancy Raw Data'!O$3,FALSE)</f>
        <v>61.784675072744903</v>
      </c>
      <c r="J34" s="49">
        <f>VLOOKUP($A34,'Occupancy Raw Data'!$B$8:$BE$45,'Occupancy Raw Data'!P$3,FALSE)</f>
        <v>55.900420303912</v>
      </c>
      <c r="K34" s="50">
        <f>VLOOKUP($A34,'Occupancy Raw Data'!$B$8:$BE$45,'Occupancy Raw Data'!R$3,FALSE)</f>
        <v>56.838021338506302</v>
      </c>
      <c r="M34" s="47">
        <f>VLOOKUP($A34,'Occupancy Raw Data'!$B$8:$BE$45,'Occupancy Raw Data'!T$3,FALSE)</f>
        <v>2.85433070866141</v>
      </c>
      <c r="N34" s="48">
        <f>VLOOKUP($A34,'Occupancy Raw Data'!$B$8:$BE$45,'Occupancy Raw Data'!U$3,FALSE)</f>
        <v>20.1507882111034</v>
      </c>
      <c r="O34" s="48">
        <f>VLOOKUP($A34,'Occupancy Raw Data'!$B$8:$BE$45,'Occupancy Raw Data'!V$3,FALSE)</f>
        <v>29.456458211572102</v>
      </c>
      <c r="P34" s="48">
        <f>VLOOKUP($A34,'Occupancy Raw Data'!$B$8:$BE$45,'Occupancy Raw Data'!W$3,FALSE)</f>
        <v>29.117647058823501</v>
      </c>
      <c r="Q34" s="48">
        <f>VLOOKUP($A34,'Occupancy Raw Data'!$B$8:$BE$45,'Occupancy Raw Data'!X$3,FALSE)</f>
        <v>19.0130624092888</v>
      </c>
      <c r="R34" s="49">
        <f>VLOOKUP($A34,'Occupancy Raw Data'!$B$8:$BE$45,'Occupancy Raw Data'!Y$3,FALSE)</f>
        <v>21.806167400881002</v>
      </c>
      <c r="S34" s="48">
        <f>VLOOKUP($A34,'Occupancy Raw Data'!$B$8:$BE$45,'Occupancy Raw Data'!AA$3,FALSE)</f>
        <v>23.562300319488799</v>
      </c>
      <c r="T34" s="48">
        <f>VLOOKUP($A34,'Occupancy Raw Data'!$B$8:$BE$45,'Occupancy Raw Data'!AB$3,FALSE)</f>
        <v>28.341168569509701</v>
      </c>
      <c r="U34" s="49">
        <f>VLOOKUP($A34,'Occupancy Raw Data'!$B$8:$BE$45,'Occupancy Raw Data'!AC$3,FALSE)</f>
        <v>26.158336373586199</v>
      </c>
      <c r="V34" s="50">
        <f>VLOOKUP($A34,'Occupancy Raw Data'!$B$8:$BE$45,'Occupancy Raw Data'!AE$3,FALSE)</f>
        <v>22.998500749625101</v>
      </c>
      <c r="X34" s="51">
        <f>VLOOKUP($A34,'ADR Raw Data'!$B$6:$BE$43,'ADR Raw Data'!G$1,FALSE)</f>
        <v>135.84379904306201</v>
      </c>
      <c r="Y34" s="52">
        <f>VLOOKUP($A34,'ADR Raw Data'!$B$6:$BE$43,'ADR Raw Data'!H$1,FALSE)</f>
        <v>150.146183685111</v>
      </c>
      <c r="Z34" s="52">
        <f>VLOOKUP($A34,'ADR Raw Data'!$B$6:$BE$43,'ADR Raw Data'!I$1,FALSE)</f>
        <v>163.40667268623</v>
      </c>
      <c r="AA34" s="52">
        <f>VLOOKUP($A34,'ADR Raw Data'!$B$6:$BE$43,'ADR Raw Data'!J$1,FALSE)</f>
        <v>159.83994077448699</v>
      </c>
      <c r="AB34" s="52">
        <f>VLOOKUP($A34,'ADR Raw Data'!$B$6:$BE$43,'ADR Raw Data'!K$1,FALSE)</f>
        <v>142.81734146341401</v>
      </c>
      <c r="AC34" s="53">
        <f>VLOOKUP($A34,'ADR Raw Data'!$B$6:$BE$43,'ADR Raw Data'!L$1,FALSE)</f>
        <v>152.823001808318</v>
      </c>
      <c r="AD34" s="52">
        <f>VLOOKUP($A34,'ADR Raw Data'!$B$6:$BE$43,'ADR Raw Data'!N$1,FALSE)</f>
        <v>146.08970265029001</v>
      </c>
      <c r="AE34" s="52">
        <f>VLOOKUP($A34,'ADR Raw Data'!$B$6:$BE$43,'ADR Raw Data'!O$1,FALSE)</f>
        <v>153.791009942438</v>
      </c>
      <c r="AF34" s="53">
        <f>VLOOKUP($A34,'ADR Raw Data'!$B$6:$BE$43,'ADR Raw Data'!P$1,FALSE)</f>
        <v>150.34568825910901</v>
      </c>
      <c r="AG34" s="54">
        <f>VLOOKUP($A34,'ADR Raw Data'!$B$6:$BE$43,'ADR Raw Data'!R$1,FALSE)</f>
        <v>152.126873882658</v>
      </c>
      <c r="AI34" s="47">
        <f>VLOOKUP($A34,'ADR Raw Data'!$B$6:$BE$43,'ADR Raw Data'!T$1,FALSE)</f>
        <v>-10.0617122000909</v>
      </c>
      <c r="AJ34" s="48">
        <f>VLOOKUP($A34,'ADR Raw Data'!$B$6:$BE$43,'ADR Raw Data'!U$1,FALSE)</f>
        <v>-7.8276403553807201</v>
      </c>
      <c r="AK34" s="48">
        <f>VLOOKUP($A34,'ADR Raw Data'!$B$6:$BE$43,'ADR Raw Data'!V$1,FALSE)</f>
        <v>-1.2742253852904599</v>
      </c>
      <c r="AL34" s="48">
        <f>VLOOKUP($A34,'ADR Raw Data'!$B$6:$BE$43,'ADR Raw Data'!W$1,FALSE)</f>
        <v>-2.0166949305972199</v>
      </c>
      <c r="AM34" s="48">
        <f>VLOOKUP($A34,'ADR Raw Data'!$B$6:$BE$43,'ADR Raw Data'!X$1,FALSE)</f>
        <v>-10.6507930800094</v>
      </c>
      <c r="AN34" s="49">
        <f>VLOOKUP($A34,'ADR Raw Data'!$B$6:$BE$43,'ADR Raw Data'!Y$1,FALSE)</f>
        <v>-5.27333270441782</v>
      </c>
      <c r="AO34" s="48">
        <f>VLOOKUP($A34,'ADR Raw Data'!$B$6:$BE$43,'ADR Raw Data'!AA$1,FALSE)</f>
        <v>-20.386417677679798</v>
      </c>
      <c r="AP34" s="48">
        <f>VLOOKUP($A34,'ADR Raw Data'!$B$6:$BE$43,'ADR Raw Data'!AB$1,FALSE)</f>
        <v>-17.851793025921701</v>
      </c>
      <c r="AQ34" s="49">
        <f>VLOOKUP($A34,'ADR Raw Data'!$B$6:$BE$43,'ADR Raw Data'!AC$1,FALSE)</f>
        <v>-18.957920537417198</v>
      </c>
      <c r="AR34" s="50">
        <f>VLOOKUP($A34,'ADR Raw Data'!$B$6:$BE$43,'ADR Raw Data'!AE$1,FALSE)</f>
        <v>-9.4247375456268792</v>
      </c>
      <c r="AS34" s="40"/>
      <c r="AT34" s="51">
        <f>VLOOKUP($A34,'RevPAR Raw Data'!$B$6:$BE$43,'RevPAR Raw Data'!G$1,FALSE)</f>
        <v>45.896142903330102</v>
      </c>
      <c r="AU34" s="52">
        <f>VLOOKUP($A34,'RevPAR Raw Data'!$B$6:$BE$43,'RevPAR Raw Data'!H$1,FALSE)</f>
        <v>85.097400581959207</v>
      </c>
      <c r="AV34" s="52">
        <f>VLOOKUP($A34,'RevPAR Raw Data'!$B$6:$BE$43,'RevPAR Raw Data'!I$1,FALSE)</f>
        <v>117.020944067248</v>
      </c>
      <c r="AW34" s="52">
        <f>VLOOKUP($A34,'RevPAR Raw Data'!$B$6:$BE$43,'RevPAR Raw Data'!J$1,FALSE)</f>
        <v>113.433129647591</v>
      </c>
      <c r="AX34" s="52">
        <f>VLOOKUP($A34,'RevPAR Raw Data'!$B$6:$BE$43,'RevPAR Raw Data'!K$1,FALSE)</f>
        <v>75.725974781765203</v>
      </c>
      <c r="AY34" s="53">
        <f>VLOOKUP($A34,'RevPAR Raw Data'!$B$6:$BE$43,'RevPAR Raw Data'!L$1,FALSE)</f>
        <v>87.434718396378898</v>
      </c>
      <c r="AZ34" s="52">
        <f>VLOOKUP($A34,'RevPAR Raw Data'!$B$6:$BE$43,'RevPAR Raw Data'!N$1,FALSE)</f>
        <v>73.068467507274406</v>
      </c>
      <c r="BA34" s="52">
        <f>VLOOKUP($A34,'RevPAR Raw Data'!$B$6:$BE$43,'RevPAR Raw Data'!O$1,FALSE)</f>
        <v>95.019275784028395</v>
      </c>
      <c r="BB34" s="53">
        <f>VLOOKUP($A34,'RevPAR Raw Data'!$B$6:$BE$43,'RevPAR Raw Data'!P$1,FALSE)</f>
        <v>84.043871645651393</v>
      </c>
      <c r="BC34" s="54">
        <f>VLOOKUP($A34,'RevPAR Raw Data'!$B$6:$BE$43,'RevPAR Raw Data'!R$1,FALSE)</f>
        <v>86.4659050390282</v>
      </c>
      <c r="BE34" s="47">
        <f>VLOOKUP($A34,'RevPAR Raw Data'!$B$6:$BE$43,'RevPAR Raw Data'!T$1,FALSE)</f>
        <v>-7.4945760325739101</v>
      </c>
      <c r="BF34" s="48">
        <f>VLOOKUP($A34,'RevPAR Raw Data'!$B$6:$BE$43,'RevPAR Raw Data'!U$1,FALSE)</f>
        <v>10.7458166257831</v>
      </c>
      <c r="BG34" s="48">
        <f>VLOOKUP($A34,'RevPAR Raw Data'!$B$6:$BE$43,'RevPAR Raw Data'!V$1,FALSE)</f>
        <v>27.8068911581423</v>
      </c>
      <c r="BH34" s="48">
        <f>VLOOKUP($A34,'RevPAR Raw Data'!$B$6:$BE$43,'RevPAR Raw Data'!W$1,FALSE)</f>
        <v>26.513738016081799</v>
      </c>
      <c r="BI34" s="48">
        <f>VLOOKUP($A34,'RevPAR Raw Data'!$B$6:$BE$43,'RevPAR Raw Data'!X$1,FALSE)</f>
        <v>6.3372273938929196</v>
      </c>
      <c r="BJ34" s="49">
        <f>VLOOKUP($A34,'RevPAR Raw Data'!$B$6:$BE$43,'RevPAR Raw Data'!Y$1,FALSE)</f>
        <v>15.382922939332399</v>
      </c>
      <c r="BK34" s="48">
        <f>VLOOKUP($A34,'RevPAR Raw Data'!$B$6:$BE$43,'RevPAR Raw Data'!AA$1,FALSE)</f>
        <v>-1.6276263157913</v>
      </c>
      <c r="BL34" s="48">
        <f>VLOOKUP($A34,'RevPAR Raw Data'!$B$6:$BE$43,'RevPAR Raw Data'!AB$1,FALSE)</f>
        <v>5.4299687894315802</v>
      </c>
      <c r="BM34" s="49">
        <f>VLOOKUP($A34,'RevPAR Raw Data'!$B$6:$BE$43,'RevPAR Raw Data'!AC$1,FALSE)</f>
        <v>2.2413392125541698</v>
      </c>
      <c r="BN34" s="50">
        <f>VLOOKUP($A34,'RevPAR Raw Data'!$B$6:$BE$43,'RevPAR Raw Data'!AE$1,FALSE)</f>
        <v>11.406214868917001</v>
      </c>
    </row>
    <row r="35" spans="1:66" x14ac:dyDescent="0.25">
      <c r="A35" s="63" t="s">
        <v>94</v>
      </c>
      <c r="B35" s="47">
        <f>VLOOKUP($A35,'Occupancy Raw Data'!$B$8:$BE$45,'Occupancy Raw Data'!G$3,FALSE)</f>
        <v>40.192525481313702</v>
      </c>
      <c r="C35" s="48">
        <f>VLOOKUP($A35,'Occupancy Raw Data'!$B$8:$BE$45,'Occupancy Raw Data'!H$3,FALSE)</f>
        <v>56.591166477916097</v>
      </c>
      <c r="D35" s="48">
        <f>VLOOKUP($A35,'Occupancy Raw Data'!$B$8:$BE$45,'Occupancy Raw Data'!I$3,FALSE)</f>
        <v>64.303510758776795</v>
      </c>
      <c r="E35" s="48">
        <f>VLOOKUP($A35,'Occupancy Raw Data'!$B$8:$BE$45,'Occupancy Raw Data'!J$3,FALSE)</f>
        <v>64.156285390713407</v>
      </c>
      <c r="F35" s="48">
        <f>VLOOKUP($A35,'Occupancy Raw Data'!$B$8:$BE$45,'Occupancy Raw Data'!K$3,FALSE)</f>
        <v>56.070215175537903</v>
      </c>
      <c r="G35" s="49">
        <f>VLOOKUP($A35,'Occupancy Raw Data'!$B$8:$BE$45,'Occupancy Raw Data'!L$3,FALSE)</f>
        <v>56.262740656851598</v>
      </c>
      <c r="H35" s="48">
        <f>VLOOKUP($A35,'Occupancy Raw Data'!$B$8:$BE$45,'Occupancy Raw Data'!N$3,FALSE)</f>
        <v>52.763306908267197</v>
      </c>
      <c r="I35" s="48">
        <f>VLOOKUP($A35,'Occupancy Raw Data'!$B$8:$BE$45,'Occupancy Raw Data'!O$3,FALSE)</f>
        <v>59.003397508493698</v>
      </c>
      <c r="J35" s="49">
        <f>VLOOKUP($A35,'Occupancy Raw Data'!$B$8:$BE$45,'Occupancy Raw Data'!P$3,FALSE)</f>
        <v>55.883352208380501</v>
      </c>
      <c r="K35" s="50">
        <f>VLOOKUP($A35,'Occupancy Raw Data'!$B$8:$BE$45,'Occupancy Raw Data'!R$3,FALSE)</f>
        <v>56.154343957288397</v>
      </c>
      <c r="M35" s="47">
        <f>VLOOKUP($A35,'Occupancy Raw Data'!$B$8:$BE$45,'Occupancy Raw Data'!T$3,FALSE)</f>
        <v>-0.74813175883711502</v>
      </c>
      <c r="N35" s="48">
        <f>VLOOKUP($A35,'Occupancy Raw Data'!$B$8:$BE$45,'Occupancy Raw Data'!U$3,FALSE)</f>
        <v>3.3039932451902101</v>
      </c>
      <c r="O35" s="48">
        <f>VLOOKUP($A35,'Occupancy Raw Data'!$B$8:$BE$45,'Occupancy Raw Data'!V$3,FALSE)</f>
        <v>4.1150376634142098</v>
      </c>
      <c r="P35" s="48">
        <f>VLOOKUP($A35,'Occupancy Raw Data'!$B$8:$BE$45,'Occupancy Raw Data'!W$3,FALSE)</f>
        <v>7.8384886563500702</v>
      </c>
      <c r="Q35" s="48">
        <f>VLOOKUP($A35,'Occupancy Raw Data'!$B$8:$BE$45,'Occupancy Raw Data'!X$3,FALSE)</f>
        <v>6.6581190676715902</v>
      </c>
      <c r="R35" s="49">
        <f>VLOOKUP($A35,'Occupancy Raw Data'!$B$8:$BE$45,'Occupancy Raw Data'!Y$3,FALSE)</f>
        <v>4.5380842748729799</v>
      </c>
      <c r="S35" s="48">
        <f>VLOOKUP($A35,'Occupancy Raw Data'!$B$8:$BE$45,'Occupancy Raw Data'!AA$3,FALSE)</f>
        <v>2.6276615792868001</v>
      </c>
      <c r="T35" s="48">
        <f>VLOOKUP($A35,'Occupancy Raw Data'!$B$8:$BE$45,'Occupancy Raw Data'!AB$3,FALSE)</f>
        <v>9.1139686744528294</v>
      </c>
      <c r="U35" s="49">
        <f>VLOOKUP($A35,'Occupancy Raw Data'!$B$8:$BE$45,'Occupancy Raw Data'!AC$3,FALSE)</f>
        <v>5.9526769920963396</v>
      </c>
      <c r="V35" s="50">
        <f>VLOOKUP($A35,'Occupancy Raw Data'!$B$8:$BE$45,'Occupancy Raw Data'!AE$3,FALSE)</f>
        <v>4.9364453355194904</v>
      </c>
      <c r="X35" s="51">
        <f>VLOOKUP($A35,'ADR Raw Data'!$B$6:$BE$43,'ADR Raw Data'!G$1,FALSE)</f>
        <v>87.670831220061899</v>
      </c>
      <c r="Y35" s="52">
        <f>VLOOKUP($A35,'ADR Raw Data'!$B$6:$BE$43,'ADR Raw Data'!H$1,FALSE)</f>
        <v>101.66625575345201</v>
      </c>
      <c r="Z35" s="52">
        <f>VLOOKUP($A35,'ADR Raw Data'!$B$6:$BE$43,'ADR Raw Data'!I$1,FALSE)</f>
        <v>107.97030292356401</v>
      </c>
      <c r="AA35" s="52">
        <f>VLOOKUP($A35,'ADR Raw Data'!$B$6:$BE$43,'ADR Raw Data'!J$1,FALSE)</f>
        <v>101.227585172109</v>
      </c>
      <c r="AB35" s="52">
        <f>VLOOKUP($A35,'ADR Raw Data'!$B$6:$BE$43,'ADR Raw Data'!K$1,FALSE)</f>
        <v>95.687348010502902</v>
      </c>
      <c r="AC35" s="53">
        <f>VLOOKUP($A35,'ADR Raw Data'!$B$6:$BE$43,'ADR Raw Data'!L$1,FALSE)</f>
        <v>99.815932769726203</v>
      </c>
      <c r="AD35" s="52">
        <f>VLOOKUP($A35,'ADR Raw Data'!$B$6:$BE$43,'ADR Raw Data'!N$1,FALSE)</f>
        <v>98.082820347714105</v>
      </c>
      <c r="AE35" s="52">
        <f>VLOOKUP($A35,'ADR Raw Data'!$B$6:$BE$43,'ADR Raw Data'!O$1,FALSE)</f>
        <v>100.865199616122</v>
      </c>
      <c r="AF35" s="53">
        <f>VLOOKUP($A35,'ADR Raw Data'!$B$6:$BE$43,'ADR Raw Data'!P$1,FALSE)</f>
        <v>99.551682034653894</v>
      </c>
      <c r="AG35" s="54">
        <f>VLOOKUP($A35,'ADR Raw Data'!$B$6:$BE$43,'ADR Raw Data'!R$1,FALSE)</f>
        <v>99.740796911463804</v>
      </c>
      <c r="AI35" s="47">
        <f>VLOOKUP($A35,'ADR Raw Data'!$B$6:$BE$43,'ADR Raw Data'!T$1,FALSE)</f>
        <v>-0.83253550080238703</v>
      </c>
      <c r="AJ35" s="48">
        <f>VLOOKUP($A35,'ADR Raw Data'!$B$6:$BE$43,'ADR Raw Data'!U$1,FALSE)</f>
        <v>4.0490020884937703</v>
      </c>
      <c r="AK35" s="48">
        <f>VLOOKUP($A35,'ADR Raw Data'!$B$6:$BE$43,'ADR Raw Data'!V$1,FALSE)</f>
        <v>7.5621815626868996</v>
      </c>
      <c r="AL35" s="48">
        <f>VLOOKUP($A35,'ADR Raw Data'!$B$6:$BE$43,'ADR Raw Data'!W$1,FALSE)</f>
        <v>3.3388630964300199</v>
      </c>
      <c r="AM35" s="48">
        <f>VLOOKUP($A35,'ADR Raw Data'!$B$6:$BE$43,'ADR Raw Data'!X$1,FALSE)</f>
        <v>3.1686079128322202</v>
      </c>
      <c r="AN35" s="49">
        <f>VLOOKUP($A35,'ADR Raw Data'!$B$6:$BE$43,'ADR Raw Data'!Y$1,FALSE)</f>
        <v>3.9662311734630502</v>
      </c>
      <c r="AO35" s="48">
        <f>VLOOKUP($A35,'ADR Raw Data'!$B$6:$BE$43,'ADR Raw Data'!AA$1,FALSE)</f>
        <v>5.2684250250626796</v>
      </c>
      <c r="AP35" s="48">
        <f>VLOOKUP($A35,'ADR Raw Data'!$B$6:$BE$43,'ADR Raw Data'!AB$1,FALSE)</f>
        <v>7.8718565976762802</v>
      </c>
      <c r="AQ35" s="49">
        <f>VLOOKUP($A35,'ADR Raw Data'!$B$6:$BE$43,'ADR Raw Data'!AC$1,FALSE)</f>
        <v>6.6508931168435703</v>
      </c>
      <c r="AR35" s="50">
        <f>VLOOKUP($A35,'ADR Raw Data'!$B$6:$BE$43,'ADR Raw Data'!AE$1,FALSE)</f>
        <v>4.7063056916892299</v>
      </c>
      <c r="AS35" s="40"/>
      <c r="AT35" s="51">
        <f>VLOOKUP($A35,'RevPAR Raw Data'!$B$6:$BE$43,'RevPAR Raw Data'!G$1,FALSE)</f>
        <v>35.237121177802898</v>
      </c>
      <c r="AU35" s="52">
        <f>VLOOKUP($A35,'RevPAR Raw Data'!$B$6:$BE$43,'RevPAR Raw Data'!H$1,FALSE)</f>
        <v>57.534120045300099</v>
      </c>
      <c r="AV35" s="52">
        <f>VLOOKUP($A35,'RevPAR Raw Data'!$B$6:$BE$43,'RevPAR Raw Data'!I$1,FALSE)</f>
        <v>69.428695356738302</v>
      </c>
      <c r="AW35" s="52">
        <f>VLOOKUP($A35,'RevPAR Raw Data'!$B$6:$BE$43,'RevPAR Raw Data'!J$1,FALSE)</f>
        <v>64.943858437146005</v>
      </c>
      <c r="AX35" s="52">
        <f>VLOOKUP($A35,'RevPAR Raw Data'!$B$6:$BE$43,'RevPAR Raw Data'!K$1,FALSE)</f>
        <v>53.652101925254797</v>
      </c>
      <c r="AY35" s="53">
        <f>VLOOKUP($A35,'RevPAR Raw Data'!$B$6:$BE$43,'RevPAR Raw Data'!L$1,FALSE)</f>
        <v>56.159179388448401</v>
      </c>
      <c r="AZ35" s="52">
        <f>VLOOKUP($A35,'RevPAR Raw Data'!$B$6:$BE$43,'RevPAR Raw Data'!N$1,FALSE)</f>
        <v>51.7517395243488</v>
      </c>
      <c r="BA35" s="52">
        <f>VLOOKUP($A35,'RevPAR Raw Data'!$B$6:$BE$43,'RevPAR Raw Data'!O$1,FALSE)</f>
        <v>59.5138946772366</v>
      </c>
      <c r="BB35" s="53">
        <f>VLOOKUP($A35,'RevPAR Raw Data'!$B$6:$BE$43,'RevPAR Raw Data'!P$1,FALSE)</f>
        <v>55.6328171007927</v>
      </c>
      <c r="BC35" s="54">
        <f>VLOOKUP($A35,'RevPAR Raw Data'!$B$6:$BE$43,'RevPAR Raw Data'!R$1,FALSE)</f>
        <v>56.008790163403901</v>
      </c>
      <c r="BE35" s="47">
        <f>VLOOKUP($A35,'RevPAR Raw Data'!$B$6:$BE$43,'RevPAR Raw Data'!T$1,FALSE)</f>
        <v>-1.5744387971544</v>
      </c>
      <c r="BF35" s="48">
        <f>VLOOKUP($A35,'RevPAR Raw Data'!$B$6:$BE$43,'RevPAR Raw Data'!U$1,FALSE)</f>
        <v>7.4867740891854302</v>
      </c>
      <c r="BG35" s="48">
        <f>VLOOKUP($A35,'RevPAR Raw Data'!$B$6:$BE$43,'RevPAR Raw Data'!V$1,FALSE)</f>
        <v>11.988405845581401</v>
      </c>
      <c r="BH35" s="48">
        <f>VLOOKUP($A35,'RevPAR Raw Data'!$B$6:$BE$43,'RevPAR Raw Data'!W$1,FALSE)</f>
        <v>11.439068157844799</v>
      </c>
      <c r="BI35" s="48">
        <f>VLOOKUP($A35,'RevPAR Raw Data'!$B$6:$BE$43,'RevPAR Raw Data'!X$1,FALSE)</f>
        <v>10.037696668127801</v>
      </c>
      <c r="BJ35" s="49">
        <f>VLOOKUP($A35,'RevPAR Raw Data'!$B$6:$BE$43,'RevPAR Raw Data'!Y$1,FALSE)</f>
        <v>8.6843063615240599</v>
      </c>
      <c r="BK35" s="48">
        <f>VLOOKUP($A35,'RevPAR Raw Data'!$B$6:$BE$43,'RevPAR Raw Data'!AA$1,FALSE)</f>
        <v>8.0345229845665802</v>
      </c>
      <c r="BL35" s="48">
        <f>VLOOKUP($A35,'RevPAR Raw Data'!$B$6:$BE$43,'RevPAR Raw Data'!AB$1,FALSE)</f>
        <v>17.703263816539099</v>
      </c>
      <c r="BM35" s="49">
        <f>VLOOKUP($A35,'RevPAR Raw Data'!$B$6:$BE$43,'RevPAR Raw Data'!AC$1,FALSE)</f>
        <v>12.9994762932751</v>
      </c>
      <c r="BN35" s="50">
        <f>VLOOKUP($A35,'RevPAR Raw Data'!$B$6:$BE$43,'RevPAR Raw Data'!AE$1,FALSE)</f>
        <v>9.8750752350014093</v>
      </c>
    </row>
    <row r="36" spans="1:66" x14ac:dyDescent="0.25">
      <c r="A36" s="63" t="s">
        <v>44</v>
      </c>
      <c r="B36" s="47">
        <f>VLOOKUP($A36,'Occupancy Raw Data'!$B$8:$BE$45,'Occupancy Raw Data'!G$3,FALSE)</f>
        <v>42.660234321157802</v>
      </c>
      <c r="C36" s="48">
        <f>VLOOKUP($A36,'Occupancy Raw Data'!$B$8:$BE$45,'Occupancy Raw Data'!H$3,FALSE)</f>
        <v>54.376292212267401</v>
      </c>
      <c r="D36" s="48">
        <f>VLOOKUP($A36,'Occupancy Raw Data'!$B$8:$BE$45,'Occupancy Raw Data'!I$3,FALSE)</f>
        <v>60.372157133011697</v>
      </c>
      <c r="E36" s="48">
        <f>VLOOKUP($A36,'Occupancy Raw Data'!$B$8:$BE$45,'Occupancy Raw Data'!J$3,FALSE)</f>
        <v>57.994486560992399</v>
      </c>
      <c r="F36" s="48">
        <f>VLOOKUP($A36,'Occupancy Raw Data'!$B$8:$BE$45,'Occupancy Raw Data'!K$3,FALSE)</f>
        <v>53.756030323914501</v>
      </c>
      <c r="G36" s="49">
        <f>VLOOKUP($A36,'Occupancy Raw Data'!$B$8:$BE$45,'Occupancy Raw Data'!L$3,FALSE)</f>
        <v>53.831840110268701</v>
      </c>
      <c r="H36" s="48">
        <f>VLOOKUP($A36,'Occupancy Raw Data'!$B$8:$BE$45,'Occupancy Raw Data'!N$3,FALSE)</f>
        <v>49.586492074431398</v>
      </c>
      <c r="I36" s="48">
        <f>VLOOKUP($A36,'Occupancy Raw Data'!$B$8:$BE$45,'Occupancy Raw Data'!O$3,FALSE)</f>
        <v>52.549965541006202</v>
      </c>
      <c r="J36" s="49">
        <f>VLOOKUP($A36,'Occupancy Raw Data'!$B$8:$BE$45,'Occupancy Raw Data'!P$3,FALSE)</f>
        <v>51.068228807718803</v>
      </c>
      <c r="K36" s="50">
        <f>VLOOKUP($A36,'Occupancy Raw Data'!$B$8:$BE$45,'Occupancy Raw Data'!R$3,FALSE)</f>
        <v>53.042236880968701</v>
      </c>
      <c r="M36" s="47">
        <f>VLOOKUP($A36,'Occupancy Raw Data'!$B$8:$BE$45,'Occupancy Raw Data'!T$3,FALSE)</f>
        <v>-0.24174053182916999</v>
      </c>
      <c r="N36" s="48">
        <f>VLOOKUP($A36,'Occupancy Raw Data'!$B$8:$BE$45,'Occupancy Raw Data'!U$3,FALSE)</f>
        <v>-1.55957579538365</v>
      </c>
      <c r="O36" s="48">
        <f>VLOOKUP($A36,'Occupancy Raw Data'!$B$8:$BE$45,'Occupancy Raw Data'!V$3,FALSE)</f>
        <v>6.6342057212416297</v>
      </c>
      <c r="P36" s="48">
        <f>VLOOKUP($A36,'Occupancy Raw Data'!$B$8:$BE$45,'Occupancy Raw Data'!W$3,FALSE)</f>
        <v>0.89928057553956797</v>
      </c>
      <c r="Q36" s="48">
        <f>VLOOKUP($A36,'Occupancy Raw Data'!$B$8:$BE$45,'Occupancy Raw Data'!X$3,FALSE)</f>
        <v>2.9702970297029698</v>
      </c>
      <c r="R36" s="49">
        <f>VLOOKUP($A36,'Occupancy Raw Data'!$B$8:$BE$45,'Occupancy Raw Data'!Y$3,FALSE)</f>
        <v>1.8383311603650501</v>
      </c>
      <c r="S36" s="48">
        <f>VLOOKUP($A36,'Occupancy Raw Data'!$B$8:$BE$45,'Occupancy Raw Data'!AA$3,FALSE)</f>
        <v>-3.0976430976430902</v>
      </c>
      <c r="T36" s="48">
        <f>VLOOKUP($A36,'Occupancy Raw Data'!$B$8:$BE$45,'Occupancy Raw Data'!AB$3,FALSE)</f>
        <v>-1.1024643320363099</v>
      </c>
      <c r="U36" s="49">
        <f>VLOOKUP($A36,'Occupancy Raw Data'!$B$8:$BE$45,'Occupancy Raw Data'!AC$3,FALSE)</f>
        <v>-2.0812685827552002</v>
      </c>
      <c r="V36" s="50">
        <f>VLOOKUP($A36,'Occupancy Raw Data'!$B$8:$BE$45,'Occupancy Raw Data'!AE$3,FALSE)</f>
        <v>0.72917640459942001</v>
      </c>
      <c r="X36" s="51">
        <f>VLOOKUP($A36,'ADR Raw Data'!$B$6:$BE$43,'ADR Raw Data'!G$1,FALSE)</f>
        <v>83.747665589660699</v>
      </c>
      <c r="Y36" s="52">
        <f>VLOOKUP($A36,'ADR Raw Data'!$B$6:$BE$43,'ADR Raw Data'!H$1,FALSE)</f>
        <v>92.3285931558935</v>
      </c>
      <c r="Z36" s="52">
        <f>VLOOKUP($A36,'ADR Raw Data'!$B$6:$BE$43,'ADR Raw Data'!I$1,FALSE)</f>
        <v>92.727779680365202</v>
      </c>
      <c r="AA36" s="52">
        <f>VLOOKUP($A36,'ADR Raw Data'!$B$6:$BE$43,'ADR Raw Data'!J$1,FALSE)</f>
        <v>92.648793820558495</v>
      </c>
      <c r="AB36" s="52">
        <f>VLOOKUP($A36,'ADR Raw Data'!$B$6:$BE$43,'ADR Raw Data'!K$1,FALSE)</f>
        <v>89.598782051282001</v>
      </c>
      <c r="AC36" s="53">
        <f>VLOOKUP($A36,'ADR Raw Data'!$B$6:$BE$43,'ADR Raw Data'!L$1,FALSE)</f>
        <v>90.581899884777798</v>
      </c>
      <c r="AD36" s="52">
        <f>VLOOKUP($A36,'ADR Raw Data'!$B$6:$BE$43,'ADR Raw Data'!N$1,FALSE)</f>
        <v>92.408200138985407</v>
      </c>
      <c r="AE36" s="52">
        <f>VLOOKUP($A36,'ADR Raw Data'!$B$6:$BE$43,'ADR Raw Data'!O$1,FALSE)</f>
        <v>94.902131147540899</v>
      </c>
      <c r="AF36" s="53">
        <f>VLOOKUP($A36,'ADR Raw Data'!$B$6:$BE$43,'ADR Raw Data'!P$1,FALSE)</f>
        <v>93.691346153846098</v>
      </c>
      <c r="AG36" s="54">
        <f>VLOOKUP($A36,'ADR Raw Data'!$B$6:$BE$43,'ADR Raw Data'!R$1,FALSE)</f>
        <v>91.437250116009196</v>
      </c>
      <c r="AI36" s="47">
        <f>VLOOKUP($A36,'ADR Raw Data'!$B$6:$BE$43,'ADR Raw Data'!T$1,FALSE)</f>
        <v>1.4984667033535799</v>
      </c>
      <c r="AJ36" s="48">
        <f>VLOOKUP($A36,'ADR Raw Data'!$B$6:$BE$43,'ADR Raw Data'!U$1,FALSE)</f>
        <v>4.9662201320432899</v>
      </c>
      <c r="AK36" s="48">
        <f>VLOOKUP($A36,'ADR Raw Data'!$B$6:$BE$43,'ADR Raw Data'!V$1,FALSE)</f>
        <v>3.5078757103000999</v>
      </c>
      <c r="AL36" s="48">
        <f>VLOOKUP($A36,'ADR Raw Data'!$B$6:$BE$43,'ADR Raw Data'!W$1,FALSE)</f>
        <v>5.2874018186901299</v>
      </c>
      <c r="AM36" s="48">
        <f>VLOOKUP($A36,'ADR Raw Data'!$B$6:$BE$43,'ADR Raw Data'!X$1,FALSE)</f>
        <v>5.2327292138923198</v>
      </c>
      <c r="AN36" s="49">
        <f>VLOOKUP($A36,'ADR Raw Data'!$B$6:$BE$43,'ADR Raw Data'!Y$1,FALSE)</f>
        <v>4.2631903638020896</v>
      </c>
      <c r="AO36" s="48">
        <f>VLOOKUP($A36,'ADR Raw Data'!$B$6:$BE$43,'ADR Raw Data'!AA$1,FALSE)</f>
        <v>1.7805960005577</v>
      </c>
      <c r="AP36" s="48">
        <f>VLOOKUP($A36,'ADR Raw Data'!$B$6:$BE$43,'ADR Raw Data'!AB$1,FALSE)</f>
        <v>2.2535859315942202</v>
      </c>
      <c r="AQ36" s="49">
        <f>VLOOKUP($A36,'ADR Raw Data'!$B$6:$BE$43,'ADR Raw Data'!AC$1,FALSE)</f>
        <v>2.0379743146891198</v>
      </c>
      <c r="AR36" s="50">
        <f>VLOOKUP($A36,'ADR Raw Data'!$B$6:$BE$43,'ADR Raw Data'!AE$1,FALSE)</f>
        <v>3.5804199386446101</v>
      </c>
      <c r="AS36" s="40"/>
      <c r="AT36" s="51">
        <f>VLOOKUP($A36,'RevPAR Raw Data'!$B$6:$BE$43,'RevPAR Raw Data'!G$1,FALSE)</f>
        <v>35.726950379048901</v>
      </c>
      <c r="AU36" s="52">
        <f>VLOOKUP($A36,'RevPAR Raw Data'!$B$6:$BE$43,'RevPAR Raw Data'!H$1,FALSE)</f>
        <v>50.204865609924099</v>
      </c>
      <c r="AV36" s="52">
        <f>VLOOKUP($A36,'RevPAR Raw Data'!$B$6:$BE$43,'RevPAR Raw Data'!I$1,FALSE)</f>
        <v>55.981760854583001</v>
      </c>
      <c r="AW36" s="52">
        <f>VLOOKUP($A36,'RevPAR Raw Data'!$B$6:$BE$43,'RevPAR Raw Data'!J$1,FALSE)</f>
        <v>53.731192281185301</v>
      </c>
      <c r="AX36" s="52">
        <f>VLOOKUP($A36,'RevPAR Raw Data'!$B$6:$BE$43,'RevPAR Raw Data'!K$1,FALSE)</f>
        <v>48.164748449345197</v>
      </c>
      <c r="AY36" s="53">
        <f>VLOOKUP($A36,'RevPAR Raw Data'!$B$6:$BE$43,'RevPAR Raw Data'!L$1,FALSE)</f>
        <v>48.761903514817298</v>
      </c>
      <c r="AZ36" s="52">
        <f>VLOOKUP($A36,'RevPAR Raw Data'!$B$6:$BE$43,'RevPAR Raw Data'!N$1,FALSE)</f>
        <v>45.821984838042702</v>
      </c>
      <c r="BA36" s="52">
        <f>VLOOKUP($A36,'RevPAR Raw Data'!$B$6:$BE$43,'RevPAR Raw Data'!O$1,FALSE)</f>
        <v>49.871037215713301</v>
      </c>
      <c r="BB36" s="53">
        <f>VLOOKUP($A36,'RevPAR Raw Data'!$B$6:$BE$43,'RevPAR Raw Data'!P$1,FALSE)</f>
        <v>47.846511026877998</v>
      </c>
      <c r="BC36" s="54">
        <f>VLOOKUP($A36,'RevPAR Raw Data'!$B$6:$BE$43,'RevPAR Raw Data'!R$1,FALSE)</f>
        <v>48.500362803977502</v>
      </c>
      <c r="BE36" s="47">
        <f>VLOOKUP($A36,'RevPAR Raw Data'!$B$6:$BE$43,'RevPAR Raw Data'!T$1,FALSE)</f>
        <v>1.25310377014644</v>
      </c>
      <c r="BF36" s="48">
        <f>VLOOKUP($A36,'RevPAR Raw Data'!$B$6:$BE$43,'RevPAR Raw Data'!U$1,FALSE)</f>
        <v>3.3291923695348098</v>
      </c>
      <c r="BG36" s="48">
        <f>VLOOKUP($A36,'RevPAR Raw Data'!$B$6:$BE$43,'RevPAR Raw Data'!V$1,FALSE)</f>
        <v>10.374801122608501</v>
      </c>
      <c r="BH36" s="48">
        <f>VLOOKUP($A36,'RevPAR Raw Data'!$B$6:$BE$43,'RevPAR Raw Data'!W$1,FALSE)</f>
        <v>6.2342309717358999</v>
      </c>
      <c r="BI36" s="48">
        <f>VLOOKUP($A36,'RevPAR Raw Data'!$B$6:$BE$43,'RevPAR Raw Data'!X$1,FALSE)</f>
        <v>8.3584538440079292</v>
      </c>
      <c r="BJ36" s="49">
        <f>VLOOKUP($A36,'RevPAR Raw Data'!$B$6:$BE$43,'RevPAR Raw Data'!Y$1,FALSE)</f>
        <v>6.1798930810506096</v>
      </c>
      <c r="BK36" s="48">
        <f>VLOOKUP($A36,'RevPAR Raw Data'!$B$6:$BE$43,'RevPAR Raw Data'!AA$1,FALSE)</f>
        <v>-1.3722036061935701</v>
      </c>
      <c r="BL36" s="48">
        <f>VLOOKUP($A36,'RevPAR Raw Data'!$B$6:$BE$43,'RevPAR Raw Data'!AB$1,FALSE)</f>
        <v>1.1262766184702899</v>
      </c>
      <c r="BM36" s="49">
        <f>VLOOKUP($A36,'RevPAR Raw Data'!$B$6:$BE$43,'RevPAR Raw Data'!AC$1,FALSE)</f>
        <v>-8.5709987202324103E-2</v>
      </c>
      <c r="BN36" s="50">
        <f>VLOOKUP($A36,'RevPAR Raw Data'!$B$6:$BE$43,'RevPAR Raw Data'!AE$1,FALSE)</f>
        <v>4.3357039206222003</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77</v>
      </c>
      <c r="B39" s="47">
        <f>VLOOKUP($A39,'Occupancy Raw Data'!$B$8:$BE$45,'Occupancy Raw Data'!G$3,FALSE)</f>
        <v>41.1676340047797</v>
      </c>
      <c r="C39" s="48">
        <f>VLOOKUP($A39,'Occupancy Raw Data'!$B$8:$BE$45,'Occupancy Raw Data'!H$3,FALSE)</f>
        <v>56.333219528849398</v>
      </c>
      <c r="D39" s="48">
        <f>VLOOKUP($A39,'Occupancy Raw Data'!$B$8:$BE$45,'Occupancy Raw Data'!I$3,FALSE)</f>
        <v>63.0249231819733</v>
      </c>
      <c r="E39" s="48">
        <f>VLOOKUP($A39,'Occupancy Raw Data'!$B$8:$BE$45,'Occupancy Raw Data'!J$3,FALSE)</f>
        <v>61.686582451348499</v>
      </c>
      <c r="F39" s="48">
        <f>VLOOKUP($A39,'Occupancy Raw Data'!$B$8:$BE$45,'Occupancy Raw Data'!K$3,FALSE)</f>
        <v>54.714919767838801</v>
      </c>
      <c r="G39" s="49">
        <f>VLOOKUP($A39,'Occupancy Raw Data'!$B$8:$BE$45,'Occupancy Raw Data'!L$3,FALSE)</f>
        <v>55.385455786957998</v>
      </c>
      <c r="H39" s="48">
        <f>VLOOKUP($A39,'Occupancy Raw Data'!$B$8:$BE$45,'Occupancy Raw Data'!N$3,FALSE)</f>
        <v>51.153977466712099</v>
      </c>
      <c r="I39" s="48">
        <f>VLOOKUP($A39,'Occupancy Raw Data'!$B$8:$BE$45,'Occupancy Raw Data'!O$3,FALSE)</f>
        <v>53.004438374871903</v>
      </c>
      <c r="J39" s="49">
        <f>VLOOKUP($A39,'Occupancy Raw Data'!$B$8:$BE$45,'Occupancy Raw Data'!P$3,FALSE)</f>
        <v>52.079207920792001</v>
      </c>
      <c r="K39" s="50">
        <f>VLOOKUP($A39,'Occupancy Raw Data'!$B$8:$BE$45,'Occupancy Raw Data'!R$3,FALSE)</f>
        <v>54.440813539482001</v>
      </c>
      <c r="M39" s="47">
        <f>VLOOKUP($A39,'Occupancy Raw Data'!$B$8:$BE$45,'Occupancy Raw Data'!T$3,FALSE)</f>
        <v>4.3218862391671298</v>
      </c>
      <c r="N39" s="48">
        <f>VLOOKUP($A39,'Occupancy Raw Data'!$B$8:$BE$45,'Occupancy Raw Data'!U$3,FALSE)</f>
        <v>5.1889869165910998</v>
      </c>
      <c r="O39" s="48">
        <f>VLOOKUP($A39,'Occupancy Raw Data'!$B$8:$BE$45,'Occupancy Raw Data'!V$3,FALSE)</f>
        <v>8.05837202919815</v>
      </c>
      <c r="P39" s="48">
        <f>VLOOKUP($A39,'Occupancy Raw Data'!$B$8:$BE$45,'Occupancy Raw Data'!W$3,FALSE)</f>
        <v>7.2611601101524696</v>
      </c>
      <c r="Q39" s="48">
        <f>VLOOKUP($A39,'Occupancy Raw Data'!$B$8:$BE$45,'Occupancy Raw Data'!X$3,FALSE)</f>
        <v>3.4000890875044201</v>
      </c>
      <c r="R39" s="49">
        <f>VLOOKUP($A39,'Occupancy Raw Data'!$B$8:$BE$45,'Occupancy Raw Data'!Y$3,FALSE)</f>
        <v>5.7912388279500604</v>
      </c>
      <c r="S39" s="48">
        <f>VLOOKUP($A39,'Occupancy Raw Data'!$B$8:$BE$45,'Occupancy Raw Data'!AA$3,FALSE)</f>
        <v>6.7138021609632998</v>
      </c>
      <c r="T39" s="48">
        <f>VLOOKUP($A39,'Occupancy Raw Data'!$B$8:$BE$45,'Occupancy Raw Data'!AB$3,FALSE)</f>
        <v>5.1139274384898199</v>
      </c>
      <c r="U39" s="49">
        <f>VLOOKUP($A39,'Occupancy Raw Data'!$B$8:$BE$45,'Occupancy Raw Data'!AC$3,FALSE)</f>
        <v>5.8936142643907496</v>
      </c>
      <c r="V39" s="50">
        <f>VLOOKUP($A39,'Occupancy Raw Data'!$B$8:$BE$45,'Occupancy Raw Data'!AE$3,FALSE)</f>
        <v>5.8192004389781804</v>
      </c>
      <c r="X39" s="51">
        <f>VLOOKUP($A39,'ADR Raw Data'!$B$6:$BE$43,'ADR Raw Data'!G$1,FALSE)</f>
        <v>94.926046608061</v>
      </c>
      <c r="Y39" s="52">
        <f>VLOOKUP($A39,'ADR Raw Data'!$B$6:$BE$43,'ADR Raw Data'!H$1,FALSE)</f>
        <v>104.96699151515099</v>
      </c>
      <c r="Z39" s="52">
        <f>VLOOKUP($A39,'ADR Raw Data'!$B$6:$BE$43,'ADR Raw Data'!I$1,FALSE)</f>
        <v>110.398788190682</v>
      </c>
      <c r="AA39" s="52">
        <f>VLOOKUP($A39,'ADR Raw Data'!$B$6:$BE$43,'ADR Raw Data'!J$1,FALSE)</f>
        <v>107.500338720389</v>
      </c>
      <c r="AB39" s="52">
        <f>VLOOKUP($A39,'ADR Raw Data'!$B$6:$BE$43,'ADR Raw Data'!K$1,FALSE)</f>
        <v>101.588191688506</v>
      </c>
      <c r="AC39" s="53">
        <f>VLOOKUP($A39,'ADR Raw Data'!$B$6:$BE$43,'ADR Raw Data'!L$1,FALSE)</f>
        <v>104.60725589308601</v>
      </c>
      <c r="AD39" s="52">
        <f>VLOOKUP($A39,'ADR Raw Data'!$B$6:$BE$43,'ADR Raw Data'!N$1,FALSE)</f>
        <v>107.931053861042</v>
      </c>
      <c r="AE39" s="52">
        <f>VLOOKUP($A39,'ADR Raw Data'!$B$6:$BE$43,'ADR Raw Data'!O$1,FALSE)</f>
        <v>111.29359420289801</v>
      </c>
      <c r="AF39" s="53">
        <f>VLOOKUP($A39,'ADR Raw Data'!$B$6:$BE$43,'ADR Raw Data'!P$1,FALSE)</f>
        <v>109.64219319522699</v>
      </c>
      <c r="AG39" s="54">
        <f>VLOOKUP($A39,'ADR Raw Data'!$B$6:$BE$43,'ADR Raw Data'!R$1,FALSE)</f>
        <v>105.983405930836</v>
      </c>
      <c r="AI39" s="47">
        <f>VLOOKUP($A39,'ADR Raw Data'!$B$6:$BE$43,'ADR Raw Data'!T$1,FALSE)</f>
        <v>0.47722579890223399</v>
      </c>
      <c r="AJ39" s="48">
        <f>VLOOKUP($A39,'ADR Raw Data'!$B$6:$BE$43,'ADR Raw Data'!U$1,FALSE)</f>
        <v>3.0972218349317</v>
      </c>
      <c r="AK39" s="48">
        <f>VLOOKUP($A39,'ADR Raw Data'!$B$6:$BE$43,'ADR Raw Data'!V$1,FALSE)</f>
        <v>4.9584308985123799</v>
      </c>
      <c r="AL39" s="48">
        <f>VLOOKUP($A39,'ADR Raw Data'!$B$6:$BE$43,'ADR Raw Data'!W$1,FALSE)</f>
        <v>4.3335655421894996</v>
      </c>
      <c r="AM39" s="48">
        <f>VLOOKUP($A39,'ADR Raw Data'!$B$6:$BE$43,'ADR Raw Data'!X$1,FALSE)</f>
        <v>0.66022867895118498</v>
      </c>
      <c r="AN39" s="49">
        <f>VLOOKUP($A39,'ADR Raw Data'!$B$6:$BE$43,'ADR Raw Data'!Y$1,FALSE)</f>
        <v>3.01437586321443</v>
      </c>
      <c r="AO39" s="48">
        <f>VLOOKUP($A39,'ADR Raw Data'!$B$6:$BE$43,'ADR Raw Data'!AA$1,FALSE)</f>
        <v>0.568118018896689</v>
      </c>
      <c r="AP39" s="48">
        <f>VLOOKUP($A39,'ADR Raw Data'!$B$6:$BE$43,'ADR Raw Data'!AB$1,FALSE)</f>
        <v>0.14640248268843101</v>
      </c>
      <c r="AQ39" s="49">
        <f>VLOOKUP($A39,'ADR Raw Data'!$B$6:$BE$43,'ADR Raw Data'!AC$1,FALSE)</f>
        <v>0.33663400601133597</v>
      </c>
      <c r="AR39" s="50">
        <f>VLOOKUP($A39,'ADR Raw Data'!$B$6:$BE$43,'ADR Raw Data'!AE$1,FALSE)</f>
        <v>2.2443084257097201</v>
      </c>
      <c r="AS39" s="40"/>
      <c r="AT39" s="51">
        <f>VLOOKUP($A39,'RevPAR Raw Data'!$B$6:$BE$43,'RevPAR Raw Data'!G$1,FALSE)</f>
        <v>39.078807442813201</v>
      </c>
      <c r="AU39" s="52">
        <f>VLOOKUP($A39,'RevPAR Raw Data'!$B$6:$BE$43,'RevPAR Raw Data'!H$1,FALSE)</f>
        <v>59.131285763058997</v>
      </c>
      <c r="AV39" s="52">
        <f>VLOOKUP($A39,'RevPAR Raw Data'!$B$6:$BE$43,'RevPAR Raw Data'!I$1,FALSE)</f>
        <v>69.578751451007093</v>
      </c>
      <c r="AW39" s="52">
        <f>VLOOKUP($A39,'RevPAR Raw Data'!$B$6:$BE$43,'RevPAR Raw Data'!J$1,FALSE)</f>
        <v>66.313285080232106</v>
      </c>
      <c r="AX39" s="52">
        <f>VLOOKUP($A39,'RevPAR Raw Data'!$B$6:$BE$43,'RevPAR Raw Data'!K$1,FALSE)</f>
        <v>55.5838975759644</v>
      </c>
      <c r="AY39" s="53">
        <f>VLOOKUP($A39,'RevPAR Raw Data'!$B$6:$BE$43,'RevPAR Raw Data'!L$1,FALSE)</f>
        <v>57.937205462615204</v>
      </c>
      <c r="AZ39" s="52">
        <f>VLOOKUP($A39,'RevPAR Raw Data'!$B$6:$BE$43,'RevPAR Raw Data'!N$1,FALSE)</f>
        <v>55.211026971662598</v>
      </c>
      <c r="BA39" s="52">
        <f>VLOOKUP($A39,'RevPAR Raw Data'!$B$6:$BE$43,'RevPAR Raw Data'!O$1,FALSE)</f>
        <v>58.990544554455397</v>
      </c>
      <c r="BB39" s="53">
        <f>VLOOKUP($A39,'RevPAR Raw Data'!$B$6:$BE$43,'RevPAR Raw Data'!P$1,FALSE)</f>
        <v>57.100785763059001</v>
      </c>
      <c r="BC39" s="54">
        <f>VLOOKUP($A39,'RevPAR Raw Data'!$B$6:$BE$43,'RevPAR Raw Data'!R$1,FALSE)</f>
        <v>57.698228405599103</v>
      </c>
      <c r="BE39" s="47">
        <f>VLOOKUP($A39,'RevPAR Raw Data'!$B$6:$BE$43,'RevPAR Raw Data'!T$1,FALSE)</f>
        <v>4.8197371942018803</v>
      </c>
      <c r="BF39" s="48">
        <f>VLOOKUP($A39,'RevPAR Raw Data'!$B$6:$BE$43,'RevPAR Raw Data'!U$1,FALSE)</f>
        <v>8.4469231873152104</v>
      </c>
      <c r="BG39" s="48">
        <f>VLOOKUP($A39,'RevPAR Raw Data'!$B$6:$BE$43,'RevPAR Raw Data'!V$1,FALSE)</f>
        <v>13.416371736323301</v>
      </c>
      <c r="BH39" s="48">
        <f>VLOOKUP($A39,'RevPAR Raw Data'!$B$6:$BE$43,'RevPAR Raw Data'!W$1,FALSE)</f>
        <v>11.909392784838699</v>
      </c>
      <c r="BI39" s="48">
        <f>VLOOKUP($A39,'RevPAR Raw Data'!$B$6:$BE$43,'RevPAR Raw Data'!X$1,FALSE)</f>
        <v>4.0827661297212003</v>
      </c>
      <c r="BJ39" s="49">
        <f>VLOOKUP($A39,'RevPAR Raw Data'!$B$6:$BE$43,'RevPAR Raw Data'!Y$1,FALSE)</f>
        <v>8.9801843965753303</v>
      </c>
      <c r="BK39" s="48">
        <f>VLOOKUP($A39,'RevPAR Raw Data'!$B$6:$BE$43,'RevPAR Raw Data'!AA$1,FALSE)</f>
        <v>7.3200624996894996</v>
      </c>
      <c r="BL39" s="48">
        <f>VLOOKUP($A39,'RevPAR Raw Data'!$B$6:$BE$43,'RevPAR Raw Data'!AB$1,FALSE)</f>
        <v>5.2678168379110799</v>
      </c>
      <c r="BM39" s="49">
        <f>VLOOKUP($A39,'RevPAR Raw Data'!$B$6:$BE$43,'RevPAR Raw Data'!AC$1,FALSE)</f>
        <v>6.2500881801991603</v>
      </c>
      <c r="BN39" s="50">
        <f>VLOOKUP($A39,'RevPAR Raw Data'!$B$6:$BE$43,'RevPAR Raw Data'!AE$1,FALSE)</f>
        <v>8.1941096704488192</v>
      </c>
    </row>
    <row r="40" spans="1:66" x14ac:dyDescent="0.25">
      <c r="A40" s="63" t="s">
        <v>78</v>
      </c>
      <c r="B40" s="47">
        <f>VLOOKUP($A40,'Occupancy Raw Data'!$B$8:$BE$45,'Occupancy Raw Data'!G$3,FALSE)</f>
        <v>39.182915506035201</v>
      </c>
      <c r="C40" s="48">
        <f>VLOOKUP($A40,'Occupancy Raw Data'!$B$8:$BE$45,'Occupancy Raw Data'!H$3,FALSE)</f>
        <v>56.824512534818901</v>
      </c>
      <c r="D40" s="48">
        <f>VLOOKUP($A40,'Occupancy Raw Data'!$B$8:$BE$45,'Occupancy Raw Data'!I$3,FALSE)</f>
        <v>61.188486536675903</v>
      </c>
      <c r="E40" s="48">
        <f>VLOOKUP($A40,'Occupancy Raw Data'!$B$8:$BE$45,'Occupancy Raw Data'!J$3,FALSE)</f>
        <v>58.124419684308201</v>
      </c>
      <c r="F40" s="48">
        <f>VLOOKUP($A40,'Occupancy Raw Data'!$B$8:$BE$45,'Occupancy Raw Data'!K$3,FALSE)</f>
        <v>53.0176415970287</v>
      </c>
      <c r="G40" s="49">
        <f>VLOOKUP($A40,'Occupancy Raw Data'!$B$8:$BE$45,'Occupancy Raw Data'!L$3,FALSE)</f>
        <v>53.667595171773399</v>
      </c>
      <c r="H40" s="48">
        <f>VLOOKUP($A40,'Occupancy Raw Data'!$B$8:$BE$45,'Occupancy Raw Data'!N$3,FALSE)</f>
        <v>45.311049210770598</v>
      </c>
      <c r="I40" s="48">
        <f>VLOOKUP($A40,'Occupancy Raw Data'!$B$8:$BE$45,'Occupancy Raw Data'!O$3,FALSE)</f>
        <v>43.082636954503201</v>
      </c>
      <c r="J40" s="49">
        <f>VLOOKUP($A40,'Occupancy Raw Data'!$B$8:$BE$45,'Occupancy Raw Data'!P$3,FALSE)</f>
        <v>44.196843082636903</v>
      </c>
      <c r="K40" s="50">
        <f>VLOOKUP($A40,'Occupancy Raw Data'!$B$8:$BE$45,'Occupancy Raw Data'!R$3,FALSE)</f>
        <v>50.961666003448698</v>
      </c>
      <c r="M40" s="47">
        <f>VLOOKUP($A40,'Occupancy Raw Data'!$B$8:$BE$45,'Occupancy Raw Data'!T$3,FALSE)</f>
        <v>6.5656565656565604</v>
      </c>
      <c r="N40" s="48">
        <f>VLOOKUP($A40,'Occupancy Raw Data'!$B$8:$BE$45,'Occupancy Raw Data'!U$3,FALSE)</f>
        <v>6.2499999999999902</v>
      </c>
      <c r="O40" s="48">
        <f>VLOOKUP($A40,'Occupancy Raw Data'!$B$8:$BE$45,'Occupancy Raw Data'!V$3,FALSE)</f>
        <v>6.1191626409017701</v>
      </c>
      <c r="P40" s="48">
        <f>VLOOKUP($A40,'Occupancy Raw Data'!$B$8:$BE$45,'Occupancy Raw Data'!W$3,FALSE)</f>
        <v>7.9310344827586201</v>
      </c>
      <c r="Q40" s="48">
        <f>VLOOKUP($A40,'Occupancy Raw Data'!$B$8:$BE$45,'Occupancy Raw Data'!X$3,FALSE)</f>
        <v>14.658634538152601</v>
      </c>
      <c r="R40" s="49">
        <f>VLOOKUP($A40,'Occupancy Raw Data'!$B$8:$BE$45,'Occupancy Raw Data'!Y$3,FALSE)</f>
        <v>8.1991763384500107</v>
      </c>
      <c r="S40" s="48">
        <f>VLOOKUP($A40,'Occupancy Raw Data'!$B$8:$BE$45,'Occupancy Raw Data'!AA$3,FALSE)</f>
        <v>1.8789144050104301</v>
      </c>
      <c r="T40" s="48">
        <f>VLOOKUP($A40,'Occupancy Raw Data'!$B$8:$BE$45,'Occupancy Raw Data'!AB$3,FALSE)</f>
        <v>-2.9288702928870198</v>
      </c>
      <c r="U40" s="49">
        <f>VLOOKUP($A40,'Occupancy Raw Data'!$B$8:$BE$45,'Occupancy Raw Data'!AC$3,FALSE)</f>
        <v>-0.52246603970741901</v>
      </c>
      <c r="V40" s="50">
        <f>VLOOKUP($A40,'Occupancy Raw Data'!$B$8:$BE$45,'Occupancy Raw Data'!AE$3,FALSE)</f>
        <v>5.8985667034178597</v>
      </c>
      <c r="X40" s="51">
        <f>VLOOKUP($A40,'ADR Raw Data'!$B$6:$BE$43,'ADR Raw Data'!G$1,FALSE)</f>
        <v>88.211587677725106</v>
      </c>
      <c r="Y40" s="52">
        <f>VLOOKUP($A40,'ADR Raw Data'!$B$6:$BE$43,'ADR Raw Data'!H$1,FALSE)</f>
        <v>91.4205718954248</v>
      </c>
      <c r="Z40" s="52">
        <f>VLOOKUP($A40,'ADR Raw Data'!$B$6:$BE$43,'ADR Raw Data'!I$1,FALSE)</f>
        <v>90.314749620637301</v>
      </c>
      <c r="AA40" s="52">
        <f>VLOOKUP($A40,'ADR Raw Data'!$B$6:$BE$43,'ADR Raw Data'!J$1,FALSE)</f>
        <v>88.7983865814696</v>
      </c>
      <c r="AB40" s="52">
        <f>VLOOKUP($A40,'ADR Raw Data'!$B$6:$BE$43,'ADR Raw Data'!K$1,FALSE)</f>
        <v>89.938406304728503</v>
      </c>
      <c r="AC40" s="53">
        <f>VLOOKUP($A40,'ADR Raw Data'!$B$6:$BE$43,'ADR Raw Data'!L$1,FALSE)</f>
        <v>89.839003460207607</v>
      </c>
      <c r="AD40" s="52">
        <f>VLOOKUP($A40,'ADR Raw Data'!$B$6:$BE$43,'ADR Raw Data'!N$1,FALSE)</f>
        <v>95.207889344262199</v>
      </c>
      <c r="AE40" s="52">
        <f>VLOOKUP($A40,'ADR Raw Data'!$B$6:$BE$43,'ADR Raw Data'!O$1,FALSE)</f>
        <v>99.170431034482704</v>
      </c>
      <c r="AF40" s="53">
        <f>VLOOKUP($A40,'ADR Raw Data'!$B$6:$BE$43,'ADR Raw Data'!P$1,FALSE)</f>
        <v>97.139212184873898</v>
      </c>
      <c r="AG40" s="54">
        <f>VLOOKUP($A40,'ADR Raw Data'!$B$6:$BE$43,'ADR Raw Data'!R$1,FALSE)</f>
        <v>91.647904737115994</v>
      </c>
      <c r="AI40" s="47">
        <f>VLOOKUP($A40,'ADR Raw Data'!$B$6:$BE$43,'ADR Raw Data'!T$1,FALSE)</f>
        <v>0.94474799314069402</v>
      </c>
      <c r="AJ40" s="48">
        <f>VLOOKUP($A40,'ADR Raw Data'!$B$6:$BE$43,'ADR Raw Data'!U$1,FALSE)</f>
        <v>-4.4525755989881199</v>
      </c>
      <c r="AK40" s="48">
        <f>VLOOKUP($A40,'ADR Raw Data'!$B$6:$BE$43,'ADR Raw Data'!V$1,FALSE)</f>
        <v>-1.6670622959246</v>
      </c>
      <c r="AL40" s="48">
        <f>VLOOKUP($A40,'ADR Raw Data'!$B$6:$BE$43,'ADR Raw Data'!W$1,FALSE)</f>
        <v>-6.4045394600382997</v>
      </c>
      <c r="AM40" s="48">
        <f>VLOOKUP($A40,'ADR Raw Data'!$B$6:$BE$43,'ADR Raw Data'!X$1,FALSE)</f>
        <v>-0.58730428232383602</v>
      </c>
      <c r="AN40" s="49">
        <f>VLOOKUP($A40,'ADR Raw Data'!$B$6:$BE$43,'ADR Raw Data'!Y$1,FALSE)</f>
        <v>-2.7850929935802999</v>
      </c>
      <c r="AO40" s="48">
        <f>VLOOKUP($A40,'ADR Raw Data'!$B$6:$BE$43,'ADR Raw Data'!AA$1,FALSE)</f>
        <v>-9.8935111547910797</v>
      </c>
      <c r="AP40" s="48">
        <f>VLOOKUP($A40,'ADR Raw Data'!$B$6:$BE$43,'ADR Raw Data'!AB$1,FALSE)</f>
        <v>-4.8883683077451696</v>
      </c>
      <c r="AQ40" s="49">
        <f>VLOOKUP($A40,'ADR Raw Data'!$B$6:$BE$43,'ADR Raw Data'!AC$1,FALSE)</f>
        <v>-7.4557868952484796</v>
      </c>
      <c r="AR40" s="50">
        <f>VLOOKUP($A40,'ADR Raw Data'!$B$6:$BE$43,'ADR Raw Data'!AE$1,FALSE)</f>
        <v>-4.2580557219148201</v>
      </c>
      <c r="AS40" s="40"/>
      <c r="AT40" s="51">
        <f>VLOOKUP($A40,'RevPAR Raw Data'!$B$6:$BE$43,'RevPAR Raw Data'!G$1,FALSE)</f>
        <v>34.563871866295202</v>
      </c>
      <c r="AU40" s="52">
        <f>VLOOKUP($A40,'RevPAR Raw Data'!$B$6:$BE$43,'RevPAR Raw Data'!H$1,FALSE)</f>
        <v>51.949294336118797</v>
      </c>
      <c r="AV40" s="52">
        <f>VLOOKUP($A40,'RevPAR Raw Data'!$B$6:$BE$43,'RevPAR Raw Data'!I$1,FALSE)</f>
        <v>55.262228412256199</v>
      </c>
      <c r="AW40" s="52">
        <f>VLOOKUP($A40,'RevPAR Raw Data'!$B$6:$BE$43,'RevPAR Raw Data'!J$1,FALSE)</f>
        <v>51.613546889507802</v>
      </c>
      <c r="AX40" s="52">
        <f>VLOOKUP($A40,'RevPAR Raw Data'!$B$6:$BE$43,'RevPAR Raw Data'!K$1,FALSE)</f>
        <v>47.683221912720498</v>
      </c>
      <c r="AY40" s="53">
        <f>VLOOKUP($A40,'RevPAR Raw Data'!$B$6:$BE$43,'RevPAR Raw Data'!L$1,FALSE)</f>
        <v>48.214432683379698</v>
      </c>
      <c r="AZ40" s="52">
        <f>VLOOKUP($A40,'RevPAR Raw Data'!$B$6:$BE$43,'RevPAR Raw Data'!N$1,FALSE)</f>
        <v>43.139693593314703</v>
      </c>
      <c r="BA40" s="52">
        <f>VLOOKUP($A40,'RevPAR Raw Data'!$B$6:$BE$43,'RevPAR Raw Data'!O$1,FALSE)</f>
        <v>42.725236768802198</v>
      </c>
      <c r="BB40" s="53">
        <f>VLOOKUP($A40,'RevPAR Raw Data'!$B$6:$BE$43,'RevPAR Raw Data'!P$1,FALSE)</f>
        <v>42.932465181058397</v>
      </c>
      <c r="BC40" s="54">
        <f>VLOOKUP($A40,'RevPAR Raw Data'!$B$6:$BE$43,'RevPAR Raw Data'!R$1,FALSE)</f>
        <v>46.7052991112879</v>
      </c>
      <c r="BE40" s="47">
        <f>VLOOKUP($A40,'RevPAR Raw Data'!$B$6:$BE$43,'RevPAR Raw Data'!T$1,FALSE)</f>
        <v>7.5724334674378104</v>
      </c>
      <c r="BF40" s="48">
        <f>VLOOKUP($A40,'RevPAR Raw Data'!$B$6:$BE$43,'RevPAR Raw Data'!U$1,FALSE)</f>
        <v>1.51913842607511</v>
      </c>
      <c r="BG40" s="48">
        <f>VLOOKUP($A40,'RevPAR Raw Data'!$B$6:$BE$43,'RevPAR Raw Data'!V$1,FALSE)</f>
        <v>4.3500900917643799</v>
      </c>
      <c r="BH40" s="48">
        <f>VLOOKUP($A40,'RevPAR Raw Data'!$B$6:$BE$43,'RevPAR Raw Data'!W$1,FALSE)</f>
        <v>1.0185487896827901</v>
      </c>
      <c r="BI40" s="48">
        <f>VLOOKUP($A40,'RevPAR Raw Data'!$B$6:$BE$43,'RevPAR Raw Data'!X$1,FALSE)</f>
        <v>13.985239467455999</v>
      </c>
      <c r="BJ40" s="49">
        <f>VLOOKUP($A40,'RevPAR Raw Data'!$B$6:$BE$43,'RevPAR Raw Data'!Y$1,FALSE)</f>
        <v>5.1857286591362497</v>
      </c>
      <c r="BK40" s="48">
        <f>VLOOKUP($A40,'RevPAR Raw Data'!$B$6:$BE$43,'RevPAR Raw Data'!AA$1,FALSE)</f>
        <v>-8.2004873560293206</v>
      </c>
      <c r="BL40" s="48">
        <f>VLOOKUP($A40,'RevPAR Raw Data'!$B$6:$BE$43,'RevPAR Raw Data'!AB$1,FALSE)</f>
        <v>-7.67406463345975</v>
      </c>
      <c r="BM40" s="49">
        <f>VLOOKUP($A40,'RevPAR Raw Data'!$B$6:$BE$43,'RevPAR Raw Data'!AC$1,FALSE)</f>
        <v>-7.9392989804352698</v>
      </c>
      <c r="BN40" s="50">
        <f>VLOOKUP($A40,'RevPAR Raw Data'!$B$6:$BE$43,'RevPAR Raw Data'!AE$1,FALSE)</f>
        <v>1.38934672447719</v>
      </c>
    </row>
    <row r="41" spans="1:66" x14ac:dyDescent="0.25">
      <c r="A41" s="63" t="s">
        <v>79</v>
      </c>
      <c r="B41" s="47">
        <f>VLOOKUP($A41,'Occupancy Raw Data'!$B$8:$BE$45,'Occupancy Raw Data'!G$3,FALSE)</f>
        <v>28.784489187173701</v>
      </c>
      <c r="C41" s="48">
        <f>VLOOKUP($A41,'Occupancy Raw Data'!$B$8:$BE$45,'Occupancy Raw Data'!H$3,FALSE)</f>
        <v>43.027591349738998</v>
      </c>
      <c r="D41" s="48">
        <f>VLOOKUP($A41,'Occupancy Raw Data'!$B$8:$BE$45,'Occupancy Raw Data'!I$3,FALSE)</f>
        <v>47.054436987322802</v>
      </c>
      <c r="E41" s="48">
        <f>VLOOKUP($A41,'Occupancy Raw Data'!$B$8:$BE$45,'Occupancy Raw Data'!J$3,FALSE)</f>
        <v>42.953020134228098</v>
      </c>
      <c r="F41" s="48">
        <f>VLOOKUP($A41,'Occupancy Raw Data'!$B$8:$BE$45,'Occupancy Raw Data'!K$3,FALSE)</f>
        <v>41.759880686055098</v>
      </c>
      <c r="G41" s="49">
        <f>VLOOKUP($A41,'Occupancy Raw Data'!$B$8:$BE$45,'Occupancy Raw Data'!L$3,FALSE)</f>
        <v>40.7158836689038</v>
      </c>
      <c r="H41" s="48">
        <f>VLOOKUP($A41,'Occupancy Raw Data'!$B$8:$BE$45,'Occupancy Raw Data'!N$3,FALSE)</f>
        <v>38.2550335570469</v>
      </c>
      <c r="I41" s="48">
        <f>VLOOKUP($A41,'Occupancy Raw Data'!$B$8:$BE$45,'Occupancy Raw Data'!O$3,FALSE)</f>
        <v>34.079045488441402</v>
      </c>
      <c r="J41" s="49">
        <f>VLOOKUP($A41,'Occupancy Raw Data'!$B$8:$BE$45,'Occupancy Raw Data'!P$3,FALSE)</f>
        <v>36.167039522744197</v>
      </c>
      <c r="K41" s="50">
        <f>VLOOKUP($A41,'Occupancy Raw Data'!$B$8:$BE$45,'Occupancy Raw Data'!R$3,FALSE)</f>
        <v>39.416213912858197</v>
      </c>
      <c r="M41" s="47">
        <f>VLOOKUP($A41,'Occupancy Raw Data'!$B$8:$BE$45,'Occupancy Raw Data'!T$3,FALSE)</f>
        <v>7.5208913649025</v>
      </c>
      <c r="N41" s="48">
        <f>VLOOKUP($A41,'Occupancy Raw Data'!$B$8:$BE$45,'Occupancy Raw Data'!U$3,FALSE)</f>
        <v>7.64925373134328</v>
      </c>
      <c r="O41" s="48">
        <f>VLOOKUP($A41,'Occupancy Raw Data'!$B$8:$BE$45,'Occupancy Raw Data'!V$3,FALSE)</f>
        <v>8.4192439862542905</v>
      </c>
      <c r="P41" s="48">
        <f>VLOOKUP($A41,'Occupancy Raw Data'!$B$8:$BE$45,'Occupancy Raw Data'!W$3,FALSE)</f>
        <v>5.6880733944954098</v>
      </c>
      <c r="Q41" s="48">
        <f>VLOOKUP($A41,'Occupancy Raw Data'!$B$8:$BE$45,'Occupancy Raw Data'!X$3,FALSE)</f>
        <v>0.35842293906810002</v>
      </c>
      <c r="R41" s="49">
        <f>VLOOKUP($A41,'Occupancy Raw Data'!$B$8:$BE$45,'Occupancy Raw Data'!Y$3,FALSE)</f>
        <v>5.81395348837209</v>
      </c>
      <c r="S41" s="48">
        <f>VLOOKUP($A41,'Occupancy Raw Data'!$B$8:$BE$45,'Occupancy Raw Data'!AA$3,FALSE)</f>
        <v>-9.8418277680140491</v>
      </c>
      <c r="T41" s="48">
        <f>VLOOKUP($A41,'Occupancy Raw Data'!$B$8:$BE$45,'Occupancy Raw Data'!AB$3,FALSE)</f>
        <v>-21.612349914236699</v>
      </c>
      <c r="U41" s="49">
        <f>VLOOKUP($A41,'Occupancy Raw Data'!$B$8:$BE$45,'Occupancy Raw Data'!AC$3,FALSE)</f>
        <v>-15.7986111111111</v>
      </c>
      <c r="V41" s="50">
        <f>VLOOKUP($A41,'Occupancy Raw Data'!$B$8:$BE$45,'Occupancy Raw Data'!AE$3,FALSE)</f>
        <v>-0.857449088960342</v>
      </c>
      <c r="X41" s="51">
        <f>VLOOKUP($A41,'ADR Raw Data'!$B$6:$BE$43,'ADR Raw Data'!G$1,FALSE)</f>
        <v>90.371683937823803</v>
      </c>
      <c r="Y41" s="52">
        <f>VLOOKUP($A41,'ADR Raw Data'!$B$6:$BE$43,'ADR Raw Data'!H$1,FALSE)</f>
        <v>96.123154246100498</v>
      </c>
      <c r="Z41" s="52">
        <f>VLOOKUP($A41,'ADR Raw Data'!$B$6:$BE$43,'ADR Raw Data'!I$1,FALSE)</f>
        <v>96.367543581616403</v>
      </c>
      <c r="AA41" s="52">
        <f>VLOOKUP($A41,'ADR Raw Data'!$B$6:$BE$43,'ADR Raw Data'!J$1,FALSE)</f>
        <v>94.199704861111101</v>
      </c>
      <c r="AB41" s="52">
        <f>VLOOKUP($A41,'ADR Raw Data'!$B$6:$BE$43,'ADR Raw Data'!K$1,FALSE)</f>
        <v>92.676910714285697</v>
      </c>
      <c r="AC41" s="53">
        <f>VLOOKUP($A41,'ADR Raw Data'!$B$6:$BE$43,'ADR Raw Data'!L$1,FALSE)</f>
        <v>94.253681318681302</v>
      </c>
      <c r="AD41" s="52">
        <f>VLOOKUP($A41,'ADR Raw Data'!$B$6:$BE$43,'ADR Raw Data'!N$1,FALSE)</f>
        <v>103.234191033138</v>
      </c>
      <c r="AE41" s="52">
        <f>VLOOKUP($A41,'ADR Raw Data'!$B$6:$BE$43,'ADR Raw Data'!O$1,FALSE)</f>
        <v>96.459321663019594</v>
      </c>
      <c r="AF41" s="53">
        <f>VLOOKUP($A41,'ADR Raw Data'!$B$6:$BE$43,'ADR Raw Data'!P$1,FALSE)</f>
        <v>100.042319587628</v>
      </c>
      <c r="AG41" s="54">
        <f>VLOOKUP($A41,'ADR Raw Data'!$B$6:$BE$43,'ADR Raw Data'!R$1,FALSE)</f>
        <v>95.771243243243205</v>
      </c>
      <c r="AI41" s="47">
        <f>VLOOKUP($A41,'ADR Raw Data'!$B$6:$BE$43,'ADR Raw Data'!T$1,FALSE)</f>
        <v>3.4339843937024002</v>
      </c>
      <c r="AJ41" s="48">
        <f>VLOOKUP($A41,'ADR Raw Data'!$B$6:$BE$43,'ADR Raw Data'!U$1,FALSE)</f>
        <v>2.4401163777496402</v>
      </c>
      <c r="AK41" s="48">
        <f>VLOOKUP($A41,'ADR Raw Data'!$B$6:$BE$43,'ADR Raw Data'!V$1,FALSE)</f>
        <v>0.83211956426128297</v>
      </c>
      <c r="AL41" s="48">
        <f>VLOOKUP($A41,'ADR Raw Data'!$B$6:$BE$43,'ADR Raw Data'!W$1,FALSE)</f>
        <v>-1.7009920319221301</v>
      </c>
      <c r="AM41" s="48">
        <f>VLOOKUP($A41,'ADR Raw Data'!$B$6:$BE$43,'ADR Raw Data'!X$1,FALSE)</f>
        <v>-4.3839053704031299</v>
      </c>
      <c r="AN41" s="49">
        <f>VLOOKUP($A41,'ADR Raw Data'!$B$6:$BE$43,'ADR Raw Data'!Y$1,FALSE)</f>
        <v>-0.17307428066467301</v>
      </c>
      <c r="AO41" s="48">
        <f>VLOOKUP($A41,'ADR Raw Data'!$B$6:$BE$43,'ADR Raw Data'!AA$1,FALSE)</f>
        <v>-5.6479970800546901</v>
      </c>
      <c r="AP41" s="48">
        <f>VLOOKUP($A41,'ADR Raw Data'!$B$6:$BE$43,'ADR Raw Data'!AB$1,FALSE)</f>
        <v>-13.4569795090647</v>
      </c>
      <c r="AQ41" s="49">
        <f>VLOOKUP($A41,'ADR Raw Data'!$B$6:$BE$43,'ADR Raw Data'!AC$1,FALSE)</f>
        <v>-9.4217333095861502</v>
      </c>
      <c r="AR41" s="50">
        <f>VLOOKUP($A41,'ADR Raw Data'!$B$6:$BE$43,'ADR Raw Data'!AE$1,FALSE)</f>
        <v>-3.6173909171226599</v>
      </c>
      <c r="AS41" s="40"/>
      <c r="AT41" s="51">
        <f>VLOOKUP($A41,'RevPAR Raw Data'!$B$6:$BE$43,'RevPAR Raw Data'!G$1,FALSE)</f>
        <v>26.013027591349701</v>
      </c>
      <c r="AU41" s="52">
        <f>VLOOKUP($A41,'RevPAR Raw Data'!$B$6:$BE$43,'RevPAR Raw Data'!H$1,FALSE)</f>
        <v>41.359478001491397</v>
      </c>
      <c r="AV41" s="52">
        <f>VLOOKUP($A41,'RevPAR Raw Data'!$B$6:$BE$43,'RevPAR Raw Data'!I$1,FALSE)</f>
        <v>45.345205070842603</v>
      </c>
      <c r="AW41" s="52">
        <f>VLOOKUP($A41,'RevPAR Raw Data'!$B$6:$BE$43,'RevPAR Raw Data'!J$1,FALSE)</f>
        <v>40.461618195376502</v>
      </c>
      <c r="AX41" s="52">
        <f>VLOOKUP($A41,'RevPAR Raw Data'!$B$6:$BE$43,'RevPAR Raw Data'!K$1,FALSE)</f>
        <v>38.701767337807603</v>
      </c>
      <c r="AY41" s="53">
        <f>VLOOKUP($A41,'RevPAR Raw Data'!$B$6:$BE$43,'RevPAR Raw Data'!L$1,FALSE)</f>
        <v>38.376219239373597</v>
      </c>
      <c r="AZ41" s="52">
        <f>VLOOKUP($A41,'RevPAR Raw Data'!$B$6:$BE$43,'RevPAR Raw Data'!N$1,FALSE)</f>
        <v>39.492274422073002</v>
      </c>
      <c r="BA41" s="52">
        <f>VLOOKUP($A41,'RevPAR Raw Data'!$B$6:$BE$43,'RevPAR Raw Data'!O$1,FALSE)</f>
        <v>32.872416107382499</v>
      </c>
      <c r="BB41" s="53">
        <f>VLOOKUP($A41,'RevPAR Raw Data'!$B$6:$BE$43,'RevPAR Raw Data'!P$1,FALSE)</f>
        <v>36.1823452647278</v>
      </c>
      <c r="BC41" s="54">
        <f>VLOOKUP($A41,'RevPAR Raw Data'!$B$6:$BE$43,'RevPAR Raw Data'!R$1,FALSE)</f>
        <v>37.749398103760498</v>
      </c>
      <c r="BE41" s="47">
        <f>VLOOKUP($A41,'RevPAR Raw Data'!$B$6:$BE$43,'RevPAR Raw Data'!T$1,FALSE)</f>
        <v>11.2131419943429</v>
      </c>
      <c r="BF41" s="48">
        <f>VLOOKUP($A41,'RevPAR Raw Data'!$B$6:$BE$43,'RevPAR Raw Data'!U$1,FALSE)</f>
        <v>10.276020802167</v>
      </c>
      <c r="BG41" s="48">
        <f>VLOOKUP($A41,'RevPAR Raw Data'!$B$6:$BE$43,'RevPAR Raw Data'!V$1,FALSE)</f>
        <v>9.3214217268880901</v>
      </c>
      <c r="BH41" s="48">
        <f>VLOOKUP($A41,'RevPAR Raw Data'!$B$6:$BE$43,'RevPAR Raw Data'!W$1,FALSE)</f>
        <v>3.8903276873630199</v>
      </c>
      <c r="BI41" s="48">
        <f>VLOOKUP($A41,'RevPAR Raw Data'!$B$6:$BE$43,'RevPAR Raw Data'!X$1,FALSE)</f>
        <v>-4.0411953538095897</v>
      </c>
      <c r="BJ41" s="49">
        <f>VLOOKUP($A41,'RevPAR Raw Data'!$B$6:$BE$43,'RevPAR Raw Data'!Y$1,FALSE)</f>
        <v>5.6308167495292398</v>
      </c>
      <c r="BK41" s="48">
        <f>VLOOKUP($A41,'RevPAR Raw Data'!$B$6:$BE$43,'RevPAR Raw Data'!AA$1,FALSE)</f>
        <v>-14.933958703107299</v>
      </c>
      <c r="BL41" s="48">
        <f>VLOOKUP($A41,'RevPAR Raw Data'!$B$6:$BE$43,'RevPAR Raw Data'!AB$1,FALSE)</f>
        <v>-32.1609599239152</v>
      </c>
      <c r="BM41" s="49">
        <f>VLOOKUP($A41,'RevPAR Raw Data'!$B$6:$BE$43,'RevPAR Raw Data'!AC$1,FALSE)</f>
        <v>-23.731841415189699</v>
      </c>
      <c r="BN41" s="50">
        <f>VLOOKUP($A41,'RevPAR Raw Data'!$B$6:$BE$43,'RevPAR Raw Data'!AE$1,FALSE)</f>
        <v>-4.4438227206200001</v>
      </c>
    </row>
    <row r="42" spans="1:66" x14ac:dyDescent="0.25">
      <c r="A42" s="63" t="s">
        <v>80</v>
      </c>
      <c r="B42" s="47">
        <f>VLOOKUP($A42,'Occupancy Raw Data'!$B$8:$BE$45,'Occupancy Raw Data'!G$3,FALSE)</f>
        <v>37.674979887369197</v>
      </c>
      <c r="C42" s="48">
        <f>VLOOKUP($A42,'Occupancy Raw Data'!$B$8:$BE$45,'Occupancy Raw Data'!H$3,FALSE)</f>
        <v>47.146688120139402</v>
      </c>
      <c r="D42" s="48">
        <f>VLOOKUP($A42,'Occupancy Raw Data'!$B$8:$BE$45,'Occupancy Raw Data'!I$3,FALSE)</f>
        <v>50.254759989273197</v>
      </c>
      <c r="E42" s="48">
        <f>VLOOKUP($A42,'Occupancy Raw Data'!$B$8:$BE$45,'Occupancy Raw Data'!J$3,FALSE)</f>
        <v>49.123089300080402</v>
      </c>
      <c r="F42" s="48">
        <f>VLOOKUP($A42,'Occupancy Raw Data'!$B$8:$BE$45,'Occupancy Raw Data'!K$3,FALSE)</f>
        <v>47.009922231161099</v>
      </c>
      <c r="G42" s="49">
        <f>VLOOKUP($A42,'Occupancy Raw Data'!$B$8:$BE$45,'Occupancy Raw Data'!L$3,FALSE)</f>
        <v>46.241887905604699</v>
      </c>
      <c r="H42" s="48">
        <f>VLOOKUP($A42,'Occupancy Raw Data'!$B$8:$BE$45,'Occupancy Raw Data'!N$3,FALSE)</f>
        <v>54.172700455886201</v>
      </c>
      <c r="I42" s="48">
        <f>VLOOKUP($A42,'Occupancy Raw Data'!$B$8:$BE$45,'Occupancy Raw Data'!O$3,FALSE)</f>
        <v>59.3805309734513</v>
      </c>
      <c r="J42" s="49">
        <f>VLOOKUP($A42,'Occupancy Raw Data'!$B$8:$BE$45,'Occupancy Raw Data'!P$3,FALSE)</f>
        <v>56.7766157146688</v>
      </c>
      <c r="K42" s="50">
        <f>VLOOKUP($A42,'Occupancy Raw Data'!$B$8:$BE$45,'Occupancy Raw Data'!R$3,FALSE)</f>
        <v>49.251810136765798</v>
      </c>
      <c r="M42" s="47">
        <f>VLOOKUP($A42,'Occupancy Raw Data'!$B$8:$BE$45,'Occupancy Raw Data'!T$3,FALSE)</f>
        <v>-9.6491456426863795</v>
      </c>
      <c r="N42" s="48">
        <f>VLOOKUP($A42,'Occupancy Raw Data'!$B$8:$BE$45,'Occupancy Raw Data'!U$3,FALSE)</f>
        <v>-3.0813162033390999</v>
      </c>
      <c r="O42" s="48">
        <f>VLOOKUP($A42,'Occupancy Raw Data'!$B$8:$BE$45,'Occupancy Raw Data'!V$3,FALSE)</f>
        <v>-2.1463470103690301</v>
      </c>
      <c r="P42" s="48">
        <f>VLOOKUP($A42,'Occupancy Raw Data'!$B$8:$BE$45,'Occupancy Raw Data'!W$3,FALSE)</f>
        <v>-1.8351944771236099</v>
      </c>
      <c r="Q42" s="48">
        <f>VLOOKUP($A42,'Occupancy Raw Data'!$B$8:$BE$45,'Occupancy Raw Data'!X$3,FALSE)</f>
        <v>-2.6291851742600798</v>
      </c>
      <c r="R42" s="49">
        <f>VLOOKUP($A42,'Occupancy Raw Data'!$B$8:$BE$45,'Occupancy Raw Data'!Y$3,FALSE)</f>
        <v>-3.67153429630353</v>
      </c>
      <c r="S42" s="48">
        <f>VLOOKUP($A42,'Occupancy Raw Data'!$B$8:$BE$45,'Occupancy Raw Data'!AA$3,FALSE)</f>
        <v>-7.5355326814796904</v>
      </c>
      <c r="T42" s="48">
        <f>VLOOKUP($A42,'Occupancy Raw Data'!$B$8:$BE$45,'Occupancy Raw Data'!AB$3,FALSE)</f>
        <v>-6.5813925870110896</v>
      </c>
      <c r="U42" s="49">
        <f>VLOOKUP($A42,'Occupancy Raw Data'!$B$8:$BE$45,'Occupancy Raw Data'!AC$3,FALSE)</f>
        <v>-7.03902725940896</v>
      </c>
      <c r="V42" s="50">
        <f>VLOOKUP($A42,'Occupancy Raw Data'!$B$8:$BE$45,'Occupancy Raw Data'!AE$3,FALSE)</f>
        <v>-4.8073004991624604</v>
      </c>
      <c r="X42" s="51">
        <f>VLOOKUP($A42,'ADR Raw Data'!$B$6:$BE$43,'ADR Raw Data'!G$1,FALSE)</f>
        <v>95.248322300519604</v>
      </c>
      <c r="Y42" s="52">
        <f>VLOOKUP($A42,'ADR Raw Data'!$B$6:$BE$43,'ADR Raw Data'!H$1,FALSE)</f>
        <v>99.373677265229503</v>
      </c>
      <c r="Z42" s="52">
        <f>VLOOKUP($A42,'ADR Raw Data'!$B$6:$BE$43,'ADR Raw Data'!I$1,FALSE)</f>
        <v>99.715931696905002</v>
      </c>
      <c r="AA42" s="52">
        <f>VLOOKUP($A42,'ADR Raw Data'!$B$6:$BE$43,'ADR Raw Data'!J$1,FALSE)</f>
        <v>100.567920624522</v>
      </c>
      <c r="AB42" s="52">
        <f>VLOOKUP($A42,'ADR Raw Data'!$B$6:$BE$43,'ADR Raw Data'!K$1,FALSE)</f>
        <v>98.288351397604103</v>
      </c>
      <c r="AC42" s="53">
        <f>VLOOKUP($A42,'ADR Raw Data'!$B$6:$BE$43,'ADR Raw Data'!L$1,FALSE)</f>
        <v>98.808912640051901</v>
      </c>
      <c r="AD42" s="52">
        <f>VLOOKUP($A42,'ADR Raw Data'!$B$6:$BE$43,'ADR Raw Data'!N$1,FALSE)</f>
        <v>114.18157615959601</v>
      </c>
      <c r="AE42" s="52">
        <f>VLOOKUP($A42,'ADR Raw Data'!$B$6:$BE$43,'ADR Raw Data'!O$1,FALSE)</f>
        <v>122.748286591699</v>
      </c>
      <c r="AF42" s="53">
        <f>VLOOKUP($A42,'ADR Raw Data'!$B$6:$BE$43,'ADR Raw Data'!P$1,FALSE)</f>
        <v>118.661376582278</v>
      </c>
      <c r="AG42" s="54">
        <f>VLOOKUP($A42,'ADR Raw Data'!$B$6:$BE$43,'ADR Raw Data'!R$1,FALSE)</f>
        <v>105.347646738538</v>
      </c>
      <c r="AI42" s="47">
        <f>VLOOKUP($A42,'ADR Raw Data'!$B$6:$BE$43,'ADR Raw Data'!T$1,FALSE)</f>
        <v>4.1973725056028197</v>
      </c>
      <c r="AJ42" s="48">
        <f>VLOOKUP($A42,'ADR Raw Data'!$B$6:$BE$43,'ADR Raw Data'!U$1,FALSE)</f>
        <v>7.0803206983504197</v>
      </c>
      <c r="AK42" s="48">
        <f>VLOOKUP($A42,'ADR Raw Data'!$B$6:$BE$43,'ADR Raw Data'!V$1,FALSE)</f>
        <v>5.6638362975587002</v>
      </c>
      <c r="AL42" s="48">
        <f>VLOOKUP($A42,'ADR Raw Data'!$B$6:$BE$43,'ADR Raw Data'!W$1,FALSE)</f>
        <v>7.1899043063762296</v>
      </c>
      <c r="AM42" s="48">
        <f>VLOOKUP($A42,'ADR Raw Data'!$B$6:$BE$43,'ADR Raw Data'!X$1,FALSE)</f>
        <v>5.4796934144475502</v>
      </c>
      <c r="AN42" s="49">
        <f>VLOOKUP($A42,'ADR Raw Data'!$B$6:$BE$43,'ADR Raw Data'!Y$1,FALSE)</f>
        <v>6.0346531197472499</v>
      </c>
      <c r="AO42" s="48">
        <f>VLOOKUP($A42,'ADR Raw Data'!$B$6:$BE$43,'ADR Raw Data'!AA$1,FALSE)</f>
        <v>-2.4951546130821098</v>
      </c>
      <c r="AP42" s="48">
        <f>VLOOKUP($A42,'ADR Raw Data'!$B$6:$BE$43,'ADR Raw Data'!AB$1,FALSE)</f>
        <v>-0.86242044796872397</v>
      </c>
      <c r="AQ42" s="49">
        <f>VLOOKUP($A42,'ADR Raw Data'!$B$6:$BE$43,'ADR Raw Data'!AC$1,FALSE)</f>
        <v>-1.6046496202461</v>
      </c>
      <c r="AR42" s="50">
        <f>VLOOKUP($A42,'ADR Raw Data'!$B$6:$BE$43,'ADR Raw Data'!AE$1,FALSE)</f>
        <v>2.8479194824530101</v>
      </c>
      <c r="AS42" s="40"/>
      <c r="AT42" s="51">
        <f>VLOOKUP($A42,'RevPAR Raw Data'!$B$6:$BE$43,'RevPAR Raw Data'!G$1,FALSE)</f>
        <v>35.8847862697774</v>
      </c>
      <c r="AU42" s="52">
        <f>VLOOKUP($A42,'RevPAR Raw Data'!$B$6:$BE$43,'RevPAR Raw Data'!H$1,FALSE)</f>
        <v>46.851397693751601</v>
      </c>
      <c r="AV42" s="52">
        <f>VLOOKUP($A42,'RevPAR Raw Data'!$B$6:$BE$43,'RevPAR Raw Data'!I$1,FALSE)</f>
        <v>50.112002145347198</v>
      </c>
      <c r="AW42" s="52">
        <f>VLOOKUP($A42,'RevPAR Raw Data'!$B$6:$BE$43,'RevPAR Raw Data'!J$1,FALSE)</f>
        <v>49.402069455618097</v>
      </c>
      <c r="AX42" s="52">
        <f>VLOOKUP($A42,'RevPAR Raw Data'!$B$6:$BE$43,'RevPAR Raw Data'!K$1,FALSE)</f>
        <v>46.205277554304097</v>
      </c>
      <c r="AY42" s="53">
        <f>VLOOKUP($A42,'RevPAR Raw Data'!$B$6:$BE$43,'RevPAR Raw Data'!L$1,FALSE)</f>
        <v>45.691106623759701</v>
      </c>
      <c r="AZ42" s="52">
        <f>VLOOKUP($A42,'RevPAR Raw Data'!$B$6:$BE$43,'RevPAR Raw Data'!N$1,FALSE)</f>
        <v>61.855243228747597</v>
      </c>
      <c r="BA42" s="52">
        <f>VLOOKUP($A42,'RevPAR Raw Data'!$B$6:$BE$43,'RevPAR Raw Data'!O$1,FALSE)</f>
        <v>72.888584338964804</v>
      </c>
      <c r="BB42" s="53">
        <f>VLOOKUP($A42,'RevPAR Raw Data'!$B$6:$BE$43,'RevPAR Raw Data'!P$1,FALSE)</f>
        <v>67.371913783856201</v>
      </c>
      <c r="BC42" s="54">
        <f>VLOOKUP($A42,'RevPAR Raw Data'!$B$6:$BE$43,'RevPAR Raw Data'!R$1,FALSE)</f>
        <v>51.885622955215801</v>
      </c>
      <c r="BE42" s="47">
        <f>VLOOKUP($A42,'RevPAR Raw Data'!$B$6:$BE$43,'RevPAR Raw Data'!T$1,FALSE)</f>
        <v>-5.8567837233152504</v>
      </c>
      <c r="BF42" s="48">
        <f>VLOOKUP($A42,'RevPAR Raw Data'!$B$6:$BE$43,'RevPAR Raw Data'!U$1,FALSE)</f>
        <v>3.78083742608466</v>
      </c>
      <c r="BG42" s="48">
        <f>VLOOKUP($A42,'RevPAR Raw Data'!$B$6:$BE$43,'RevPAR Raw Data'!V$1,FALSE)</f>
        <v>3.39592370614481</v>
      </c>
      <c r="BH42" s="48">
        <f>VLOOKUP($A42,'RevPAR Raw Data'!$B$6:$BE$43,'RevPAR Raw Data'!W$1,FALSE)</f>
        <v>5.2227611025115204</v>
      </c>
      <c r="BI42" s="48">
        <f>VLOOKUP($A42,'RevPAR Raw Data'!$B$6:$BE$43,'RevPAR Raw Data'!X$1,FALSE)</f>
        <v>2.7064369533399102</v>
      </c>
      <c r="BJ42" s="49">
        <f>VLOOKUP($A42,'RevPAR Raw Data'!$B$6:$BE$43,'RevPAR Raw Data'!Y$1,FALSE)</f>
        <v>2.1415544644892499</v>
      </c>
      <c r="BK42" s="48">
        <f>VLOOKUP($A42,'RevPAR Raw Data'!$B$6:$BE$43,'RevPAR Raw Data'!AA$1,FALSE)</f>
        <v>-9.8426641032395494</v>
      </c>
      <c r="BL42" s="48">
        <f>VLOOKUP($A42,'RevPAR Raw Data'!$B$6:$BE$43,'RevPAR Raw Data'!AB$1,FALSE)</f>
        <v>-7.3870537595483299</v>
      </c>
      <c r="BM42" s="49">
        <f>VLOOKUP($A42,'RevPAR Raw Data'!$B$6:$BE$43,'RevPAR Raw Data'!AC$1,FALSE)</f>
        <v>-8.5307251554679393</v>
      </c>
      <c r="BN42" s="50">
        <f>VLOOKUP($A42,'RevPAR Raw Data'!$B$6:$BE$43,'RevPAR Raw Data'!AE$1,FALSE)</f>
        <v>-2.0962890642051502</v>
      </c>
    </row>
    <row r="43" spans="1:66" x14ac:dyDescent="0.25">
      <c r="A43" s="66" t="s">
        <v>81</v>
      </c>
      <c r="B43" s="47">
        <f>VLOOKUP($A43,'Occupancy Raw Data'!$B$8:$BE$45,'Occupancy Raw Data'!G$3,FALSE)</f>
        <v>47.957083774549901</v>
      </c>
      <c r="C43" s="48">
        <f>VLOOKUP($A43,'Occupancy Raw Data'!$B$8:$BE$45,'Occupancy Raw Data'!H$3,FALSE)</f>
        <v>65.696989071147399</v>
      </c>
      <c r="D43" s="48">
        <f>VLOOKUP($A43,'Occupancy Raw Data'!$B$8:$BE$45,'Occupancy Raw Data'!I$3,FALSE)</f>
        <v>73.415116581087204</v>
      </c>
      <c r="E43" s="48">
        <f>VLOOKUP($A43,'Occupancy Raw Data'!$B$8:$BE$45,'Occupancy Raw Data'!J$3,FALSE)</f>
        <v>69.724880621765706</v>
      </c>
      <c r="F43" s="48">
        <f>VLOOKUP($A43,'Occupancy Raw Data'!$B$8:$BE$45,'Occupancy Raw Data'!K$3,FALSE)</f>
        <v>56.8679946454616</v>
      </c>
      <c r="G43" s="49">
        <f>VLOOKUP($A43,'Occupancy Raw Data'!$B$8:$BE$45,'Occupancy Raw Data'!L$3,FALSE)</f>
        <v>62.732412938802398</v>
      </c>
      <c r="H43" s="48">
        <f>VLOOKUP($A43,'Occupancy Raw Data'!$B$8:$BE$45,'Occupancy Raw Data'!N$3,FALSE)</f>
        <v>52.140816367305298</v>
      </c>
      <c r="I43" s="48">
        <f>VLOOKUP($A43,'Occupancy Raw Data'!$B$8:$BE$45,'Occupancy Raw Data'!O$3,FALSE)</f>
        <v>52.310643143993097</v>
      </c>
      <c r="J43" s="49">
        <f>VLOOKUP($A43,'Occupancy Raw Data'!$B$8:$BE$45,'Occupancy Raw Data'!P$3,FALSE)</f>
        <v>52.225729755649198</v>
      </c>
      <c r="K43" s="50">
        <f>VLOOKUP($A43,'Occupancy Raw Data'!$B$8:$BE$45,'Occupancy Raw Data'!R$3,FALSE)</f>
        <v>59.730503457901499</v>
      </c>
      <c r="M43" s="47">
        <f>VLOOKUP($A43,'Occupancy Raw Data'!$B$8:$BE$45,'Occupancy Raw Data'!T$3,FALSE)</f>
        <v>4.8552463389823703</v>
      </c>
      <c r="N43" s="48">
        <f>VLOOKUP($A43,'Occupancy Raw Data'!$B$8:$BE$45,'Occupancy Raw Data'!U$3,FALSE)</f>
        <v>6.6039319785374797</v>
      </c>
      <c r="O43" s="48">
        <f>VLOOKUP($A43,'Occupancy Raw Data'!$B$8:$BE$45,'Occupancy Raw Data'!V$3,FALSE)</f>
        <v>8.0045714062283206</v>
      </c>
      <c r="P43" s="48">
        <f>VLOOKUP($A43,'Occupancy Raw Data'!$B$8:$BE$45,'Occupancy Raw Data'!W$3,FALSE)</f>
        <v>4.4893867491799497</v>
      </c>
      <c r="Q43" s="48">
        <f>VLOOKUP($A43,'Occupancy Raw Data'!$B$8:$BE$45,'Occupancy Raw Data'!X$3,FALSE)</f>
        <v>1.19373152549259</v>
      </c>
      <c r="R43" s="49">
        <f>VLOOKUP($A43,'Occupancy Raw Data'!$B$8:$BE$45,'Occupancy Raw Data'!Y$3,FALSE)</f>
        <v>5.1625540398088603</v>
      </c>
      <c r="S43" s="48">
        <f>VLOOKUP($A43,'Occupancy Raw Data'!$B$8:$BE$45,'Occupancy Raw Data'!AA$3,FALSE)</f>
        <v>-1.22668185537366</v>
      </c>
      <c r="T43" s="48">
        <f>VLOOKUP($A43,'Occupancy Raw Data'!$B$8:$BE$45,'Occupancy Raw Data'!AB$3,FALSE)</f>
        <v>-4.2496529719151601</v>
      </c>
      <c r="U43" s="49">
        <f>VLOOKUP($A43,'Occupancy Raw Data'!$B$8:$BE$45,'Occupancy Raw Data'!AC$3,FALSE)</f>
        <v>-2.7641133257142698</v>
      </c>
      <c r="V43" s="50">
        <f>VLOOKUP($A43,'Occupancy Raw Data'!$B$8:$BE$45,'Occupancy Raw Data'!AE$3,FALSE)</f>
        <v>3.0636628452805899</v>
      </c>
      <c r="X43" s="51">
        <f>VLOOKUP($A43,'ADR Raw Data'!$B$6:$BE$43,'ADR Raw Data'!G$1,FALSE)</f>
        <v>127.358453943257</v>
      </c>
      <c r="Y43" s="52">
        <f>VLOOKUP($A43,'ADR Raw Data'!$B$6:$BE$43,'ADR Raw Data'!H$1,FALSE)</f>
        <v>146.69809378991499</v>
      </c>
      <c r="Z43" s="52">
        <f>VLOOKUP($A43,'ADR Raw Data'!$B$6:$BE$43,'ADR Raw Data'!I$1,FALSE)</f>
        <v>154.60607538440601</v>
      </c>
      <c r="AA43" s="52">
        <f>VLOOKUP($A43,'ADR Raw Data'!$B$6:$BE$43,'ADR Raw Data'!J$1,FALSE)</f>
        <v>145.49358444609999</v>
      </c>
      <c r="AB43" s="52">
        <f>VLOOKUP($A43,'ADR Raw Data'!$B$6:$BE$43,'ADR Raw Data'!K$1,FALSE)</f>
        <v>127.253340125777</v>
      </c>
      <c r="AC43" s="53">
        <f>VLOOKUP($A43,'ADR Raw Data'!$B$6:$BE$43,'ADR Raw Data'!L$1,FALSE)</f>
        <v>141.798949366524</v>
      </c>
      <c r="AD43" s="52">
        <f>VLOOKUP($A43,'ADR Raw Data'!$B$6:$BE$43,'ADR Raw Data'!N$1,FALSE)</f>
        <v>113.072264244932</v>
      </c>
      <c r="AE43" s="52">
        <f>VLOOKUP($A43,'ADR Raw Data'!$B$6:$BE$43,'ADR Raw Data'!O$1,FALSE)</f>
        <v>111.17138110152</v>
      </c>
      <c r="AF43" s="53">
        <f>VLOOKUP($A43,'ADR Raw Data'!$B$6:$BE$43,'ADR Raw Data'!P$1,FALSE)</f>
        <v>112.120277358021</v>
      </c>
      <c r="AG43" s="54">
        <f>VLOOKUP($A43,'ADR Raw Data'!$B$6:$BE$43,'ADR Raw Data'!R$1,FALSE)</f>
        <v>134.38474143451</v>
      </c>
      <c r="AI43" s="47">
        <f>VLOOKUP($A43,'ADR Raw Data'!$B$6:$BE$43,'ADR Raw Data'!T$1,FALSE)</f>
        <v>8.6074318750817493</v>
      </c>
      <c r="AJ43" s="48">
        <f>VLOOKUP($A43,'ADR Raw Data'!$B$6:$BE$43,'ADR Raw Data'!U$1,FALSE)</f>
        <v>8.6967210476868608</v>
      </c>
      <c r="AK43" s="48">
        <f>VLOOKUP($A43,'ADR Raw Data'!$B$6:$BE$43,'ADR Raw Data'!V$1,FALSE)</f>
        <v>9.2139948004076793</v>
      </c>
      <c r="AL43" s="48">
        <f>VLOOKUP($A43,'ADR Raw Data'!$B$6:$BE$43,'ADR Raw Data'!W$1,FALSE)</f>
        <v>7.44720985075974</v>
      </c>
      <c r="AM43" s="48">
        <f>VLOOKUP($A43,'ADR Raw Data'!$B$6:$BE$43,'ADR Raw Data'!X$1,FALSE)</f>
        <v>3.9520121099932699</v>
      </c>
      <c r="AN43" s="49">
        <f>VLOOKUP($A43,'ADR Raw Data'!$B$6:$BE$43,'ADR Raw Data'!Y$1,FALSE)</f>
        <v>7.8413599578135198</v>
      </c>
      <c r="AO43" s="48">
        <f>VLOOKUP($A43,'ADR Raw Data'!$B$6:$BE$43,'ADR Raw Data'!AA$1,FALSE)</f>
        <v>2.2295656046666199</v>
      </c>
      <c r="AP43" s="48">
        <f>VLOOKUP($A43,'ADR Raw Data'!$B$6:$BE$43,'ADR Raw Data'!AB$1,FALSE)</f>
        <v>1.53387110630014</v>
      </c>
      <c r="AQ43" s="49">
        <f>VLOOKUP($A43,'ADR Raw Data'!$B$6:$BE$43,'ADR Raw Data'!AC$1,FALSE)</f>
        <v>1.8909302546585001</v>
      </c>
      <c r="AR43" s="50">
        <f>VLOOKUP($A43,'ADR Raw Data'!$B$6:$BE$43,'ADR Raw Data'!AE$1,FALSE)</f>
        <v>6.81645509317784</v>
      </c>
      <c r="AS43" s="40"/>
      <c r="AT43" s="51">
        <f>VLOOKUP($A43,'RevPAR Raw Data'!$B$6:$BE$43,'RevPAR Raw Data'!G$1,FALSE)</f>
        <v>61.077400451539397</v>
      </c>
      <c r="AU43" s="52">
        <f>VLOOKUP($A43,'RevPAR Raw Data'!$B$6:$BE$43,'RevPAR Raw Data'!H$1,FALSE)</f>
        <v>96.376230644742293</v>
      </c>
      <c r="AV43" s="52">
        <f>VLOOKUP($A43,'RevPAR Raw Data'!$B$6:$BE$43,'RevPAR Raw Data'!I$1,FALSE)</f>
        <v>113.50423048490499</v>
      </c>
      <c r="AW43" s="52">
        <f>VLOOKUP($A43,'RevPAR Raw Data'!$B$6:$BE$43,'RevPAR Raw Data'!J$1,FALSE)</f>
        <v>101.445228067371</v>
      </c>
      <c r="AX43" s="52">
        <f>VLOOKUP($A43,'RevPAR Raw Data'!$B$6:$BE$43,'RevPAR Raw Data'!K$1,FALSE)</f>
        <v>72.366422648898094</v>
      </c>
      <c r="AY43" s="53">
        <f>VLOOKUP($A43,'RevPAR Raw Data'!$B$6:$BE$43,'RevPAR Raw Data'!L$1,FALSE)</f>
        <v>88.953902459491303</v>
      </c>
      <c r="AZ43" s="52">
        <f>VLOOKUP($A43,'RevPAR Raw Data'!$B$6:$BE$43,'RevPAR Raw Data'!N$1,FALSE)</f>
        <v>58.9568016623044</v>
      </c>
      <c r="BA43" s="52">
        <f>VLOOKUP($A43,'RevPAR Raw Data'!$B$6:$BE$43,'RevPAR Raw Data'!O$1,FALSE)</f>
        <v>58.154464446264797</v>
      </c>
      <c r="BB43" s="53">
        <f>VLOOKUP($A43,'RevPAR Raw Data'!$B$6:$BE$43,'RevPAR Raw Data'!P$1,FALSE)</f>
        <v>58.555633054284598</v>
      </c>
      <c r="BC43" s="54">
        <f>VLOOKUP($A43,'RevPAR Raw Data'!$B$6:$BE$43,'RevPAR Raw Data'!R$1,FALSE)</f>
        <v>80.268682629432206</v>
      </c>
      <c r="BE43" s="47">
        <f>VLOOKUP($A43,'RevPAR Raw Data'!$B$6:$BE$43,'RevPAR Raw Data'!T$1,FALSE)</f>
        <v>13.880590235059399</v>
      </c>
      <c r="BF43" s="48">
        <f>VLOOKUP($A43,'RevPAR Raw Data'!$B$6:$BE$43,'RevPAR Raw Data'!U$1,FALSE)</f>
        <v>15.874978568576701</v>
      </c>
      <c r="BG43" s="48">
        <f>VLOOKUP($A43,'RevPAR Raw Data'!$B$6:$BE$43,'RevPAR Raw Data'!V$1,FALSE)</f>
        <v>17.956106999800799</v>
      </c>
      <c r="BH43" s="48">
        <f>VLOOKUP($A43,'RevPAR Raw Data'!$B$6:$BE$43,'RevPAR Raw Data'!W$1,FALSE)</f>
        <v>12.270930652163299</v>
      </c>
      <c r="BI43" s="48">
        <f>VLOOKUP($A43,'RevPAR Raw Data'!$B$6:$BE$43,'RevPAR Raw Data'!X$1,FALSE)</f>
        <v>5.1929200499341404</v>
      </c>
      <c r="BJ43" s="49">
        <f>VLOOKUP($A43,'RevPAR Raw Data'!$B$6:$BE$43,'RevPAR Raw Data'!Y$1,FALSE)</f>
        <v>13.408728442900401</v>
      </c>
      <c r="BK43" s="48">
        <f>VLOOKUP($A43,'RevPAR Raw Data'!$B$6:$BE$43,'RevPAR Raw Data'!AA$1,FALSE)</f>
        <v>0.97553407256686697</v>
      </c>
      <c r="BL43" s="48">
        <f>VLOOKUP($A43,'RevPAR Raw Data'!$B$6:$BE$43,'RevPAR Raw Data'!AB$1,FALSE)</f>
        <v>-2.7809660646692498</v>
      </c>
      <c r="BM43" s="49">
        <f>VLOOKUP($A43,'RevPAR Raw Data'!$B$6:$BE$43,'RevPAR Raw Data'!AC$1,FALSE)</f>
        <v>-0.925450526204742</v>
      </c>
      <c r="BN43" s="50">
        <f>VLOOKUP($A43,'RevPAR Raw Data'!$B$6:$BE$43,'RevPAR Raw Data'!AE$1,FALSE)</f>
        <v>10.0889511405133</v>
      </c>
    </row>
    <row r="44" spans="1:66" x14ac:dyDescent="0.25">
      <c r="A44" s="63" t="s">
        <v>82</v>
      </c>
      <c r="B44" s="47">
        <f>VLOOKUP($A44,'Occupancy Raw Data'!$B$8:$BE$45,'Occupancy Raw Data'!G$3,FALSE)</f>
        <v>29.921779285646899</v>
      </c>
      <c r="C44" s="48">
        <f>VLOOKUP($A44,'Occupancy Raw Data'!$B$8:$BE$45,'Occupancy Raw Data'!H$3,FALSE)</f>
        <v>41.720855715766596</v>
      </c>
      <c r="D44" s="48">
        <f>VLOOKUP($A44,'Occupancy Raw Data'!$B$8:$BE$45,'Occupancy Raw Data'!I$3,FALSE)</f>
        <v>44.331354255018297</v>
      </c>
      <c r="E44" s="48">
        <f>VLOOKUP($A44,'Occupancy Raw Data'!$B$8:$BE$45,'Occupancy Raw Data'!J$3,FALSE)</f>
        <v>44.058052963905297</v>
      </c>
      <c r="F44" s="48">
        <f>VLOOKUP($A44,'Occupancy Raw Data'!$B$8:$BE$45,'Occupancy Raw Data'!K$3,FALSE)</f>
        <v>42.493638676844697</v>
      </c>
      <c r="G44" s="49">
        <f>VLOOKUP($A44,'Occupancy Raw Data'!$B$8:$BE$45,'Occupancy Raw Data'!L$3,FALSE)</f>
        <v>40.505136179436398</v>
      </c>
      <c r="H44" s="48">
        <f>VLOOKUP($A44,'Occupancy Raw Data'!$B$8:$BE$45,'Occupancy Raw Data'!N$3,FALSE)</f>
        <v>49.043445481104499</v>
      </c>
      <c r="I44" s="48">
        <f>VLOOKUP($A44,'Occupancy Raw Data'!$B$8:$BE$45,'Occupancy Raw Data'!O$3,FALSE)</f>
        <v>45.405711054565998</v>
      </c>
      <c r="J44" s="49">
        <f>VLOOKUP($A44,'Occupancy Raw Data'!$B$8:$BE$45,'Occupancy Raw Data'!P$3,FALSE)</f>
        <v>47.224578267835199</v>
      </c>
      <c r="K44" s="50">
        <f>VLOOKUP($A44,'Occupancy Raw Data'!$B$8:$BE$45,'Occupancy Raw Data'!R$3,FALSE)</f>
        <v>42.424976776121802</v>
      </c>
      <c r="M44" s="47">
        <f>VLOOKUP($A44,'Occupancy Raw Data'!$B$8:$BE$45,'Occupancy Raw Data'!T$3,FALSE)</f>
        <v>-8.6522603539142899</v>
      </c>
      <c r="N44" s="48">
        <f>VLOOKUP($A44,'Occupancy Raw Data'!$B$8:$BE$45,'Occupancy Raw Data'!U$3,FALSE)</f>
        <v>-7.3870784594486798</v>
      </c>
      <c r="O44" s="48">
        <f>VLOOKUP($A44,'Occupancy Raw Data'!$B$8:$BE$45,'Occupancy Raw Data'!V$3,FALSE)</f>
        <v>-7.6857698335410101</v>
      </c>
      <c r="P44" s="48">
        <f>VLOOKUP($A44,'Occupancy Raw Data'!$B$8:$BE$45,'Occupancy Raw Data'!W$3,FALSE)</f>
        <v>-15.3122005439176</v>
      </c>
      <c r="Q44" s="48">
        <f>VLOOKUP($A44,'Occupancy Raw Data'!$B$8:$BE$45,'Occupancy Raw Data'!X$3,FALSE)</f>
        <v>-15.2717344816144</v>
      </c>
      <c r="R44" s="49">
        <f>VLOOKUP($A44,'Occupancy Raw Data'!$B$8:$BE$45,'Occupancy Raw Data'!Y$3,FALSE)</f>
        <v>-11.174390554378499</v>
      </c>
      <c r="S44" s="48">
        <f>VLOOKUP($A44,'Occupancy Raw Data'!$B$8:$BE$45,'Occupancy Raw Data'!AA$3,FALSE)</f>
        <v>-10.160530465209</v>
      </c>
      <c r="T44" s="48">
        <f>VLOOKUP($A44,'Occupancy Raw Data'!$B$8:$BE$45,'Occupancy Raw Data'!AB$3,FALSE)</f>
        <v>-11.779220512231699</v>
      </c>
      <c r="U44" s="49">
        <f>VLOOKUP($A44,'Occupancy Raw Data'!$B$8:$BE$45,'Occupancy Raw Data'!AC$3,FALSE)</f>
        <v>-10.9460525109124</v>
      </c>
      <c r="V44" s="50">
        <f>VLOOKUP($A44,'Occupancy Raw Data'!$B$8:$BE$45,'Occupancy Raw Data'!AE$3,FALSE)</f>
        <v>-11.1018975628738</v>
      </c>
      <c r="X44" s="51">
        <f>VLOOKUP($A44,'ADR Raw Data'!$B$6:$BE$43,'ADR Raw Data'!G$1,FALSE)</f>
        <v>84.575788976377893</v>
      </c>
      <c r="Y44" s="52">
        <f>VLOOKUP($A44,'ADR Raw Data'!$B$6:$BE$43,'ADR Raw Data'!H$1,FALSE)</f>
        <v>89.728994804608007</v>
      </c>
      <c r="Z44" s="52">
        <f>VLOOKUP($A44,'ADR Raw Data'!$B$6:$BE$43,'ADR Raw Data'!I$1,FALSE)</f>
        <v>89.720420918367296</v>
      </c>
      <c r="AA44" s="52">
        <f>VLOOKUP($A44,'ADR Raw Data'!$B$6:$BE$43,'ADR Raw Data'!J$1,FALSE)</f>
        <v>89.397972192513294</v>
      </c>
      <c r="AB44" s="52">
        <f>VLOOKUP($A44,'ADR Raw Data'!$B$6:$BE$43,'ADR Raw Data'!K$1,FALSE)</f>
        <v>88.904422266577896</v>
      </c>
      <c r="AC44" s="53">
        <f>VLOOKUP($A44,'ADR Raw Data'!$B$6:$BE$43,'ADR Raw Data'!L$1,FALSE)</f>
        <v>88.720744997673293</v>
      </c>
      <c r="AD44" s="52">
        <f>VLOOKUP($A44,'ADR Raw Data'!$B$6:$BE$43,'ADR Raw Data'!N$1,FALSE)</f>
        <v>104.206619907763</v>
      </c>
      <c r="AE44" s="52">
        <f>VLOOKUP($A44,'ADR Raw Data'!$B$6:$BE$43,'ADR Raw Data'!O$1,FALSE)</f>
        <v>99.418416355334102</v>
      </c>
      <c r="AF44" s="53">
        <f>VLOOKUP($A44,'ADR Raw Data'!$B$6:$BE$43,'ADR Raw Data'!P$1,FALSE)</f>
        <v>101.904727599281</v>
      </c>
      <c r="AG44" s="54">
        <f>VLOOKUP($A44,'ADR Raw Data'!$B$6:$BE$43,'ADR Raw Data'!R$1,FALSE)</f>
        <v>92.913746826605703</v>
      </c>
      <c r="AI44" s="47">
        <f>VLOOKUP($A44,'ADR Raw Data'!$B$6:$BE$43,'ADR Raw Data'!T$1,FALSE)</f>
        <v>-3.06144145998937</v>
      </c>
      <c r="AJ44" s="48">
        <f>VLOOKUP($A44,'ADR Raw Data'!$B$6:$BE$43,'ADR Raw Data'!U$1,FALSE)</f>
        <v>-1.65867298719325</v>
      </c>
      <c r="AK44" s="48">
        <f>VLOOKUP($A44,'ADR Raw Data'!$B$6:$BE$43,'ADR Raw Data'!V$1,FALSE)</f>
        <v>-4.2929104729539302</v>
      </c>
      <c r="AL44" s="48">
        <f>VLOOKUP($A44,'ADR Raw Data'!$B$6:$BE$43,'ADR Raw Data'!W$1,FALSE)</f>
        <v>-1.6427603733376099</v>
      </c>
      <c r="AM44" s="48">
        <f>VLOOKUP($A44,'ADR Raw Data'!$B$6:$BE$43,'ADR Raw Data'!X$1,FALSE)</f>
        <v>-3.9516259885275802</v>
      </c>
      <c r="AN44" s="49">
        <f>VLOOKUP($A44,'ADR Raw Data'!$B$6:$BE$43,'ADR Raw Data'!Y$1,FALSE)</f>
        <v>-2.9372678337196199</v>
      </c>
      <c r="AO44" s="48">
        <f>VLOOKUP($A44,'ADR Raw Data'!$B$6:$BE$43,'ADR Raw Data'!AA$1,FALSE)</f>
        <v>-3.0039539049097099</v>
      </c>
      <c r="AP44" s="48">
        <f>VLOOKUP($A44,'ADR Raw Data'!$B$6:$BE$43,'ADR Raw Data'!AB$1,FALSE)</f>
        <v>-5.82527183321307</v>
      </c>
      <c r="AQ44" s="49">
        <f>VLOOKUP($A44,'ADR Raw Data'!$B$6:$BE$43,'ADR Raw Data'!AC$1,FALSE)</f>
        <v>-4.3403400654696904</v>
      </c>
      <c r="AR44" s="50">
        <f>VLOOKUP($A44,'ADR Raw Data'!$B$6:$BE$43,'ADR Raw Data'!AE$1,FALSE)</f>
        <v>-3.4228799020739298</v>
      </c>
      <c r="AS44" s="40"/>
      <c r="AT44" s="51">
        <f>VLOOKUP($A44,'RevPAR Raw Data'!$B$6:$BE$43,'RevPAR Raw Data'!G$1,FALSE)</f>
        <v>25.3065809066063</v>
      </c>
      <c r="AU44" s="52">
        <f>VLOOKUP($A44,'RevPAR Raw Data'!$B$6:$BE$43,'RevPAR Raw Data'!H$1,FALSE)</f>
        <v>37.435704457638202</v>
      </c>
      <c r="AV44" s="52">
        <f>VLOOKUP($A44,'RevPAR Raw Data'!$B$6:$BE$43,'RevPAR Raw Data'!I$1,FALSE)</f>
        <v>39.774277636415</v>
      </c>
      <c r="AW44" s="52">
        <f>VLOOKUP($A44,'RevPAR Raw Data'!$B$6:$BE$43,'RevPAR Raw Data'!J$1,FALSE)</f>
        <v>39.387005937234903</v>
      </c>
      <c r="AX44" s="52">
        <f>VLOOKUP($A44,'RevPAR Raw Data'!$B$6:$BE$43,'RevPAR Raw Data'!K$1,FALSE)</f>
        <v>37.778723965695903</v>
      </c>
      <c r="AY44" s="53">
        <f>VLOOKUP($A44,'RevPAR Raw Data'!$B$6:$BE$43,'RevPAR Raw Data'!L$1,FALSE)</f>
        <v>35.936458580718103</v>
      </c>
      <c r="AZ44" s="52">
        <f>VLOOKUP($A44,'RevPAR Raw Data'!$B$6:$BE$43,'RevPAR Raw Data'!N$1,FALSE)</f>
        <v>51.106516822165602</v>
      </c>
      <c r="BA44" s="52">
        <f>VLOOKUP($A44,'RevPAR Raw Data'!$B$6:$BE$43,'RevPAR Raw Data'!O$1,FALSE)</f>
        <v>45.141638865328403</v>
      </c>
      <c r="BB44" s="53">
        <f>VLOOKUP($A44,'RevPAR Raw Data'!$B$6:$BE$43,'RevPAR Raw Data'!P$1,FALSE)</f>
        <v>48.124077843747003</v>
      </c>
      <c r="BC44" s="54">
        <f>VLOOKUP($A44,'RevPAR Raw Data'!$B$6:$BE$43,'RevPAR Raw Data'!R$1,FALSE)</f>
        <v>39.418635513012099</v>
      </c>
      <c r="BE44" s="47">
        <f>VLOOKUP($A44,'RevPAR Raw Data'!$B$6:$BE$43,'RevPAR Raw Data'!T$1,FALSE)</f>
        <v>-11.448817928202701</v>
      </c>
      <c r="BF44" s="48">
        <f>VLOOKUP($A44,'RevPAR Raw Data'!$B$6:$BE$43,'RevPAR Raw Data'!U$1,FALSE)</f>
        <v>-8.9232239716922894</v>
      </c>
      <c r="BG44" s="48">
        <f>VLOOKUP($A44,'RevPAR Raw Data'!$B$6:$BE$43,'RevPAR Raw Data'!V$1,FALSE)</f>
        <v>-11.648737088383699</v>
      </c>
      <c r="BH44" s="48">
        <f>VLOOKUP($A44,'RevPAR Raw Data'!$B$6:$BE$43,'RevPAR Raw Data'!W$1,FALSE)</f>
        <v>-16.703418154433699</v>
      </c>
      <c r="BI44" s="48">
        <f>VLOOKUP($A44,'RevPAR Raw Data'!$B$6:$BE$43,'RevPAR Raw Data'!X$1,FALSE)</f>
        <v>-18.619878641467601</v>
      </c>
      <c r="BJ44" s="49">
        <f>VLOOKUP($A44,'RevPAR Raw Data'!$B$6:$BE$43,'RevPAR Raw Data'!Y$1,FALSE)</f>
        <v>-13.783436608730099</v>
      </c>
      <c r="BK44" s="48">
        <f>VLOOKUP($A44,'RevPAR Raw Data'!$B$6:$BE$43,'RevPAR Raw Data'!AA$1,FALSE)</f>
        <v>-12.859266718449501</v>
      </c>
      <c r="BL44" s="48">
        <f>VLOOKUP($A44,'RevPAR Raw Data'!$B$6:$BE$43,'RevPAR Raw Data'!AB$1,FALSE)</f>
        <v>-16.918320730773701</v>
      </c>
      <c r="BM44" s="49">
        <f>VLOOKUP($A44,'RevPAR Raw Data'!$B$6:$BE$43,'RevPAR Raw Data'!AC$1,FALSE)</f>
        <v>-14.8112966736636</v>
      </c>
      <c r="BN44" s="50">
        <f>VLOOKUP($A44,'RevPAR Raw Data'!$B$6:$BE$43,'RevPAR Raw Data'!AE$1,FALSE)</f>
        <v>-14.144772844519199</v>
      </c>
    </row>
    <row r="45" spans="1:66" x14ac:dyDescent="0.25">
      <c r="A45" s="63" t="s">
        <v>83</v>
      </c>
      <c r="B45" s="47">
        <f>VLOOKUP($A45,'Occupancy Raw Data'!$B$8:$BE$45,'Occupancy Raw Data'!G$3,FALSE)</f>
        <v>43.401906673356699</v>
      </c>
      <c r="C45" s="48">
        <f>VLOOKUP($A45,'Occupancy Raw Data'!$B$8:$BE$45,'Occupancy Raw Data'!H$3,FALSE)</f>
        <v>56.598093326643202</v>
      </c>
      <c r="D45" s="48">
        <f>VLOOKUP($A45,'Occupancy Raw Data'!$B$8:$BE$45,'Occupancy Raw Data'!I$3,FALSE)</f>
        <v>59.934771700953299</v>
      </c>
      <c r="E45" s="48">
        <f>VLOOKUP($A45,'Occupancy Raw Data'!$B$8:$BE$45,'Occupancy Raw Data'!J$3,FALSE)</f>
        <v>60.536879076768599</v>
      </c>
      <c r="F45" s="48">
        <f>VLOOKUP($A45,'Occupancy Raw Data'!$B$8:$BE$45,'Occupancy Raw Data'!K$3,FALSE)</f>
        <v>53.738083291520297</v>
      </c>
      <c r="G45" s="49">
        <f>VLOOKUP($A45,'Occupancy Raw Data'!$B$8:$BE$45,'Occupancy Raw Data'!L$3,FALSE)</f>
        <v>54.841946813848402</v>
      </c>
      <c r="H45" s="48">
        <f>VLOOKUP($A45,'Occupancy Raw Data'!$B$8:$BE$45,'Occupancy Raw Data'!N$3,FALSE)</f>
        <v>48.620170597089803</v>
      </c>
      <c r="I45" s="48">
        <f>VLOOKUP($A45,'Occupancy Raw Data'!$B$8:$BE$45,'Occupancy Raw Data'!O$3,FALSE)</f>
        <v>48.745609633717997</v>
      </c>
      <c r="J45" s="49">
        <f>VLOOKUP($A45,'Occupancy Raw Data'!$B$8:$BE$45,'Occupancy Raw Data'!P$3,FALSE)</f>
        <v>48.6828901154039</v>
      </c>
      <c r="K45" s="50">
        <f>VLOOKUP($A45,'Occupancy Raw Data'!$B$8:$BE$45,'Occupancy Raw Data'!R$3,FALSE)</f>
        <v>53.082216328578497</v>
      </c>
      <c r="M45" s="47">
        <f>VLOOKUP($A45,'Occupancy Raw Data'!$B$8:$BE$45,'Occupancy Raw Data'!T$3,FALSE)</f>
        <v>19.213358247327399</v>
      </c>
      <c r="N45" s="48">
        <f>VLOOKUP($A45,'Occupancy Raw Data'!$B$8:$BE$45,'Occupancy Raw Data'!U$3,FALSE)</f>
        <v>5.8495737894251203</v>
      </c>
      <c r="O45" s="48">
        <f>VLOOKUP($A45,'Occupancy Raw Data'!$B$8:$BE$45,'Occupancy Raw Data'!V$3,FALSE)</f>
        <v>4.9121376572389304</v>
      </c>
      <c r="P45" s="48">
        <f>VLOOKUP($A45,'Occupancy Raw Data'!$B$8:$BE$45,'Occupancy Raw Data'!W$3,FALSE)</f>
        <v>10.1197285302569</v>
      </c>
      <c r="Q45" s="48">
        <f>VLOOKUP($A45,'Occupancy Raw Data'!$B$8:$BE$45,'Occupancy Raw Data'!X$3,FALSE)</f>
        <v>17.4527329772495</v>
      </c>
      <c r="R45" s="49">
        <f>VLOOKUP($A45,'Occupancy Raw Data'!$B$8:$BE$45,'Occupancy Raw Data'!Y$3,FALSE)</f>
        <v>10.6878778871595</v>
      </c>
      <c r="S45" s="48">
        <f>VLOOKUP($A45,'Occupancy Raw Data'!$B$8:$BE$45,'Occupancy Raw Data'!AA$3,FALSE)</f>
        <v>6.1504928079789103</v>
      </c>
      <c r="T45" s="48">
        <f>VLOOKUP($A45,'Occupancy Raw Data'!$B$8:$BE$45,'Occupancy Raw Data'!AB$3,FALSE)</f>
        <v>6.1340578549746798</v>
      </c>
      <c r="U45" s="49">
        <f>VLOOKUP($A45,'Occupancy Raw Data'!$B$8:$BE$45,'Occupancy Raw Data'!AC$3,FALSE)</f>
        <v>6.1422641084823901</v>
      </c>
      <c r="V45" s="50">
        <f>VLOOKUP($A45,'Occupancy Raw Data'!$B$8:$BE$45,'Occupancy Raw Data'!AE$3,FALSE)</f>
        <v>9.4595421886256403</v>
      </c>
      <c r="X45" s="51">
        <f>VLOOKUP($A45,'ADR Raw Data'!$B$6:$BE$43,'ADR Raw Data'!G$1,FALSE)</f>
        <v>87.502346820809194</v>
      </c>
      <c r="Y45" s="52">
        <f>VLOOKUP($A45,'ADR Raw Data'!$B$6:$BE$43,'ADR Raw Data'!H$1,FALSE)</f>
        <v>97.537522163120499</v>
      </c>
      <c r="Z45" s="52">
        <f>VLOOKUP($A45,'ADR Raw Data'!$B$6:$BE$43,'ADR Raw Data'!I$1,FALSE)</f>
        <v>100.14089995814101</v>
      </c>
      <c r="AA45" s="52">
        <f>VLOOKUP($A45,'ADR Raw Data'!$B$6:$BE$43,'ADR Raw Data'!J$1,FALSE)</f>
        <v>97.402556983008694</v>
      </c>
      <c r="AB45" s="52">
        <f>VLOOKUP($A45,'ADR Raw Data'!$B$6:$BE$43,'ADR Raw Data'!K$1,FALSE)</f>
        <v>92.818604108309898</v>
      </c>
      <c r="AC45" s="53">
        <f>VLOOKUP($A45,'ADR Raw Data'!$B$6:$BE$43,'ADR Raw Data'!L$1,FALSE)</f>
        <v>95.563599268069495</v>
      </c>
      <c r="AD45" s="52">
        <f>VLOOKUP($A45,'ADR Raw Data'!$B$6:$BE$43,'ADR Raw Data'!N$1,FALSE)</f>
        <v>93.739236326109307</v>
      </c>
      <c r="AE45" s="52">
        <f>VLOOKUP($A45,'ADR Raw Data'!$B$6:$BE$43,'ADR Raw Data'!O$1,FALSE)</f>
        <v>93.708867730313898</v>
      </c>
      <c r="AF45" s="53">
        <f>VLOOKUP($A45,'ADR Raw Data'!$B$6:$BE$43,'ADR Raw Data'!P$1,FALSE)</f>
        <v>93.724032465859295</v>
      </c>
      <c r="AG45" s="54">
        <f>VLOOKUP($A45,'ADR Raw Data'!$B$6:$BE$43,'ADR Raw Data'!R$1,FALSE)</f>
        <v>95.081568428870398</v>
      </c>
      <c r="AI45" s="47">
        <f>VLOOKUP($A45,'ADR Raw Data'!$B$6:$BE$43,'ADR Raw Data'!T$1,FALSE)</f>
        <v>7.1564017406139397</v>
      </c>
      <c r="AJ45" s="48">
        <f>VLOOKUP($A45,'ADR Raw Data'!$B$6:$BE$43,'ADR Raw Data'!U$1,FALSE)</f>
        <v>9.5989653360512204</v>
      </c>
      <c r="AK45" s="48">
        <f>VLOOKUP($A45,'ADR Raw Data'!$B$6:$BE$43,'ADR Raw Data'!V$1,FALSE)</f>
        <v>9.5186137953951793</v>
      </c>
      <c r="AL45" s="48">
        <f>VLOOKUP($A45,'ADR Raw Data'!$B$6:$BE$43,'ADR Raw Data'!W$1,FALSE)</f>
        <v>7.8571222826460803</v>
      </c>
      <c r="AM45" s="48">
        <f>VLOOKUP($A45,'ADR Raw Data'!$B$6:$BE$43,'ADR Raw Data'!X$1,FALSE)</f>
        <v>8.2316713409629099</v>
      </c>
      <c r="AN45" s="49">
        <f>VLOOKUP($A45,'ADR Raw Data'!$B$6:$BE$43,'ADR Raw Data'!Y$1,FALSE)</f>
        <v>8.3812353013069103</v>
      </c>
      <c r="AO45" s="48">
        <f>VLOOKUP($A45,'ADR Raw Data'!$B$6:$BE$43,'ADR Raw Data'!AA$1,FALSE)</f>
        <v>10.2684746428856</v>
      </c>
      <c r="AP45" s="48">
        <f>VLOOKUP($A45,'ADR Raw Data'!$B$6:$BE$43,'ADR Raw Data'!AB$1,FALSE)</f>
        <v>6.0035766133674002</v>
      </c>
      <c r="AQ45" s="49">
        <f>VLOOKUP($A45,'ADR Raw Data'!$B$6:$BE$43,'ADR Raw Data'!AC$1,FALSE)</f>
        <v>8.0914091114834505</v>
      </c>
      <c r="AR45" s="50">
        <f>VLOOKUP($A45,'ADR Raw Data'!$B$6:$BE$43,'ADR Raw Data'!AE$1,FALSE)</f>
        <v>8.3210340590285199</v>
      </c>
      <c r="AS45" s="40"/>
      <c r="AT45" s="51">
        <f>VLOOKUP($A45,'RevPAR Raw Data'!$B$6:$BE$43,'RevPAR Raw Data'!G$1,FALSE)</f>
        <v>37.9776869041645</v>
      </c>
      <c r="AU45" s="52">
        <f>VLOOKUP($A45,'RevPAR Raw Data'!$B$6:$BE$43,'RevPAR Raw Data'!H$1,FALSE)</f>
        <v>55.204377822378298</v>
      </c>
      <c r="AV45" s="52">
        <f>VLOOKUP($A45,'RevPAR Raw Data'!$B$6:$BE$43,'RevPAR Raw Data'!I$1,FALSE)</f>
        <v>60.019219769192098</v>
      </c>
      <c r="AW45" s="52">
        <f>VLOOKUP($A45,'RevPAR Raw Data'!$B$6:$BE$43,'RevPAR Raw Data'!J$1,FALSE)</f>
        <v>58.964468138484598</v>
      </c>
      <c r="AX45" s="52">
        <f>VLOOKUP($A45,'RevPAR Raw Data'!$B$6:$BE$43,'RevPAR Raw Data'!K$1,FALSE)</f>
        <v>49.878938785750101</v>
      </c>
      <c r="AY45" s="53">
        <f>VLOOKUP($A45,'RevPAR Raw Data'!$B$6:$BE$43,'RevPAR Raw Data'!L$1,FALSE)</f>
        <v>52.408938283993898</v>
      </c>
      <c r="AZ45" s="52">
        <f>VLOOKUP($A45,'RevPAR Raw Data'!$B$6:$BE$43,'RevPAR Raw Data'!N$1,FALSE)</f>
        <v>45.576176618163501</v>
      </c>
      <c r="BA45" s="52">
        <f>VLOOKUP($A45,'RevPAR Raw Data'!$B$6:$BE$43,'RevPAR Raw Data'!O$1,FALSE)</f>
        <v>45.678958855995901</v>
      </c>
      <c r="BB45" s="53">
        <f>VLOOKUP($A45,'RevPAR Raw Data'!$B$6:$BE$43,'RevPAR Raw Data'!P$1,FALSE)</f>
        <v>45.627567737079701</v>
      </c>
      <c r="BC45" s="54">
        <f>VLOOKUP($A45,'RevPAR Raw Data'!$B$6:$BE$43,'RevPAR Raw Data'!R$1,FALSE)</f>
        <v>50.471403842018397</v>
      </c>
      <c r="BE45" s="47">
        <f>VLOOKUP($A45,'RevPAR Raw Data'!$B$6:$BE$43,'RevPAR Raw Data'!T$1,FALSE)</f>
        <v>27.7447450919835</v>
      </c>
      <c r="BF45" s="48">
        <f>VLOOKUP($A45,'RevPAR Raw Data'!$B$6:$BE$43,'RevPAR Raw Data'!U$1,FALSE)</f>
        <v>16.01003768583</v>
      </c>
      <c r="BG45" s="48">
        <f>VLOOKUP($A45,'RevPAR Raw Data'!$B$6:$BE$43,'RevPAR Raw Data'!V$1,FALSE)</f>
        <v>14.8983188653248</v>
      </c>
      <c r="BH45" s="48">
        <f>VLOOKUP($A45,'RevPAR Raw Data'!$B$6:$BE$43,'RevPAR Raw Data'!W$1,FALSE)</f>
        <v>18.771970258197101</v>
      </c>
      <c r="BI45" s="48">
        <f>VLOOKUP($A45,'RevPAR Raw Data'!$B$6:$BE$43,'RevPAR Raw Data'!X$1,FALSE)</f>
        <v>27.121055936915401</v>
      </c>
      <c r="BJ45" s="49">
        <f>VLOOKUP($A45,'RevPAR Raw Data'!$B$6:$BE$43,'RevPAR Raw Data'!Y$1,FALSE)</f>
        <v>19.9648893829056</v>
      </c>
      <c r="BK45" s="48">
        <f>VLOOKUP($A45,'RevPAR Raw Data'!$B$6:$BE$43,'RevPAR Raw Data'!AA$1,FALSE)</f>
        <v>17.0505292452644</v>
      </c>
      <c r="BL45" s="48">
        <f>VLOOKUP($A45,'RevPAR Raw Data'!$B$6:$BE$43,'RevPAR Raw Data'!AB$1,FALSE)</f>
        <v>12.505897331173699</v>
      </c>
      <c r="BM45" s="49">
        <f>VLOOKUP($A45,'RevPAR Raw Data'!$B$6:$BE$43,'RevPAR Raw Data'!AC$1,FALSE)</f>
        <v>14.730668937690901</v>
      </c>
      <c r="BN45" s="50">
        <f>VLOOKUP($A45,'RevPAR Raw Data'!$B$6:$BE$43,'RevPAR Raw Data'!AE$1,FALSE)</f>
        <v>18.567707974997798</v>
      </c>
    </row>
    <row r="46" spans="1:66" x14ac:dyDescent="0.25">
      <c r="A46" s="66" t="s">
        <v>84</v>
      </c>
      <c r="B46" s="47">
        <f>VLOOKUP($A46,'Occupancy Raw Data'!$B$8:$BE$45,'Occupancy Raw Data'!G$3,FALSE)</f>
        <v>28.7620742247076</v>
      </c>
      <c r="C46" s="48">
        <f>VLOOKUP($A46,'Occupancy Raw Data'!$B$8:$BE$45,'Occupancy Raw Data'!H$3,FALSE)</f>
        <v>40.086426029486503</v>
      </c>
      <c r="D46" s="48">
        <f>VLOOKUP($A46,'Occupancy Raw Data'!$B$8:$BE$45,'Occupancy Raw Data'!I$3,FALSE)</f>
        <v>45.754956786985197</v>
      </c>
      <c r="E46" s="48">
        <f>VLOOKUP($A46,'Occupancy Raw Data'!$B$8:$BE$45,'Occupancy Raw Data'!J$3,FALSE)</f>
        <v>46.276054905948101</v>
      </c>
      <c r="F46" s="48">
        <f>VLOOKUP($A46,'Occupancy Raw Data'!$B$8:$BE$45,'Occupancy Raw Data'!K$3,FALSE)</f>
        <v>54.778851042196202</v>
      </c>
      <c r="G46" s="49">
        <f>VLOOKUP($A46,'Occupancy Raw Data'!$B$8:$BE$45,'Occupancy Raw Data'!L$3,FALSE)</f>
        <v>43.1316725978647</v>
      </c>
      <c r="H46" s="48">
        <f>VLOOKUP($A46,'Occupancy Raw Data'!$B$8:$BE$45,'Occupancy Raw Data'!N$3,FALSE)</f>
        <v>50.902389425521001</v>
      </c>
      <c r="I46" s="48">
        <f>VLOOKUP($A46,'Occupancy Raw Data'!$B$8:$BE$45,'Occupancy Raw Data'!O$3,FALSE)</f>
        <v>41.624300965937898</v>
      </c>
      <c r="J46" s="49">
        <f>VLOOKUP($A46,'Occupancy Raw Data'!$B$8:$BE$45,'Occupancy Raw Data'!P$3,FALSE)</f>
        <v>46.263345195729499</v>
      </c>
      <c r="K46" s="50">
        <f>VLOOKUP($A46,'Occupancy Raw Data'!$B$8:$BE$45,'Occupancy Raw Data'!R$3,FALSE)</f>
        <v>44.026436197254696</v>
      </c>
      <c r="M46" s="47">
        <f>VLOOKUP($A46,'Occupancy Raw Data'!$B$8:$BE$45,'Occupancy Raw Data'!T$3,FALSE)</f>
        <v>0.267962590320723</v>
      </c>
      <c r="N46" s="48">
        <f>VLOOKUP($A46,'Occupancy Raw Data'!$B$8:$BE$45,'Occupancy Raw Data'!U$3,FALSE)</f>
        <v>-2.76490956969075</v>
      </c>
      <c r="O46" s="48">
        <f>VLOOKUP($A46,'Occupancy Raw Data'!$B$8:$BE$45,'Occupancy Raw Data'!V$3,FALSE)</f>
        <v>5.7323132296387298</v>
      </c>
      <c r="P46" s="48">
        <f>VLOOKUP($A46,'Occupancy Raw Data'!$B$8:$BE$45,'Occupancy Raw Data'!W$3,FALSE)</f>
        <v>4.1672152265366504</v>
      </c>
      <c r="Q46" s="48">
        <f>VLOOKUP($A46,'Occupancy Raw Data'!$B$8:$BE$45,'Occupancy Raw Data'!X$3,FALSE)</f>
        <v>12.750640578655201</v>
      </c>
      <c r="R46" s="49">
        <f>VLOOKUP($A46,'Occupancy Raw Data'!$B$8:$BE$45,'Occupancy Raw Data'!Y$3,FALSE)</f>
        <v>4.5896781879553403</v>
      </c>
      <c r="S46" s="48">
        <f>VLOOKUP($A46,'Occupancy Raw Data'!$B$8:$BE$45,'Occupancy Raw Data'!AA$3,FALSE)</f>
        <v>5.6792389385490498</v>
      </c>
      <c r="T46" s="48">
        <f>VLOOKUP($A46,'Occupancy Raw Data'!$B$8:$BE$45,'Occupancy Raw Data'!AB$3,FALSE)</f>
        <v>-0.43900192302104701</v>
      </c>
      <c r="U46" s="49">
        <f>VLOOKUP($A46,'Occupancy Raw Data'!$B$8:$BE$45,'Occupancy Raw Data'!AC$3,FALSE)</f>
        <v>2.8363244339526799</v>
      </c>
      <c r="V46" s="50">
        <f>VLOOKUP($A46,'Occupancy Raw Data'!$B$8:$BE$45,'Occupancy Raw Data'!AE$3,FALSE)</f>
        <v>4.0570184932766802</v>
      </c>
      <c r="X46" s="51">
        <f>VLOOKUP($A46,'ADR Raw Data'!$B$6:$BE$43,'ADR Raw Data'!G$1,FALSE)</f>
        <v>91.512045956694607</v>
      </c>
      <c r="Y46" s="52">
        <f>VLOOKUP($A46,'ADR Raw Data'!$B$6:$BE$43,'ADR Raw Data'!H$1,FALSE)</f>
        <v>94.951712111604294</v>
      </c>
      <c r="Z46" s="52">
        <f>VLOOKUP($A46,'ADR Raw Data'!$B$6:$BE$43,'ADR Raw Data'!I$1,FALSE)</f>
        <v>93.383347222222199</v>
      </c>
      <c r="AA46" s="52">
        <f>VLOOKUP($A46,'ADR Raw Data'!$B$6:$BE$43,'ADR Raw Data'!J$1,FALSE)</f>
        <v>94.4795166163141</v>
      </c>
      <c r="AB46" s="52">
        <f>VLOOKUP($A46,'ADR Raw Data'!$B$6:$BE$43,'ADR Raw Data'!K$1,FALSE)</f>
        <v>118.285408352668</v>
      </c>
      <c r="AC46" s="53">
        <f>VLOOKUP($A46,'ADR Raw Data'!$B$6:$BE$43,'ADR Raw Data'!L$1,FALSE)</f>
        <v>99.985828618576093</v>
      </c>
      <c r="AD46" s="52">
        <f>VLOOKUP($A46,'ADR Raw Data'!$B$6:$BE$43,'ADR Raw Data'!N$1,FALSE)</f>
        <v>126.25922596754</v>
      </c>
      <c r="AE46" s="52">
        <f>VLOOKUP($A46,'ADR Raw Data'!$B$6:$BE$43,'ADR Raw Data'!O$1,FALSE)</f>
        <v>107.719786259541</v>
      </c>
      <c r="AF46" s="53">
        <f>VLOOKUP($A46,'ADR Raw Data'!$B$6:$BE$43,'ADR Raw Data'!P$1,FALSE)</f>
        <v>117.919024725274</v>
      </c>
      <c r="AG46" s="54">
        <f>VLOOKUP($A46,'ADR Raw Data'!$B$6:$BE$43,'ADR Raw Data'!R$1,FALSE)</f>
        <v>105.369929066314</v>
      </c>
      <c r="AI46" s="47">
        <f>VLOOKUP($A46,'ADR Raw Data'!$B$6:$BE$43,'ADR Raw Data'!T$1,FALSE)</f>
        <v>-1.3304688638431601</v>
      </c>
      <c r="AJ46" s="48">
        <f>VLOOKUP($A46,'ADR Raw Data'!$B$6:$BE$43,'ADR Raw Data'!U$1,FALSE)</f>
        <v>0.698279772561887</v>
      </c>
      <c r="AK46" s="48">
        <f>VLOOKUP($A46,'ADR Raw Data'!$B$6:$BE$43,'ADR Raw Data'!V$1,FALSE)</f>
        <v>-0.66020624011720597</v>
      </c>
      <c r="AL46" s="48">
        <f>VLOOKUP($A46,'ADR Raw Data'!$B$6:$BE$43,'ADR Raw Data'!W$1,FALSE)</f>
        <v>-4.5697959591445798</v>
      </c>
      <c r="AM46" s="48">
        <f>VLOOKUP($A46,'ADR Raw Data'!$B$6:$BE$43,'ADR Raw Data'!X$1,FALSE)</f>
        <v>-1.28391605925292</v>
      </c>
      <c r="AN46" s="49">
        <f>VLOOKUP($A46,'ADR Raw Data'!$B$6:$BE$43,'ADR Raw Data'!Y$1,FALSE)</f>
        <v>-1.0509223246452699</v>
      </c>
      <c r="AO46" s="48">
        <f>VLOOKUP($A46,'ADR Raw Data'!$B$6:$BE$43,'ADR Raw Data'!AA$1,FALSE)</f>
        <v>4.80935812072331</v>
      </c>
      <c r="AP46" s="48">
        <f>VLOOKUP($A46,'ADR Raw Data'!$B$6:$BE$43,'ADR Raw Data'!AB$1,FALSE)</f>
        <v>-3.2792652760955798</v>
      </c>
      <c r="AQ46" s="49">
        <f>VLOOKUP($A46,'ADR Raw Data'!$B$6:$BE$43,'ADR Raw Data'!AC$1,FALSE)</f>
        <v>1.4443276525891899</v>
      </c>
      <c r="AR46" s="50">
        <f>VLOOKUP($A46,'ADR Raw Data'!$B$6:$BE$43,'ADR Raw Data'!AE$1,FALSE)</f>
        <v>-0.27748262379777899</v>
      </c>
      <c r="AS46" s="40"/>
      <c r="AT46" s="51">
        <f>VLOOKUP($A46,'RevPAR Raw Data'!$B$6:$BE$43,'RevPAR Raw Data'!G$1,FALSE)</f>
        <v>26.320762582613099</v>
      </c>
      <c r="AU46" s="52">
        <f>VLOOKUP($A46,'RevPAR Raw Data'!$B$6:$BE$43,'RevPAR Raw Data'!H$1,FALSE)</f>
        <v>38.0627478393492</v>
      </c>
      <c r="AV46" s="52">
        <f>VLOOKUP($A46,'RevPAR Raw Data'!$B$6:$BE$43,'RevPAR Raw Data'!I$1,FALSE)</f>
        <v>42.727510167768102</v>
      </c>
      <c r="AW46" s="52">
        <f>VLOOKUP($A46,'RevPAR Raw Data'!$B$6:$BE$43,'RevPAR Raw Data'!J$1,FALSE)</f>
        <v>43.721392984239898</v>
      </c>
      <c r="AX46" s="52">
        <f>VLOOKUP($A46,'RevPAR Raw Data'!$B$6:$BE$43,'RevPAR Raw Data'!K$1,FALSE)</f>
        <v>64.795387646161601</v>
      </c>
      <c r="AY46" s="53">
        <f>VLOOKUP($A46,'RevPAR Raw Data'!$B$6:$BE$43,'RevPAR Raw Data'!L$1,FALSE)</f>
        <v>43.125560244026403</v>
      </c>
      <c r="AZ46" s="52">
        <f>VLOOKUP($A46,'RevPAR Raw Data'!$B$6:$BE$43,'RevPAR Raw Data'!N$1,FALSE)</f>
        <v>64.268962887646097</v>
      </c>
      <c r="BA46" s="52">
        <f>VLOOKUP($A46,'RevPAR Raw Data'!$B$6:$BE$43,'RevPAR Raw Data'!O$1,FALSE)</f>
        <v>44.837608032536799</v>
      </c>
      <c r="BB46" s="53">
        <f>VLOOKUP($A46,'RevPAR Raw Data'!$B$6:$BE$43,'RevPAR Raw Data'!P$1,FALSE)</f>
        <v>54.553285460091502</v>
      </c>
      <c r="BC46" s="54">
        <f>VLOOKUP($A46,'RevPAR Raw Data'!$B$6:$BE$43,'RevPAR Raw Data'!R$1,FALSE)</f>
        <v>46.390624591473603</v>
      </c>
      <c r="BE46" s="47">
        <f>VLOOKUP($A46,'RevPAR Raw Data'!$B$6:$BE$43,'RevPAR Raw Data'!T$1,FALSE)</f>
        <v>-1.0660714323534</v>
      </c>
      <c r="BF46" s="48">
        <f>VLOOKUP($A46,'RevPAR Raw Data'!$B$6:$BE$43,'RevPAR Raw Data'!U$1,FALSE)</f>
        <v>-2.0859366013836498</v>
      </c>
      <c r="BG46" s="48">
        <f>VLOOKUP($A46,'RevPAR Raw Data'!$B$6:$BE$43,'RevPAR Raw Data'!V$1,FALSE)</f>
        <v>5.0342618998763804</v>
      </c>
      <c r="BH46" s="48">
        <f>VLOOKUP($A46,'RevPAR Raw Data'!$B$6:$BE$43,'RevPAR Raw Data'!W$1,FALSE)</f>
        <v>-0.59301396563905795</v>
      </c>
      <c r="BI46" s="48">
        <f>VLOOKUP($A46,'RevPAR Raw Data'!$B$6:$BE$43,'RevPAR Raw Data'!X$1,FALSE)</f>
        <v>11.3030169973553</v>
      </c>
      <c r="BJ46" s="49">
        <f>VLOOKUP($A46,'RevPAR Raw Data'!$B$6:$BE$43,'RevPAR Raw Data'!Y$1,FALSE)</f>
        <v>3.49052191060346</v>
      </c>
      <c r="BK46" s="48">
        <f>VLOOKUP($A46,'RevPAR Raw Data'!$B$6:$BE$43,'RevPAR Raw Data'!AA$1,FALSE)</f>
        <v>10.7617319983587</v>
      </c>
      <c r="BL46" s="48">
        <f>VLOOKUP($A46,'RevPAR Raw Data'!$B$6:$BE$43,'RevPAR Raw Data'!AB$1,FALSE)</f>
        <v>-3.70387116149361</v>
      </c>
      <c r="BM46" s="49">
        <f>VLOOKUP($A46,'RevPAR Raw Data'!$B$6:$BE$43,'RevPAR Raw Data'!AC$1,FALSE)</f>
        <v>4.3216179046586003</v>
      </c>
      <c r="BN46" s="50">
        <f>VLOOKUP($A46,'RevPAR Raw Data'!$B$6:$BE$43,'RevPAR Raw Data'!AE$1,FALSE)</f>
        <v>3.76827834811579</v>
      </c>
    </row>
    <row r="47" spans="1:66" x14ac:dyDescent="0.25">
      <c r="A47" s="63" t="s">
        <v>85</v>
      </c>
      <c r="B47" s="47">
        <f>VLOOKUP($A47,'Occupancy Raw Data'!$B$8:$BE$45,'Occupancy Raw Data'!G$3,FALSE)</f>
        <v>34.5583038869257</v>
      </c>
      <c r="C47" s="48">
        <f>VLOOKUP($A47,'Occupancy Raw Data'!$B$8:$BE$45,'Occupancy Raw Data'!H$3,FALSE)</f>
        <v>52.7208480565371</v>
      </c>
      <c r="D47" s="48">
        <f>VLOOKUP($A47,'Occupancy Raw Data'!$B$8:$BE$45,'Occupancy Raw Data'!I$3,FALSE)</f>
        <v>54.911660777385102</v>
      </c>
      <c r="E47" s="48">
        <f>VLOOKUP($A47,'Occupancy Raw Data'!$B$8:$BE$45,'Occupancy Raw Data'!J$3,FALSE)</f>
        <v>51.590106007067099</v>
      </c>
      <c r="F47" s="48">
        <f>VLOOKUP($A47,'Occupancy Raw Data'!$B$8:$BE$45,'Occupancy Raw Data'!K$3,FALSE)</f>
        <v>47.067137809187201</v>
      </c>
      <c r="G47" s="49">
        <f>VLOOKUP($A47,'Occupancy Raw Data'!$B$8:$BE$45,'Occupancy Raw Data'!L$3,FALSE)</f>
        <v>48.169611307420404</v>
      </c>
      <c r="H47" s="48">
        <f>VLOOKUP($A47,'Occupancy Raw Data'!$B$8:$BE$45,'Occupancy Raw Data'!N$3,FALSE)</f>
        <v>58.233215547703097</v>
      </c>
      <c r="I47" s="48">
        <f>VLOOKUP($A47,'Occupancy Raw Data'!$B$8:$BE$45,'Occupancy Raw Data'!O$3,FALSE)</f>
        <v>42.897526501766698</v>
      </c>
      <c r="J47" s="49">
        <f>VLOOKUP($A47,'Occupancy Raw Data'!$B$8:$BE$45,'Occupancy Raw Data'!P$3,FALSE)</f>
        <v>50.565371024734901</v>
      </c>
      <c r="K47" s="50">
        <f>VLOOKUP($A47,'Occupancy Raw Data'!$B$8:$BE$45,'Occupancy Raw Data'!R$3,FALSE)</f>
        <v>48.854114083795999</v>
      </c>
      <c r="M47" s="47">
        <f>VLOOKUP($A47,'Occupancy Raw Data'!$B$8:$BE$45,'Occupancy Raw Data'!T$3,FALSE)</f>
        <v>3.3826638477801199</v>
      </c>
      <c r="N47" s="48">
        <f>VLOOKUP($A47,'Occupancy Raw Data'!$B$8:$BE$45,'Occupancy Raw Data'!U$3,FALSE)</f>
        <v>7.8034682080924798</v>
      </c>
      <c r="O47" s="48">
        <f>VLOOKUP($A47,'Occupancy Raw Data'!$B$8:$BE$45,'Occupancy Raw Data'!V$3,FALSE)</f>
        <v>9.2827004219409197</v>
      </c>
      <c r="P47" s="48">
        <f>VLOOKUP($A47,'Occupancy Raw Data'!$B$8:$BE$45,'Occupancy Raw Data'!W$3,FALSE)</f>
        <v>4.8850574712643597</v>
      </c>
      <c r="Q47" s="48">
        <f>VLOOKUP($A47,'Occupancy Raw Data'!$B$8:$BE$45,'Occupancy Raw Data'!X$3,FALSE)</f>
        <v>9.1803278688524497</v>
      </c>
      <c r="R47" s="49">
        <f>VLOOKUP($A47,'Occupancy Raw Data'!$B$8:$BE$45,'Occupancy Raw Data'!Y$3,FALSE)</f>
        <v>7.1024512884978002</v>
      </c>
      <c r="S47" s="48">
        <f>VLOOKUP($A47,'Occupancy Raw Data'!$B$8:$BE$45,'Occupancy Raw Data'!AA$3,FALSE)</f>
        <v>6.0489060489060398</v>
      </c>
      <c r="T47" s="48">
        <f>VLOOKUP($A47,'Occupancy Raw Data'!$B$8:$BE$45,'Occupancy Raw Data'!AB$3,FALSE)</f>
        <v>3.2312925170067999</v>
      </c>
      <c r="U47" s="49">
        <f>VLOOKUP($A47,'Occupancy Raw Data'!$B$8:$BE$45,'Occupancy Raw Data'!AC$3,FALSE)</f>
        <v>4.8351648351648304</v>
      </c>
      <c r="V47" s="50">
        <f>VLOOKUP($A47,'Occupancy Raw Data'!$B$8:$BE$45,'Occupancy Raw Data'!AE$3,FALSE)</f>
        <v>6.4218165823619904</v>
      </c>
      <c r="X47" s="51">
        <f>VLOOKUP($A47,'ADR Raw Data'!$B$6:$BE$43,'ADR Raw Data'!G$1,FALSE)</f>
        <v>81.809325153374203</v>
      </c>
      <c r="Y47" s="52">
        <f>VLOOKUP($A47,'ADR Raw Data'!$B$6:$BE$43,'ADR Raw Data'!H$1,FALSE)</f>
        <v>88.833297587131298</v>
      </c>
      <c r="Z47" s="52">
        <f>VLOOKUP($A47,'ADR Raw Data'!$B$6:$BE$43,'ADR Raw Data'!I$1,FALSE)</f>
        <v>87.498378378378305</v>
      </c>
      <c r="AA47" s="52">
        <f>VLOOKUP($A47,'ADR Raw Data'!$B$6:$BE$43,'ADR Raw Data'!J$1,FALSE)</f>
        <v>86.163136986301296</v>
      </c>
      <c r="AB47" s="52">
        <f>VLOOKUP($A47,'ADR Raw Data'!$B$6:$BE$43,'ADR Raw Data'!K$1,FALSE)</f>
        <v>84.6424324324324</v>
      </c>
      <c r="AC47" s="53">
        <f>VLOOKUP($A47,'ADR Raw Data'!$B$6:$BE$43,'ADR Raw Data'!L$1,FALSE)</f>
        <v>86.130161384976503</v>
      </c>
      <c r="AD47" s="52">
        <f>VLOOKUP($A47,'ADR Raw Data'!$B$6:$BE$43,'ADR Raw Data'!N$1,FALSE)</f>
        <v>92.195983009708698</v>
      </c>
      <c r="AE47" s="52">
        <f>VLOOKUP($A47,'ADR Raw Data'!$B$6:$BE$43,'ADR Raw Data'!O$1,FALSE)</f>
        <v>85.5107248764415</v>
      </c>
      <c r="AF47" s="53">
        <f>VLOOKUP($A47,'ADR Raw Data'!$B$6:$BE$43,'ADR Raw Data'!P$1,FALSE)</f>
        <v>89.360237596086606</v>
      </c>
      <c r="AG47" s="54">
        <f>VLOOKUP($A47,'ADR Raw Data'!$B$6:$BE$43,'ADR Raw Data'!R$1,FALSE)</f>
        <v>87.085366811324604</v>
      </c>
      <c r="AI47" s="47">
        <f>VLOOKUP($A47,'ADR Raw Data'!$B$6:$BE$43,'ADR Raw Data'!T$1,FALSE)</f>
        <v>7.4775558611773203</v>
      </c>
      <c r="AJ47" s="48">
        <f>VLOOKUP($A47,'ADR Raw Data'!$B$6:$BE$43,'ADR Raw Data'!U$1,FALSE)</f>
        <v>8.7635790372119402</v>
      </c>
      <c r="AK47" s="48">
        <f>VLOOKUP($A47,'ADR Raw Data'!$B$6:$BE$43,'ADR Raw Data'!V$1,FALSE)</f>
        <v>2.6363102724118002</v>
      </c>
      <c r="AL47" s="48">
        <f>VLOOKUP($A47,'ADR Raw Data'!$B$6:$BE$43,'ADR Raw Data'!W$1,FALSE)</f>
        <v>4.4748272327648797</v>
      </c>
      <c r="AM47" s="48">
        <f>VLOOKUP($A47,'ADR Raw Data'!$B$6:$BE$43,'ADR Raw Data'!X$1,FALSE)</f>
        <v>2.7397537276550299</v>
      </c>
      <c r="AN47" s="49">
        <f>VLOOKUP($A47,'ADR Raw Data'!$B$6:$BE$43,'ADR Raw Data'!Y$1,FALSE)</f>
        <v>5.0897491438481604</v>
      </c>
      <c r="AO47" s="48">
        <f>VLOOKUP($A47,'ADR Raw Data'!$B$6:$BE$43,'ADR Raw Data'!AA$1,FALSE)</f>
        <v>8.1132767231579592</v>
      </c>
      <c r="AP47" s="48">
        <f>VLOOKUP($A47,'ADR Raw Data'!$B$6:$BE$43,'ADR Raw Data'!AB$1,FALSE)</f>
        <v>2.6904954834176902</v>
      </c>
      <c r="AQ47" s="49">
        <f>VLOOKUP($A47,'ADR Raw Data'!$B$6:$BE$43,'ADR Raw Data'!AC$1,FALSE)</f>
        <v>5.8611161007367603</v>
      </c>
      <c r="AR47" s="50">
        <f>VLOOKUP($A47,'ADR Raw Data'!$B$6:$BE$43,'ADR Raw Data'!AE$1,FALSE)</f>
        <v>5.30863883050597</v>
      </c>
      <c r="AS47" s="40"/>
      <c r="AT47" s="51">
        <f>VLOOKUP($A47,'RevPAR Raw Data'!$B$6:$BE$43,'RevPAR Raw Data'!G$1,FALSE)</f>
        <v>28.271915194346199</v>
      </c>
      <c r="AU47" s="52">
        <f>VLOOKUP($A47,'RevPAR Raw Data'!$B$6:$BE$43,'RevPAR Raw Data'!H$1,FALSE)</f>
        <v>46.8336678445229</v>
      </c>
      <c r="AV47" s="52">
        <f>VLOOKUP($A47,'RevPAR Raw Data'!$B$6:$BE$43,'RevPAR Raw Data'!I$1,FALSE)</f>
        <v>48.046812720848003</v>
      </c>
      <c r="AW47" s="52">
        <f>VLOOKUP($A47,'RevPAR Raw Data'!$B$6:$BE$43,'RevPAR Raw Data'!J$1,FALSE)</f>
        <v>44.4516537102473</v>
      </c>
      <c r="AX47" s="52">
        <f>VLOOKUP($A47,'RevPAR Raw Data'!$B$6:$BE$43,'RevPAR Raw Data'!K$1,FALSE)</f>
        <v>39.838770318021197</v>
      </c>
      <c r="AY47" s="53">
        <f>VLOOKUP($A47,'RevPAR Raw Data'!$B$6:$BE$43,'RevPAR Raw Data'!L$1,FALSE)</f>
        <v>41.488563957597101</v>
      </c>
      <c r="AZ47" s="52">
        <f>VLOOKUP($A47,'RevPAR Raw Data'!$B$6:$BE$43,'RevPAR Raw Data'!N$1,FALSE)</f>
        <v>53.6886855123674</v>
      </c>
      <c r="BA47" s="52">
        <f>VLOOKUP($A47,'RevPAR Raw Data'!$B$6:$BE$43,'RevPAR Raw Data'!O$1,FALSE)</f>
        <v>36.6819858657243</v>
      </c>
      <c r="BB47" s="53">
        <f>VLOOKUP($A47,'RevPAR Raw Data'!$B$6:$BE$43,'RevPAR Raw Data'!P$1,FALSE)</f>
        <v>45.1853356890459</v>
      </c>
      <c r="BC47" s="54">
        <f>VLOOKUP($A47,'RevPAR Raw Data'!$B$6:$BE$43,'RevPAR Raw Data'!R$1,FALSE)</f>
        <v>42.544784452296803</v>
      </c>
      <c r="BE47" s="47">
        <f>VLOOKUP($A47,'RevPAR Raw Data'!$B$6:$BE$43,'RevPAR Raw Data'!T$1,FALSE)</f>
        <v>11.113160287771001</v>
      </c>
      <c r="BF47" s="48">
        <f>VLOOKUP($A47,'RevPAR Raw Data'!$B$6:$BE$43,'RevPAR Raw Data'!U$1,FALSE)</f>
        <v>17.2509103493643</v>
      </c>
      <c r="BG47" s="48">
        <f>VLOOKUP($A47,'RevPAR Raw Data'!$B$6:$BE$43,'RevPAR Raw Data'!V$1,FALSE)</f>
        <v>12.163731479133499</v>
      </c>
      <c r="BH47" s="48">
        <f>VLOOKUP($A47,'RevPAR Raw Data'!$B$6:$BE$43,'RevPAR Raw Data'!W$1,FALSE)</f>
        <v>9.5784825860895992</v>
      </c>
      <c r="BI47" s="48">
        <f>VLOOKUP($A47,'RevPAR Raw Data'!$B$6:$BE$43,'RevPAR Raw Data'!X$1,FALSE)</f>
        <v>12.1715999715053</v>
      </c>
      <c r="BJ47" s="49">
        <f>VLOOKUP($A47,'RevPAR Raw Data'!$B$6:$BE$43,'RevPAR Raw Data'!Y$1,FALSE)</f>
        <v>12.5536973859945</v>
      </c>
      <c r="BK47" s="48">
        <f>VLOOKUP($A47,'RevPAR Raw Data'!$B$6:$BE$43,'RevPAR Raw Data'!AA$1,FALSE)</f>
        <v>14.652947258535599</v>
      </c>
      <c r="BL47" s="48">
        <f>VLOOKUP($A47,'RevPAR Raw Data'!$B$6:$BE$43,'RevPAR Raw Data'!AB$1,FALSE)</f>
        <v>6.00872577965057</v>
      </c>
      <c r="BM47" s="49">
        <f>VLOOKUP($A47,'RevPAR Raw Data'!$B$6:$BE$43,'RevPAR Raw Data'!AC$1,FALSE)</f>
        <v>10.9796755605526</v>
      </c>
      <c r="BN47" s="50">
        <f>VLOOKUP($A47,'RevPAR Raw Data'!$B$6:$BE$43,'RevPAR Raw Data'!AE$1,FALSE)</f>
        <v>12.0713664615831</v>
      </c>
    </row>
    <row r="48" spans="1:66" ht="15" thickBot="1" x14ac:dyDescent="0.3">
      <c r="A48" s="63" t="s">
        <v>86</v>
      </c>
      <c r="B48" s="67">
        <f>VLOOKUP($A48,'Occupancy Raw Data'!$B$8:$BE$45,'Occupancy Raw Data'!G$3,FALSE)</f>
        <v>34.888255587220598</v>
      </c>
      <c r="C48" s="68">
        <f>VLOOKUP($A48,'Occupancy Raw Data'!$B$8:$BE$45,'Occupancy Raw Data'!H$3,FALSE)</f>
        <v>51.9274036298185</v>
      </c>
      <c r="D48" s="68">
        <f>VLOOKUP($A48,'Occupancy Raw Data'!$B$8:$BE$45,'Occupancy Raw Data'!I$3,FALSE)</f>
        <v>56.037198140092897</v>
      </c>
      <c r="E48" s="68">
        <f>VLOOKUP($A48,'Occupancy Raw Data'!$B$8:$BE$45,'Occupancy Raw Data'!J$3,FALSE)</f>
        <v>55.902204889755502</v>
      </c>
      <c r="F48" s="68">
        <f>VLOOKUP($A48,'Occupancy Raw Data'!$B$8:$BE$45,'Occupancy Raw Data'!K$3,FALSE)</f>
        <v>56.052197390130402</v>
      </c>
      <c r="G48" s="69">
        <f>VLOOKUP($A48,'Occupancy Raw Data'!$B$8:$BE$45,'Occupancy Raw Data'!L$3,FALSE)</f>
        <v>50.961451927403601</v>
      </c>
      <c r="H48" s="68">
        <f>VLOOKUP($A48,'Occupancy Raw Data'!$B$8:$BE$45,'Occupancy Raw Data'!N$3,FALSE)</f>
        <v>60.416979151042398</v>
      </c>
      <c r="I48" s="68">
        <f>VLOOKUP($A48,'Occupancy Raw Data'!$B$8:$BE$45,'Occupancy Raw Data'!O$3,FALSE)</f>
        <v>53.397330133493298</v>
      </c>
      <c r="J48" s="69">
        <f>VLOOKUP($A48,'Occupancy Raw Data'!$B$8:$BE$45,'Occupancy Raw Data'!P$3,FALSE)</f>
        <v>56.907154642267798</v>
      </c>
      <c r="K48" s="70">
        <f>VLOOKUP($A48,'Occupancy Raw Data'!$B$8:$BE$45,'Occupancy Raw Data'!R$3,FALSE)</f>
        <v>52.660224131650502</v>
      </c>
      <c r="M48" s="67">
        <f>VLOOKUP($A48,'Occupancy Raw Data'!$B$8:$BE$45,'Occupancy Raw Data'!T$3,FALSE)</f>
        <v>-3.1450051903110001</v>
      </c>
      <c r="N48" s="68">
        <f>VLOOKUP($A48,'Occupancy Raw Data'!$B$8:$BE$45,'Occupancy Raw Data'!U$3,FALSE)</f>
        <v>6.4215610512249999</v>
      </c>
      <c r="O48" s="68">
        <f>VLOOKUP($A48,'Occupancy Raw Data'!$B$8:$BE$45,'Occupancy Raw Data'!V$3,FALSE)</f>
        <v>8.31797168762251</v>
      </c>
      <c r="P48" s="68">
        <f>VLOOKUP($A48,'Occupancy Raw Data'!$B$8:$BE$45,'Occupancy Raw Data'!W$3,FALSE)</f>
        <v>8.98907892668805</v>
      </c>
      <c r="Q48" s="68">
        <f>VLOOKUP($A48,'Occupancy Raw Data'!$B$8:$BE$45,'Occupancy Raw Data'!X$3,FALSE)</f>
        <v>20.588807833172901</v>
      </c>
      <c r="R48" s="69">
        <f>VLOOKUP($A48,'Occupancy Raw Data'!$B$8:$BE$45,'Occupancy Raw Data'!Y$3,FALSE)</f>
        <v>8.7419738276744106</v>
      </c>
      <c r="S48" s="68">
        <f>VLOOKUP($A48,'Occupancy Raw Data'!$B$8:$BE$45,'Occupancy Raw Data'!AA$3,FALSE)</f>
        <v>22.636666544424799</v>
      </c>
      <c r="T48" s="68">
        <f>VLOOKUP($A48,'Occupancy Raw Data'!$B$8:$BE$45,'Occupancy Raw Data'!AB$3,FALSE)</f>
        <v>9.0831172727077902</v>
      </c>
      <c r="U48" s="69">
        <f>VLOOKUP($A48,'Occupancy Raw Data'!$B$8:$BE$45,'Occupancy Raw Data'!AC$3,FALSE)</f>
        <v>15.8815555298956</v>
      </c>
      <c r="V48" s="70">
        <f>VLOOKUP($A48,'Occupancy Raw Data'!$B$8:$BE$45,'Occupancy Raw Data'!AE$3,FALSE)</f>
        <v>10.8506644965163</v>
      </c>
      <c r="X48" s="71">
        <f>VLOOKUP($A48,'ADR Raw Data'!$B$6:$BE$43,'ADR Raw Data'!G$1,FALSE)</f>
        <v>90.044922613929401</v>
      </c>
      <c r="Y48" s="72">
        <f>VLOOKUP($A48,'ADR Raw Data'!$B$6:$BE$43,'ADR Raw Data'!H$1,FALSE)</f>
        <v>100.22716926632</v>
      </c>
      <c r="Z48" s="72">
        <f>VLOOKUP($A48,'ADR Raw Data'!$B$6:$BE$43,'ADR Raw Data'!I$1,FALSE)</f>
        <v>102.331723768736</v>
      </c>
      <c r="AA48" s="72">
        <f>VLOOKUP($A48,'ADR Raw Data'!$B$6:$BE$43,'ADR Raw Data'!J$1,FALSE)</f>
        <v>100.17767373222399</v>
      </c>
      <c r="AB48" s="72">
        <f>VLOOKUP($A48,'ADR Raw Data'!$B$6:$BE$43,'ADR Raw Data'!K$1,FALSE)</f>
        <v>103.36357506020801</v>
      </c>
      <c r="AC48" s="73">
        <f>VLOOKUP($A48,'ADR Raw Data'!$B$6:$BE$43,'ADR Raw Data'!L$1,FALSE)</f>
        <v>99.974931716505694</v>
      </c>
      <c r="AD48" s="72">
        <f>VLOOKUP($A48,'ADR Raw Data'!$B$6:$BE$43,'ADR Raw Data'!N$1,FALSE)</f>
        <v>120.64391509433899</v>
      </c>
      <c r="AE48" s="72">
        <f>VLOOKUP($A48,'ADR Raw Data'!$B$6:$BE$43,'ADR Raw Data'!O$1,FALSE)</f>
        <v>127.776320224719</v>
      </c>
      <c r="AF48" s="73">
        <f>VLOOKUP($A48,'ADR Raw Data'!$B$6:$BE$43,'ADR Raw Data'!P$1,FALSE)</f>
        <v>123.99016736953</v>
      </c>
      <c r="AG48" s="74">
        <f>VLOOKUP($A48,'ADR Raw Data'!$B$6:$BE$43,'ADR Raw Data'!R$1,FALSE)</f>
        <v>107.38979207356699</v>
      </c>
      <c r="AI48" s="67">
        <f>VLOOKUP($A48,'ADR Raw Data'!$B$6:$BE$43,'ADR Raw Data'!T$1,FALSE)</f>
        <v>-2.9306649547385</v>
      </c>
      <c r="AJ48" s="68">
        <f>VLOOKUP($A48,'ADR Raw Data'!$B$6:$BE$43,'ADR Raw Data'!U$1,FALSE)</f>
        <v>1.7682452988672801</v>
      </c>
      <c r="AK48" s="68">
        <f>VLOOKUP($A48,'ADR Raw Data'!$B$6:$BE$43,'ADR Raw Data'!V$1,FALSE)</f>
        <v>4.0388564664615503</v>
      </c>
      <c r="AL48" s="68">
        <f>VLOOKUP($A48,'ADR Raw Data'!$B$6:$BE$43,'ADR Raw Data'!W$1,FALSE)</f>
        <v>2.5313210015263699</v>
      </c>
      <c r="AM48" s="68">
        <f>VLOOKUP($A48,'ADR Raw Data'!$B$6:$BE$43,'ADR Raw Data'!X$1,FALSE)</f>
        <v>4.6584380472430196</v>
      </c>
      <c r="AN48" s="69">
        <f>VLOOKUP($A48,'ADR Raw Data'!$B$6:$BE$43,'ADR Raw Data'!Y$1,FALSE)</f>
        <v>2.5782943566477998</v>
      </c>
      <c r="AO48" s="68">
        <f>VLOOKUP($A48,'ADR Raw Data'!$B$6:$BE$43,'ADR Raw Data'!AA$1,FALSE)</f>
        <v>4.6133706841020299</v>
      </c>
      <c r="AP48" s="68">
        <f>VLOOKUP($A48,'ADR Raw Data'!$B$6:$BE$43,'ADR Raw Data'!AB$1,FALSE)</f>
        <v>6.3073624229945997</v>
      </c>
      <c r="AQ48" s="69">
        <f>VLOOKUP($A48,'ADR Raw Data'!$B$6:$BE$43,'ADR Raw Data'!AC$1,FALSE)</f>
        <v>5.29806935356737</v>
      </c>
      <c r="AR48" s="70">
        <f>VLOOKUP($A48,'ADR Raw Data'!$B$6:$BE$43,'ADR Raw Data'!AE$1,FALSE)</f>
        <v>3.8037569519811201</v>
      </c>
      <c r="AS48" s="40"/>
      <c r="AT48" s="71">
        <f>VLOOKUP($A48,'RevPAR Raw Data'!$B$6:$BE$43,'RevPAR Raw Data'!G$1,FALSE)</f>
        <v>31.4151027448627</v>
      </c>
      <c r="AU48" s="72">
        <f>VLOOKUP($A48,'RevPAR Raw Data'!$B$6:$BE$43,'RevPAR Raw Data'!H$1,FALSE)</f>
        <v>52.0453667316634</v>
      </c>
      <c r="AV48" s="72">
        <f>VLOOKUP($A48,'RevPAR Raw Data'!$B$6:$BE$43,'RevPAR Raw Data'!I$1,FALSE)</f>
        <v>57.343830808459501</v>
      </c>
      <c r="AW48" s="72">
        <f>VLOOKUP($A48,'RevPAR Raw Data'!$B$6:$BE$43,'RevPAR Raw Data'!J$1,FALSE)</f>
        <v>56.001528423578797</v>
      </c>
      <c r="AX48" s="72">
        <f>VLOOKUP($A48,'RevPAR Raw Data'!$B$6:$BE$43,'RevPAR Raw Data'!K$1,FALSE)</f>
        <v>57.937555122243801</v>
      </c>
      <c r="AY48" s="73">
        <f>VLOOKUP($A48,'RevPAR Raw Data'!$B$6:$BE$43,'RevPAR Raw Data'!L$1,FALSE)</f>
        <v>50.948676766161597</v>
      </c>
      <c r="AZ48" s="72">
        <f>VLOOKUP($A48,'RevPAR Raw Data'!$B$6:$BE$43,'RevPAR Raw Data'!N$1,FALSE)</f>
        <v>72.889409029548503</v>
      </c>
      <c r="BA48" s="72">
        <f>VLOOKUP($A48,'RevPAR Raw Data'!$B$6:$BE$43,'RevPAR Raw Data'!O$1,FALSE)</f>
        <v>68.229143542822797</v>
      </c>
      <c r="BB48" s="73">
        <f>VLOOKUP($A48,'RevPAR Raw Data'!$B$6:$BE$43,'RevPAR Raw Data'!P$1,FALSE)</f>
        <v>70.559276286185593</v>
      </c>
      <c r="BC48" s="74">
        <f>VLOOKUP($A48,'RevPAR Raw Data'!$B$6:$BE$43,'RevPAR Raw Data'!R$1,FALSE)</f>
        <v>56.551705200454201</v>
      </c>
      <c r="BE48" s="67">
        <f>VLOOKUP($A48,'RevPAR Raw Data'!$B$6:$BE$43,'RevPAR Raw Data'!T$1,FALSE)</f>
        <v>-5.9835005801123602</v>
      </c>
      <c r="BF48" s="68">
        <f>VLOOKUP($A48,'RevPAR Raw Data'!$B$6:$BE$43,'RevPAR Raw Data'!U$1,FALSE)</f>
        <v>8.3033553014944701</v>
      </c>
      <c r="BG48" s="68">
        <f>VLOOKUP($A48,'RevPAR Raw Data'!$B$6:$BE$43,'RevPAR Raw Data'!V$1,FALSE)</f>
        <v>12.692779091467999</v>
      </c>
      <c r="BH48" s="68">
        <f>VLOOKUP($A48,'RevPAR Raw Data'!$B$6:$BE$43,'RevPAR Raw Data'!W$1,FALSE)</f>
        <v>11.747942370929399</v>
      </c>
      <c r="BI48" s="68">
        <f>VLOOKUP($A48,'RevPAR Raw Data'!$B$6:$BE$43,'RevPAR Raw Data'!X$1,FALSE)</f>
        <v>26.206362737990201</v>
      </c>
      <c r="BJ48" s="69">
        <f>VLOOKUP($A48,'RevPAR Raw Data'!$B$6:$BE$43,'RevPAR Raw Data'!Y$1,FALSE)</f>
        <v>11.5456620021807</v>
      </c>
      <c r="BK48" s="68">
        <f>VLOOKUP($A48,'RevPAR Raw Data'!$B$6:$BE$43,'RevPAR Raw Data'!AA$1,FALSE)</f>
        <v>28.294350566745202</v>
      </c>
      <c r="BL48" s="68">
        <f>VLOOKUP($A48,'RevPAR Raw Data'!$B$6:$BE$43,'RevPAR Raw Data'!AB$1,FALSE)</f>
        <v>15.9633848213976</v>
      </c>
      <c r="BM48" s="69">
        <f>VLOOKUP($A48,'RevPAR Raw Data'!$B$6:$BE$43,'RevPAR Raw Data'!AC$1,FALSE)</f>
        <v>22.021040709862199</v>
      </c>
      <c r="BN48" s="70">
        <f>VLOOKUP($A48,'RevPAR Raw Data'!$B$6:$BE$43,'RevPAR Raw Data'!AE$1,FALSE)</f>
        <v>15.0671543536199</v>
      </c>
    </row>
    <row r="49" spans="1:45" ht="14.25" customHeight="1" x14ac:dyDescent="0.25">
      <c r="A49" s="170" t="s">
        <v>106</v>
      </c>
      <c r="B49" s="170"/>
      <c r="C49" s="170"/>
      <c r="D49" s="170"/>
      <c r="E49" s="170"/>
      <c r="F49" s="170"/>
      <c r="G49" s="170"/>
      <c r="H49" s="170"/>
      <c r="I49" s="170"/>
      <c r="J49" s="170"/>
      <c r="K49" s="170"/>
      <c r="AS49" s="40"/>
    </row>
    <row r="50" spans="1:45" x14ac:dyDescent="0.25">
      <c r="A50" s="170"/>
      <c r="B50" s="170"/>
      <c r="C50" s="170"/>
      <c r="D50" s="170"/>
      <c r="E50" s="170"/>
      <c r="F50" s="170"/>
      <c r="G50" s="170"/>
      <c r="H50" s="170"/>
      <c r="I50" s="170"/>
      <c r="J50" s="170"/>
      <c r="K50" s="170"/>
      <c r="AS50" s="40"/>
    </row>
    <row r="51" spans="1:45" x14ac:dyDescent="0.25">
      <c r="A51" s="170"/>
      <c r="B51" s="170"/>
      <c r="C51" s="170"/>
      <c r="D51" s="170"/>
      <c r="E51" s="170"/>
      <c r="F51" s="170"/>
      <c r="G51" s="170"/>
      <c r="H51" s="170"/>
      <c r="I51" s="170"/>
      <c r="J51" s="170"/>
      <c r="K51" s="170"/>
      <c r="AS51" s="40"/>
    </row>
    <row r="52" spans="1:45" x14ac:dyDescent="0.25">
      <c r="AS52" s="40"/>
    </row>
    <row r="53" spans="1:45" x14ac:dyDescent="0.25">
      <c r="AS53" s="40"/>
    </row>
    <row r="54" spans="1:45" x14ac:dyDescent="0.25">
      <c r="AS54" s="40"/>
    </row>
    <row r="55" spans="1:45" x14ac:dyDescent="0.25">
      <c r="AS55" s="40"/>
    </row>
    <row r="56" spans="1:45" x14ac:dyDescent="0.25">
      <c r="AS56" s="40"/>
    </row>
    <row r="57" spans="1:45" x14ac:dyDescent="0.25">
      <c r="AS57" s="40"/>
    </row>
    <row r="58" spans="1:45" x14ac:dyDescent="0.25">
      <c r="AS58" s="40"/>
    </row>
    <row r="59" spans="1:45" x14ac:dyDescent="0.25">
      <c r="AS59" s="40"/>
    </row>
    <row r="60" spans="1:45" x14ac:dyDescent="0.25">
      <c r="AS60" s="40"/>
    </row>
    <row r="61" spans="1:45" x14ac:dyDescent="0.25">
      <c r="AS61" s="40"/>
    </row>
    <row r="62" spans="1:45" x14ac:dyDescent="0.25">
      <c r="AS62" s="40"/>
    </row>
    <row r="63" spans="1:45" x14ac:dyDescent="0.25">
      <c r="AS63" s="40"/>
    </row>
    <row r="64" spans="1:45"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sheetData>
  <sheetProtection algorithmName="SHA-512" hashValue="BZz2q66QdBVgiGdg1mJZC7pJ4rbfDJEqsSTcu+4+1uXP1nxVAY1vV7k93r9qfpi4ahiW70kTuUXTSGYVQ8QyFQ==" saltValue="ehFMfqdftndtNhoule8ktg=="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sqref="A1:A3"/>
      <selection pane="topRight" sqref="A1:A3"/>
      <selection pane="bottomLeft" sqref="A1:A3"/>
      <selection pane="bottomRight" activeCell="W13" sqref="W13"/>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2" t="str">
        <f>'Occupancy Raw Data'!B2</f>
        <v>November 19, 2023 - December 16, 2023
Rolling-28 Day Period</v>
      </c>
      <c r="B1" s="167" t="s">
        <v>66</v>
      </c>
      <c r="C1" s="168"/>
      <c r="D1" s="168"/>
      <c r="E1" s="168"/>
      <c r="F1" s="168"/>
      <c r="G1" s="168"/>
      <c r="H1" s="168"/>
      <c r="I1" s="168"/>
      <c r="J1" s="168"/>
      <c r="K1" s="169"/>
      <c r="L1" s="40"/>
      <c r="M1" s="167" t="s">
        <v>73</v>
      </c>
      <c r="N1" s="168"/>
      <c r="O1" s="168"/>
      <c r="P1" s="168"/>
      <c r="Q1" s="168"/>
      <c r="R1" s="168"/>
      <c r="S1" s="168"/>
      <c r="T1" s="168"/>
      <c r="U1" s="168"/>
      <c r="V1" s="169"/>
      <c r="X1" s="167" t="s">
        <v>67</v>
      </c>
      <c r="Y1" s="168"/>
      <c r="Z1" s="168"/>
      <c r="AA1" s="168"/>
      <c r="AB1" s="168"/>
      <c r="AC1" s="168"/>
      <c r="AD1" s="168"/>
      <c r="AE1" s="168"/>
      <c r="AF1" s="168"/>
      <c r="AG1" s="169"/>
      <c r="AI1" s="167" t="s">
        <v>74</v>
      </c>
      <c r="AJ1" s="168"/>
      <c r="AK1" s="168"/>
      <c r="AL1" s="168"/>
      <c r="AM1" s="168"/>
      <c r="AN1" s="168"/>
      <c r="AO1" s="168"/>
      <c r="AP1" s="168"/>
      <c r="AQ1" s="168"/>
      <c r="AR1" s="169"/>
      <c r="AS1" s="40"/>
      <c r="AT1" s="167" t="s">
        <v>68</v>
      </c>
      <c r="AU1" s="168"/>
      <c r="AV1" s="168"/>
      <c r="AW1" s="168"/>
      <c r="AX1" s="168"/>
      <c r="AY1" s="168"/>
      <c r="AZ1" s="168"/>
      <c r="BA1" s="168"/>
      <c r="BB1" s="168"/>
      <c r="BC1" s="169"/>
      <c r="BE1" s="167" t="s">
        <v>75</v>
      </c>
      <c r="BF1" s="168"/>
      <c r="BG1" s="168"/>
      <c r="BH1" s="168"/>
      <c r="BI1" s="168"/>
      <c r="BJ1" s="168"/>
      <c r="BK1" s="168"/>
      <c r="BL1" s="168"/>
      <c r="BM1" s="168"/>
      <c r="BN1" s="169"/>
    </row>
    <row r="2" spans="1:66" x14ac:dyDescent="0.25">
      <c r="A2" s="172"/>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X2" s="42"/>
      <c r="Y2" s="43"/>
      <c r="Z2" s="43"/>
      <c r="AA2" s="43"/>
      <c r="AB2" s="43"/>
      <c r="AC2" s="165" t="s">
        <v>64</v>
      </c>
      <c r="AD2" s="43"/>
      <c r="AE2" s="43"/>
      <c r="AF2" s="165" t="s">
        <v>65</v>
      </c>
      <c r="AG2" s="166" t="s">
        <v>56</v>
      </c>
      <c r="AI2" s="42"/>
      <c r="AJ2" s="43"/>
      <c r="AK2" s="43"/>
      <c r="AL2" s="43"/>
      <c r="AM2" s="43"/>
      <c r="AN2" s="165" t="s">
        <v>64</v>
      </c>
      <c r="AO2" s="43"/>
      <c r="AP2" s="43"/>
      <c r="AQ2" s="165" t="s">
        <v>65</v>
      </c>
      <c r="AR2" s="166" t="s">
        <v>56</v>
      </c>
      <c r="AS2" s="44"/>
      <c r="AT2" s="42"/>
      <c r="AU2" s="43"/>
      <c r="AV2" s="43"/>
      <c r="AW2" s="43"/>
      <c r="AX2" s="43"/>
      <c r="AY2" s="165" t="s">
        <v>64</v>
      </c>
      <c r="AZ2" s="43"/>
      <c r="BA2" s="43"/>
      <c r="BB2" s="165" t="s">
        <v>65</v>
      </c>
      <c r="BC2" s="166" t="s">
        <v>56</v>
      </c>
      <c r="BE2" s="42"/>
      <c r="BF2" s="43"/>
      <c r="BG2" s="43"/>
      <c r="BH2" s="43"/>
      <c r="BI2" s="43"/>
      <c r="BJ2" s="165" t="s">
        <v>64</v>
      </c>
      <c r="BK2" s="43"/>
      <c r="BL2" s="43"/>
      <c r="BM2" s="165" t="s">
        <v>65</v>
      </c>
      <c r="BN2" s="166" t="s">
        <v>56</v>
      </c>
    </row>
    <row r="3" spans="1:66" x14ac:dyDescent="0.25">
      <c r="A3" s="172"/>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X3" s="45" t="s">
        <v>57</v>
      </c>
      <c r="Y3" s="44" t="s">
        <v>58</v>
      </c>
      <c r="Z3" s="44" t="s">
        <v>59</v>
      </c>
      <c r="AA3" s="44" t="s">
        <v>60</v>
      </c>
      <c r="AB3" s="44" t="s">
        <v>61</v>
      </c>
      <c r="AC3" s="165"/>
      <c r="AD3" s="44" t="s">
        <v>62</v>
      </c>
      <c r="AE3" s="44" t="s">
        <v>63</v>
      </c>
      <c r="AF3" s="165"/>
      <c r="AG3" s="166"/>
      <c r="AI3" s="45" t="s">
        <v>57</v>
      </c>
      <c r="AJ3" s="44" t="s">
        <v>58</v>
      </c>
      <c r="AK3" s="44" t="s">
        <v>59</v>
      </c>
      <c r="AL3" s="44" t="s">
        <v>60</v>
      </c>
      <c r="AM3" s="44" t="s">
        <v>61</v>
      </c>
      <c r="AN3" s="165"/>
      <c r="AO3" s="44" t="s">
        <v>62</v>
      </c>
      <c r="AP3" s="44" t="s">
        <v>63</v>
      </c>
      <c r="AQ3" s="165"/>
      <c r="AR3" s="166"/>
      <c r="AS3" s="44"/>
      <c r="AT3" s="45" t="s">
        <v>57</v>
      </c>
      <c r="AU3" s="44" t="s">
        <v>58</v>
      </c>
      <c r="AV3" s="44" t="s">
        <v>59</v>
      </c>
      <c r="AW3" s="44" t="s">
        <v>60</v>
      </c>
      <c r="AX3" s="44" t="s">
        <v>61</v>
      </c>
      <c r="AY3" s="165"/>
      <c r="AZ3" s="44" t="s">
        <v>62</v>
      </c>
      <c r="BA3" s="44" t="s">
        <v>63</v>
      </c>
      <c r="BB3" s="165"/>
      <c r="BC3" s="166"/>
      <c r="BE3" s="45" t="s">
        <v>57</v>
      </c>
      <c r="BF3" s="44" t="s">
        <v>58</v>
      </c>
      <c r="BG3" s="44" t="s">
        <v>59</v>
      </c>
      <c r="BH3" s="44" t="s">
        <v>60</v>
      </c>
      <c r="BI3" s="44" t="s">
        <v>61</v>
      </c>
      <c r="BJ3" s="165"/>
      <c r="BK3" s="44" t="s">
        <v>62</v>
      </c>
      <c r="BL3" s="44" t="s">
        <v>63</v>
      </c>
      <c r="BM3" s="165"/>
      <c r="BN3" s="166"/>
    </row>
    <row r="4" spans="1:66" x14ac:dyDescent="0.25">
      <c r="A4" s="46" t="s">
        <v>15</v>
      </c>
      <c r="B4" s="47">
        <f>VLOOKUP($A4,'Occupancy Raw Data'!$B$8:$BE$45,'Occupancy Raw Data'!AG$3,FALSE)</f>
        <v>42.756145975280198</v>
      </c>
      <c r="C4" s="48">
        <f>VLOOKUP($A4,'Occupancy Raw Data'!$B$8:$BE$45,'Occupancy Raw Data'!AH$3,FALSE)</f>
        <v>51.2076080241239</v>
      </c>
      <c r="D4" s="48">
        <f>VLOOKUP($A4,'Occupancy Raw Data'!$B$8:$BE$45,'Occupancy Raw Data'!AI$3,FALSE)</f>
        <v>54.885268720391302</v>
      </c>
      <c r="E4" s="48">
        <f>VLOOKUP($A4,'Occupancy Raw Data'!$B$8:$BE$45,'Occupancy Raw Data'!AJ$3,FALSE)</f>
        <v>55.765402204214297</v>
      </c>
      <c r="F4" s="48">
        <f>VLOOKUP($A4,'Occupancy Raw Data'!$B$8:$BE$45,'Occupancy Raw Data'!AK$3,FALSE)</f>
        <v>55.456302799276401</v>
      </c>
      <c r="G4" s="49">
        <f>VLOOKUP($A4,'Occupancy Raw Data'!$B$8:$BE$45,'Occupancy Raw Data'!AL$3,FALSE)</f>
        <v>52.0142127807271</v>
      </c>
      <c r="H4" s="48">
        <f>VLOOKUP($A4,'Occupancy Raw Data'!$B$8:$BE$45,'Occupancy Raw Data'!AN$3,FALSE)</f>
        <v>59.7700186783688</v>
      </c>
      <c r="I4" s="48">
        <f>VLOOKUP($A4,'Occupancy Raw Data'!$B$8:$BE$45,'Occupancy Raw Data'!AO$3,FALSE)</f>
        <v>59.786466831438403</v>
      </c>
      <c r="J4" s="49">
        <f>VLOOKUP($A4,'Occupancy Raw Data'!$B$8:$BE$45,'Occupancy Raw Data'!AP$3,FALSE)</f>
        <v>59.7782427987147</v>
      </c>
      <c r="K4" s="50">
        <f>VLOOKUP($A4,'Occupancy Raw Data'!$B$8:$BE$45,'Occupancy Raw Data'!AR$3,FALSE)</f>
        <v>54.232394707158697</v>
      </c>
      <c r="M4" s="47">
        <f>VLOOKUP($A4,'Occupancy Raw Data'!$B$8:$BE$45,'Occupancy Raw Data'!AT$3,FALSE)</f>
        <v>-2.1265185730092901</v>
      </c>
      <c r="N4" s="48">
        <f>VLOOKUP($A4,'Occupancy Raw Data'!$B$8:$BE$45,'Occupancy Raw Data'!AU$3,FALSE)</f>
        <v>-0.25666342778951701</v>
      </c>
      <c r="O4" s="48">
        <f>VLOOKUP($A4,'Occupancy Raw Data'!$B$8:$BE$45,'Occupancy Raw Data'!AV$3,FALSE)</f>
        <v>0.35747682424466198</v>
      </c>
      <c r="P4" s="48">
        <f>VLOOKUP($A4,'Occupancy Raw Data'!$B$8:$BE$45,'Occupancy Raw Data'!AW$3,FALSE)</f>
        <v>0.44797154469293199</v>
      </c>
      <c r="Q4" s="48">
        <f>VLOOKUP($A4,'Occupancy Raw Data'!$B$8:$BE$45,'Occupancy Raw Data'!AX$3,FALSE)</f>
        <v>-0.70538017491687599</v>
      </c>
      <c r="R4" s="49">
        <f>VLOOKUP($A4,'Occupancy Raw Data'!$B$8:$BE$45,'Occupancy Raw Data'!AY$3,FALSE)</f>
        <v>-0.386625470516133</v>
      </c>
      <c r="S4" s="48">
        <f>VLOOKUP($A4,'Occupancy Raw Data'!$B$8:$BE$45,'Occupancy Raw Data'!BA$3,FALSE)</f>
        <v>-1.3080893421550801</v>
      </c>
      <c r="T4" s="48">
        <f>VLOOKUP($A4,'Occupancy Raw Data'!$B$8:$BE$45,'Occupancy Raw Data'!BB$3,FALSE)</f>
        <v>-2.0230079144422399</v>
      </c>
      <c r="U4" s="49">
        <f>VLOOKUP($A4,'Occupancy Raw Data'!$B$8:$BE$45,'Occupancy Raw Data'!BC$3,FALSE)</f>
        <v>-1.66689666341084</v>
      </c>
      <c r="V4" s="50">
        <f>VLOOKUP($A4,'Occupancy Raw Data'!$B$8:$BE$45,'Occupancy Raw Data'!BE$3,FALSE)</f>
        <v>-0.79332113863130205</v>
      </c>
      <c r="X4" s="51">
        <f>VLOOKUP($A4,'ADR Raw Data'!$B$6:$BE$43,'ADR Raw Data'!AG$1,FALSE)</f>
        <v>133.457911143308</v>
      </c>
      <c r="Y4" s="52">
        <f>VLOOKUP($A4,'ADR Raw Data'!$B$6:$BE$43,'ADR Raw Data'!AH$1,FALSE)</f>
        <v>135.737156218888</v>
      </c>
      <c r="Z4" s="52">
        <f>VLOOKUP($A4,'ADR Raw Data'!$B$6:$BE$43,'ADR Raw Data'!AI$1,FALSE)</f>
        <v>141.86909939602501</v>
      </c>
      <c r="AA4" s="52">
        <f>VLOOKUP($A4,'ADR Raw Data'!$B$6:$BE$43,'ADR Raw Data'!AJ$1,FALSE)</f>
        <v>144.965581936105</v>
      </c>
      <c r="AB4" s="52">
        <f>VLOOKUP($A4,'ADR Raw Data'!$B$6:$BE$43,'ADR Raw Data'!AK$1,FALSE)</f>
        <v>144.35899064084899</v>
      </c>
      <c r="AC4" s="53">
        <f>VLOOKUP($A4,'ADR Raw Data'!$B$6:$BE$43,'ADR Raw Data'!AL$1,FALSE)</f>
        <v>140.47386646463499</v>
      </c>
      <c r="AD4" s="52">
        <f>VLOOKUP($A4,'ADR Raw Data'!$B$6:$BE$43,'ADR Raw Data'!AN$1,FALSE)</f>
        <v>155.467541068728</v>
      </c>
      <c r="AE4" s="52">
        <f>VLOOKUP($A4,'ADR Raw Data'!$B$6:$BE$43,'ADR Raw Data'!AO$1,FALSE)</f>
        <v>156.234460267787</v>
      </c>
      <c r="AF4" s="53">
        <f>VLOOKUP($A4,'ADR Raw Data'!$B$6:$BE$43,'ADR Raw Data'!AP$1,FALSE)</f>
        <v>155.85105546601099</v>
      </c>
      <c r="AG4" s="54">
        <f>VLOOKUP($A4,'ADR Raw Data'!$B$6:$BE$43,'ADR Raw Data'!AR$1,FALSE)</f>
        <v>145.31638477785</v>
      </c>
      <c r="AI4" s="47">
        <f>VLOOKUP($A4,'ADR Raw Data'!$B$6:$BE$43,'ADR Raw Data'!AT$1,FALSE)</f>
        <v>3.1002748763172199</v>
      </c>
      <c r="AJ4" s="48">
        <f>VLOOKUP($A4,'ADR Raw Data'!$B$6:$BE$43,'ADR Raw Data'!AU$1,FALSE)</f>
        <v>3.3070990884986902</v>
      </c>
      <c r="AK4" s="48">
        <f>VLOOKUP($A4,'ADR Raw Data'!$B$6:$BE$43,'ADR Raw Data'!AV$1,FALSE)</f>
        <v>3.86802137595408</v>
      </c>
      <c r="AL4" s="48">
        <f>VLOOKUP($A4,'ADR Raw Data'!$B$6:$BE$43,'ADR Raw Data'!AW$1,FALSE)</f>
        <v>3.62114679763285</v>
      </c>
      <c r="AM4" s="48">
        <f>VLOOKUP($A4,'ADR Raw Data'!$B$6:$BE$43,'ADR Raw Data'!AX$1,FALSE)</f>
        <v>2.5334607884549998</v>
      </c>
      <c r="AN4" s="49">
        <f>VLOOKUP($A4,'ADR Raw Data'!$B$6:$BE$43,'ADR Raw Data'!AY$1,FALSE)</f>
        <v>3.30944625062107</v>
      </c>
      <c r="AO4" s="48">
        <f>VLOOKUP($A4,'ADR Raw Data'!$B$6:$BE$43,'ADR Raw Data'!BA$1,FALSE)</f>
        <v>2.5132545010132699</v>
      </c>
      <c r="AP4" s="48">
        <f>VLOOKUP($A4,'ADR Raw Data'!$B$6:$BE$43,'ADR Raw Data'!BB$1,FALSE)</f>
        <v>2.0592184237675299</v>
      </c>
      <c r="AQ4" s="49">
        <f>VLOOKUP($A4,'ADR Raw Data'!$B$6:$BE$43,'ADR Raw Data'!BC$1,FALSE)</f>
        <v>2.2834047598296099</v>
      </c>
      <c r="AR4" s="50">
        <f>VLOOKUP($A4,'ADR Raw Data'!$B$6:$BE$43,'ADR Raw Data'!BE$1,FALSE)</f>
        <v>2.9272094420284001</v>
      </c>
      <c r="AT4" s="51">
        <f>VLOOKUP($A4,'RevPAR Raw Data'!$B$6:$BE$43,'RevPAR Raw Data'!AG$1,FALSE)</f>
        <v>57.0614593039925</v>
      </c>
      <c r="AU4" s="52">
        <f>VLOOKUP($A4,'RevPAR Raw Data'!$B$6:$BE$43,'RevPAR Raw Data'!AH$1,FALSE)</f>
        <v>69.507750899660905</v>
      </c>
      <c r="AV4" s="52">
        <f>VLOOKUP($A4,'RevPAR Raw Data'!$B$6:$BE$43,'RevPAR Raw Data'!AI$1,FALSE)</f>
        <v>77.865236434707697</v>
      </c>
      <c r="AW4" s="52">
        <f>VLOOKUP($A4,'RevPAR Raw Data'!$B$6:$BE$43,'RevPAR Raw Data'!AJ$1,FALSE)</f>
        <v>80.840639824349395</v>
      </c>
      <c r="AX4" s="52">
        <f>VLOOKUP($A4,'RevPAR Raw Data'!$B$6:$BE$43,'RevPAR Raw Data'!AK$1,FALSE)</f>
        <v>80.056158967768596</v>
      </c>
      <c r="AY4" s="53">
        <f>VLOOKUP($A4,'RevPAR Raw Data'!$B$6:$BE$43,'RevPAR Raw Data'!AL$1,FALSE)</f>
        <v>73.066375804229907</v>
      </c>
      <c r="AZ4" s="52">
        <f>VLOOKUP($A4,'RevPAR Raw Data'!$B$6:$BE$43,'RevPAR Raw Data'!AN$1,FALSE)</f>
        <v>92.922978335579899</v>
      </c>
      <c r="BA4" s="52">
        <f>VLOOKUP($A4,'RevPAR Raw Data'!$B$6:$BE$43,'RevPAR Raw Data'!AO$1,FALSE)</f>
        <v>93.407063767277606</v>
      </c>
      <c r="BB4" s="53">
        <f>VLOOKUP($A4,'RevPAR Raw Data'!$B$6:$BE$43,'RevPAR Raw Data'!AP$1,FALSE)</f>
        <v>93.165022340831698</v>
      </c>
      <c r="BC4" s="54">
        <f>VLOOKUP($A4,'RevPAR Raw Data'!$B$6:$BE$43,'RevPAR Raw Data'!AR$1,FALSE)</f>
        <v>78.808555366897593</v>
      </c>
      <c r="BE4" s="47">
        <f>VLOOKUP($A4,'RevPAR Raw Data'!$B$6:$BE$43,'RevPAR Raw Data'!AT$1,FALSE)</f>
        <v>0.907828382248696</v>
      </c>
      <c r="BF4" s="48">
        <f>VLOOKUP($A4,'RevPAR Raw Data'!$B$6:$BE$43,'RevPAR Raw Data'!AU$1,FALSE)</f>
        <v>3.0419475468282302</v>
      </c>
      <c r="BG4" s="48">
        <f>VLOOKUP($A4,'RevPAR Raw Data'!$B$6:$BE$43,'RevPAR Raw Data'!AV$1,FALSE)</f>
        <v>4.2393254801746103</v>
      </c>
      <c r="BH4" s="48">
        <f>VLOOKUP($A4,'RevPAR Raw Data'!$B$6:$BE$43,'RevPAR Raw Data'!AW$1,FALSE)</f>
        <v>4.0853400495707399</v>
      </c>
      <c r="BI4" s="48">
        <f>VLOOKUP($A4,'RevPAR Raw Data'!$B$6:$BE$43,'RevPAR Raw Data'!AX$1,FALSE)</f>
        <v>1.81021008339707</v>
      </c>
      <c r="BJ4" s="49">
        <f>VLOOKUP($A4,'RevPAR Raw Data'!$B$6:$BE$43,'RevPAR Raw Data'!AY$1,FALSE)</f>
        <v>2.9100256179669901</v>
      </c>
      <c r="BK4" s="48">
        <f>VLOOKUP($A4,'RevPAR Raw Data'!$B$6:$BE$43,'RevPAR Raw Data'!BA$1,FALSE)</f>
        <v>1.1722895445892101</v>
      </c>
      <c r="BL4" s="48">
        <f>VLOOKUP($A4,'RevPAR Raw Data'!$B$6:$BE$43,'RevPAR Raw Data'!BB$1,FALSE)</f>
        <v>-5.4476423631768097E-3</v>
      </c>
      <c r="BM4" s="49">
        <f>VLOOKUP($A4,'RevPAR Raw Data'!$B$6:$BE$43,'RevPAR Raw Data'!BC$1,FALSE)</f>
        <v>0.57844609866500696</v>
      </c>
      <c r="BN4" s="50">
        <f>VLOOKUP($A4,'RevPAR Raw Data'!$B$6:$BE$43,'RevPAR Raw Data'!BE$1,FALSE)</f>
        <v>2.1106661321214699</v>
      </c>
    </row>
    <row r="5" spans="1:66" x14ac:dyDescent="0.25">
      <c r="A5" s="46" t="s">
        <v>69</v>
      </c>
      <c r="B5" s="47">
        <f>VLOOKUP($A5,'Occupancy Raw Data'!$B$8:$BE$45,'Occupancy Raw Data'!AG$3,FALSE)</f>
        <v>39.979372735112399</v>
      </c>
      <c r="C5" s="48">
        <f>VLOOKUP($A5,'Occupancy Raw Data'!$B$8:$BE$45,'Occupancy Raw Data'!AH$3,FALSE)</f>
        <v>50.9286051285629</v>
      </c>
      <c r="D5" s="48">
        <f>VLOOKUP($A5,'Occupancy Raw Data'!$B$8:$BE$45,'Occupancy Raw Data'!AI$3,FALSE)</f>
        <v>55.721599578893198</v>
      </c>
      <c r="E5" s="48">
        <f>VLOOKUP($A5,'Occupancy Raw Data'!$B$8:$BE$45,'Occupancy Raw Data'!AJ$3,FALSE)</f>
        <v>55.930899645631101</v>
      </c>
      <c r="F5" s="48">
        <f>VLOOKUP($A5,'Occupancy Raw Data'!$B$8:$BE$45,'Occupancy Raw Data'!AK$3,FALSE)</f>
        <v>53.893983876375003</v>
      </c>
      <c r="G5" s="49">
        <f>VLOOKUP($A5,'Occupancy Raw Data'!$B$8:$BE$45,'Occupancy Raw Data'!AL$3,FALSE)</f>
        <v>51.290892192914903</v>
      </c>
      <c r="H5" s="48">
        <f>VLOOKUP($A5,'Occupancy Raw Data'!$B$8:$BE$45,'Occupancy Raw Data'!AN$3,FALSE)</f>
        <v>55.273788678499898</v>
      </c>
      <c r="I5" s="48">
        <f>VLOOKUP($A5,'Occupancy Raw Data'!$B$8:$BE$45,'Occupancy Raw Data'!AO$3,FALSE)</f>
        <v>55.151045822432003</v>
      </c>
      <c r="J5" s="49">
        <f>VLOOKUP($A5,'Occupancy Raw Data'!$B$8:$BE$45,'Occupancy Raw Data'!AP$3,FALSE)</f>
        <v>55.212417250465897</v>
      </c>
      <c r="K5" s="50">
        <f>VLOOKUP($A5,'Occupancy Raw Data'!$B$8:$BE$45,'Occupancy Raw Data'!AR$3,FALSE)</f>
        <v>52.4108275755055</v>
      </c>
      <c r="M5" s="47">
        <f>VLOOKUP($A5,'Occupancy Raw Data'!$B$8:$BE$45,'Occupancy Raw Data'!AT$3,FALSE)</f>
        <v>-1.4038966288474</v>
      </c>
      <c r="N5" s="48">
        <f>VLOOKUP($A5,'Occupancy Raw Data'!$B$8:$BE$45,'Occupancy Raw Data'!AU$3,FALSE)</f>
        <v>0.667862818044891</v>
      </c>
      <c r="O5" s="48">
        <f>VLOOKUP($A5,'Occupancy Raw Data'!$B$8:$BE$45,'Occupancy Raw Data'!AV$3,FALSE)</f>
        <v>2.1368756953188801</v>
      </c>
      <c r="P5" s="48">
        <f>VLOOKUP($A5,'Occupancy Raw Data'!$B$8:$BE$45,'Occupancy Raw Data'!AW$3,FALSE)</f>
        <v>2.2377860288422098</v>
      </c>
      <c r="Q5" s="48">
        <f>VLOOKUP($A5,'Occupancy Raw Data'!$B$8:$BE$45,'Occupancy Raw Data'!AX$3,FALSE)</f>
        <v>0.72295497891569305</v>
      </c>
      <c r="R5" s="49">
        <f>VLOOKUP($A5,'Occupancy Raw Data'!$B$8:$BE$45,'Occupancy Raw Data'!AY$3,FALSE)</f>
        <v>1.0029896713428701</v>
      </c>
      <c r="S5" s="48">
        <f>VLOOKUP($A5,'Occupancy Raw Data'!$B$8:$BE$45,'Occupancy Raw Data'!BA$3,FALSE)</f>
        <v>-0.74922419207884094</v>
      </c>
      <c r="T5" s="48">
        <f>VLOOKUP($A5,'Occupancy Raw Data'!$B$8:$BE$45,'Occupancy Raw Data'!BB$3,FALSE)</f>
        <v>-1.63807926405569</v>
      </c>
      <c r="U5" s="49">
        <f>VLOOKUP($A5,'Occupancy Raw Data'!$B$8:$BE$45,'Occupancy Raw Data'!BC$3,FALSE)</f>
        <v>-1.1951567513163801</v>
      </c>
      <c r="V5" s="50">
        <f>VLOOKUP($A5,'Occupancy Raw Data'!$B$8:$BE$45,'Occupancy Raw Data'!BE$3,FALSE)</f>
        <v>0.33072313675995901</v>
      </c>
      <c r="X5" s="51">
        <f>VLOOKUP($A5,'ADR Raw Data'!$B$6:$BE$43,'ADR Raw Data'!AG$1,FALSE)</f>
        <v>103.053589078941</v>
      </c>
      <c r="Y5" s="52">
        <f>VLOOKUP($A5,'ADR Raw Data'!$B$6:$BE$43,'ADR Raw Data'!AH$1,FALSE)</f>
        <v>112.969391016332</v>
      </c>
      <c r="Z5" s="52">
        <f>VLOOKUP($A5,'ADR Raw Data'!$B$6:$BE$43,'ADR Raw Data'!AI$1,FALSE)</f>
        <v>118.24903538817</v>
      </c>
      <c r="AA5" s="52">
        <f>VLOOKUP($A5,'ADR Raw Data'!$B$6:$BE$43,'ADR Raw Data'!AJ$1,FALSE)</f>
        <v>118.091619075282</v>
      </c>
      <c r="AB5" s="52">
        <f>VLOOKUP($A5,'ADR Raw Data'!$B$6:$BE$43,'ADR Raw Data'!AK$1,FALSE)</f>
        <v>113.74991215615501</v>
      </c>
      <c r="AC5" s="53">
        <f>VLOOKUP($A5,'ADR Raw Data'!$B$6:$BE$43,'ADR Raw Data'!AL$1,FALSE)</f>
        <v>113.851882607177</v>
      </c>
      <c r="AD5" s="52">
        <f>VLOOKUP($A5,'ADR Raw Data'!$B$6:$BE$43,'ADR Raw Data'!AN$1,FALSE)</f>
        <v>117.326991844345</v>
      </c>
      <c r="AE5" s="52">
        <f>VLOOKUP($A5,'ADR Raw Data'!$B$6:$BE$43,'ADR Raw Data'!AO$1,FALSE)</f>
        <v>117.544313178083</v>
      </c>
      <c r="AF5" s="53">
        <f>VLOOKUP($A5,'ADR Raw Data'!$B$6:$BE$43,'ADR Raw Data'!AP$1,FALSE)</f>
        <v>117.43553172932</v>
      </c>
      <c r="AG5" s="54">
        <f>VLOOKUP($A5,'ADR Raw Data'!$B$6:$BE$43,'ADR Raw Data'!AR$1,FALSE)</f>
        <v>114.93003262973301</v>
      </c>
      <c r="AI5" s="47">
        <f>VLOOKUP($A5,'ADR Raw Data'!$B$6:$BE$43,'ADR Raw Data'!AT$1,FALSE)</f>
        <v>3.8862819976523499</v>
      </c>
      <c r="AJ5" s="48">
        <f>VLOOKUP($A5,'ADR Raw Data'!$B$6:$BE$43,'ADR Raw Data'!AU$1,FALSE)</f>
        <v>5.8695730307323704</v>
      </c>
      <c r="AK5" s="48">
        <f>VLOOKUP($A5,'ADR Raw Data'!$B$6:$BE$43,'ADR Raw Data'!AV$1,FALSE)</f>
        <v>5.9527812817353398</v>
      </c>
      <c r="AL5" s="48">
        <f>VLOOKUP($A5,'ADR Raw Data'!$B$6:$BE$43,'ADR Raw Data'!AW$1,FALSE)</f>
        <v>4.61815355131397</v>
      </c>
      <c r="AM5" s="48">
        <f>VLOOKUP($A5,'ADR Raw Data'!$B$6:$BE$43,'ADR Raw Data'!AX$1,FALSE)</f>
        <v>3.57199444342658</v>
      </c>
      <c r="AN5" s="49">
        <f>VLOOKUP($A5,'ADR Raw Data'!$B$6:$BE$43,'ADR Raw Data'!AY$1,FALSE)</f>
        <v>4.8868597707721104</v>
      </c>
      <c r="AO5" s="48">
        <f>VLOOKUP($A5,'ADR Raw Data'!$B$6:$BE$43,'ADR Raw Data'!BA$1,FALSE)</f>
        <v>1.9095806671935101</v>
      </c>
      <c r="AP5" s="48">
        <f>VLOOKUP($A5,'ADR Raw Data'!$B$6:$BE$43,'ADR Raw Data'!BB$1,FALSE)</f>
        <v>2.2424869338624802</v>
      </c>
      <c r="AQ5" s="49">
        <f>VLOOKUP($A5,'ADR Raw Data'!$B$6:$BE$43,'ADR Raw Data'!BC$1,FALSE)</f>
        <v>2.07605523821598</v>
      </c>
      <c r="AR5" s="50">
        <f>VLOOKUP($A5,'ADR Raw Data'!$B$6:$BE$43,'ADR Raw Data'!BE$1,FALSE)</f>
        <v>3.9775422663461399</v>
      </c>
      <c r="AT5" s="51">
        <f>VLOOKUP($A5,'RevPAR Raw Data'!$B$6:$BE$43,'RevPAR Raw Data'!AG$1,FALSE)</f>
        <v>41.200178494780999</v>
      </c>
      <c r="AU5" s="52">
        <f>VLOOKUP($A5,'RevPAR Raw Data'!$B$6:$BE$43,'RevPAR Raw Data'!AH$1,FALSE)</f>
        <v>57.533735066850397</v>
      </c>
      <c r="AV5" s="52">
        <f>VLOOKUP($A5,'RevPAR Raw Data'!$B$6:$BE$43,'RevPAR Raw Data'!AI$1,FALSE)</f>
        <v>65.890254004900299</v>
      </c>
      <c r="AW5" s="52">
        <f>VLOOKUP($A5,'RevPAR Raw Data'!$B$6:$BE$43,'RevPAR Raw Data'!AJ$1,FALSE)</f>
        <v>66.049704954896995</v>
      </c>
      <c r="AX5" s="52">
        <f>VLOOKUP($A5,'RevPAR Raw Data'!$B$6:$BE$43,'RevPAR Raw Data'!AK$1,FALSE)</f>
        <v>61.304359316829498</v>
      </c>
      <c r="AY5" s="53">
        <f>VLOOKUP($A5,'RevPAR Raw Data'!$B$6:$BE$43,'RevPAR Raw Data'!AL$1,FALSE)</f>
        <v>58.3956463676517</v>
      </c>
      <c r="AZ5" s="52">
        <f>VLOOKUP($A5,'RevPAR Raw Data'!$B$6:$BE$43,'RevPAR Raw Data'!AN$1,FALSE)</f>
        <v>64.851073534884506</v>
      </c>
      <c r="BA5" s="52">
        <f>VLOOKUP($A5,'RevPAR Raw Data'!$B$6:$BE$43,'RevPAR Raw Data'!AO$1,FALSE)</f>
        <v>64.826918022507499</v>
      </c>
      <c r="BB5" s="53">
        <f>VLOOKUP($A5,'RevPAR Raw Data'!$B$6:$BE$43,'RevPAR Raw Data'!AP$1,FALSE)</f>
        <v>64.838995778696003</v>
      </c>
      <c r="BC5" s="54">
        <f>VLOOKUP($A5,'RevPAR Raw Data'!$B$6:$BE$43,'RevPAR Raw Data'!AR$1,FALSE)</f>
        <v>60.235781234041902</v>
      </c>
      <c r="BE5" s="47">
        <f>VLOOKUP($A5,'RevPAR Raw Data'!$B$6:$BE$43,'RevPAR Raw Data'!AT$1,FALSE)</f>
        <v>2.4278259868524001</v>
      </c>
      <c r="BF5" s="48">
        <f>VLOOKUP($A5,'RevPAR Raw Data'!$B$6:$BE$43,'RevPAR Raw Data'!AU$1,FALSE)</f>
        <v>6.5766365446275099</v>
      </c>
      <c r="BG5" s="48">
        <f>VLOOKUP($A5,'RevPAR Raw Data'!$B$6:$BE$43,'RevPAR Raw Data'!AV$1,FALSE)</f>
        <v>8.2168605134591193</v>
      </c>
      <c r="BH5" s="48">
        <f>VLOOKUP($A5,'RevPAR Raw Data'!$B$6:$BE$43,'RevPAR Raw Data'!AW$1,FALSE)</f>
        <v>6.9592839751179696</v>
      </c>
      <c r="BI5" s="48">
        <f>VLOOKUP($A5,'RevPAR Raw Data'!$B$6:$BE$43,'RevPAR Raw Data'!AX$1,FALSE)</f>
        <v>4.32077333401761</v>
      </c>
      <c r="BJ5" s="49">
        <f>VLOOKUP($A5,'RevPAR Raw Data'!$B$6:$BE$43,'RevPAR Raw Data'!AY$1,FALSE)</f>
        <v>5.9388641408688398</v>
      </c>
      <c r="BK5" s="48">
        <f>VLOOKUP($A5,'RevPAR Raw Data'!$B$6:$BE$43,'RevPAR Raw Data'!BA$1,FALSE)</f>
        <v>1.14604943478879</v>
      </c>
      <c r="BL5" s="48">
        <f>VLOOKUP($A5,'RevPAR Raw Data'!$B$6:$BE$43,'RevPAR Raw Data'!BB$1,FALSE)</f>
        <v>0.56767395634402795</v>
      </c>
      <c r="BM5" s="49">
        <f>VLOOKUP($A5,'RevPAR Raw Data'!$B$6:$BE$43,'RevPAR Raw Data'!BC$1,FALSE)</f>
        <v>0.85608637255900899</v>
      </c>
      <c r="BN5" s="50">
        <f>VLOOKUP($A5,'RevPAR Raw Data'!$B$6:$BE$43,'RevPAR Raw Data'!BE$1,FALSE)</f>
        <v>4.3214200556553202</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87</v>
      </c>
      <c r="B7" s="47">
        <f>VLOOKUP($A7,'Occupancy Raw Data'!$B$8:$BE$45,'Occupancy Raw Data'!AG$3,FALSE)</f>
        <v>43.027544361359404</v>
      </c>
      <c r="C7" s="48">
        <f>VLOOKUP($A7,'Occupancy Raw Data'!$B$8:$BE$45,'Occupancy Raw Data'!AH$3,FALSE)</f>
        <v>55.558884830111502</v>
      </c>
      <c r="D7" s="48">
        <f>VLOOKUP($A7,'Occupancy Raw Data'!$B$8:$BE$45,'Occupancy Raw Data'!AI$3,FALSE)</f>
        <v>62.040027672146699</v>
      </c>
      <c r="E7" s="48">
        <f>VLOOKUP($A7,'Occupancy Raw Data'!$B$8:$BE$45,'Occupancy Raw Data'!AJ$3,FALSE)</f>
        <v>62.396064209955803</v>
      </c>
      <c r="F7" s="48">
        <f>VLOOKUP($A7,'Occupancy Raw Data'!$B$8:$BE$45,'Occupancy Raw Data'!AK$3,FALSE)</f>
        <v>57.818923694495901</v>
      </c>
      <c r="G7" s="49">
        <f>VLOOKUP($A7,'Occupancy Raw Data'!$B$8:$BE$45,'Occupancy Raw Data'!AL$3,FALSE)</f>
        <v>56.168288953613903</v>
      </c>
      <c r="H7" s="48">
        <f>VLOOKUP($A7,'Occupancy Raw Data'!$B$8:$BE$45,'Occupancy Raw Data'!AN$3,FALSE)</f>
        <v>56.426410346248502</v>
      </c>
      <c r="I7" s="48">
        <f>VLOOKUP($A7,'Occupancy Raw Data'!$B$8:$BE$45,'Occupancy Raw Data'!AO$3,FALSE)</f>
        <v>56.503315286013603</v>
      </c>
      <c r="J7" s="49">
        <f>VLOOKUP($A7,'Occupancy Raw Data'!$B$8:$BE$45,'Occupancy Raw Data'!AP$3,FALSE)</f>
        <v>56.464862816131003</v>
      </c>
      <c r="K7" s="50">
        <f>VLOOKUP($A7,'Occupancy Raw Data'!$B$8:$BE$45,'Occupancy Raw Data'!AR$3,FALSE)</f>
        <v>56.253013807803697</v>
      </c>
      <c r="M7" s="47">
        <f>VLOOKUP($A7,'Occupancy Raw Data'!$B$8:$BE$45,'Occupancy Raw Data'!AT$3,FALSE)</f>
        <v>1.05307017780784</v>
      </c>
      <c r="N7" s="48">
        <f>VLOOKUP($A7,'Occupancy Raw Data'!$B$8:$BE$45,'Occupancy Raw Data'!AU$3,FALSE)</f>
        <v>3.9514763596137401</v>
      </c>
      <c r="O7" s="48">
        <f>VLOOKUP($A7,'Occupancy Raw Data'!$B$8:$BE$45,'Occupancy Raw Data'!AV$3,FALSE)</f>
        <v>3.75014046005399</v>
      </c>
      <c r="P7" s="48">
        <f>VLOOKUP($A7,'Occupancy Raw Data'!$B$8:$BE$45,'Occupancy Raw Data'!AW$3,FALSE)</f>
        <v>2.3010533448147101</v>
      </c>
      <c r="Q7" s="48">
        <f>VLOOKUP($A7,'Occupancy Raw Data'!$B$8:$BE$45,'Occupancy Raw Data'!AX$3,FALSE)</f>
        <v>-0.38735368553847999</v>
      </c>
      <c r="R7" s="49">
        <f>VLOOKUP($A7,'Occupancy Raw Data'!$B$8:$BE$45,'Occupancy Raw Data'!AY$3,FALSE)</f>
        <v>2.1761846175375799</v>
      </c>
      <c r="S7" s="48">
        <f>VLOOKUP($A7,'Occupancy Raw Data'!$B$8:$BE$45,'Occupancy Raw Data'!BA$3,FALSE)</f>
        <v>-1.4581535382271</v>
      </c>
      <c r="T7" s="48">
        <f>VLOOKUP($A7,'Occupancy Raw Data'!$B$8:$BE$45,'Occupancy Raw Data'!BB$3,FALSE)</f>
        <v>-2.14260443281922</v>
      </c>
      <c r="U7" s="49">
        <f>VLOOKUP($A7,'Occupancy Raw Data'!$B$8:$BE$45,'Occupancy Raw Data'!BC$3,FALSE)</f>
        <v>-1.8018046919283299</v>
      </c>
      <c r="V7" s="50">
        <f>VLOOKUP($A7,'Occupancy Raw Data'!$B$8:$BE$45,'Occupancy Raw Data'!BE$3,FALSE)</f>
        <v>1.0027343851981101</v>
      </c>
      <c r="X7" s="51">
        <f>VLOOKUP($A7,'ADR Raw Data'!$B$6:$BE$43,'ADR Raw Data'!AG$1,FALSE)</f>
        <v>142.729618988612</v>
      </c>
      <c r="Y7" s="52">
        <f>VLOOKUP($A7,'ADR Raw Data'!$B$6:$BE$43,'ADR Raw Data'!AH$1,FALSE)</f>
        <v>161.05875732628999</v>
      </c>
      <c r="Z7" s="52">
        <f>VLOOKUP($A7,'ADR Raw Data'!$B$6:$BE$43,'ADR Raw Data'!AI$1,FALSE)</f>
        <v>172.92911190343401</v>
      </c>
      <c r="AA7" s="52">
        <f>VLOOKUP($A7,'ADR Raw Data'!$B$6:$BE$43,'ADR Raw Data'!AJ$1,FALSE)</f>
        <v>167.18054130017899</v>
      </c>
      <c r="AB7" s="52">
        <f>VLOOKUP($A7,'ADR Raw Data'!$B$6:$BE$43,'ADR Raw Data'!AK$1,FALSE)</f>
        <v>151.352267711254</v>
      </c>
      <c r="AC7" s="53">
        <f>VLOOKUP($A7,'ADR Raw Data'!$B$6:$BE$43,'ADR Raw Data'!AL$1,FALSE)</f>
        <v>160.23457611202599</v>
      </c>
      <c r="AD7" s="52">
        <f>VLOOKUP($A7,'ADR Raw Data'!$B$6:$BE$43,'ADR Raw Data'!AN$1,FALSE)</f>
        <v>140.73815868503101</v>
      </c>
      <c r="AE7" s="52">
        <f>VLOOKUP($A7,'ADR Raw Data'!$B$6:$BE$43,'ADR Raw Data'!AO$1,FALSE)</f>
        <v>141.17423569511999</v>
      </c>
      <c r="AF7" s="53">
        <f>VLOOKUP($A7,'ADR Raw Data'!$B$6:$BE$43,'ADR Raw Data'!AP$1,FALSE)</f>
        <v>140.95634567390499</v>
      </c>
      <c r="AG7" s="54">
        <f>VLOOKUP($A7,'ADR Raw Data'!$B$6:$BE$43,'ADR Raw Data'!AR$1,FALSE)</f>
        <v>154.70645427468801</v>
      </c>
      <c r="AI7" s="47">
        <f>VLOOKUP($A7,'ADR Raw Data'!$B$6:$BE$43,'ADR Raw Data'!AT$1,FALSE)</f>
        <v>-1.5061646645044999</v>
      </c>
      <c r="AJ7" s="48">
        <f>VLOOKUP($A7,'ADR Raw Data'!$B$6:$BE$43,'ADR Raw Data'!AU$1,FALSE)</f>
        <v>-0.88821277313482805</v>
      </c>
      <c r="AK7" s="48">
        <f>VLOOKUP($A7,'ADR Raw Data'!$B$6:$BE$43,'ADR Raw Data'!AV$1,FALSE)</f>
        <v>1.12994643577742</v>
      </c>
      <c r="AL7" s="48">
        <f>VLOOKUP($A7,'ADR Raw Data'!$B$6:$BE$43,'ADR Raw Data'!AW$1,FALSE)</f>
        <v>-0.188254424206721</v>
      </c>
      <c r="AM7" s="48">
        <f>VLOOKUP($A7,'ADR Raw Data'!$B$6:$BE$43,'ADR Raw Data'!AX$1,FALSE)</f>
        <v>-2.4654549733648898</v>
      </c>
      <c r="AN7" s="49">
        <f>VLOOKUP($A7,'ADR Raw Data'!$B$6:$BE$43,'ADR Raw Data'!AY$1,FALSE)</f>
        <v>-0.59076699437586</v>
      </c>
      <c r="AO7" s="48">
        <f>VLOOKUP($A7,'ADR Raw Data'!$B$6:$BE$43,'ADR Raw Data'!BA$1,FALSE)</f>
        <v>-1.68767396418817</v>
      </c>
      <c r="AP7" s="48">
        <f>VLOOKUP($A7,'ADR Raw Data'!$B$6:$BE$43,'ADR Raw Data'!BB$1,FALSE)</f>
        <v>-1.3172364984318301</v>
      </c>
      <c r="AQ7" s="49">
        <f>VLOOKUP($A7,'ADR Raw Data'!$B$6:$BE$43,'ADR Raw Data'!BC$1,FALSE)</f>
        <v>-1.50227637583082</v>
      </c>
      <c r="AR7" s="50">
        <f>VLOOKUP($A7,'ADR Raw Data'!$B$6:$BE$43,'ADR Raw Data'!BE$1,FALSE)</f>
        <v>-0.73589757882981199</v>
      </c>
      <c r="AT7" s="51">
        <f>VLOOKUP($A7,'RevPAR Raw Data'!$B$6:$BE$43,'RevPAR Raw Data'!AG$1,FALSE)</f>
        <v>61.4130501271244</v>
      </c>
      <c r="AU7" s="52">
        <f>VLOOKUP($A7,'RevPAR Raw Data'!$B$6:$BE$43,'RevPAR Raw Data'!AH$1,FALSE)</f>
        <v>89.482449491722505</v>
      </c>
      <c r="AV7" s="52">
        <f>VLOOKUP($A7,'RevPAR Raw Data'!$B$6:$BE$43,'RevPAR Raw Data'!AI$1,FALSE)</f>
        <v>107.285268878088</v>
      </c>
      <c r="AW7" s="52">
        <f>VLOOKUP($A7,'RevPAR Raw Data'!$B$6:$BE$43,'RevPAR Raw Data'!AJ$1,FALSE)</f>
        <v>104.314077896211</v>
      </c>
      <c r="AX7" s="52">
        <f>VLOOKUP($A7,'RevPAR Raw Data'!$B$6:$BE$43,'RevPAR Raw Data'!AK$1,FALSE)</f>
        <v>87.510252177859599</v>
      </c>
      <c r="AY7" s="53">
        <f>VLOOKUP($A7,'RevPAR Raw Data'!$B$6:$BE$43,'RevPAR Raw Data'!AL$1,FALSE)</f>
        <v>90.001019714201306</v>
      </c>
      <c r="AZ7" s="52">
        <f>VLOOKUP($A7,'RevPAR Raw Data'!$B$6:$BE$43,'RevPAR Raw Data'!AN$1,FALSE)</f>
        <v>79.413490933370298</v>
      </c>
      <c r="BA7" s="52">
        <f>VLOOKUP($A7,'RevPAR Raw Data'!$B$6:$BE$43,'RevPAR Raw Data'!AO$1,FALSE)</f>
        <v>79.768123497433905</v>
      </c>
      <c r="BB7" s="53">
        <f>VLOOKUP($A7,'RevPAR Raw Data'!$B$6:$BE$43,'RevPAR Raw Data'!AP$1,FALSE)</f>
        <v>79.590807215402094</v>
      </c>
      <c r="BC7" s="54">
        <f>VLOOKUP($A7,'RevPAR Raw Data'!$B$6:$BE$43,'RevPAR Raw Data'!AR$1,FALSE)</f>
        <v>87.027043084703806</v>
      </c>
      <c r="BE7" s="47">
        <f>VLOOKUP($A7,'RevPAR Raw Data'!$B$6:$BE$43,'RevPAR Raw Data'!AT$1,FALSE)</f>
        <v>-0.46895545760723301</v>
      </c>
      <c r="BF7" s="48">
        <f>VLOOKUP($A7,'RevPAR Raw Data'!$B$6:$BE$43,'RevPAR Raw Data'!AU$1,FALSE)</f>
        <v>3.0281660687254202</v>
      </c>
      <c r="BG7" s="48">
        <f>VLOOKUP($A7,'RevPAR Raw Data'!$B$6:$BE$43,'RevPAR Raw Data'!AV$1,FALSE)</f>
        <v>4.9224614742964397</v>
      </c>
      <c r="BH7" s="48">
        <f>VLOOKUP($A7,'RevPAR Raw Data'!$B$6:$BE$43,'RevPAR Raw Data'!AW$1,FALSE)</f>
        <v>2.1084670858830199</v>
      </c>
      <c r="BI7" s="48">
        <f>VLOOKUP($A7,'RevPAR Raw Data'!$B$6:$BE$43,'RevPAR Raw Data'!AX$1,FALSE)</f>
        <v>-2.84325862819875</v>
      </c>
      <c r="BJ7" s="49">
        <f>VLOOKUP($A7,'RevPAR Raw Data'!$B$6:$BE$43,'RevPAR Raw Data'!AY$1,FALSE)</f>
        <v>1.5725614427046199</v>
      </c>
      <c r="BK7" s="48">
        <f>VLOOKUP($A7,'RevPAR Raw Data'!$B$6:$BE$43,'RevPAR Raw Data'!BA$1,FALSE)</f>
        <v>-3.1212186247927298</v>
      </c>
      <c r="BL7" s="48">
        <f>VLOOKUP($A7,'RevPAR Raw Data'!$B$6:$BE$43,'RevPAR Raw Data'!BB$1,FALSE)</f>
        <v>-3.4316177636449399</v>
      </c>
      <c r="BM7" s="49">
        <f>VLOOKUP($A7,'RevPAR Raw Data'!$B$6:$BE$43,'RevPAR Raw Data'!BC$1,FALSE)</f>
        <v>-3.2770129815337001</v>
      </c>
      <c r="BN7" s="50">
        <f>VLOOKUP($A7,'RevPAR Raw Data'!$B$6:$BE$43,'RevPAR Raw Data'!BE$1,FALSE)</f>
        <v>0.259457708305532</v>
      </c>
    </row>
    <row r="8" spans="1:66" x14ac:dyDescent="0.25">
      <c r="A8" s="63" t="s">
        <v>88</v>
      </c>
      <c r="B8" s="47">
        <f>VLOOKUP($A8,'Occupancy Raw Data'!$B$8:$BE$45,'Occupancy Raw Data'!AG$3,FALSE)</f>
        <v>45.006190672719697</v>
      </c>
      <c r="C8" s="48">
        <f>VLOOKUP($A8,'Occupancy Raw Data'!$B$8:$BE$45,'Occupancy Raw Data'!AH$3,FALSE)</f>
        <v>61.5352868345026</v>
      </c>
      <c r="D8" s="48">
        <f>VLOOKUP($A8,'Occupancy Raw Data'!$B$8:$BE$45,'Occupancy Raw Data'!AI$3,FALSE)</f>
        <v>69.023421378456405</v>
      </c>
      <c r="E8" s="48">
        <f>VLOOKUP($A8,'Occupancy Raw Data'!$B$8:$BE$45,'Occupancy Raw Data'!AJ$3,FALSE)</f>
        <v>68.440466364011499</v>
      </c>
      <c r="F8" s="48">
        <f>VLOOKUP($A8,'Occupancy Raw Data'!$B$8:$BE$45,'Occupancy Raw Data'!AK$3,FALSE)</f>
        <v>60.524143623607003</v>
      </c>
      <c r="G8" s="49">
        <f>VLOOKUP($A8,'Occupancy Raw Data'!$B$8:$BE$45,'Occupancy Raw Data'!AL$3,FALSE)</f>
        <v>60.905901774659498</v>
      </c>
      <c r="H8" s="48">
        <f>VLOOKUP($A8,'Occupancy Raw Data'!$B$8:$BE$45,'Occupancy Raw Data'!AN$3,FALSE)</f>
        <v>52.958625670656197</v>
      </c>
      <c r="I8" s="48">
        <f>VLOOKUP($A8,'Occupancy Raw Data'!$B$8:$BE$45,'Occupancy Raw Data'!AO$3,FALSE)</f>
        <v>50.379178704085803</v>
      </c>
      <c r="J8" s="49">
        <f>VLOOKUP($A8,'Occupancy Raw Data'!$B$8:$BE$45,'Occupancy Raw Data'!AP$3,FALSE)</f>
        <v>51.668902187371003</v>
      </c>
      <c r="K8" s="50">
        <f>VLOOKUP($A8,'Occupancy Raw Data'!$B$8:$BE$45,'Occupancy Raw Data'!AR$3,FALSE)</f>
        <v>58.266759035434198</v>
      </c>
      <c r="M8" s="47">
        <f>VLOOKUP($A8,'Occupancy Raw Data'!$B$8:$BE$45,'Occupancy Raw Data'!AT$3,FALSE)</f>
        <v>2.1127172704395099</v>
      </c>
      <c r="N8" s="48">
        <f>VLOOKUP($A8,'Occupancy Raw Data'!$B$8:$BE$45,'Occupancy Raw Data'!AU$3,FALSE)</f>
        <v>6.5475658776239296</v>
      </c>
      <c r="O8" s="48">
        <f>VLOOKUP($A8,'Occupancy Raw Data'!$B$8:$BE$45,'Occupancy Raw Data'!AV$3,FALSE)</f>
        <v>6.1485977230354196</v>
      </c>
      <c r="P8" s="48">
        <f>VLOOKUP($A8,'Occupancy Raw Data'!$B$8:$BE$45,'Occupancy Raw Data'!AW$3,FALSE)</f>
        <v>4.7369044329530601</v>
      </c>
      <c r="Q8" s="48">
        <f>VLOOKUP($A8,'Occupancy Raw Data'!$B$8:$BE$45,'Occupancy Raw Data'!AX$3,FALSE)</f>
        <v>2.1506312581628202</v>
      </c>
      <c r="R8" s="49">
        <f>VLOOKUP($A8,'Occupancy Raw Data'!$B$8:$BE$45,'Occupancy Raw Data'!AY$3,FALSE)</f>
        <v>4.48804750904955</v>
      </c>
      <c r="S8" s="48">
        <f>VLOOKUP($A8,'Occupancy Raw Data'!$B$8:$BE$45,'Occupancy Raw Data'!BA$3,FALSE)</f>
        <v>-4.6798830029249201</v>
      </c>
      <c r="T8" s="48">
        <f>VLOOKUP($A8,'Occupancy Raw Data'!$B$8:$BE$45,'Occupancy Raw Data'!BB$3,FALSE)</f>
        <v>-4.4097494126859802</v>
      </c>
      <c r="U8" s="49">
        <f>VLOOKUP($A8,'Occupancy Raw Data'!$B$8:$BE$45,'Occupancy Raw Data'!BC$3,FALSE)</f>
        <v>-4.5483786423959396</v>
      </c>
      <c r="V8" s="50">
        <f>VLOOKUP($A8,'Occupancy Raw Data'!$B$8:$BE$45,'Occupancy Raw Data'!BE$3,FALSE)</f>
        <v>2.04052658750645</v>
      </c>
      <c r="X8" s="51">
        <f>VLOOKUP($A8,'ADR Raw Data'!$B$6:$BE$43,'ADR Raw Data'!AG$1,FALSE)</f>
        <v>148.90140016047599</v>
      </c>
      <c r="Y8" s="52">
        <f>VLOOKUP($A8,'ADR Raw Data'!$B$6:$BE$43,'ADR Raw Data'!AH$1,FALSE)</f>
        <v>178.73073524480199</v>
      </c>
      <c r="Z8" s="52">
        <f>VLOOKUP($A8,'ADR Raw Data'!$B$6:$BE$43,'ADR Raw Data'!AI$1,FALSE)</f>
        <v>186.04096304047201</v>
      </c>
      <c r="AA8" s="52">
        <f>VLOOKUP($A8,'ADR Raw Data'!$B$6:$BE$43,'ADR Raw Data'!AJ$1,FALSE)</f>
        <v>181.162121132175</v>
      </c>
      <c r="AB8" s="52">
        <f>VLOOKUP($A8,'ADR Raw Data'!$B$6:$BE$43,'ADR Raw Data'!AK$1,FALSE)</f>
        <v>158.22930958063401</v>
      </c>
      <c r="AC8" s="53">
        <f>VLOOKUP($A8,'ADR Raw Data'!$B$6:$BE$43,'ADR Raw Data'!AL$1,FALSE)</f>
        <v>172.45103557513099</v>
      </c>
      <c r="AD8" s="52">
        <f>VLOOKUP($A8,'ADR Raw Data'!$B$6:$BE$43,'ADR Raw Data'!AN$1,FALSE)</f>
        <v>128.84916175539399</v>
      </c>
      <c r="AE8" s="52">
        <f>VLOOKUP($A8,'ADR Raw Data'!$B$6:$BE$43,'ADR Raw Data'!AO$1,FALSE)</f>
        <v>123.614235318212</v>
      </c>
      <c r="AF8" s="53">
        <f>VLOOKUP($A8,'ADR Raw Data'!$B$6:$BE$43,'ADR Raw Data'!AP$1,FALSE)</f>
        <v>126.297033847536</v>
      </c>
      <c r="AG8" s="54">
        <f>VLOOKUP($A8,'ADR Raw Data'!$B$6:$BE$43,'ADR Raw Data'!AR$1,FALSE)</f>
        <v>160.75739637748001</v>
      </c>
      <c r="AI8" s="47">
        <f>VLOOKUP($A8,'ADR Raw Data'!$B$6:$BE$43,'ADR Raw Data'!AT$1,FALSE)</f>
        <v>9.2425569253597502</v>
      </c>
      <c r="AJ8" s="48">
        <f>VLOOKUP($A8,'ADR Raw Data'!$B$6:$BE$43,'ADR Raw Data'!AU$1,FALSE)</f>
        <v>8.1661802039183993</v>
      </c>
      <c r="AK8" s="48">
        <f>VLOOKUP($A8,'ADR Raw Data'!$B$6:$BE$43,'ADR Raw Data'!AV$1,FALSE)</f>
        <v>7.6087000242518501</v>
      </c>
      <c r="AL8" s="48">
        <f>VLOOKUP($A8,'ADR Raw Data'!$B$6:$BE$43,'ADR Raw Data'!AW$1,FALSE)</f>
        <v>6.2197853489405697</v>
      </c>
      <c r="AM8" s="48">
        <f>VLOOKUP($A8,'ADR Raw Data'!$B$6:$BE$43,'ADR Raw Data'!AX$1,FALSE)</f>
        <v>4.2118695889956097</v>
      </c>
      <c r="AN8" s="49">
        <f>VLOOKUP($A8,'ADR Raw Data'!$B$6:$BE$43,'ADR Raw Data'!AY$1,FALSE)</f>
        <v>7.0887590124622397</v>
      </c>
      <c r="AO8" s="48">
        <f>VLOOKUP($A8,'ADR Raw Data'!$B$6:$BE$43,'ADR Raw Data'!BA$1,FALSE)</f>
        <v>4.1617367379936399</v>
      </c>
      <c r="AP8" s="48">
        <f>VLOOKUP($A8,'ADR Raw Data'!$B$6:$BE$43,'ADR Raw Data'!BB$1,FALSE)</f>
        <v>3.9938407580183202</v>
      </c>
      <c r="AQ8" s="49">
        <f>VLOOKUP($A8,'ADR Raw Data'!$B$6:$BE$43,'ADR Raw Data'!BC$1,FALSE)</f>
        <v>4.0786237887519903</v>
      </c>
      <c r="AR8" s="50">
        <f>VLOOKUP($A8,'ADR Raw Data'!$B$6:$BE$43,'ADR Raw Data'!BE$1,FALSE)</f>
        <v>6.9675589910665003</v>
      </c>
      <c r="AT8" s="51">
        <f>VLOOKUP($A8,'RevPAR Raw Data'!$B$6:$BE$43,'RevPAR Raw Data'!AG$1,FALSE)</f>
        <v>67.014848070573606</v>
      </c>
      <c r="AU8" s="52">
        <f>VLOOKUP($A8,'RevPAR Raw Data'!$B$6:$BE$43,'RevPAR Raw Data'!AH$1,FALSE)</f>
        <v>109.982470594304</v>
      </c>
      <c r="AV8" s="52">
        <f>VLOOKUP($A8,'RevPAR Raw Data'!$B$6:$BE$43,'RevPAR Raw Data'!AI$1,FALSE)</f>
        <v>128.411837855963</v>
      </c>
      <c r="AW8" s="52">
        <f>VLOOKUP($A8,'RevPAR Raw Data'!$B$6:$BE$43,'RevPAR Raw Data'!AJ$1,FALSE)</f>
        <v>123.98820057779599</v>
      </c>
      <c r="AX8" s="52">
        <f>VLOOKUP($A8,'RevPAR Raw Data'!$B$6:$BE$43,'RevPAR Raw Data'!AK$1,FALSE)</f>
        <v>95.766934585224902</v>
      </c>
      <c r="AY8" s="53">
        <f>VLOOKUP($A8,'RevPAR Raw Data'!$B$6:$BE$43,'RevPAR Raw Data'!AL$1,FALSE)</f>
        <v>105.03285833677199</v>
      </c>
      <c r="AZ8" s="52">
        <f>VLOOKUP($A8,'RevPAR Raw Data'!$B$6:$BE$43,'RevPAR Raw Data'!AN$1,FALSE)</f>
        <v>68.236745253817503</v>
      </c>
      <c r="BA8" s="52">
        <f>VLOOKUP($A8,'RevPAR Raw Data'!$B$6:$BE$43,'RevPAR Raw Data'!AO$1,FALSE)</f>
        <v>62.275836514651203</v>
      </c>
      <c r="BB8" s="53">
        <f>VLOOKUP($A8,'RevPAR Raw Data'!$B$6:$BE$43,'RevPAR Raw Data'!AP$1,FALSE)</f>
        <v>65.256290884234403</v>
      </c>
      <c r="BC8" s="54">
        <f>VLOOKUP($A8,'RevPAR Raw Data'!$B$6:$BE$43,'RevPAR Raw Data'!AR$1,FALSE)</f>
        <v>93.668124778904499</v>
      </c>
      <c r="BE8" s="47">
        <f>VLOOKUP($A8,'RevPAR Raw Data'!$B$6:$BE$43,'RevPAR Raw Data'!AT$1,FALSE)</f>
        <v>11.550543292191501</v>
      </c>
      <c r="BF8" s="48">
        <f>VLOOKUP($A8,'RevPAR Raw Data'!$B$6:$BE$43,'RevPAR Raw Data'!AU$1,FALSE)</f>
        <v>15.2484321100793</v>
      </c>
      <c r="BG8" s="48">
        <f>VLOOKUP($A8,'RevPAR Raw Data'!$B$6:$BE$43,'RevPAR Raw Data'!AV$1,FALSE)</f>
        <v>14.225126103731</v>
      </c>
      <c r="BH8" s="48">
        <f>VLOOKUP($A8,'RevPAR Raw Data'!$B$6:$BE$43,'RevPAR Raw Data'!AW$1,FALSE)</f>
        <v>11.251315069807699</v>
      </c>
      <c r="BI8" s="48">
        <f>VLOOKUP($A8,'RevPAR Raw Data'!$B$6:$BE$43,'RevPAR Raw Data'!AX$1,FALSE)</f>
        <v>6.4530826310924301</v>
      </c>
      <c r="BJ8" s="49">
        <f>VLOOKUP($A8,'RevPAR Raw Data'!$B$6:$BE$43,'RevPAR Raw Data'!AY$1,FALSE)</f>
        <v>11.8949533937931</v>
      </c>
      <c r="BK8" s="48">
        <f>VLOOKUP($A8,'RevPAR Raw Data'!$B$6:$BE$43,'RevPAR Raw Data'!BA$1,FALSE)</f>
        <v>-0.71291067515912998</v>
      </c>
      <c r="BL8" s="48">
        <f>VLOOKUP($A8,'RevPAR Raw Data'!$B$6:$BE$43,'RevPAR Raw Data'!BB$1,FALSE)</f>
        <v>-0.59202702403798102</v>
      </c>
      <c r="BM8" s="49">
        <f>VLOOKUP($A8,'RevPAR Raw Data'!$B$6:$BE$43,'RevPAR Raw Data'!BC$1,FALSE)</f>
        <v>-0.65526610695521803</v>
      </c>
      <c r="BN8" s="50">
        <f>VLOOKUP($A8,'RevPAR Raw Data'!$B$6:$BE$43,'RevPAR Raw Data'!BE$1,FALSE)</f>
        <v>9.1502604722858596</v>
      </c>
    </row>
    <row r="9" spans="1:66" x14ac:dyDescent="0.25">
      <c r="A9" s="63" t="s">
        <v>89</v>
      </c>
      <c r="B9" s="47">
        <f>VLOOKUP($A9,'Occupancy Raw Data'!$B$8:$BE$45,'Occupancy Raw Data'!AG$3,FALSE)</f>
        <v>39.762568210844002</v>
      </c>
      <c r="C9" s="48">
        <f>VLOOKUP($A9,'Occupancy Raw Data'!$B$8:$BE$45,'Occupancy Raw Data'!AH$3,FALSE)</f>
        <v>51.059445024962201</v>
      </c>
      <c r="D9" s="48">
        <f>VLOOKUP($A9,'Occupancy Raw Data'!$B$8:$BE$45,'Occupancy Raw Data'!AI$3,FALSE)</f>
        <v>59.148960873098801</v>
      </c>
      <c r="E9" s="48">
        <f>VLOOKUP($A9,'Occupancy Raw Data'!$B$8:$BE$45,'Occupancy Raw Data'!AJ$3,FALSE)</f>
        <v>60.661209799140799</v>
      </c>
      <c r="F9" s="48">
        <f>VLOOKUP($A9,'Occupancy Raw Data'!$B$8:$BE$45,'Occupancy Raw Data'!AK$3,FALSE)</f>
        <v>56.214443283408798</v>
      </c>
      <c r="G9" s="49">
        <f>VLOOKUP($A9,'Occupancy Raw Data'!$B$8:$BE$45,'Occupancy Raw Data'!AL$3,FALSE)</f>
        <v>53.3693254382909</v>
      </c>
      <c r="H9" s="48">
        <f>VLOOKUP($A9,'Occupancy Raw Data'!$B$8:$BE$45,'Occupancy Raw Data'!AN$3,FALSE)</f>
        <v>56.513409961685802</v>
      </c>
      <c r="I9" s="48">
        <f>VLOOKUP($A9,'Occupancy Raw Data'!$B$8:$BE$45,'Occupancy Raw Data'!AO$3,FALSE)</f>
        <v>56.577266922094502</v>
      </c>
      <c r="J9" s="49">
        <f>VLOOKUP($A9,'Occupancy Raw Data'!$B$8:$BE$45,'Occupancy Raw Data'!AP$3,FALSE)</f>
        <v>56.545338441890102</v>
      </c>
      <c r="K9" s="50">
        <f>VLOOKUP($A9,'Occupancy Raw Data'!$B$8:$BE$45,'Occupancy Raw Data'!AR$3,FALSE)</f>
        <v>54.276757725033498</v>
      </c>
      <c r="M9" s="47">
        <f>VLOOKUP($A9,'Occupancy Raw Data'!$B$8:$BE$45,'Occupancy Raw Data'!AT$3,FALSE)</f>
        <v>1.5543605056780301</v>
      </c>
      <c r="N9" s="48">
        <f>VLOOKUP($A9,'Occupancy Raw Data'!$B$8:$BE$45,'Occupancy Raw Data'!AU$3,FALSE)</f>
        <v>3.34242302120124</v>
      </c>
      <c r="O9" s="48">
        <f>VLOOKUP($A9,'Occupancy Raw Data'!$B$8:$BE$45,'Occupancy Raw Data'!AV$3,FALSE)</f>
        <v>5.93806109596086</v>
      </c>
      <c r="P9" s="48">
        <f>VLOOKUP($A9,'Occupancy Raw Data'!$B$8:$BE$45,'Occupancy Raw Data'!AW$3,FALSE)</f>
        <v>3.3703669391148301</v>
      </c>
      <c r="Q9" s="48">
        <f>VLOOKUP($A9,'Occupancy Raw Data'!$B$8:$BE$45,'Occupancy Raw Data'!AX$3,FALSE)</f>
        <v>-2.4920162324525101</v>
      </c>
      <c r="R9" s="49">
        <f>VLOOKUP($A9,'Occupancy Raw Data'!$B$8:$BE$45,'Occupancy Raw Data'!AY$3,FALSE)</f>
        <v>2.34595844316341</v>
      </c>
      <c r="S9" s="48">
        <f>VLOOKUP($A9,'Occupancy Raw Data'!$B$8:$BE$45,'Occupancy Raw Data'!BA$3,FALSE)</f>
        <v>-4.5541203139052104</v>
      </c>
      <c r="T9" s="48">
        <f>VLOOKUP($A9,'Occupancy Raw Data'!$B$8:$BE$45,'Occupancy Raw Data'!BB$3,FALSE)</f>
        <v>-6.0000294146627198</v>
      </c>
      <c r="U9" s="49">
        <f>VLOOKUP($A9,'Occupancy Raw Data'!$B$8:$BE$45,'Occupancy Raw Data'!BC$3,FALSE)</f>
        <v>-5.2830008688950398</v>
      </c>
      <c r="V9" s="50">
        <f>VLOOKUP($A9,'Occupancy Raw Data'!$B$8:$BE$45,'Occupancy Raw Data'!BE$3,FALSE)</f>
        <v>-5.0300399164970103E-2</v>
      </c>
      <c r="X9" s="51">
        <f>VLOOKUP($A9,'ADR Raw Data'!$B$6:$BE$43,'ADR Raw Data'!AG$1,FALSE)</f>
        <v>122.101019052485</v>
      </c>
      <c r="Y9" s="52">
        <f>VLOOKUP($A9,'ADR Raw Data'!$B$6:$BE$43,'ADR Raw Data'!AH$1,FALSE)</f>
        <v>133.26902336422</v>
      </c>
      <c r="Z9" s="52">
        <f>VLOOKUP($A9,'ADR Raw Data'!$B$6:$BE$43,'ADR Raw Data'!AI$1,FALSE)</f>
        <v>140.39529983315299</v>
      </c>
      <c r="AA9" s="52">
        <f>VLOOKUP($A9,'ADR Raw Data'!$B$6:$BE$43,'ADR Raw Data'!AJ$1,FALSE)</f>
        <v>138.64985023206799</v>
      </c>
      <c r="AB9" s="52">
        <f>VLOOKUP($A9,'ADR Raw Data'!$B$6:$BE$43,'ADR Raw Data'!AK$1,FALSE)</f>
        <v>131.48101925956499</v>
      </c>
      <c r="AC9" s="53">
        <f>VLOOKUP($A9,'ADR Raw Data'!$B$6:$BE$43,'ADR Raw Data'!AL$1,FALSE)</f>
        <v>134.031030848217</v>
      </c>
      <c r="AD9" s="52">
        <f>VLOOKUP($A9,'ADR Raw Data'!$B$6:$BE$43,'ADR Raw Data'!AN$1,FALSE)</f>
        <v>125.275189008731</v>
      </c>
      <c r="AE9" s="52">
        <f>VLOOKUP($A9,'ADR Raw Data'!$B$6:$BE$43,'ADR Raw Data'!AO$1,FALSE)</f>
        <v>125.960641288733</v>
      </c>
      <c r="AF9" s="53">
        <f>VLOOKUP($A9,'ADR Raw Data'!$B$6:$BE$43,'ADR Raw Data'!AP$1,FALSE)</f>
        <v>125.618108669986</v>
      </c>
      <c r="AG9" s="54">
        <f>VLOOKUP($A9,'ADR Raw Data'!$B$6:$BE$43,'ADR Raw Data'!AR$1,FALSE)</f>
        <v>131.5268727845</v>
      </c>
      <c r="AI9" s="47">
        <f>VLOOKUP($A9,'ADR Raw Data'!$B$6:$BE$43,'ADR Raw Data'!AT$1,FALSE)</f>
        <v>4.3897294913534903</v>
      </c>
      <c r="AJ9" s="48">
        <f>VLOOKUP($A9,'ADR Raw Data'!$B$6:$BE$43,'ADR Raw Data'!AU$1,FALSE)</f>
        <v>4.2844719816262904</v>
      </c>
      <c r="AK9" s="48">
        <f>VLOOKUP($A9,'ADR Raw Data'!$B$6:$BE$43,'ADR Raw Data'!AV$1,FALSE)</f>
        <v>3.7058927210505699</v>
      </c>
      <c r="AL9" s="48">
        <f>VLOOKUP($A9,'ADR Raw Data'!$B$6:$BE$43,'ADR Raw Data'!AW$1,FALSE)</f>
        <v>2.0022431515131101</v>
      </c>
      <c r="AM9" s="48">
        <f>VLOOKUP($A9,'ADR Raw Data'!$B$6:$BE$43,'ADR Raw Data'!AX$1,FALSE)</f>
        <v>1.2196355253415501</v>
      </c>
      <c r="AN9" s="49">
        <f>VLOOKUP($A9,'ADR Raw Data'!$B$6:$BE$43,'ADR Raw Data'!AY$1,FALSE)</f>
        <v>3.03116151301621</v>
      </c>
      <c r="AO9" s="48">
        <f>VLOOKUP($A9,'ADR Raw Data'!$B$6:$BE$43,'ADR Raw Data'!BA$1,FALSE)</f>
        <v>1.89727218463676</v>
      </c>
      <c r="AP9" s="48">
        <f>VLOOKUP($A9,'ADR Raw Data'!$B$6:$BE$43,'ADR Raw Data'!BB$1,FALSE)</f>
        <v>1.33566339129912</v>
      </c>
      <c r="AQ9" s="49">
        <f>VLOOKUP($A9,'ADR Raw Data'!$B$6:$BE$43,'ADR Raw Data'!BC$1,FALSE)</f>
        <v>1.6105082844851499</v>
      </c>
      <c r="AR9" s="50">
        <f>VLOOKUP($A9,'ADR Raw Data'!$B$6:$BE$43,'ADR Raw Data'!BE$1,FALSE)</f>
        <v>2.7084071490695001</v>
      </c>
      <c r="AT9" s="51">
        <f>VLOOKUP($A9,'RevPAR Raw Data'!$B$6:$BE$43,'RevPAR Raw Data'!AG$1,FALSE)</f>
        <v>48.550500986880202</v>
      </c>
      <c r="AU9" s="52">
        <f>VLOOKUP($A9,'RevPAR Raw Data'!$B$6:$BE$43,'RevPAR Raw Data'!AH$1,FALSE)</f>
        <v>68.046423719958199</v>
      </c>
      <c r="AV9" s="52">
        <f>VLOOKUP($A9,'RevPAR Raw Data'!$B$6:$BE$43,'RevPAR Raw Data'!AI$1,FALSE)</f>
        <v>83.042360965981601</v>
      </c>
      <c r="AW9" s="52">
        <f>VLOOKUP($A9,'RevPAR Raw Data'!$B$6:$BE$43,'RevPAR Raw Data'!AJ$1,FALSE)</f>
        <v>84.106676535469603</v>
      </c>
      <c r="AX9" s="52">
        <f>VLOOKUP($A9,'RevPAR Raw Data'!$B$6:$BE$43,'RevPAR Raw Data'!AK$1,FALSE)</f>
        <v>73.911323000116099</v>
      </c>
      <c r="AY9" s="53">
        <f>VLOOKUP($A9,'RevPAR Raw Data'!$B$6:$BE$43,'RevPAR Raw Data'!AL$1,FALSE)</f>
        <v>71.531457041681094</v>
      </c>
      <c r="AZ9" s="52">
        <f>VLOOKUP($A9,'RevPAR Raw Data'!$B$6:$BE$43,'RevPAR Raw Data'!AN$1,FALSE)</f>
        <v>70.797281144781095</v>
      </c>
      <c r="BA9" s="52">
        <f>VLOOKUP($A9,'RevPAR Raw Data'!$B$6:$BE$43,'RevPAR Raw Data'!AO$1,FALSE)</f>
        <v>71.265088238708898</v>
      </c>
      <c r="BB9" s="53">
        <f>VLOOKUP($A9,'RevPAR Raw Data'!$B$6:$BE$43,'RevPAR Raw Data'!AP$1,FALSE)</f>
        <v>71.031184691744997</v>
      </c>
      <c r="BC9" s="54">
        <f>VLOOKUP($A9,'RevPAR Raw Data'!$B$6:$BE$43,'RevPAR Raw Data'!AR$1,FALSE)</f>
        <v>71.388522084556499</v>
      </c>
      <c r="BE9" s="47">
        <f>VLOOKUP($A9,'RevPAR Raw Data'!$B$6:$BE$43,'RevPAR Raw Data'!AT$1,FALSE)</f>
        <v>6.0123222185512297</v>
      </c>
      <c r="BF9" s="48">
        <f>VLOOKUP($A9,'RevPAR Raw Data'!$B$6:$BE$43,'RevPAR Raw Data'!AU$1,FALSE)</f>
        <v>7.7701001806783303</v>
      </c>
      <c r="BG9" s="48">
        <f>VLOOKUP($A9,'RevPAR Raw Data'!$B$6:$BE$43,'RevPAR Raw Data'!AV$1,FALSE)</f>
        <v>9.8640119909381792</v>
      </c>
      <c r="BH9" s="48">
        <f>VLOOKUP($A9,'RevPAR Raw Data'!$B$6:$BE$43,'RevPAR Raw Data'!AW$1,FALSE)</f>
        <v>5.4400930318472298</v>
      </c>
      <c r="BI9" s="48">
        <f>VLOOKUP($A9,'RevPAR Raw Data'!$B$6:$BE$43,'RevPAR Raw Data'!AX$1,FALSE)</f>
        <v>-1.30277422237923</v>
      </c>
      <c r="BJ9" s="49">
        <f>VLOOKUP($A9,'RevPAR Raw Data'!$B$6:$BE$43,'RevPAR Raw Data'!AY$1,FALSE)</f>
        <v>5.4482297456201501</v>
      </c>
      <c r="BK9" s="48">
        <f>VLOOKUP($A9,'RevPAR Raw Data'!$B$6:$BE$43,'RevPAR Raw Data'!BA$1,FALSE)</f>
        <v>-2.7432521872390598</v>
      </c>
      <c r="BL9" s="48">
        <f>VLOOKUP($A9,'RevPAR Raw Data'!$B$6:$BE$43,'RevPAR Raw Data'!BB$1,FALSE)</f>
        <v>-4.7445062197224299</v>
      </c>
      <c r="BM9" s="49">
        <f>VLOOKUP($A9,'RevPAR Raw Data'!$B$6:$BE$43,'RevPAR Raw Data'!BC$1,FALSE)</f>
        <v>-3.75757575107286</v>
      </c>
      <c r="BN9" s="50">
        <f>VLOOKUP($A9,'RevPAR Raw Data'!$B$6:$BE$43,'RevPAR Raw Data'!BE$1,FALSE)</f>
        <v>2.6567444102975299</v>
      </c>
    </row>
    <row r="10" spans="1:66" x14ac:dyDescent="0.25">
      <c r="A10" s="63" t="s">
        <v>26</v>
      </c>
      <c r="B10" s="47">
        <f>VLOOKUP($A10,'Occupancy Raw Data'!$B$8:$BE$45,'Occupancy Raw Data'!AG$3,FALSE)</f>
        <v>41.013864818024203</v>
      </c>
      <c r="C10" s="48">
        <f>VLOOKUP($A10,'Occupancy Raw Data'!$B$8:$BE$45,'Occupancy Raw Data'!AH$3,FALSE)</f>
        <v>56.767764298093503</v>
      </c>
      <c r="D10" s="48">
        <f>VLOOKUP($A10,'Occupancy Raw Data'!$B$8:$BE$45,'Occupancy Raw Data'!AI$3,FALSE)</f>
        <v>67.501444251877501</v>
      </c>
      <c r="E10" s="48">
        <f>VLOOKUP($A10,'Occupancy Raw Data'!$B$8:$BE$45,'Occupancy Raw Data'!AJ$3,FALSE)</f>
        <v>69.714038128249499</v>
      </c>
      <c r="F10" s="48">
        <f>VLOOKUP($A10,'Occupancy Raw Data'!$B$8:$BE$45,'Occupancy Raw Data'!AK$3,FALSE)</f>
        <v>61.458694396302697</v>
      </c>
      <c r="G10" s="49">
        <f>VLOOKUP($A10,'Occupancy Raw Data'!$B$8:$BE$45,'Occupancy Raw Data'!AL$3,FALSE)</f>
        <v>59.291161178509498</v>
      </c>
      <c r="H10" s="48">
        <f>VLOOKUP($A10,'Occupancy Raw Data'!$B$8:$BE$45,'Occupancy Raw Data'!AN$3,FALSE)</f>
        <v>56.6580011554015</v>
      </c>
      <c r="I10" s="48">
        <f>VLOOKUP($A10,'Occupancy Raw Data'!$B$8:$BE$45,'Occupancy Raw Data'!AO$3,FALSE)</f>
        <v>55.739456961294003</v>
      </c>
      <c r="J10" s="49">
        <f>VLOOKUP($A10,'Occupancy Raw Data'!$B$8:$BE$45,'Occupancy Raw Data'!AP$3,FALSE)</f>
        <v>56.198729058347702</v>
      </c>
      <c r="K10" s="50">
        <f>VLOOKUP($A10,'Occupancy Raw Data'!$B$8:$BE$45,'Occupancy Raw Data'!AR$3,FALSE)</f>
        <v>58.407609144177599</v>
      </c>
      <c r="M10" s="47">
        <f>VLOOKUP($A10,'Occupancy Raw Data'!$B$8:$BE$45,'Occupancy Raw Data'!AT$3,FALSE)</f>
        <v>4.05569807539782</v>
      </c>
      <c r="N10" s="48">
        <f>VLOOKUP($A10,'Occupancy Raw Data'!$B$8:$BE$45,'Occupancy Raw Data'!AU$3,FALSE)</f>
        <v>8.5915632704911307</v>
      </c>
      <c r="O10" s="48">
        <f>VLOOKUP($A10,'Occupancy Raw Data'!$B$8:$BE$45,'Occupancy Raw Data'!AV$3,FALSE)</f>
        <v>12.3866093128273</v>
      </c>
      <c r="P10" s="48">
        <f>VLOOKUP($A10,'Occupancy Raw Data'!$B$8:$BE$45,'Occupancy Raw Data'!AW$3,FALSE)</f>
        <v>12.0708282100723</v>
      </c>
      <c r="Q10" s="48">
        <f>VLOOKUP($A10,'Occupancy Raw Data'!$B$8:$BE$45,'Occupancy Raw Data'!AX$3,FALSE)</f>
        <v>8.4163565827047204</v>
      </c>
      <c r="R10" s="49">
        <f>VLOOKUP($A10,'Occupancy Raw Data'!$B$8:$BE$45,'Occupancy Raw Data'!AY$3,FALSE)</f>
        <v>9.5361595181447694</v>
      </c>
      <c r="S10" s="48">
        <f>VLOOKUP($A10,'Occupancy Raw Data'!$B$8:$BE$45,'Occupancy Raw Data'!BA$3,FALSE)</f>
        <v>6.7940848350328498</v>
      </c>
      <c r="T10" s="48">
        <f>VLOOKUP($A10,'Occupancy Raw Data'!$B$8:$BE$45,'Occupancy Raw Data'!BB$3,FALSE)</f>
        <v>4.2509748310003603</v>
      </c>
      <c r="U10" s="49">
        <f>VLOOKUP($A10,'Occupancy Raw Data'!$B$8:$BE$45,'Occupancy Raw Data'!BC$3,FALSE)</f>
        <v>5.5175985183612104</v>
      </c>
      <c r="V10" s="50">
        <f>VLOOKUP($A10,'Occupancy Raw Data'!$B$8:$BE$45,'Occupancy Raw Data'!BE$3,FALSE)</f>
        <v>8.4012299857840294</v>
      </c>
      <c r="X10" s="51">
        <f>VLOOKUP($A10,'ADR Raw Data'!$B$6:$BE$43,'ADR Raw Data'!AG$1,FALSE)</f>
        <v>130.182004366504</v>
      </c>
      <c r="Y10" s="52">
        <f>VLOOKUP($A10,'ADR Raw Data'!$B$6:$BE$43,'ADR Raw Data'!AH$1,FALSE)</f>
        <v>156.529592937465</v>
      </c>
      <c r="Z10" s="52">
        <f>VLOOKUP($A10,'ADR Raw Data'!$B$6:$BE$43,'ADR Raw Data'!AI$1,FALSE)</f>
        <v>171.73734776841101</v>
      </c>
      <c r="AA10" s="52">
        <f>VLOOKUP($A10,'ADR Raw Data'!$B$6:$BE$43,'ADR Raw Data'!AJ$1,FALSE)</f>
        <v>166.77040977832999</v>
      </c>
      <c r="AB10" s="52">
        <f>VLOOKUP($A10,'ADR Raw Data'!$B$6:$BE$43,'ADR Raw Data'!AK$1,FALSE)</f>
        <v>144.28087935329199</v>
      </c>
      <c r="AC10" s="53">
        <f>VLOOKUP($A10,'ADR Raw Data'!$B$6:$BE$43,'ADR Raw Data'!AL$1,FALSE)</f>
        <v>156.21611528455699</v>
      </c>
      <c r="AD10" s="52">
        <f>VLOOKUP($A10,'ADR Raw Data'!$B$6:$BE$43,'ADR Raw Data'!AN$1,FALSE)</f>
        <v>125.510258475656</v>
      </c>
      <c r="AE10" s="52">
        <f>VLOOKUP($A10,'ADR Raw Data'!$B$6:$BE$43,'ADR Raw Data'!AO$1,FALSE)</f>
        <v>123.097917811058</v>
      </c>
      <c r="AF10" s="53">
        <f>VLOOKUP($A10,'ADR Raw Data'!$B$6:$BE$43,'ADR Raw Data'!AP$1,FALSE)</f>
        <v>124.3139453125</v>
      </c>
      <c r="AG10" s="54">
        <f>VLOOKUP($A10,'ADR Raw Data'!$B$6:$BE$43,'ADR Raw Data'!AR$1,FALSE)</f>
        <v>147.44592037867801</v>
      </c>
      <c r="AI10" s="47">
        <f>VLOOKUP($A10,'ADR Raw Data'!$B$6:$BE$43,'ADR Raw Data'!AT$1,FALSE)</f>
        <v>0.471611449773436</v>
      </c>
      <c r="AJ10" s="48">
        <f>VLOOKUP($A10,'ADR Raw Data'!$B$6:$BE$43,'ADR Raw Data'!AU$1,FALSE)</f>
        <v>2.2618253368679002</v>
      </c>
      <c r="AK10" s="48">
        <f>VLOOKUP($A10,'ADR Raw Data'!$B$6:$BE$43,'ADR Raw Data'!AV$1,FALSE)</f>
        <v>3.8315780958052899</v>
      </c>
      <c r="AL10" s="48">
        <f>VLOOKUP($A10,'ADR Raw Data'!$B$6:$BE$43,'ADR Raw Data'!AW$1,FALSE)</f>
        <v>3.4079472088551999</v>
      </c>
      <c r="AM10" s="48">
        <f>VLOOKUP($A10,'ADR Raw Data'!$B$6:$BE$43,'ADR Raw Data'!AX$1,FALSE)</f>
        <v>1.9727027478616399</v>
      </c>
      <c r="AN10" s="49">
        <f>VLOOKUP($A10,'ADR Raw Data'!$B$6:$BE$43,'ADR Raw Data'!AY$1,FALSE)</f>
        <v>2.8795847408817301</v>
      </c>
      <c r="AO10" s="48">
        <f>VLOOKUP($A10,'ADR Raw Data'!$B$6:$BE$43,'ADR Raw Data'!BA$1,FALSE)</f>
        <v>2.3108491920541998</v>
      </c>
      <c r="AP10" s="48">
        <f>VLOOKUP($A10,'ADR Raw Data'!$B$6:$BE$43,'ADR Raw Data'!BB$1,FALSE)</f>
        <v>1.2092808768308201</v>
      </c>
      <c r="AQ10" s="49">
        <f>VLOOKUP($A10,'ADR Raw Data'!$B$6:$BE$43,'ADR Raw Data'!BC$1,FALSE)</f>
        <v>1.77219173922801</v>
      </c>
      <c r="AR10" s="50">
        <f>VLOOKUP($A10,'ADR Raw Data'!$B$6:$BE$43,'ADR Raw Data'!BE$1,FALSE)</f>
        <v>2.7803577159829098</v>
      </c>
      <c r="AT10" s="51">
        <f>VLOOKUP($A10,'RevPAR Raw Data'!$B$6:$BE$43,'RevPAR Raw Data'!AG$1,FALSE)</f>
        <v>53.392671288272602</v>
      </c>
      <c r="AU10" s="52">
        <f>VLOOKUP($A10,'RevPAR Raw Data'!$B$6:$BE$43,'RevPAR Raw Data'!AH$1,FALSE)</f>
        <v>88.858350375505395</v>
      </c>
      <c r="AV10" s="52">
        <f>VLOOKUP($A10,'RevPAR Raw Data'!$B$6:$BE$43,'RevPAR Raw Data'!AI$1,FALSE)</f>
        <v>115.92519006354701</v>
      </c>
      <c r="AW10" s="52">
        <f>VLOOKUP($A10,'RevPAR Raw Data'!$B$6:$BE$43,'RevPAR Raw Data'!AJ$1,FALSE)</f>
        <v>116.262387059503</v>
      </c>
      <c r="AX10" s="52">
        <f>VLOOKUP($A10,'RevPAR Raw Data'!$B$6:$BE$43,'RevPAR Raw Data'!AK$1,FALSE)</f>
        <v>88.673144714038102</v>
      </c>
      <c r="AY10" s="53">
        <f>VLOOKUP($A10,'RevPAR Raw Data'!$B$6:$BE$43,'RevPAR Raw Data'!AL$1,FALSE)</f>
        <v>92.622348700173305</v>
      </c>
      <c r="AZ10" s="52">
        <f>VLOOKUP($A10,'RevPAR Raw Data'!$B$6:$BE$43,'RevPAR Raw Data'!AN$1,FALSE)</f>
        <v>71.111603697284806</v>
      </c>
      <c r="BA10" s="52">
        <f>VLOOKUP($A10,'RevPAR Raw Data'!$B$6:$BE$43,'RevPAR Raw Data'!AO$1,FALSE)</f>
        <v>68.6141109185441</v>
      </c>
      <c r="BB10" s="53">
        <f>VLOOKUP($A10,'RevPAR Raw Data'!$B$6:$BE$43,'RevPAR Raw Data'!AP$1,FALSE)</f>
        <v>69.862857307914496</v>
      </c>
      <c r="BC10" s="54">
        <f>VLOOKUP($A10,'RevPAR Raw Data'!$B$6:$BE$43,'RevPAR Raw Data'!AR$1,FALSE)</f>
        <v>86.119636873813604</v>
      </c>
      <c r="BE10" s="47">
        <f>VLOOKUP($A10,'RevPAR Raw Data'!$B$6:$BE$43,'RevPAR Raw Data'!AT$1,FALSE)</f>
        <v>4.54643666166307</v>
      </c>
      <c r="BF10" s="48">
        <f>VLOOKUP($A10,'RevPAR Raw Data'!$B$6:$BE$43,'RevPAR Raw Data'!AU$1,FALSE)</f>
        <v>11.047714762244</v>
      </c>
      <c r="BG10" s="48">
        <f>VLOOKUP($A10,'RevPAR Raw Data'!$B$6:$BE$43,'RevPAR Raw Data'!AV$1,FALSE)</f>
        <v>16.692790017875801</v>
      </c>
      <c r="BH10" s="48">
        <f>VLOOKUP($A10,'RevPAR Raw Data'!$B$6:$BE$43,'RevPAR Raw Data'!AW$1,FALSE)</f>
        <v>15.8901428719983</v>
      </c>
      <c r="BI10" s="48">
        <f>VLOOKUP($A10,'RevPAR Raw Data'!$B$6:$BE$43,'RevPAR Raw Data'!AX$1,FALSE)</f>
        <v>10.5550890281432</v>
      </c>
      <c r="BJ10" s="49">
        <f>VLOOKUP($A10,'RevPAR Raw Data'!$B$6:$BE$43,'RevPAR Raw Data'!AY$1,FALSE)</f>
        <v>12.6903460533771</v>
      </c>
      <c r="BK10" s="48">
        <f>VLOOKUP($A10,'RevPAR Raw Data'!$B$6:$BE$43,'RevPAR Raw Data'!BA$1,FALSE)</f>
        <v>9.2619350816048893</v>
      </c>
      <c r="BL10" s="48">
        <f>VLOOKUP($A10,'RevPAR Raw Data'!$B$6:$BE$43,'RevPAR Raw Data'!BB$1,FALSE)</f>
        <v>5.5116619335413697</v>
      </c>
      <c r="BM10" s="49">
        <f>VLOOKUP($A10,'RevPAR Raw Data'!$B$6:$BE$43,'RevPAR Raw Data'!BC$1,FALSE)</f>
        <v>7.3875726827353896</v>
      </c>
      <c r="BN10" s="50">
        <f>VLOOKUP($A10,'RevPAR Raw Data'!$B$6:$BE$43,'RevPAR Raw Data'!BE$1,FALSE)</f>
        <v>11.4151719479141</v>
      </c>
    </row>
    <row r="11" spans="1:66" x14ac:dyDescent="0.25">
      <c r="A11" s="63" t="s">
        <v>24</v>
      </c>
      <c r="B11" s="47">
        <f>VLOOKUP($A11,'Occupancy Raw Data'!$B$8:$BE$45,'Occupancy Raw Data'!AG$3,FALSE)</f>
        <v>40.732664631487097</v>
      </c>
      <c r="C11" s="48">
        <f>VLOOKUP($A11,'Occupancy Raw Data'!$B$8:$BE$45,'Occupancy Raw Data'!AH$3,FALSE)</f>
        <v>53.208522833468301</v>
      </c>
      <c r="D11" s="48">
        <f>VLOOKUP($A11,'Occupancy Raw Data'!$B$8:$BE$45,'Occupancy Raw Data'!AI$3,FALSE)</f>
        <v>56.7783938695408</v>
      </c>
      <c r="E11" s="48">
        <f>VLOOKUP($A11,'Occupancy Raw Data'!$B$8:$BE$45,'Occupancy Raw Data'!AJ$3,FALSE)</f>
        <v>57.261229829917099</v>
      </c>
      <c r="F11" s="48">
        <f>VLOOKUP($A11,'Occupancy Raw Data'!$B$8:$BE$45,'Occupancy Raw Data'!AK$3,FALSE)</f>
        <v>53.713164288829297</v>
      </c>
      <c r="G11" s="49">
        <f>VLOOKUP($A11,'Occupancy Raw Data'!$B$8:$BE$45,'Occupancy Raw Data'!AL$3,FALSE)</f>
        <v>52.338795090648503</v>
      </c>
      <c r="H11" s="48">
        <f>VLOOKUP($A11,'Occupancy Raw Data'!$B$8:$BE$45,'Occupancy Raw Data'!AN$3,FALSE)</f>
        <v>52.7246041907379</v>
      </c>
      <c r="I11" s="48">
        <f>VLOOKUP($A11,'Occupancy Raw Data'!$B$8:$BE$45,'Occupancy Raw Data'!AO$3,FALSE)</f>
        <v>52.762077256971502</v>
      </c>
      <c r="J11" s="49">
        <f>VLOOKUP($A11,'Occupancy Raw Data'!$B$8:$BE$45,'Occupancy Raw Data'!AP$3,FALSE)</f>
        <v>52.743340723854701</v>
      </c>
      <c r="K11" s="50">
        <f>VLOOKUP($A11,'Occupancy Raw Data'!$B$8:$BE$45,'Occupancy Raw Data'!AR$3,FALSE)</f>
        <v>52.454176241115803</v>
      </c>
      <c r="M11" s="47">
        <f>VLOOKUP($A11,'Occupancy Raw Data'!$B$8:$BE$45,'Occupancy Raw Data'!AT$3,FALSE)</f>
        <v>-4.9343347275191203</v>
      </c>
      <c r="N11" s="48">
        <f>VLOOKUP($A11,'Occupancy Raw Data'!$B$8:$BE$45,'Occupancy Raw Data'!AU$3,FALSE)</f>
        <v>1.6523214686917</v>
      </c>
      <c r="O11" s="48">
        <f>VLOOKUP($A11,'Occupancy Raw Data'!$B$8:$BE$45,'Occupancy Raw Data'!AV$3,FALSE)</f>
        <v>3.1390739438867801</v>
      </c>
      <c r="P11" s="48">
        <f>VLOOKUP($A11,'Occupancy Raw Data'!$B$8:$BE$45,'Occupancy Raw Data'!AW$3,FALSE)</f>
        <v>3.6641773845444598</v>
      </c>
      <c r="Q11" s="48">
        <f>VLOOKUP($A11,'Occupancy Raw Data'!$B$8:$BE$45,'Occupancy Raw Data'!AX$3,FALSE)</f>
        <v>-1.04627306037794</v>
      </c>
      <c r="R11" s="49">
        <f>VLOOKUP($A11,'Occupancy Raw Data'!$B$8:$BE$45,'Occupancy Raw Data'!AY$3,FALSE)</f>
        <v>0.74484739651580101</v>
      </c>
      <c r="S11" s="48">
        <f>VLOOKUP($A11,'Occupancy Raw Data'!$B$8:$BE$45,'Occupancy Raw Data'!BA$3,FALSE)</f>
        <v>-5.3983561053641598</v>
      </c>
      <c r="T11" s="48">
        <f>VLOOKUP($A11,'Occupancy Raw Data'!$B$8:$BE$45,'Occupancy Raw Data'!BB$3,FALSE)</f>
        <v>-4.6175197031029498</v>
      </c>
      <c r="U11" s="49">
        <f>VLOOKUP($A11,'Occupancy Raw Data'!$B$8:$BE$45,'Occupancy Raw Data'!BC$3,FALSE)</f>
        <v>-5.0094038364964897</v>
      </c>
      <c r="V11" s="50">
        <f>VLOOKUP($A11,'Occupancy Raw Data'!$B$8:$BE$45,'Occupancy Raw Data'!BE$3,FALSE)</f>
        <v>-0.97881637864954796</v>
      </c>
      <c r="X11" s="51">
        <f>VLOOKUP($A11,'ADR Raw Data'!$B$6:$BE$43,'ADR Raw Data'!AG$1,FALSE)</f>
        <v>113.36622285102401</v>
      </c>
      <c r="Y11" s="52">
        <f>VLOOKUP($A11,'ADR Raw Data'!$B$6:$BE$43,'ADR Raw Data'!AH$1,FALSE)</f>
        <v>119.813367484339</v>
      </c>
      <c r="Z11" s="52">
        <f>VLOOKUP($A11,'ADR Raw Data'!$B$6:$BE$43,'ADR Raw Data'!AI$1,FALSE)</f>
        <v>124.499136445931</v>
      </c>
      <c r="AA11" s="52">
        <f>VLOOKUP($A11,'ADR Raw Data'!$B$6:$BE$43,'ADR Raw Data'!AJ$1,FALSE)</f>
        <v>125.874580567946</v>
      </c>
      <c r="AB11" s="52">
        <f>VLOOKUP($A11,'ADR Raw Data'!$B$6:$BE$43,'ADR Raw Data'!AK$1,FALSE)</f>
        <v>124.219115003189</v>
      </c>
      <c r="AC11" s="53">
        <f>VLOOKUP($A11,'ADR Raw Data'!$B$6:$BE$43,'ADR Raw Data'!AL$1,FALSE)</f>
        <v>122.057057696199</v>
      </c>
      <c r="AD11" s="52">
        <f>VLOOKUP($A11,'ADR Raw Data'!$B$6:$BE$43,'ADR Raw Data'!AN$1,FALSE)</f>
        <v>134.40236259180199</v>
      </c>
      <c r="AE11" s="52">
        <f>VLOOKUP($A11,'ADR Raw Data'!$B$6:$BE$43,'ADR Raw Data'!AO$1,FALSE)</f>
        <v>133.978815696022</v>
      </c>
      <c r="AF11" s="53">
        <f>VLOOKUP($A11,'ADR Raw Data'!$B$6:$BE$43,'ADR Raw Data'!AP$1,FALSE)</f>
        <v>134.19051391355799</v>
      </c>
      <c r="AG11" s="54">
        <f>VLOOKUP($A11,'ADR Raw Data'!$B$6:$BE$43,'ADR Raw Data'!AR$1,FALSE)</f>
        <v>125.536738744704</v>
      </c>
      <c r="AI11" s="47">
        <f>VLOOKUP($A11,'ADR Raw Data'!$B$6:$BE$43,'ADR Raw Data'!AT$1,FALSE)</f>
        <v>8.4237072359903902</v>
      </c>
      <c r="AJ11" s="48">
        <f>VLOOKUP($A11,'ADR Raw Data'!$B$6:$BE$43,'ADR Raw Data'!AU$1,FALSE)</f>
        <v>10.884657251961899</v>
      </c>
      <c r="AK11" s="48">
        <f>VLOOKUP($A11,'ADR Raw Data'!$B$6:$BE$43,'ADR Raw Data'!AV$1,FALSE)</f>
        <v>12.2468328558598</v>
      </c>
      <c r="AL11" s="48">
        <f>VLOOKUP($A11,'ADR Raw Data'!$B$6:$BE$43,'ADR Raw Data'!AW$1,FALSE)</f>
        <v>10.3678105378817</v>
      </c>
      <c r="AM11" s="48">
        <f>VLOOKUP($A11,'ADR Raw Data'!$B$6:$BE$43,'ADR Raw Data'!AX$1,FALSE)</f>
        <v>5.5410450004869398</v>
      </c>
      <c r="AN11" s="49">
        <f>VLOOKUP($A11,'ADR Raw Data'!$B$6:$BE$43,'ADR Raw Data'!AY$1,FALSE)</f>
        <v>9.5923297235500193</v>
      </c>
      <c r="AO11" s="48">
        <f>VLOOKUP($A11,'ADR Raw Data'!$B$6:$BE$43,'ADR Raw Data'!BA$1,FALSE)</f>
        <v>0.80838381653338098</v>
      </c>
      <c r="AP11" s="48">
        <f>VLOOKUP($A11,'ADR Raw Data'!$B$6:$BE$43,'ADR Raw Data'!BB$1,FALSE)</f>
        <v>1.7691486428300001</v>
      </c>
      <c r="AQ11" s="49">
        <f>VLOOKUP($A11,'ADR Raw Data'!$B$6:$BE$43,'ADR Raw Data'!BC$1,FALSE)</f>
        <v>1.28326926403089</v>
      </c>
      <c r="AR11" s="50">
        <f>VLOOKUP($A11,'ADR Raw Data'!$B$6:$BE$43,'ADR Raw Data'!BE$1,FALSE)</f>
        <v>6.6603108547682499</v>
      </c>
      <c r="AT11" s="51">
        <f>VLOOKUP($A11,'RevPAR Raw Data'!$B$6:$BE$43,'RevPAR Raw Data'!AG$1,FALSE)</f>
        <v>46.177083359292197</v>
      </c>
      <c r="AU11" s="52">
        <f>VLOOKUP($A11,'RevPAR Raw Data'!$B$6:$BE$43,'RevPAR Raw Data'!AH$1,FALSE)</f>
        <v>63.750922995451901</v>
      </c>
      <c r="AV11" s="52">
        <f>VLOOKUP($A11,'RevPAR Raw Data'!$B$6:$BE$43,'RevPAR Raw Data'!AI$1,FALSE)</f>
        <v>70.688610055448194</v>
      </c>
      <c r="AW11" s="52">
        <f>VLOOKUP($A11,'RevPAR Raw Data'!$B$6:$BE$43,'RevPAR Raw Data'!AJ$1,FALSE)</f>
        <v>72.077332876456197</v>
      </c>
      <c r="AX11" s="52">
        <f>VLOOKUP($A11,'RevPAR Raw Data'!$B$6:$BE$43,'RevPAR Raw Data'!AK$1,FALSE)</f>
        <v>66.722017319793096</v>
      </c>
      <c r="AY11" s="53">
        <f>VLOOKUP($A11,'RevPAR Raw Data'!$B$6:$BE$43,'RevPAR Raw Data'!AL$1,FALSE)</f>
        <v>63.883193321288303</v>
      </c>
      <c r="AZ11" s="52">
        <f>VLOOKUP($A11,'RevPAR Raw Data'!$B$6:$BE$43,'RevPAR Raw Data'!AN$1,FALSE)</f>
        <v>70.863113699528398</v>
      </c>
      <c r="BA11" s="52">
        <f>VLOOKUP($A11,'RevPAR Raw Data'!$B$6:$BE$43,'RevPAR Raw Data'!AO$1,FALSE)</f>
        <v>70.690006245511</v>
      </c>
      <c r="BB11" s="53">
        <f>VLOOKUP($A11,'RevPAR Raw Data'!$B$6:$BE$43,'RevPAR Raw Data'!AP$1,FALSE)</f>
        <v>70.776559972519706</v>
      </c>
      <c r="BC11" s="54">
        <f>VLOOKUP($A11,'RevPAR Raw Data'!$B$6:$BE$43,'RevPAR Raw Data'!AR$1,FALSE)</f>
        <v>65.849262188496397</v>
      </c>
      <c r="BE11" s="47">
        <f>VLOOKUP($A11,'RevPAR Raw Data'!$B$6:$BE$43,'RevPAR Raw Data'!AT$1,FALSE)</f>
        <v>3.0737185969812502</v>
      </c>
      <c r="BF11" s="48">
        <f>VLOOKUP($A11,'RevPAR Raw Data'!$B$6:$BE$43,'RevPAR Raw Data'!AU$1,FALSE)</f>
        <v>12.716828249221299</v>
      </c>
      <c r="BG11" s="48">
        <f>VLOOKUP($A11,'RevPAR Raw Data'!$B$6:$BE$43,'RevPAR Raw Data'!AV$1,FALSE)</f>
        <v>15.7703439388762</v>
      </c>
      <c r="BH11" s="48">
        <f>VLOOKUP($A11,'RevPAR Raw Data'!$B$6:$BE$43,'RevPAR Raw Data'!AW$1,FALSE)</f>
        <v>14.4118828914276</v>
      </c>
      <c r="BI11" s="48">
        <f>VLOOKUP($A11,'RevPAR Raw Data'!$B$6:$BE$43,'RevPAR Raw Data'!AX$1,FALSE)</f>
        <v>4.43679747900548</v>
      </c>
      <c r="BJ11" s="49">
        <f>VLOOKUP($A11,'RevPAR Raw Data'!$B$6:$BE$43,'RevPAR Raw Data'!AY$1,FALSE)</f>
        <v>10.408625338276901</v>
      </c>
      <c r="BK11" s="48">
        <f>VLOOKUP($A11,'RevPAR Raw Data'!$B$6:$BE$43,'RevPAR Raw Data'!BA$1,FALSE)</f>
        <v>-4.6336117259453902</v>
      </c>
      <c r="BL11" s="48">
        <f>VLOOKUP($A11,'RevPAR Raw Data'!$B$6:$BE$43,'RevPAR Raw Data'!BB$1,FALSE)</f>
        <v>-2.9300618474328002</v>
      </c>
      <c r="BM11" s="49">
        <f>VLOOKUP($A11,'RevPAR Raw Data'!$B$6:$BE$43,'RevPAR Raw Data'!BC$1,FALSE)</f>
        <v>-3.7904187122105499</v>
      </c>
      <c r="BN11" s="50">
        <f>VLOOKUP($A11,'RevPAR Raw Data'!$B$6:$BE$43,'RevPAR Raw Data'!BE$1,FALSE)</f>
        <v>5.6163022626032504</v>
      </c>
    </row>
    <row r="12" spans="1:66" x14ac:dyDescent="0.25">
      <c r="A12" s="63" t="s">
        <v>27</v>
      </c>
      <c r="B12" s="47">
        <f>VLOOKUP($A12,'Occupancy Raw Data'!$B$8:$BE$45,'Occupancy Raw Data'!AG$3,FALSE)</f>
        <v>42.375132837407001</v>
      </c>
      <c r="C12" s="48">
        <f>VLOOKUP($A12,'Occupancy Raw Data'!$B$8:$BE$45,'Occupancy Raw Data'!AH$3,FALSE)</f>
        <v>49.740229070728503</v>
      </c>
      <c r="D12" s="48">
        <f>VLOOKUP($A12,'Occupancy Raw Data'!$B$8:$BE$45,'Occupancy Raw Data'!AI$3,FALSE)</f>
        <v>53.220569134490397</v>
      </c>
      <c r="E12" s="48">
        <f>VLOOKUP($A12,'Occupancy Raw Data'!$B$8:$BE$45,'Occupancy Raw Data'!AJ$3,FALSE)</f>
        <v>55.289880741527902</v>
      </c>
      <c r="F12" s="48">
        <f>VLOOKUP($A12,'Occupancy Raw Data'!$B$8:$BE$45,'Occupancy Raw Data'!AK$3,FALSE)</f>
        <v>53.185145825953398</v>
      </c>
      <c r="G12" s="49">
        <f>VLOOKUP($A12,'Occupancy Raw Data'!$B$8:$BE$45,'Occupancy Raw Data'!AL$3,FALSE)</f>
        <v>50.762191522021404</v>
      </c>
      <c r="H12" s="48">
        <f>VLOOKUP($A12,'Occupancy Raw Data'!$B$8:$BE$45,'Occupancy Raw Data'!AN$3,FALSE)</f>
        <v>55.038965639390703</v>
      </c>
      <c r="I12" s="48">
        <f>VLOOKUP($A12,'Occupancy Raw Data'!$B$8:$BE$45,'Occupancy Raw Data'!AO$3,FALSE)</f>
        <v>55.4404298028102</v>
      </c>
      <c r="J12" s="49">
        <f>VLOOKUP($A12,'Occupancy Raw Data'!$B$8:$BE$45,'Occupancy Raw Data'!AP$3,FALSE)</f>
        <v>55.239697721100399</v>
      </c>
      <c r="K12" s="50">
        <f>VLOOKUP($A12,'Occupancy Raw Data'!$B$8:$BE$45,'Occupancy Raw Data'!AR$3,FALSE)</f>
        <v>52.041479007472603</v>
      </c>
      <c r="M12" s="47">
        <f>VLOOKUP($A12,'Occupancy Raw Data'!$B$8:$BE$45,'Occupancy Raw Data'!AT$3,FALSE)</f>
        <v>-5.6478203790395201</v>
      </c>
      <c r="N12" s="48">
        <f>VLOOKUP($A12,'Occupancy Raw Data'!$B$8:$BE$45,'Occupancy Raw Data'!AU$3,FALSE)</f>
        <v>-2.6860748699730301</v>
      </c>
      <c r="O12" s="48">
        <f>VLOOKUP($A12,'Occupancy Raw Data'!$B$8:$BE$45,'Occupancy Raw Data'!AV$3,FALSE)</f>
        <v>-2.80603713982409</v>
      </c>
      <c r="P12" s="48">
        <f>VLOOKUP($A12,'Occupancy Raw Data'!$B$8:$BE$45,'Occupancy Raw Data'!AW$3,FALSE)</f>
        <v>-0.48059068075216299</v>
      </c>
      <c r="Q12" s="48">
        <f>VLOOKUP($A12,'Occupancy Raw Data'!$B$8:$BE$45,'Occupancy Raw Data'!AX$3,FALSE)</f>
        <v>-3.5488517434621798</v>
      </c>
      <c r="R12" s="49">
        <f>VLOOKUP($A12,'Occupancy Raw Data'!$B$8:$BE$45,'Occupancy Raw Data'!AY$3,FALSE)</f>
        <v>-2.93324848374766</v>
      </c>
      <c r="S12" s="48">
        <f>VLOOKUP($A12,'Occupancy Raw Data'!$B$8:$BE$45,'Occupancy Raw Data'!BA$3,FALSE)</f>
        <v>-2.34853009400062</v>
      </c>
      <c r="T12" s="48">
        <f>VLOOKUP($A12,'Occupancy Raw Data'!$B$8:$BE$45,'Occupancy Raw Data'!BB$3,FALSE)</f>
        <v>-3.8259514478895298</v>
      </c>
      <c r="U12" s="49">
        <f>VLOOKUP($A12,'Occupancy Raw Data'!$B$8:$BE$45,'Occupancy Raw Data'!BC$3,FALSE)</f>
        <v>-3.0955556652198801</v>
      </c>
      <c r="V12" s="50">
        <f>VLOOKUP($A12,'Occupancy Raw Data'!$B$8:$BE$45,'Occupancy Raw Data'!BE$3,FALSE)</f>
        <v>-2.9825292676245199</v>
      </c>
      <c r="X12" s="51">
        <f>VLOOKUP($A12,'ADR Raw Data'!$B$6:$BE$43,'ADR Raw Data'!AG$1,FALSE)</f>
        <v>87.145617554858902</v>
      </c>
      <c r="Y12" s="52">
        <f>VLOOKUP($A12,'ADR Raw Data'!$B$6:$BE$43,'ADR Raw Data'!AH$1,FALSE)</f>
        <v>90.494856973293693</v>
      </c>
      <c r="Z12" s="52">
        <f>VLOOKUP($A12,'ADR Raw Data'!$B$6:$BE$43,'ADR Raw Data'!AI$1,FALSE)</f>
        <v>92.597718675467306</v>
      </c>
      <c r="AA12" s="52">
        <f>VLOOKUP($A12,'ADR Raw Data'!$B$6:$BE$43,'ADR Raw Data'!AJ$1,FALSE)</f>
        <v>93.739089161772498</v>
      </c>
      <c r="AB12" s="52">
        <f>VLOOKUP($A12,'ADR Raw Data'!$B$6:$BE$43,'ADR Raw Data'!AK$1,FALSE)</f>
        <v>92.133057112726803</v>
      </c>
      <c r="AC12" s="53">
        <f>VLOOKUP($A12,'ADR Raw Data'!$B$6:$BE$43,'ADR Raw Data'!AL$1,FALSE)</f>
        <v>91.426621928100303</v>
      </c>
      <c r="AD12" s="52">
        <f>VLOOKUP($A12,'ADR Raw Data'!$B$6:$BE$43,'ADR Raw Data'!AN$1,FALSE)</f>
        <v>95.591700724054704</v>
      </c>
      <c r="AE12" s="52">
        <f>VLOOKUP($A12,'ADR Raw Data'!$B$6:$BE$43,'ADR Raw Data'!AO$1,FALSE)</f>
        <v>95.124948618284407</v>
      </c>
      <c r="AF12" s="53">
        <f>VLOOKUP($A12,'ADR Raw Data'!$B$6:$BE$43,'ADR Raw Data'!AP$1,FALSE)</f>
        <v>95.357476620531102</v>
      </c>
      <c r="AG12" s="54">
        <f>VLOOKUP($A12,'ADR Raw Data'!$B$6:$BE$43,'ADR Raw Data'!AR$1,FALSE)</f>
        <v>92.618743669321802</v>
      </c>
      <c r="AI12" s="47">
        <f>VLOOKUP($A12,'ADR Raw Data'!$B$6:$BE$43,'ADR Raw Data'!AT$1,FALSE)</f>
        <v>1.96721133484635</v>
      </c>
      <c r="AJ12" s="48">
        <f>VLOOKUP($A12,'ADR Raw Data'!$B$6:$BE$43,'ADR Raw Data'!AU$1,FALSE)</f>
        <v>3.0391089446198301</v>
      </c>
      <c r="AK12" s="48">
        <f>VLOOKUP($A12,'ADR Raw Data'!$B$6:$BE$43,'ADR Raw Data'!AV$1,FALSE)</f>
        <v>4.0943584860346096</v>
      </c>
      <c r="AL12" s="48">
        <f>VLOOKUP($A12,'ADR Raw Data'!$B$6:$BE$43,'ADR Raw Data'!AW$1,FALSE)</f>
        <v>4.2424163908712096</v>
      </c>
      <c r="AM12" s="48">
        <f>VLOOKUP($A12,'ADR Raw Data'!$B$6:$BE$43,'ADR Raw Data'!AX$1,FALSE)</f>
        <v>2.4590229524362699</v>
      </c>
      <c r="AN12" s="49">
        <f>VLOOKUP($A12,'ADR Raw Data'!$B$6:$BE$43,'ADR Raw Data'!AY$1,FALSE)</f>
        <v>3.2548462123389501</v>
      </c>
      <c r="AO12" s="48">
        <f>VLOOKUP($A12,'ADR Raw Data'!$B$6:$BE$43,'ADR Raw Data'!BA$1,FALSE)</f>
        <v>3.2005842858036</v>
      </c>
      <c r="AP12" s="48">
        <f>VLOOKUP($A12,'ADR Raw Data'!$B$6:$BE$43,'ADR Raw Data'!BB$1,FALSE)</f>
        <v>2.71837985550202</v>
      </c>
      <c r="AQ12" s="49">
        <f>VLOOKUP($A12,'ADR Raw Data'!$B$6:$BE$43,'ADR Raw Data'!BC$1,FALSE)</f>
        <v>2.9587143167619798</v>
      </c>
      <c r="AR12" s="50">
        <f>VLOOKUP($A12,'ADR Raw Data'!$B$6:$BE$43,'ADR Raw Data'!BE$1,FALSE)</f>
        <v>3.1605437564046199</v>
      </c>
      <c r="AT12" s="51">
        <f>VLOOKUP($A12,'RevPAR Raw Data'!$B$6:$BE$43,'RevPAR Raw Data'!AG$1,FALSE)</f>
        <v>36.928071200850098</v>
      </c>
      <c r="AU12" s="52">
        <f>VLOOKUP($A12,'RevPAR Raw Data'!$B$6:$BE$43,'RevPAR Raw Data'!AH$1,FALSE)</f>
        <v>45.012349155744403</v>
      </c>
      <c r="AV12" s="52">
        <f>VLOOKUP($A12,'RevPAR Raw Data'!$B$6:$BE$43,'RevPAR Raw Data'!AI$1,FALSE)</f>
        <v>49.281032884638002</v>
      </c>
      <c r="AW12" s="52">
        <f>VLOOKUP($A12,'RevPAR Raw Data'!$B$6:$BE$43,'RevPAR Raw Data'!AJ$1,FALSE)</f>
        <v>51.828230605738497</v>
      </c>
      <c r="AX12" s="52">
        <f>VLOOKUP($A12,'RevPAR Raw Data'!$B$6:$BE$43,'RevPAR Raw Data'!AK$1,FALSE)</f>
        <v>49.001100779312701</v>
      </c>
      <c r="AY12" s="53">
        <f>VLOOKUP($A12,'RevPAR Raw Data'!$B$6:$BE$43,'RevPAR Raw Data'!AL$1,FALSE)</f>
        <v>46.4101569252568</v>
      </c>
      <c r="AZ12" s="52">
        <f>VLOOKUP($A12,'RevPAR Raw Data'!$B$6:$BE$43,'RevPAR Raw Data'!AN$1,FALSE)</f>
        <v>52.612683315621602</v>
      </c>
      <c r="BA12" s="52">
        <f>VLOOKUP($A12,'RevPAR Raw Data'!$B$6:$BE$43,'RevPAR Raw Data'!AO$1,FALSE)</f>
        <v>52.737680363679303</v>
      </c>
      <c r="BB12" s="53">
        <f>VLOOKUP($A12,'RevPAR Raw Data'!$B$6:$BE$43,'RevPAR Raw Data'!AP$1,FALSE)</f>
        <v>52.675181839650399</v>
      </c>
      <c r="BC12" s="54">
        <f>VLOOKUP($A12,'RevPAR Raw Data'!$B$6:$BE$43,'RevPAR Raw Data'!AR$1,FALSE)</f>
        <v>48.200164043655001</v>
      </c>
      <c r="BE12" s="47">
        <f>VLOOKUP($A12,'RevPAR Raw Data'!$B$6:$BE$43,'RevPAR Raw Data'!AT$1,FALSE)</f>
        <v>-3.7917136068613901</v>
      </c>
      <c r="BF12" s="48">
        <f>VLOOKUP($A12,'RevPAR Raw Data'!$B$6:$BE$43,'RevPAR Raw Data'!AU$1,FALSE)</f>
        <v>0.271401333014271</v>
      </c>
      <c r="BG12" s="48">
        <f>VLOOKUP($A12,'RevPAR Raw Data'!$B$6:$BE$43,'RevPAR Raw Data'!AV$1,FALSE)</f>
        <v>1.17343212645485</v>
      </c>
      <c r="BH12" s="48">
        <f>VLOOKUP($A12,'RevPAR Raw Data'!$B$6:$BE$43,'RevPAR Raw Data'!AW$1,FALSE)</f>
        <v>3.74143705230582</v>
      </c>
      <c r="BI12" s="48">
        <f>VLOOKUP($A12,'RevPAR Raw Data'!$B$6:$BE$43,'RevPAR Raw Data'!AX$1,FALSE)</f>
        <v>-1.17709586994558</v>
      </c>
      <c r="BJ12" s="49">
        <f>VLOOKUP($A12,'RevPAR Raw Data'!$B$6:$BE$43,'RevPAR Raw Data'!AY$1,FALSE)</f>
        <v>0.22612500141953101</v>
      </c>
      <c r="BK12" s="48">
        <f>VLOOKUP($A12,'RevPAR Raw Data'!$B$6:$BE$43,'RevPAR Raw Data'!BA$1,FALSE)</f>
        <v>0.776887506667026</v>
      </c>
      <c r="BL12" s="48">
        <f>VLOOKUP($A12,'RevPAR Raw Data'!$B$6:$BE$43,'RevPAR Raw Data'!BB$1,FALSE)</f>
        <v>-1.2115754858282199</v>
      </c>
      <c r="BM12" s="49">
        <f>VLOOKUP($A12,'RevPAR Raw Data'!$B$6:$BE$43,'RevPAR Raw Data'!BC$1,FALSE)</f>
        <v>-0.228429997108096</v>
      </c>
      <c r="BN12" s="50">
        <f>VLOOKUP($A12,'RevPAR Raw Data'!$B$6:$BE$43,'RevPAR Raw Data'!BE$1,FALSE)</f>
        <v>8.3750346229254202E-2</v>
      </c>
    </row>
    <row r="13" spans="1:66" x14ac:dyDescent="0.25">
      <c r="A13" s="63" t="s">
        <v>90</v>
      </c>
      <c r="B13" s="47">
        <f>VLOOKUP($A13,'Occupancy Raw Data'!$B$8:$BE$45,'Occupancy Raw Data'!AG$3,FALSE)</f>
        <v>47.332100170745498</v>
      </c>
      <c r="C13" s="48">
        <f>VLOOKUP($A13,'Occupancy Raw Data'!$B$8:$BE$45,'Occupancy Raw Data'!AH$3,FALSE)</f>
        <v>62.542686397268</v>
      </c>
      <c r="D13" s="48">
        <f>VLOOKUP($A13,'Occupancy Raw Data'!$B$8:$BE$45,'Occupancy Raw Data'!AI$3,FALSE)</f>
        <v>69.642857142857096</v>
      </c>
      <c r="E13" s="48">
        <f>VLOOKUP($A13,'Occupancy Raw Data'!$B$8:$BE$45,'Occupancy Raw Data'!AJ$3,FALSE)</f>
        <v>68.959874786567994</v>
      </c>
      <c r="F13" s="48">
        <f>VLOOKUP($A13,'Occupancy Raw Data'!$B$8:$BE$45,'Occupancy Raw Data'!AK$3,FALSE)</f>
        <v>63.284955416429497</v>
      </c>
      <c r="G13" s="49">
        <f>VLOOKUP($A13,'Occupancy Raw Data'!$B$8:$BE$45,'Occupancy Raw Data'!AL$3,FALSE)</f>
        <v>62.352494782773597</v>
      </c>
      <c r="H13" s="48">
        <f>VLOOKUP($A13,'Occupancy Raw Data'!$B$8:$BE$45,'Occupancy Raw Data'!AN$3,FALSE)</f>
        <v>54.546101309049497</v>
      </c>
      <c r="I13" s="48">
        <f>VLOOKUP($A13,'Occupancy Raw Data'!$B$8:$BE$45,'Occupancy Raw Data'!AO$3,FALSE)</f>
        <v>55.786378296338398</v>
      </c>
      <c r="J13" s="49">
        <f>VLOOKUP($A13,'Occupancy Raw Data'!$B$8:$BE$45,'Occupancy Raw Data'!AP$3,FALSE)</f>
        <v>55.166239802693902</v>
      </c>
      <c r="K13" s="50">
        <f>VLOOKUP($A13,'Occupancy Raw Data'!$B$8:$BE$45,'Occupancy Raw Data'!AR$3,FALSE)</f>
        <v>60.299279074179402</v>
      </c>
      <c r="M13" s="47">
        <f>VLOOKUP($A13,'Occupancy Raw Data'!$B$8:$BE$45,'Occupancy Raw Data'!AT$3,FALSE)</f>
        <v>2.5273539836646601</v>
      </c>
      <c r="N13" s="48">
        <f>VLOOKUP($A13,'Occupancy Raw Data'!$B$8:$BE$45,'Occupancy Raw Data'!AU$3,FALSE)</f>
        <v>4.0806661667784798</v>
      </c>
      <c r="O13" s="48">
        <f>VLOOKUP($A13,'Occupancy Raw Data'!$B$8:$BE$45,'Occupancy Raw Data'!AV$3,FALSE)</f>
        <v>4.2973328124445</v>
      </c>
      <c r="P13" s="48">
        <f>VLOOKUP($A13,'Occupancy Raw Data'!$B$8:$BE$45,'Occupancy Raw Data'!AW$3,FALSE)</f>
        <v>1.08457607675461</v>
      </c>
      <c r="Q13" s="48">
        <f>VLOOKUP($A13,'Occupancy Raw Data'!$B$8:$BE$45,'Occupancy Raw Data'!AX$3,FALSE)</f>
        <v>2.8837998303647101</v>
      </c>
      <c r="R13" s="49">
        <f>VLOOKUP($A13,'Occupancy Raw Data'!$B$8:$BE$45,'Occupancy Raw Data'!AY$3,FALSE)</f>
        <v>2.9733370930851799</v>
      </c>
      <c r="S13" s="48">
        <f>VLOOKUP($A13,'Occupancy Raw Data'!$B$8:$BE$45,'Occupancy Raw Data'!BA$3,FALSE)</f>
        <v>1.30446125750065E-2</v>
      </c>
      <c r="T13" s="48">
        <f>VLOOKUP($A13,'Occupancy Raw Data'!$B$8:$BE$45,'Occupancy Raw Data'!BB$3,FALSE)</f>
        <v>2.2293685628612399</v>
      </c>
      <c r="U13" s="49">
        <f>VLOOKUP($A13,'Occupancy Raw Data'!$B$8:$BE$45,'Occupancy Raw Data'!BC$3,FALSE)</f>
        <v>1.12151970266686</v>
      </c>
      <c r="V13" s="50">
        <f>VLOOKUP($A13,'Occupancy Raw Data'!$B$8:$BE$45,'Occupancy Raw Data'!BE$3,FALSE)</f>
        <v>2.4827697392285599</v>
      </c>
      <c r="X13" s="51">
        <f>VLOOKUP($A13,'ADR Raw Data'!$B$6:$BE$43,'ADR Raw Data'!AG$1,FALSE)</f>
        <v>105.095627536449</v>
      </c>
      <c r="Y13" s="52">
        <f>VLOOKUP($A13,'ADR Raw Data'!$B$6:$BE$43,'ADR Raw Data'!AH$1,FALSE)</f>
        <v>124.748961437834</v>
      </c>
      <c r="Z13" s="52">
        <f>VLOOKUP($A13,'ADR Raw Data'!$B$6:$BE$43,'ADR Raw Data'!AI$1,FALSE)</f>
        <v>133.12344706643501</v>
      </c>
      <c r="AA13" s="52">
        <f>VLOOKUP($A13,'ADR Raw Data'!$B$6:$BE$43,'ADR Raw Data'!AJ$1,FALSE)</f>
        <v>128.59882492520299</v>
      </c>
      <c r="AB13" s="52">
        <f>VLOOKUP($A13,'ADR Raw Data'!$B$6:$BE$43,'ADR Raw Data'!AK$1,FALSE)</f>
        <v>118.49525219216</v>
      </c>
      <c r="AC13" s="53">
        <f>VLOOKUP($A13,'ADR Raw Data'!$B$6:$BE$43,'ADR Raw Data'!AL$1,FALSE)</f>
        <v>123.218020066329</v>
      </c>
      <c r="AD13" s="52">
        <f>VLOOKUP($A13,'ADR Raw Data'!$B$6:$BE$43,'ADR Raw Data'!AN$1,FALSE)</f>
        <v>100.381669927394</v>
      </c>
      <c r="AE13" s="52">
        <f>VLOOKUP($A13,'ADR Raw Data'!$B$6:$BE$43,'ADR Raw Data'!AO$1,FALSE)</f>
        <v>99.981677010712403</v>
      </c>
      <c r="AF13" s="53">
        <f>VLOOKUP($A13,'ADR Raw Data'!$B$6:$BE$43,'ADR Raw Data'!AP$1,FALSE)</f>
        <v>100.179425255239</v>
      </c>
      <c r="AG13" s="54">
        <f>VLOOKUP($A13,'ADR Raw Data'!$B$6:$BE$43,'ADR Raw Data'!AR$1,FALSE)</f>
        <v>117.195902836692</v>
      </c>
      <c r="AI13" s="47">
        <f>VLOOKUP($A13,'ADR Raw Data'!$B$6:$BE$43,'ADR Raw Data'!AT$1,FALSE)</f>
        <v>-5.7564513523081298E-2</v>
      </c>
      <c r="AJ13" s="48">
        <f>VLOOKUP($A13,'ADR Raw Data'!$B$6:$BE$43,'ADR Raw Data'!AU$1,FALSE)</f>
        <v>4.7114631994138598</v>
      </c>
      <c r="AK13" s="48">
        <f>VLOOKUP($A13,'ADR Raw Data'!$B$6:$BE$43,'ADR Raw Data'!AV$1,FALSE)</f>
        <v>5.9893864464916096</v>
      </c>
      <c r="AL13" s="48">
        <f>VLOOKUP($A13,'ADR Raw Data'!$B$6:$BE$43,'ADR Raw Data'!AW$1,FALSE)</f>
        <v>4.70380496458219</v>
      </c>
      <c r="AM13" s="48">
        <f>VLOOKUP($A13,'ADR Raw Data'!$B$6:$BE$43,'ADR Raw Data'!AX$1,FALSE)</f>
        <v>4.8597099663610699</v>
      </c>
      <c r="AN13" s="49">
        <f>VLOOKUP($A13,'ADR Raw Data'!$B$6:$BE$43,'ADR Raw Data'!AY$1,FALSE)</f>
        <v>4.4090868376243799</v>
      </c>
      <c r="AO13" s="48">
        <f>VLOOKUP($A13,'ADR Raw Data'!$B$6:$BE$43,'ADR Raw Data'!BA$1,FALSE)</f>
        <v>-5.82765983713334E-2</v>
      </c>
      <c r="AP13" s="48">
        <f>VLOOKUP($A13,'ADR Raw Data'!$B$6:$BE$43,'ADR Raw Data'!BB$1,FALSE)</f>
        <v>1.1377405888662599</v>
      </c>
      <c r="AQ13" s="49">
        <f>VLOOKUP($A13,'ADR Raw Data'!$B$6:$BE$43,'ADR Raw Data'!BC$1,FALSE)</f>
        <v>0.53295080030241004</v>
      </c>
      <c r="AR13" s="50">
        <f>VLOOKUP($A13,'ADR Raw Data'!$B$6:$BE$43,'ADR Raw Data'!BE$1,FALSE)</f>
        <v>3.5764213025110698</v>
      </c>
      <c r="AT13" s="51">
        <f>VLOOKUP($A13,'RevPAR Raw Data'!$B$6:$BE$43,'RevPAR Raw Data'!AG$1,FALSE)</f>
        <v>49.743967700626001</v>
      </c>
      <c r="AU13" s="52">
        <f>VLOOKUP($A13,'RevPAR Raw Data'!$B$6:$BE$43,'RevPAR Raw Data'!AH$1,FALSE)</f>
        <v>78.021351735913399</v>
      </c>
      <c r="AV13" s="52">
        <f>VLOOKUP($A13,'RevPAR Raw Data'!$B$6:$BE$43,'RevPAR Raw Data'!AI$1,FALSE)</f>
        <v>92.710972064124405</v>
      </c>
      <c r="AW13" s="52">
        <f>VLOOKUP($A13,'RevPAR Raw Data'!$B$6:$BE$43,'RevPAR Raw Data'!AJ$1,FALSE)</f>
        <v>88.681588645418302</v>
      </c>
      <c r="AX13" s="52">
        <f>VLOOKUP($A13,'RevPAR Raw Data'!$B$6:$BE$43,'RevPAR Raw Data'!AK$1,FALSE)</f>
        <v>74.989667520394605</v>
      </c>
      <c r="AY13" s="53">
        <f>VLOOKUP($A13,'RevPAR Raw Data'!$B$6:$BE$43,'RevPAR Raw Data'!AL$1,FALSE)</f>
        <v>76.829509533295294</v>
      </c>
      <c r="AZ13" s="52">
        <f>VLOOKUP($A13,'RevPAR Raw Data'!$B$6:$BE$43,'RevPAR Raw Data'!AN$1,FALSE)</f>
        <v>54.754287374312199</v>
      </c>
      <c r="BA13" s="52">
        <f>VLOOKUP($A13,'RevPAR Raw Data'!$B$6:$BE$43,'RevPAR Raw Data'!AO$1,FALSE)</f>
        <v>55.776156564219299</v>
      </c>
      <c r="BB13" s="53">
        <f>VLOOKUP($A13,'RevPAR Raw Data'!$B$6:$BE$43,'RevPAR Raw Data'!AP$1,FALSE)</f>
        <v>55.265221969265703</v>
      </c>
      <c r="BC13" s="54">
        <f>VLOOKUP($A13,'RevPAR Raw Data'!$B$6:$BE$43,'RevPAR Raw Data'!AR$1,FALSE)</f>
        <v>70.668284515001204</v>
      </c>
      <c r="BE13" s="47">
        <f>VLOOKUP($A13,'RevPAR Raw Data'!$B$6:$BE$43,'RevPAR Raw Data'!AT$1,FALSE)</f>
        <v>2.4683346111158699</v>
      </c>
      <c r="BF13" s="48">
        <f>VLOOKUP($A13,'RevPAR Raw Data'!$B$6:$BE$43,'RevPAR Raw Data'!AU$1,FALSE)</f>
        <v>8.9843884509310392</v>
      </c>
      <c r="BG13" s="48">
        <f>VLOOKUP($A13,'RevPAR Raw Data'!$B$6:$BE$43,'RevPAR Raw Data'!AV$1,FALSE)</f>
        <v>10.5441031279653</v>
      </c>
      <c r="BH13" s="48">
        <f>VLOOKUP($A13,'RevPAR Raw Data'!$B$6:$BE$43,'RevPAR Raw Data'!AW$1,FALSE)</f>
        <v>5.8393973846798604</v>
      </c>
      <c r="BI13" s="48">
        <f>VLOOKUP($A13,'RevPAR Raw Data'!$B$6:$BE$43,'RevPAR Raw Data'!AX$1,FALSE)</f>
        <v>7.8836541044919297</v>
      </c>
      <c r="BJ13" s="49">
        <f>VLOOKUP($A13,'RevPAR Raw Data'!$B$6:$BE$43,'RevPAR Raw Data'!AY$1,FALSE)</f>
        <v>7.5135209451189899</v>
      </c>
      <c r="BK13" s="48">
        <f>VLOOKUP($A13,'RevPAR Raw Data'!$B$6:$BE$43,'RevPAR Raw Data'!BA$1,FALSE)</f>
        <v>-4.5239587752806301E-2</v>
      </c>
      <c r="BL13" s="48">
        <f>VLOOKUP($A13,'RevPAR Raw Data'!$B$6:$BE$43,'RevPAR Raw Data'!BB$1,FALSE)</f>
        <v>3.39247358274259</v>
      </c>
      <c r="BM13" s="49">
        <f>VLOOKUP($A13,'RevPAR Raw Data'!$B$6:$BE$43,'RevPAR Raw Data'!BC$1,FALSE)</f>
        <v>1.66044765120019</v>
      </c>
      <c r="BN13" s="50">
        <f>VLOOKUP($A13,'RevPAR Raw Data'!$B$6:$BE$43,'RevPAR Raw Data'!BE$1,FALSE)</f>
        <v>6.1479853475857</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Data'!AG$3,FALSE)</f>
        <v>37.391343716044901</v>
      </c>
      <c r="C15" s="48">
        <f>VLOOKUP($A15,'Occupancy Raw Data'!$B$8:$BE$45,'Occupancy Raw Data'!AH$3,FALSE)</f>
        <v>44.492161225228898</v>
      </c>
      <c r="D15" s="48">
        <f>VLOOKUP($A15,'Occupancy Raw Data'!$B$8:$BE$45,'Occupancy Raw Data'!AI$3,FALSE)</f>
        <v>47.388368603507999</v>
      </c>
      <c r="E15" s="48">
        <f>VLOOKUP($A15,'Occupancy Raw Data'!$B$8:$BE$45,'Occupancy Raw Data'!AJ$3,FALSE)</f>
        <v>49.877114916955499</v>
      </c>
      <c r="F15" s="48">
        <f>VLOOKUP($A15,'Occupancy Raw Data'!$B$8:$BE$45,'Occupancy Raw Data'!AK$3,FALSE)</f>
        <v>51.148652144667999</v>
      </c>
      <c r="G15" s="49">
        <f>VLOOKUP($A15,'Occupancy Raw Data'!$B$8:$BE$45,'Occupancy Raw Data'!AL$3,FALSE)</f>
        <v>46.059528121281097</v>
      </c>
      <c r="H15" s="48">
        <f>VLOOKUP($A15,'Occupancy Raw Data'!$B$8:$BE$45,'Occupancy Raw Data'!AN$3,FALSE)</f>
        <v>59.076680291819699</v>
      </c>
      <c r="I15" s="48">
        <f>VLOOKUP($A15,'Occupancy Raw Data'!$B$8:$BE$45,'Occupancy Raw Data'!AO$3,FALSE)</f>
        <v>59.828866352770703</v>
      </c>
      <c r="J15" s="49">
        <f>VLOOKUP($A15,'Occupancy Raw Data'!$B$8:$BE$45,'Occupancy Raw Data'!AP$3,FALSE)</f>
        <v>59.452773322295201</v>
      </c>
      <c r="K15" s="50">
        <f>VLOOKUP($A15,'Occupancy Raw Data'!$B$8:$BE$45,'Occupancy Raw Data'!AR$3,FALSE)</f>
        <v>49.886169607285098</v>
      </c>
      <c r="M15" s="47">
        <f>VLOOKUP($A15,'Occupancy Raw Data'!$B$8:$BE$45,'Occupancy Raw Data'!AT$3,FALSE)</f>
        <v>-10.4404401963836</v>
      </c>
      <c r="N15" s="48">
        <f>VLOOKUP($A15,'Occupancy Raw Data'!$B$8:$BE$45,'Occupancy Raw Data'!AU$3,FALSE)</f>
        <v>-5.8693037353160102</v>
      </c>
      <c r="O15" s="48">
        <f>VLOOKUP($A15,'Occupancy Raw Data'!$B$8:$BE$45,'Occupancy Raw Data'!AV$3,FALSE)</f>
        <v>-3.4908605025495101</v>
      </c>
      <c r="P15" s="48">
        <f>VLOOKUP($A15,'Occupancy Raw Data'!$B$8:$BE$45,'Occupancy Raw Data'!AW$3,FALSE)</f>
        <v>-3.68842651955703</v>
      </c>
      <c r="Q15" s="48">
        <f>VLOOKUP($A15,'Occupancy Raw Data'!$B$8:$BE$45,'Occupancy Raw Data'!AX$3,FALSE)</f>
        <v>-4.3675427313169104</v>
      </c>
      <c r="R15" s="49">
        <f>VLOOKUP($A15,'Occupancy Raw Data'!$B$8:$BE$45,'Occupancy Raw Data'!AY$3,FALSE)</f>
        <v>-5.37953999089427</v>
      </c>
      <c r="S15" s="48">
        <f>VLOOKUP($A15,'Occupancy Raw Data'!$B$8:$BE$45,'Occupancy Raw Data'!BA$3,FALSE)</f>
        <v>-3.41131059513692</v>
      </c>
      <c r="T15" s="48">
        <f>VLOOKUP($A15,'Occupancy Raw Data'!$B$8:$BE$45,'Occupancy Raw Data'!BB$3,FALSE)</f>
        <v>-3.7174354174020001</v>
      </c>
      <c r="U15" s="49">
        <f>VLOOKUP($A15,'Occupancy Raw Data'!$B$8:$BE$45,'Occupancy Raw Data'!BC$3,FALSE)</f>
        <v>-3.5655841938150301</v>
      </c>
      <c r="V15" s="50">
        <f>VLOOKUP($A15,'Occupancy Raw Data'!$B$8:$BE$45,'Occupancy Raw Data'!BE$3,FALSE)</f>
        <v>-4.76959002005374</v>
      </c>
      <c r="X15" s="51">
        <f>VLOOKUP($A15,'ADR Raw Data'!$B$6:$BE$43,'ADR Raw Data'!AG$1,FALSE)</f>
        <v>93.174496858837898</v>
      </c>
      <c r="Y15" s="52">
        <f>VLOOKUP($A15,'ADR Raw Data'!$B$6:$BE$43,'ADR Raw Data'!AH$1,FALSE)</f>
        <v>96.073847162460694</v>
      </c>
      <c r="Z15" s="52">
        <f>VLOOKUP($A15,'ADR Raw Data'!$B$6:$BE$43,'ADR Raw Data'!AI$1,FALSE)</f>
        <v>98.526943637232094</v>
      </c>
      <c r="AA15" s="52">
        <f>VLOOKUP($A15,'ADR Raw Data'!$B$6:$BE$43,'ADR Raw Data'!AJ$1,FALSE)</f>
        <v>101.05764040561201</v>
      </c>
      <c r="AB15" s="52">
        <f>VLOOKUP($A15,'ADR Raw Data'!$B$6:$BE$43,'ADR Raw Data'!AK$1,FALSE)</f>
        <v>102.197795704567</v>
      </c>
      <c r="AC15" s="53">
        <f>VLOOKUP($A15,'ADR Raw Data'!$B$6:$BE$43,'ADR Raw Data'!AL$1,FALSE)</f>
        <v>98.547370454985796</v>
      </c>
      <c r="AD15" s="52">
        <f>VLOOKUP($A15,'ADR Raw Data'!$B$6:$BE$43,'ADR Raw Data'!AN$1,FALSE)</f>
        <v>118.597641576711</v>
      </c>
      <c r="AE15" s="52">
        <f>VLOOKUP($A15,'ADR Raw Data'!$B$6:$BE$43,'ADR Raw Data'!AO$1,FALSE)</f>
        <v>122.900329611372</v>
      </c>
      <c r="AF15" s="53">
        <f>VLOOKUP($A15,'ADR Raw Data'!$B$6:$BE$43,'ADR Raw Data'!AP$1,FALSE)</f>
        <v>120.762594807638</v>
      </c>
      <c r="AG15" s="54">
        <f>VLOOKUP($A15,'ADR Raw Data'!$B$6:$BE$43,'ADR Raw Data'!AR$1,FALSE)</f>
        <v>106.111772762648</v>
      </c>
      <c r="AI15" s="47">
        <f>VLOOKUP($A15,'ADR Raw Data'!$B$6:$BE$43,'ADR Raw Data'!AT$1,FALSE)</f>
        <v>2.18348124646826</v>
      </c>
      <c r="AJ15" s="48">
        <f>VLOOKUP($A15,'ADR Raw Data'!$B$6:$BE$43,'ADR Raw Data'!AU$1,FALSE)</f>
        <v>4.9094300788664098</v>
      </c>
      <c r="AK15" s="48">
        <f>VLOOKUP($A15,'ADR Raw Data'!$B$6:$BE$43,'ADR Raw Data'!AV$1,FALSE)</f>
        <v>5.1085348394022301</v>
      </c>
      <c r="AL15" s="48">
        <f>VLOOKUP($A15,'ADR Raw Data'!$B$6:$BE$43,'ADR Raw Data'!AW$1,FALSE)</f>
        <v>3.9214662362917001</v>
      </c>
      <c r="AM15" s="48">
        <f>VLOOKUP($A15,'ADR Raw Data'!$B$6:$BE$43,'ADR Raw Data'!AX$1,FALSE)</f>
        <v>2.8544715839613</v>
      </c>
      <c r="AN15" s="49">
        <f>VLOOKUP($A15,'ADR Raw Data'!$B$6:$BE$43,'ADR Raw Data'!AY$1,FALSE)</f>
        <v>3.8847816906451502</v>
      </c>
      <c r="AO15" s="48">
        <f>VLOOKUP($A15,'ADR Raw Data'!$B$6:$BE$43,'ADR Raw Data'!BA$1,FALSE)</f>
        <v>1.20295770435718</v>
      </c>
      <c r="AP15" s="48">
        <f>VLOOKUP($A15,'ADR Raw Data'!$B$6:$BE$43,'ADR Raw Data'!BB$1,FALSE)</f>
        <v>2.5627912130261898</v>
      </c>
      <c r="AQ15" s="49">
        <f>VLOOKUP($A15,'ADR Raw Data'!$B$6:$BE$43,'ADR Raw Data'!BC$1,FALSE)</f>
        <v>1.89294991548475</v>
      </c>
      <c r="AR15" s="50">
        <f>VLOOKUP($A15,'ADR Raw Data'!$B$6:$BE$43,'ADR Raw Data'!BE$1,FALSE)</f>
        <v>3.2045901815676698</v>
      </c>
      <c r="AT15" s="51">
        <f>VLOOKUP($A15,'RevPAR Raw Data'!$B$6:$BE$43,'RevPAR Raw Data'!AG$1,FALSE)</f>
        <v>34.839196376183502</v>
      </c>
      <c r="AU15" s="52">
        <f>VLOOKUP($A15,'RevPAR Raw Data'!$B$6:$BE$43,'RevPAR Raw Data'!AH$1,FALSE)</f>
        <v>42.745330974802002</v>
      </c>
      <c r="AV15" s="52">
        <f>VLOOKUP($A15,'RevPAR Raw Data'!$B$6:$BE$43,'RevPAR Raw Data'!AI$1,FALSE)</f>
        <v>46.690311224582103</v>
      </c>
      <c r="AW15" s="52">
        <f>VLOOKUP($A15,'RevPAR Raw Data'!$B$6:$BE$43,'RevPAR Raw Data'!AJ$1,FALSE)</f>
        <v>50.404635437470802</v>
      </c>
      <c r="AX15" s="52">
        <f>VLOOKUP($A15,'RevPAR Raw Data'!$B$6:$BE$43,'RevPAR Raw Data'!AK$1,FALSE)</f>
        <v>52.272795024447603</v>
      </c>
      <c r="AY15" s="53">
        <f>VLOOKUP($A15,'RevPAR Raw Data'!$B$6:$BE$43,'RevPAR Raw Data'!AL$1,FALSE)</f>
        <v>45.390453807497202</v>
      </c>
      <c r="AZ15" s="52">
        <f>VLOOKUP($A15,'RevPAR Raw Data'!$B$6:$BE$43,'RevPAR Raw Data'!AN$1,FALSE)</f>
        <v>70.063549547912203</v>
      </c>
      <c r="BA15" s="52">
        <f>VLOOKUP($A15,'RevPAR Raw Data'!$B$6:$BE$43,'RevPAR Raw Data'!AO$1,FALSE)</f>
        <v>73.529873950302601</v>
      </c>
      <c r="BB15" s="53">
        <f>VLOOKUP($A15,'RevPAR Raw Data'!$B$6:$BE$43,'RevPAR Raw Data'!AP$1,FALSE)</f>
        <v>71.796711749107402</v>
      </c>
      <c r="BC15" s="54">
        <f>VLOOKUP($A15,'RevPAR Raw Data'!$B$6:$BE$43,'RevPAR Raw Data'!AR$1,FALSE)</f>
        <v>52.935098933671597</v>
      </c>
      <c r="BE15" s="47">
        <f>VLOOKUP($A15,'RevPAR Raw Data'!$B$6:$BE$43,'RevPAR Raw Data'!AT$1,FALSE)</f>
        <v>-8.4849240036521607</v>
      </c>
      <c r="BF15" s="48">
        <f>VLOOKUP($A15,'RevPAR Raw Data'!$B$6:$BE$43,'RevPAR Raw Data'!AU$1,FALSE)</f>
        <v>-1.2480230194512301</v>
      </c>
      <c r="BG15" s="48">
        <f>VLOOKUP($A15,'RevPAR Raw Data'!$B$6:$BE$43,'RevPAR Raw Data'!AV$1,FALSE)</f>
        <v>1.43934251188504</v>
      </c>
      <c r="BH15" s="48">
        <f>VLOOKUP($A15,'RevPAR Raw Data'!$B$6:$BE$43,'RevPAR Raw Data'!AW$1,FALSE)</f>
        <v>8.8399316119816398E-2</v>
      </c>
      <c r="BI15" s="48">
        <f>VLOOKUP($A15,'RevPAR Raw Data'!$B$6:$BE$43,'RevPAR Raw Data'!AX$1,FALSE)</f>
        <v>-1.6377414135384201</v>
      </c>
      <c r="BJ15" s="49">
        <f>VLOOKUP($A15,'RevPAR Raw Data'!$B$6:$BE$43,'RevPAR Raw Data'!AY$1,FALSE)</f>
        <v>-1.7037416848563001</v>
      </c>
      <c r="BK15" s="48">
        <f>VLOOKUP($A15,'RevPAR Raw Data'!$B$6:$BE$43,'RevPAR Raw Data'!BA$1,FALSE)</f>
        <v>-2.2493895144034801</v>
      </c>
      <c r="BL15" s="48">
        <f>VLOOKUP($A15,'RevPAR Raw Data'!$B$6:$BE$43,'RevPAR Raw Data'!BB$1,FALSE)</f>
        <v>-1.2499143126029</v>
      </c>
      <c r="BM15" s="49">
        <f>VLOOKUP($A15,'RevPAR Raw Data'!$B$6:$BE$43,'RevPAR Raw Data'!BC$1,FALSE)</f>
        <v>-1.7401290013136299</v>
      </c>
      <c r="BN15" s="50">
        <f>VLOOKUP($A15,'RevPAR Raw Data'!$B$6:$BE$43,'RevPAR Raw Data'!BE$1,FALSE)</f>
        <v>-1.71784565196974</v>
      </c>
    </row>
    <row r="16" spans="1:66" x14ac:dyDescent="0.25">
      <c r="A16" s="63" t="s">
        <v>91</v>
      </c>
      <c r="B16" s="47">
        <f>VLOOKUP($A16,'Occupancy Raw Data'!$B$8:$BE$45,'Occupancy Raw Data'!AG$3,FALSE)</f>
        <v>47.166809974204597</v>
      </c>
      <c r="C16" s="48">
        <f>VLOOKUP($A16,'Occupancy Raw Data'!$B$8:$BE$45,'Occupancy Raw Data'!AH$3,FALSE)</f>
        <v>60.214961306964703</v>
      </c>
      <c r="D16" s="48">
        <f>VLOOKUP($A16,'Occupancy Raw Data'!$B$8:$BE$45,'Occupancy Raw Data'!AI$3,FALSE)</f>
        <v>63.284608770421301</v>
      </c>
      <c r="E16" s="48">
        <f>VLOOKUP($A16,'Occupancy Raw Data'!$B$8:$BE$45,'Occupancy Raw Data'!AJ$3,FALSE)</f>
        <v>64.307824591573507</v>
      </c>
      <c r="F16" s="48">
        <f>VLOOKUP($A16,'Occupancy Raw Data'!$B$8:$BE$45,'Occupancy Raw Data'!AK$3,FALSE)</f>
        <v>62.424763542562303</v>
      </c>
      <c r="G16" s="49">
        <f>VLOOKUP($A16,'Occupancy Raw Data'!$B$8:$BE$45,'Occupancy Raw Data'!AL$3,FALSE)</f>
        <v>59.479793637145299</v>
      </c>
      <c r="H16" s="48">
        <f>VLOOKUP($A16,'Occupancy Raw Data'!$B$8:$BE$45,'Occupancy Raw Data'!AN$3,FALSE)</f>
        <v>61.435941530524502</v>
      </c>
      <c r="I16" s="48">
        <f>VLOOKUP($A16,'Occupancy Raw Data'!$B$8:$BE$45,'Occupancy Raw Data'!AO$3,FALSE)</f>
        <v>59.673258813413497</v>
      </c>
      <c r="J16" s="49">
        <f>VLOOKUP($A16,'Occupancy Raw Data'!$B$8:$BE$45,'Occupancy Raw Data'!AP$3,FALSE)</f>
        <v>60.554600171969</v>
      </c>
      <c r="K16" s="50">
        <f>VLOOKUP($A16,'Occupancy Raw Data'!$B$8:$BE$45,'Occupancy Raw Data'!AR$3,FALSE)</f>
        <v>59.786881218523497</v>
      </c>
      <c r="M16" s="47">
        <f>VLOOKUP($A16,'Occupancy Raw Data'!$B$8:$BE$45,'Occupancy Raw Data'!AT$3,FALSE)</f>
        <v>-13.9813189227499</v>
      </c>
      <c r="N16" s="48">
        <f>VLOOKUP($A16,'Occupancy Raw Data'!$B$8:$BE$45,'Occupancy Raw Data'!AU$3,FALSE)</f>
        <v>-9.0501534044631597</v>
      </c>
      <c r="O16" s="48">
        <f>VLOOKUP($A16,'Occupancy Raw Data'!$B$8:$BE$45,'Occupancy Raw Data'!AV$3,FALSE)</f>
        <v>-8.2961736506560708</v>
      </c>
      <c r="P16" s="48">
        <f>VLOOKUP($A16,'Occupancy Raw Data'!$B$8:$BE$45,'Occupancy Raw Data'!AW$3,FALSE)</f>
        <v>-7.1951096688677501</v>
      </c>
      <c r="Q16" s="48">
        <f>VLOOKUP($A16,'Occupancy Raw Data'!$B$8:$BE$45,'Occupancy Raw Data'!AX$3,FALSE)</f>
        <v>-8.2417671557664001</v>
      </c>
      <c r="R16" s="49">
        <f>VLOOKUP($A16,'Occupancy Raw Data'!$B$8:$BE$45,'Occupancy Raw Data'!AY$3,FALSE)</f>
        <v>-9.1565179999749002</v>
      </c>
      <c r="S16" s="48">
        <f>VLOOKUP($A16,'Occupancy Raw Data'!$B$8:$BE$45,'Occupancy Raw Data'!BA$3,FALSE)</f>
        <v>-7.6262847229611097</v>
      </c>
      <c r="T16" s="48">
        <f>VLOOKUP($A16,'Occupancy Raw Data'!$B$8:$BE$45,'Occupancy Raw Data'!BB$3,FALSE)</f>
        <v>-7.70772369083498</v>
      </c>
      <c r="U16" s="49">
        <f>VLOOKUP($A16,'Occupancy Raw Data'!$B$8:$BE$45,'Occupancy Raw Data'!BC$3,FALSE)</f>
        <v>-7.6664295094348498</v>
      </c>
      <c r="V16" s="50">
        <f>VLOOKUP($A16,'Occupancy Raw Data'!$B$8:$BE$45,'Occupancy Raw Data'!BE$3,FALSE)</f>
        <v>-8.7302798217222701</v>
      </c>
      <c r="X16" s="51">
        <f>VLOOKUP($A16,'ADR Raw Data'!$B$6:$BE$43,'ADR Raw Data'!AG$1,FALSE)</f>
        <v>82.017575863640502</v>
      </c>
      <c r="Y16" s="52">
        <f>VLOOKUP($A16,'ADR Raw Data'!$B$6:$BE$43,'ADR Raw Data'!AH$1,FALSE)</f>
        <v>87.231540803941101</v>
      </c>
      <c r="Z16" s="52">
        <f>VLOOKUP($A16,'ADR Raw Data'!$B$6:$BE$43,'ADR Raw Data'!AI$1,FALSE)</f>
        <v>89.074993125000006</v>
      </c>
      <c r="AA16" s="52">
        <f>VLOOKUP($A16,'ADR Raw Data'!$B$6:$BE$43,'ADR Raw Data'!AJ$1,FALSE)</f>
        <v>89.556378071934702</v>
      </c>
      <c r="AB16" s="52">
        <f>VLOOKUP($A16,'ADR Raw Data'!$B$6:$BE$43,'ADR Raw Data'!AK$1,FALSE)</f>
        <v>88.286018760330506</v>
      </c>
      <c r="AC16" s="53">
        <f>VLOOKUP($A16,'ADR Raw Data'!$B$6:$BE$43,'ADR Raw Data'!AL$1,FALSE)</f>
        <v>87.520939352367094</v>
      </c>
      <c r="AD16" s="52">
        <f>VLOOKUP($A16,'ADR Raw Data'!$B$6:$BE$43,'ADR Raw Data'!AN$1,FALSE)</f>
        <v>90.588860636808903</v>
      </c>
      <c r="AE16" s="52">
        <f>VLOOKUP($A16,'ADR Raw Data'!$B$6:$BE$43,'ADR Raw Data'!AO$1,FALSE)</f>
        <v>89.648866246397603</v>
      </c>
      <c r="AF16" s="53">
        <f>VLOOKUP($A16,'ADR Raw Data'!$B$6:$BE$43,'ADR Raw Data'!AP$1,FALSE)</f>
        <v>90.125704011359602</v>
      </c>
      <c r="AG16" s="54">
        <f>VLOOKUP($A16,'ADR Raw Data'!$B$6:$BE$43,'ADR Raw Data'!AR$1,FALSE)</f>
        <v>88.274714281164904</v>
      </c>
      <c r="AI16" s="47">
        <f>VLOOKUP($A16,'ADR Raw Data'!$B$6:$BE$43,'ADR Raw Data'!AT$1,FALSE)</f>
        <v>0.29007291052865902</v>
      </c>
      <c r="AJ16" s="48">
        <f>VLOOKUP($A16,'ADR Raw Data'!$B$6:$BE$43,'ADR Raw Data'!AU$1,FALSE)</f>
        <v>1.9200172447638799</v>
      </c>
      <c r="AK16" s="48">
        <f>VLOOKUP($A16,'ADR Raw Data'!$B$6:$BE$43,'ADR Raw Data'!AV$1,FALSE)</f>
        <v>2.1247159761635901</v>
      </c>
      <c r="AL16" s="48">
        <f>VLOOKUP($A16,'ADR Raw Data'!$B$6:$BE$43,'ADR Raw Data'!AW$1,FALSE)</f>
        <v>1.5279422050537499</v>
      </c>
      <c r="AM16" s="48">
        <f>VLOOKUP($A16,'ADR Raw Data'!$B$6:$BE$43,'ADR Raw Data'!AX$1,FALSE)</f>
        <v>1.6820299931978799</v>
      </c>
      <c r="AN16" s="49">
        <f>VLOOKUP($A16,'ADR Raw Data'!$B$6:$BE$43,'ADR Raw Data'!AY$1,FALSE)</f>
        <v>1.6425957866938301</v>
      </c>
      <c r="AO16" s="48">
        <f>VLOOKUP($A16,'ADR Raw Data'!$B$6:$BE$43,'ADR Raw Data'!BA$1,FALSE)</f>
        <v>0.520681101615315</v>
      </c>
      <c r="AP16" s="48">
        <f>VLOOKUP($A16,'ADR Raw Data'!$B$6:$BE$43,'ADR Raw Data'!BB$1,FALSE)</f>
        <v>0.59078695629582101</v>
      </c>
      <c r="AQ16" s="49">
        <f>VLOOKUP($A16,'ADR Raw Data'!$B$6:$BE$43,'ADR Raw Data'!BC$1,FALSE)</f>
        <v>0.55527554107127997</v>
      </c>
      <c r="AR16" s="50">
        <f>VLOOKUP($A16,'ADR Raw Data'!$B$6:$BE$43,'ADR Raw Data'!BE$1,FALSE)</f>
        <v>1.33256216507162</v>
      </c>
      <c r="AT16" s="51">
        <f>VLOOKUP($A16,'RevPAR Raw Data'!$B$6:$BE$43,'RevPAR Raw Data'!AG$1,FALSE)</f>
        <v>38.685074153052398</v>
      </c>
      <c r="AU16" s="52">
        <f>VLOOKUP($A16,'RevPAR Raw Data'!$B$6:$BE$43,'RevPAR Raw Data'!AH$1,FALSE)</f>
        <v>52.526438542562303</v>
      </c>
      <c r="AV16" s="52">
        <f>VLOOKUP($A16,'RevPAR Raw Data'!$B$6:$BE$43,'RevPAR Raw Data'!AI$1,FALSE)</f>
        <v>56.370760911435902</v>
      </c>
      <c r="AW16" s="52">
        <f>VLOOKUP($A16,'RevPAR Raw Data'!$B$6:$BE$43,'RevPAR Raw Data'!AJ$1,FALSE)</f>
        <v>57.591758521066197</v>
      </c>
      <c r="AX16" s="52">
        <f>VLOOKUP($A16,'RevPAR Raw Data'!$B$6:$BE$43,'RevPAR Raw Data'!AK$1,FALSE)</f>
        <v>55.1123384522785</v>
      </c>
      <c r="AY16" s="53">
        <f>VLOOKUP($A16,'RevPAR Raw Data'!$B$6:$BE$43,'RevPAR Raw Data'!AL$1,FALSE)</f>
        <v>52.0572741160791</v>
      </c>
      <c r="AZ16" s="52">
        <f>VLOOKUP($A16,'RevPAR Raw Data'!$B$6:$BE$43,'RevPAR Raw Data'!AN$1,FALSE)</f>
        <v>55.654119453998199</v>
      </c>
      <c r="BA16" s="52">
        <f>VLOOKUP($A16,'RevPAR Raw Data'!$B$6:$BE$43,'RevPAR Raw Data'!AO$1,FALSE)</f>
        <v>53.496399978503803</v>
      </c>
      <c r="BB16" s="53">
        <f>VLOOKUP($A16,'RevPAR Raw Data'!$B$6:$BE$43,'RevPAR Raw Data'!AP$1,FALSE)</f>
        <v>54.575259716250997</v>
      </c>
      <c r="BC16" s="54">
        <f>VLOOKUP($A16,'RevPAR Raw Data'!$B$6:$BE$43,'RevPAR Raw Data'!AR$1,FALSE)</f>
        <v>52.776698573270998</v>
      </c>
      <c r="BE16" s="47">
        <f>VLOOKUP($A16,'RevPAR Raw Data'!$B$6:$BE$43,'RevPAR Raw Data'!AT$1,FALSE)</f>
        <v>-13.731802030950799</v>
      </c>
      <c r="BF16" s="48">
        <f>VLOOKUP($A16,'RevPAR Raw Data'!$B$6:$BE$43,'RevPAR Raw Data'!AU$1,FALSE)</f>
        <v>-7.3039006657425602</v>
      </c>
      <c r="BG16" s="48">
        <f>VLOOKUP($A16,'RevPAR Raw Data'!$B$6:$BE$43,'RevPAR Raw Data'!AV$1,FALSE)</f>
        <v>-6.3477278014582499</v>
      </c>
      <c r="BH16" s="48">
        <f>VLOOKUP($A16,'RevPAR Raw Data'!$B$6:$BE$43,'RevPAR Raw Data'!AW$1,FALSE)</f>
        <v>-5.7771045811445303</v>
      </c>
      <c r="BI16" s="48">
        <f>VLOOKUP($A16,'RevPAR Raw Data'!$B$6:$BE$43,'RevPAR Raw Data'!AX$1,FALSE)</f>
        <v>-6.6983661580980396</v>
      </c>
      <c r="BJ16" s="49">
        <f>VLOOKUP($A16,'RevPAR Raw Data'!$B$6:$BE$43,'RevPAR Raw Data'!AY$1,FALSE)</f>
        <v>-7.6643267921565199</v>
      </c>
      <c r="BK16" s="48">
        <f>VLOOKUP($A16,'RevPAR Raw Data'!$B$6:$BE$43,'RevPAR Raw Data'!BA$1,FALSE)</f>
        <v>-7.1453122446536304</v>
      </c>
      <c r="BL16" s="48">
        <f>VLOOKUP($A16,'RevPAR Raw Data'!$B$6:$BE$43,'RevPAR Raw Data'!BB$1,FALSE)</f>
        <v>-7.1624729607319297</v>
      </c>
      <c r="BM16" s="49">
        <f>VLOOKUP($A16,'RevPAR Raw Data'!$B$6:$BE$43,'RevPAR Raw Data'!BC$1,FALSE)</f>
        <v>-7.1537237763029298</v>
      </c>
      <c r="BN16" s="50">
        <f>VLOOKUP($A16,'RevPAR Raw Data'!$B$6:$BE$43,'RevPAR Raw Data'!BE$1,FALSE)</f>
        <v>-7.5140540624598096</v>
      </c>
    </row>
    <row r="17" spans="1:66" x14ac:dyDescent="0.25">
      <c r="A17" s="63" t="s">
        <v>32</v>
      </c>
      <c r="B17" s="47">
        <f>VLOOKUP($A17,'Occupancy Raw Data'!$B$8:$BE$45,'Occupancy Raw Data'!AG$3,FALSE)</f>
        <v>42.817043328055199</v>
      </c>
      <c r="C17" s="48">
        <f>VLOOKUP($A17,'Occupancy Raw Data'!$B$8:$BE$45,'Occupancy Raw Data'!AH$3,FALSE)</f>
        <v>50.860083489275901</v>
      </c>
      <c r="D17" s="48">
        <f>VLOOKUP($A17,'Occupancy Raw Data'!$B$8:$BE$45,'Occupancy Raw Data'!AI$3,FALSE)</f>
        <v>53.692241255218001</v>
      </c>
      <c r="E17" s="48">
        <f>VLOOKUP($A17,'Occupancy Raw Data'!$B$8:$BE$45,'Occupancy Raw Data'!AJ$3,FALSE)</f>
        <v>55.9953936951201</v>
      </c>
      <c r="F17" s="48">
        <f>VLOOKUP($A17,'Occupancy Raw Data'!$B$8:$BE$45,'Occupancy Raw Data'!AK$3,FALSE)</f>
        <v>57.953073269036899</v>
      </c>
      <c r="G17" s="49">
        <f>VLOOKUP($A17,'Occupancy Raw Data'!$B$8:$BE$45,'Occupancy Raw Data'!AL$3,FALSE)</f>
        <v>52.263567007341202</v>
      </c>
      <c r="H17" s="48">
        <f>VLOOKUP($A17,'Occupancy Raw Data'!$B$8:$BE$45,'Occupancy Raw Data'!AN$3,FALSE)</f>
        <v>66.215632647185799</v>
      </c>
      <c r="I17" s="48">
        <f>VLOOKUP($A17,'Occupancy Raw Data'!$B$8:$BE$45,'Occupancy Raw Data'!AO$3,FALSE)</f>
        <v>67.061321433712294</v>
      </c>
      <c r="J17" s="49">
        <f>VLOOKUP($A17,'Occupancy Raw Data'!$B$8:$BE$45,'Occupancy Raw Data'!AP$3,FALSE)</f>
        <v>66.638477040449104</v>
      </c>
      <c r="K17" s="50">
        <f>VLOOKUP($A17,'Occupancy Raw Data'!$B$8:$BE$45,'Occupancy Raw Data'!AR$3,FALSE)</f>
        <v>56.370684159657799</v>
      </c>
      <c r="M17" s="47">
        <f>VLOOKUP($A17,'Occupancy Raw Data'!$B$8:$BE$45,'Occupancy Raw Data'!AT$3,FALSE)</f>
        <v>-10.143376261170999</v>
      </c>
      <c r="N17" s="48">
        <f>VLOOKUP($A17,'Occupancy Raw Data'!$B$8:$BE$45,'Occupancy Raw Data'!AU$3,FALSE)</f>
        <v>-6.9818741554384598</v>
      </c>
      <c r="O17" s="48">
        <f>VLOOKUP($A17,'Occupancy Raw Data'!$B$8:$BE$45,'Occupancy Raw Data'!AV$3,FALSE)</f>
        <v>-6.6373791550384196</v>
      </c>
      <c r="P17" s="48">
        <f>VLOOKUP($A17,'Occupancy Raw Data'!$B$8:$BE$45,'Occupancy Raw Data'!AW$3,FALSE)</f>
        <v>-7.2295689076136798</v>
      </c>
      <c r="Q17" s="48">
        <f>VLOOKUP($A17,'Occupancy Raw Data'!$B$8:$BE$45,'Occupancy Raw Data'!AX$3,FALSE)</f>
        <v>-7.39237509814419</v>
      </c>
      <c r="R17" s="49">
        <f>VLOOKUP($A17,'Occupancy Raw Data'!$B$8:$BE$45,'Occupancy Raw Data'!AY$3,FALSE)</f>
        <v>-7.5882722602381101</v>
      </c>
      <c r="S17" s="48">
        <f>VLOOKUP($A17,'Occupancy Raw Data'!$B$8:$BE$45,'Occupancy Raw Data'!BA$3,FALSE)</f>
        <v>-2.98566806207028</v>
      </c>
      <c r="T17" s="48">
        <f>VLOOKUP($A17,'Occupancy Raw Data'!$B$8:$BE$45,'Occupancy Raw Data'!BB$3,FALSE)</f>
        <v>-1.3931408239915899</v>
      </c>
      <c r="U17" s="49">
        <f>VLOOKUP($A17,'Occupancy Raw Data'!$B$8:$BE$45,'Occupancy Raw Data'!BC$3,FALSE)</f>
        <v>-2.1908342271897601</v>
      </c>
      <c r="V17" s="50">
        <f>VLOOKUP($A17,'Occupancy Raw Data'!$B$8:$BE$45,'Occupancy Raw Data'!BE$3,FALSE)</f>
        <v>-5.8331397388225001</v>
      </c>
      <c r="X17" s="51">
        <f>VLOOKUP($A17,'ADR Raw Data'!$B$6:$BE$43,'ADR Raw Data'!AG$1,FALSE)</f>
        <v>75.708422743318195</v>
      </c>
      <c r="Y17" s="52">
        <f>VLOOKUP($A17,'ADR Raw Data'!$B$6:$BE$43,'ADR Raw Data'!AH$1,FALSE)</f>
        <v>80.7764766291657</v>
      </c>
      <c r="Z17" s="52">
        <f>VLOOKUP($A17,'ADR Raw Data'!$B$6:$BE$43,'ADR Raw Data'!AI$1,FALSE)</f>
        <v>82.733363545576395</v>
      </c>
      <c r="AA17" s="52">
        <f>VLOOKUP($A17,'ADR Raw Data'!$B$6:$BE$43,'ADR Raw Data'!AJ$1,FALSE)</f>
        <v>82.991504048843098</v>
      </c>
      <c r="AB17" s="52">
        <f>VLOOKUP($A17,'ADR Raw Data'!$B$6:$BE$43,'ADR Raw Data'!AK$1,FALSE)</f>
        <v>84.187604297069001</v>
      </c>
      <c r="AC17" s="53">
        <f>VLOOKUP($A17,'ADR Raw Data'!$B$6:$BE$43,'ADR Raw Data'!AL$1,FALSE)</f>
        <v>81.579281480410302</v>
      </c>
      <c r="AD17" s="52">
        <f>VLOOKUP($A17,'ADR Raw Data'!$B$6:$BE$43,'ADR Raw Data'!AN$1,FALSE)</f>
        <v>106.574914913043</v>
      </c>
      <c r="AE17" s="52">
        <f>VLOOKUP($A17,'ADR Raw Data'!$B$6:$BE$43,'ADR Raw Data'!AO$1,FALSE)</f>
        <v>110.499434596189</v>
      </c>
      <c r="AF17" s="53">
        <f>VLOOKUP($A17,'ADR Raw Data'!$B$6:$BE$43,'ADR Raw Data'!AP$1,FALSE)</f>
        <v>108.54962597812801</v>
      </c>
      <c r="AG17" s="54">
        <f>VLOOKUP($A17,'ADR Raw Data'!$B$6:$BE$43,'ADR Raw Data'!AR$1,FALSE)</f>
        <v>90.688690586411298</v>
      </c>
      <c r="AI17" s="47">
        <f>VLOOKUP($A17,'ADR Raw Data'!$B$6:$BE$43,'ADR Raw Data'!AT$1,FALSE)</f>
        <v>2.7578671315943999</v>
      </c>
      <c r="AJ17" s="48">
        <f>VLOOKUP($A17,'ADR Raw Data'!$B$6:$BE$43,'ADR Raw Data'!AU$1,FALSE)</f>
        <v>6.3839815834882598</v>
      </c>
      <c r="AK17" s="48">
        <f>VLOOKUP($A17,'ADR Raw Data'!$B$6:$BE$43,'ADR Raw Data'!AV$1,FALSE)</f>
        <v>5.9529587261933301</v>
      </c>
      <c r="AL17" s="48">
        <f>VLOOKUP($A17,'ADR Raw Data'!$B$6:$BE$43,'ADR Raw Data'!AW$1,FALSE)</f>
        <v>4.9851393730868203</v>
      </c>
      <c r="AM17" s="48">
        <f>VLOOKUP($A17,'ADR Raw Data'!$B$6:$BE$43,'ADR Raw Data'!AX$1,FALSE)</f>
        <v>3.4261106789581</v>
      </c>
      <c r="AN17" s="49">
        <f>VLOOKUP($A17,'ADR Raw Data'!$B$6:$BE$43,'ADR Raw Data'!AY$1,FALSE)</f>
        <v>4.7704733234394698</v>
      </c>
      <c r="AO17" s="48">
        <f>VLOOKUP($A17,'ADR Raw Data'!$B$6:$BE$43,'ADR Raw Data'!BA$1,FALSE)</f>
        <v>11.2537181160328</v>
      </c>
      <c r="AP17" s="48">
        <f>VLOOKUP($A17,'ADR Raw Data'!$B$6:$BE$43,'ADR Raw Data'!BB$1,FALSE)</f>
        <v>14.0846826550735</v>
      </c>
      <c r="AQ17" s="49">
        <f>VLOOKUP($A17,'ADR Raw Data'!$B$6:$BE$43,'ADR Raw Data'!BC$1,FALSE)</f>
        <v>12.691052482570001</v>
      </c>
      <c r="AR17" s="50">
        <f>VLOOKUP($A17,'ADR Raw Data'!$B$6:$BE$43,'ADR Raw Data'!BE$1,FALSE)</f>
        <v>8.1331230966263508</v>
      </c>
      <c r="AT17" s="51">
        <f>VLOOKUP($A17,'RevPAR Raw Data'!$B$6:$BE$43,'RevPAR Raw Data'!AG$1,FALSE)</f>
        <v>32.416108168993802</v>
      </c>
      <c r="AU17" s="52">
        <f>VLOOKUP($A17,'RevPAR Raw Data'!$B$6:$BE$43,'RevPAR Raw Data'!AH$1,FALSE)</f>
        <v>41.082983453289103</v>
      </c>
      <c r="AV17" s="52">
        <f>VLOOKUP($A17,'RevPAR Raw Data'!$B$6:$BE$43,'RevPAR Raw Data'!AI$1,FALSE)</f>
        <v>44.421397153447501</v>
      </c>
      <c r="AW17" s="52">
        <f>VLOOKUP($A17,'RevPAR Raw Data'!$B$6:$BE$43,'RevPAR Raw Data'!AJ$1,FALSE)</f>
        <v>46.471419425651298</v>
      </c>
      <c r="AX17" s="52">
        <f>VLOOKUP($A17,'RevPAR Raw Data'!$B$6:$BE$43,'RevPAR Raw Data'!AK$1,FALSE)</f>
        <v>48.789304001727302</v>
      </c>
      <c r="AY17" s="53">
        <f>VLOOKUP($A17,'RevPAR Raw Data'!$B$6:$BE$43,'RevPAR Raw Data'!AL$1,FALSE)</f>
        <v>42.6362424406218</v>
      </c>
      <c r="AZ17" s="52">
        <f>VLOOKUP($A17,'RevPAR Raw Data'!$B$6:$BE$43,'RevPAR Raw Data'!AN$1,FALSE)</f>
        <v>70.569254152871693</v>
      </c>
      <c r="BA17" s="52">
        <f>VLOOKUP($A17,'RevPAR Raw Data'!$B$6:$BE$43,'RevPAR Raw Data'!AO$1,FALSE)</f>
        <v>74.102381016985703</v>
      </c>
      <c r="BB17" s="53">
        <f>VLOOKUP($A17,'RevPAR Raw Data'!$B$6:$BE$43,'RevPAR Raw Data'!AP$1,FALSE)</f>
        <v>72.335817584928705</v>
      </c>
      <c r="BC17" s="54">
        <f>VLOOKUP($A17,'RevPAR Raw Data'!$B$6:$BE$43,'RevPAR Raw Data'!AR$1,FALSE)</f>
        <v>51.121835338995197</v>
      </c>
      <c r="BE17" s="47">
        <f>VLOOKUP($A17,'RevPAR Raw Data'!$B$6:$BE$43,'RevPAR Raw Data'!AT$1,FALSE)</f>
        <v>-7.6652499695173901</v>
      </c>
      <c r="BF17" s="48">
        <f>VLOOKUP($A17,'RevPAR Raw Data'!$B$6:$BE$43,'RevPAR Raw Data'!AU$1,FALSE)</f>
        <v>-1.04361413221571</v>
      </c>
      <c r="BG17" s="48">
        <f>VLOOKUP($A17,'RevPAR Raw Data'!$B$6:$BE$43,'RevPAR Raw Data'!AV$1,FALSE)</f>
        <v>-1.0795408704454801</v>
      </c>
      <c r="BH17" s="48">
        <f>VLOOKUP($A17,'RevPAR Raw Data'!$B$6:$BE$43,'RevPAR Raw Data'!AW$1,FALSE)</f>
        <v>-2.60483362064475</v>
      </c>
      <c r="BI17" s="48">
        <f>VLOOKUP($A17,'RevPAR Raw Data'!$B$6:$BE$43,'RevPAR Raw Data'!AX$1,FALSE)</f>
        <v>-4.2195353718522401</v>
      </c>
      <c r="BJ17" s="49">
        <f>VLOOKUP($A17,'RevPAR Raw Data'!$B$6:$BE$43,'RevPAR Raw Data'!AY$1,FALSE)</f>
        <v>-3.17979544068326</v>
      </c>
      <c r="BK17" s="48">
        <f>VLOOKUP($A17,'RevPAR Raw Data'!$B$6:$BE$43,'RevPAR Raw Data'!BA$1,FALSE)</f>
        <v>7.9320513863767301</v>
      </c>
      <c r="BL17" s="48">
        <f>VLOOKUP($A17,'RevPAR Raw Data'!$B$6:$BE$43,'RevPAR Raw Data'!BB$1,FALSE)</f>
        <v>12.4953223670844</v>
      </c>
      <c r="BM17" s="49">
        <f>VLOOKUP($A17,'RevPAR Raw Data'!$B$6:$BE$43,'RevPAR Raw Data'!BC$1,FALSE)</f>
        <v>10.2221783338015</v>
      </c>
      <c r="BN17" s="50">
        <f>VLOOKUP($A17,'RevPAR Raw Data'!$B$6:$BE$43,'RevPAR Raw Data'!BE$1,FALSE)</f>
        <v>1.82556692244719</v>
      </c>
    </row>
    <row r="18" spans="1:66" x14ac:dyDescent="0.25">
      <c r="A18" s="63" t="s">
        <v>92</v>
      </c>
      <c r="B18" s="47">
        <f>VLOOKUP($A18,'Occupancy Raw Data'!$B$8:$BE$45,'Occupancy Raw Data'!AG$3,FALSE)</f>
        <v>42.697171965571698</v>
      </c>
      <c r="C18" s="48">
        <f>VLOOKUP($A18,'Occupancy Raw Data'!$B$8:$BE$45,'Occupancy Raw Data'!AH$3,FALSE)</f>
        <v>51.6028455998594</v>
      </c>
      <c r="D18" s="48">
        <f>VLOOKUP($A18,'Occupancy Raw Data'!$B$8:$BE$45,'Occupancy Raw Data'!AI$3,FALSE)</f>
        <v>53.574565255576999</v>
      </c>
      <c r="E18" s="48">
        <f>VLOOKUP($A18,'Occupancy Raw Data'!$B$8:$BE$45,'Occupancy Raw Data'!AJ$3,FALSE)</f>
        <v>54.738275074652996</v>
      </c>
      <c r="F18" s="48">
        <f>VLOOKUP($A18,'Occupancy Raw Data'!$B$8:$BE$45,'Occupancy Raw Data'!AK$3,FALSE)</f>
        <v>54.242051642367798</v>
      </c>
      <c r="G18" s="49">
        <f>VLOOKUP($A18,'Occupancy Raw Data'!$B$8:$BE$45,'Occupancy Raw Data'!AL$3,FALSE)</f>
        <v>51.370981907605803</v>
      </c>
      <c r="H18" s="48">
        <f>VLOOKUP($A18,'Occupancy Raw Data'!$B$8:$BE$45,'Occupancy Raw Data'!AN$3,FALSE)</f>
        <v>59.050588441946203</v>
      </c>
      <c r="I18" s="48">
        <f>VLOOKUP($A18,'Occupancy Raw Data'!$B$8:$BE$45,'Occupancy Raw Data'!AO$3,FALSE)</f>
        <v>57.992271210258203</v>
      </c>
      <c r="J18" s="49">
        <f>VLOOKUP($A18,'Occupancy Raw Data'!$B$8:$BE$45,'Occupancy Raw Data'!AP$3,FALSE)</f>
        <v>58.521429826102199</v>
      </c>
      <c r="K18" s="50">
        <f>VLOOKUP($A18,'Occupancy Raw Data'!$B$8:$BE$45,'Occupancy Raw Data'!AR$3,FALSE)</f>
        <v>53.413967027176199</v>
      </c>
      <c r="M18" s="47">
        <f>VLOOKUP($A18,'Occupancy Raw Data'!$B$8:$BE$45,'Occupancy Raw Data'!AT$3,FALSE)</f>
        <v>-11.952793106409001</v>
      </c>
      <c r="N18" s="48">
        <f>VLOOKUP($A18,'Occupancy Raw Data'!$B$8:$BE$45,'Occupancy Raw Data'!AU$3,FALSE)</f>
        <v>-7.5978302306251999</v>
      </c>
      <c r="O18" s="48">
        <f>VLOOKUP($A18,'Occupancy Raw Data'!$B$8:$BE$45,'Occupancy Raw Data'!AV$3,FALSE)</f>
        <v>-5.8153268675023</v>
      </c>
      <c r="P18" s="48">
        <f>VLOOKUP($A18,'Occupancy Raw Data'!$B$8:$BE$45,'Occupancy Raw Data'!AW$3,FALSE)</f>
        <v>-7.4154188470617699</v>
      </c>
      <c r="Q18" s="48">
        <f>VLOOKUP($A18,'Occupancy Raw Data'!$B$8:$BE$45,'Occupancy Raw Data'!AX$3,FALSE)</f>
        <v>-5.1690830228495299</v>
      </c>
      <c r="R18" s="49">
        <f>VLOOKUP($A18,'Occupancy Raw Data'!$B$8:$BE$45,'Occupancy Raw Data'!AY$3,FALSE)</f>
        <v>-7.4540269917892097</v>
      </c>
      <c r="S18" s="48">
        <f>VLOOKUP($A18,'Occupancy Raw Data'!$B$8:$BE$45,'Occupancy Raw Data'!BA$3,FALSE)</f>
        <v>-4.41747492917444</v>
      </c>
      <c r="T18" s="48">
        <f>VLOOKUP($A18,'Occupancy Raw Data'!$B$8:$BE$45,'Occupancy Raw Data'!BB$3,FALSE)</f>
        <v>-4.6114700971565501</v>
      </c>
      <c r="U18" s="49">
        <f>VLOOKUP($A18,'Occupancy Raw Data'!$B$8:$BE$45,'Occupancy Raw Data'!BC$3,FALSE)</f>
        <v>-4.51369397443775</v>
      </c>
      <c r="V18" s="50">
        <f>VLOOKUP($A18,'Occupancy Raw Data'!$B$8:$BE$45,'Occupancy Raw Data'!BE$3,FALSE)</f>
        <v>-6.5532617380735303</v>
      </c>
      <c r="X18" s="51">
        <f>VLOOKUP($A18,'ADR Raw Data'!$B$6:$BE$43,'ADR Raw Data'!AG$1,FALSE)</f>
        <v>95.228602365525006</v>
      </c>
      <c r="Y18" s="52">
        <f>VLOOKUP($A18,'ADR Raw Data'!$B$6:$BE$43,'ADR Raw Data'!AH$1,FALSE)</f>
        <v>102.81439489405101</v>
      </c>
      <c r="Z18" s="52">
        <f>VLOOKUP($A18,'ADR Raw Data'!$B$6:$BE$43,'ADR Raw Data'!AI$1,FALSE)</f>
        <v>105.525607877049</v>
      </c>
      <c r="AA18" s="52">
        <f>VLOOKUP($A18,'ADR Raw Data'!$B$6:$BE$43,'ADR Raw Data'!AJ$1,FALSE)</f>
        <v>104.58680194143599</v>
      </c>
      <c r="AB18" s="52">
        <f>VLOOKUP($A18,'ADR Raw Data'!$B$6:$BE$43,'ADR Raw Data'!AK$1,FALSE)</f>
        <v>100.91584972474</v>
      </c>
      <c r="AC18" s="53">
        <f>VLOOKUP($A18,'ADR Raw Data'!$B$6:$BE$43,'ADR Raw Data'!AL$1,FALSE)</f>
        <v>102.095692214186</v>
      </c>
      <c r="AD18" s="52">
        <f>VLOOKUP($A18,'ADR Raw Data'!$B$6:$BE$43,'ADR Raw Data'!AN$1,FALSE)</f>
        <v>106.1583847624</v>
      </c>
      <c r="AE18" s="52">
        <f>VLOOKUP($A18,'ADR Raw Data'!$B$6:$BE$43,'ADR Raw Data'!AO$1,FALSE)</f>
        <v>106.45671948356799</v>
      </c>
      <c r="AF18" s="53">
        <f>VLOOKUP($A18,'ADR Raw Data'!$B$6:$BE$43,'ADR Raw Data'!AP$1,FALSE)</f>
        <v>106.306203331707</v>
      </c>
      <c r="AG18" s="54">
        <f>VLOOKUP($A18,'ADR Raw Data'!$B$6:$BE$43,'ADR Raw Data'!AR$1,FALSE)</f>
        <v>103.41372698839599</v>
      </c>
      <c r="AI18" s="47">
        <f>VLOOKUP($A18,'ADR Raw Data'!$B$6:$BE$43,'ADR Raw Data'!AT$1,FALSE)</f>
        <v>7.1996633154696399</v>
      </c>
      <c r="AJ18" s="48">
        <f>VLOOKUP($A18,'ADR Raw Data'!$B$6:$BE$43,'ADR Raw Data'!AU$1,FALSE)</f>
        <v>10.062367098363801</v>
      </c>
      <c r="AK18" s="48">
        <f>VLOOKUP($A18,'ADR Raw Data'!$B$6:$BE$43,'ADR Raw Data'!AV$1,FALSE)</f>
        <v>11.7115901636052</v>
      </c>
      <c r="AL18" s="48">
        <f>VLOOKUP($A18,'ADR Raw Data'!$B$6:$BE$43,'ADR Raw Data'!AW$1,FALSE)</f>
        <v>10.2673590218361</v>
      </c>
      <c r="AM18" s="48">
        <f>VLOOKUP($A18,'ADR Raw Data'!$B$6:$BE$43,'ADR Raw Data'!AX$1,FALSE)</f>
        <v>8.3734840245273805</v>
      </c>
      <c r="AN18" s="49">
        <f>VLOOKUP($A18,'ADR Raw Data'!$B$6:$BE$43,'ADR Raw Data'!AY$1,FALSE)</f>
        <v>9.6938814824353194</v>
      </c>
      <c r="AO18" s="48">
        <f>VLOOKUP($A18,'ADR Raw Data'!$B$6:$BE$43,'ADR Raw Data'!BA$1,FALSE)</f>
        <v>6.6352828405941198</v>
      </c>
      <c r="AP18" s="48">
        <f>VLOOKUP($A18,'ADR Raw Data'!$B$6:$BE$43,'ADR Raw Data'!BB$1,FALSE)</f>
        <v>6.8678520618613303</v>
      </c>
      <c r="AQ18" s="49">
        <f>VLOOKUP($A18,'ADR Raw Data'!$B$6:$BE$43,'ADR Raw Data'!BC$1,FALSE)</f>
        <v>6.7505184515437398</v>
      </c>
      <c r="AR18" s="50">
        <f>VLOOKUP($A18,'ADR Raw Data'!$B$6:$BE$43,'ADR Raw Data'!BE$1,FALSE)</f>
        <v>8.7789682231579</v>
      </c>
      <c r="AT18" s="51">
        <f>VLOOKUP($A18,'RevPAR Raw Data'!$B$6:$BE$43,'RevPAR Raw Data'!AG$1,FALSE)</f>
        <v>40.659920112418703</v>
      </c>
      <c r="AU18" s="52">
        <f>VLOOKUP($A18,'RevPAR Raw Data'!$B$6:$BE$43,'RevPAR Raw Data'!AH$1,FALSE)</f>
        <v>53.055153451607197</v>
      </c>
      <c r="AV18" s="52">
        <f>VLOOKUP($A18,'RevPAR Raw Data'!$B$6:$BE$43,'RevPAR Raw Data'!AI$1,FALSE)</f>
        <v>56.534885653434003</v>
      </c>
      <c r="AW18" s="52">
        <f>VLOOKUP($A18,'RevPAR Raw Data'!$B$6:$BE$43,'RevPAR Raw Data'!AJ$1,FALSE)</f>
        <v>57.249011338485801</v>
      </c>
      <c r="AX18" s="52">
        <f>VLOOKUP($A18,'RevPAR Raw Data'!$B$6:$BE$43,'RevPAR Raw Data'!AK$1,FALSE)</f>
        <v>54.738827323028197</v>
      </c>
      <c r="AY18" s="53">
        <f>VLOOKUP($A18,'RevPAR Raw Data'!$B$6:$BE$43,'RevPAR Raw Data'!AL$1,FALSE)</f>
        <v>52.447559575794799</v>
      </c>
      <c r="AZ18" s="52">
        <f>VLOOKUP($A18,'RevPAR Raw Data'!$B$6:$BE$43,'RevPAR Raw Data'!AN$1,FALSE)</f>
        <v>62.687150882662898</v>
      </c>
      <c r="BA18" s="52">
        <f>VLOOKUP($A18,'RevPAR Raw Data'!$B$6:$BE$43,'RevPAR Raw Data'!AO$1,FALSE)</f>
        <v>61.736669484454502</v>
      </c>
      <c r="BB18" s="53">
        <f>VLOOKUP($A18,'RevPAR Raw Data'!$B$6:$BE$43,'RevPAR Raw Data'!AP$1,FALSE)</f>
        <v>62.2119101835587</v>
      </c>
      <c r="BC18" s="54">
        <f>VLOOKUP($A18,'RevPAR Raw Data'!$B$6:$BE$43,'RevPAR Raw Data'!AR$1,FALSE)</f>
        <v>55.237374035155902</v>
      </c>
      <c r="BE18" s="47">
        <f>VLOOKUP($A18,'RevPAR Raw Data'!$B$6:$BE$43,'RevPAR Raw Data'!AT$1,FALSE)</f>
        <v>-5.61369065139551</v>
      </c>
      <c r="BF18" s="48">
        <f>VLOOKUP($A18,'RevPAR Raw Data'!$B$6:$BE$43,'RevPAR Raw Data'!AU$1,FALSE)</f>
        <v>1.7000152984226999</v>
      </c>
      <c r="BG18" s="48">
        <f>VLOOKUP($A18,'RevPAR Raw Data'!$B$6:$BE$43,'RevPAR Raw Data'!AV$1,FALSE)</f>
        <v>5.2151960467070104</v>
      </c>
      <c r="BH18" s="48">
        <f>VLOOKUP($A18,'RevPAR Raw Data'!$B$6:$BE$43,'RevPAR Raw Data'!AW$1,FALSE)</f>
        <v>2.0905724987735899</v>
      </c>
      <c r="BI18" s="48">
        <f>VLOOKUP($A18,'RevPAR Raw Data'!$B$6:$BE$43,'RevPAR Raw Data'!AX$1,FALSE)</f>
        <v>2.7715686605449901</v>
      </c>
      <c r="BJ18" s="49">
        <f>VLOOKUP($A18,'RevPAR Raw Data'!$B$6:$BE$43,'RevPAR Raw Data'!AY$1,FALSE)</f>
        <v>1.5172699483933201</v>
      </c>
      <c r="BK18" s="48">
        <f>VLOOKUP($A18,'RevPAR Raw Data'!$B$6:$BE$43,'RevPAR Raw Data'!BA$1,FALSE)</f>
        <v>1.9246959554566201</v>
      </c>
      <c r="BL18" s="48">
        <f>VLOOKUP($A18,'RevPAR Raw Data'!$B$6:$BE$43,'RevPAR Raw Data'!BB$1,FALSE)</f>
        <v>1.9396730205550901</v>
      </c>
      <c r="BM18" s="49">
        <f>VLOOKUP($A18,'RevPAR Raw Data'!$B$6:$BE$43,'RevPAR Raw Data'!BC$1,FALSE)</f>
        <v>1.93212673251534</v>
      </c>
      <c r="BN18" s="50">
        <f>VLOOKUP($A18,'RevPAR Raw Data'!$B$6:$BE$43,'RevPAR Raw Data'!BE$1,FALSE)</f>
        <v>1.65039771951852</v>
      </c>
    </row>
    <row r="19" spans="1:66" x14ac:dyDescent="0.25">
      <c r="A19" s="63" t="s">
        <v>93</v>
      </c>
      <c r="B19" s="47">
        <f>VLOOKUP($A19,'Occupancy Raw Data'!$B$8:$BE$45,'Occupancy Raw Data'!AG$3,FALSE)</f>
        <v>30.248684839789501</v>
      </c>
      <c r="C19" s="48">
        <f>VLOOKUP($A19,'Occupancy Raw Data'!$B$8:$BE$45,'Occupancy Raw Data'!AH$3,FALSE)</f>
        <v>36.499681173282298</v>
      </c>
      <c r="D19" s="48">
        <f>VLOOKUP($A19,'Occupancy Raw Data'!$B$8:$BE$45,'Occupancy Raw Data'!AI$3,FALSE)</f>
        <v>40.532839151920903</v>
      </c>
      <c r="E19" s="48">
        <f>VLOOKUP($A19,'Occupancy Raw Data'!$B$8:$BE$45,'Occupancy Raw Data'!AJ$3,FALSE)</f>
        <v>42.947951538338899</v>
      </c>
      <c r="F19" s="48">
        <f>VLOOKUP($A19,'Occupancy Raw Data'!$B$8:$BE$45,'Occupancy Raw Data'!AK$3,FALSE)</f>
        <v>44.360752431053697</v>
      </c>
      <c r="G19" s="49">
        <f>VLOOKUP($A19,'Occupancy Raw Data'!$B$8:$BE$45,'Occupancy Raw Data'!AL$3,FALSE)</f>
        <v>38.917981826877003</v>
      </c>
      <c r="H19" s="48">
        <f>VLOOKUP($A19,'Occupancy Raw Data'!$B$8:$BE$45,'Occupancy Raw Data'!AN$3,FALSE)</f>
        <v>52.492826398852202</v>
      </c>
      <c r="I19" s="48">
        <f>VLOOKUP($A19,'Occupancy Raw Data'!$B$8:$BE$45,'Occupancy Raw Data'!AO$3,FALSE)</f>
        <v>53.359636537541803</v>
      </c>
      <c r="J19" s="49">
        <f>VLOOKUP($A19,'Occupancy Raw Data'!$B$8:$BE$45,'Occupancy Raw Data'!AP$3,FALSE)</f>
        <v>52.926231468197003</v>
      </c>
      <c r="K19" s="50">
        <f>VLOOKUP($A19,'Occupancy Raw Data'!$B$8:$BE$45,'Occupancy Raw Data'!AR$3,FALSE)</f>
        <v>42.920338867254202</v>
      </c>
      <c r="M19" s="47">
        <f>VLOOKUP($A19,'Occupancy Raw Data'!$B$8:$BE$45,'Occupancy Raw Data'!AT$3,FALSE)</f>
        <v>-10.4730497828415</v>
      </c>
      <c r="N19" s="48">
        <f>VLOOKUP($A19,'Occupancy Raw Data'!$B$8:$BE$45,'Occupancy Raw Data'!AU$3,FALSE)</f>
        <v>-5.0642233045838099</v>
      </c>
      <c r="O19" s="48">
        <f>VLOOKUP($A19,'Occupancy Raw Data'!$B$8:$BE$45,'Occupancy Raw Data'!AV$3,FALSE)</f>
        <v>2.2367005553877801</v>
      </c>
      <c r="P19" s="48">
        <f>VLOOKUP($A19,'Occupancy Raw Data'!$B$8:$BE$45,'Occupancy Raw Data'!AW$3,FALSE)</f>
        <v>1.55980708336636</v>
      </c>
      <c r="Q19" s="48">
        <f>VLOOKUP($A19,'Occupancy Raw Data'!$B$8:$BE$45,'Occupancy Raw Data'!AX$3,FALSE)</f>
        <v>-1.7519692214210401</v>
      </c>
      <c r="R19" s="49">
        <f>VLOOKUP($A19,'Occupancy Raw Data'!$B$8:$BE$45,'Occupancy Raw Data'!AY$3,FALSE)</f>
        <v>-2.3731903590419301</v>
      </c>
      <c r="S19" s="48">
        <f>VLOOKUP($A19,'Occupancy Raw Data'!$B$8:$BE$45,'Occupancy Raw Data'!BA$3,FALSE)</f>
        <v>-3.8925275458927602</v>
      </c>
      <c r="T19" s="48">
        <f>VLOOKUP($A19,'Occupancy Raw Data'!$B$8:$BE$45,'Occupancy Raw Data'!BB$3,FALSE)</f>
        <v>-5.0467859584734303</v>
      </c>
      <c r="U19" s="49">
        <f>VLOOKUP($A19,'Occupancy Raw Data'!$B$8:$BE$45,'Occupancy Raw Data'!BC$3,FALSE)</f>
        <v>-4.47786899269747</v>
      </c>
      <c r="V19" s="50">
        <f>VLOOKUP($A19,'Occupancy Raw Data'!$B$8:$BE$45,'Occupancy Raw Data'!BE$3,FALSE)</f>
        <v>-3.1252154391400899</v>
      </c>
      <c r="X19" s="51">
        <f>VLOOKUP($A19,'ADR Raw Data'!$B$6:$BE$43,'ADR Raw Data'!AG$1,FALSE)</f>
        <v>97.8927238142292</v>
      </c>
      <c r="Y19" s="52">
        <f>VLOOKUP($A19,'ADR Raw Data'!$B$6:$BE$43,'ADR Raw Data'!AH$1,FALSE)</f>
        <v>102.064064251787</v>
      </c>
      <c r="Z19" s="52">
        <f>VLOOKUP($A19,'ADR Raw Data'!$B$6:$BE$43,'ADR Raw Data'!AI$1,FALSE)</f>
        <v>105.187901838651</v>
      </c>
      <c r="AA19" s="52">
        <f>VLOOKUP($A19,'ADR Raw Data'!$B$6:$BE$43,'ADR Raw Data'!AJ$1,FALSE)</f>
        <v>106.26270219459001</v>
      </c>
      <c r="AB19" s="52">
        <f>VLOOKUP($A19,'ADR Raw Data'!$B$6:$BE$43,'ADR Raw Data'!AK$1,FALSE)</f>
        <v>105.623147412631</v>
      </c>
      <c r="AC19" s="53">
        <f>VLOOKUP($A19,'ADR Raw Data'!$B$6:$BE$43,'ADR Raw Data'!AL$1,FALSE)</f>
        <v>103.804375204038</v>
      </c>
      <c r="AD19" s="52">
        <f>VLOOKUP($A19,'ADR Raw Data'!$B$6:$BE$43,'ADR Raw Data'!AN$1,FALSE)</f>
        <v>115.368212583988</v>
      </c>
      <c r="AE19" s="52">
        <f>VLOOKUP($A19,'ADR Raw Data'!$B$6:$BE$43,'ADR Raw Data'!AO$1,FALSE)</f>
        <v>117.64388288893799</v>
      </c>
      <c r="AF19" s="53">
        <f>VLOOKUP($A19,'ADR Raw Data'!$B$6:$BE$43,'ADR Raw Data'!AP$1,FALSE)</f>
        <v>116.515365299975</v>
      </c>
      <c r="AG19" s="54">
        <f>VLOOKUP($A19,'ADR Raw Data'!$B$6:$BE$43,'ADR Raw Data'!AR$1,FALSE)</f>
        <v>108.28273689031199</v>
      </c>
      <c r="AI19" s="47">
        <f>VLOOKUP($A19,'ADR Raw Data'!$B$6:$BE$43,'ADR Raw Data'!AT$1,FALSE)</f>
        <v>2.2241223538703099</v>
      </c>
      <c r="AJ19" s="48">
        <f>VLOOKUP($A19,'ADR Raw Data'!$B$6:$BE$43,'ADR Raw Data'!AU$1,FALSE)</f>
        <v>4.3101411552531204</v>
      </c>
      <c r="AK19" s="48">
        <f>VLOOKUP($A19,'ADR Raw Data'!$B$6:$BE$43,'ADR Raw Data'!AV$1,FALSE)</f>
        <v>4.6653625662393203</v>
      </c>
      <c r="AL19" s="48">
        <f>VLOOKUP($A19,'ADR Raw Data'!$B$6:$BE$43,'ADR Raw Data'!AW$1,FALSE)</f>
        <v>5.3415517109257502</v>
      </c>
      <c r="AM19" s="48">
        <f>VLOOKUP($A19,'ADR Raw Data'!$B$6:$BE$43,'ADR Raw Data'!AX$1,FALSE)</f>
        <v>4.1599287149230904</v>
      </c>
      <c r="AN19" s="49">
        <f>VLOOKUP($A19,'ADR Raw Data'!$B$6:$BE$43,'ADR Raw Data'!AY$1,FALSE)</f>
        <v>4.3580383490811503</v>
      </c>
      <c r="AO19" s="48">
        <f>VLOOKUP($A19,'ADR Raw Data'!$B$6:$BE$43,'ADR Raw Data'!BA$1,FALSE)</f>
        <v>1.9131643244238199</v>
      </c>
      <c r="AP19" s="48">
        <f>VLOOKUP($A19,'ADR Raw Data'!$B$6:$BE$43,'ADR Raw Data'!BB$1,FALSE)</f>
        <v>1.9744905036440901</v>
      </c>
      <c r="AQ19" s="49">
        <f>VLOOKUP($A19,'ADR Raw Data'!$B$6:$BE$43,'ADR Raw Data'!BC$1,FALSE)</f>
        <v>1.93854054029283</v>
      </c>
      <c r="AR19" s="50">
        <f>VLOOKUP($A19,'ADR Raw Data'!$B$6:$BE$43,'ADR Raw Data'!BE$1,FALSE)</f>
        <v>3.35434673920741</v>
      </c>
      <c r="AT19" s="51">
        <f>VLOOKUP($A19,'RevPAR Raw Data'!$B$6:$BE$43,'RevPAR Raw Data'!AG$1,FALSE)</f>
        <v>29.6112615076518</v>
      </c>
      <c r="AU19" s="52">
        <f>VLOOKUP($A19,'RevPAR Raw Data'!$B$6:$BE$43,'RevPAR Raw Data'!AH$1,FALSE)</f>
        <v>37.253058044396603</v>
      </c>
      <c r="AV19" s="52">
        <f>VLOOKUP($A19,'RevPAR Raw Data'!$B$6:$BE$43,'RevPAR Raw Data'!AI$1,FALSE)</f>
        <v>42.635643059540797</v>
      </c>
      <c r="AW19" s="52">
        <f>VLOOKUP($A19,'RevPAR Raw Data'!$B$6:$BE$43,'RevPAR Raw Data'!AJ$1,FALSE)</f>
        <v>45.637653841861898</v>
      </c>
      <c r="AX19" s="52">
        <f>VLOOKUP($A19,'RevPAR Raw Data'!$B$6:$BE$43,'RevPAR Raw Data'!AK$1,FALSE)</f>
        <v>46.855222933604303</v>
      </c>
      <c r="AY19" s="53">
        <f>VLOOKUP($A19,'RevPAR Raw Data'!$B$6:$BE$43,'RevPAR Raw Data'!AL$1,FALSE)</f>
        <v>40.398567877411097</v>
      </c>
      <c r="AZ19" s="52">
        <f>VLOOKUP($A19,'RevPAR Raw Data'!$B$6:$BE$43,'RevPAR Raw Data'!AN$1,FALSE)</f>
        <v>60.560035551171602</v>
      </c>
      <c r="BA19" s="52">
        <f>VLOOKUP($A19,'RevPAR Raw Data'!$B$6:$BE$43,'RevPAR Raw Data'!AO$1,FALSE)</f>
        <v>62.774348318188999</v>
      </c>
      <c r="BB19" s="53">
        <f>VLOOKUP($A19,'RevPAR Raw Data'!$B$6:$BE$43,'RevPAR Raw Data'!AP$1,FALSE)</f>
        <v>61.667191934680297</v>
      </c>
      <c r="BC19" s="54">
        <f>VLOOKUP($A19,'RevPAR Raw Data'!$B$6:$BE$43,'RevPAR Raw Data'!AR$1,FALSE)</f>
        <v>46.475317608059399</v>
      </c>
      <c r="BE19" s="47">
        <f>VLOOKUP($A19,'RevPAR Raw Data'!$B$6:$BE$43,'RevPAR Raw Data'!AT$1,FALSE)</f>
        <v>-8.48186087032337</v>
      </c>
      <c r="BF19" s="48">
        <f>VLOOKUP($A19,'RevPAR Raw Data'!$B$6:$BE$43,'RevPAR Raw Data'!AU$1,FALSE)</f>
        <v>-0.97235732217547799</v>
      </c>
      <c r="BG19" s="48">
        <f>VLOOKUP($A19,'RevPAR Raw Data'!$B$6:$BE$43,'RevPAR Raw Data'!AV$1,FALSE)</f>
        <v>7.00641331205704</v>
      </c>
      <c r="BH19" s="48">
        <f>VLOOKUP($A19,'RevPAR Raw Data'!$B$6:$BE$43,'RevPAR Raw Data'!AW$1,FALSE)</f>
        <v>6.9846766962408102</v>
      </c>
      <c r="BI19" s="48">
        <f>VLOOKUP($A19,'RevPAR Raw Data'!$B$6:$BE$43,'RevPAR Raw Data'!AX$1,FALSE)</f>
        <v>2.3350788227835402</v>
      </c>
      <c r="BJ19" s="49">
        <f>VLOOKUP($A19,'RevPAR Raw Data'!$B$6:$BE$43,'RevPAR Raw Data'!AY$1,FALSE)</f>
        <v>1.88142344409547</v>
      </c>
      <c r="BK19" s="48">
        <f>VLOOKUP($A19,'RevPAR Raw Data'!$B$6:$BE$43,'RevPAR Raw Data'!BA$1,FALSE)</f>
        <v>-2.0538336697953201</v>
      </c>
      <c r="BL19" s="48">
        <f>VLOOKUP($A19,'RevPAR Raw Data'!$B$6:$BE$43,'RevPAR Raw Data'!BB$1,FALSE)</f>
        <v>-3.1719437643186401</v>
      </c>
      <c r="BM19" s="49">
        <f>VLOOKUP($A19,'RevPAR Raw Data'!$B$6:$BE$43,'RevPAR Raw Data'!BC$1,FALSE)</f>
        <v>-2.6261337581692801</v>
      </c>
      <c r="BN19" s="50">
        <f>VLOOKUP($A19,'RevPAR Raw Data'!$B$6:$BE$43,'RevPAR Raw Data'!BE$1,FALSE)</f>
        <v>0.124300737891315</v>
      </c>
    </row>
    <row r="20" spans="1:66" x14ac:dyDescent="0.25">
      <c r="A20" s="63" t="s">
        <v>29</v>
      </c>
      <c r="B20" s="47">
        <f>VLOOKUP($A20,'Occupancy Raw Data'!$B$8:$BE$45,'Occupancy Raw Data'!AG$3,FALSE)</f>
        <v>32.800862406899199</v>
      </c>
      <c r="C20" s="48">
        <f>VLOOKUP($A20,'Occupancy Raw Data'!$B$8:$BE$45,'Occupancy Raw Data'!AH$3,FALSE)</f>
        <v>34.5779432902129</v>
      </c>
      <c r="D20" s="48">
        <f>VLOOKUP($A20,'Occupancy Raw Data'!$B$8:$BE$45,'Occupancy Raw Data'!AI$3,FALSE)</f>
        <v>36.224356461518298</v>
      </c>
      <c r="E20" s="48">
        <f>VLOOKUP($A20,'Occupancy Raw Data'!$B$8:$BE$45,'Occupancy Raw Data'!AJ$3,FALSE)</f>
        <v>41.101528812230399</v>
      </c>
      <c r="F20" s="48">
        <f>VLOOKUP($A20,'Occupancy Raw Data'!$B$8:$BE$45,'Occupancy Raw Data'!AK$3,FALSE)</f>
        <v>45.230628511694697</v>
      </c>
      <c r="G20" s="49">
        <f>VLOOKUP($A20,'Occupancy Raw Data'!$B$8:$BE$45,'Occupancy Raw Data'!AL$3,FALSE)</f>
        <v>37.987063896511103</v>
      </c>
      <c r="H20" s="48">
        <f>VLOOKUP($A20,'Occupancy Raw Data'!$B$8:$BE$45,'Occupancy Raw Data'!AN$3,FALSE)</f>
        <v>61.616359597543401</v>
      </c>
      <c r="I20" s="48">
        <f>VLOOKUP($A20,'Occupancy Raw Data'!$B$8:$BE$45,'Occupancy Raw Data'!AO$3,FALSE)</f>
        <v>65.353456160982603</v>
      </c>
      <c r="J20" s="49">
        <f>VLOOKUP($A20,'Occupancy Raw Data'!$B$8:$BE$45,'Occupancy Raw Data'!AP$3,FALSE)</f>
        <v>63.484907879262998</v>
      </c>
      <c r="K20" s="50">
        <f>VLOOKUP($A20,'Occupancy Raw Data'!$B$8:$BE$45,'Occupancy Raw Data'!AR$3,FALSE)</f>
        <v>45.272162177297403</v>
      </c>
      <c r="M20" s="47">
        <f>VLOOKUP($A20,'Occupancy Raw Data'!$B$8:$BE$45,'Occupancy Raw Data'!AT$3,FALSE)</f>
        <v>-4.7884469048603</v>
      </c>
      <c r="N20" s="48">
        <f>VLOOKUP($A20,'Occupancy Raw Data'!$B$8:$BE$45,'Occupancy Raw Data'!AU$3,FALSE)</f>
        <v>0.93127593063212899</v>
      </c>
      <c r="O20" s="48">
        <f>VLOOKUP($A20,'Occupancy Raw Data'!$B$8:$BE$45,'Occupancy Raw Data'!AV$3,FALSE)</f>
        <v>0.37980419034136997</v>
      </c>
      <c r="P20" s="48">
        <f>VLOOKUP($A20,'Occupancy Raw Data'!$B$8:$BE$45,'Occupancy Raw Data'!AW$3,FALSE)</f>
        <v>0.72409671199375103</v>
      </c>
      <c r="Q20" s="48">
        <f>VLOOKUP($A20,'Occupancy Raw Data'!$B$8:$BE$45,'Occupancy Raw Data'!AX$3,FALSE)</f>
        <v>0.41395192012293103</v>
      </c>
      <c r="R20" s="49">
        <f>VLOOKUP($A20,'Occupancy Raw Data'!$B$8:$BE$45,'Occupancy Raw Data'!AY$3,FALSE)</f>
        <v>-0.37325637934620998</v>
      </c>
      <c r="S20" s="48">
        <f>VLOOKUP($A20,'Occupancy Raw Data'!$B$8:$BE$45,'Occupancy Raw Data'!BA$3,FALSE)</f>
        <v>1.3347724578089899</v>
      </c>
      <c r="T20" s="48">
        <f>VLOOKUP($A20,'Occupancy Raw Data'!$B$8:$BE$45,'Occupancy Raw Data'!BB$3,FALSE)</f>
        <v>-0.18037588745154401</v>
      </c>
      <c r="U20" s="49">
        <f>VLOOKUP($A20,'Occupancy Raw Data'!$B$8:$BE$45,'Occupancy Raw Data'!BC$3,FALSE)</f>
        <v>0.54920059760138595</v>
      </c>
      <c r="V20" s="50">
        <f>VLOOKUP($A20,'Occupancy Raw Data'!$B$8:$BE$45,'Occupancy Raw Data'!BE$3,FALSE)</f>
        <v>-5.7085027370987196E-3</v>
      </c>
      <c r="X20" s="51">
        <f>VLOOKUP($A20,'ADR Raw Data'!$B$6:$BE$43,'ADR Raw Data'!AG$1,FALSE)</f>
        <v>116.938980181256</v>
      </c>
      <c r="Y20" s="52">
        <f>VLOOKUP($A20,'ADR Raw Data'!$B$6:$BE$43,'ADR Raw Data'!AH$1,FALSE)</f>
        <v>110.349907416154</v>
      </c>
      <c r="Z20" s="52">
        <f>VLOOKUP($A20,'ADR Raw Data'!$B$6:$BE$43,'ADR Raw Data'!AI$1,FALSE)</f>
        <v>112.40544233023699</v>
      </c>
      <c r="AA20" s="52">
        <f>VLOOKUP($A20,'ADR Raw Data'!$B$6:$BE$43,'ADR Raw Data'!AJ$1,FALSE)</f>
        <v>124.660348116356</v>
      </c>
      <c r="AB20" s="52">
        <f>VLOOKUP($A20,'ADR Raw Data'!$B$6:$BE$43,'ADR Raw Data'!AK$1,FALSE)</f>
        <v>133.37030333670299</v>
      </c>
      <c r="AC20" s="53">
        <f>VLOOKUP($A20,'ADR Raw Data'!$B$6:$BE$43,'ADR Raw Data'!AL$1,FALSE)</f>
        <v>120.458588996095</v>
      </c>
      <c r="AD20" s="52">
        <f>VLOOKUP($A20,'ADR Raw Data'!$B$6:$BE$43,'ADR Raw Data'!AN$1,FALSE)</f>
        <v>164.923968826211</v>
      </c>
      <c r="AE20" s="52">
        <f>VLOOKUP($A20,'ADR Raw Data'!$B$6:$BE$43,'ADR Raw Data'!AO$1,FALSE)</f>
        <v>175.41119814055699</v>
      </c>
      <c r="AF20" s="53">
        <f>VLOOKUP($A20,'ADR Raw Data'!$B$6:$BE$43,'ADR Raw Data'!AP$1,FALSE)</f>
        <v>170.321918544818</v>
      </c>
      <c r="AG20" s="54">
        <f>VLOOKUP($A20,'ADR Raw Data'!$B$6:$BE$43,'ADR Raw Data'!AR$1,FALSE)</f>
        <v>140.436611002875</v>
      </c>
      <c r="AI20" s="47">
        <f>VLOOKUP($A20,'ADR Raw Data'!$B$6:$BE$43,'ADR Raw Data'!AT$1,FALSE)</f>
        <v>-2.0867418050534998</v>
      </c>
      <c r="AJ20" s="48">
        <f>VLOOKUP($A20,'ADR Raw Data'!$B$6:$BE$43,'ADR Raw Data'!AU$1,FALSE)</f>
        <v>0.99937669622706105</v>
      </c>
      <c r="AK20" s="48">
        <f>VLOOKUP($A20,'ADR Raw Data'!$B$6:$BE$43,'ADR Raw Data'!AV$1,FALSE)</f>
        <v>-0.34271218700105799</v>
      </c>
      <c r="AL20" s="48">
        <f>VLOOKUP($A20,'ADR Raw Data'!$B$6:$BE$43,'ADR Raw Data'!AW$1,FALSE)</f>
        <v>-3.7319730324893001</v>
      </c>
      <c r="AM20" s="48">
        <f>VLOOKUP($A20,'ADR Raw Data'!$B$6:$BE$43,'ADR Raw Data'!AX$1,FALSE)</f>
        <v>-3.7406128801746599</v>
      </c>
      <c r="AN20" s="49">
        <f>VLOOKUP($A20,'ADR Raw Data'!$B$6:$BE$43,'ADR Raw Data'!AY$1,FALSE)</f>
        <v>-2.08044871631702</v>
      </c>
      <c r="AO20" s="48">
        <f>VLOOKUP($A20,'ADR Raw Data'!$B$6:$BE$43,'ADR Raw Data'!BA$1,FALSE)</f>
        <v>-8.3057461113245594</v>
      </c>
      <c r="AP20" s="48">
        <f>VLOOKUP($A20,'ADR Raw Data'!$B$6:$BE$43,'ADR Raw Data'!BB$1,FALSE)</f>
        <v>-4.6331497153117196</v>
      </c>
      <c r="AQ20" s="49">
        <f>VLOOKUP($A20,'ADR Raw Data'!$B$6:$BE$43,'ADR Raw Data'!BC$1,FALSE)</f>
        <v>-6.4027565921891298</v>
      </c>
      <c r="AR20" s="50">
        <f>VLOOKUP($A20,'ADR Raw Data'!$B$6:$BE$43,'ADR Raw Data'!BE$1,FALSE)</f>
        <v>-4.1442821093128499</v>
      </c>
      <c r="AT20" s="51">
        <f>VLOOKUP($A20,'RevPAR Raw Data'!$B$6:$BE$43,'RevPAR Raw Data'!AG$1,FALSE)</f>
        <v>38.356993989285201</v>
      </c>
      <c r="AU20" s="52">
        <f>VLOOKUP($A20,'RevPAR Raw Data'!$B$6:$BE$43,'RevPAR Raw Data'!AH$1,FALSE)</f>
        <v>38.1567284071605</v>
      </c>
      <c r="AV20" s="52">
        <f>VLOOKUP($A20,'RevPAR Raw Data'!$B$6:$BE$43,'RevPAR Raw Data'!AI$1,FALSE)</f>
        <v>40.718148111851498</v>
      </c>
      <c r="AW20" s="52">
        <f>VLOOKUP($A20,'RevPAR Raw Data'!$B$6:$BE$43,'RevPAR Raw Data'!AJ$1,FALSE)</f>
        <v>51.237308898471099</v>
      </c>
      <c r="AX20" s="52">
        <f>VLOOKUP($A20,'RevPAR Raw Data'!$B$6:$BE$43,'RevPAR Raw Data'!AK$1,FALSE)</f>
        <v>60.324226447144902</v>
      </c>
      <c r="AY20" s="53">
        <f>VLOOKUP($A20,'RevPAR Raw Data'!$B$6:$BE$43,'RevPAR Raw Data'!AL$1,FALSE)</f>
        <v>45.758681170782602</v>
      </c>
      <c r="AZ20" s="52">
        <f>VLOOKUP($A20,'RevPAR Raw Data'!$B$6:$BE$43,'RevPAR Raw Data'!AN$1,FALSE)</f>
        <v>101.62014569449801</v>
      </c>
      <c r="BA20" s="52">
        <f>VLOOKUP($A20,'RevPAR Raw Data'!$B$6:$BE$43,'RevPAR Raw Data'!AO$1,FALSE)</f>
        <v>114.637280478243</v>
      </c>
      <c r="BB20" s="53">
        <f>VLOOKUP($A20,'RevPAR Raw Data'!$B$6:$BE$43,'RevPAR Raw Data'!AP$1,FALSE)</f>
        <v>108.12871308637099</v>
      </c>
      <c r="BC20" s="54">
        <f>VLOOKUP($A20,'RevPAR Raw Data'!$B$6:$BE$43,'RevPAR Raw Data'!AR$1,FALSE)</f>
        <v>63.578690289522299</v>
      </c>
      <c r="BE20" s="47">
        <f>VLOOKUP($A20,'RevPAR Raw Data'!$B$6:$BE$43,'RevPAR Raw Data'!AT$1,FALSE)</f>
        <v>-6.7752661865372898</v>
      </c>
      <c r="BF20" s="48">
        <f>VLOOKUP($A20,'RevPAR Raw Data'!$B$6:$BE$43,'RevPAR Raw Data'!AU$1,FALSE)</f>
        <v>1.9399595814874999</v>
      </c>
      <c r="BG20" s="48">
        <f>VLOOKUP($A20,'RevPAR Raw Data'!$B$6:$BE$43,'RevPAR Raw Data'!AV$1,FALSE)</f>
        <v>3.5790368093270901E-2</v>
      </c>
      <c r="BH20" s="48">
        <f>VLOOKUP($A20,'RevPAR Raw Data'!$B$6:$BE$43,'RevPAR Raw Data'!AW$1,FALSE)</f>
        <v>-3.0348994145163002</v>
      </c>
      <c r="BI20" s="48">
        <f>VLOOKUP($A20,'RevPAR Raw Data'!$B$6:$BE$43,'RevPAR Raw Data'!AX$1,FALSE)</f>
        <v>-3.3421452988935698</v>
      </c>
      <c r="BJ20" s="49">
        <f>VLOOKUP($A20,'RevPAR Raw Data'!$B$6:$BE$43,'RevPAR Raw Data'!AY$1,FALSE)</f>
        <v>-2.44593968811055</v>
      </c>
      <c r="BK20" s="48">
        <f>VLOOKUP($A20,'RevPAR Raw Data'!$B$6:$BE$43,'RevPAR Raw Data'!BA$1,FALSE)</f>
        <v>-7.08183646502507</v>
      </c>
      <c r="BL20" s="48">
        <f>VLOOKUP($A20,'RevPAR Raw Data'!$B$6:$BE$43,'RevPAR Raw Data'!BB$1,FALSE)</f>
        <v>-4.80516851784731</v>
      </c>
      <c r="BM20" s="49">
        <f>VLOOKUP($A20,'RevPAR Raw Data'!$B$6:$BE$43,'RevPAR Raw Data'!BC$1,FALSE)</f>
        <v>-5.8887199720550099</v>
      </c>
      <c r="BN20" s="50">
        <f>VLOOKUP($A20,'RevPAR Raw Data'!$B$6:$BE$43,'RevPAR Raw Data'!BE$1,FALSE)</f>
        <v>-4.1497540355923102</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46</v>
      </c>
      <c r="B22" s="47">
        <f>VLOOKUP($A22,'Occupancy Raw Data'!$B$8:$BE$45,'Occupancy Raw Data'!AG$3,FALSE)</f>
        <v>37.299446550341102</v>
      </c>
      <c r="C22" s="48">
        <f>VLOOKUP($A22,'Occupancy Raw Data'!$B$8:$BE$45,'Occupancy Raw Data'!AH$3,FALSE)</f>
        <v>48.8661673219829</v>
      </c>
      <c r="D22" s="48">
        <f>VLOOKUP($A22,'Occupancy Raw Data'!$B$8:$BE$45,'Occupancy Raw Data'!AI$3,FALSE)</f>
        <v>52.172325877853702</v>
      </c>
      <c r="E22" s="48">
        <f>VLOOKUP($A22,'Occupancy Raw Data'!$B$8:$BE$45,'Occupancy Raw Data'!AJ$3,FALSE)</f>
        <v>49.991887820141301</v>
      </c>
      <c r="F22" s="48">
        <f>VLOOKUP($A22,'Occupancy Raw Data'!$B$8:$BE$45,'Occupancy Raw Data'!AK$3,FALSE)</f>
        <v>48.875883648163096</v>
      </c>
      <c r="G22" s="49">
        <f>VLOOKUP($A22,'Occupancy Raw Data'!$B$8:$BE$45,'Occupancy Raw Data'!AL$3,FALSE)</f>
        <v>47.441142243696397</v>
      </c>
      <c r="H22" s="48">
        <f>VLOOKUP($A22,'Occupancy Raw Data'!$B$8:$BE$45,'Occupancy Raw Data'!AN$3,FALSE)</f>
        <v>50.434227330779002</v>
      </c>
      <c r="I22" s="48">
        <f>VLOOKUP($A22,'Occupancy Raw Data'!$B$8:$BE$45,'Occupancy Raw Data'!AO$3,FALSE)</f>
        <v>48.685707651224803</v>
      </c>
      <c r="J22" s="49">
        <f>VLOOKUP($A22,'Occupancy Raw Data'!$B$8:$BE$45,'Occupancy Raw Data'!AP$3,FALSE)</f>
        <v>49.559967491001899</v>
      </c>
      <c r="K22" s="50">
        <f>VLOOKUP($A22,'Occupancy Raw Data'!$B$8:$BE$45,'Occupancy Raw Data'!AR$3,FALSE)</f>
        <v>48.045718674600103</v>
      </c>
      <c r="M22" s="47">
        <f>VLOOKUP($A22,'Occupancy Raw Data'!$B$8:$BE$45,'Occupancy Raw Data'!AT$3,FALSE)</f>
        <v>2.3977308568201998</v>
      </c>
      <c r="N22" s="48">
        <f>VLOOKUP($A22,'Occupancy Raw Data'!$B$8:$BE$45,'Occupancy Raw Data'!AU$3,FALSE)</f>
        <v>1.72970198236683</v>
      </c>
      <c r="O22" s="48">
        <f>VLOOKUP($A22,'Occupancy Raw Data'!$B$8:$BE$45,'Occupancy Raw Data'!AV$3,FALSE)</f>
        <v>1.9835000444084101</v>
      </c>
      <c r="P22" s="48">
        <f>VLOOKUP($A22,'Occupancy Raw Data'!$B$8:$BE$45,'Occupancy Raw Data'!AW$3,FALSE)</f>
        <v>3.8410496036392798</v>
      </c>
      <c r="Q22" s="48">
        <f>VLOOKUP($A22,'Occupancy Raw Data'!$B$8:$BE$45,'Occupancy Raw Data'!AX$3,FALSE)</f>
        <v>2.7723485326545201</v>
      </c>
      <c r="R22" s="49">
        <f>VLOOKUP($A22,'Occupancy Raw Data'!$B$8:$BE$45,'Occupancy Raw Data'!AY$3,FALSE)</f>
        <v>2.54572368342486</v>
      </c>
      <c r="S22" s="48">
        <f>VLOOKUP($A22,'Occupancy Raw Data'!$B$8:$BE$45,'Occupancy Raw Data'!BA$3,FALSE)</f>
        <v>0.59306948404201498</v>
      </c>
      <c r="T22" s="48">
        <f>VLOOKUP($A22,'Occupancy Raw Data'!$B$8:$BE$45,'Occupancy Raw Data'!BB$3,FALSE)</f>
        <v>-1.9101036312680499</v>
      </c>
      <c r="U22" s="49">
        <f>VLOOKUP($A22,'Occupancy Raw Data'!$B$8:$BE$45,'Occupancy Raw Data'!BC$3,FALSE)</f>
        <v>-0.65220565566720001</v>
      </c>
      <c r="V22" s="50">
        <f>VLOOKUP($A22,'Occupancy Raw Data'!$B$8:$BE$45,'Occupancy Raw Data'!BE$3,FALSE)</f>
        <v>1.5818671493590399</v>
      </c>
      <c r="X22" s="51">
        <f>VLOOKUP($A22,'ADR Raw Data'!$B$6:$BE$43,'ADR Raw Data'!AG$1,FALSE)</f>
        <v>95.753738991612295</v>
      </c>
      <c r="Y22" s="52">
        <f>VLOOKUP($A22,'ADR Raw Data'!$B$6:$BE$43,'ADR Raw Data'!AH$1,FALSE)</f>
        <v>99.854398399116903</v>
      </c>
      <c r="Z22" s="52">
        <f>VLOOKUP($A22,'ADR Raw Data'!$B$6:$BE$43,'ADR Raw Data'!AI$1,FALSE)</f>
        <v>101.127645908994</v>
      </c>
      <c r="AA22" s="52">
        <f>VLOOKUP($A22,'ADR Raw Data'!$B$6:$BE$43,'ADR Raw Data'!AJ$1,FALSE)</f>
        <v>103.03412119245201</v>
      </c>
      <c r="AB22" s="52">
        <f>VLOOKUP($A22,'ADR Raw Data'!$B$6:$BE$43,'ADR Raw Data'!AK$1,FALSE)</f>
        <v>106.37659905157</v>
      </c>
      <c r="AC22" s="53">
        <f>VLOOKUP($A22,'ADR Raw Data'!$B$6:$BE$43,'ADR Raw Data'!AL$1,FALSE)</f>
        <v>101.50366148393201</v>
      </c>
      <c r="AD22" s="52">
        <f>VLOOKUP($A22,'ADR Raw Data'!$B$6:$BE$43,'ADR Raw Data'!AN$1,FALSE)</f>
        <v>119.83558679988001</v>
      </c>
      <c r="AE22" s="52">
        <f>VLOOKUP($A22,'ADR Raw Data'!$B$6:$BE$43,'ADR Raw Data'!AO$1,FALSE)</f>
        <v>117.98942908926099</v>
      </c>
      <c r="AF22" s="53">
        <f>VLOOKUP($A22,'ADR Raw Data'!$B$6:$BE$43,'ADR Raw Data'!AP$1,FALSE)</f>
        <v>118.92879146558499</v>
      </c>
      <c r="AG22" s="54">
        <f>VLOOKUP($A22,'ADR Raw Data'!$B$6:$BE$43,'ADR Raw Data'!AR$1,FALSE)</f>
        <v>106.63237473831801</v>
      </c>
      <c r="AH22" s="65"/>
      <c r="AI22" s="47">
        <f>VLOOKUP($A22,'ADR Raw Data'!$B$6:$BE$43,'ADR Raw Data'!AT$1,FALSE)</f>
        <v>4.0851449224473999</v>
      </c>
      <c r="AJ22" s="48">
        <f>VLOOKUP($A22,'ADR Raw Data'!$B$6:$BE$43,'ADR Raw Data'!AU$1,FALSE)</f>
        <v>5.6847683047800901</v>
      </c>
      <c r="AK22" s="48">
        <f>VLOOKUP($A22,'ADR Raw Data'!$B$6:$BE$43,'ADR Raw Data'!AV$1,FALSE)</f>
        <v>3.69384156052902</v>
      </c>
      <c r="AL22" s="48">
        <f>VLOOKUP($A22,'ADR Raw Data'!$B$6:$BE$43,'ADR Raw Data'!AW$1,FALSE)</f>
        <v>3.4303119869683201</v>
      </c>
      <c r="AM22" s="48">
        <f>VLOOKUP($A22,'ADR Raw Data'!$B$6:$BE$43,'ADR Raw Data'!AX$1,FALSE)</f>
        <v>3.2776830545913902</v>
      </c>
      <c r="AN22" s="49">
        <f>VLOOKUP($A22,'ADR Raw Data'!$B$6:$BE$43,'ADR Raw Data'!AY$1,FALSE)</f>
        <v>4.0188902462961398</v>
      </c>
      <c r="AO22" s="48">
        <f>VLOOKUP($A22,'ADR Raw Data'!$B$6:$BE$43,'ADR Raw Data'!BA$1,FALSE)</f>
        <v>2.3760435830297602</v>
      </c>
      <c r="AP22" s="48">
        <f>VLOOKUP($A22,'ADR Raw Data'!$B$6:$BE$43,'ADR Raw Data'!BB$1,FALSE)</f>
        <v>2.4831950170697299</v>
      </c>
      <c r="AQ22" s="49">
        <f>VLOOKUP($A22,'ADR Raw Data'!$B$6:$BE$43,'ADR Raw Data'!BC$1,FALSE)</f>
        <v>2.4389215752176101</v>
      </c>
      <c r="AR22" s="50">
        <f>VLOOKUP($A22,'ADR Raw Data'!$B$6:$BE$43,'ADR Raw Data'!BE$1,FALSE)</f>
        <v>3.36832687055175</v>
      </c>
      <c r="AT22" s="51">
        <f>VLOOKUP($A22,'RevPAR Raw Data'!$B$6:$BE$43,'RevPAR Raw Data'!AG$1,FALSE)</f>
        <v>35.715614695129602</v>
      </c>
      <c r="AU22" s="52">
        <f>VLOOKUP($A22,'RevPAR Raw Data'!$B$6:$BE$43,'RevPAR Raw Data'!AH$1,FALSE)</f>
        <v>48.795017400071899</v>
      </c>
      <c r="AV22" s="52">
        <f>VLOOKUP($A22,'RevPAR Raw Data'!$B$6:$BE$43,'RevPAR Raw Data'!AI$1,FALSE)</f>
        <v>52.760644976242901</v>
      </c>
      <c r="AW22" s="52">
        <f>VLOOKUP($A22,'RevPAR Raw Data'!$B$6:$BE$43,'RevPAR Raw Data'!AJ$1,FALSE)</f>
        <v>51.508702282999103</v>
      </c>
      <c r="AX22" s="52">
        <f>VLOOKUP($A22,'RevPAR Raw Data'!$B$6:$BE$43,'RevPAR Raw Data'!AK$1,FALSE)</f>
        <v>51.992502781318798</v>
      </c>
      <c r="AY22" s="53">
        <f>VLOOKUP($A22,'RevPAR Raw Data'!$B$6:$BE$43,'RevPAR Raw Data'!AL$1,FALSE)</f>
        <v>48.154496427152502</v>
      </c>
      <c r="AZ22" s="52">
        <f>VLOOKUP($A22,'RevPAR Raw Data'!$B$6:$BE$43,'RevPAR Raw Data'!AN$1,FALSE)</f>
        <v>60.438152269824599</v>
      </c>
      <c r="BA22" s="52">
        <f>VLOOKUP($A22,'RevPAR Raw Data'!$B$6:$BE$43,'RevPAR Raw Data'!AO$1,FALSE)</f>
        <v>57.4439885057471</v>
      </c>
      <c r="BB22" s="53">
        <f>VLOOKUP($A22,'RevPAR Raw Data'!$B$6:$BE$43,'RevPAR Raw Data'!AP$1,FALSE)</f>
        <v>58.941070387785899</v>
      </c>
      <c r="BC22" s="54">
        <f>VLOOKUP($A22,'RevPAR Raw Data'!$B$6:$BE$43,'RevPAR Raw Data'!AR$1,FALSE)</f>
        <v>51.232290782817799</v>
      </c>
      <c r="BE22" s="47">
        <f>VLOOKUP($A22,'RevPAR Raw Data'!$B$6:$BE$43,'RevPAR Raw Data'!AT$1,FALSE)</f>
        <v>6.5808265596189601</v>
      </c>
      <c r="BF22" s="48">
        <f>VLOOKUP($A22,'RevPAR Raw Data'!$B$6:$BE$43,'RevPAR Raw Data'!AU$1,FALSE)</f>
        <v>7.5127998372076696</v>
      </c>
      <c r="BG22" s="48">
        <f>VLOOKUP($A22,'RevPAR Raw Data'!$B$6:$BE$43,'RevPAR Raw Data'!AV$1,FALSE)</f>
        <v>5.75060895393091</v>
      </c>
      <c r="BH22" s="48">
        <f>VLOOKUP($A22,'RevPAR Raw Data'!$B$6:$BE$43,'RevPAR Raw Data'!AW$1,FALSE)</f>
        <v>7.4031215755866402</v>
      </c>
      <c r="BI22" s="48">
        <f>VLOOKUP($A22,'RevPAR Raw Data'!$B$6:$BE$43,'RevPAR Raw Data'!AX$1,FALSE)</f>
        <v>6.1409003853149402</v>
      </c>
      <c r="BJ22" s="49">
        <f>VLOOKUP($A22,'RevPAR Raw Data'!$B$6:$BE$43,'RevPAR Raw Data'!AY$1,FALSE)</f>
        <v>6.6669237705318203</v>
      </c>
      <c r="BK22" s="48">
        <f>VLOOKUP($A22,'RevPAR Raw Data'!$B$6:$BE$43,'RevPAR Raw Data'!BA$1,FALSE)</f>
        <v>2.9832046564902699</v>
      </c>
      <c r="BL22" s="48">
        <f>VLOOKUP($A22,'RevPAR Raw Data'!$B$6:$BE$43,'RevPAR Raw Data'!BB$1,FALSE)</f>
        <v>0.52565978760916299</v>
      </c>
      <c r="BM22" s="49">
        <f>VLOOKUP($A22,'RevPAR Raw Data'!$B$6:$BE$43,'RevPAR Raw Data'!BC$1,FALSE)</f>
        <v>1.7708091350995601</v>
      </c>
      <c r="BN22" s="50">
        <f>VLOOKUP($A22,'RevPAR Raw Data'!$B$6:$BE$43,'RevPAR Raw Data'!BE$1,FALSE)</f>
        <v>5.00347647615909</v>
      </c>
    </row>
    <row r="23" spans="1:66" x14ac:dyDescent="0.25">
      <c r="A23" s="63" t="s">
        <v>70</v>
      </c>
      <c r="B23" s="47">
        <f>VLOOKUP($A23,'Occupancy Raw Data'!$B$8:$BE$45,'Occupancy Raw Data'!AG$3,FALSE)</f>
        <v>37.515115853288698</v>
      </c>
      <c r="C23" s="48">
        <f>VLOOKUP($A23,'Occupancy Raw Data'!$B$8:$BE$45,'Occupancy Raw Data'!AH$3,FALSE)</f>
        <v>48.947452639895502</v>
      </c>
      <c r="D23" s="48">
        <f>VLOOKUP($A23,'Occupancy Raw Data'!$B$8:$BE$45,'Occupancy Raw Data'!AI$3,FALSE)</f>
        <v>51.269722594616802</v>
      </c>
      <c r="E23" s="48">
        <f>VLOOKUP($A23,'Occupancy Raw Data'!$B$8:$BE$45,'Occupancy Raw Data'!AJ$3,FALSE)</f>
        <v>49.190471279777199</v>
      </c>
      <c r="F23" s="48">
        <f>VLOOKUP($A23,'Occupancy Raw Data'!$B$8:$BE$45,'Occupancy Raw Data'!AK$3,FALSE)</f>
        <v>47.032587398164303</v>
      </c>
      <c r="G23" s="49">
        <f>VLOOKUP($A23,'Occupancy Raw Data'!$B$8:$BE$45,'Occupancy Raw Data'!AL$3,FALSE)</f>
        <v>46.791069953148501</v>
      </c>
      <c r="H23" s="48">
        <f>VLOOKUP($A23,'Occupancy Raw Data'!$B$8:$BE$45,'Occupancy Raw Data'!AN$3,FALSE)</f>
        <v>47.456508232370297</v>
      </c>
      <c r="I23" s="48">
        <f>VLOOKUP($A23,'Occupancy Raw Data'!$B$8:$BE$45,'Occupancy Raw Data'!AO$3,FALSE)</f>
        <v>46.134928031479703</v>
      </c>
      <c r="J23" s="49">
        <f>VLOOKUP($A23,'Occupancy Raw Data'!$B$8:$BE$45,'Occupancy Raw Data'!AP$3,FALSE)</f>
        <v>46.795718131925</v>
      </c>
      <c r="K23" s="50">
        <f>VLOOKUP($A23,'Occupancy Raw Data'!$B$8:$BE$45,'Occupancy Raw Data'!AR$3,FALSE)</f>
        <v>46.792394086614898</v>
      </c>
      <c r="M23" s="47">
        <f>VLOOKUP($A23,'Occupancy Raw Data'!$B$8:$BE$45,'Occupancy Raw Data'!AT$3,FALSE)</f>
        <v>5.8251934736648696</v>
      </c>
      <c r="N23" s="48">
        <f>VLOOKUP($A23,'Occupancy Raw Data'!$B$8:$BE$45,'Occupancy Raw Data'!AU$3,FALSE)</f>
        <v>5.2800825222916501</v>
      </c>
      <c r="O23" s="48">
        <f>VLOOKUP($A23,'Occupancy Raw Data'!$B$8:$BE$45,'Occupancy Raw Data'!AV$3,FALSE)</f>
        <v>5.1337677020188899</v>
      </c>
      <c r="P23" s="48">
        <f>VLOOKUP($A23,'Occupancy Raw Data'!$B$8:$BE$45,'Occupancy Raw Data'!AW$3,FALSE)</f>
        <v>6.5786674025710896</v>
      </c>
      <c r="Q23" s="48">
        <f>VLOOKUP($A23,'Occupancy Raw Data'!$B$8:$BE$45,'Occupancy Raw Data'!AX$3,FALSE)</f>
        <v>4.3468168239729899</v>
      </c>
      <c r="R23" s="49">
        <f>VLOOKUP($A23,'Occupancy Raw Data'!$B$8:$BE$45,'Occupancy Raw Data'!AY$3,FALSE)</f>
        <v>5.4167317442094598</v>
      </c>
      <c r="S23" s="48">
        <f>VLOOKUP($A23,'Occupancy Raw Data'!$B$8:$BE$45,'Occupancy Raw Data'!BA$3,FALSE)</f>
        <v>1.0101184743234199</v>
      </c>
      <c r="T23" s="48">
        <f>VLOOKUP($A23,'Occupancy Raw Data'!$B$8:$BE$45,'Occupancy Raw Data'!BB$3,FALSE)</f>
        <v>-2.3435655952659702</v>
      </c>
      <c r="U23" s="49">
        <f>VLOOKUP($A23,'Occupancy Raw Data'!$B$8:$BE$45,'Occupancy Raw Data'!BC$3,FALSE)</f>
        <v>-0.67135313575393996</v>
      </c>
      <c r="V23" s="50">
        <f>VLOOKUP($A23,'Occupancy Raw Data'!$B$8:$BE$45,'Occupancy Raw Data'!BE$3,FALSE)</f>
        <v>3.6050084990752702</v>
      </c>
      <c r="X23" s="51">
        <f>VLOOKUP($A23,'ADR Raw Data'!$B$6:$BE$43,'ADR Raw Data'!AG$1,FALSE)</f>
        <v>95.349467160345398</v>
      </c>
      <c r="Y23" s="52">
        <f>VLOOKUP($A23,'ADR Raw Data'!$B$6:$BE$43,'ADR Raw Data'!AH$1,FALSE)</f>
        <v>99.801632599267805</v>
      </c>
      <c r="Z23" s="52">
        <f>VLOOKUP($A23,'ADR Raw Data'!$B$6:$BE$43,'ADR Raw Data'!AI$1,FALSE)</f>
        <v>100.710030674075</v>
      </c>
      <c r="AA23" s="52">
        <f>VLOOKUP($A23,'ADR Raw Data'!$B$6:$BE$43,'ADR Raw Data'!AJ$1,FALSE)</f>
        <v>102.197937893081</v>
      </c>
      <c r="AB23" s="52">
        <f>VLOOKUP($A23,'ADR Raw Data'!$B$6:$BE$43,'ADR Raw Data'!AK$1,FALSE)</f>
        <v>105.708497505892</v>
      </c>
      <c r="AC23" s="53">
        <f>VLOOKUP($A23,'ADR Raw Data'!$B$6:$BE$43,'ADR Raw Data'!AL$1,FALSE)</f>
        <v>100.978097860866</v>
      </c>
      <c r="AD23" s="52">
        <f>VLOOKUP($A23,'ADR Raw Data'!$B$6:$BE$43,'ADR Raw Data'!AN$1,FALSE)</f>
        <v>118.02250497777</v>
      </c>
      <c r="AE23" s="52">
        <f>VLOOKUP($A23,'ADR Raw Data'!$B$6:$BE$43,'ADR Raw Data'!AO$1,FALSE)</f>
        <v>114.803842657538</v>
      </c>
      <c r="AF23" s="53">
        <f>VLOOKUP($A23,'ADR Raw Data'!$B$6:$BE$43,'ADR Raw Data'!AP$1,FALSE)</f>
        <v>116.43589876218699</v>
      </c>
      <c r="AG23" s="54">
        <f>VLOOKUP($A23,'ADR Raw Data'!$B$6:$BE$43,'ADR Raw Data'!AR$1,FALSE)</f>
        <v>105.381896960982</v>
      </c>
      <c r="AH23" s="65"/>
      <c r="AI23" s="47">
        <f>VLOOKUP($A23,'ADR Raw Data'!$B$6:$BE$43,'ADR Raw Data'!AT$1,FALSE)</f>
        <v>4.9227617585776899</v>
      </c>
      <c r="AJ23" s="48">
        <f>VLOOKUP($A23,'ADR Raw Data'!$B$6:$BE$43,'ADR Raw Data'!AU$1,FALSE)</f>
        <v>7.6492009543648498</v>
      </c>
      <c r="AK23" s="48">
        <f>VLOOKUP($A23,'ADR Raw Data'!$B$6:$BE$43,'ADR Raw Data'!AV$1,FALSE)</f>
        <v>6.4947601644533499</v>
      </c>
      <c r="AL23" s="48">
        <f>VLOOKUP($A23,'ADR Raw Data'!$B$6:$BE$43,'ADR Raw Data'!AW$1,FALSE)</f>
        <v>3.8834583953213802</v>
      </c>
      <c r="AM23" s="48">
        <f>VLOOKUP($A23,'ADR Raw Data'!$B$6:$BE$43,'ADR Raw Data'!AX$1,FALSE)</f>
        <v>3.80129721142989</v>
      </c>
      <c r="AN23" s="49">
        <f>VLOOKUP($A23,'ADR Raw Data'!$B$6:$BE$43,'ADR Raw Data'!AY$1,FALSE)</f>
        <v>5.3467125257453096</v>
      </c>
      <c r="AO23" s="48">
        <f>VLOOKUP($A23,'ADR Raw Data'!$B$6:$BE$43,'ADR Raw Data'!BA$1,FALSE)</f>
        <v>3.3095267085479998</v>
      </c>
      <c r="AP23" s="48">
        <f>VLOOKUP($A23,'ADR Raw Data'!$B$6:$BE$43,'ADR Raw Data'!BB$1,FALSE)</f>
        <v>1.42297757388462</v>
      </c>
      <c r="AQ23" s="49">
        <f>VLOOKUP($A23,'ADR Raw Data'!$B$6:$BE$43,'ADR Raw Data'!BC$1,FALSE)</f>
        <v>2.39188778454777</v>
      </c>
      <c r="AR23" s="50">
        <f>VLOOKUP($A23,'ADR Raw Data'!$B$6:$BE$43,'ADR Raw Data'!BE$1,FALSE)</f>
        <v>4.16441483353963</v>
      </c>
      <c r="AT23" s="51">
        <f>VLOOKUP($A23,'RevPAR Raw Data'!$B$6:$BE$43,'RevPAR Raw Data'!AG$1,FALSE)</f>
        <v>35.770463070697097</v>
      </c>
      <c r="AU23" s="52">
        <f>VLOOKUP($A23,'RevPAR Raw Data'!$B$6:$BE$43,'RevPAR Raw Data'!AH$1,FALSE)</f>
        <v>48.850356850369202</v>
      </c>
      <c r="AV23" s="52">
        <f>VLOOKUP($A23,'RevPAR Raw Data'!$B$6:$BE$43,'RevPAR Raw Data'!AI$1,FALSE)</f>
        <v>51.633753351552002</v>
      </c>
      <c r="AW23" s="52">
        <f>VLOOKUP($A23,'RevPAR Raw Data'!$B$6:$BE$43,'RevPAR Raw Data'!AJ$1,FALSE)</f>
        <v>50.271647287820898</v>
      </c>
      <c r="AX23" s="52">
        <f>VLOOKUP($A23,'RevPAR Raw Data'!$B$6:$BE$43,'RevPAR Raw Data'!AK$1,FALSE)</f>
        <v>49.7174414767453</v>
      </c>
      <c r="AY23" s="53">
        <f>VLOOKUP($A23,'RevPAR Raw Data'!$B$6:$BE$43,'RevPAR Raw Data'!AL$1,FALSE)</f>
        <v>47.248732407436897</v>
      </c>
      <c r="AZ23" s="52">
        <f>VLOOKUP($A23,'RevPAR Raw Data'!$B$6:$BE$43,'RevPAR Raw Data'!AN$1,FALSE)</f>
        <v>56.0093597908253</v>
      </c>
      <c r="BA23" s="52">
        <f>VLOOKUP($A23,'RevPAR Raw Data'!$B$6:$BE$43,'RevPAR Raw Data'!AO$1,FALSE)</f>
        <v>52.964670187428801</v>
      </c>
      <c r="BB23" s="53">
        <f>VLOOKUP($A23,'RevPAR Raw Data'!$B$6:$BE$43,'RevPAR Raw Data'!AP$1,FALSE)</f>
        <v>54.487014989126997</v>
      </c>
      <c r="BC23" s="54">
        <f>VLOOKUP($A23,'RevPAR Raw Data'!$B$6:$BE$43,'RevPAR Raw Data'!AR$1,FALSE)</f>
        <v>49.310712521933603</v>
      </c>
      <c r="BE23" s="47">
        <f>VLOOKUP($A23,'RevPAR Raw Data'!$B$6:$BE$43,'RevPAR Raw Data'!AT$1,FALSE)</f>
        <v>11.0347156289273</v>
      </c>
      <c r="BF23" s="48">
        <f>VLOOKUP($A23,'RevPAR Raw Data'!$B$6:$BE$43,'RevPAR Raw Data'!AU$1,FALSE)</f>
        <v>13.3331675993429</v>
      </c>
      <c r="BG23" s="48">
        <f>VLOOKUP($A23,'RevPAR Raw Data'!$B$6:$BE$43,'RevPAR Raw Data'!AV$1,FALSE)</f>
        <v>11.9619537661185</v>
      </c>
      <c r="BH23" s="48">
        <f>VLOOKUP($A23,'RevPAR Raw Data'!$B$6:$BE$43,'RevPAR Raw Data'!AW$1,FALSE)</f>
        <v>10.7176056094378</v>
      </c>
      <c r="BI23" s="48">
        <f>VLOOKUP($A23,'RevPAR Raw Data'!$B$6:$BE$43,'RevPAR Raw Data'!AX$1,FALSE)</f>
        <v>8.3133494621185307</v>
      </c>
      <c r="BJ23" s="49">
        <f>VLOOKUP($A23,'RevPAR Raw Data'!$B$6:$BE$43,'RevPAR Raw Data'!AY$1,FALSE)</f>
        <v>11.0530613446084</v>
      </c>
      <c r="BK23" s="48">
        <f>VLOOKUP($A23,'RevPAR Raw Data'!$B$6:$BE$43,'RevPAR Raw Data'!BA$1,FALSE)</f>
        <v>4.35307532356713</v>
      </c>
      <c r="BL23" s="48">
        <f>VLOOKUP($A23,'RevPAR Raw Data'!$B$6:$BE$43,'RevPAR Raw Data'!BB$1,FALSE)</f>
        <v>-0.95393643423125896</v>
      </c>
      <c r="BM23" s="49">
        <f>VLOOKUP($A23,'RevPAR Raw Data'!$B$6:$BE$43,'RevPAR Raw Data'!BC$1,FALSE)</f>
        <v>1.7044766351485501</v>
      </c>
      <c r="BN23" s="50">
        <f>VLOOKUP($A23,'RevPAR Raw Data'!$B$6:$BE$43,'RevPAR Raw Data'!BE$1,FALSE)</f>
        <v>7.9195508413007598</v>
      </c>
    </row>
    <row r="24" spans="1:66" x14ac:dyDescent="0.25">
      <c r="A24" s="63" t="s">
        <v>52</v>
      </c>
      <c r="B24" s="47">
        <f>VLOOKUP($A24,'Occupancy Raw Data'!$B$8:$BE$45,'Occupancy Raw Data'!AG$3,FALSE)</f>
        <v>33.947956577266901</v>
      </c>
      <c r="C24" s="48">
        <f>VLOOKUP($A24,'Occupancy Raw Data'!$B$8:$BE$45,'Occupancy Raw Data'!AH$3,FALSE)</f>
        <v>49.137931034482698</v>
      </c>
      <c r="D24" s="48">
        <f>VLOOKUP($A24,'Occupancy Raw Data'!$B$8:$BE$45,'Occupancy Raw Data'!AI$3,FALSE)</f>
        <v>55.012771392081703</v>
      </c>
      <c r="E24" s="48">
        <f>VLOOKUP($A24,'Occupancy Raw Data'!$B$8:$BE$45,'Occupancy Raw Data'!AJ$3,FALSE)</f>
        <v>54.150702426564401</v>
      </c>
      <c r="F24" s="48">
        <f>VLOOKUP($A24,'Occupancy Raw Data'!$B$8:$BE$45,'Occupancy Raw Data'!AK$3,FALSE)</f>
        <v>53.703703703703702</v>
      </c>
      <c r="G24" s="49">
        <f>VLOOKUP($A24,'Occupancy Raw Data'!$B$8:$BE$45,'Occupancy Raw Data'!AL$3,FALSE)</f>
        <v>49.190613026819904</v>
      </c>
      <c r="H24" s="48">
        <f>VLOOKUP($A24,'Occupancy Raw Data'!$B$8:$BE$45,'Occupancy Raw Data'!AN$3,FALSE)</f>
        <v>56.824712643678097</v>
      </c>
      <c r="I24" s="48">
        <f>VLOOKUP($A24,'Occupancy Raw Data'!$B$8:$BE$45,'Occupancy Raw Data'!AO$3,FALSE)</f>
        <v>44.133141762452098</v>
      </c>
      <c r="J24" s="49">
        <f>VLOOKUP($A24,'Occupancy Raw Data'!$B$8:$BE$45,'Occupancy Raw Data'!AP$3,FALSE)</f>
        <v>50.478927203065098</v>
      </c>
      <c r="K24" s="50">
        <f>VLOOKUP($A24,'Occupancy Raw Data'!$B$8:$BE$45,'Occupancy Raw Data'!AR$3,FALSE)</f>
        <v>49.5587027914614</v>
      </c>
      <c r="M24" s="47">
        <f>VLOOKUP($A24,'Occupancy Raw Data'!$B$8:$BE$45,'Occupancy Raw Data'!AT$3,FALSE)</f>
        <v>-1.87846012672816</v>
      </c>
      <c r="N24" s="48">
        <f>VLOOKUP($A24,'Occupancy Raw Data'!$B$8:$BE$45,'Occupancy Raw Data'!AU$3,FALSE)</f>
        <v>1.7937093932695201</v>
      </c>
      <c r="O24" s="48">
        <f>VLOOKUP($A24,'Occupancy Raw Data'!$B$8:$BE$45,'Occupancy Raw Data'!AV$3,FALSE)</f>
        <v>7.2786958744041401</v>
      </c>
      <c r="P24" s="48">
        <f>VLOOKUP($A24,'Occupancy Raw Data'!$B$8:$BE$45,'Occupancy Raw Data'!AW$3,FALSE)</f>
        <v>12.269458279599201</v>
      </c>
      <c r="Q24" s="48">
        <f>VLOOKUP($A24,'Occupancy Raw Data'!$B$8:$BE$45,'Occupancy Raw Data'!AX$3,FALSE)</f>
        <v>11.852700074522399</v>
      </c>
      <c r="R24" s="49">
        <f>VLOOKUP($A24,'Occupancy Raw Data'!$B$8:$BE$45,'Occupancy Raw Data'!AY$3,FALSE)</f>
        <v>6.7523837624379999</v>
      </c>
      <c r="S24" s="48">
        <f>VLOOKUP($A24,'Occupancy Raw Data'!$B$8:$BE$45,'Occupancy Raw Data'!BA$3,FALSE)</f>
        <v>6.69403353182574</v>
      </c>
      <c r="T24" s="48">
        <f>VLOOKUP($A24,'Occupancy Raw Data'!$B$8:$BE$45,'Occupancy Raw Data'!BB$3,FALSE)</f>
        <v>-10.0954942528735</v>
      </c>
      <c r="U24" s="49">
        <f>VLOOKUP($A24,'Occupancy Raw Data'!$B$8:$BE$45,'Occupancy Raw Data'!BC$3,FALSE)</f>
        <v>-1.3586522677576101</v>
      </c>
      <c r="V24" s="50">
        <f>VLOOKUP($A24,'Occupancy Raw Data'!$B$8:$BE$45,'Occupancy Raw Data'!BE$3,FALSE)</f>
        <v>4.2575198297228098</v>
      </c>
      <c r="X24" s="51">
        <f>VLOOKUP($A24,'ADR Raw Data'!$B$6:$BE$43,'ADR Raw Data'!AG$1,FALSE)</f>
        <v>93.689898894897695</v>
      </c>
      <c r="Y24" s="52">
        <f>VLOOKUP($A24,'ADR Raw Data'!$B$6:$BE$43,'ADR Raw Data'!AH$1,FALSE)</f>
        <v>100.897459389213</v>
      </c>
      <c r="Z24" s="52">
        <f>VLOOKUP($A24,'ADR Raw Data'!$B$6:$BE$43,'ADR Raw Data'!AI$1,FALSE)</f>
        <v>104.17329947765499</v>
      </c>
      <c r="AA24" s="52">
        <f>VLOOKUP($A24,'ADR Raw Data'!$B$6:$BE$43,'ADR Raw Data'!AJ$1,FALSE)</f>
        <v>104.949358785377</v>
      </c>
      <c r="AB24" s="52">
        <f>VLOOKUP($A24,'ADR Raw Data'!$B$6:$BE$43,'ADR Raw Data'!AK$1,FALSE)</f>
        <v>106.258999702734</v>
      </c>
      <c r="AC24" s="53">
        <f>VLOOKUP($A24,'ADR Raw Data'!$B$6:$BE$43,'ADR Raw Data'!AL$1,FALSE)</f>
        <v>102.69812351929301</v>
      </c>
      <c r="AD24" s="52">
        <f>VLOOKUP($A24,'ADR Raw Data'!$B$6:$BE$43,'ADR Raw Data'!AN$1,FALSE)</f>
        <v>123.55026127265</v>
      </c>
      <c r="AE24" s="52">
        <f>VLOOKUP($A24,'ADR Raw Data'!$B$6:$BE$43,'ADR Raw Data'!AO$1,FALSE)</f>
        <v>116.613289925845</v>
      </c>
      <c r="AF24" s="53">
        <f>VLOOKUP($A24,'ADR Raw Data'!$B$6:$BE$43,'ADR Raw Data'!AP$1,FALSE)</f>
        <v>120.517804395951</v>
      </c>
      <c r="AG24" s="54">
        <f>VLOOKUP($A24,'ADR Raw Data'!$B$6:$BE$43,'ADR Raw Data'!AR$1,FALSE)</f>
        <v>107.88399875750601</v>
      </c>
      <c r="AH24" s="65"/>
      <c r="AI24" s="47">
        <f>VLOOKUP($A24,'ADR Raw Data'!$B$6:$BE$43,'ADR Raw Data'!AT$1,FALSE)</f>
        <v>2.2657034518699799</v>
      </c>
      <c r="AJ24" s="48">
        <f>VLOOKUP($A24,'ADR Raw Data'!$B$6:$BE$43,'ADR Raw Data'!AU$1,FALSE)</f>
        <v>3.9098718343665202</v>
      </c>
      <c r="AK24" s="48">
        <f>VLOOKUP($A24,'ADR Raw Data'!$B$6:$BE$43,'ADR Raw Data'!AV$1,FALSE)</f>
        <v>2.4245736235979201</v>
      </c>
      <c r="AL24" s="48">
        <f>VLOOKUP($A24,'ADR Raw Data'!$B$6:$BE$43,'ADR Raw Data'!AW$1,FALSE)</f>
        <v>1.7751604116186299</v>
      </c>
      <c r="AM24" s="48">
        <f>VLOOKUP($A24,'ADR Raw Data'!$B$6:$BE$43,'ADR Raw Data'!AX$1,FALSE)</f>
        <v>4.2127642615823904</v>
      </c>
      <c r="AN24" s="49">
        <f>VLOOKUP($A24,'ADR Raw Data'!$B$6:$BE$43,'ADR Raw Data'!AY$1,FALSE)</f>
        <v>3.1360039594765898</v>
      </c>
      <c r="AO24" s="48">
        <f>VLOOKUP($A24,'ADR Raw Data'!$B$6:$BE$43,'ADR Raw Data'!BA$1,FALSE)</f>
        <v>7.8188127819726603</v>
      </c>
      <c r="AP24" s="48">
        <f>VLOOKUP($A24,'ADR Raw Data'!$B$6:$BE$43,'ADR Raw Data'!BB$1,FALSE)</f>
        <v>1.5566971236825999</v>
      </c>
      <c r="AQ24" s="49">
        <f>VLOOKUP($A24,'ADR Raw Data'!$B$6:$BE$43,'ADR Raw Data'!BC$1,FALSE)</f>
        <v>5.0690541144621299</v>
      </c>
      <c r="AR24" s="50">
        <f>VLOOKUP($A24,'ADR Raw Data'!$B$6:$BE$43,'ADR Raw Data'!BE$1,FALSE)</f>
        <v>3.50706291114136</v>
      </c>
      <c r="AT24" s="51">
        <f>VLOOKUP($A24,'RevPAR Raw Data'!$B$6:$BE$43,'RevPAR Raw Data'!AG$1,FALSE)</f>
        <v>31.8058061941251</v>
      </c>
      <c r="AU24" s="52">
        <f>VLOOKUP($A24,'RevPAR Raw Data'!$B$6:$BE$43,'RevPAR Raw Data'!AH$1,FALSE)</f>
        <v>49.578924010217101</v>
      </c>
      <c r="AV24" s="52">
        <f>VLOOKUP($A24,'RevPAR Raw Data'!$B$6:$BE$43,'RevPAR Raw Data'!AI$1,FALSE)</f>
        <v>57.308619093231101</v>
      </c>
      <c r="AW24" s="52">
        <f>VLOOKUP($A24,'RevPAR Raw Data'!$B$6:$BE$43,'RevPAR Raw Data'!AJ$1,FALSE)</f>
        <v>56.830814974457198</v>
      </c>
      <c r="AX24" s="52">
        <f>VLOOKUP($A24,'RevPAR Raw Data'!$B$6:$BE$43,'RevPAR Raw Data'!AK$1,FALSE)</f>
        <v>57.065018358876102</v>
      </c>
      <c r="AY24" s="53">
        <f>VLOOKUP($A24,'RevPAR Raw Data'!$B$6:$BE$43,'RevPAR Raw Data'!AL$1,FALSE)</f>
        <v>50.517836526181298</v>
      </c>
      <c r="AZ24" s="52">
        <f>VLOOKUP($A24,'RevPAR Raw Data'!$B$6:$BE$43,'RevPAR Raw Data'!AN$1,FALSE)</f>
        <v>70.207080938697302</v>
      </c>
      <c r="BA24" s="52">
        <f>VLOOKUP($A24,'RevPAR Raw Data'!$B$6:$BE$43,'RevPAR Raw Data'!AO$1,FALSE)</f>
        <v>51.465108556832597</v>
      </c>
      <c r="BB24" s="53">
        <f>VLOOKUP($A24,'RevPAR Raw Data'!$B$6:$BE$43,'RevPAR Raw Data'!AP$1,FALSE)</f>
        <v>60.836094747765003</v>
      </c>
      <c r="BC24" s="54">
        <f>VLOOKUP($A24,'RevPAR Raw Data'!$B$6:$BE$43,'RevPAR Raw Data'!AR$1,FALSE)</f>
        <v>53.465910303776603</v>
      </c>
      <c r="BE24" s="47">
        <f>VLOOKUP($A24,'RevPAR Raw Data'!$B$6:$BE$43,'RevPAR Raw Data'!AT$1,FALSE)</f>
        <v>0.34468298920854101</v>
      </c>
      <c r="BF24" s="48">
        <f>VLOOKUP($A24,'RevPAR Raw Data'!$B$6:$BE$43,'RevPAR Raw Data'!AU$1,FALSE)</f>
        <v>5.7737129659938802</v>
      </c>
      <c r="BG24" s="48">
        <f>VLOOKUP($A24,'RevPAR Raw Data'!$B$6:$BE$43,'RevPAR Raw Data'!AV$1,FALSE)</f>
        <v>9.8797468383147908</v>
      </c>
      <c r="BH24" s="48">
        <f>VLOOKUP($A24,'RevPAR Raw Data'!$B$6:$BE$43,'RevPAR Raw Data'!AW$1,FALSE)</f>
        <v>14.262421257317399</v>
      </c>
      <c r="BI24" s="48">
        <f>VLOOKUP($A24,'RevPAR Raw Data'!$B$6:$BE$43,'RevPAR Raw Data'!AX$1,FALSE)</f>
        <v>16.564790648876802</v>
      </c>
      <c r="BJ24" s="49">
        <f>VLOOKUP($A24,'RevPAR Raw Data'!$B$6:$BE$43,'RevPAR Raw Data'!AY$1,FALSE)</f>
        <v>10.100142744063699</v>
      </c>
      <c r="BK24" s="48">
        <f>VLOOKUP($A24,'RevPAR Raw Data'!$B$6:$BE$43,'RevPAR Raw Data'!BA$1,FALSE)</f>
        <v>15.0362402632143</v>
      </c>
      <c r="BL24" s="48">
        <f>VLOOKUP($A24,'RevPAR Raw Data'!$B$6:$BE$43,'RevPAR Raw Data'!BB$1,FALSE)</f>
        <v>-8.6959533978469796</v>
      </c>
      <c r="BM24" s="49">
        <f>VLOOKUP($A24,'RevPAR Raw Data'!$B$6:$BE$43,'RevPAR Raw Data'!BC$1,FALSE)</f>
        <v>3.6415310280245201</v>
      </c>
      <c r="BN24" s="50">
        <f>VLOOKUP($A24,'RevPAR Raw Data'!$B$6:$BE$43,'RevPAR Raw Data'!BE$1,FALSE)</f>
        <v>7.91389663974687</v>
      </c>
    </row>
    <row r="25" spans="1:66" x14ac:dyDescent="0.25">
      <c r="A25" s="63" t="s">
        <v>51</v>
      </c>
      <c r="B25" s="47">
        <f>VLOOKUP($A25,'Occupancy Raw Data'!$B$8:$BE$45,'Occupancy Raw Data'!AG$3,FALSE)</f>
        <v>33.9028944911297</v>
      </c>
      <c r="C25" s="48">
        <f>VLOOKUP($A25,'Occupancy Raw Data'!$B$8:$BE$45,'Occupancy Raw Data'!AH$3,FALSE)</f>
        <v>42.675070028011199</v>
      </c>
      <c r="D25" s="48">
        <f>VLOOKUP($A25,'Occupancy Raw Data'!$B$8:$BE$45,'Occupancy Raw Data'!AI$3,FALSE)</f>
        <v>47.843137254901897</v>
      </c>
      <c r="E25" s="48">
        <f>VLOOKUP($A25,'Occupancy Raw Data'!$B$8:$BE$45,'Occupancy Raw Data'!AJ$3,FALSE)</f>
        <v>42.628384687208197</v>
      </c>
      <c r="F25" s="48">
        <f>VLOOKUP($A25,'Occupancy Raw Data'!$B$8:$BE$45,'Occupancy Raw Data'!AK$3,FALSE)</f>
        <v>45.051353874883198</v>
      </c>
      <c r="G25" s="49">
        <f>VLOOKUP($A25,'Occupancy Raw Data'!$B$8:$BE$45,'Occupancy Raw Data'!AL$3,FALSE)</f>
        <v>42.420168067226797</v>
      </c>
      <c r="H25" s="48">
        <f>VLOOKUP($A25,'Occupancy Raw Data'!$B$8:$BE$45,'Occupancy Raw Data'!AN$3,FALSE)</f>
        <v>44.705882352941103</v>
      </c>
      <c r="I25" s="48">
        <f>VLOOKUP($A25,'Occupancy Raw Data'!$B$8:$BE$45,'Occupancy Raw Data'!AO$3,FALSE)</f>
        <v>41.750700280112</v>
      </c>
      <c r="J25" s="49">
        <f>VLOOKUP($A25,'Occupancy Raw Data'!$B$8:$BE$45,'Occupancy Raw Data'!AP$3,FALSE)</f>
        <v>43.228291316526601</v>
      </c>
      <c r="K25" s="50">
        <f>VLOOKUP($A25,'Occupancy Raw Data'!$B$8:$BE$45,'Occupancy Raw Data'!AR$3,FALSE)</f>
        <v>42.6510604241696</v>
      </c>
      <c r="M25" s="47">
        <f>VLOOKUP($A25,'Occupancy Raw Data'!$B$8:$BE$45,'Occupancy Raw Data'!AT$3,FALSE)</f>
        <v>-1.9166330579383</v>
      </c>
      <c r="N25" s="48">
        <f>VLOOKUP($A25,'Occupancy Raw Data'!$B$8:$BE$45,'Occupancy Raw Data'!AU$3,FALSE)</f>
        <v>-5.3786573782018703</v>
      </c>
      <c r="O25" s="48">
        <f>VLOOKUP($A25,'Occupancy Raw Data'!$B$8:$BE$45,'Occupancy Raw Data'!AV$3,FALSE)</f>
        <v>-0.36022652317821702</v>
      </c>
      <c r="P25" s="48">
        <f>VLOOKUP($A25,'Occupancy Raw Data'!$B$8:$BE$45,'Occupancy Raw Data'!AW$3,FALSE)</f>
        <v>-1.05530525653179</v>
      </c>
      <c r="Q25" s="48">
        <f>VLOOKUP($A25,'Occupancy Raw Data'!$B$8:$BE$45,'Occupancy Raw Data'!AX$3,FALSE)</f>
        <v>0.75707436370078496</v>
      </c>
      <c r="R25" s="49">
        <f>VLOOKUP($A25,'Occupancy Raw Data'!$B$8:$BE$45,'Occupancy Raw Data'!AY$3,FALSE)</f>
        <v>-1.5674104772359301</v>
      </c>
      <c r="S25" s="48">
        <f>VLOOKUP($A25,'Occupancy Raw Data'!$B$8:$BE$45,'Occupancy Raw Data'!BA$3,FALSE)</f>
        <v>0.16916319837357799</v>
      </c>
      <c r="T25" s="48">
        <f>VLOOKUP($A25,'Occupancy Raw Data'!$B$8:$BE$45,'Occupancy Raw Data'!BB$3,FALSE)</f>
        <v>-4.8809330340601198</v>
      </c>
      <c r="U25" s="49">
        <f>VLOOKUP($A25,'Occupancy Raw Data'!$B$8:$BE$45,'Occupancy Raw Data'!BC$3,FALSE)</f>
        <v>-2.3348543801082</v>
      </c>
      <c r="V25" s="50">
        <f>VLOOKUP($A25,'Occupancy Raw Data'!$B$8:$BE$45,'Occupancy Raw Data'!BE$3,FALSE)</f>
        <v>-1.7908855179619101</v>
      </c>
      <c r="X25" s="51">
        <f>VLOOKUP($A25,'ADR Raw Data'!$B$6:$BE$43,'ADR Raw Data'!AG$1,FALSE)</f>
        <v>86.259964197190797</v>
      </c>
      <c r="Y25" s="52">
        <f>VLOOKUP($A25,'ADR Raw Data'!$B$6:$BE$43,'ADR Raw Data'!AH$1,FALSE)</f>
        <v>90.028006782627699</v>
      </c>
      <c r="Z25" s="52">
        <f>VLOOKUP($A25,'ADR Raw Data'!$B$6:$BE$43,'ADR Raw Data'!AI$1,FALSE)</f>
        <v>90.699728727556504</v>
      </c>
      <c r="AA25" s="52">
        <f>VLOOKUP($A25,'ADR Raw Data'!$B$6:$BE$43,'ADR Raw Data'!AJ$1,FALSE)</f>
        <v>90.254046654254694</v>
      </c>
      <c r="AB25" s="52">
        <f>VLOOKUP($A25,'ADR Raw Data'!$B$6:$BE$43,'ADR Raw Data'!AK$1,FALSE)</f>
        <v>102.41937202072501</v>
      </c>
      <c r="AC25" s="53">
        <f>VLOOKUP($A25,'ADR Raw Data'!$B$6:$BE$43,'ADR Raw Data'!AL$1,FALSE)</f>
        <v>92.254651567177305</v>
      </c>
      <c r="AD25" s="52">
        <f>VLOOKUP($A25,'ADR Raw Data'!$B$6:$BE$43,'ADR Raw Data'!AN$1,FALSE)</f>
        <v>107.847622180451</v>
      </c>
      <c r="AE25" s="52">
        <f>VLOOKUP($A25,'ADR Raw Data'!$B$6:$BE$43,'ADR Raw Data'!AO$1,FALSE)</f>
        <v>99.273232695963301</v>
      </c>
      <c r="AF25" s="53">
        <f>VLOOKUP($A25,'ADR Raw Data'!$B$6:$BE$43,'ADR Raw Data'!AP$1,FALSE)</f>
        <v>103.706968518818</v>
      </c>
      <c r="AG25" s="54">
        <f>VLOOKUP($A25,'ADR Raw Data'!$B$6:$BE$43,'ADR Raw Data'!AR$1,FALSE)</f>
        <v>95.571025941736593</v>
      </c>
      <c r="AI25" s="47">
        <f>VLOOKUP($A25,'ADR Raw Data'!$B$6:$BE$43,'ADR Raw Data'!AT$1,FALSE)</f>
        <v>0.36717977061123802</v>
      </c>
      <c r="AJ25" s="48">
        <f>VLOOKUP($A25,'ADR Raw Data'!$B$6:$BE$43,'ADR Raw Data'!AU$1,FALSE)</f>
        <v>3.4196400043588402</v>
      </c>
      <c r="AK25" s="48">
        <f>VLOOKUP($A25,'ADR Raw Data'!$B$6:$BE$43,'ADR Raw Data'!AV$1,FALSE)</f>
        <v>1.2348849614249899</v>
      </c>
      <c r="AL25" s="48">
        <f>VLOOKUP($A25,'ADR Raw Data'!$B$6:$BE$43,'ADR Raw Data'!AW$1,FALSE)</f>
        <v>1.17426637737189</v>
      </c>
      <c r="AM25" s="48">
        <f>VLOOKUP($A25,'ADR Raw Data'!$B$6:$BE$43,'ADR Raw Data'!AX$1,FALSE)</f>
        <v>1.37051163730931</v>
      </c>
      <c r="AN25" s="49">
        <f>VLOOKUP($A25,'ADR Raw Data'!$B$6:$BE$43,'ADR Raw Data'!AY$1,FALSE)</f>
        <v>1.6325830546733699</v>
      </c>
      <c r="AO25" s="48">
        <f>VLOOKUP($A25,'ADR Raw Data'!$B$6:$BE$43,'ADR Raw Data'!BA$1,FALSE)</f>
        <v>-1.16328394747794</v>
      </c>
      <c r="AP25" s="48">
        <f>VLOOKUP($A25,'ADR Raw Data'!$B$6:$BE$43,'ADR Raw Data'!BB$1,FALSE)</f>
        <v>-4.1670147363369203</v>
      </c>
      <c r="AQ25" s="49">
        <f>VLOOKUP($A25,'ADR Raw Data'!$B$6:$BE$43,'ADR Raw Data'!BC$1,FALSE)</f>
        <v>-2.5094358401183401</v>
      </c>
      <c r="AR25" s="50">
        <f>VLOOKUP($A25,'ADR Raw Data'!$B$6:$BE$43,'ADR Raw Data'!BE$1,FALSE)</f>
        <v>0.26712026317798798</v>
      </c>
      <c r="AT25" s="51">
        <f>VLOOKUP($A25,'RevPAR Raw Data'!$B$6:$BE$43,'RevPAR Raw Data'!AG$1,FALSE)</f>
        <v>29.244624649859901</v>
      </c>
      <c r="AU25" s="52">
        <f>VLOOKUP($A25,'RevPAR Raw Data'!$B$6:$BE$43,'RevPAR Raw Data'!AH$1,FALSE)</f>
        <v>38.419514939309003</v>
      </c>
      <c r="AV25" s="52">
        <f>VLOOKUP($A25,'RevPAR Raw Data'!$B$6:$BE$43,'RevPAR Raw Data'!AI$1,FALSE)</f>
        <v>43.393595704948602</v>
      </c>
      <c r="AW25" s="52">
        <f>VLOOKUP($A25,'RevPAR Raw Data'!$B$6:$BE$43,'RevPAR Raw Data'!AJ$1,FALSE)</f>
        <v>38.473842203548003</v>
      </c>
      <c r="AX25" s="52">
        <f>VLOOKUP($A25,'RevPAR Raw Data'!$B$6:$BE$43,'RevPAR Raw Data'!AK$1,FALSE)</f>
        <v>46.1413137254901</v>
      </c>
      <c r="AY25" s="53">
        <f>VLOOKUP($A25,'RevPAR Raw Data'!$B$6:$BE$43,'RevPAR Raw Data'!AL$1,FALSE)</f>
        <v>39.134578244631101</v>
      </c>
      <c r="AZ25" s="52">
        <f>VLOOKUP($A25,'RevPAR Raw Data'!$B$6:$BE$43,'RevPAR Raw Data'!AN$1,FALSE)</f>
        <v>48.214231092436897</v>
      </c>
      <c r="BA25" s="52">
        <f>VLOOKUP($A25,'RevPAR Raw Data'!$B$6:$BE$43,'RevPAR Raw Data'!AO$1,FALSE)</f>
        <v>41.447269841269801</v>
      </c>
      <c r="BB25" s="53">
        <f>VLOOKUP($A25,'RevPAR Raw Data'!$B$6:$BE$43,'RevPAR Raw Data'!AP$1,FALSE)</f>
        <v>44.830750466853402</v>
      </c>
      <c r="BC25" s="54">
        <f>VLOOKUP($A25,'RevPAR Raw Data'!$B$6:$BE$43,'RevPAR Raw Data'!AR$1,FALSE)</f>
        <v>40.762056022408899</v>
      </c>
      <c r="BE25" s="47">
        <f>VLOOKUP($A25,'RevPAR Raw Data'!$B$6:$BE$43,'RevPAR Raw Data'!AT$1,FALSE)</f>
        <v>-1.5564907761926601</v>
      </c>
      <c r="BF25" s="48">
        <f>VLOOKUP($A25,'RevPAR Raw Data'!$B$6:$BE$43,'RevPAR Raw Data'!AU$1,FALSE)</f>
        <v>-2.1429480932454101</v>
      </c>
      <c r="BG25" s="48">
        <f>VLOOKUP($A25,'RevPAR Raw Data'!$B$6:$BE$43,'RevPAR Raw Data'!AV$1,FALSE)</f>
        <v>0.87021005508498805</v>
      </c>
      <c r="BH25" s="48">
        <f>VLOOKUP($A25,'RevPAR Raw Data'!$B$6:$BE$43,'RevPAR Raw Data'!AW$1,FALSE)</f>
        <v>0.10656902603400401</v>
      </c>
      <c r="BI25" s="48">
        <f>VLOOKUP($A25,'RevPAR Raw Data'!$B$6:$BE$43,'RevPAR Raw Data'!AX$1,FALSE)</f>
        <v>2.1379617932677002</v>
      </c>
      <c r="BJ25" s="49">
        <f>VLOOKUP($A25,'RevPAR Raw Data'!$B$6:$BE$43,'RevPAR Raw Data'!AY$1,FALSE)</f>
        <v>3.9583299588904997E-2</v>
      </c>
      <c r="BK25" s="48">
        <f>VLOOKUP($A25,'RevPAR Raw Data'!$B$6:$BE$43,'RevPAR Raw Data'!BA$1,FALSE)</f>
        <v>-0.99608859743608802</v>
      </c>
      <c r="BL25" s="48">
        <f>VLOOKUP($A25,'RevPAR Raw Data'!$B$6:$BE$43,'RevPAR Raw Data'!BB$1,FALSE)</f>
        <v>-8.8445585715970196</v>
      </c>
      <c r="BM25" s="49">
        <f>VLOOKUP($A25,'RevPAR Raw Data'!$B$6:$BE$43,'RevPAR Raw Data'!BC$1,FALSE)</f>
        <v>-4.7856985475975398</v>
      </c>
      <c r="BN25" s="50">
        <f>VLOOKUP($A25,'RevPAR Raw Data'!$B$6:$BE$43,'RevPAR Raw Data'!BE$1,FALSE)</f>
        <v>-1.52854907289271</v>
      </c>
    </row>
    <row r="26" spans="1:66" x14ac:dyDescent="0.25">
      <c r="A26" s="63" t="s">
        <v>50</v>
      </c>
      <c r="B26" s="47">
        <f>VLOOKUP($A26,'Occupancy Raw Data'!$B$8:$BE$45,'Occupancy Raw Data'!AG$3,FALSE)</f>
        <v>32.019837691614001</v>
      </c>
      <c r="C26" s="48">
        <f>VLOOKUP($A26,'Occupancy Raw Data'!$B$8:$BE$45,'Occupancy Raw Data'!AH$3,FALSE)</f>
        <v>43.020739404869197</v>
      </c>
      <c r="D26" s="48">
        <f>VLOOKUP($A26,'Occupancy Raw Data'!$B$8:$BE$45,'Occupancy Raw Data'!AI$3,FALSE)</f>
        <v>45.721370604147801</v>
      </c>
      <c r="E26" s="48">
        <f>VLOOKUP($A26,'Occupancy Raw Data'!$B$8:$BE$45,'Occupancy Raw Data'!AJ$3,FALSE)</f>
        <v>43.016230838593302</v>
      </c>
      <c r="F26" s="48">
        <f>VLOOKUP($A26,'Occupancy Raw Data'!$B$8:$BE$45,'Occupancy Raw Data'!AK$3,FALSE)</f>
        <v>42.033363390441799</v>
      </c>
      <c r="G26" s="49">
        <f>VLOOKUP($A26,'Occupancy Raw Data'!$B$8:$BE$45,'Occupancy Raw Data'!AL$3,FALSE)</f>
        <v>41.162308385933201</v>
      </c>
      <c r="H26" s="48">
        <f>VLOOKUP($A26,'Occupancy Raw Data'!$B$8:$BE$45,'Occupancy Raw Data'!AN$3,FALSE)</f>
        <v>48.390441839494997</v>
      </c>
      <c r="I26" s="48">
        <f>VLOOKUP($A26,'Occupancy Raw Data'!$B$8:$BE$45,'Occupancy Raw Data'!AO$3,FALSE)</f>
        <v>46.605049594229001</v>
      </c>
      <c r="J26" s="49">
        <f>VLOOKUP($A26,'Occupancy Raw Data'!$B$8:$BE$45,'Occupancy Raw Data'!AP$3,FALSE)</f>
        <v>47.497745716861999</v>
      </c>
      <c r="K26" s="50">
        <f>VLOOKUP($A26,'Occupancy Raw Data'!$B$8:$BE$45,'Occupancy Raw Data'!AR$3,FALSE)</f>
        <v>42.972433337627201</v>
      </c>
      <c r="M26" s="47">
        <f>VLOOKUP($A26,'Occupancy Raw Data'!$B$8:$BE$45,'Occupancy Raw Data'!AT$3,FALSE)</f>
        <v>-16.1071046968156</v>
      </c>
      <c r="N26" s="48">
        <f>VLOOKUP($A26,'Occupancy Raw Data'!$B$8:$BE$45,'Occupancy Raw Data'!AU$3,FALSE)</f>
        <v>-14.877002690130199</v>
      </c>
      <c r="O26" s="48">
        <f>VLOOKUP($A26,'Occupancy Raw Data'!$B$8:$BE$45,'Occupancy Raw Data'!AV$3,FALSE)</f>
        <v>-15.1226970554925</v>
      </c>
      <c r="P26" s="48">
        <f>VLOOKUP($A26,'Occupancy Raw Data'!$B$8:$BE$45,'Occupancy Raw Data'!AW$3,FALSE)</f>
        <v>-11.549442248224199</v>
      </c>
      <c r="Q26" s="48">
        <f>VLOOKUP($A26,'Occupancy Raw Data'!$B$8:$BE$45,'Occupancy Raw Data'!AX$3,FALSE)</f>
        <v>-11.762208176341099</v>
      </c>
      <c r="R26" s="49">
        <f>VLOOKUP($A26,'Occupancy Raw Data'!$B$8:$BE$45,'Occupancy Raw Data'!AY$3,FALSE)</f>
        <v>-13.8304266803977</v>
      </c>
      <c r="S26" s="48">
        <f>VLOOKUP($A26,'Occupancy Raw Data'!$B$8:$BE$45,'Occupancy Raw Data'!BA$3,FALSE)</f>
        <v>-11.667151398054299</v>
      </c>
      <c r="T26" s="48">
        <f>VLOOKUP($A26,'Occupancy Raw Data'!$B$8:$BE$45,'Occupancy Raw Data'!BB$3,FALSE)</f>
        <v>-14.734120539966</v>
      </c>
      <c r="U26" s="49">
        <f>VLOOKUP($A26,'Occupancy Raw Data'!$B$8:$BE$45,'Occupancy Raw Data'!BC$3,FALSE)</f>
        <v>-13.1989064028873</v>
      </c>
      <c r="V26" s="50">
        <f>VLOOKUP($A26,'Occupancy Raw Data'!$B$8:$BE$45,'Occupancy Raw Data'!BE$3,FALSE)</f>
        <v>-13.6320763689919</v>
      </c>
      <c r="X26" s="51">
        <f>VLOOKUP($A26,'ADR Raw Data'!$B$6:$BE$43,'ADR Raw Data'!AG$1,FALSE)</f>
        <v>88.312802027597797</v>
      </c>
      <c r="Y26" s="52">
        <f>VLOOKUP($A26,'ADR Raw Data'!$B$6:$BE$43,'ADR Raw Data'!AH$1,FALSE)</f>
        <v>90.946467197652396</v>
      </c>
      <c r="Z26" s="52">
        <f>VLOOKUP($A26,'ADR Raw Data'!$B$6:$BE$43,'ADR Raw Data'!AI$1,FALSE)</f>
        <v>92.437015087269501</v>
      </c>
      <c r="AA26" s="52">
        <f>VLOOKUP($A26,'ADR Raw Data'!$B$6:$BE$43,'ADR Raw Data'!AJ$1,FALSE)</f>
        <v>93.039935017293701</v>
      </c>
      <c r="AB26" s="52">
        <f>VLOOKUP($A26,'ADR Raw Data'!$B$6:$BE$43,'ADR Raw Data'!AK$1,FALSE)</f>
        <v>92.250532017590899</v>
      </c>
      <c r="AC26" s="53">
        <f>VLOOKUP($A26,'ADR Raw Data'!$B$6:$BE$43,'ADR Raw Data'!AL$1,FALSE)</f>
        <v>91.571736730267901</v>
      </c>
      <c r="AD26" s="52">
        <f>VLOOKUP($A26,'ADR Raw Data'!$B$6:$BE$43,'ADR Raw Data'!AN$1,FALSE)</f>
        <v>105.38919407435</v>
      </c>
      <c r="AE26" s="52">
        <f>VLOOKUP($A26,'ADR Raw Data'!$B$6:$BE$43,'ADR Raw Data'!AO$1,FALSE)</f>
        <v>103.071667795298</v>
      </c>
      <c r="AF26" s="53">
        <f>VLOOKUP($A26,'ADR Raw Data'!$B$6:$BE$43,'ADR Raw Data'!AP$1,FALSE)</f>
        <v>104.252209302325</v>
      </c>
      <c r="AG26" s="54">
        <f>VLOOKUP($A26,'ADR Raw Data'!$B$6:$BE$43,'ADR Raw Data'!AR$1,FALSE)</f>
        <v>95.576256538617102</v>
      </c>
      <c r="AI26" s="47">
        <f>VLOOKUP($A26,'ADR Raw Data'!$B$6:$BE$43,'ADR Raw Data'!AT$1,FALSE)</f>
        <v>-2.7352551911931302</v>
      </c>
      <c r="AJ26" s="48">
        <f>VLOOKUP($A26,'ADR Raw Data'!$B$6:$BE$43,'ADR Raw Data'!AU$1,FALSE)</f>
        <v>-1.80936359656317</v>
      </c>
      <c r="AK26" s="48">
        <f>VLOOKUP($A26,'ADR Raw Data'!$B$6:$BE$43,'ADR Raw Data'!AV$1,FALSE)</f>
        <v>-3.0152495457966801</v>
      </c>
      <c r="AL26" s="48">
        <f>VLOOKUP($A26,'ADR Raw Data'!$B$6:$BE$43,'ADR Raw Data'!AW$1,FALSE)</f>
        <v>-2.7978636566392399</v>
      </c>
      <c r="AM26" s="48">
        <f>VLOOKUP($A26,'ADR Raw Data'!$B$6:$BE$43,'ADR Raw Data'!AX$1,FALSE)</f>
        <v>-5.1132237607984301</v>
      </c>
      <c r="AN26" s="49">
        <f>VLOOKUP($A26,'ADR Raw Data'!$B$6:$BE$43,'ADR Raw Data'!AY$1,FALSE)</f>
        <v>-3.0829398453795398</v>
      </c>
      <c r="AO26" s="48">
        <f>VLOOKUP($A26,'ADR Raw Data'!$B$6:$BE$43,'ADR Raw Data'!BA$1,FALSE)</f>
        <v>-10.250312495149601</v>
      </c>
      <c r="AP26" s="48">
        <f>VLOOKUP($A26,'ADR Raw Data'!$B$6:$BE$43,'ADR Raw Data'!BB$1,FALSE)</f>
        <v>-11.2644060723424</v>
      </c>
      <c r="AQ26" s="49">
        <f>VLOOKUP($A26,'ADR Raw Data'!$B$6:$BE$43,'ADR Raw Data'!BC$1,FALSE)</f>
        <v>-10.7365029314614</v>
      </c>
      <c r="AR26" s="50">
        <f>VLOOKUP($A26,'ADR Raw Data'!$B$6:$BE$43,'ADR Raw Data'!BE$1,FALSE)</f>
        <v>-5.8308504834254</v>
      </c>
      <c r="AT26" s="51">
        <f>VLOOKUP($A26,'RevPAR Raw Data'!$B$6:$BE$43,'RevPAR Raw Data'!AG$1,FALSE)</f>
        <v>28.277615870153198</v>
      </c>
      <c r="AU26" s="52">
        <f>VLOOKUP($A26,'RevPAR Raw Data'!$B$6:$BE$43,'RevPAR Raw Data'!AH$1,FALSE)</f>
        <v>39.125842651036898</v>
      </c>
      <c r="AV26" s="52">
        <f>VLOOKUP($A26,'RevPAR Raw Data'!$B$6:$BE$43,'RevPAR Raw Data'!AI$1,FALSE)</f>
        <v>42.2634702434625</v>
      </c>
      <c r="AW26" s="52">
        <f>VLOOKUP($A26,'RevPAR Raw Data'!$B$6:$BE$43,'RevPAR Raw Data'!AJ$1,FALSE)</f>
        <v>40.0222732191163</v>
      </c>
      <c r="AX26" s="52">
        <f>VLOOKUP($A26,'RevPAR Raw Data'!$B$6:$BE$43,'RevPAR Raw Data'!AK$1,FALSE)</f>
        <v>38.7760013525698</v>
      </c>
      <c r="AY26" s="53">
        <f>VLOOKUP($A26,'RevPAR Raw Data'!$B$6:$BE$43,'RevPAR Raw Data'!AL$1,FALSE)</f>
        <v>37.693040667267802</v>
      </c>
      <c r="AZ26" s="52">
        <f>VLOOKUP($A26,'RevPAR Raw Data'!$B$6:$BE$43,'RevPAR Raw Data'!AN$1,FALSE)</f>
        <v>50.998296663660902</v>
      </c>
      <c r="BA26" s="52">
        <f>VLOOKUP($A26,'RevPAR Raw Data'!$B$6:$BE$43,'RevPAR Raw Data'!AO$1,FALSE)</f>
        <v>48.036601893597798</v>
      </c>
      <c r="BB26" s="53">
        <f>VLOOKUP($A26,'RevPAR Raw Data'!$B$6:$BE$43,'RevPAR Raw Data'!AP$1,FALSE)</f>
        <v>49.5174492786293</v>
      </c>
      <c r="BC26" s="54">
        <f>VLOOKUP($A26,'RevPAR Raw Data'!$B$6:$BE$43,'RevPAR Raw Data'!AR$1,FALSE)</f>
        <v>41.071443127656799</v>
      </c>
      <c r="BE26" s="47">
        <f>VLOOKUP($A26,'RevPAR Raw Data'!$B$6:$BE$43,'RevPAR Raw Data'!AT$1,FALSE)</f>
        <v>-18.401789470638199</v>
      </c>
      <c r="BF26" s="48">
        <f>VLOOKUP($A26,'RevPAR Raw Data'!$B$6:$BE$43,'RevPAR Raw Data'!AU$1,FALSE)</f>
        <v>-16.4171872157584</v>
      </c>
      <c r="BG26" s="48">
        <f>VLOOKUP($A26,'RevPAR Raw Data'!$B$6:$BE$43,'RevPAR Raw Data'!AV$1,FALSE)</f>
        <v>-17.681959547011299</v>
      </c>
      <c r="BH26" s="48">
        <f>VLOOKUP($A26,'RevPAR Raw Data'!$B$6:$BE$43,'RevPAR Raw Data'!AW$1,FALSE)</f>
        <v>-14.0241682576558</v>
      </c>
      <c r="BI26" s="48">
        <f>VLOOKUP($A26,'RevPAR Raw Data'!$B$6:$BE$43,'RevPAR Raw Data'!AX$1,FALSE)</f>
        <v>-16.274003913872299</v>
      </c>
      <c r="BJ26" s="49">
        <f>VLOOKUP($A26,'RevPAR Raw Data'!$B$6:$BE$43,'RevPAR Raw Data'!AY$1,FALSE)</f>
        <v>-16.486982790861301</v>
      </c>
      <c r="BK26" s="48">
        <f>VLOOKUP($A26,'RevPAR Raw Data'!$B$6:$BE$43,'RevPAR Raw Data'!BA$1,FALSE)</f>
        <v>-20.721544415621199</v>
      </c>
      <c r="BL26" s="48">
        <f>VLOOKUP($A26,'RevPAR Raw Data'!$B$6:$BE$43,'RevPAR Raw Data'!BB$1,FALSE)</f>
        <v>-24.338815443498198</v>
      </c>
      <c r="BM26" s="49">
        <f>VLOOKUP($A26,'RevPAR Raw Data'!$B$6:$BE$43,'RevPAR Raw Data'!BC$1,FALSE)</f>
        <v>-22.5183083614819</v>
      </c>
      <c r="BN26" s="50">
        <f>VLOOKUP($A26,'RevPAR Raw Data'!$B$6:$BE$43,'RevPAR Raw Data'!BE$1,FALSE)</f>
        <v>-18.668060861555102</v>
      </c>
    </row>
    <row r="27" spans="1:66" x14ac:dyDescent="0.25">
      <c r="A27" s="63" t="s">
        <v>47</v>
      </c>
      <c r="B27" s="47">
        <f>VLOOKUP($A27,'Occupancy Raw Data'!$B$8:$BE$45,'Occupancy Raw Data'!AG$3,FALSE)</f>
        <v>46.433209647495303</v>
      </c>
      <c r="C27" s="48">
        <f>VLOOKUP($A27,'Occupancy Raw Data'!$B$8:$BE$45,'Occupancy Raw Data'!AH$3,FALSE)</f>
        <v>59.025974025974001</v>
      </c>
      <c r="D27" s="48">
        <f>VLOOKUP($A27,'Occupancy Raw Data'!$B$8:$BE$45,'Occupancy Raw Data'!AI$3,FALSE)</f>
        <v>60.681818181818102</v>
      </c>
      <c r="E27" s="48">
        <f>VLOOKUP($A27,'Occupancy Raw Data'!$B$8:$BE$45,'Occupancy Raw Data'!AJ$3,FALSE)</f>
        <v>59.837662337662302</v>
      </c>
      <c r="F27" s="48">
        <f>VLOOKUP($A27,'Occupancy Raw Data'!$B$8:$BE$45,'Occupancy Raw Data'!AK$3,FALSE)</f>
        <v>59.007421150278198</v>
      </c>
      <c r="G27" s="49">
        <f>VLOOKUP($A27,'Occupancy Raw Data'!$B$8:$BE$45,'Occupancy Raw Data'!AL$3,FALSE)</f>
        <v>56.997217068645597</v>
      </c>
      <c r="H27" s="48">
        <f>VLOOKUP($A27,'Occupancy Raw Data'!$B$8:$BE$45,'Occupancy Raw Data'!AN$3,FALSE)</f>
        <v>58.441558441558399</v>
      </c>
      <c r="I27" s="48">
        <f>VLOOKUP($A27,'Occupancy Raw Data'!$B$8:$BE$45,'Occupancy Raw Data'!AO$3,FALSE)</f>
        <v>57.880333951762502</v>
      </c>
      <c r="J27" s="49">
        <f>VLOOKUP($A27,'Occupancy Raw Data'!$B$8:$BE$45,'Occupancy Raw Data'!AP$3,FALSE)</f>
        <v>58.160946196660397</v>
      </c>
      <c r="K27" s="50">
        <f>VLOOKUP($A27,'Occupancy Raw Data'!$B$8:$BE$45,'Occupancy Raw Data'!AR$3,FALSE)</f>
        <v>57.3297111052213</v>
      </c>
      <c r="M27" s="47">
        <f>VLOOKUP($A27,'Occupancy Raw Data'!$B$8:$BE$45,'Occupancy Raw Data'!AT$3,FALSE)</f>
        <v>15.118231522172399</v>
      </c>
      <c r="N27" s="48">
        <f>VLOOKUP($A27,'Occupancy Raw Data'!$B$8:$BE$45,'Occupancy Raw Data'!AU$3,FALSE)</f>
        <v>15.4175949573439</v>
      </c>
      <c r="O27" s="48">
        <f>VLOOKUP($A27,'Occupancy Raw Data'!$B$8:$BE$45,'Occupancy Raw Data'!AV$3,FALSE)</f>
        <v>9.0018053695183706</v>
      </c>
      <c r="P27" s="48">
        <f>VLOOKUP($A27,'Occupancy Raw Data'!$B$8:$BE$45,'Occupancy Raw Data'!AW$3,FALSE)</f>
        <v>12.872388291157201</v>
      </c>
      <c r="Q27" s="48">
        <f>VLOOKUP($A27,'Occupancy Raw Data'!$B$8:$BE$45,'Occupancy Raw Data'!AX$3,FALSE)</f>
        <v>17.230933596939298</v>
      </c>
      <c r="R27" s="49">
        <f>VLOOKUP($A27,'Occupancy Raw Data'!$B$8:$BE$45,'Occupancy Raw Data'!AY$3,FALSE)</f>
        <v>13.769248926327901</v>
      </c>
      <c r="S27" s="48">
        <f>VLOOKUP($A27,'Occupancy Raw Data'!$B$8:$BE$45,'Occupancy Raw Data'!BA$3,FALSE)</f>
        <v>7.7915670910244099</v>
      </c>
      <c r="T27" s="48">
        <f>VLOOKUP($A27,'Occupancy Raw Data'!$B$8:$BE$45,'Occupancy Raw Data'!BB$3,FALSE)</f>
        <v>8.0715541206872707</v>
      </c>
      <c r="U27" s="49">
        <f>VLOOKUP($A27,'Occupancy Raw Data'!$B$8:$BE$45,'Occupancy Raw Data'!BC$3,FALSE)</f>
        <v>7.9307035972442002</v>
      </c>
      <c r="V27" s="50">
        <f>VLOOKUP($A27,'Occupancy Raw Data'!$B$8:$BE$45,'Occupancy Raw Data'!BE$3,FALSE)</f>
        <v>12.012897788722601</v>
      </c>
      <c r="X27" s="51">
        <f>VLOOKUP($A27,'ADR Raw Data'!$B$6:$BE$43,'ADR Raw Data'!AG$1,FALSE)</f>
        <v>92.034359204874605</v>
      </c>
      <c r="Y27" s="52">
        <f>VLOOKUP($A27,'ADR Raw Data'!$B$6:$BE$43,'ADR Raw Data'!AH$1,FALSE)</f>
        <v>99.6064670752789</v>
      </c>
      <c r="Z27" s="52">
        <f>VLOOKUP($A27,'ADR Raw Data'!$B$6:$BE$43,'ADR Raw Data'!AI$1,FALSE)</f>
        <v>98.121008942903003</v>
      </c>
      <c r="AA27" s="52">
        <f>VLOOKUP($A27,'ADR Raw Data'!$B$6:$BE$43,'ADR Raw Data'!AJ$1,FALSE)</f>
        <v>101.094780249593</v>
      </c>
      <c r="AB27" s="52">
        <f>VLOOKUP($A27,'ADR Raw Data'!$B$6:$BE$43,'ADR Raw Data'!AK$1,FALSE)</f>
        <v>99.843401194780597</v>
      </c>
      <c r="AC27" s="53">
        <f>VLOOKUP($A27,'ADR Raw Data'!$B$6:$BE$43,'ADR Raw Data'!AL$1,FALSE)</f>
        <v>98.417989681493395</v>
      </c>
      <c r="AD27" s="52">
        <f>VLOOKUP($A27,'ADR Raw Data'!$B$6:$BE$43,'ADR Raw Data'!AN$1,FALSE)</f>
        <v>104.01705317460301</v>
      </c>
      <c r="AE27" s="52">
        <f>VLOOKUP($A27,'ADR Raw Data'!$B$6:$BE$43,'ADR Raw Data'!AO$1,FALSE)</f>
        <v>106.037018991906</v>
      </c>
      <c r="AF27" s="53">
        <f>VLOOKUP($A27,'ADR Raw Data'!$B$6:$BE$43,'ADR Raw Data'!AP$1,FALSE)</f>
        <v>105.0221631644</v>
      </c>
      <c r="AG27" s="54">
        <f>VLOOKUP($A27,'ADR Raw Data'!$B$6:$BE$43,'ADR Raw Data'!AR$1,FALSE)</f>
        <v>100.332255033401</v>
      </c>
      <c r="AI27" s="47">
        <f>VLOOKUP($A27,'ADR Raw Data'!$B$6:$BE$43,'ADR Raw Data'!AT$1,FALSE)</f>
        <v>6.2769410700566697</v>
      </c>
      <c r="AJ27" s="48">
        <f>VLOOKUP($A27,'ADR Raw Data'!$B$6:$BE$43,'ADR Raw Data'!AU$1,FALSE)</f>
        <v>7.5112879392799599</v>
      </c>
      <c r="AK27" s="48">
        <f>VLOOKUP($A27,'ADR Raw Data'!$B$6:$BE$43,'ADR Raw Data'!AV$1,FALSE)</f>
        <v>-0.42870743358187102</v>
      </c>
      <c r="AL27" s="48">
        <f>VLOOKUP($A27,'ADR Raw Data'!$B$6:$BE$43,'ADR Raw Data'!AW$1,FALSE)</f>
        <v>5.1657341450578702</v>
      </c>
      <c r="AM27" s="48">
        <f>VLOOKUP($A27,'ADR Raw Data'!$B$6:$BE$43,'ADR Raw Data'!AX$1,FALSE)</f>
        <v>5.2228516904254301</v>
      </c>
      <c r="AN27" s="49">
        <f>VLOOKUP($A27,'ADR Raw Data'!$B$6:$BE$43,'ADR Raw Data'!AY$1,FALSE)</f>
        <v>4.5101518611038598</v>
      </c>
      <c r="AO27" s="48">
        <f>VLOOKUP($A27,'ADR Raw Data'!$B$6:$BE$43,'ADR Raw Data'!BA$1,FALSE)</f>
        <v>-4.3925041753687903</v>
      </c>
      <c r="AP27" s="48">
        <f>VLOOKUP($A27,'ADR Raw Data'!$B$6:$BE$43,'ADR Raw Data'!BB$1,FALSE)</f>
        <v>2.7277894065527199E-2</v>
      </c>
      <c r="AQ27" s="49">
        <f>VLOOKUP($A27,'ADR Raw Data'!$B$6:$BE$43,'ADR Raw Data'!BC$1,FALSE)</f>
        <v>-2.22359953844949</v>
      </c>
      <c r="AR27" s="50">
        <f>VLOOKUP($A27,'ADR Raw Data'!$B$6:$BE$43,'ADR Raw Data'!BE$1,FALSE)</f>
        <v>2.2196990982661902</v>
      </c>
      <c r="AT27" s="51">
        <f>VLOOKUP($A27,'RevPAR Raw Data'!$B$6:$BE$43,'RevPAR Raw Data'!AG$1,FALSE)</f>
        <v>42.7345069573283</v>
      </c>
      <c r="AU27" s="52">
        <f>VLOOKUP($A27,'RevPAR Raw Data'!$B$6:$BE$43,'RevPAR Raw Data'!AH$1,FALSE)</f>
        <v>58.793687384044503</v>
      </c>
      <c r="AV27" s="52">
        <f>VLOOKUP($A27,'RevPAR Raw Data'!$B$6:$BE$43,'RevPAR Raw Data'!AI$1,FALSE)</f>
        <v>59.541612244897898</v>
      </c>
      <c r="AW27" s="52">
        <f>VLOOKUP($A27,'RevPAR Raw Data'!$B$6:$BE$43,'RevPAR Raw Data'!AJ$1,FALSE)</f>
        <v>60.492753246753203</v>
      </c>
      <c r="AX27" s="52">
        <f>VLOOKUP($A27,'RevPAR Raw Data'!$B$6:$BE$43,'RevPAR Raw Data'!AK$1,FALSE)</f>
        <v>58.915016233766202</v>
      </c>
      <c r="AY27" s="53">
        <f>VLOOKUP($A27,'RevPAR Raw Data'!$B$6:$BE$43,'RevPAR Raw Data'!AL$1,FALSE)</f>
        <v>56.095515213357999</v>
      </c>
      <c r="AZ27" s="52">
        <f>VLOOKUP($A27,'RevPAR Raw Data'!$B$6:$BE$43,'RevPAR Raw Data'!AN$1,FALSE)</f>
        <v>60.789186920222598</v>
      </c>
      <c r="BA27" s="52">
        <f>VLOOKUP($A27,'RevPAR Raw Data'!$B$6:$BE$43,'RevPAR Raw Data'!AO$1,FALSE)</f>
        <v>61.374580705009201</v>
      </c>
      <c r="BB27" s="53">
        <f>VLOOKUP($A27,'RevPAR Raw Data'!$B$6:$BE$43,'RevPAR Raw Data'!AP$1,FALSE)</f>
        <v>61.081883812615899</v>
      </c>
      <c r="BC27" s="54">
        <f>VLOOKUP($A27,'RevPAR Raw Data'!$B$6:$BE$43,'RevPAR Raw Data'!AR$1,FALSE)</f>
        <v>57.520191956003103</v>
      </c>
      <c r="BE27" s="47">
        <f>VLOOKUP($A27,'RevPAR Raw Data'!$B$6:$BE$43,'RevPAR Raw Data'!AT$1,FALSE)</f>
        <v>22.344135075710501</v>
      </c>
      <c r="BF27" s="48">
        <f>VLOOKUP($A27,'RevPAR Raw Data'!$B$6:$BE$43,'RevPAR Raw Data'!AU$1,FALSE)</f>
        <v>24.086942847181799</v>
      </c>
      <c r="BG27" s="48">
        <f>VLOOKUP($A27,'RevPAR Raw Data'!$B$6:$BE$43,'RevPAR Raw Data'!AV$1,FALSE)</f>
        <v>8.5345065271608007</v>
      </c>
      <c r="BH27" s="48">
        <f>VLOOKUP($A27,'RevPAR Raw Data'!$B$6:$BE$43,'RevPAR Raw Data'!AW$1,FALSE)</f>
        <v>18.703075793455799</v>
      </c>
      <c r="BI27" s="48">
        <f>VLOOKUP($A27,'RevPAR Raw Data'!$B$6:$BE$43,'RevPAR Raw Data'!AX$1,FALSE)</f>
        <v>23.353731394008602</v>
      </c>
      <c r="BJ27" s="49">
        <f>VLOOKUP($A27,'RevPAR Raw Data'!$B$6:$BE$43,'RevPAR Raw Data'!AY$1,FALSE)</f>
        <v>18.900414824142601</v>
      </c>
      <c r="BK27" s="48">
        <f>VLOOKUP($A27,'RevPAR Raw Data'!$B$6:$BE$43,'RevPAR Raw Data'!BA$1,FALSE)</f>
        <v>3.0568180058557002</v>
      </c>
      <c r="BL27" s="48">
        <f>VLOOKUP($A27,'RevPAR Raw Data'!$B$6:$BE$43,'RevPAR Raw Data'!BB$1,FALSE)</f>
        <v>8.1010337647352806</v>
      </c>
      <c r="BM27" s="49">
        <f>VLOOKUP($A27,'RevPAR Raw Data'!$B$6:$BE$43,'RevPAR Raw Data'!BC$1,FALSE)</f>
        <v>5.5307569702105797</v>
      </c>
      <c r="BN27" s="50">
        <f>VLOOKUP($A27,'RevPAR Raw Data'!$B$6:$BE$43,'RevPAR Raw Data'!BE$1,FALSE)</f>
        <v>14.499247070880701</v>
      </c>
    </row>
    <row r="28" spans="1:66" x14ac:dyDescent="0.25">
      <c r="A28" s="63" t="s">
        <v>48</v>
      </c>
      <c r="B28" s="47">
        <f>VLOOKUP($A28,'Occupancy Raw Data'!$B$8:$BE$45,'Occupancy Raw Data'!AG$3,FALSE)</f>
        <v>38.346038346038299</v>
      </c>
      <c r="C28" s="48">
        <f>VLOOKUP($A28,'Occupancy Raw Data'!$B$8:$BE$45,'Occupancy Raw Data'!AH$3,FALSE)</f>
        <v>50.802725802725803</v>
      </c>
      <c r="D28" s="48">
        <f>VLOOKUP($A28,'Occupancy Raw Data'!$B$8:$BE$45,'Occupancy Raw Data'!AI$3,FALSE)</f>
        <v>57.184107184107098</v>
      </c>
      <c r="E28" s="48">
        <f>VLOOKUP($A28,'Occupancy Raw Data'!$B$8:$BE$45,'Occupancy Raw Data'!AJ$3,FALSE)</f>
        <v>56.358281358281303</v>
      </c>
      <c r="F28" s="48">
        <f>VLOOKUP($A28,'Occupancy Raw Data'!$B$8:$BE$45,'Occupancy Raw Data'!AK$3,FALSE)</f>
        <v>54.521829521829503</v>
      </c>
      <c r="G28" s="49">
        <f>VLOOKUP($A28,'Occupancy Raw Data'!$B$8:$BE$45,'Occupancy Raw Data'!AL$3,FALSE)</f>
        <v>51.442596442596397</v>
      </c>
      <c r="H28" s="48">
        <f>VLOOKUP($A28,'Occupancy Raw Data'!$B$8:$BE$45,'Occupancy Raw Data'!AN$3,FALSE)</f>
        <v>58.829983829983803</v>
      </c>
      <c r="I28" s="48">
        <f>VLOOKUP($A28,'Occupancy Raw Data'!$B$8:$BE$45,'Occupancy Raw Data'!AO$3,FALSE)</f>
        <v>63.155463155463103</v>
      </c>
      <c r="J28" s="49">
        <f>VLOOKUP($A28,'Occupancy Raw Data'!$B$8:$BE$45,'Occupancy Raw Data'!AP$3,FALSE)</f>
        <v>60.9927234927234</v>
      </c>
      <c r="K28" s="50">
        <f>VLOOKUP($A28,'Occupancy Raw Data'!$B$8:$BE$45,'Occupancy Raw Data'!AR$3,FALSE)</f>
        <v>54.171204171204103</v>
      </c>
      <c r="M28" s="47">
        <f>VLOOKUP($A28,'Occupancy Raw Data'!$B$8:$BE$45,'Occupancy Raw Data'!AT$3,FALSE)</f>
        <v>3.3100361959422302</v>
      </c>
      <c r="N28" s="48">
        <f>VLOOKUP($A28,'Occupancy Raw Data'!$B$8:$BE$45,'Occupancy Raw Data'!AU$3,FALSE)</f>
        <v>-0.71473779599431597</v>
      </c>
      <c r="O28" s="48">
        <f>VLOOKUP($A28,'Occupancy Raw Data'!$B$8:$BE$45,'Occupancy Raw Data'!AV$3,FALSE)</f>
        <v>1.4120171583093599</v>
      </c>
      <c r="P28" s="48">
        <f>VLOOKUP($A28,'Occupancy Raw Data'!$B$8:$BE$45,'Occupancy Raw Data'!AW$3,FALSE)</f>
        <v>0.115964987948972</v>
      </c>
      <c r="Q28" s="48">
        <f>VLOOKUP($A28,'Occupancy Raw Data'!$B$8:$BE$45,'Occupancy Raw Data'!AX$3,FALSE)</f>
        <v>-6.47695129331104</v>
      </c>
      <c r="R28" s="49">
        <f>VLOOKUP($A28,'Occupancy Raw Data'!$B$8:$BE$45,'Occupancy Raw Data'!AY$3,FALSE)</f>
        <v>-0.79129575148974796</v>
      </c>
      <c r="S28" s="48">
        <f>VLOOKUP($A28,'Occupancy Raw Data'!$B$8:$BE$45,'Occupancy Raw Data'!BA$3,FALSE)</f>
        <v>2.2444621558115001</v>
      </c>
      <c r="T28" s="48">
        <f>VLOOKUP($A28,'Occupancy Raw Data'!$B$8:$BE$45,'Occupancy Raw Data'!BB$3,FALSE)</f>
        <v>12.1787935947227</v>
      </c>
      <c r="U28" s="49">
        <f>VLOOKUP($A28,'Occupancy Raw Data'!$B$8:$BE$45,'Occupancy Raw Data'!BC$3,FALSE)</f>
        <v>7.1575384866688898</v>
      </c>
      <c r="V28" s="50">
        <f>VLOOKUP($A28,'Occupancy Raw Data'!$B$8:$BE$45,'Occupancy Raw Data'!BE$3,FALSE)</f>
        <v>1.6339800697164899</v>
      </c>
      <c r="X28" s="51">
        <f>VLOOKUP($A28,'ADR Raw Data'!$B$6:$BE$43,'ADR Raw Data'!AG$1,FALSE)</f>
        <v>122.801972891566</v>
      </c>
      <c r="Y28" s="52">
        <f>VLOOKUP($A28,'ADR Raw Data'!$B$6:$BE$43,'ADR Raw Data'!AH$1,FALSE)</f>
        <v>119.586627259292</v>
      </c>
      <c r="Z28" s="52">
        <f>VLOOKUP($A28,'ADR Raw Data'!$B$6:$BE$43,'ADR Raw Data'!AI$1,FALSE)</f>
        <v>124.350427186426</v>
      </c>
      <c r="AA28" s="52">
        <f>VLOOKUP($A28,'ADR Raw Data'!$B$6:$BE$43,'ADR Raw Data'!AJ$1,FALSE)</f>
        <v>129.26474023977801</v>
      </c>
      <c r="AB28" s="52">
        <f>VLOOKUP($A28,'ADR Raw Data'!$B$6:$BE$43,'ADR Raw Data'!AK$1,FALSE)</f>
        <v>135.84037072344</v>
      </c>
      <c r="AC28" s="53">
        <f>VLOOKUP($A28,'ADR Raw Data'!$B$6:$BE$43,'ADR Raw Data'!AL$1,FALSE)</f>
        <v>126.690992837737</v>
      </c>
      <c r="AD28" s="52">
        <f>VLOOKUP($A28,'ADR Raw Data'!$B$6:$BE$43,'ADR Raw Data'!AN$1,FALSE)</f>
        <v>169.82004319230299</v>
      </c>
      <c r="AE28" s="52">
        <f>VLOOKUP($A28,'ADR Raw Data'!$B$6:$BE$43,'ADR Raw Data'!AO$1,FALSE)</f>
        <v>172.11226316752001</v>
      </c>
      <c r="AF28" s="53">
        <f>VLOOKUP($A28,'ADR Raw Data'!$B$6:$BE$43,'ADR Raw Data'!AP$1,FALSE)</f>
        <v>171.00679306916601</v>
      </c>
      <c r="AG28" s="54">
        <f>VLOOKUP($A28,'ADR Raw Data'!$B$6:$BE$43,'ADR Raw Data'!AR$1,FALSE)</f>
        <v>140.947071670067</v>
      </c>
      <c r="AI28" s="47">
        <f>VLOOKUP($A28,'ADR Raw Data'!$B$6:$BE$43,'ADR Raw Data'!AT$1,FALSE)</f>
        <v>8.2151057767183708</v>
      </c>
      <c r="AJ28" s="48">
        <f>VLOOKUP($A28,'ADR Raw Data'!$B$6:$BE$43,'ADR Raw Data'!AU$1,FALSE)</f>
        <v>5.9466097663645101</v>
      </c>
      <c r="AK28" s="48">
        <f>VLOOKUP($A28,'ADR Raw Data'!$B$6:$BE$43,'ADR Raw Data'!AV$1,FALSE)</f>
        <v>7.1206551543805103</v>
      </c>
      <c r="AL28" s="48">
        <f>VLOOKUP($A28,'ADR Raw Data'!$B$6:$BE$43,'ADR Raw Data'!AW$1,FALSE)</f>
        <v>7.2655444986374702</v>
      </c>
      <c r="AM28" s="48">
        <f>VLOOKUP($A28,'ADR Raw Data'!$B$6:$BE$43,'ADR Raw Data'!AX$1,FALSE)</f>
        <v>8.6073129637525199</v>
      </c>
      <c r="AN28" s="49">
        <f>VLOOKUP($A28,'ADR Raw Data'!$B$6:$BE$43,'ADR Raw Data'!AY$1,FALSE)</f>
        <v>7.3104627886659896</v>
      </c>
      <c r="AO28" s="48">
        <f>VLOOKUP($A28,'ADR Raw Data'!$B$6:$BE$43,'ADR Raw Data'!BA$1,FALSE)</f>
        <v>15.7239227070921</v>
      </c>
      <c r="AP28" s="48">
        <f>VLOOKUP($A28,'ADR Raw Data'!$B$6:$BE$43,'ADR Raw Data'!BB$1,FALSE)</f>
        <v>19.485404091471899</v>
      </c>
      <c r="AQ28" s="49">
        <f>VLOOKUP($A28,'ADR Raw Data'!$B$6:$BE$43,'ADR Raw Data'!BC$1,FALSE)</f>
        <v>17.603247733478799</v>
      </c>
      <c r="AR28" s="50">
        <f>VLOOKUP($A28,'ADR Raw Data'!$B$6:$BE$43,'ADR Raw Data'!BE$1,FALSE)</f>
        <v>11.504411913694</v>
      </c>
      <c r="AT28" s="51">
        <f>VLOOKUP($A28,'RevPAR Raw Data'!$B$6:$BE$43,'RevPAR Raw Data'!AG$1,FALSE)</f>
        <v>47.089691614691603</v>
      </c>
      <c r="AU28" s="52">
        <f>VLOOKUP($A28,'RevPAR Raw Data'!$B$6:$BE$43,'RevPAR Raw Data'!AH$1,FALSE)</f>
        <v>60.753266343266297</v>
      </c>
      <c r="AV28" s="52">
        <f>VLOOKUP($A28,'RevPAR Raw Data'!$B$6:$BE$43,'RevPAR Raw Data'!AI$1,FALSE)</f>
        <v>71.108681566181502</v>
      </c>
      <c r="AW28" s="52">
        <f>VLOOKUP($A28,'RevPAR Raw Data'!$B$6:$BE$43,'RevPAR Raw Data'!AJ$1,FALSE)</f>
        <v>72.851386001386004</v>
      </c>
      <c r="AX28" s="52">
        <f>VLOOKUP($A28,'RevPAR Raw Data'!$B$6:$BE$43,'RevPAR Raw Data'!AK$1,FALSE)</f>
        <v>74.062655347655294</v>
      </c>
      <c r="AY28" s="53">
        <f>VLOOKUP($A28,'RevPAR Raw Data'!$B$6:$BE$43,'RevPAR Raw Data'!AL$1,FALSE)</f>
        <v>65.173136174636099</v>
      </c>
      <c r="AZ28" s="52">
        <f>VLOOKUP($A28,'RevPAR Raw Data'!$B$6:$BE$43,'RevPAR Raw Data'!AN$1,FALSE)</f>
        <v>99.905103950103907</v>
      </c>
      <c r="BA28" s="52">
        <f>VLOOKUP($A28,'RevPAR Raw Data'!$B$6:$BE$43,'RevPAR Raw Data'!AO$1,FALSE)</f>
        <v>108.69829695079601</v>
      </c>
      <c r="BB28" s="53">
        <f>VLOOKUP($A28,'RevPAR Raw Data'!$B$6:$BE$43,'RevPAR Raw Data'!AP$1,FALSE)</f>
        <v>104.30170045045</v>
      </c>
      <c r="BC28" s="54">
        <f>VLOOKUP($A28,'RevPAR Raw Data'!$B$6:$BE$43,'RevPAR Raw Data'!AR$1,FALSE)</f>
        <v>76.352725967725902</v>
      </c>
      <c r="BE28" s="47">
        <f>VLOOKUP($A28,'RevPAR Raw Data'!$B$6:$BE$43,'RevPAR Raw Data'!AT$1,FALSE)</f>
        <v>11.7970649474049</v>
      </c>
      <c r="BF28" s="48">
        <f>VLOOKUP($A28,'RevPAR Raw Data'!$B$6:$BE$43,'RevPAR Raw Data'!AU$1,FALSE)</f>
        <v>5.1893693027897001</v>
      </c>
      <c r="BG28" s="48">
        <f>VLOOKUP($A28,'RevPAR Raw Data'!$B$6:$BE$43,'RevPAR Raw Data'!AV$1,FALSE)</f>
        <v>8.6332171852537591</v>
      </c>
      <c r="BH28" s="48">
        <f>VLOOKUP($A28,'RevPAR Raw Data'!$B$6:$BE$43,'RevPAR Raw Data'!AW$1,FALSE)</f>
        <v>7.3899349743887104</v>
      </c>
      <c r="BI28" s="48">
        <f>VLOOKUP($A28,'RevPAR Raw Data'!$B$6:$BE$43,'RevPAR Raw Data'!AX$1,FALSE)</f>
        <v>1.5728702021163701</v>
      </c>
      <c r="BJ28" s="49">
        <f>VLOOKUP($A28,'RevPAR Raw Data'!$B$6:$BE$43,'RevPAR Raw Data'!AY$1,FALSE)</f>
        <v>6.4613196557152897</v>
      </c>
      <c r="BK28" s="48">
        <f>VLOOKUP($A28,'RevPAR Raw Data'!$B$6:$BE$43,'RevPAR Raw Data'!BA$1,FALSE)</f>
        <v>18.3213023574733</v>
      </c>
      <c r="BL28" s="48">
        <f>VLOOKUP($A28,'RevPAR Raw Data'!$B$6:$BE$43,'RevPAR Raw Data'!BB$1,FALSE)</f>
        <v>34.0372848315928</v>
      </c>
      <c r="BM28" s="49">
        <f>VLOOKUP($A28,'RevPAR Raw Data'!$B$6:$BE$43,'RevPAR Raw Data'!BC$1,FALSE)</f>
        <v>26.020745451575099</v>
      </c>
      <c r="BN28" s="50">
        <f>VLOOKUP($A28,'RevPAR Raw Data'!$B$6:$BE$43,'RevPAR Raw Data'!BE$1,FALSE)</f>
        <v>13.3263717812184</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72</v>
      </c>
      <c r="B30" s="47">
        <f>VLOOKUP($A30,'Occupancy Raw Data'!$B$8:$BE$45,'Occupancy Raw Data'!AG$3,FALSE)</f>
        <v>35.856781301176099</v>
      </c>
      <c r="C30" s="48">
        <f>VLOOKUP($A30,'Occupancy Raw Data'!$B$8:$BE$45,'Occupancy Raw Data'!AH$3,FALSE)</f>
        <v>49.255620068482898</v>
      </c>
      <c r="D30" s="48">
        <f>VLOOKUP($A30,'Occupancy Raw Data'!$B$8:$BE$45,'Occupancy Raw Data'!AI$3,FALSE)</f>
        <v>52.434122376060699</v>
      </c>
      <c r="E30" s="48">
        <f>VLOOKUP($A30,'Occupancy Raw Data'!$B$8:$BE$45,'Occupancy Raw Data'!AJ$3,FALSE)</f>
        <v>49.307726663689103</v>
      </c>
      <c r="F30" s="48">
        <f>VLOOKUP($A30,'Occupancy Raw Data'!$B$8:$BE$45,'Occupancy Raw Data'!AK$3,FALSE)</f>
        <v>47.048533571534897</v>
      </c>
      <c r="G30" s="49">
        <f>VLOOKUP($A30,'Occupancy Raw Data'!$B$8:$BE$45,'Occupancy Raw Data'!AL$3,FALSE)</f>
        <v>46.780556796188698</v>
      </c>
      <c r="H30" s="48">
        <f>VLOOKUP($A30,'Occupancy Raw Data'!$B$8:$BE$45,'Occupancy Raw Data'!AN$3,FALSE)</f>
        <v>51.023522405835898</v>
      </c>
      <c r="I30" s="48">
        <f>VLOOKUP($A30,'Occupancy Raw Data'!$B$8:$BE$45,'Occupancy Raw Data'!AO$3,FALSE)</f>
        <v>49.3375018609498</v>
      </c>
      <c r="J30" s="49">
        <f>VLOOKUP($A30,'Occupancy Raw Data'!$B$8:$BE$45,'Occupancy Raw Data'!AP$3,FALSE)</f>
        <v>50.180512133392803</v>
      </c>
      <c r="K30" s="50">
        <f>VLOOKUP($A30,'Occupancy Raw Data'!$B$8:$BE$45,'Occupancy Raw Data'!AR$3,FALSE)</f>
        <v>47.751972606818498</v>
      </c>
      <c r="M30" s="47">
        <f>VLOOKUP($A30,'Occupancy Raw Data'!$B$8:$BE$45,'Occupancy Raw Data'!AT$3,FALSE)</f>
        <v>-5.5610003545457198</v>
      </c>
      <c r="N30" s="48">
        <f>VLOOKUP($A30,'Occupancy Raw Data'!$B$8:$BE$45,'Occupancy Raw Data'!AU$3,FALSE)</f>
        <v>-2.3523206421352998</v>
      </c>
      <c r="O30" s="48">
        <f>VLOOKUP($A30,'Occupancy Raw Data'!$B$8:$BE$45,'Occupancy Raw Data'!AV$3,FALSE)</f>
        <v>0.39893997755579302</v>
      </c>
      <c r="P30" s="48">
        <f>VLOOKUP($A30,'Occupancy Raw Data'!$B$8:$BE$45,'Occupancy Raw Data'!AW$3,FALSE)</f>
        <v>-0.220351908173372</v>
      </c>
      <c r="Q30" s="48">
        <f>VLOOKUP($A30,'Occupancy Raw Data'!$B$8:$BE$45,'Occupancy Raw Data'!AX$3,FALSE)</f>
        <v>1.6826127422097501</v>
      </c>
      <c r="R30" s="49">
        <f>VLOOKUP($A30,'Occupancy Raw Data'!$B$8:$BE$45,'Occupancy Raw Data'!AY$3,FALSE)</f>
        <v>-1.02435090588552</v>
      </c>
      <c r="S30" s="48">
        <f>VLOOKUP($A30,'Occupancy Raw Data'!$B$8:$BE$45,'Occupancy Raw Data'!BA$3,FALSE)</f>
        <v>-2.9961455392443099</v>
      </c>
      <c r="T30" s="48">
        <f>VLOOKUP($A30,'Occupancy Raw Data'!$B$8:$BE$45,'Occupancy Raw Data'!BB$3,FALSE)</f>
        <v>-1.84333937252582</v>
      </c>
      <c r="U30" s="49">
        <f>VLOOKUP($A30,'Occupancy Raw Data'!$B$8:$BE$45,'Occupancy Raw Data'!BC$3,FALSE)</f>
        <v>-2.4328292648637202</v>
      </c>
      <c r="V30" s="50">
        <f>VLOOKUP($A30,'Occupancy Raw Data'!$B$8:$BE$45,'Occupancy Raw Data'!BE$3,FALSE)</f>
        <v>-1.45036134784107</v>
      </c>
      <c r="X30" s="51">
        <f>VLOOKUP($A30,'ADR Raw Data'!$B$6:$BE$43,'ADR Raw Data'!AG$1,FALSE)</f>
        <v>88.625684035706797</v>
      </c>
      <c r="Y30" s="52">
        <f>VLOOKUP($A30,'ADR Raw Data'!$B$6:$BE$43,'ADR Raw Data'!AH$1,FALSE)</f>
        <v>96.408859755175996</v>
      </c>
      <c r="Z30" s="52">
        <f>VLOOKUP($A30,'ADR Raw Data'!$B$6:$BE$43,'ADR Raw Data'!AI$1,FALSE)</f>
        <v>98.580841141396903</v>
      </c>
      <c r="AA30" s="52">
        <f>VLOOKUP($A30,'ADR Raw Data'!$B$6:$BE$43,'ADR Raw Data'!AJ$1,FALSE)</f>
        <v>97.462898550724603</v>
      </c>
      <c r="AB30" s="52">
        <f>VLOOKUP($A30,'ADR Raw Data'!$B$6:$BE$43,'ADR Raw Data'!AK$1,FALSE)</f>
        <v>96.956607072225196</v>
      </c>
      <c r="AC30" s="53">
        <f>VLOOKUP($A30,'ADR Raw Data'!$B$6:$BE$43,'ADR Raw Data'!AL$1,FALSE)</f>
        <v>96.034983371787703</v>
      </c>
      <c r="AD30" s="52">
        <f>VLOOKUP($A30,'ADR Raw Data'!$B$6:$BE$43,'ADR Raw Data'!AN$1,FALSE)</f>
        <v>102.260791450871</v>
      </c>
      <c r="AE30" s="52">
        <f>VLOOKUP($A30,'ADR Raw Data'!$B$6:$BE$43,'ADR Raw Data'!AO$1,FALSE)</f>
        <v>101.57798958961899</v>
      </c>
      <c r="AF30" s="53">
        <f>VLOOKUP($A30,'ADR Raw Data'!$B$6:$BE$43,'ADR Raw Data'!AP$1,FALSE)</f>
        <v>101.925125903949</v>
      </c>
      <c r="AG30" s="54">
        <f>VLOOKUP($A30,'ADR Raw Data'!$B$6:$BE$43,'ADR Raw Data'!AR$1,FALSE)</f>
        <v>97.803468990090096</v>
      </c>
      <c r="AI30" s="47">
        <f>VLOOKUP($A30,'ADR Raw Data'!$B$6:$BE$43,'ADR Raw Data'!AT$1,FALSE)</f>
        <v>-0.39860701961838002</v>
      </c>
      <c r="AJ30" s="48">
        <f>VLOOKUP($A30,'ADR Raw Data'!$B$6:$BE$43,'ADR Raw Data'!AU$1,FALSE)</f>
        <v>2.0858728147272498</v>
      </c>
      <c r="AK30" s="48">
        <f>VLOOKUP($A30,'ADR Raw Data'!$B$6:$BE$43,'ADR Raw Data'!AV$1,FALSE)</f>
        <v>1.45124439989309</v>
      </c>
      <c r="AL30" s="48">
        <f>VLOOKUP($A30,'ADR Raw Data'!$B$6:$BE$43,'ADR Raw Data'!AW$1,FALSE)</f>
        <v>0.37881830933106098</v>
      </c>
      <c r="AM30" s="48">
        <f>VLOOKUP($A30,'ADR Raw Data'!$B$6:$BE$43,'ADR Raw Data'!AX$1,FALSE)</f>
        <v>2.4139624948673202</v>
      </c>
      <c r="AN30" s="49">
        <f>VLOOKUP($A30,'ADR Raw Data'!$B$6:$BE$43,'ADR Raw Data'!AY$1,FALSE)</f>
        <v>1.3384555621010701</v>
      </c>
      <c r="AO30" s="48">
        <f>VLOOKUP($A30,'ADR Raw Data'!$B$6:$BE$43,'ADR Raw Data'!BA$1,FALSE)</f>
        <v>1.70423043774324</v>
      </c>
      <c r="AP30" s="48">
        <f>VLOOKUP($A30,'ADR Raw Data'!$B$6:$BE$43,'ADR Raw Data'!BB$1,FALSE)</f>
        <v>1.5466112660068501</v>
      </c>
      <c r="AQ30" s="49">
        <f>VLOOKUP($A30,'ADR Raw Data'!$B$6:$BE$43,'ADR Raw Data'!BC$1,FALSE)</f>
        <v>1.6254029773824199</v>
      </c>
      <c r="AR30" s="50">
        <f>VLOOKUP($A30,'ADR Raw Data'!$B$6:$BE$43,'ADR Raw Data'!BE$1,FALSE)</f>
        <v>1.4113121456125099</v>
      </c>
      <c r="AT30" s="51">
        <f>VLOOKUP($A30,'RevPAR Raw Data'!$B$6:$BE$43,'RevPAR Raw Data'!AG$1,FALSE)</f>
        <v>31.778317701354698</v>
      </c>
      <c r="AU30" s="52">
        <f>VLOOKUP($A30,'RevPAR Raw Data'!$B$6:$BE$43,'RevPAR Raw Data'!AH$1,FALSE)</f>
        <v>47.486781673366004</v>
      </c>
      <c r="AV30" s="52">
        <f>VLOOKUP($A30,'RevPAR Raw Data'!$B$6:$BE$43,'RevPAR Raw Data'!AI$1,FALSE)</f>
        <v>51.6899988834301</v>
      </c>
      <c r="AW30" s="52">
        <f>VLOOKUP($A30,'RevPAR Raw Data'!$B$6:$BE$43,'RevPAR Raw Data'!AJ$1,FALSE)</f>
        <v>48.0567396158999</v>
      </c>
      <c r="AX30" s="52">
        <f>VLOOKUP($A30,'RevPAR Raw Data'!$B$6:$BE$43,'RevPAR Raw Data'!AK$1,FALSE)</f>
        <v>45.616661828197103</v>
      </c>
      <c r="AY30" s="53">
        <f>VLOOKUP($A30,'RevPAR Raw Data'!$B$6:$BE$43,'RevPAR Raw Data'!AL$1,FALSE)</f>
        <v>44.925699940449597</v>
      </c>
      <c r="AZ30" s="52">
        <f>VLOOKUP($A30,'RevPAR Raw Data'!$B$6:$BE$43,'RevPAR Raw Data'!AN$1,FALSE)</f>
        <v>52.1770578383206</v>
      </c>
      <c r="BA30" s="52">
        <f>VLOOKUP($A30,'RevPAR Raw Data'!$B$6:$BE$43,'RevPAR Raw Data'!AO$1,FALSE)</f>
        <v>50.116042504093997</v>
      </c>
      <c r="BB30" s="53">
        <f>VLOOKUP($A30,'RevPAR Raw Data'!$B$6:$BE$43,'RevPAR Raw Data'!AP$1,FALSE)</f>
        <v>51.146550171207302</v>
      </c>
      <c r="BC30" s="54">
        <f>VLOOKUP($A30,'RevPAR Raw Data'!$B$6:$BE$43,'RevPAR Raw Data'!AR$1,FALSE)</f>
        <v>46.703085720666103</v>
      </c>
      <c r="BE30" s="47">
        <f>VLOOKUP($A30,'RevPAR Raw Data'!$B$6:$BE$43,'RevPAR Raw Data'!AT$1,FALSE)</f>
        <v>-5.9374408363898796</v>
      </c>
      <c r="BF30" s="48">
        <f>VLOOKUP($A30,'RevPAR Raw Data'!$B$6:$BE$43,'RevPAR Raw Data'!AU$1,FALSE)</f>
        <v>-0.31551424419757002</v>
      </c>
      <c r="BG30" s="48">
        <f>VLOOKUP($A30,'RevPAR Raw Data'!$B$6:$BE$43,'RevPAR Raw Data'!AV$1,FALSE)</f>
        <v>1.85597397153209</v>
      </c>
      <c r="BH30" s="48">
        <f>VLOOKUP($A30,'RevPAR Raw Data'!$B$6:$BE$43,'RevPAR Raw Data'!AW$1,FALSE)</f>
        <v>0.157631667784568</v>
      </c>
      <c r="BI30" s="48">
        <f>VLOOKUP($A30,'RevPAR Raw Data'!$B$6:$BE$43,'RevPAR Raw Data'!AX$1,FALSE)</f>
        <v>4.1371928776078697</v>
      </c>
      <c r="BJ30" s="49">
        <f>VLOOKUP($A30,'RevPAR Raw Data'!$B$6:$BE$43,'RevPAR Raw Data'!AY$1,FALSE)</f>
        <v>0.30039417454028799</v>
      </c>
      <c r="BK30" s="48">
        <f>VLOOKUP($A30,'RevPAR Raw Data'!$B$6:$BE$43,'RevPAR Raw Data'!BA$1,FALSE)</f>
        <v>-1.3429763257399501</v>
      </c>
      <c r="BL30" s="48">
        <f>VLOOKUP($A30,'RevPAR Raw Data'!$B$6:$BE$43,'RevPAR Raw Data'!BB$1,FALSE)</f>
        <v>-0.32523740092519698</v>
      </c>
      <c r="BM30" s="49">
        <f>VLOOKUP($A30,'RevPAR Raw Data'!$B$6:$BE$43,'RevPAR Raw Data'!BC$1,FALSE)</f>
        <v>-0.84696956678702995</v>
      </c>
      <c r="BN30" s="50">
        <f>VLOOKUP($A30,'RevPAR Raw Data'!$B$6:$BE$43,'RevPAR Raw Data'!BE$1,FALSE)</f>
        <v>-5.9518328085910302E-2</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71</v>
      </c>
      <c r="B32" s="47">
        <f>VLOOKUP($A32,'Occupancy Raw Data'!$B$8:$BE$45,'Occupancy Raw Data'!AG$3,FALSE)</f>
        <v>43.110870717061097</v>
      </c>
      <c r="C32" s="48">
        <f>VLOOKUP($A32,'Occupancy Raw Data'!$B$8:$BE$45,'Occupancy Raw Data'!AH$3,FALSE)</f>
        <v>53.977172377251797</v>
      </c>
      <c r="D32" s="48">
        <f>VLOOKUP($A32,'Occupancy Raw Data'!$B$8:$BE$45,'Occupancy Raw Data'!AI$3,FALSE)</f>
        <v>59.935755916637198</v>
      </c>
      <c r="E32" s="48">
        <f>VLOOKUP($A32,'Occupancy Raw Data'!$B$8:$BE$45,'Occupancy Raw Data'!AJ$3,FALSE)</f>
        <v>59.966663723065999</v>
      </c>
      <c r="F32" s="48">
        <f>VLOOKUP($A32,'Occupancy Raw Data'!$B$8:$BE$45,'Occupancy Raw Data'!AK$3,FALSE)</f>
        <v>58.7038590604026</v>
      </c>
      <c r="G32" s="49">
        <f>VLOOKUP($A32,'Occupancy Raw Data'!$B$8:$BE$45,'Occupancy Raw Data'!AL$3,FALSE)</f>
        <v>55.138864358883701</v>
      </c>
      <c r="H32" s="48">
        <f>VLOOKUP($A32,'Occupancy Raw Data'!$B$8:$BE$45,'Occupancy Raw Data'!AN$3,FALSE)</f>
        <v>60.420346167432001</v>
      </c>
      <c r="I32" s="48">
        <f>VLOOKUP($A32,'Occupancy Raw Data'!$B$8:$BE$45,'Occupancy Raw Data'!AO$3,FALSE)</f>
        <v>62.046317555633998</v>
      </c>
      <c r="J32" s="49">
        <f>VLOOKUP($A32,'Occupancy Raw Data'!$B$8:$BE$45,'Occupancy Raw Data'!AP$3,FALSE)</f>
        <v>61.233331861533003</v>
      </c>
      <c r="K32" s="50">
        <f>VLOOKUP($A32,'Occupancy Raw Data'!$B$8:$BE$45,'Occupancy Raw Data'!AR$3,FALSE)</f>
        <v>56.880140788212103</v>
      </c>
      <c r="M32" s="47">
        <f>VLOOKUP($A32,'Occupancy Raw Data'!$B$8:$BE$45,'Occupancy Raw Data'!AT$3,FALSE)</f>
        <v>3.3140353472752602</v>
      </c>
      <c r="N32" s="48">
        <f>VLOOKUP($A32,'Occupancy Raw Data'!$B$8:$BE$45,'Occupancy Raw Data'!AU$3,FALSE)</f>
        <v>1.9630707506679601</v>
      </c>
      <c r="O32" s="48">
        <f>VLOOKUP($A32,'Occupancy Raw Data'!$B$8:$BE$45,'Occupancy Raw Data'!AV$3,FALSE)</f>
        <v>3.8747454425383498</v>
      </c>
      <c r="P32" s="48">
        <f>VLOOKUP($A32,'Occupancy Raw Data'!$B$8:$BE$45,'Occupancy Raw Data'!AW$3,FALSE)</f>
        <v>4.5546293933582396</v>
      </c>
      <c r="Q32" s="48">
        <f>VLOOKUP($A32,'Occupancy Raw Data'!$B$8:$BE$45,'Occupancy Raw Data'!AX$3,FALSE)</f>
        <v>4.2291584790235497</v>
      </c>
      <c r="R32" s="49">
        <f>VLOOKUP($A32,'Occupancy Raw Data'!$B$8:$BE$45,'Occupancy Raw Data'!AY$3,FALSE)</f>
        <v>3.6280105155646298</v>
      </c>
      <c r="S32" s="48">
        <f>VLOOKUP($A32,'Occupancy Raw Data'!$B$8:$BE$45,'Occupancy Raw Data'!BA$3,FALSE)</f>
        <v>4.4220061097339096</v>
      </c>
      <c r="T32" s="48">
        <f>VLOOKUP($A32,'Occupancy Raw Data'!$B$8:$BE$45,'Occupancy Raw Data'!BB$3,FALSE)</f>
        <v>3.8210844949572098</v>
      </c>
      <c r="U32" s="49">
        <f>VLOOKUP($A32,'Occupancy Raw Data'!$B$8:$BE$45,'Occupancy Raw Data'!BC$3,FALSE)</f>
        <v>4.1166892837987401</v>
      </c>
      <c r="V32" s="50">
        <f>VLOOKUP($A32,'Occupancy Raw Data'!$B$8:$BE$45,'Occupancy Raw Data'!BE$3,FALSE)</f>
        <v>3.7778295135241202</v>
      </c>
      <c r="X32" s="51">
        <f>VLOOKUP($A32,'ADR Raw Data'!$B$6:$BE$43,'ADR Raw Data'!AG$1,FALSE)</f>
        <v>94.384545960824397</v>
      </c>
      <c r="Y32" s="52">
        <f>VLOOKUP($A32,'ADR Raw Data'!$B$6:$BE$43,'ADR Raw Data'!AH$1,FALSE)</f>
        <v>101.73902565492099</v>
      </c>
      <c r="Z32" s="52">
        <f>VLOOKUP($A32,'ADR Raw Data'!$B$6:$BE$43,'ADR Raw Data'!AI$1,FALSE)</f>
        <v>107.335945367147</v>
      </c>
      <c r="AA32" s="52">
        <f>VLOOKUP($A32,'ADR Raw Data'!$B$6:$BE$43,'ADR Raw Data'!AJ$1,FALSE)</f>
        <v>106.44833713023399</v>
      </c>
      <c r="AB32" s="52">
        <f>VLOOKUP($A32,'ADR Raw Data'!$B$6:$BE$43,'ADR Raw Data'!AK$1,FALSE)</f>
        <v>106.091955301705</v>
      </c>
      <c r="AC32" s="53">
        <f>VLOOKUP($A32,'ADR Raw Data'!$B$6:$BE$43,'ADR Raw Data'!AL$1,FALSE)</f>
        <v>103.756960057575</v>
      </c>
      <c r="AD32" s="52">
        <f>VLOOKUP($A32,'ADR Raw Data'!$B$6:$BE$43,'ADR Raw Data'!AN$1,FALSE)</f>
        <v>111.067995312043</v>
      </c>
      <c r="AE32" s="52">
        <f>VLOOKUP($A32,'ADR Raw Data'!$B$6:$BE$43,'ADR Raw Data'!AO$1,FALSE)</f>
        <v>111.578175866854</v>
      </c>
      <c r="AF32" s="53">
        <f>VLOOKUP($A32,'ADR Raw Data'!$B$6:$BE$43,'ADR Raw Data'!AP$1,FALSE)</f>
        <v>111.32647238451401</v>
      </c>
      <c r="AG32" s="54">
        <f>VLOOKUP($A32,'ADR Raw Data'!$B$6:$BE$43,'ADR Raw Data'!AR$1,FALSE)</f>
        <v>106.085196510693</v>
      </c>
      <c r="AI32" s="47">
        <f>VLOOKUP($A32,'ADR Raw Data'!$B$6:$BE$43,'ADR Raw Data'!AT$1,FALSE)</f>
        <v>2.9751169341553401</v>
      </c>
      <c r="AJ32" s="48">
        <f>VLOOKUP($A32,'ADR Raw Data'!$B$6:$BE$43,'ADR Raw Data'!AU$1,FALSE)</f>
        <v>3.1329147223517002</v>
      </c>
      <c r="AK32" s="48">
        <f>VLOOKUP($A32,'ADR Raw Data'!$B$6:$BE$43,'ADR Raw Data'!AV$1,FALSE)</f>
        <v>4.5166572850673301</v>
      </c>
      <c r="AL32" s="48">
        <f>VLOOKUP($A32,'ADR Raw Data'!$B$6:$BE$43,'ADR Raw Data'!AW$1,FALSE)</f>
        <v>2.65123204129178</v>
      </c>
      <c r="AM32" s="48">
        <f>VLOOKUP($A32,'ADR Raw Data'!$B$6:$BE$43,'ADR Raw Data'!AX$1,FALSE)</f>
        <v>3.5448964822111102</v>
      </c>
      <c r="AN32" s="49">
        <f>VLOOKUP($A32,'ADR Raw Data'!$B$6:$BE$43,'ADR Raw Data'!AY$1,FALSE)</f>
        <v>3.4199875946342599</v>
      </c>
      <c r="AO32" s="48">
        <f>VLOOKUP($A32,'ADR Raw Data'!$B$6:$BE$43,'ADR Raw Data'!BA$1,FALSE)</f>
        <v>1.69356826857466</v>
      </c>
      <c r="AP32" s="48">
        <f>VLOOKUP($A32,'ADR Raw Data'!$B$6:$BE$43,'ADR Raw Data'!BB$1,FALSE)</f>
        <v>1.6250739310006199</v>
      </c>
      <c r="AQ32" s="49">
        <f>VLOOKUP($A32,'ADR Raw Data'!$B$6:$BE$43,'ADR Raw Data'!BC$1,FALSE)</f>
        <v>1.65800558142204</v>
      </c>
      <c r="AR32" s="50">
        <f>VLOOKUP($A32,'ADR Raw Data'!$B$6:$BE$43,'ADR Raw Data'!BE$1,FALSE)</f>
        <v>2.8537896037324799</v>
      </c>
      <c r="AT32" s="51">
        <f>VLOOKUP($A32,'RevPAR Raw Data'!$B$6:$BE$43,'RevPAR Raw Data'!AG$1,FALSE)</f>
        <v>40.689999586056103</v>
      </c>
      <c r="AU32" s="52">
        <f>VLOOKUP($A32,'RevPAR Raw Data'!$B$6:$BE$43,'RevPAR Raw Data'!AH$1,FALSE)</f>
        <v>54.915849252693299</v>
      </c>
      <c r="AV32" s="52">
        <f>VLOOKUP($A32,'RevPAR Raw Data'!$B$6:$BE$43,'RevPAR Raw Data'!AI$1,FALSE)</f>
        <v>64.332610226068496</v>
      </c>
      <c r="AW32" s="52">
        <f>VLOOKUP($A32,'RevPAR Raw Data'!$B$6:$BE$43,'RevPAR Raw Data'!AJ$1,FALSE)</f>
        <v>63.833516365683501</v>
      </c>
      <c r="AX32" s="52">
        <f>VLOOKUP($A32,'RevPAR Raw Data'!$B$6:$BE$43,'RevPAR Raw Data'!AK$1,FALSE)</f>
        <v>62.280071914738599</v>
      </c>
      <c r="AY32" s="53">
        <f>VLOOKUP($A32,'RevPAR Raw Data'!$B$6:$BE$43,'RevPAR Raw Data'!AL$1,FALSE)</f>
        <v>57.210409469048003</v>
      </c>
      <c r="AZ32" s="52">
        <f>VLOOKUP($A32,'RevPAR Raw Data'!$B$6:$BE$43,'RevPAR Raw Data'!AN$1,FALSE)</f>
        <v>67.107667248763605</v>
      </c>
      <c r="BA32" s="52">
        <f>VLOOKUP($A32,'RevPAR Raw Data'!$B$6:$BE$43,'RevPAR Raw Data'!AO$1,FALSE)</f>
        <v>69.230149321132103</v>
      </c>
      <c r="BB32" s="53">
        <f>VLOOKUP($A32,'RevPAR Raw Data'!$B$6:$BE$43,'RevPAR Raw Data'!AP$1,FALSE)</f>
        <v>68.168908284947804</v>
      </c>
      <c r="BC32" s="54">
        <f>VLOOKUP($A32,'RevPAR Raw Data'!$B$6:$BE$43,'RevPAR Raw Data'!AR$1,FALSE)</f>
        <v>60.341409130733702</v>
      </c>
      <c r="BE32" s="47">
        <f>VLOOKUP($A32,'RevPAR Raw Data'!$B$6:$BE$43,'RevPAR Raw Data'!AT$1,FALSE)</f>
        <v>6.3877487082512898</v>
      </c>
      <c r="BF32" s="48">
        <f>VLOOKUP($A32,'RevPAR Raw Data'!$B$6:$BE$43,'RevPAR Raw Data'!AU$1,FALSE)</f>
        <v>5.1574868055775296</v>
      </c>
      <c r="BG32" s="48">
        <f>VLOOKUP($A32,'RevPAR Raw Data'!$B$6:$BE$43,'RevPAR Raw Data'!AV$1,FALSE)</f>
        <v>8.5664116999139104</v>
      </c>
      <c r="BH32" s="48">
        <f>VLOOKUP($A32,'RevPAR Raw Data'!$B$6:$BE$43,'RevPAR Raw Data'!AW$1,FALSE)</f>
        <v>7.32661522848883</v>
      </c>
      <c r="BI32" s="48">
        <f>VLOOKUP($A32,'RevPAR Raw Data'!$B$6:$BE$43,'RevPAR Raw Data'!AX$1,FALSE)</f>
        <v>7.9239742513847098</v>
      </c>
      <c r="BJ32" s="49">
        <f>VLOOKUP($A32,'RevPAR Raw Data'!$B$6:$BE$43,'RevPAR Raw Data'!AY$1,FALSE)</f>
        <v>7.1720756197632198</v>
      </c>
      <c r="BK32" s="48">
        <f>VLOOKUP($A32,'RevPAR Raw Data'!$B$6:$BE$43,'RevPAR Raw Data'!BA$1,FALSE)</f>
        <v>6.1904640706174598</v>
      </c>
      <c r="BL32" s="48">
        <f>VLOOKUP($A32,'RevPAR Raw Data'!$B$6:$BE$43,'RevPAR Raw Data'!BB$1,FALSE)</f>
        <v>5.5082538739668996</v>
      </c>
      <c r="BM32" s="49">
        <f>VLOOKUP($A32,'RevPAR Raw Data'!$B$6:$BE$43,'RevPAR Raw Data'!BC$1,FALSE)</f>
        <v>5.8429498033159701</v>
      </c>
      <c r="BN32" s="50">
        <f>VLOOKUP($A32,'RevPAR Raw Data'!$B$6:$BE$43,'RevPAR Raw Data'!BE$1,FALSE)</f>
        <v>6.7394304231603002</v>
      </c>
    </row>
    <row r="33" spans="1:66" x14ac:dyDescent="0.25">
      <c r="A33" s="63" t="s">
        <v>45</v>
      </c>
      <c r="B33" s="47">
        <f>VLOOKUP($A33,'Occupancy Raw Data'!$B$8:$BE$45,'Occupancy Raw Data'!AG$3,FALSE)</f>
        <v>48.689421082406099</v>
      </c>
      <c r="C33" s="48">
        <f>VLOOKUP($A33,'Occupancy Raw Data'!$B$8:$BE$45,'Occupancy Raw Data'!AH$3,FALSE)</f>
        <v>57.943616820667501</v>
      </c>
      <c r="D33" s="48">
        <f>VLOOKUP($A33,'Occupancy Raw Data'!$B$8:$BE$45,'Occupancy Raw Data'!AI$3,FALSE)</f>
        <v>60.875919290967303</v>
      </c>
      <c r="E33" s="48">
        <f>VLOOKUP($A33,'Occupancy Raw Data'!$B$8:$BE$45,'Occupancy Raw Data'!AJ$3,FALSE)</f>
        <v>59.697341127663499</v>
      </c>
      <c r="F33" s="48">
        <f>VLOOKUP($A33,'Occupancy Raw Data'!$B$8:$BE$45,'Occupancy Raw Data'!AK$3,FALSE)</f>
        <v>58.4527625872147</v>
      </c>
      <c r="G33" s="49">
        <f>VLOOKUP($A33,'Occupancy Raw Data'!$B$8:$BE$45,'Occupancy Raw Data'!AL$3,FALSE)</f>
        <v>57.1318121817838</v>
      </c>
      <c r="H33" s="48">
        <f>VLOOKUP($A33,'Occupancy Raw Data'!$B$8:$BE$45,'Occupancy Raw Data'!AN$3,FALSE)</f>
        <v>57.278898736564201</v>
      </c>
      <c r="I33" s="48">
        <f>VLOOKUP($A33,'Occupancy Raw Data'!$B$8:$BE$45,'Occupancy Raw Data'!AO$3,FALSE)</f>
        <v>55.7797473128417</v>
      </c>
      <c r="J33" s="49">
        <f>VLOOKUP($A33,'Occupancy Raw Data'!$B$8:$BE$45,'Occupancy Raw Data'!AP$3,FALSE)</f>
        <v>56.529323024702897</v>
      </c>
      <c r="K33" s="50">
        <f>VLOOKUP($A33,'Occupancy Raw Data'!$B$8:$BE$45,'Occupancy Raw Data'!AR$3,FALSE)</f>
        <v>56.959672422617899</v>
      </c>
      <c r="M33" s="47">
        <f>VLOOKUP($A33,'Occupancy Raw Data'!$B$8:$BE$45,'Occupancy Raw Data'!AT$3,FALSE)</f>
        <v>7.3295930062538099</v>
      </c>
      <c r="N33" s="48">
        <f>VLOOKUP($A33,'Occupancy Raw Data'!$B$8:$BE$45,'Occupancy Raw Data'!AU$3,FALSE)</f>
        <v>8.2449626052463394</v>
      </c>
      <c r="O33" s="48">
        <f>VLOOKUP($A33,'Occupancy Raw Data'!$B$8:$BE$45,'Occupancy Raw Data'!AV$3,FALSE)</f>
        <v>10.0266593753904</v>
      </c>
      <c r="P33" s="48">
        <f>VLOOKUP($A33,'Occupancy Raw Data'!$B$8:$BE$45,'Occupancy Raw Data'!AW$3,FALSE)</f>
        <v>9.5118079560133797</v>
      </c>
      <c r="Q33" s="48">
        <f>VLOOKUP($A33,'Occupancy Raw Data'!$B$8:$BE$45,'Occupancy Raw Data'!AX$3,FALSE)</f>
        <v>9.1767479872508595</v>
      </c>
      <c r="R33" s="49">
        <f>VLOOKUP($A33,'Occupancy Raw Data'!$B$8:$BE$45,'Occupancy Raw Data'!AY$3,FALSE)</f>
        <v>8.9160115005587599</v>
      </c>
      <c r="S33" s="48">
        <f>VLOOKUP($A33,'Occupancy Raw Data'!$B$8:$BE$45,'Occupancy Raw Data'!BA$3,FALSE)</f>
        <v>11.1099926159067</v>
      </c>
      <c r="T33" s="48">
        <f>VLOOKUP($A33,'Occupancy Raw Data'!$B$8:$BE$45,'Occupancy Raw Data'!BB$3,FALSE)</f>
        <v>5.3417521832843597</v>
      </c>
      <c r="U33" s="49">
        <f>VLOOKUP($A33,'Occupancy Raw Data'!$B$8:$BE$45,'Occupancy Raw Data'!BC$3,FALSE)</f>
        <v>8.1872428666188704</v>
      </c>
      <c r="V33" s="50">
        <f>VLOOKUP($A33,'Occupancy Raw Data'!$B$8:$BE$45,'Occupancy Raw Data'!BE$3,FALSE)</f>
        <v>8.7083696651272593</v>
      </c>
      <c r="X33" s="51">
        <f>VLOOKUP($A33,'ADR Raw Data'!$B$6:$BE$43,'ADR Raw Data'!AG$1,FALSE)</f>
        <v>81.700962073973599</v>
      </c>
      <c r="Y33" s="52">
        <f>VLOOKUP($A33,'ADR Raw Data'!$B$6:$BE$43,'ADR Raw Data'!AH$1,FALSE)</f>
        <v>86.3458525343747</v>
      </c>
      <c r="Z33" s="52">
        <f>VLOOKUP($A33,'ADR Raw Data'!$B$6:$BE$43,'ADR Raw Data'!AI$1,FALSE)</f>
        <v>87.139529427708496</v>
      </c>
      <c r="AA33" s="52">
        <f>VLOOKUP($A33,'ADR Raw Data'!$B$6:$BE$43,'ADR Raw Data'!AJ$1,FALSE)</f>
        <v>87.866719205559505</v>
      </c>
      <c r="AB33" s="52">
        <f>VLOOKUP($A33,'ADR Raw Data'!$B$6:$BE$43,'ADR Raw Data'!AK$1,FALSE)</f>
        <v>86.584614299540206</v>
      </c>
      <c r="AC33" s="53">
        <f>VLOOKUP($A33,'ADR Raw Data'!$B$6:$BE$43,'ADR Raw Data'!AL$1,FALSE)</f>
        <v>86.089976751823599</v>
      </c>
      <c r="AD33" s="52">
        <f>VLOOKUP($A33,'ADR Raw Data'!$B$6:$BE$43,'ADR Raw Data'!AN$1,FALSE)</f>
        <v>88.559630230452598</v>
      </c>
      <c r="AE33" s="52">
        <f>VLOOKUP($A33,'ADR Raw Data'!$B$6:$BE$43,'ADR Raw Data'!AO$1,FALSE)</f>
        <v>87.614636494252807</v>
      </c>
      <c r="AF33" s="53">
        <f>VLOOKUP($A33,'ADR Raw Data'!$B$6:$BE$43,'ADR Raw Data'!AP$1,FALSE)</f>
        <v>88.093398644816901</v>
      </c>
      <c r="AG33" s="54">
        <f>VLOOKUP($A33,'ADR Raw Data'!$B$6:$BE$43,'ADR Raw Data'!AR$1,FALSE)</f>
        <v>86.658058286038496</v>
      </c>
      <c r="AI33" s="47">
        <f>VLOOKUP($A33,'ADR Raw Data'!$B$6:$BE$43,'ADR Raw Data'!AT$1,FALSE)</f>
        <v>2.9802968023576701</v>
      </c>
      <c r="AJ33" s="48">
        <f>VLOOKUP($A33,'ADR Raw Data'!$B$6:$BE$43,'ADR Raw Data'!AU$1,FALSE)</f>
        <v>2.6913138791922502</v>
      </c>
      <c r="AK33" s="48">
        <f>VLOOKUP($A33,'ADR Raw Data'!$B$6:$BE$43,'ADR Raw Data'!AV$1,FALSE)</f>
        <v>2.5168383688454798</v>
      </c>
      <c r="AL33" s="48">
        <f>VLOOKUP($A33,'ADR Raw Data'!$B$6:$BE$43,'ADR Raw Data'!AW$1,FALSE)</f>
        <v>3.2378994446491598</v>
      </c>
      <c r="AM33" s="48">
        <f>VLOOKUP($A33,'ADR Raw Data'!$B$6:$BE$43,'ADR Raw Data'!AX$1,FALSE)</f>
        <v>2.9588944682315499</v>
      </c>
      <c r="AN33" s="49">
        <f>VLOOKUP($A33,'ADR Raw Data'!$B$6:$BE$43,'ADR Raw Data'!AY$1,FALSE)</f>
        <v>2.8900074969251301</v>
      </c>
      <c r="AO33" s="48">
        <f>VLOOKUP($A33,'ADR Raw Data'!$B$6:$BE$43,'ADR Raw Data'!BA$1,FALSE)</f>
        <v>3.28263471617695</v>
      </c>
      <c r="AP33" s="48">
        <f>VLOOKUP($A33,'ADR Raw Data'!$B$6:$BE$43,'ADR Raw Data'!BB$1,FALSE)</f>
        <v>1.16914980459738</v>
      </c>
      <c r="AQ33" s="49">
        <f>VLOOKUP($A33,'ADR Raw Data'!$B$6:$BE$43,'ADR Raw Data'!BC$1,FALSE)</f>
        <v>2.2210973765339102</v>
      </c>
      <c r="AR33" s="50">
        <f>VLOOKUP($A33,'ADR Raw Data'!$B$6:$BE$43,'ADR Raw Data'!BE$1,FALSE)</f>
        <v>2.6921284376389001</v>
      </c>
      <c r="AT33" s="51">
        <f>VLOOKUP($A33,'RevPAR Raw Data'!$B$6:$BE$43,'RevPAR Raw Data'!AG$1,FALSE)</f>
        <v>39.779725452573999</v>
      </c>
      <c r="AU33" s="52">
        <f>VLOOKUP($A33,'RevPAR Raw Data'!$B$6:$BE$43,'RevPAR Raw Data'!AH$1,FALSE)</f>
        <v>50.031909933056703</v>
      </c>
      <c r="AV33" s="52">
        <f>VLOOKUP($A33,'RevPAR Raw Data'!$B$6:$BE$43,'RevPAR Raw Data'!AI$1,FALSE)</f>
        <v>53.046989604940499</v>
      </c>
      <c r="AW33" s="52">
        <f>VLOOKUP($A33,'RevPAR Raw Data'!$B$6:$BE$43,'RevPAR Raw Data'!AJ$1,FALSE)</f>
        <v>52.454095101829097</v>
      </c>
      <c r="AX33" s="52">
        <f>VLOOKUP($A33,'RevPAR Raw Data'!$B$6:$BE$43,'RevPAR Raw Data'!AK$1,FALSE)</f>
        <v>50.6110990335659</v>
      </c>
      <c r="AY33" s="53">
        <f>VLOOKUP($A33,'RevPAR Raw Data'!$B$6:$BE$43,'RevPAR Raw Data'!AL$1,FALSE)</f>
        <v>49.184763825193201</v>
      </c>
      <c r="AZ33" s="52">
        <f>VLOOKUP($A33,'RevPAR Raw Data'!$B$6:$BE$43,'RevPAR Raw Data'!AN$1,FALSE)</f>
        <v>50.7259809211766</v>
      </c>
      <c r="BA33" s="52">
        <f>VLOOKUP($A33,'RevPAR Raw Data'!$B$6:$BE$43,'RevPAR Raw Data'!AO$1,FALSE)</f>
        <v>48.871222845559103</v>
      </c>
      <c r="BB33" s="53">
        <f>VLOOKUP($A33,'RevPAR Raw Data'!$B$6:$BE$43,'RevPAR Raw Data'!AP$1,FALSE)</f>
        <v>49.798601883367901</v>
      </c>
      <c r="BC33" s="54">
        <f>VLOOKUP($A33,'RevPAR Raw Data'!$B$6:$BE$43,'RevPAR Raw Data'!AR$1,FALSE)</f>
        <v>49.3601461275288</v>
      </c>
      <c r="BE33" s="47">
        <f>VLOOKUP($A33,'RevPAR Raw Data'!$B$6:$BE$43,'RevPAR Raw Data'!AT$1,FALSE)</f>
        <v>10.5283334346027</v>
      </c>
      <c r="BF33" s="48">
        <f>VLOOKUP($A33,'RevPAR Raw Data'!$B$6:$BE$43,'RevPAR Raw Data'!AU$1,FALSE)</f>
        <v>11.1581743073677</v>
      </c>
      <c r="BG33" s="48">
        <f>VLOOKUP($A33,'RevPAR Raw Data'!$B$6:$BE$43,'RevPAR Raw Data'!AV$1,FALSE)</f>
        <v>12.795852554509199</v>
      </c>
      <c r="BH33" s="48">
        <f>VLOOKUP($A33,'RevPAR Raw Data'!$B$6:$BE$43,'RevPAR Raw Data'!AW$1,FALSE)</f>
        <v>13.0576901776463</v>
      </c>
      <c r="BI33" s="48">
        <f>VLOOKUP($A33,'RevPAR Raw Data'!$B$6:$BE$43,'RevPAR Raw Data'!AX$1,FALSE)</f>
        <v>12.4071727440407</v>
      </c>
      <c r="BJ33" s="49">
        <f>VLOOKUP($A33,'RevPAR Raw Data'!$B$6:$BE$43,'RevPAR Raw Data'!AY$1,FALSE)</f>
        <v>12.0636923982767</v>
      </c>
      <c r="BK33" s="48">
        <f>VLOOKUP($A33,'RevPAR Raw Data'!$B$6:$BE$43,'RevPAR Raw Data'!BA$1,FALSE)</f>
        <v>14.7573278066581</v>
      </c>
      <c r="BL33" s="48">
        <f>VLOOKUP($A33,'RevPAR Raw Data'!$B$6:$BE$43,'RevPAR Raw Data'!BB$1,FALSE)</f>
        <v>6.5733550730946897</v>
      </c>
      <c r="BM33" s="49">
        <f>VLOOKUP($A33,'RevPAR Raw Data'!$B$6:$BE$43,'RevPAR Raw Data'!BC$1,FALSE)</f>
        <v>10.5901868796737</v>
      </c>
      <c r="BN33" s="50">
        <f>VLOOKUP($A33,'RevPAR Raw Data'!$B$6:$BE$43,'RevPAR Raw Data'!BE$1,FALSE)</f>
        <v>11.634938598975699</v>
      </c>
    </row>
    <row r="34" spans="1:66" x14ac:dyDescent="0.25">
      <c r="A34" s="63" t="s">
        <v>111</v>
      </c>
      <c r="B34" s="47">
        <f>VLOOKUP($A34,'Occupancy Raw Data'!$B$8:$BE$45,'Occupancy Raw Data'!AG$3,FALSE)</f>
        <v>41.6666666666666</v>
      </c>
      <c r="C34" s="48">
        <f>VLOOKUP($A34,'Occupancy Raw Data'!$B$8:$BE$45,'Occupancy Raw Data'!AH$3,FALSE)</f>
        <v>49.531199482702803</v>
      </c>
      <c r="D34" s="48">
        <f>VLOOKUP($A34,'Occupancy Raw Data'!$B$8:$BE$45,'Occupancy Raw Data'!AI$3,FALSE)</f>
        <v>60.717749757516899</v>
      </c>
      <c r="E34" s="48">
        <f>VLOOKUP($A34,'Occupancy Raw Data'!$B$8:$BE$45,'Occupancy Raw Data'!AJ$3,FALSE)</f>
        <v>61.800840607824099</v>
      </c>
      <c r="F34" s="48">
        <f>VLOOKUP($A34,'Occupancy Raw Data'!$B$8:$BE$45,'Occupancy Raw Data'!AK$3,FALSE)</f>
        <v>58.882961526026499</v>
      </c>
      <c r="G34" s="49">
        <f>VLOOKUP($A34,'Occupancy Raw Data'!$B$8:$BE$45,'Occupancy Raw Data'!AL$3,FALSE)</f>
        <v>54.519883608147403</v>
      </c>
      <c r="H34" s="48">
        <f>VLOOKUP($A34,'Occupancy Raw Data'!$B$8:$BE$45,'Occupancy Raw Data'!AN$3,FALSE)</f>
        <v>64.363077917878996</v>
      </c>
      <c r="I34" s="48">
        <f>VLOOKUP($A34,'Occupancy Raw Data'!$B$8:$BE$45,'Occupancy Raw Data'!AO$3,FALSE)</f>
        <v>68.299385709666893</v>
      </c>
      <c r="J34" s="49">
        <f>VLOOKUP($A34,'Occupancy Raw Data'!$B$8:$BE$45,'Occupancy Raw Data'!AP$3,FALSE)</f>
        <v>66.331231813773002</v>
      </c>
      <c r="K34" s="50">
        <f>VLOOKUP($A34,'Occupancy Raw Data'!$B$8:$BE$45,'Occupancy Raw Data'!AR$3,FALSE)</f>
        <v>57.894554524040402</v>
      </c>
      <c r="M34" s="47">
        <f>VLOOKUP($A34,'Occupancy Raw Data'!$B$8:$BE$45,'Occupancy Raw Data'!AT$3,FALSE)</f>
        <v>21.752479924421301</v>
      </c>
      <c r="N34" s="48">
        <f>VLOOKUP($A34,'Occupancy Raw Data'!$B$8:$BE$45,'Occupancy Raw Data'!AU$3,FALSE)</f>
        <v>10.394523509277599</v>
      </c>
      <c r="O34" s="48">
        <f>VLOOKUP($A34,'Occupancy Raw Data'!$B$8:$BE$45,'Occupancy Raw Data'!AV$3,FALSE)</f>
        <v>13.3031674208144</v>
      </c>
      <c r="P34" s="48">
        <f>VLOOKUP($A34,'Occupancy Raw Data'!$B$8:$BE$45,'Occupancy Raw Data'!AW$3,FALSE)</f>
        <v>10.972423802612401</v>
      </c>
      <c r="Q34" s="48">
        <f>VLOOKUP($A34,'Occupancy Raw Data'!$B$8:$BE$45,'Occupancy Raw Data'!AX$3,FALSE)</f>
        <v>10.882800608827999</v>
      </c>
      <c r="R34" s="49">
        <f>VLOOKUP($A34,'Occupancy Raw Data'!$B$8:$BE$45,'Occupancy Raw Data'!AY$3,FALSE)</f>
        <v>12.890376569037601</v>
      </c>
      <c r="S34" s="48">
        <f>VLOOKUP($A34,'Occupancy Raw Data'!$B$8:$BE$45,'Occupancy Raw Data'!BA$3,FALSE)</f>
        <v>11.777091521617001</v>
      </c>
      <c r="T34" s="48">
        <f>VLOOKUP($A34,'Occupancy Raw Data'!$B$8:$BE$45,'Occupancy Raw Data'!BB$3,FALSE)</f>
        <v>15.421390520420699</v>
      </c>
      <c r="U34" s="49">
        <f>VLOOKUP($A34,'Occupancy Raw Data'!$B$8:$BE$45,'Occupancy Raw Data'!BC$3,FALSE)</f>
        <v>13.624091381100699</v>
      </c>
      <c r="V34" s="50">
        <f>VLOOKUP($A34,'Occupancy Raw Data'!$B$8:$BE$45,'Occupancy Raw Data'!BE$3,FALSE)</f>
        <v>13.129512635378999</v>
      </c>
      <c r="X34" s="51">
        <f>VLOOKUP($A34,'ADR Raw Data'!$B$6:$BE$43,'ADR Raw Data'!AG$1,FALSE)</f>
        <v>147.34262075654701</v>
      </c>
      <c r="Y34" s="52">
        <f>VLOOKUP($A34,'ADR Raw Data'!$B$6:$BE$43,'ADR Raw Data'!AH$1,FALSE)</f>
        <v>154.73577513054801</v>
      </c>
      <c r="Z34" s="52">
        <f>VLOOKUP($A34,'ADR Raw Data'!$B$6:$BE$43,'ADR Raw Data'!AI$1,FALSE)</f>
        <v>166.40770633652801</v>
      </c>
      <c r="AA34" s="52">
        <f>VLOOKUP($A34,'ADR Raw Data'!$B$6:$BE$43,'ADR Raw Data'!AJ$1,FALSE)</f>
        <v>166.119975150405</v>
      </c>
      <c r="AB34" s="52">
        <f>VLOOKUP($A34,'ADR Raw Data'!$B$6:$BE$43,'ADR Raw Data'!AK$1,FALSE)</f>
        <v>162.69255456417201</v>
      </c>
      <c r="AC34" s="53">
        <f>VLOOKUP($A34,'ADR Raw Data'!$B$6:$BE$43,'ADR Raw Data'!AL$1,FALSE)</f>
        <v>160.505109411136</v>
      </c>
      <c r="AD34" s="52">
        <f>VLOOKUP($A34,'ADR Raw Data'!$B$6:$BE$43,'ADR Raw Data'!AN$1,FALSE)</f>
        <v>168.007289966093</v>
      </c>
      <c r="AE34" s="52">
        <f>VLOOKUP($A34,'ADR Raw Data'!$B$6:$BE$43,'ADR Raw Data'!AO$1,FALSE)</f>
        <v>170.165992899408</v>
      </c>
      <c r="AF34" s="53">
        <f>VLOOKUP($A34,'ADR Raw Data'!$B$6:$BE$43,'ADR Raw Data'!AP$1,FALSE)</f>
        <v>169.11866751964899</v>
      </c>
      <c r="AG34" s="54">
        <f>VLOOKUP($A34,'ADR Raw Data'!$B$6:$BE$43,'ADR Raw Data'!AR$1,FALSE)</f>
        <v>163.32475737449801</v>
      </c>
      <c r="AI34" s="47">
        <f>VLOOKUP($A34,'ADR Raw Data'!$B$6:$BE$43,'ADR Raw Data'!AT$1,FALSE)</f>
        <v>-2.5260081539868602</v>
      </c>
      <c r="AJ34" s="48">
        <f>VLOOKUP($A34,'ADR Raw Data'!$B$6:$BE$43,'ADR Raw Data'!AU$1,FALSE)</f>
        <v>-5.6957618541205299</v>
      </c>
      <c r="AK34" s="48">
        <f>VLOOKUP($A34,'ADR Raw Data'!$B$6:$BE$43,'ADR Raw Data'!AV$1,FALSE)</f>
        <v>8.7354204104067898E-2</v>
      </c>
      <c r="AL34" s="48">
        <f>VLOOKUP($A34,'ADR Raw Data'!$B$6:$BE$43,'ADR Raw Data'!AW$1,FALSE)</f>
        <v>-2.9086626366428199</v>
      </c>
      <c r="AM34" s="48">
        <f>VLOOKUP($A34,'ADR Raw Data'!$B$6:$BE$43,'ADR Raw Data'!AX$1,FALSE)</f>
        <v>-1.69958357292963</v>
      </c>
      <c r="AN34" s="49">
        <f>VLOOKUP($A34,'ADR Raw Data'!$B$6:$BE$43,'ADR Raw Data'!AY$1,FALSE)</f>
        <v>-2.5265012926996802</v>
      </c>
      <c r="AO34" s="48">
        <f>VLOOKUP($A34,'ADR Raw Data'!$B$6:$BE$43,'ADR Raw Data'!BA$1,FALSE)</f>
        <v>-6.0072039924435101</v>
      </c>
      <c r="AP34" s="48">
        <f>VLOOKUP($A34,'ADR Raw Data'!$B$6:$BE$43,'ADR Raw Data'!BB$1,FALSE)</f>
        <v>-5.2687211398329001</v>
      </c>
      <c r="AQ34" s="49">
        <f>VLOOKUP($A34,'ADR Raw Data'!$B$6:$BE$43,'ADR Raw Data'!BC$1,FALSE)</f>
        <v>-5.6223571909161301</v>
      </c>
      <c r="AR34" s="50">
        <f>VLOOKUP($A34,'ADR Raw Data'!$B$6:$BE$43,'ADR Raw Data'!BE$1,FALSE)</f>
        <v>-3.5866048374099702</v>
      </c>
      <c r="AT34" s="51">
        <f>VLOOKUP($A34,'RevPAR Raw Data'!$B$6:$BE$43,'RevPAR Raw Data'!AG$1,FALSE)</f>
        <v>61.392758648561198</v>
      </c>
      <c r="AU34" s="52">
        <f>VLOOKUP($A34,'RevPAR Raw Data'!$B$6:$BE$43,'RevPAR Raw Data'!AH$1,FALSE)</f>
        <v>76.642485451018402</v>
      </c>
      <c r="AV34" s="52">
        <f>VLOOKUP($A34,'RevPAR Raw Data'!$B$6:$BE$43,'RevPAR Raw Data'!AI$1,FALSE)</f>
        <v>101.039014710636</v>
      </c>
      <c r="AW34" s="52">
        <f>VLOOKUP($A34,'RevPAR Raw Data'!$B$6:$BE$43,'RevPAR Raw Data'!AJ$1,FALSE)</f>
        <v>102.663541060459</v>
      </c>
      <c r="AX34" s="52">
        <f>VLOOKUP($A34,'RevPAR Raw Data'!$B$6:$BE$43,'RevPAR Raw Data'!AK$1,FALSE)</f>
        <v>95.798194309731599</v>
      </c>
      <c r="AY34" s="53">
        <f>VLOOKUP($A34,'RevPAR Raw Data'!$B$6:$BE$43,'RevPAR Raw Data'!AL$1,FALSE)</f>
        <v>87.5071988360814</v>
      </c>
      <c r="AZ34" s="52">
        <f>VLOOKUP($A34,'RevPAR Raw Data'!$B$6:$BE$43,'RevPAR Raw Data'!AN$1,FALSE)</f>
        <v>108.134662948593</v>
      </c>
      <c r="BA34" s="52">
        <f>VLOOKUP($A34,'RevPAR Raw Data'!$B$6:$BE$43,'RevPAR Raw Data'!AO$1,FALSE)</f>
        <v>116.222327837051</v>
      </c>
      <c r="BB34" s="53">
        <f>VLOOKUP($A34,'RevPAR Raw Data'!$B$6:$BE$43,'RevPAR Raw Data'!AP$1,FALSE)</f>
        <v>112.178495392822</v>
      </c>
      <c r="BC34" s="54">
        <f>VLOOKUP($A34,'RevPAR Raw Data'!$B$6:$BE$43,'RevPAR Raw Data'!AR$1,FALSE)</f>
        <v>94.556140709435994</v>
      </c>
      <c r="BE34" s="47">
        <f>VLOOKUP($A34,'RevPAR Raw Data'!$B$6:$BE$43,'RevPAR Raw Data'!AT$1,FALSE)</f>
        <v>18.6770023538492</v>
      </c>
      <c r="BF34" s="48">
        <f>VLOOKUP($A34,'RevPAR Raw Data'!$B$6:$BE$43,'RevPAR Raw Data'!AU$1,FALSE)</f>
        <v>4.1067143501980397</v>
      </c>
      <c r="BG34" s="48">
        <f>VLOOKUP($A34,'RevPAR Raw Data'!$B$6:$BE$43,'RevPAR Raw Data'!AV$1,FALSE)</f>
        <v>13.4021425009396</v>
      </c>
      <c r="BH34" s="48">
        <f>VLOOKUP($A34,'RevPAR Raw Data'!$B$6:$BE$43,'RevPAR Raw Data'!AW$1,FALSE)</f>
        <v>7.7446103744889596</v>
      </c>
      <c r="BI34" s="48">
        <f>VLOOKUP($A34,'RevPAR Raw Data'!$B$6:$BE$43,'RevPAR Raw Data'!AX$1,FALSE)</f>
        <v>8.9982547444760392</v>
      </c>
      <c r="BJ34" s="49">
        <f>VLOOKUP($A34,'RevPAR Raw Data'!$B$6:$BE$43,'RevPAR Raw Data'!AY$1,FALSE)</f>
        <v>10.038199745687301</v>
      </c>
      <c r="BK34" s="48">
        <f>VLOOKUP($A34,'RevPAR Raw Data'!$B$6:$BE$43,'RevPAR Raw Data'!BA$1,FALSE)</f>
        <v>5.0624136170932399</v>
      </c>
      <c r="BL34" s="48">
        <f>VLOOKUP($A34,'RevPAR Raw Data'!$B$6:$BE$43,'RevPAR Raw Data'!BB$1,FALSE)</f>
        <v>9.3401593181822005</v>
      </c>
      <c r="BM34" s="49">
        <f>VLOOKUP($A34,'RevPAR Raw Data'!$B$6:$BE$43,'RevPAR Raw Data'!BC$1,FALSE)</f>
        <v>7.2357391087222798</v>
      </c>
      <c r="BN34" s="50">
        <f>VLOOKUP($A34,'RevPAR Raw Data'!$B$6:$BE$43,'RevPAR Raw Data'!BE$1,FALSE)</f>
        <v>9.0720040626602305</v>
      </c>
    </row>
    <row r="35" spans="1:66" x14ac:dyDescent="0.25">
      <c r="A35" s="63" t="s">
        <v>94</v>
      </c>
      <c r="B35" s="47">
        <f>VLOOKUP($A35,'Occupancy Raw Data'!$B$8:$BE$45,'Occupancy Raw Data'!AG$3,FALSE)</f>
        <v>39.750849377123401</v>
      </c>
      <c r="C35" s="48">
        <f>VLOOKUP($A35,'Occupancy Raw Data'!$B$8:$BE$45,'Occupancy Raw Data'!AH$3,FALSE)</f>
        <v>52.412231030577502</v>
      </c>
      <c r="D35" s="48">
        <f>VLOOKUP($A35,'Occupancy Raw Data'!$B$8:$BE$45,'Occupancy Raw Data'!AI$3,FALSE)</f>
        <v>59.312004530011301</v>
      </c>
      <c r="E35" s="48">
        <f>VLOOKUP($A35,'Occupancy Raw Data'!$B$8:$BE$45,'Occupancy Raw Data'!AJ$3,FALSE)</f>
        <v>59.646092865232099</v>
      </c>
      <c r="F35" s="48">
        <f>VLOOKUP($A35,'Occupancy Raw Data'!$B$8:$BE$45,'Occupancy Raw Data'!AK$3,FALSE)</f>
        <v>57.964326160815403</v>
      </c>
      <c r="G35" s="49">
        <f>VLOOKUP($A35,'Occupancy Raw Data'!$B$8:$BE$45,'Occupancy Raw Data'!AL$3,FALSE)</f>
        <v>53.817100792751901</v>
      </c>
      <c r="H35" s="48">
        <f>VLOOKUP($A35,'Occupancy Raw Data'!$B$8:$BE$45,'Occupancy Raw Data'!AN$3,FALSE)</f>
        <v>60.492638731596799</v>
      </c>
      <c r="I35" s="48">
        <f>VLOOKUP($A35,'Occupancy Raw Data'!$B$8:$BE$45,'Occupancy Raw Data'!AO$3,FALSE)</f>
        <v>63.652321630804003</v>
      </c>
      <c r="J35" s="49">
        <f>VLOOKUP($A35,'Occupancy Raw Data'!$B$8:$BE$45,'Occupancy Raw Data'!AP$3,FALSE)</f>
        <v>62.072480181200397</v>
      </c>
      <c r="K35" s="50">
        <f>VLOOKUP($A35,'Occupancy Raw Data'!$B$8:$BE$45,'Occupancy Raw Data'!AR$3,FALSE)</f>
        <v>56.175780618022898</v>
      </c>
      <c r="M35" s="47">
        <f>VLOOKUP($A35,'Occupancy Raw Data'!$B$8:$BE$45,'Occupancy Raw Data'!AT$3,FALSE)</f>
        <v>0.165646709332642</v>
      </c>
      <c r="N35" s="48">
        <f>VLOOKUP($A35,'Occupancy Raw Data'!$B$8:$BE$45,'Occupancy Raw Data'!AU$3,FALSE)</f>
        <v>-1.3215231817504101</v>
      </c>
      <c r="O35" s="48">
        <f>VLOOKUP($A35,'Occupancy Raw Data'!$B$8:$BE$45,'Occupancy Raw Data'!AV$3,FALSE)</f>
        <v>1.1224899102413499</v>
      </c>
      <c r="P35" s="48">
        <f>VLOOKUP($A35,'Occupancy Raw Data'!$B$8:$BE$45,'Occupancy Raw Data'!AW$3,FALSE)</f>
        <v>4.1169950833334097</v>
      </c>
      <c r="Q35" s="48">
        <f>VLOOKUP($A35,'Occupancy Raw Data'!$B$8:$BE$45,'Occupancy Raw Data'!AX$3,FALSE)</f>
        <v>1.92800638752576</v>
      </c>
      <c r="R35" s="49">
        <f>VLOOKUP($A35,'Occupancy Raw Data'!$B$8:$BE$45,'Occupancy Raw Data'!AY$3,FALSE)</f>
        <v>1.3091250471907001</v>
      </c>
      <c r="S35" s="48">
        <f>VLOOKUP($A35,'Occupancy Raw Data'!$B$8:$BE$45,'Occupancy Raw Data'!BA$3,FALSE)</f>
        <v>2.2224117696548902</v>
      </c>
      <c r="T35" s="48">
        <f>VLOOKUP($A35,'Occupancy Raw Data'!$B$8:$BE$45,'Occupancy Raw Data'!BB$3,FALSE)</f>
        <v>3.4387647910611601</v>
      </c>
      <c r="U35" s="49">
        <f>VLOOKUP($A35,'Occupancy Raw Data'!$B$8:$BE$45,'Occupancy Raw Data'!BC$3,FALSE)</f>
        <v>2.8424721389070902</v>
      </c>
      <c r="V35" s="50">
        <f>VLOOKUP($A35,'Occupancy Raw Data'!$B$8:$BE$45,'Occupancy Raw Data'!BE$3,FALSE)</f>
        <v>1.7882486282608001</v>
      </c>
      <c r="X35" s="51">
        <f>VLOOKUP($A35,'ADR Raw Data'!$B$6:$BE$43,'ADR Raw Data'!AG$1,FALSE)</f>
        <v>87.648712250712194</v>
      </c>
      <c r="Y35" s="52">
        <f>VLOOKUP($A35,'ADR Raw Data'!$B$6:$BE$43,'ADR Raw Data'!AH$1,FALSE)</f>
        <v>98.158591184096807</v>
      </c>
      <c r="Z35" s="52">
        <f>VLOOKUP($A35,'ADR Raw Data'!$B$6:$BE$43,'ADR Raw Data'!AI$1,FALSE)</f>
        <v>103.155254666093</v>
      </c>
      <c r="AA35" s="52">
        <f>VLOOKUP($A35,'ADR Raw Data'!$B$6:$BE$43,'ADR Raw Data'!AJ$1,FALSE)</f>
        <v>101.294161959462</v>
      </c>
      <c r="AB35" s="52">
        <f>VLOOKUP($A35,'ADR Raw Data'!$B$6:$BE$43,'ADR Raw Data'!AK$1,FALSE)</f>
        <v>101.70093733209499</v>
      </c>
      <c r="AC35" s="53">
        <f>VLOOKUP($A35,'ADR Raw Data'!$B$6:$BE$43,'ADR Raw Data'!AL$1,FALSE)</f>
        <v>99.165482160330797</v>
      </c>
      <c r="AD35" s="52">
        <f>VLOOKUP($A35,'ADR Raw Data'!$B$6:$BE$43,'ADR Raw Data'!AN$1,FALSE)</f>
        <v>106.01210100159101</v>
      </c>
      <c r="AE35" s="52">
        <f>VLOOKUP($A35,'ADR Raw Data'!$B$6:$BE$43,'ADR Raw Data'!AO$1,FALSE)</f>
        <v>105.62977937905799</v>
      </c>
      <c r="AF35" s="53">
        <f>VLOOKUP($A35,'ADR Raw Data'!$B$6:$BE$43,'ADR Raw Data'!AP$1,FALSE)</f>
        <v>105.81607484948</v>
      </c>
      <c r="AG35" s="54">
        <f>VLOOKUP($A35,'ADR Raw Data'!$B$6:$BE$43,'ADR Raw Data'!AR$1,FALSE)</f>
        <v>101.265109835912</v>
      </c>
      <c r="AI35" s="47">
        <f>VLOOKUP($A35,'ADR Raw Data'!$B$6:$BE$43,'ADR Raw Data'!AT$1,FALSE)</f>
        <v>1.1149501461198299</v>
      </c>
      <c r="AJ35" s="48">
        <f>VLOOKUP($A35,'ADR Raw Data'!$B$6:$BE$43,'ADR Raw Data'!AU$1,FALSE)</f>
        <v>4.4569054482346298</v>
      </c>
      <c r="AK35" s="48">
        <f>VLOOKUP($A35,'ADR Raw Data'!$B$6:$BE$43,'ADR Raw Data'!AV$1,FALSE)</f>
        <v>4.9867560331178904</v>
      </c>
      <c r="AL35" s="48">
        <f>VLOOKUP($A35,'ADR Raw Data'!$B$6:$BE$43,'ADR Raw Data'!AW$1,FALSE)</f>
        <v>3.5795884887675902</v>
      </c>
      <c r="AM35" s="48">
        <f>VLOOKUP($A35,'ADR Raw Data'!$B$6:$BE$43,'ADR Raw Data'!AX$1,FALSE)</f>
        <v>4.8284464705518504</v>
      </c>
      <c r="AN35" s="49">
        <f>VLOOKUP($A35,'ADR Raw Data'!$B$6:$BE$43,'ADR Raw Data'!AY$1,FALSE)</f>
        <v>4.0511853709804697</v>
      </c>
      <c r="AO35" s="48">
        <f>VLOOKUP($A35,'ADR Raw Data'!$B$6:$BE$43,'ADR Raw Data'!BA$1,FALSE)</f>
        <v>2.6741316880239099</v>
      </c>
      <c r="AP35" s="48">
        <f>VLOOKUP($A35,'ADR Raw Data'!$B$6:$BE$43,'ADR Raw Data'!BB$1,FALSE)</f>
        <v>1.96885574806496</v>
      </c>
      <c r="AQ35" s="49">
        <f>VLOOKUP($A35,'ADR Raw Data'!$B$6:$BE$43,'ADR Raw Data'!BC$1,FALSE)</f>
        <v>2.3129324392277302</v>
      </c>
      <c r="AR35" s="50">
        <f>VLOOKUP($A35,'ADR Raw Data'!$B$6:$BE$43,'ADR Raw Data'!BE$1,FALSE)</f>
        <v>3.4990433544342201</v>
      </c>
      <c r="AT35" s="51">
        <f>VLOOKUP($A35,'RevPAR Raw Data'!$B$6:$BE$43,'RevPAR Raw Data'!AG$1,FALSE)</f>
        <v>34.841107587768903</v>
      </c>
      <c r="AU35" s="52">
        <f>VLOOKUP($A35,'RevPAR Raw Data'!$B$6:$BE$43,'RevPAR Raw Data'!AH$1,FALSE)</f>
        <v>51.447107587768897</v>
      </c>
      <c r="AV35" s="52">
        <f>VLOOKUP($A35,'RevPAR Raw Data'!$B$6:$BE$43,'RevPAR Raw Data'!AI$1,FALSE)</f>
        <v>61.183449320498298</v>
      </c>
      <c r="AW35" s="52">
        <f>VLOOKUP($A35,'RevPAR Raw Data'!$B$6:$BE$43,'RevPAR Raw Data'!AJ$1,FALSE)</f>
        <v>60.4180099093997</v>
      </c>
      <c r="AX35" s="52">
        <f>VLOOKUP($A35,'RevPAR Raw Data'!$B$6:$BE$43,'RevPAR Raw Data'!AK$1,FALSE)</f>
        <v>58.950263023782497</v>
      </c>
      <c r="AY35" s="53">
        <f>VLOOKUP($A35,'RevPAR Raw Data'!$B$6:$BE$43,'RevPAR Raw Data'!AL$1,FALSE)</f>
        <v>53.367987485843699</v>
      </c>
      <c r="AZ35" s="52">
        <f>VLOOKUP($A35,'RevPAR Raw Data'!$B$6:$BE$43,'RevPAR Raw Data'!AN$1,FALSE)</f>
        <v>64.129517270668103</v>
      </c>
      <c r="BA35" s="52">
        <f>VLOOKUP($A35,'RevPAR Raw Data'!$B$6:$BE$43,'RevPAR Raw Data'!AO$1,FALSE)</f>
        <v>67.235806908267193</v>
      </c>
      <c r="BB35" s="53">
        <f>VLOOKUP($A35,'RevPAR Raw Data'!$B$6:$BE$43,'RevPAR Raw Data'!AP$1,FALSE)</f>
        <v>65.682662089467698</v>
      </c>
      <c r="BC35" s="54">
        <f>VLOOKUP($A35,'RevPAR Raw Data'!$B$6:$BE$43,'RevPAR Raw Data'!AR$1,FALSE)</f>
        <v>56.886465944022</v>
      </c>
      <c r="BE35" s="47">
        <f>VLOOKUP($A35,'RevPAR Raw Data'!$B$6:$BE$43,'RevPAR Raw Data'!AT$1,FALSE)</f>
        <v>1.2824437336802199</v>
      </c>
      <c r="BF35" s="48">
        <f>VLOOKUP($A35,'RevPAR Raw Data'!$B$6:$BE$43,'RevPAR Raw Data'!AU$1,FALSE)</f>
        <v>3.0764832277970999</v>
      </c>
      <c r="BG35" s="48">
        <f>VLOOKUP($A35,'RevPAR Raw Data'!$B$6:$BE$43,'RevPAR Raw Data'!AV$1,FALSE)</f>
        <v>6.16522177667935</v>
      </c>
      <c r="BH35" s="48">
        <f>VLOOKUP($A35,'RevPAR Raw Data'!$B$6:$BE$43,'RevPAR Raw Data'!AW$1,FALSE)</f>
        <v>7.8439550541871403</v>
      </c>
      <c r="BI35" s="48">
        <f>VLOOKUP($A35,'RevPAR Raw Data'!$B$6:$BE$43,'RevPAR Raw Data'!AX$1,FALSE)</f>
        <v>6.8495456144481199</v>
      </c>
      <c r="BJ35" s="49">
        <f>VLOOKUP($A35,'RevPAR Raw Data'!$B$6:$BE$43,'RevPAR Raw Data'!AY$1,FALSE)</f>
        <v>5.4133455005708004</v>
      </c>
      <c r="BK35" s="48">
        <f>VLOOKUP($A35,'RevPAR Raw Data'!$B$6:$BE$43,'RevPAR Raw Data'!BA$1,FALSE)</f>
        <v>4.9559736750495196</v>
      </c>
      <c r="BL35" s="48">
        <f>VLOOKUP($A35,'RevPAR Raw Data'!$B$6:$BE$43,'RevPAR Raw Data'!BB$1,FALSE)</f>
        <v>5.4753248573773599</v>
      </c>
      <c r="BM35" s="49">
        <f>VLOOKUP($A35,'RevPAR Raw Data'!$B$6:$BE$43,'RevPAR Raw Data'!BC$1,FALSE)</f>
        <v>5.2211490383116201</v>
      </c>
      <c r="BN35" s="50">
        <f>VLOOKUP($A35,'RevPAR Raw Data'!$B$6:$BE$43,'RevPAR Raw Data'!BE$1,FALSE)</f>
        <v>5.3498635774829397</v>
      </c>
    </row>
    <row r="36" spans="1:66" x14ac:dyDescent="0.25">
      <c r="A36" s="63" t="s">
        <v>44</v>
      </c>
      <c r="B36" s="47">
        <f>VLOOKUP($A36,'Occupancy Raw Data'!$B$8:$BE$45,'Occupancy Raw Data'!AG$3,FALSE)</f>
        <v>41.307718814610602</v>
      </c>
      <c r="C36" s="48">
        <f>VLOOKUP($A36,'Occupancy Raw Data'!$B$8:$BE$45,'Occupancy Raw Data'!AH$3,FALSE)</f>
        <v>52.4810475534114</v>
      </c>
      <c r="D36" s="48">
        <f>VLOOKUP($A36,'Occupancy Raw Data'!$B$8:$BE$45,'Occupancy Raw Data'!AI$3,FALSE)</f>
        <v>56.900413507925499</v>
      </c>
      <c r="E36" s="48">
        <f>VLOOKUP($A36,'Occupancy Raw Data'!$B$8:$BE$45,'Occupancy Raw Data'!AJ$3,FALSE)</f>
        <v>57.279462439696701</v>
      </c>
      <c r="F36" s="48">
        <f>VLOOKUP($A36,'Occupancy Raw Data'!$B$8:$BE$45,'Occupancy Raw Data'!AK$3,FALSE)</f>
        <v>60.242935906271498</v>
      </c>
      <c r="G36" s="49">
        <f>VLOOKUP($A36,'Occupancy Raw Data'!$B$8:$BE$45,'Occupancy Raw Data'!AL$3,FALSE)</f>
        <v>53.642315644383103</v>
      </c>
      <c r="H36" s="48">
        <f>VLOOKUP($A36,'Occupancy Raw Data'!$B$8:$BE$45,'Occupancy Raw Data'!AN$3,FALSE)</f>
        <v>65.541006202618803</v>
      </c>
      <c r="I36" s="48">
        <f>VLOOKUP($A36,'Occupancy Raw Data'!$B$8:$BE$45,'Occupancy Raw Data'!AO$3,FALSE)</f>
        <v>68.418332184700205</v>
      </c>
      <c r="J36" s="49">
        <f>VLOOKUP($A36,'Occupancy Raw Data'!$B$8:$BE$45,'Occupancy Raw Data'!AP$3,FALSE)</f>
        <v>66.979669193659504</v>
      </c>
      <c r="K36" s="50">
        <f>VLOOKUP($A36,'Occupancy Raw Data'!$B$8:$BE$45,'Occupancy Raw Data'!AR$3,FALSE)</f>
        <v>57.452988087033503</v>
      </c>
      <c r="M36" s="47">
        <f>VLOOKUP($A36,'Occupancy Raw Data'!$B$8:$BE$45,'Occupancy Raw Data'!AT$3,FALSE)</f>
        <v>-7.1995355138378097</v>
      </c>
      <c r="N36" s="48">
        <f>VLOOKUP($A36,'Occupancy Raw Data'!$B$8:$BE$45,'Occupancy Raw Data'!AU$3,FALSE)</f>
        <v>-6.0746222633364102</v>
      </c>
      <c r="O36" s="48">
        <f>VLOOKUP($A36,'Occupancy Raw Data'!$B$8:$BE$45,'Occupancy Raw Data'!AV$3,FALSE)</f>
        <v>-3.6329150860811201</v>
      </c>
      <c r="P36" s="48">
        <f>VLOOKUP($A36,'Occupancy Raw Data'!$B$8:$BE$45,'Occupancy Raw Data'!AW$3,FALSE)</f>
        <v>-4.0548340548340498</v>
      </c>
      <c r="Q36" s="48">
        <f>VLOOKUP($A36,'Occupancy Raw Data'!$B$8:$BE$45,'Occupancy Raw Data'!AX$3,FALSE)</f>
        <v>-3.3314901852363801</v>
      </c>
      <c r="R36" s="49">
        <f>VLOOKUP($A36,'Occupancy Raw Data'!$B$8:$BE$45,'Occupancy Raw Data'!AY$3,FALSE)</f>
        <v>-4.70447797741115</v>
      </c>
      <c r="S36" s="48">
        <f>VLOOKUP($A36,'Occupancy Raw Data'!$B$8:$BE$45,'Occupancy Raw Data'!BA$3,FALSE)</f>
        <v>-2.11013896037056</v>
      </c>
      <c r="T36" s="48">
        <f>VLOOKUP($A36,'Occupancy Raw Data'!$B$8:$BE$45,'Occupancy Raw Data'!BB$3,FALSE)</f>
        <v>-3.8731541999515802</v>
      </c>
      <c r="U36" s="49">
        <f>VLOOKUP($A36,'Occupancy Raw Data'!$B$8:$BE$45,'Occupancy Raw Data'!BC$3,FALSE)</f>
        <v>-3.01858550580017</v>
      </c>
      <c r="V36" s="50">
        <f>VLOOKUP($A36,'Occupancy Raw Data'!$B$8:$BE$45,'Occupancy Raw Data'!BE$3,FALSE)</f>
        <v>-4.1494713068473397</v>
      </c>
      <c r="X36" s="51">
        <f>VLOOKUP($A36,'ADR Raw Data'!$B$6:$BE$43,'ADR Raw Data'!AG$1,FALSE)</f>
        <v>84.000070114702794</v>
      </c>
      <c r="Y36" s="52">
        <f>VLOOKUP($A36,'ADR Raw Data'!$B$6:$BE$43,'ADR Raw Data'!AH$1,FALSE)</f>
        <v>89.518375246224494</v>
      </c>
      <c r="Z36" s="52">
        <f>VLOOKUP($A36,'ADR Raw Data'!$B$6:$BE$43,'ADR Raw Data'!AI$1,FALSE)</f>
        <v>92.0723258289174</v>
      </c>
      <c r="AA36" s="52">
        <f>VLOOKUP($A36,'ADR Raw Data'!$B$6:$BE$43,'ADR Raw Data'!AJ$1,FALSE)</f>
        <v>92.582191201684395</v>
      </c>
      <c r="AB36" s="52">
        <f>VLOOKUP($A36,'ADR Raw Data'!$B$6:$BE$43,'ADR Raw Data'!AK$1,FALSE)</f>
        <v>100.50796399256301</v>
      </c>
      <c r="AC36" s="53">
        <f>VLOOKUP($A36,'ADR Raw Data'!$B$6:$BE$43,'ADR Raw Data'!AL$1,FALSE)</f>
        <v>92.332985539924096</v>
      </c>
      <c r="AD36" s="52">
        <f>VLOOKUP($A36,'ADR Raw Data'!$B$6:$BE$43,'ADR Raw Data'!AN$1,FALSE)</f>
        <v>111.520358057308</v>
      </c>
      <c r="AE36" s="52">
        <f>VLOOKUP($A36,'ADR Raw Data'!$B$6:$BE$43,'ADR Raw Data'!AO$1,FALSE)</f>
        <v>112.394453324099</v>
      </c>
      <c r="AF36" s="53">
        <f>VLOOKUP($A36,'ADR Raw Data'!$B$6:$BE$43,'ADR Raw Data'!AP$1,FALSE)</f>
        <v>111.966793080385</v>
      </c>
      <c r="AG36" s="54">
        <f>VLOOKUP($A36,'ADR Raw Data'!$B$6:$BE$43,'ADR Raw Data'!AR$1,FALSE)</f>
        <v>98.872821613400703</v>
      </c>
      <c r="AI36" s="47">
        <f>VLOOKUP($A36,'ADR Raw Data'!$B$6:$BE$43,'ADR Raw Data'!AT$1,FALSE)</f>
        <v>1.43476725185761</v>
      </c>
      <c r="AJ36" s="48">
        <f>VLOOKUP($A36,'ADR Raw Data'!$B$6:$BE$43,'ADR Raw Data'!AU$1,FALSE)</f>
        <v>3.1020914894019702</v>
      </c>
      <c r="AK36" s="48">
        <f>VLOOKUP($A36,'ADR Raw Data'!$B$6:$BE$43,'ADR Raw Data'!AV$1,FALSE)</f>
        <v>3.7288184975193901</v>
      </c>
      <c r="AL36" s="48">
        <f>VLOOKUP($A36,'ADR Raw Data'!$B$6:$BE$43,'ADR Raw Data'!AW$1,FALSE)</f>
        <v>1.55803696951506</v>
      </c>
      <c r="AM36" s="48">
        <f>VLOOKUP($A36,'ADR Raw Data'!$B$6:$BE$43,'ADR Raw Data'!AX$1,FALSE)</f>
        <v>3.5013776409359298</v>
      </c>
      <c r="AN36" s="49">
        <f>VLOOKUP($A36,'ADR Raw Data'!$B$6:$BE$43,'ADR Raw Data'!AY$1,FALSE)</f>
        <v>2.8281110633250099</v>
      </c>
      <c r="AO36" s="48">
        <f>VLOOKUP($A36,'ADR Raw Data'!$B$6:$BE$43,'ADR Raw Data'!BA$1,FALSE)</f>
        <v>4.4861446503784697</v>
      </c>
      <c r="AP36" s="48">
        <f>VLOOKUP($A36,'ADR Raw Data'!$B$6:$BE$43,'ADR Raw Data'!BB$1,FALSE)</f>
        <v>5.2622380084972296</v>
      </c>
      <c r="AQ36" s="49">
        <f>VLOOKUP($A36,'ADR Raw Data'!$B$6:$BE$43,'ADR Raw Data'!BC$1,FALSE)</f>
        <v>4.8824112876155299</v>
      </c>
      <c r="AR36" s="50">
        <f>VLOOKUP($A36,'ADR Raw Data'!$B$6:$BE$43,'ADR Raw Data'!BE$1,FALSE)</f>
        <v>3.66502947637631</v>
      </c>
      <c r="AT36" s="51">
        <f>VLOOKUP($A36,'RevPAR Raw Data'!$B$6:$BE$43,'RevPAR Raw Data'!AG$1,FALSE)</f>
        <v>34.698512767057203</v>
      </c>
      <c r="AU36" s="52">
        <f>VLOOKUP($A36,'RevPAR Raw Data'!$B$6:$BE$43,'RevPAR Raw Data'!AH$1,FALSE)</f>
        <v>46.9801810820124</v>
      </c>
      <c r="AV36" s="52">
        <f>VLOOKUP($A36,'RevPAR Raw Data'!$B$6:$BE$43,'RevPAR Raw Data'!AI$1,FALSE)</f>
        <v>52.389534123018599</v>
      </c>
      <c r="AW36" s="52">
        <f>VLOOKUP($A36,'RevPAR Raw Data'!$B$6:$BE$43,'RevPAR Raw Data'!AJ$1,FALSE)</f>
        <v>53.030581435217002</v>
      </c>
      <c r="AX36" s="52">
        <f>VLOOKUP($A36,'RevPAR Raw Data'!$B$6:$BE$43,'RevPAR Raw Data'!AK$1,FALSE)</f>
        <v>60.548948328738803</v>
      </c>
      <c r="AY36" s="53">
        <f>VLOOKUP($A36,'RevPAR Raw Data'!$B$6:$BE$43,'RevPAR Raw Data'!AL$1,FALSE)</f>
        <v>49.529551547208797</v>
      </c>
      <c r="AZ36" s="52">
        <f>VLOOKUP($A36,'RevPAR Raw Data'!$B$6:$BE$43,'RevPAR Raw Data'!AN$1,FALSE)</f>
        <v>73.091564791522998</v>
      </c>
      <c r="BA36" s="52">
        <f>VLOOKUP($A36,'RevPAR Raw Data'!$B$6:$BE$43,'RevPAR Raw Data'!AO$1,FALSE)</f>
        <v>76.898410432460295</v>
      </c>
      <c r="BB36" s="53">
        <f>VLOOKUP($A36,'RevPAR Raw Data'!$B$6:$BE$43,'RevPAR Raw Data'!AP$1,FALSE)</f>
        <v>74.994987611991704</v>
      </c>
      <c r="BC36" s="54">
        <f>VLOOKUP($A36,'RevPAR Raw Data'!$B$6:$BE$43,'RevPAR Raw Data'!AR$1,FALSE)</f>
        <v>56.805390422861002</v>
      </c>
      <c r="BE36" s="47">
        <f>VLOOKUP($A36,'RevPAR Raw Data'!$B$6:$BE$43,'RevPAR Raw Data'!AT$1,FALSE)</f>
        <v>-5.8680648398186097</v>
      </c>
      <c r="BF36" s="48">
        <f>VLOOKUP($A36,'RevPAR Raw Data'!$B$6:$BE$43,'RevPAR Raw Data'!AU$1,FALSE)</f>
        <v>-3.1609711141787198</v>
      </c>
      <c r="BG36" s="48">
        <f>VLOOKUP($A36,'RevPAR Raw Data'!$B$6:$BE$43,'RevPAR Raw Data'!AV$1,FALSE)</f>
        <v>-3.9561398290686903E-2</v>
      </c>
      <c r="BH36" s="48">
        <f>VLOOKUP($A36,'RevPAR Raw Data'!$B$6:$BE$43,'RevPAR Raw Data'!AW$1,FALSE)</f>
        <v>-2.5599728989457899</v>
      </c>
      <c r="BI36" s="48">
        <f>VLOOKUP($A36,'RevPAR Raw Data'!$B$6:$BE$43,'RevPAR Raw Data'!AX$1,FALSE)</f>
        <v>5.32394032437137E-2</v>
      </c>
      <c r="BJ36" s="49">
        <f>VLOOKUP($A36,'RevPAR Raw Data'!$B$6:$BE$43,'RevPAR Raw Data'!AY$1,FALSE)</f>
        <v>-2.0094147762369898</v>
      </c>
      <c r="BK36" s="48">
        <f>VLOOKUP($A36,'RevPAR Raw Data'!$B$6:$BE$43,'RevPAR Raw Data'!BA$1,FALSE)</f>
        <v>2.2813418039216899</v>
      </c>
      <c r="BL36" s="48">
        <f>VLOOKUP($A36,'RevPAR Raw Data'!$B$6:$BE$43,'RevPAR Raw Data'!BB$1,FALSE)</f>
        <v>1.18526921610809</v>
      </c>
      <c r="BM36" s="49">
        <f>VLOOKUP($A36,'RevPAR Raw Data'!$B$6:$BE$43,'RevPAR Raw Data'!BC$1,FALSE)</f>
        <v>1.71644602235384</v>
      </c>
      <c r="BN36" s="50">
        <f>VLOOKUP($A36,'RevPAR Raw Data'!$B$6:$BE$43,'RevPAR Raw Data'!BE$1,FALSE)</f>
        <v>-0.63652117698076405</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77</v>
      </c>
      <c r="B39" s="47">
        <f>VLOOKUP($A39,'Occupancy Raw Data'!$B$8:$BE$45,'Occupancy Raw Data'!AG$3,FALSE)</f>
        <v>41.135948982897602</v>
      </c>
      <c r="C39" s="48">
        <f>VLOOKUP($A39,'Occupancy Raw Data'!$B$8:$BE$45,'Occupancy Raw Data'!AH$3,FALSE)</f>
        <v>52.615649564342498</v>
      </c>
      <c r="D39" s="48">
        <f>VLOOKUP($A39,'Occupancy Raw Data'!$B$8:$BE$45,'Occupancy Raw Data'!AI$3,FALSE)</f>
        <v>58.2263372380513</v>
      </c>
      <c r="E39" s="48">
        <f>VLOOKUP($A39,'Occupancy Raw Data'!$B$8:$BE$45,'Occupancy Raw Data'!AJ$3,FALSE)</f>
        <v>57.988473408699498</v>
      </c>
      <c r="F39" s="48">
        <f>VLOOKUP($A39,'Occupancy Raw Data'!$B$8:$BE$45,'Occupancy Raw Data'!AK$3,FALSE)</f>
        <v>56.861391034494503</v>
      </c>
      <c r="G39" s="49">
        <f>VLOOKUP($A39,'Occupancy Raw Data'!$B$8:$BE$45,'Occupancy Raw Data'!AL$3,FALSE)</f>
        <v>53.365560045697102</v>
      </c>
      <c r="H39" s="48">
        <f>VLOOKUP($A39,'Occupancy Raw Data'!$B$8:$BE$45,'Occupancy Raw Data'!AN$3,FALSE)</f>
        <v>59.147636636610997</v>
      </c>
      <c r="I39" s="48">
        <f>VLOOKUP($A39,'Occupancy Raw Data'!$B$8:$BE$45,'Occupancy Raw Data'!AO$3,FALSE)</f>
        <v>59.469234903221903</v>
      </c>
      <c r="J39" s="49">
        <f>VLOOKUP($A39,'Occupancy Raw Data'!$B$8:$BE$45,'Occupancy Raw Data'!AP$3,FALSE)</f>
        <v>59.3084357699164</v>
      </c>
      <c r="K39" s="50">
        <f>VLOOKUP($A39,'Occupancy Raw Data'!$B$8:$BE$45,'Occupancy Raw Data'!AR$3,FALSE)</f>
        <v>55.062831638495098</v>
      </c>
      <c r="M39" s="47">
        <f>VLOOKUP($A39,'Occupancy Raw Data'!$B$8:$BE$45,'Occupancy Raw Data'!AT$3,FALSE)</f>
        <v>2.7129176756816</v>
      </c>
      <c r="N39" s="48">
        <f>VLOOKUP($A39,'Occupancy Raw Data'!$B$8:$BE$45,'Occupancy Raw Data'!AU$3,FALSE)</f>
        <v>1.5274315061175401</v>
      </c>
      <c r="O39" s="48">
        <f>VLOOKUP($A39,'Occupancy Raw Data'!$B$8:$BE$45,'Occupancy Raw Data'!AV$3,FALSE)</f>
        <v>3.4450250689841702</v>
      </c>
      <c r="P39" s="48">
        <f>VLOOKUP($A39,'Occupancy Raw Data'!$B$8:$BE$45,'Occupancy Raw Data'!AW$3,FALSE)</f>
        <v>4.2759667931897702</v>
      </c>
      <c r="Q39" s="48">
        <f>VLOOKUP($A39,'Occupancy Raw Data'!$B$8:$BE$45,'Occupancy Raw Data'!AX$3,FALSE)</f>
        <v>2.9835721578324002</v>
      </c>
      <c r="R39" s="49">
        <f>VLOOKUP($A39,'Occupancy Raw Data'!$B$8:$BE$45,'Occupancy Raw Data'!AY$3,FALSE)</f>
        <v>3.0289069663192398</v>
      </c>
      <c r="S39" s="48">
        <f>VLOOKUP($A39,'Occupancy Raw Data'!$B$8:$BE$45,'Occupancy Raw Data'!BA$3,FALSE)</f>
        <v>4.0553930101181299</v>
      </c>
      <c r="T39" s="48">
        <f>VLOOKUP($A39,'Occupancy Raw Data'!$B$8:$BE$45,'Occupancy Raw Data'!BB$3,FALSE)</f>
        <v>2.9696133508845901</v>
      </c>
      <c r="U39" s="49">
        <f>VLOOKUP($A39,'Occupancy Raw Data'!$B$8:$BE$45,'Occupancy Raw Data'!BC$3,FALSE)</f>
        <v>3.5081840569950198</v>
      </c>
      <c r="V39" s="50">
        <f>VLOOKUP($A39,'Occupancy Raw Data'!$B$8:$BE$45,'Occupancy Raw Data'!BE$3,FALSE)</f>
        <v>3.1756099248903298</v>
      </c>
      <c r="X39" s="51">
        <f>VLOOKUP($A39,'ADR Raw Data'!$B$6:$BE$43,'ADR Raw Data'!AG$1,FALSE)</f>
        <v>98.352718341968895</v>
      </c>
      <c r="Y39" s="52">
        <f>VLOOKUP($A39,'ADR Raw Data'!$B$6:$BE$43,'ADR Raw Data'!AH$1,FALSE)</f>
        <v>104.043976180831</v>
      </c>
      <c r="Z39" s="52">
        <f>VLOOKUP($A39,'ADR Raw Data'!$B$6:$BE$43,'ADR Raw Data'!AI$1,FALSE)</f>
        <v>109.008542081527</v>
      </c>
      <c r="AA39" s="52">
        <f>VLOOKUP($A39,'ADR Raw Data'!$B$6:$BE$43,'ADR Raw Data'!AJ$1,FALSE)</f>
        <v>109.259866209918</v>
      </c>
      <c r="AB39" s="52">
        <f>VLOOKUP($A39,'ADR Raw Data'!$B$6:$BE$43,'ADR Raw Data'!AK$1,FALSE)</f>
        <v>110.11204213209299</v>
      </c>
      <c r="AC39" s="53">
        <f>VLOOKUP($A39,'ADR Raw Data'!$B$6:$BE$43,'ADR Raw Data'!AL$1,FALSE)</f>
        <v>106.67658555210799</v>
      </c>
      <c r="AD39" s="52">
        <f>VLOOKUP($A39,'ADR Raw Data'!$B$6:$BE$43,'ADR Raw Data'!AN$1,FALSE)</f>
        <v>120.982838311435</v>
      </c>
      <c r="AE39" s="52">
        <f>VLOOKUP($A39,'ADR Raw Data'!$B$6:$BE$43,'ADR Raw Data'!AO$1,FALSE)</f>
        <v>121.25448647330499</v>
      </c>
      <c r="AF39" s="53">
        <f>VLOOKUP($A39,'ADR Raw Data'!$B$6:$BE$43,'ADR Raw Data'!AP$1,FALSE)</f>
        <v>121.119030643432</v>
      </c>
      <c r="AG39" s="54">
        <f>VLOOKUP($A39,'ADR Raw Data'!$B$6:$BE$43,'ADR Raw Data'!AR$1,FALSE)</f>
        <v>111.119350609702</v>
      </c>
      <c r="AI39" s="47">
        <f>VLOOKUP($A39,'ADR Raw Data'!$B$6:$BE$43,'ADR Raw Data'!AT$1,FALSE)</f>
        <v>3.8216578590236301</v>
      </c>
      <c r="AJ39" s="48">
        <f>VLOOKUP($A39,'ADR Raw Data'!$B$6:$BE$43,'ADR Raw Data'!AU$1,FALSE)</f>
        <v>3.73871161651059</v>
      </c>
      <c r="AK39" s="48">
        <f>VLOOKUP($A39,'ADR Raw Data'!$B$6:$BE$43,'ADR Raw Data'!AV$1,FALSE)</f>
        <v>4.6144714695620097</v>
      </c>
      <c r="AL39" s="48">
        <f>VLOOKUP($A39,'ADR Raw Data'!$B$6:$BE$43,'ADR Raw Data'!AW$1,FALSE)</f>
        <v>2.8468984364374501</v>
      </c>
      <c r="AM39" s="48">
        <f>VLOOKUP($A39,'ADR Raw Data'!$B$6:$BE$43,'ADR Raw Data'!AX$1,FALSE)</f>
        <v>3.8248683826156999</v>
      </c>
      <c r="AN39" s="49">
        <f>VLOOKUP($A39,'ADR Raw Data'!$B$6:$BE$43,'ADR Raw Data'!AY$1,FALSE)</f>
        <v>3.7844363556906799</v>
      </c>
      <c r="AO39" s="48">
        <f>VLOOKUP($A39,'ADR Raw Data'!$B$6:$BE$43,'ADR Raw Data'!BA$1,FALSE)</f>
        <v>3.8581849885769501</v>
      </c>
      <c r="AP39" s="48">
        <f>VLOOKUP($A39,'ADR Raw Data'!$B$6:$BE$43,'ADR Raw Data'!BB$1,FALSE)</f>
        <v>4.3889659960297802</v>
      </c>
      <c r="AQ39" s="49">
        <f>VLOOKUP($A39,'ADR Raw Data'!$B$6:$BE$43,'ADR Raw Data'!BC$1,FALSE)</f>
        <v>4.12469569984109</v>
      </c>
      <c r="AR39" s="50">
        <f>VLOOKUP($A39,'ADR Raw Data'!$B$6:$BE$43,'ADR Raw Data'!BE$1,FALSE)</f>
        <v>3.9109319986612299</v>
      </c>
      <c r="AT39" s="51">
        <f>VLOOKUP($A39,'RevPAR Raw Data'!$B$6:$BE$43,'RevPAR Raw Data'!AG$1,FALSE)</f>
        <v>40.458324040445298</v>
      </c>
      <c r="AU39" s="52">
        <f>VLOOKUP($A39,'RevPAR Raw Data'!$B$6:$BE$43,'RevPAR Raw Data'!AH$1,FALSE)</f>
        <v>54.743413900114199</v>
      </c>
      <c r="AV39" s="52">
        <f>VLOOKUP($A39,'RevPAR Raw Data'!$B$6:$BE$43,'RevPAR Raw Data'!AI$1,FALSE)</f>
        <v>63.471681330673299</v>
      </c>
      <c r="AW39" s="52">
        <f>VLOOKUP($A39,'RevPAR Raw Data'!$B$6:$BE$43,'RevPAR Raw Data'!AJ$1,FALSE)</f>
        <v>63.358128463519002</v>
      </c>
      <c r="AX39" s="52">
        <f>VLOOKUP($A39,'RevPAR Raw Data'!$B$6:$BE$43,'RevPAR Raw Data'!AK$1,FALSE)</f>
        <v>62.6112388527972</v>
      </c>
      <c r="AY39" s="53">
        <f>VLOOKUP($A39,'RevPAR Raw Data'!$B$6:$BE$43,'RevPAR Raw Data'!AL$1,FALSE)</f>
        <v>56.928557317509799</v>
      </c>
      <c r="AZ39" s="52">
        <f>VLOOKUP($A39,'RevPAR Raw Data'!$B$6:$BE$43,'RevPAR Raw Data'!AN$1,FALSE)</f>
        <v>71.558489597106401</v>
      </c>
      <c r="BA39" s="52">
        <f>VLOOKUP($A39,'RevPAR Raw Data'!$B$6:$BE$43,'RevPAR Raw Data'!AO$1,FALSE)</f>
        <v>72.109115391505298</v>
      </c>
      <c r="BB39" s="53">
        <f>VLOOKUP($A39,'RevPAR Raw Data'!$B$6:$BE$43,'RevPAR Raw Data'!AP$1,FALSE)</f>
        <v>71.8338024943059</v>
      </c>
      <c r="BC39" s="54">
        <f>VLOOKUP($A39,'RevPAR Raw Data'!$B$6:$BE$43,'RevPAR Raw Data'!AR$1,FALSE)</f>
        <v>61.185460944009399</v>
      </c>
      <c r="BE39" s="47">
        <f>VLOOKUP($A39,'RevPAR Raw Data'!$B$6:$BE$43,'RevPAR Raw Data'!AT$1,FALSE)</f>
        <v>6.6382539662667597</v>
      </c>
      <c r="BF39" s="48">
        <f>VLOOKUP($A39,'RevPAR Raw Data'!$B$6:$BE$43,'RevPAR Raw Data'!AU$1,FALSE)</f>
        <v>5.32324938178159</v>
      </c>
      <c r="BG39" s="48">
        <f>VLOOKUP($A39,'RevPAR Raw Data'!$B$6:$BE$43,'RevPAR Raw Data'!AV$1,FALSE)</f>
        <v>8.2184662374737201</v>
      </c>
      <c r="BH39" s="48">
        <f>VLOOKUP($A39,'RevPAR Raw Data'!$B$6:$BE$43,'RevPAR Raw Data'!AW$1,FALSE)</f>
        <v>7.2445976614051304</v>
      </c>
      <c r="BI39" s="48">
        <f>VLOOKUP($A39,'RevPAR Raw Data'!$B$6:$BE$43,'RevPAR Raw Data'!AX$1,FALSE)</f>
        <v>6.9225582485855597</v>
      </c>
      <c r="BJ39" s="49">
        <f>VLOOKUP($A39,'RevPAR Raw Data'!$B$6:$BE$43,'RevPAR Raw Data'!AY$1,FALSE)</f>
        <v>6.9279703784233497</v>
      </c>
      <c r="BK39" s="48">
        <f>VLOOKUP($A39,'RevPAR Raw Data'!$B$6:$BE$43,'RevPAR Raw Data'!BA$1,FALSE)</f>
        <v>8.0700425630392605</v>
      </c>
      <c r="BL39" s="48">
        <f>VLOOKUP($A39,'RevPAR Raw Data'!$B$6:$BE$43,'RevPAR Raw Data'!BB$1,FALSE)</f>
        <v>7.4889146670982596</v>
      </c>
      <c r="BM39" s="49">
        <f>VLOOKUP($A39,'RevPAR Raw Data'!$B$6:$BE$43,'RevPAR Raw Data'!BC$1,FALSE)</f>
        <v>7.7775816737775001</v>
      </c>
      <c r="BN39" s="50">
        <f>VLOOKUP($A39,'RevPAR Raw Data'!$B$6:$BE$43,'RevPAR Raw Data'!BE$1,FALSE)</f>
        <v>7.2107378682567598</v>
      </c>
    </row>
    <row r="40" spans="1:66" x14ac:dyDescent="0.25">
      <c r="A40" s="63" t="s">
        <v>78</v>
      </c>
      <c r="B40" s="47">
        <f>VLOOKUP($A40,'Occupancy Raw Data'!$B$8:$BE$45,'Occupancy Raw Data'!AG$3,FALSE)</f>
        <v>40.227483751160598</v>
      </c>
      <c r="C40" s="48">
        <f>VLOOKUP($A40,'Occupancy Raw Data'!$B$8:$BE$45,'Occupancy Raw Data'!AH$3,FALSE)</f>
        <v>54.062209842154097</v>
      </c>
      <c r="D40" s="48">
        <f>VLOOKUP($A40,'Occupancy Raw Data'!$B$8:$BE$45,'Occupancy Raw Data'!AI$3,FALSE)</f>
        <v>55.617455896007399</v>
      </c>
      <c r="E40" s="48">
        <f>VLOOKUP($A40,'Occupancy Raw Data'!$B$8:$BE$45,'Occupancy Raw Data'!AJ$3,FALSE)</f>
        <v>55.385329619312898</v>
      </c>
      <c r="F40" s="48">
        <f>VLOOKUP($A40,'Occupancy Raw Data'!$B$8:$BE$45,'Occupancy Raw Data'!AK$3,FALSE)</f>
        <v>54.596100278551503</v>
      </c>
      <c r="G40" s="49">
        <f>VLOOKUP($A40,'Occupancy Raw Data'!$B$8:$BE$45,'Occupancy Raw Data'!AL$3,FALSE)</f>
        <v>51.977715877437298</v>
      </c>
      <c r="H40" s="48">
        <f>VLOOKUP($A40,'Occupancy Raw Data'!$B$8:$BE$45,'Occupancy Raw Data'!AN$3,FALSE)</f>
        <v>50.6499535747446</v>
      </c>
      <c r="I40" s="48">
        <f>VLOOKUP($A40,'Occupancy Raw Data'!$B$8:$BE$45,'Occupancy Raw Data'!AO$3,FALSE)</f>
        <v>47.609099350046399</v>
      </c>
      <c r="J40" s="49">
        <f>VLOOKUP($A40,'Occupancy Raw Data'!$B$8:$BE$45,'Occupancy Raw Data'!AP$3,FALSE)</f>
        <v>49.129526462395503</v>
      </c>
      <c r="K40" s="50">
        <f>VLOOKUP($A40,'Occupancy Raw Data'!$B$8:$BE$45,'Occupancy Raw Data'!AR$3,FALSE)</f>
        <v>51.163947473139601</v>
      </c>
      <c r="M40" s="47">
        <f>VLOOKUP($A40,'Occupancy Raw Data'!$B$8:$BE$45,'Occupancy Raw Data'!AT$3,FALSE)</f>
        <v>11.9509043927648</v>
      </c>
      <c r="N40" s="48">
        <f>VLOOKUP($A40,'Occupancy Raw Data'!$B$8:$BE$45,'Occupancy Raw Data'!AU$3,FALSE)</f>
        <v>6.25</v>
      </c>
      <c r="O40" s="48">
        <f>VLOOKUP($A40,'Occupancy Raw Data'!$B$8:$BE$45,'Occupancy Raw Data'!AV$3,FALSE)</f>
        <v>2.1312872975277002</v>
      </c>
      <c r="P40" s="48">
        <f>VLOOKUP($A40,'Occupancy Raw Data'!$B$8:$BE$45,'Occupancy Raw Data'!AW$3,FALSE)</f>
        <v>6.3753901025412301</v>
      </c>
      <c r="Q40" s="48">
        <f>VLOOKUP($A40,'Occupancy Raw Data'!$B$8:$BE$45,'Occupancy Raw Data'!AX$3,FALSE)</f>
        <v>6.9577080491132302</v>
      </c>
      <c r="R40" s="49">
        <f>VLOOKUP($A40,'Occupancy Raw Data'!$B$8:$BE$45,'Occupancy Raw Data'!AY$3,FALSE)</f>
        <v>6.3449848024316102</v>
      </c>
      <c r="S40" s="48">
        <f>VLOOKUP($A40,'Occupancy Raw Data'!$B$8:$BE$45,'Occupancy Raw Data'!BA$3,FALSE)</f>
        <v>2.82752120640904</v>
      </c>
      <c r="T40" s="48">
        <f>VLOOKUP($A40,'Occupancy Raw Data'!$B$8:$BE$45,'Occupancy Raw Data'!BB$3,FALSE)</f>
        <v>1.88772975658221</v>
      </c>
      <c r="U40" s="49">
        <f>VLOOKUP($A40,'Occupancy Raw Data'!$B$8:$BE$45,'Occupancy Raw Data'!BC$3,FALSE)</f>
        <v>2.37001209189842</v>
      </c>
      <c r="V40" s="50">
        <f>VLOOKUP($A40,'Occupancy Raw Data'!$B$8:$BE$45,'Occupancy Raw Data'!BE$3,FALSE)</f>
        <v>5.2240332810475296</v>
      </c>
      <c r="X40" s="51">
        <f>VLOOKUP($A40,'ADR Raw Data'!$B$6:$BE$43,'ADR Raw Data'!AG$1,FALSE)</f>
        <v>88.616912867859199</v>
      </c>
      <c r="Y40" s="52">
        <f>VLOOKUP($A40,'ADR Raw Data'!$B$6:$BE$43,'ADR Raw Data'!AH$1,FALSE)</f>
        <v>90.947054529841097</v>
      </c>
      <c r="Z40" s="52">
        <f>VLOOKUP($A40,'ADR Raw Data'!$B$6:$BE$43,'ADR Raw Data'!AI$1,FALSE)</f>
        <v>91.838180300500795</v>
      </c>
      <c r="AA40" s="52">
        <f>VLOOKUP($A40,'ADR Raw Data'!$B$6:$BE$43,'ADR Raw Data'!AJ$1,FALSE)</f>
        <v>95.2459807208717</v>
      </c>
      <c r="AB40" s="52">
        <f>VLOOKUP($A40,'ADR Raw Data'!$B$6:$BE$43,'ADR Raw Data'!AK$1,FALSE)</f>
        <v>101.229863945578</v>
      </c>
      <c r="AC40" s="53">
        <f>VLOOKUP($A40,'ADR Raw Data'!$B$6:$BE$43,'ADR Raw Data'!AL$1,FALSE)</f>
        <v>93.853396748838804</v>
      </c>
      <c r="AD40" s="52">
        <f>VLOOKUP($A40,'ADR Raw Data'!$B$6:$BE$43,'ADR Raw Data'!AN$1,FALSE)</f>
        <v>109.095307057745</v>
      </c>
      <c r="AE40" s="52">
        <f>VLOOKUP($A40,'ADR Raw Data'!$B$6:$BE$43,'ADR Raw Data'!AO$1,FALSE)</f>
        <v>105.272237932715</v>
      </c>
      <c r="AF40" s="53">
        <f>VLOOKUP($A40,'ADR Raw Data'!$B$6:$BE$43,'ADR Raw Data'!AP$1,FALSE)</f>
        <v>107.242929364516</v>
      </c>
      <c r="AG40" s="54">
        <f>VLOOKUP($A40,'ADR Raw Data'!$B$6:$BE$43,'ADR Raw Data'!AR$1,FALSE)</f>
        <v>97.526861753840095</v>
      </c>
      <c r="AI40" s="47">
        <f>VLOOKUP($A40,'ADR Raw Data'!$B$6:$BE$43,'ADR Raw Data'!AT$1,FALSE)</f>
        <v>-0.91495002881920795</v>
      </c>
      <c r="AJ40" s="48">
        <f>VLOOKUP($A40,'ADR Raw Data'!$B$6:$BE$43,'ADR Raw Data'!AU$1,FALSE)</f>
        <v>-1.98291307074726</v>
      </c>
      <c r="AK40" s="48">
        <f>VLOOKUP($A40,'ADR Raw Data'!$B$6:$BE$43,'ADR Raw Data'!AV$1,FALSE)</f>
        <v>-2.6670467248262302</v>
      </c>
      <c r="AL40" s="48">
        <f>VLOOKUP($A40,'ADR Raw Data'!$B$6:$BE$43,'ADR Raw Data'!AW$1,FALSE)</f>
        <v>-4.4710611140947298</v>
      </c>
      <c r="AM40" s="48">
        <f>VLOOKUP($A40,'ADR Raw Data'!$B$6:$BE$43,'ADR Raw Data'!AX$1,FALSE)</f>
        <v>-2.2648885250146802</v>
      </c>
      <c r="AN40" s="49">
        <f>VLOOKUP($A40,'ADR Raw Data'!$B$6:$BE$43,'ADR Raw Data'!AY$1,FALSE)</f>
        <v>-2.6119738498959699</v>
      </c>
      <c r="AO40" s="48">
        <f>VLOOKUP($A40,'ADR Raw Data'!$B$6:$BE$43,'ADR Raw Data'!BA$1,FALSE)</f>
        <v>-1.5496403943677901</v>
      </c>
      <c r="AP40" s="48">
        <f>VLOOKUP($A40,'ADR Raw Data'!$B$6:$BE$43,'ADR Raw Data'!BB$1,FALSE)</f>
        <v>-1.22223108236082</v>
      </c>
      <c r="AQ40" s="49">
        <f>VLOOKUP($A40,'ADR Raw Data'!$B$6:$BE$43,'ADR Raw Data'!BC$1,FALSE)</f>
        <v>-1.3853756737018801</v>
      </c>
      <c r="AR40" s="50">
        <f>VLOOKUP($A40,'ADR Raw Data'!$B$6:$BE$43,'ADR Raw Data'!BE$1,FALSE)</f>
        <v>-2.3378398882615898</v>
      </c>
      <c r="AT40" s="51">
        <f>VLOOKUP($A40,'RevPAR Raw Data'!$B$6:$BE$43,'RevPAR Raw Data'!AG$1,FALSE)</f>
        <v>35.648354224698203</v>
      </c>
      <c r="AU40" s="52">
        <f>VLOOKUP($A40,'RevPAR Raw Data'!$B$6:$BE$43,'RevPAR Raw Data'!AH$1,FALSE)</f>
        <v>49.167987465181</v>
      </c>
      <c r="AV40" s="52">
        <f>VLOOKUP($A40,'RevPAR Raw Data'!$B$6:$BE$43,'RevPAR Raw Data'!AI$1,FALSE)</f>
        <v>51.078059424326803</v>
      </c>
      <c r="AW40" s="52">
        <f>VLOOKUP($A40,'RevPAR Raw Data'!$B$6:$BE$43,'RevPAR Raw Data'!AJ$1,FALSE)</f>
        <v>52.752300371402001</v>
      </c>
      <c r="AX40" s="52">
        <f>VLOOKUP($A40,'RevPAR Raw Data'!$B$6:$BE$43,'RevPAR Raw Data'!AK$1,FALSE)</f>
        <v>55.267558031569102</v>
      </c>
      <c r="AY40" s="53">
        <f>VLOOKUP($A40,'RevPAR Raw Data'!$B$6:$BE$43,'RevPAR Raw Data'!AL$1,FALSE)</f>
        <v>48.7828519034354</v>
      </c>
      <c r="AZ40" s="52">
        <f>VLOOKUP($A40,'RevPAR Raw Data'!$B$6:$BE$43,'RevPAR Raw Data'!AN$1,FALSE)</f>
        <v>55.256722376973002</v>
      </c>
      <c r="BA40" s="52">
        <f>VLOOKUP($A40,'RevPAR Raw Data'!$B$6:$BE$43,'RevPAR Raw Data'!AO$1,FALSE)</f>
        <v>50.119164345403803</v>
      </c>
      <c r="BB40" s="53">
        <f>VLOOKUP($A40,'RevPAR Raw Data'!$B$6:$BE$43,'RevPAR Raw Data'!AP$1,FALSE)</f>
        <v>52.687943361188402</v>
      </c>
      <c r="BC40" s="54">
        <f>VLOOKUP($A40,'RevPAR Raw Data'!$B$6:$BE$43,'RevPAR Raw Data'!AR$1,FALSE)</f>
        <v>49.898592319936299</v>
      </c>
      <c r="BE40" s="47">
        <f>VLOOKUP($A40,'RevPAR Raw Data'!$B$6:$BE$43,'RevPAR Raw Data'!AT$1,FALSE)</f>
        <v>10.9266095607598</v>
      </c>
      <c r="BF40" s="48">
        <f>VLOOKUP($A40,'RevPAR Raw Data'!$B$6:$BE$43,'RevPAR Raw Data'!AU$1,FALSE)</f>
        <v>4.1431548623310297</v>
      </c>
      <c r="BG40" s="48">
        <f>VLOOKUP($A40,'RevPAR Raw Data'!$B$6:$BE$43,'RevPAR Raw Data'!AV$1,FALSE)</f>
        <v>-0.592601855363874</v>
      </c>
      <c r="BH40" s="48">
        <f>VLOOKUP($A40,'RevPAR Raw Data'!$B$6:$BE$43,'RevPAR Raw Data'!AW$1,FALSE)</f>
        <v>1.6192814006999401</v>
      </c>
      <c r="BI40" s="48">
        <f>VLOOKUP($A40,'RevPAR Raw Data'!$B$6:$BE$43,'RevPAR Raw Data'!AX$1,FALSE)</f>
        <v>4.5352351928901502</v>
      </c>
      <c r="BJ40" s="49">
        <f>VLOOKUP($A40,'RevPAR Raw Data'!$B$6:$BE$43,'RevPAR Raw Data'!AY$1,FALSE)</f>
        <v>3.56728160871624</v>
      </c>
      <c r="BK40" s="48">
        <f>VLOOKUP($A40,'RevPAR Raw Data'!$B$6:$BE$43,'RevPAR Raw Data'!BA$1,FALSE)</f>
        <v>1.23406440126742</v>
      </c>
      <c r="BL40" s="48">
        <f>VLOOKUP($A40,'RevPAR Raw Data'!$B$6:$BE$43,'RevPAR Raw Data'!BB$1,FALSE)</f>
        <v>0.64242625438546996</v>
      </c>
      <c r="BM40" s="49">
        <f>VLOOKUP($A40,'RevPAR Raw Data'!$B$6:$BE$43,'RevPAR Raw Data'!BC$1,FALSE)</f>
        <v>0.95180284721158803</v>
      </c>
      <c r="BN40" s="50">
        <f>VLOOKUP($A40,'RevPAR Raw Data'!$B$6:$BE$43,'RevPAR Raw Data'!BE$1,FALSE)</f>
        <v>2.76406385896555</v>
      </c>
    </row>
    <row r="41" spans="1:66" x14ac:dyDescent="0.25">
      <c r="A41" s="63" t="s">
        <v>79</v>
      </c>
      <c r="B41" s="47">
        <f>VLOOKUP($A41,'Occupancy Raw Data'!$B$8:$BE$45,'Occupancy Raw Data'!AG$3,FALSE)</f>
        <v>29.930224017627602</v>
      </c>
      <c r="C41" s="48">
        <f>VLOOKUP($A41,'Occupancy Raw Data'!$B$8:$BE$45,'Occupancy Raw Data'!AH$3,FALSE)</f>
        <v>40.580242379728197</v>
      </c>
      <c r="D41" s="48">
        <f>VLOOKUP($A41,'Occupancy Raw Data'!$B$8:$BE$45,'Occupancy Raw Data'!AI$3,FALSE)</f>
        <v>43.095850165258902</v>
      </c>
      <c r="E41" s="48">
        <f>VLOOKUP($A41,'Occupancy Raw Data'!$B$8:$BE$45,'Occupancy Raw Data'!AJ$3,FALSE)</f>
        <v>41.3147264047006</v>
      </c>
      <c r="F41" s="48">
        <f>VLOOKUP($A41,'Occupancy Raw Data'!$B$8:$BE$45,'Occupancy Raw Data'!AK$3,FALSE)</f>
        <v>41.535071612192397</v>
      </c>
      <c r="G41" s="49">
        <f>VLOOKUP($A41,'Occupancy Raw Data'!$B$8:$BE$45,'Occupancy Raw Data'!AL$3,FALSE)</f>
        <v>39.2912229159015</v>
      </c>
      <c r="H41" s="48">
        <f>VLOOKUP($A41,'Occupancy Raw Data'!$B$8:$BE$45,'Occupancy Raw Data'!AN$3,FALSE)</f>
        <v>42.904717853839003</v>
      </c>
      <c r="I41" s="48">
        <f>VLOOKUP($A41,'Occupancy Raw Data'!$B$8:$BE$45,'Occupancy Raw Data'!AO$3,FALSE)</f>
        <v>40.6290471785383</v>
      </c>
      <c r="J41" s="49">
        <f>VLOOKUP($A41,'Occupancy Raw Data'!$B$8:$BE$45,'Occupancy Raw Data'!AP$3,FALSE)</f>
        <v>41.766882516188701</v>
      </c>
      <c r="K41" s="50">
        <f>VLOOKUP($A41,'Occupancy Raw Data'!$B$8:$BE$45,'Occupancy Raw Data'!AR$3,FALSE)</f>
        <v>39.994742376445799</v>
      </c>
      <c r="M41" s="47">
        <f>VLOOKUP($A41,'Occupancy Raw Data'!$B$8:$BE$45,'Occupancy Raw Data'!AT$3,FALSE)</f>
        <v>-2.86054827175208</v>
      </c>
      <c r="N41" s="48">
        <f>VLOOKUP($A41,'Occupancy Raw Data'!$B$8:$BE$45,'Occupancy Raw Data'!AU$3,FALSE)</f>
        <v>-0.89686098654708502</v>
      </c>
      <c r="O41" s="48">
        <f>VLOOKUP($A41,'Occupancy Raw Data'!$B$8:$BE$45,'Occupancy Raw Data'!AV$3,FALSE)</f>
        <v>0.34202650705429599</v>
      </c>
      <c r="P41" s="48">
        <f>VLOOKUP($A41,'Occupancy Raw Data'!$B$8:$BE$45,'Occupancy Raw Data'!AW$3,FALSE)</f>
        <v>-0.39840637450199201</v>
      </c>
      <c r="Q41" s="48">
        <f>VLOOKUP($A41,'Occupancy Raw Data'!$B$8:$BE$45,'Occupancy Raw Data'!AX$3,FALSE)</f>
        <v>-1.8806546923513501</v>
      </c>
      <c r="R41" s="49">
        <f>VLOOKUP($A41,'Occupancy Raw Data'!$B$8:$BE$45,'Occupancy Raw Data'!AY$3,FALSE)</f>
        <v>-1.0293626217854299</v>
      </c>
      <c r="S41" s="48">
        <f>VLOOKUP($A41,'Occupancy Raw Data'!$B$8:$BE$45,'Occupancy Raw Data'!BA$3,FALSE)</f>
        <v>-6.5672844480257799</v>
      </c>
      <c r="T41" s="48">
        <f>VLOOKUP($A41,'Occupancy Raw Data'!$B$8:$BE$45,'Occupancy Raw Data'!BB$3,FALSE)</f>
        <v>-12.4401913875598</v>
      </c>
      <c r="U41" s="49">
        <f>VLOOKUP($A41,'Occupancy Raw Data'!$B$8:$BE$45,'Occupancy Raw Data'!BC$3,FALSE)</f>
        <v>-9.5190380761523006</v>
      </c>
      <c r="V41" s="50">
        <f>VLOOKUP($A41,'Occupancy Raw Data'!$B$8:$BE$45,'Occupancy Raw Data'!BE$3,FALSE)</f>
        <v>-3.7151409298932001</v>
      </c>
      <c r="X41" s="51">
        <f>VLOOKUP($A41,'ADR Raw Data'!$B$6:$BE$43,'ADR Raw Data'!AG$1,FALSE)</f>
        <v>88.965680981595</v>
      </c>
      <c r="Y41" s="52">
        <f>VLOOKUP($A41,'ADR Raw Data'!$B$6:$BE$43,'ADR Raw Data'!AH$1,FALSE)</f>
        <v>93.848180995475104</v>
      </c>
      <c r="Z41" s="52">
        <f>VLOOKUP($A41,'ADR Raw Data'!$B$6:$BE$43,'ADR Raw Data'!AI$1,FALSE)</f>
        <v>94.549863655730704</v>
      </c>
      <c r="AA41" s="52">
        <f>VLOOKUP($A41,'ADR Raw Data'!$B$6:$BE$43,'ADR Raw Data'!AJ$1,FALSE)</f>
        <v>93.217915555555507</v>
      </c>
      <c r="AB41" s="52">
        <f>VLOOKUP($A41,'ADR Raw Data'!$B$6:$BE$43,'ADR Raw Data'!AK$1,FALSE)</f>
        <v>94.816056587090998</v>
      </c>
      <c r="AC41" s="53">
        <f>VLOOKUP($A41,'ADR Raw Data'!$B$6:$BE$43,'ADR Raw Data'!AL$1,FALSE)</f>
        <v>93.330339284045195</v>
      </c>
      <c r="AD41" s="52">
        <f>VLOOKUP($A41,'ADR Raw Data'!$B$6:$BE$43,'ADR Raw Data'!AN$1,FALSE)</f>
        <v>107.018891763691</v>
      </c>
      <c r="AE41" s="52">
        <f>VLOOKUP($A41,'ADR Raw Data'!$B$6:$BE$43,'ADR Raw Data'!AO$1,FALSE)</f>
        <v>104.12758652094701</v>
      </c>
      <c r="AF41" s="53">
        <f>VLOOKUP($A41,'ADR Raw Data'!$B$6:$BE$43,'ADR Raw Data'!AP$1,FALSE)</f>
        <v>105.612622369878</v>
      </c>
      <c r="AG41" s="54">
        <f>VLOOKUP($A41,'ADR Raw Data'!$B$6:$BE$43,'ADR Raw Data'!AR$1,FALSE)</f>
        <v>96.975304982253107</v>
      </c>
      <c r="AI41" s="47">
        <f>VLOOKUP($A41,'ADR Raw Data'!$B$6:$BE$43,'ADR Raw Data'!AT$1,FALSE)</f>
        <v>-2.9726659258650798</v>
      </c>
      <c r="AJ41" s="48">
        <f>VLOOKUP($A41,'ADR Raw Data'!$B$6:$BE$43,'ADR Raw Data'!AU$1,FALSE)</f>
        <v>0.53448622774444499</v>
      </c>
      <c r="AK41" s="48">
        <f>VLOOKUP($A41,'ADR Raw Data'!$B$6:$BE$43,'ADR Raw Data'!AV$1,FALSE)</f>
        <v>0.45686017478014901</v>
      </c>
      <c r="AL41" s="48">
        <f>VLOOKUP($A41,'ADR Raw Data'!$B$6:$BE$43,'ADR Raw Data'!AW$1,FALSE)</f>
        <v>-2.2316357570295899</v>
      </c>
      <c r="AM41" s="48">
        <f>VLOOKUP($A41,'ADR Raw Data'!$B$6:$BE$43,'ADR Raw Data'!AX$1,FALSE)</f>
        <v>-3.16949651541618</v>
      </c>
      <c r="AN41" s="49">
        <f>VLOOKUP($A41,'ADR Raw Data'!$B$6:$BE$43,'ADR Raw Data'!AY$1,FALSE)</f>
        <v>-1.38915309786106</v>
      </c>
      <c r="AO41" s="48">
        <f>VLOOKUP($A41,'ADR Raw Data'!$B$6:$BE$43,'ADR Raw Data'!BA$1,FALSE)</f>
        <v>-7.1945377388463703</v>
      </c>
      <c r="AP41" s="48">
        <f>VLOOKUP($A41,'ADR Raw Data'!$B$6:$BE$43,'ADR Raw Data'!BB$1,FALSE)</f>
        <v>-10.082151201958</v>
      </c>
      <c r="AQ41" s="49">
        <f>VLOOKUP($A41,'ADR Raw Data'!$B$6:$BE$43,'ADR Raw Data'!BC$1,FALSE)</f>
        <v>-8.6083156545616006</v>
      </c>
      <c r="AR41" s="50">
        <f>VLOOKUP($A41,'ADR Raw Data'!$B$6:$BE$43,'ADR Raw Data'!BE$1,FALSE)</f>
        <v>-4.2288605519949201</v>
      </c>
      <c r="AT41" s="51">
        <f>VLOOKUP($A41,'RevPAR Raw Data'!$B$6:$BE$43,'RevPAR Raw Data'!AG$1,FALSE)</f>
        <v>26.627627616599302</v>
      </c>
      <c r="AU41" s="52">
        <f>VLOOKUP($A41,'RevPAR Raw Data'!$B$6:$BE$43,'RevPAR Raw Data'!AH$1,FALSE)</f>
        <v>38.083819316929798</v>
      </c>
      <c r="AV41" s="52">
        <f>VLOOKUP($A41,'RevPAR Raw Data'!$B$6:$BE$43,'RevPAR Raw Data'!AI$1,FALSE)</f>
        <v>40.747067572530199</v>
      </c>
      <c r="AW41" s="52">
        <f>VLOOKUP($A41,'RevPAR Raw Data'!$B$6:$BE$43,'RevPAR Raw Data'!AJ$1,FALSE)</f>
        <v>38.512726771942702</v>
      </c>
      <c r="AX41" s="52">
        <f>VLOOKUP($A41,'RevPAR Raw Data'!$B$6:$BE$43,'RevPAR Raw Data'!AK$1,FALSE)</f>
        <v>39.381917003305098</v>
      </c>
      <c r="AY41" s="53">
        <f>VLOOKUP($A41,'RevPAR Raw Data'!$B$6:$BE$43,'RevPAR Raw Data'!AL$1,FALSE)</f>
        <v>36.670631656261399</v>
      </c>
      <c r="AZ41" s="52">
        <f>VLOOKUP($A41,'RevPAR Raw Data'!$B$6:$BE$43,'RevPAR Raw Data'!AN$1,FALSE)</f>
        <v>45.916153561517099</v>
      </c>
      <c r="BA41" s="52">
        <f>VLOOKUP($A41,'RevPAR Raw Data'!$B$6:$BE$43,'RevPAR Raw Data'!AO$1,FALSE)</f>
        <v>42.306046253468999</v>
      </c>
      <c r="BB41" s="53">
        <f>VLOOKUP($A41,'RevPAR Raw Data'!$B$6:$BE$43,'RevPAR Raw Data'!AP$1,FALSE)</f>
        <v>44.111099907492999</v>
      </c>
      <c r="BC41" s="54">
        <f>VLOOKUP($A41,'RevPAR Raw Data'!$B$6:$BE$43,'RevPAR Raw Data'!AR$1,FALSE)</f>
        <v>38.785023396424798</v>
      </c>
      <c r="BE41" s="47">
        <f>VLOOKUP($A41,'RevPAR Raw Data'!$B$6:$BE$43,'RevPAR Raw Data'!AT$1,FALSE)</f>
        <v>-5.7481796538498697</v>
      </c>
      <c r="BF41" s="48">
        <f>VLOOKUP($A41,'RevPAR Raw Data'!$B$6:$BE$43,'RevPAR Raw Data'!AU$1,FALSE)</f>
        <v>-0.36716835725774599</v>
      </c>
      <c r="BG41" s="48">
        <f>VLOOKUP($A41,'RevPAR Raw Data'!$B$6:$BE$43,'RevPAR Raw Data'!AV$1,FALSE)</f>
        <v>0.80044926473236799</v>
      </c>
      <c r="BH41" s="48">
        <f>VLOOKUP($A41,'RevPAR Raw Data'!$B$6:$BE$43,'RevPAR Raw Data'!AW$1,FALSE)</f>
        <v>-2.6211511524199098</v>
      </c>
      <c r="BI41" s="48">
        <f>VLOOKUP($A41,'RevPAR Raw Data'!$B$6:$BE$43,'RevPAR Raw Data'!AX$1,FALSE)</f>
        <v>-4.9905439228264399</v>
      </c>
      <c r="BJ41" s="49">
        <f>VLOOKUP($A41,'RevPAR Raw Data'!$B$6:$BE$43,'RevPAR Raw Data'!AY$1,FALSE)</f>
        <v>-2.4042162968977401</v>
      </c>
      <c r="BK41" s="48">
        <f>VLOOKUP($A41,'RevPAR Raw Data'!$B$6:$BE$43,'RevPAR Raw Data'!BA$1,FALSE)</f>
        <v>-13.2893364288415</v>
      </c>
      <c r="BL41" s="48">
        <f>VLOOKUP($A41,'RevPAR Raw Data'!$B$6:$BE$43,'RevPAR Raw Data'!BB$1,FALSE)</f>
        <v>-21.268103684010999</v>
      </c>
      <c r="BM41" s="49">
        <f>VLOOKUP($A41,'RevPAR Raw Data'!$B$6:$BE$43,'RevPAR Raw Data'!BC$1,FALSE)</f>
        <v>-17.307924885840801</v>
      </c>
      <c r="BN41" s="50">
        <f>VLOOKUP($A41,'RevPAR Raw Data'!$B$6:$BE$43,'RevPAR Raw Data'!BE$1,FALSE)</f>
        <v>-7.7868933526528501</v>
      </c>
    </row>
    <row r="42" spans="1:66" x14ac:dyDescent="0.25">
      <c r="A42" s="63" t="s">
        <v>80</v>
      </c>
      <c r="B42" s="47">
        <f>VLOOKUP($A42,'Occupancy Raw Data'!$B$8:$BE$45,'Occupancy Raw Data'!AG$3,FALSE)</f>
        <v>37.337758112094299</v>
      </c>
      <c r="C42" s="48">
        <f>VLOOKUP($A42,'Occupancy Raw Data'!$B$8:$BE$45,'Occupancy Raw Data'!AH$3,FALSE)</f>
        <v>44.324886028425801</v>
      </c>
      <c r="D42" s="48">
        <f>VLOOKUP($A42,'Occupancy Raw Data'!$B$8:$BE$45,'Occupancy Raw Data'!AI$3,FALSE)</f>
        <v>47.097076964333603</v>
      </c>
      <c r="E42" s="48">
        <f>VLOOKUP($A42,'Occupancy Raw Data'!$B$8:$BE$45,'Occupancy Raw Data'!AJ$3,FALSE)</f>
        <v>49.607803700723998</v>
      </c>
      <c r="F42" s="48">
        <f>VLOOKUP($A42,'Occupancy Raw Data'!$B$8:$BE$45,'Occupancy Raw Data'!AK$3,FALSE)</f>
        <v>50.906409224993197</v>
      </c>
      <c r="G42" s="49">
        <f>VLOOKUP($A42,'Occupancy Raw Data'!$B$8:$BE$45,'Occupancy Raw Data'!AL$3,FALSE)</f>
        <v>45.854786806114198</v>
      </c>
      <c r="H42" s="48">
        <f>VLOOKUP($A42,'Occupancy Raw Data'!$B$8:$BE$45,'Occupancy Raw Data'!AN$3,FALSE)</f>
        <v>58.854250469294698</v>
      </c>
      <c r="I42" s="48">
        <f>VLOOKUP($A42,'Occupancy Raw Data'!$B$8:$BE$45,'Occupancy Raw Data'!AO$3,FALSE)</f>
        <v>59.667471171895897</v>
      </c>
      <c r="J42" s="49">
        <f>VLOOKUP($A42,'Occupancy Raw Data'!$B$8:$BE$45,'Occupancy Raw Data'!AP$3,FALSE)</f>
        <v>59.260860820595298</v>
      </c>
      <c r="K42" s="50">
        <f>VLOOKUP($A42,'Occupancy Raw Data'!$B$8:$BE$45,'Occupancy Raw Data'!AR$3,FALSE)</f>
        <v>49.685093667394497</v>
      </c>
      <c r="M42" s="47">
        <f>VLOOKUP($A42,'Occupancy Raw Data'!$B$8:$BE$45,'Occupancy Raw Data'!AT$3,FALSE)</f>
        <v>-10.302554113317001</v>
      </c>
      <c r="N42" s="48">
        <f>VLOOKUP($A42,'Occupancy Raw Data'!$B$8:$BE$45,'Occupancy Raw Data'!AU$3,FALSE)</f>
        <v>-5.8345610722428196</v>
      </c>
      <c r="O42" s="48">
        <f>VLOOKUP($A42,'Occupancy Raw Data'!$B$8:$BE$45,'Occupancy Raw Data'!AV$3,FALSE)</f>
        <v>-3.61774175138537</v>
      </c>
      <c r="P42" s="48">
        <f>VLOOKUP($A42,'Occupancy Raw Data'!$B$8:$BE$45,'Occupancy Raw Data'!AW$3,FALSE)</f>
        <v>-3.8653192731806798</v>
      </c>
      <c r="Q42" s="48">
        <f>VLOOKUP($A42,'Occupancy Raw Data'!$B$8:$BE$45,'Occupancy Raw Data'!AX$3,FALSE)</f>
        <v>-4.5130604377697798</v>
      </c>
      <c r="R42" s="49">
        <f>VLOOKUP($A42,'Occupancy Raw Data'!$B$8:$BE$45,'Occupancy Raw Data'!AY$3,FALSE)</f>
        <v>-5.4452114354577104</v>
      </c>
      <c r="S42" s="48">
        <f>VLOOKUP($A42,'Occupancy Raw Data'!$B$8:$BE$45,'Occupancy Raw Data'!BA$3,FALSE)</f>
        <v>-3.7994490668204599</v>
      </c>
      <c r="T42" s="48">
        <f>VLOOKUP($A42,'Occupancy Raw Data'!$B$8:$BE$45,'Occupancy Raw Data'!BB$3,FALSE)</f>
        <v>-4.1480951302479401</v>
      </c>
      <c r="U42" s="49">
        <f>VLOOKUP($A42,'Occupancy Raw Data'!$B$8:$BE$45,'Occupancy Raw Data'!BC$3,FALSE)</f>
        <v>-3.97528463412789</v>
      </c>
      <c r="V42" s="50">
        <f>VLOOKUP($A42,'Occupancy Raw Data'!$B$8:$BE$45,'Occupancy Raw Data'!BE$3,FALSE)</f>
        <v>-4.9493715355822596</v>
      </c>
      <c r="X42" s="51">
        <f>VLOOKUP($A42,'ADR Raw Data'!$B$6:$BE$43,'ADR Raw Data'!AG$1,FALSE)</f>
        <v>92.996005422584503</v>
      </c>
      <c r="Y42" s="52">
        <f>VLOOKUP($A42,'ADR Raw Data'!$B$6:$BE$43,'ADR Raw Data'!AH$1,FALSE)</f>
        <v>95.725135143310794</v>
      </c>
      <c r="Z42" s="52">
        <f>VLOOKUP($A42,'ADR Raw Data'!$B$6:$BE$43,'ADR Raw Data'!AI$1,FALSE)</f>
        <v>98.102995444839806</v>
      </c>
      <c r="AA42" s="52">
        <f>VLOOKUP($A42,'ADR Raw Data'!$B$6:$BE$43,'ADR Raw Data'!AJ$1,FALSE)</f>
        <v>100.71794296911899</v>
      </c>
      <c r="AB42" s="52">
        <f>VLOOKUP($A42,'ADR Raw Data'!$B$6:$BE$43,'ADR Raw Data'!AK$1,FALSE)</f>
        <v>101.97733248169401</v>
      </c>
      <c r="AC42" s="53">
        <f>VLOOKUP($A42,'ADR Raw Data'!$B$6:$BE$43,'ADR Raw Data'!AL$1,FALSE)</f>
        <v>98.237631094931004</v>
      </c>
      <c r="AD42" s="52">
        <f>VLOOKUP($A42,'ADR Raw Data'!$B$6:$BE$43,'ADR Raw Data'!AN$1,FALSE)</f>
        <v>118.81688666886799</v>
      </c>
      <c r="AE42" s="52">
        <f>VLOOKUP($A42,'ADR Raw Data'!$B$6:$BE$43,'ADR Raw Data'!AO$1,FALSE)</f>
        <v>123.308007078651</v>
      </c>
      <c r="AF42" s="53">
        <f>VLOOKUP($A42,'ADR Raw Data'!$B$6:$BE$43,'ADR Raw Data'!AP$1,FALSE)</f>
        <v>121.07785448025</v>
      </c>
      <c r="AG42" s="54">
        <f>VLOOKUP($A42,'ADR Raw Data'!$B$6:$BE$43,'ADR Raw Data'!AR$1,FALSE)</f>
        <v>106.021117041783</v>
      </c>
      <c r="AI42" s="47">
        <f>VLOOKUP($A42,'ADR Raw Data'!$B$6:$BE$43,'ADR Raw Data'!AT$1,FALSE)</f>
        <v>1.9569670363548399</v>
      </c>
      <c r="AJ42" s="48">
        <f>VLOOKUP($A42,'ADR Raw Data'!$B$6:$BE$43,'ADR Raw Data'!AU$1,FALSE)</f>
        <v>4.60183836675552</v>
      </c>
      <c r="AK42" s="48">
        <f>VLOOKUP($A42,'ADR Raw Data'!$B$6:$BE$43,'ADR Raw Data'!AV$1,FALSE)</f>
        <v>4.8679511364959502</v>
      </c>
      <c r="AL42" s="48">
        <f>VLOOKUP($A42,'ADR Raw Data'!$B$6:$BE$43,'ADR Raw Data'!AW$1,FALSE)</f>
        <v>3.5649024370790401</v>
      </c>
      <c r="AM42" s="48">
        <f>VLOOKUP($A42,'ADR Raw Data'!$B$6:$BE$43,'ADR Raw Data'!AX$1,FALSE)</f>
        <v>2.60815279918054</v>
      </c>
      <c r="AN42" s="49">
        <f>VLOOKUP($A42,'ADR Raw Data'!$B$6:$BE$43,'ADR Raw Data'!AY$1,FALSE)</f>
        <v>3.6004059689779599</v>
      </c>
      <c r="AO42" s="48">
        <f>VLOOKUP($A42,'ADR Raw Data'!$B$6:$BE$43,'ADR Raw Data'!BA$1,FALSE)</f>
        <v>1.08231089709545</v>
      </c>
      <c r="AP42" s="48">
        <f>VLOOKUP($A42,'ADR Raw Data'!$B$6:$BE$43,'ADR Raw Data'!BB$1,FALSE)</f>
        <v>2.5546514222658399</v>
      </c>
      <c r="AQ42" s="49">
        <f>VLOOKUP($A42,'ADR Raw Data'!$B$6:$BE$43,'ADR Raw Data'!BC$1,FALSE)</f>
        <v>1.8297724270643001</v>
      </c>
      <c r="AR42" s="50">
        <f>VLOOKUP($A42,'ADR Raw Data'!$B$6:$BE$43,'ADR Raw Data'!BE$1,FALSE)</f>
        <v>2.9872519402642901</v>
      </c>
      <c r="AT42" s="51">
        <f>VLOOKUP($A42,'RevPAR Raw Data'!$B$6:$BE$43,'RevPAR Raw Data'!AG$1,FALSE)</f>
        <v>34.722623558594698</v>
      </c>
      <c r="AU42" s="52">
        <f>VLOOKUP($A42,'RevPAR Raw Data'!$B$6:$BE$43,'RevPAR Raw Data'!AH$1,FALSE)</f>
        <v>42.430057052829099</v>
      </c>
      <c r="AV42" s="52">
        <f>VLOOKUP($A42,'RevPAR Raw Data'!$B$6:$BE$43,'RevPAR Raw Data'!AI$1,FALSE)</f>
        <v>46.203643268972897</v>
      </c>
      <c r="AW42" s="52">
        <f>VLOOKUP($A42,'RevPAR Raw Data'!$B$6:$BE$43,'RevPAR Raw Data'!AJ$1,FALSE)</f>
        <v>49.963959439527997</v>
      </c>
      <c r="AX42" s="52">
        <f>VLOOKUP($A42,'RevPAR Raw Data'!$B$6:$BE$43,'RevPAR Raw Data'!AK$1,FALSE)</f>
        <v>51.912998189863202</v>
      </c>
      <c r="AY42" s="53">
        <f>VLOOKUP($A42,'RevPAR Raw Data'!$B$6:$BE$43,'RevPAR Raw Data'!AL$1,FALSE)</f>
        <v>45.046656301957597</v>
      </c>
      <c r="AZ42" s="52">
        <f>VLOOKUP($A42,'RevPAR Raw Data'!$B$6:$BE$43,'RevPAR Raw Data'!AN$1,FALSE)</f>
        <v>69.928788079914099</v>
      </c>
      <c r="BA42" s="52">
        <f>VLOOKUP($A42,'RevPAR Raw Data'!$B$6:$BE$43,'RevPAR Raw Data'!AO$1,FALSE)</f>
        <v>73.574769576293903</v>
      </c>
      <c r="BB42" s="53">
        <f>VLOOKUP($A42,'RevPAR Raw Data'!$B$6:$BE$43,'RevPAR Raw Data'!AP$1,FALSE)</f>
        <v>71.751778828103994</v>
      </c>
      <c r="BC42" s="54">
        <f>VLOOKUP($A42,'RevPAR Raw Data'!$B$6:$BE$43,'RevPAR Raw Data'!AR$1,FALSE)</f>
        <v>52.676691309428001</v>
      </c>
      <c r="BE42" s="47">
        <f>VLOOKUP($A42,'RevPAR Raw Data'!$B$6:$BE$43,'RevPAR Raw Data'!AT$1,FALSE)</f>
        <v>-8.5472046648623898</v>
      </c>
      <c r="BF42" s="48">
        <f>VLOOKUP($A42,'RevPAR Raw Data'!$B$6:$BE$43,'RevPAR Raw Data'!AU$1,FALSE)</f>
        <v>-1.5012197754415499</v>
      </c>
      <c r="BG42" s="48">
        <f>VLOOKUP($A42,'RevPAR Raw Data'!$B$6:$BE$43,'RevPAR Raw Data'!AV$1,FALSE)</f>
        <v>1.0740994844085201</v>
      </c>
      <c r="BH42" s="48">
        <f>VLOOKUP($A42,'RevPAR Raw Data'!$B$6:$BE$43,'RevPAR Raw Data'!AW$1,FALSE)</f>
        <v>-0.43821169707214402</v>
      </c>
      <c r="BI42" s="48">
        <f>VLOOKUP($A42,'RevPAR Raw Data'!$B$6:$BE$43,'RevPAR Raw Data'!AX$1,FALSE)</f>
        <v>-2.02261515072564</v>
      </c>
      <c r="BJ42" s="49">
        <f>VLOOKUP($A42,'RevPAR Raw Data'!$B$6:$BE$43,'RevPAR Raw Data'!AY$1,FALSE)</f>
        <v>-2.0408551840254399</v>
      </c>
      <c r="BK42" s="48">
        <f>VLOOKUP($A42,'RevPAR Raw Data'!$B$6:$BE$43,'RevPAR Raw Data'!BA$1,FALSE)</f>
        <v>-2.7582600210048001</v>
      </c>
      <c r="BL42" s="48">
        <f>VLOOKUP($A42,'RevPAR Raw Data'!$B$6:$BE$43,'RevPAR Raw Data'!BB$1,FALSE)</f>
        <v>-1.6994130792239199</v>
      </c>
      <c r="BM42" s="49">
        <f>VLOOKUP($A42,'RevPAR Raw Data'!$B$6:$BE$43,'RevPAR Raw Data'!BC$1,FALSE)</f>
        <v>-2.21825086919619</v>
      </c>
      <c r="BN42" s="50">
        <f>VLOOKUP($A42,'RevPAR Raw Data'!$B$6:$BE$43,'RevPAR Raw Data'!BE$1,FALSE)</f>
        <v>-2.1099697925455301</v>
      </c>
    </row>
    <row r="43" spans="1:66" x14ac:dyDescent="0.25">
      <c r="A43" s="66" t="s">
        <v>81</v>
      </c>
      <c r="B43" s="47">
        <f>VLOOKUP($A43,'Occupancy Raw Data'!$B$8:$BE$45,'Occupancy Raw Data'!AG$3,FALSE)</f>
        <v>43.106976372765203</v>
      </c>
      <c r="C43" s="48">
        <f>VLOOKUP($A43,'Occupancy Raw Data'!$B$8:$BE$45,'Occupancy Raw Data'!AH$3,FALSE)</f>
        <v>56.400914345035403</v>
      </c>
      <c r="D43" s="48">
        <f>VLOOKUP($A43,'Occupancy Raw Data'!$B$8:$BE$45,'Occupancy Raw Data'!AI$3,FALSE)</f>
        <v>63.386769946397003</v>
      </c>
      <c r="E43" s="48">
        <f>VLOOKUP($A43,'Occupancy Raw Data'!$B$8:$BE$45,'Occupancy Raw Data'!AJ$3,FALSE)</f>
        <v>63.982192232059901</v>
      </c>
      <c r="F43" s="48">
        <f>VLOOKUP($A43,'Occupancy Raw Data'!$B$8:$BE$45,'Occupancy Raw Data'!AK$3,FALSE)</f>
        <v>58.3608668310358</v>
      </c>
      <c r="G43" s="49">
        <f>VLOOKUP($A43,'Occupancy Raw Data'!$B$8:$BE$45,'Occupancy Raw Data'!AL$3,FALSE)</f>
        <v>57.047543945458699</v>
      </c>
      <c r="H43" s="48">
        <f>VLOOKUP($A43,'Occupancy Raw Data'!$B$8:$BE$45,'Occupancy Raw Data'!AN$3,FALSE)</f>
        <v>54.574277397482497</v>
      </c>
      <c r="I43" s="48">
        <f>VLOOKUP($A43,'Occupancy Raw Data'!$B$8:$BE$45,'Occupancy Raw Data'!AO$3,FALSE)</f>
        <v>54.282190700159198</v>
      </c>
      <c r="J43" s="49">
        <f>VLOOKUP($A43,'Occupancy Raw Data'!$B$8:$BE$45,'Occupancy Raw Data'!AP$3,FALSE)</f>
        <v>54.428234048820897</v>
      </c>
      <c r="K43" s="50">
        <f>VLOOKUP($A43,'Occupancy Raw Data'!$B$8:$BE$45,'Occupancy Raw Data'!AR$3,FALSE)</f>
        <v>56.299380479985302</v>
      </c>
      <c r="M43" s="47">
        <f>VLOOKUP($A43,'Occupancy Raw Data'!$B$8:$BE$45,'Occupancy Raw Data'!AT$3,FALSE)</f>
        <v>3.4152199200818099E-2</v>
      </c>
      <c r="N43" s="48">
        <f>VLOOKUP($A43,'Occupancy Raw Data'!$B$8:$BE$45,'Occupancy Raw Data'!AU$3,FALSE)</f>
        <v>3.5675044482273499</v>
      </c>
      <c r="O43" s="48">
        <f>VLOOKUP($A43,'Occupancy Raw Data'!$B$8:$BE$45,'Occupancy Raw Data'!AV$3,FALSE)</f>
        <v>4.9103573675694001</v>
      </c>
      <c r="P43" s="48">
        <f>VLOOKUP($A43,'Occupancy Raw Data'!$B$8:$BE$45,'Occupancy Raw Data'!AW$3,FALSE)</f>
        <v>3.75364934149232</v>
      </c>
      <c r="Q43" s="48">
        <f>VLOOKUP($A43,'Occupancy Raw Data'!$B$8:$BE$45,'Occupancy Raw Data'!AX$3,FALSE)</f>
        <v>0.91134989300077496</v>
      </c>
      <c r="R43" s="49">
        <f>VLOOKUP($A43,'Occupancy Raw Data'!$B$8:$BE$45,'Occupancy Raw Data'!AY$3,FALSE)</f>
        <v>2.7989157494999599</v>
      </c>
      <c r="S43" s="48">
        <f>VLOOKUP($A43,'Occupancy Raw Data'!$B$8:$BE$45,'Occupancy Raw Data'!BA$3,FALSE)</f>
        <v>-1.83970240261496</v>
      </c>
      <c r="T43" s="48">
        <f>VLOOKUP($A43,'Occupancy Raw Data'!$B$8:$BE$45,'Occupancy Raw Data'!BB$3,FALSE)</f>
        <v>-2.3579087990207901</v>
      </c>
      <c r="U43" s="49">
        <f>VLOOKUP($A43,'Occupancy Raw Data'!$B$8:$BE$45,'Occupancy Raw Data'!BC$3,FALSE)</f>
        <v>-2.09879610481457</v>
      </c>
      <c r="V43" s="50">
        <f>VLOOKUP($A43,'Occupancy Raw Data'!$B$8:$BE$45,'Occupancy Raw Data'!BE$3,FALSE)</f>
        <v>1.3981353309109199</v>
      </c>
      <c r="X43" s="51">
        <f>VLOOKUP($A43,'ADR Raw Data'!$B$6:$BE$43,'ADR Raw Data'!AG$1,FALSE)</f>
        <v>118.42968681255</v>
      </c>
      <c r="Y43" s="52">
        <f>VLOOKUP($A43,'ADR Raw Data'!$B$6:$BE$43,'ADR Raw Data'!AH$1,FALSE)</f>
        <v>137.016887067943</v>
      </c>
      <c r="Z43" s="52">
        <f>VLOOKUP($A43,'ADR Raw Data'!$B$6:$BE$43,'ADR Raw Data'!AI$1,FALSE)</f>
        <v>145.58983370471501</v>
      </c>
      <c r="AA43" s="52">
        <f>VLOOKUP($A43,'ADR Raw Data'!$B$6:$BE$43,'ADR Raw Data'!AJ$1,FALSE)</f>
        <v>142.55212978564001</v>
      </c>
      <c r="AB43" s="52">
        <f>VLOOKUP($A43,'ADR Raw Data'!$B$6:$BE$43,'ADR Raw Data'!AK$1,FALSE)</f>
        <v>129.69254154088199</v>
      </c>
      <c r="AC43" s="53">
        <f>VLOOKUP($A43,'ADR Raw Data'!$B$6:$BE$43,'ADR Raw Data'!AL$1,FALSE)</f>
        <v>135.85601396655801</v>
      </c>
      <c r="AD43" s="52">
        <f>VLOOKUP($A43,'ADR Raw Data'!$B$6:$BE$43,'ADR Raw Data'!AN$1,FALSE)</f>
        <v>117.231490443995</v>
      </c>
      <c r="AE43" s="52">
        <f>VLOOKUP($A43,'ADR Raw Data'!$B$6:$BE$43,'ADR Raw Data'!AO$1,FALSE)</f>
        <v>115.456556044077</v>
      </c>
      <c r="AF43" s="53">
        <f>VLOOKUP($A43,'ADR Raw Data'!$B$6:$BE$43,'ADR Raw Data'!AP$1,FALSE)</f>
        <v>116.346404520665</v>
      </c>
      <c r="AG43" s="54">
        <f>VLOOKUP($A43,'ADR Raw Data'!$B$6:$BE$43,'ADR Raw Data'!AR$1,FALSE)</f>
        <v>130.468618999428</v>
      </c>
      <c r="AI43" s="47">
        <f>VLOOKUP($A43,'ADR Raw Data'!$B$6:$BE$43,'ADR Raw Data'!AT$1,FALSE)</f>
        <v>4.9142944647305704</v>
      </c>
      <c r="AJ43" s="48">
        <f>VLOOKUP($A43,'ADR Raw Data'!$B$6:$BE$43,'ADR Raw Data'!AU$1,FALSE)</f>
        <v>6.6419235471064502</v>
      </c>
      <c r="AK43" s="48">
        <f>VLOOKUP($A43,'ADR Raw Data'!$B$6:$BE$43,'ADR Raw Data'!AV$1,FALSE)</f>
        <v>7.2016883507247602</v>
      </c>
      <c r="AL43" s="48">
        <f>VLOOKUP($A43,'ADR Raw Data'!$B$6:$BE$43,'ADR Raw Data'!AW$1,FALSE)</f>
        <v>5.7877328673211004</v>
      </c>
      <c r="AM43" s="48">
        <f>VLOOKUP($A43,'ADR Raw Data'!$B$6:$BE$43,'ADR Raw Data'!AX$1,FALSE)</f>
        <v>4.0274518672547197</v>
      </c>
      <c r="AN43" s="49">
        <f>VLOOKUP($A43,'ADR Raw Data'!$B$6:$BE$43,'ADR Raw Data'!AY$1,FALSE)</f>
        <v>5.9268631547766004</v>
      </c>
      <c r="AO43" s="48">
        <f>VLOOKUP($A43,'ADR Raw Data'!$B$6:$BE$43,'ADR Raw Data'!BA$1,FALSE)</f>
        <v>2.4717970212674398</v>
      </c>
      <c r="AP43" s="48">
        <f>VLOOKUP($A43,'ADR Raw Data'!$B$6:$BE$43,'ADR Raw Data'!BB$1,FALSE)</f>
        <v>2.3703463766974102</v>
      </c>
      <c r="AQ43" s="49">
        <f>VLOOKUP($A43,'ADR Raw Data'!$B$6:$BE$43,'ADR Raw Data'!BC$1,FALSE)</f>
        <v>2.4235030493577399</v>
      </c>
      <c r="AR43" s="50">
        <f>VLOOKUP($A43,'ADR Raw Data'!$B$6:$BE$43,'ADR Raw Data'!BE$1,FALSE)</f>
        <v>5.1655437625312102</v>
      </c>
      <c r="AT43" s="51">
        <f>VLOOKUP($A43,'RevPAR Raw Data'!$B$6:$BE$43,'RevPAR Raw Data'!AG$1,FALSE)</f>
        <v>51.051457112626103</v>
      </c>
      <c r="AU43" s="52">
        <f>VLOOKUP($A43,'RevPAR Raw Data'!$B$6:$BE$43,'RevPAR Raw Data'!AH$1,FALSE)</f>
        <v>77.278777113424695</v>
      </c>
      <c r="AV43" s="52">
        <f>VLOOKUP($A43,'RevPAR Raw Data'!$B$6:$BE$43,'RevPAR Raw Data'!AI$1,FALSE)</f>
        <v>92.284692955750003</v>
      </c>
      <c r="AW43" s="52">
        <f>VLOOKUP($A43,'RevPAR Raw Data'!$B$6:$BE$43,'RevPAR Raw Data'!AJ$1,FALSE)</f>
        <v>91.207977710344196</v>
      </c>
      <c r="AX43" s="52">
        <f>VLOOKUP($A43,'RevPAR Raw Data'!$B$6:$BE$43,'RevPAR Raw Data'!AK$1,FALSE)</f>
        <v>75.689691458460103</v>
      </c>
      <c r="AY43" s="53">
        <f>VLOOKUP($A43,'RevPAR Raw Data'!$B$6:$BE$43,'RevPAR Raw Data'!AL$1,FALSE)</f>
        <v>77.502519270120999</v>
      </c>
      <c r="AZ43" s="52">
        <f>VLOOKUP($A43,'RevPAR Raw Data'!$B$6:$BE$43,'RevPAR Raw Data'!AN$1,FALSE)</f>
        <v>63.978238792109103</v>
      </c>
      <c r="BA43" s="52">
        <f>VLOOKUP($A43,'RevPAR Raw Data'!$B$6:$BE$43,'RevPAR Raw Data'!AO$1,FALSE)</f>
        <v>62.672347927682303</v>
      </c>
      <c r="BB43" s="53">
        <f>VLOOKUP($A43,'RevPAR Raw Data'!$B$6:$BE$43,'RevPAR Raw Data'!AP$1,FALSE)</f>
        <v>63.325293359895703</v>
      </c>
      <c r="BC43" s="54">
        <f>VLOOKUP($A43,'RevPAR Raw Data'!$B$6:$BE$43,'RevPAR Raw Data'!AR$1,FALSE)</f>
        <v>73.453024217470897</v>
      </c>
      <c r="BE43" s="47">
        <f>VLOOKUP($A43,'RevPAR Raw Data'!$B$6:$BE$43,'RevPAR Raw Data'!AT$1,FALSE)</f>
        <v>4.9501250035663</v>
      </c>
      <c r="BF43" s="48">
        <f>VLOOKUP($A43,'RevPAR Raw Data'!$B$6:$BE$43,'RevPAR Raw Data'!AU$1,FALSE)</f>
        <v>10.446378913324599</v>
      </c>
      <c r="BG43" s="48">
        <f>VLOOKUP($A43,'RevPAR Raw Data'!$B$6:$BE$43,'RevPAR Raw Data'!AV$1,FALSE)</f>
        <v>12.4656743528133</v>
      </c>
      <c r="BH43" s="48">
        <f>VLOOKUP($A43,'RevPAR Raw Data'!$B$6:$BE$43,'RevPAR Raw Data'!AW$1,FALSE)</f>
        <v>9.7586334054749599</v>
      </c>
      <c r="BI43" s="48">
        <f>VLOOKUP($A43,'RevPAR Raw Data'!$B$6:$BE$43,'RevPAR Raw Data'!AX$1,FALSE)</f>
        <v>4.9755059385383804</v>
      </c>
      <c r="BJ43" s="49">
        <f>VLOOKUP($A43,'RevPAR Raw Data'!$B$6:$BE$43,'RevPAR Raw Data'!AY$1,FALSE)</f>
        <v>8.8916668105669103</v>
      </c>
      <c r="BK43" s="48">
        <f>VLOOKUP($A43,'RevPAR Raw Data'!$B$6:$BE$43,'RevPAR Raw Data'!BA$1,FALSE)</f>
        <v>0.586620909464452</v>
      </c>
      <c r="BL43" s="48">
        <f>VLOOKUP($A43,'RevPAR Raw Data'!$B$6:$BE$43,'RevPAR Raw Data'!BB$1,FALSE)</f>
        <v>-4.3453028106805999E-2</v>
      </c>
      <c r="BM43" s="49">
        <f>VLOOKUP($A43,'RevPAR Raw Data'!$B$6:$BE$43,'RevPAR Raw Data'!BC$1,FALSE)</f>
        <v>0.27384255694318899</v>
      </c>
      <c r="BN43" s="50">
        <f>VLOOKUP($A43,'RevPAR Raw Data'!$B$6:$BE$43,'RevPAR Raw Data'!BE$1,FALSE)</f>
        <v>6.6359003858197498</v>
      </c>
    </row>
    <row r="44" spans="1:66" x14ac:dyDescent="0.25">
      <c r="A44" s="63" t="s">
        <v>82</v>
      </c>
      <c r="B44" s="47">
        <f>VLOOKUP($A44,'Occupancy Raw Data'!$B$8:$BE$45,'Occupancy Raw Data'!AG$3,FALSE)</f>
        <v>34.285914244389403</v>
      </c>
      <c r="C44" s="48">
        <f>VLOOKUP($A44,'Occupancy Raw Data'!$B$8:$BE$45,'Occupancy Raw Data'!AH$3,FALSE)</f>
        <v>43.372369710259797</v>
      </c>
      <c r="D44" s="48">
        <f>VLOOKUP($A44,'Occupancy Raw Data'!$B$8:$BE$45,'Occupancy Raw Data'!AI$3,FALSE)</f>
        <v>45.9665002566136</v>
      </c>
      <c r="E44" s="48">
        <f>VLOOKUP($A44,'Occupancy Raw Data'!$B$8:$BE$45,'Occupancy Raw Data'!AJ$3,FALSE)</f>
        <v>43.5380021462231</v>
      </c>
      <c r="F44" s="48">
        <f>VLOOKUP($A44,'Occupancy Raw Data'!$B$8:$BE$45,'Occupancy Raw Data'!AK$3,FALSE)</f>
        <v>42.4532263332244</v>
      </c>
      <c r="G44" s="49">
        <f>VLOOKUP($A44,'Occupancy Raw Data'!$B$8:$BE$45,'Occupancy Raw Data'!AL$3,FALSE)</f>
        <v>41.9232025381421</v>
      </c>
      <c r="H44" s="48">
        <f>VLOOKUP($A44,'Occupancy Raw Data'!$B$8:$BE$45,'Occupancy Raw Data'!AN$3,FALSE)</f>
        <v>46.761223772125099</v>
      </c>
      <c r="I44" s="48">
        <f>VLOOKUP($A44,'Occupancy Raw Data'!$B$8:$BE$45,'Occupancy Raw Data'!AO$3,FALSE)</f>
        <v>45.652326808111503</v>
      </c>
      <c r="J44" s="49">
        <f>VLOOKUP($A44,'Occupancy Raw Data'!$B$8:$BE$45,'Occupancy Raw Data'!AP$3,FALSE)</f>
        <v>46.206775290118301</v>
      </c>
      <c r="K44" s="50">
        <f>VLOOKUP($A44,'Occupancy Raw Data'!$B$8:$BE$45,'Occupancy Raw Data'!AR$3,FALSE)</f>
        <v>43.142771325590701</v>
      </c>
      <c r="M44" s="47">
        <f>VLOOKUP($A44,'Occupancy Raw Data'!$B$8:$BE$45,'Occupancy Raw Data'!AT$3,FALSE)</f>
        <v>-7.0593175859789801</v>
      </c>
      <c r="N44" s="48">
        <f>VLOOKUP($A44,'Occupancy Raw Data'!$B$8:$BE$45,'Occupancy Raw Data'!AU$3,FALSE)</f>
        <v>-7.2011207005291897</v>
      </c>
      <c r="O44" s="48">
        <f>VLOOKUP($A44,'Occupancy Raw Data'!$B$8:$BE$45,'Occupancy Raw Data'!AV$3,FALSE)</f>
        <v>-7.8256277212612604</v>
      </c>
      <c r="P44" s="48">
        <f>VLOOKUP($A44,'Occupancy Raw Data'!$B$8:$BE$45,'Occupancy Raw Data'!AW$3,FALSE)</f>
        <v>-6.5945502940234002</v>
      </c>
      <c r="Q44" s="48">
        <f>VLOOKUP($A44,'Occupancy Raw Data'!$B$8:$BE$45,'Occupancy Raw Data'!AX$3,FALSE)</f>
        <v>-7.8639394852440301</v>
      </c>
      <c r="R44" s="49">
        <f>VLOOKUP($A44,'Occupancy Raw Data'!$B$8:$BE$45,'Occupancy Raw Data'!AY$3,FALSE)</f>
        <v>-7.3244280206593197</v>
      </c>
      <c r="S44" s="48">
        <f>VLOOKUP($A44,'Occupancy Raw Data'!$B$8:$BE$45,'Occupancy Raw Data'!BA$3,FALSE)</f>
        <v>-8.2384530703240806</v>
      </c>
      <c r="T44" s="48">
        <f>VLOOKUP($A44,'Occupancy Raw Data'!$B$8:$BE$45,'Occupancy Raw Data'!BB$3,FALSE)</f>
        <v>-10.858301157787499</v>
      </c>
      <c r="U44" s="49">
        <f>VLOOKUP($A44,'Occupancy Raw Data'!$B$8:$BE$45,'Occupancy Raw Data'!BC$3,FALSE)</f>
        <v>-9.5516298939738498</v>
      </c>
      <c r="V44" s="50">
        <f>VLOOKUP($A44,'Occupancy Raw Data'!$B$8:$BE$45,'Occupancy Raw Data'!BE$3,FALSE)</f>
        <v>-8.0190140505130696</v>
      </c>
      <c r="X44" s="51">
        <f>VLOOKUP($A44,'ADR Raw Data'!$B$6:$BE$43,'ADR Raw Data'!AG$1,FALSE)</f>
        <v>87.073383683744893</v>
      </c>
      <c r="Y44" s="52">
        <f>VLOOKUP($A44,'ADR Raw Data'!$B$6:$BE$43,'ADR Raw Data'!AH$1,FALSE)</f>
        <v>90.694053894147999</v>
      </c>
      <c r="Z44" s="52">
        <f>VLOOKUP($A44,'ADR Raw Data'!$B$6:$BE$43,'ADR Raw Data'!AI$1,FALSE)</f>
        <v>91.119938083637805</v>
      </c>
      <c r="AA44" s="52">
        <f>VLOOKUP($A44,'ADR Raw Data'!$B$6:$BE$43,'ADR Raw Data'!AJ$1,FALSE)</f>
        <v>92.334563039168401</v>
      </c>
      <c r="AB44" s="52">
        <f>VLOOKUP($A44,'ADR Raw Data'!$B$6:$BE$43,'ADR Raw Data'!AK$1,FALSE)</f>
        <v>92.25566985383</v>
      </c>
      <c r="AC44" s="53">
        <f>VLOOKUP($A44,'ADR Raw Data'!$B$6:$BE$43,'ADR Raw Data'!AL$1,FALSE)</f>
        <v>90.852240968682494</v>
      </c>
      <c r="AD44" s="52">
        <f>VLOOKUP($A44,'ADR Raw Data'!$B$6:$BE$43,'ADR Raw Data'!AN$1,FALSE)</f>
        <v>101.407332798556</v>
      </c>
      <c r="AE44" s="52">
        <f>VLOOKUP($A44,'ADR Raw Data'!$B$6:$BE$43,'ADR Raw Data'!AO$1,FALSE)</f>
        <v>99.578623221896905</v>
      </c>
      <c r="AF44" s="53">
        <f>VLOOKUP($A44,'ADR Raw Data'!$B$6:$BE$43,'ADR Raw Data'!AP$1,FALSE)</f>
        <v>100.503949618204</v>
      </c>
      <c r="AG44" s="54">
        <f>VLOOKUP($A44,'ADR Raw Data'!$B$6:$BE$43,'ADR Raw Data'!AR$1,FALSE)</f>
        <v>93.795320368522397</v>
      </c>
      <c r="AI44" s="47">
        <f>VLOOKUP($A44,'ADR Raw Data'!$B$6:$BE$43,'ADR Raw Data'!AT$1,FALSE)</f>
        <v>-1.41224558463943</v>
      </c>
      <c r="AJ44" s="48">
        <f>VLOOKUP($A44,'ADR Raw Data'!$B$6:$BE$43,'ADR Raw Data'!AU$1,FALSE)</f>
        <v>-8.5903642400685098E-2</v>
      </c>
      <c r="AK44" s="48">
        <f>VLOOKUP($A44,'ADR Raw Data'!$B$6:$BE$43,'ADR Raw Data'!AV$1,FALSE)</f>
        <v>-2.1799112057849301</v>
      </c>
      <c r="AL44" s="48">
        <f>VLOOKUP($A44,'ADR Raw Data'!$B$6:$BE$43,'ADR Raw Data'!AW$1,FALSE)</f>
        <v>-1.1656863865807601</v>
      </c>
      <c r="AM44" s="48">
        <f>VLOOKUP($A44,'ADR Raw Data'!$B$6:$BE$43,'ADR Raw Data'!AX$1,FALSE)</f>
        <v>-2.72936757310028</v>
      </c>
      <c r="AN44" s="49">
        <f>VLOOKUP($A44,'ADR Raw Data'!$B$6:$BE$43,'ADR Raw Data'!AY$1,FALSE)</f>
        <v>-1.53710355817625</v>
      </c>
      <c r="AO44" s="48">
        <f>VLOOKUP($A44,'ADR Raw Data'!$B$6:$BE$43,'ADR Raw Data'!BA$1,FALSE)</f>
        <v>-6.7481892989228296</v>
      </c>
      <c r="AP44" s="48">
        <f>VLOOKUP($A44,'ADR Raw Data'!$B$6:$BE$43,'ADR Raw Data'!BB$1,FALSE)</f>
        <v>-7.8086784974964596</v>
      </c>
      <c r="AQ44" s="49">
        <f>VLOOKUP($A44,'ADR Raw Data'!$B$6:$BE$43,'ADR Raw Data'!BC$1,FALSE)</f>
        <v>-7.2657398539407003</v>
      </c>
      <c r="AR44" s="50">
        <f>VLOOKUP($A44,'ADR Raw Data'!$B$6:$BE$43,'ADR Raw Data'!BE$1,FALSE)</f>
        <v>-3.57369115338689</v>
      </c>
      <c r="AT44" s="51">
        <f>VLOOKUP($A44,'RevPAR Raw Data'!$B$6:$BE$43,'RevPAR Raw Data'!AG$1,FALSE)</f>
        <v>29.853905659496998</v>
      </c>
      <c r="AU44" s="52">
        <f>VLOOKUP($A44,'RevPAR Raw Data'!$B$6:$BE$43,'RevPAR Raw Data'!AH$1,FALSE)</f>
        <v>39.336160360192203</v>
      </c>
      <c r="AV44" s="52">
        <f>VLOOKUP($A44,'RevPAR Raw Data'!$B$6:$BE$43,'RevPAR Raw Data'!AI$1,FALSE)</f>
        <v>41.884646573041501</v>
      </c>
      <c r="AW44" s="52">
        <f>VLOOKUP($A44,'RevPAR Raw Data'!$B$6:$BE$43,'RevPAR Raw Data'!AJ$1,FALSE)</f>
        <v>40.200624037698802</v>
      </c>
      <c r="AX44" s="52">
        <f>VLOOKUP($A44,'RevPAR Raw Data'!$B$6:$BE$43,'RevPAR Raw Data'!AK$1,FALSE)</f>
        <v>39.165508328278797</v>
      </c>
      <c r="AY44" s="53">
        <f>VLOOKUP($A44,'RevPAR Raw Data'!$B$6:$BE$43,'RevPAR Raw Data'!AL$1,FALSE)</f>
        <v>38.088168991741703</v>
      </c>
      <c r="AZ44" s="52">
        <f>VLOOKUP($A44,'RevPAR Raw Data'!$B$6:$BE$43,'RevPAR Raw Data'!AN$1,FALSE)</f>
        <v>47.419309811276499</v>
      </c>
      <c r="BA44" s="52">
        <f>VLOOKUP($A44,'RevPAR Raw Data'!$B$6:$BE$43,'RevPAR Raw Data'!AO$1,FALSE)</f>
        <v>45.459958504278497</v>
      </c>
      <c r="BB44" s="53">
        <f>VLOOKUP($A44,'RevPAR Raw Data'!$B$6:$BE$43,'RevPAR Raw Data'!AP$1,FALSE)</f>
        <v>46.439634157777498</v>
      </c>
      <c r="BC44" s="54">
        <f>VLOOKUP($A44,'RevPAR Raw Data'!$B$6:$BE$43,'RevPAR Raw Data'!AR$1,FALSE)</f>
        <v>40.465900580696797</v>
      </c>
      <c r="BE44" s="47">
        <f>VLOOKUP($A44,'RevPAR Raw Data'!$B$6:$BE$43,'RevPAR Raw Data'!AT$1,FALSE)</f>
        <v>-8.3718682697047608</v>
      </c>
      <c r="BF44" s="48">
        <f>VLOOKUP($A44,'RevPAR Raw Data'!$B$6:$BE$43,'RevPAR Raw Data'!AU$1,FALSE)</f>
        <v>-7.2808383179544496</v>
      </c>
      <c r="BG44" s="48">
        <f>VLOOKUP($A44,'RevPAR Raw Data'!$B$6:$BE$43,'RevPAR Raw Data'!AV$1,FALSE)</f>
        <v>-9.8349471914274105</v>
      </c>
      <c r="BH44" s="48">
        <f>VLOOKUP($A44,'RevPAR Raw Data'!$B$6:$BE$43,'RevPAR Raw Data'!AW$1,FALSE)</f>
        <v>-7.6833649055705102</v>
      </c>
      <c r="BI44" s="48">
        <f>VLOOKUP($A44,'RevPAR Raw Data'!$B$6:$BE$43,'RevPAR Raw Data'!AX$1,FALSE)</f>
        <v>-10.378671244065799</v>
      </c>
      <c r="BJ44" s="49">
        <f>VLOOKUP($A44,'RevPAR Raw Data'!$B$6:$BE$43,'RevPAR Raw Data'!AY$1,FALSE)</f>
        <v>-8.7489475351139703</v>
      </c>
      <c r="BK44" s="48">
        <f>VLOOKUP($A44,'RevPAR Raw Data'!$B$6:$BE$43,'RevPAR Raw Data'!BA$1,FALSE)</f>
        <v>-14.4306959607585</v>
      </c>
      <c r="BL44" s="48">
        <f>VLOOKUP($A44,'RevPAR Raw Data'!$B$6:$BE$43,'RevPAR Raw Data'!BB$1,FALSE)</f>
        <v>-17.819089827582399</v>
      </c>
      <c r="BM44" s="49">
        <f>VLOOKUP($A44,'RevPAR Raw Data'!$B$6:$BE$43,'RevPAR Raw Data'!BC$1,FALSE)</f>
        <v>-16.123373168007099</v>
      </c>
      <c r="BN44" s="50">
        <f>VLOOKUP($A44,'RevPAR Raw Data'!$B$6:$BE$43,'RevPAR Raw Data'!BE$1,FALSE)</f>
        <v>-11.306130408187901</v>
      </c>
    </row>
    <row r="45" spans="1:66" x14ac:dyDescent="0.25">
      <c r="A45" s="63" t="s">
        <v>83</v>
      </c>
      <c r="B45" s="47">
        <f>VLOOKUP($A45,'Occupancy Raw Data'!$B$8:$BE$45,'Occupancy Raw Data'!AG$3,FALSE)</f>
        <v>42.8069735356829</v>
      </c>
      <c r="C45" s="48">
        <f>VLOOKUP($A45,'Occupancy Raw Data'!$B$8:$BE$45,'Occupancy Raw Data'!AH$3,FALSE)</f>
        <v>57.042518499937202</v>
      </c>
      <c r="D45" s="48">
        <f>VLOOKUP($A45,'Occupancy Raw Data'!$B$8:$BE$45,'Occupancy Raw Data'!AI$3,FALSE)</f>
        <v>58.898783393954503</v>
      </c>
      <c r="E45" s="48">
        <f>VLOOKUP($A45,'Occupancy Raw Data'!$B$8:$BE$45,'Occupancy Raw Data'!AJ$3,FALSE)</f>
        <v>56.183368869935997</v>
      </c>
      <c r="F45" s="48">
        <f>VLOOKUP($A45,'Occupancy Raw Data'!$B$8:$BE$45,'Occupancy Raw Data'!AK$3,FALSE)</f>
        <v>52.8157531669384</v>
      </c>
      <c r="G45" s="49">
        <f>VLOOKUP($A45,'Occupancy Raw Data'!$B$8:$BE$45,'Occupancy Raw Data'!AL$3,FALSE)</f>
        <v>53.549479493289802</v>
      </c>
      <c r="H45" s="48">
        <f>VLOOKUP($A45,'Occupancy Raw Data'!$B$8:$BE$45,'Occupancy Raw Data'!AN$3,FALSE)</f>
        <v>49.137660708686099</v>
      </c>
      <c r="I45" s="48">
        <f>VLOOKUP($A45,'Occupancy Raw Data'!$B$8:$BE$45,'Occupancy Raw Data'!AO$3,FALSE)</f>
        <v>48.661022264032603</v>
      </c>
      <c r="J45" s="49">
        <f>VLOOKUP($A45,'Occupancy Raw Data'!$B$8:$BE$45,'Occupancy Raw Data'!AP$3,FALSE)</f>
        <v>48.899341486359297</v>
      </c>
      <c r="K45" s="50">
        <f>VLOOKUP($A45,'Occupancy Raw Data'!$B$8:$BE$45,'Occupancy Raw Data'!AR$3,FALSE)</f>
        <v>52.220928149077203</v>
      </c>
      <c r="M45" s="47">
        <f>VLOOKUP($A45,'Occupancy Raw Data'!$B$8:$BE$45,'Occupancy Raw Data'!AT$3,FALSE)</f>
        <v>6.89355944371066</v>
      </c>
      <c r="N45" s="48">
        <f>VLOOKUP($A45,'Occupancy Raw Data'!$B$8:$BE$45,'Occupancy Raw Data'!AU$3,FALSE)</f>
        <v>5.9361057855978201</v>
      </c>
      <c r="O45" s="48">
        <f>VLOOKUP($A45,'Occupancy Raw Data'!$B$8:$BE$45,'Occupancy Raw Data'!AV$3,FALSE)</f>
        <v>7.2621695301267604</v>
      </c>
      <c r="P45" s="48">
        <f>VLOOKUP($A45,'Occupancy Raw Data'!$B$8:$BE$45,'Occupancy Raw Data'!AW$3,FALSE)</f>
        <v>8.1137054772973496</v>
      </c>
      <c r="Q45" s="48">
        <f>VLOOKUP($A45,'Occupancy Raw Data'!$B$8:$BE$45,'Occupancy Raw Data'!AX$3,FALSE)</f>
        <v>11.057782344178699</v>
      </c>
      <c r="R45" s="49">
        <f>VLOOKUP($A45,'Occupancy Raw Data'!$B$8:$BE$45,'Occupancy Raw Data'!AY$3,FALSE)</f>
        <v>7.8202823488231399</v>
      </c>
      <c r="S45" s="48">
        <f>VLOOKUP($A45,'Occupancy Raw Data'!$B$8:$BE$45,'Occupancy Raw Data'!BA$3,FALSE)</f>
        <v>5.0956076572166404</v>
      </c>
      <c r="T45" s="48">
        <f>VLOOKUP($A45,'Occupancy Raw Data'!$B$8:$BE$45,'Occupancy Raw Data'!BB$3,FALSE)</f>
        <v>2.4699326504440799</v>
      </c>
      <c r="U45" s="49">
        <f>VLOOKUP($A45,'Occupancy Raw Data'!$B$8:$BE$45,'Occupancy Raw Data'!BC$3,FALSE)</f>
        <v>3.7725606498159898</v>
      </c>
      <c r="V45" s="50">
        <f>VLOOKUP($A45,'Occupancy Raw Data'!$B$8:$BE$45,'Occupancy Raw Data'!BE$3,FALSE)</f>
        <v>6.7068512069024599</v>
      </c>
      <c r="X45" s="51">
        <f>VLOOKUP($A45,'ADR Raw Data'!$B$6:$BE$43,'ADR Raw Data'!AG$1,FALSE)</f>
        <v>85.708206856138204</v>
      </c>
      <c r="Y45" s="52">
        <f>VLOOKUP($A45,'ADR Raw Data'!$B$6:$BE$43,'ADR Raw Data'!AH$1,FALSE)</f>
        <v>95.429510773966499</v>
      </c>
      <c r="Z45" s="52">
        <f>VLOOKUP($A45,'ADR Raw Data'!$B$6:$BE$43,'ADR Raw Data'!AI$1,FALSE)</f>
        <v>96.957354131175407</v>
      </c>
      <c r="AA45" s="52">
        <f>VLOOKUP($A45,'ADR Raw Data'!$B$6:$BE$43,'ADR Raw Data'!AJ$1,FALSE)</f>
        <v>96.171734568590196</v>
      </c>
      <c r="AB45" s="52">
        <f>VLOOKUP($A45,'ADR Raw Data'!$B$6:$BE$43,'ADR Raw Data'!AK$1,FALSE)</f>
        <v>92.790005936832102</v>
      </c>
      <c r="AC45" s="53">
        <f>VLOOKUP($A45,'ADR Raw Data'!$B$6:$BE$43,'ADR Raw Data'!AL$1,FALSE)</f>
        <v>93.846457899051401</v>
      </c>
      <c r="AD45" s="52">
        <f>VLOOKUP($A45,'ADR Raw Data'!$B$6:$BE$43,'ADR Raw Data'!AN$1,FALSE)</f>
        <v>93.486907466496405</v>
      </c>
      <c r="AE45" s="52">
        <f>VLOOKUP($A45,'ADR Raw Data'!$B$6:$BE$43,'ADR Raw Data'!AO$1,FALSE)</f>
        <v>92.058088671220503</v>
      </c>
      <c r="AF45" s="53">
        <f>VLOOKUP($A45,'ADR Raw Data'!$B$6:$BE$43,'ADR Raw Data'!AP$1,FALSE)</f>
        <v>92.7759798640502</v>
      </c>
      <c r="AG45" s="54">
        <f>VLOOKUP($A45,'ADR Raw Data'!$B$6:$BE$43,'ADR Raw Data'!AR$1,FALSE)</f>
        <v>93.560073941910105</v>
      </c>
      <c r="AI45" s="47">
        <f>VLOOKUP($A45,'ADR Raw Data'!$B$6:$BE$43,'ADR Raw Data'!AT$1,FALSE)</f>
        <v>3.8288328002624401</v>
      </c>
      <c r="AJ45" s="48">
        <f>VLOOKUP($A45,'ADR Raw Data'!$B$6:$BE$43,'ADR Raw Data'!AU$1,FALSE)</f>
        <v>8.7002725752741199</v>
      </c>
      <c r="AK45" s="48">
        <f>VLOOKUP($A45,'ADR Raw Data'!$B$6:$BE$43,'ADR Raw Data'!AV$1,FALSE)</f>
        <v>8.2789662833968993</v>
      </c>
      <c r="AL45" s="48">
        <f>VLOOKUP($A45,'ADR Raw Data'!$B$6:$BE$43,'ADR Raw Data'!AW$1,FALSE)</f>
        <v>6.9840026421775603</v>
      </c>
      <c r="AM45" s="48">
        <f>VLOOKUP($A45,'ADR Raw Data'!$B$6:$BE$43,'ADR Raw Data'!AX$1,FALSE)</f>
        <v>6.3581607762627996</v>
      </c>
      <c r="AN45" s="49">
        <f>VLOOKUP($A45,'ADR Raw Data'!$B$6:$BE$43,'ADR Raw Data'!AY$1,FALSE)</f>
        <v>7.0473214454692901</v>
      </c>
      <c r="AO45" s="48">
        <f>VLOOKUP($A45,'ADR Raw Data'!$B$6:$BE$43,'ADR Raw Data'!BA$1,FALSE)</f>
        <v>5.2487166477980098</v>
      </c>
      <c r="AP45" s="48">
        <f>VLOOKUP($A45,'ADR Raw Data'!$B$6:$BE$43,'ADR Raw Data'!BB$1,FALSE)</f>
        <v>3.0619936729260502</v>
      </c>
      <c r="AQ45" s="49">
        <f>VLOOKUP($A45,'ADR Raw Data'!$B$6:$BE$43,'ADR Raw Data'!BC$1,FALSE)</f>
        <v>4.1539404679858398</v>
      </c>
      <c r="AR45" s="50">
        <f>VLOOKUP($A45,'ADR Raw Data'!$B$6:$BE$43,'ADR Raw Data'!BE$1,FALSE)</f>
        <v>6.2513222713820804</v>
      </c>
      <c r="AT45" s="51">
        <f>VLOOKUP($A45,'RevPAR Raw Data'!$B$6:$BE$43,'RevPAR Raw Data'!AG$1,FALSE)</f>
        <v>36.689089426815499</v>
      </c>
      <c r="AU45" s="52">
        <f>VLOOKUP($A45,'RevPAR Raw Data'!$B$6:$BE$43,'RevPAR Raw Data'!AH$1,FALSE)</f>
        <v>54.435396337639503</v>
      </c>
      <c r="AV45" s="52">
        <f>VLOOKUP($A45,'RevPAR Raw Data'!$B$6:$BE$43,'RevPAR Raw Data'!AI$1,FALSE)</f>
        <v>57.106701994230498</v>
      </c>
      <c r="AW45" s="52">
        <f>VLOOKUP($A45,'RevPAR Raw Data'!$B$6:$BE$43,'RevPAR Raw Data'!AJ$1,FALSE)</f>
        <v>54.032520381286801</v>
      </c>
      <c r="AX45" s="52">
        <f>VLOOKUP($A45,'RevPAR Raw Data'!$B$6:$BE$43,'RevPAR Raw Data'!AK$1,FALSE)</f>
        <v>49.007740499184699</v>
      </c>
      <c r="AY45" s="53">
        <f>VLOOKUP($A45,'RevPAR Raw Data'!$B$6:$BE$43,'RevPAR Raw Data'!AL$1,FALSE)</f>
        <v>50.254289727831399</v>
      </c>
      <c r="AZ45" s="52">
        <f>VLOOKUP($A45,'RevPAR Raw Data'!$B$6:$BE$43,'RevPAR Raw Data'!AN$1,FALSE)</f>
        <v>45.937279397930297</v>
      </c>
      <c r="BA45" s="52">
        <f>VLOOKUP($A45,'RevPAR Raw Data'!$B$6:$BE$43,'RevPAR Raw Data'!AO$1,FALSE)</f>
        <v>44.796407024145502</v>
      </c>
      <c r="BB45" s="53">
        <f>VLOOKUP($A45,'RevPAR Raw Data'!$B$6:$BE$43,'RevPAR Raw Data'!AP$1,FALSE)</f>
        <v>45.366843211037903</v>
      </c>
      <c r="BC45" s="54">
        <f>VLOOKUP($A45,'RevPAR Raw Data'!$B$6:$BE$43,'RevPAR Raw Data'!AR$1,FALSE)</f>
        <v>48.857938989428398</v>
      </c>
      <c r="BE45" s="47">
        <f>VLOOKUP($A45,'RevPAR Raw Data'!$B$6:$BE$43,'RevPAR Raw Data'!AT$1,FALSE)</f>
        <v>10.9863351090594</v>
      </c>
      <c r="BF45" s="48">
        <f>VLOOKUP($A45,'RevPAR Raw Data'!$B$6:$BE$43,'RevPAR Raw Data'!AU$1,FALSE)</f>
        <v>15.1528357445755</v>
      </c>
      <c r="BG45" s="48">
        <f>VLOOKUP($A45,'RevPAR Raw Data'!$B$6:$BE$43,'RevPAR Raw Data'!AV$1,FALSE)</f>
        <v>16.142368380365902</v>
      </c>
      <c r="BH45" s="48">
        <f>VLOOKUP($A45,'RevPAR Raw Data'!$B$6:$BE$43,'RevPAR Raw Data'!AW$1,FALSE)</f>
        <v>15.6643695243878</v>
      </c>
      <c r="BI45" s="48">
        <f>VLOOKUP($A45,'RevPAR Raw Data'!$B$6:$BE$43,'RevPAR Raw Data'!AX$1,FALSE)</f>
        <v>18.119014700173601</v>
      </c>
      <c r="BJ45" s="49">
        <f>VLOOKUP($A45,'RevPAR Raw Data'!$B$6:$BE$43,'RevPAR Raw Data'!AY$1,FALSE)</f>
        <v>15.4187242293573</v>
      </c>
      <c r="BK45" s="48">
        <f>VLOOKUP($A45,'RevPAR Raw Data'!$B$6:$BE$43,'RevPAR Raw Data'!BA$1,FALSE)</f>
        <v>10.6117783124254</v>
      </c>
      <c r="BL45" s="48">
        <f>VLOOKUP($A45,'RevPAR Raw Data'!$B$6:$BE$43,'RevPAR Raw Data'!BB$1,FALSE)</f>
        <v>5.6075555048522698</v>
      </c>
      <c r="BM45" s="49">
        <f>VLOOKUP($A45,'RevPAR Raw Data'!$B$6:$BE$43,'RevPAR Raw Data'!BC$1,FALSE)</f>
        <v>8.0832110413138505</v>
      </c>
      <c r="BN45" s="50">
        <f>VLOOKUP($A45,'RevPAR Raw Data'!$B$6:$BE$43,'RevPAR Raw Data'!BE$1,FALSE)</f>
        <v>13.377440361490001</v>
      </c>
    </row>
    <row r="46" spans="1:66" x14ac:dyDescent="0.25">
      <c r="A46" s="66" t="s">
        <v>84</v>
      </c>
      <c r="B46" s="47">
        <f>VLOOKUP($A46,'Occupancy Raw Data'!$B$8:$BE$45,'Occupancy Raw Data'!AG$3,FALSE)</f>
        <v>34.014361972547</v>
      </c>
      <c r="C46" s="48">
        <f>VLOOKUP($A46,'Occupancy Raw Data'!$B$8:$BE$45,'Occupancy Raw Data'!AH$3,FALSE)</f>
        <v>43.003304524656798</v>
      </c>
      <c r="D46" s="48">
        <f>VLOOKUP($A46,'Occupancy Raw Data'!$B$8:$BE$45,'Occupancy Raw Data'!AI$3,FALSE)</f>
        <v>47.423106253177401</v>
      </c>
      <c r="E46" s="48">
        <f>VLOOKUP($A46,'Occupancy Raw Data'!$B$8:$BE$45,'Occupancy Raw Data'!AJ$3,FALSE)</f>
        <v>42.863497712252098</v>
      </c>
      <c r="F46" s="48">
        <f>VLOOKUP($A46,'Occupancy Raw Data'!$B$8:$BE$45,'Occupancy Raw Data'!AK$3,FALSE)</f>
        <v>43.581596339603401</v>
      </c>
      <c r="G46" s="49">
        <f>VLOOKUP($A46,'Occupancy Raw Data'!$B$8:$BE$45,'Occupancy Raw Data'!AL$3,FALSE)</f>
        <v>42.177173360447298</v>
      </c>
      <c r="H46" s="48">
        <f>VLOOKUP($A46,'Occupancy Raw Data'!$B$8:$BE$45,'Occupancy Raw Data'!AN$3,FALSE)</f>
        <v>44.315582104728001</v>
      </c>
      <c r="I46" s="48">
        <f>VLOOKUP($A46,'Occupancy Raw Data'!$B$8:$BE$45,'Occupancy Raw Data'!AO$3,FALSE)</f>
        <v>43.521225216064998</v>
      </c>
      <c r="J46" s="49">
        <f>VLOOKUP($A46,'Occupancy Raw Data'!$B$8:$BE$45,'Occupancy Raw Data'!AP$3,FALSE)</f>
        <v>43.9184036603965</v>
      </c>
      <c r="K46" s="50">
        <f>VLOOKUP($A46,'Occupancy Raw Data'!$B$8:$BE$45,'Occupancy Raw Data'!AR$3,FALSE)</f>
        <v>42.674667731861398</v>
      </c>
      <c r="M46" s="47">
        <f>VLOOKUP($A46,'Occupancy Raw Data'!$B$8:$BE$45,'Occupancy Raw Data'!AT$3,FALSE)</f>
        <v>0.51900783150707996</v>
      </c>
      <c r="N46" s="48">
        <f>VLOOKUP($A46,'Occupancy Raw Data'!$B$8:$BE$45,'Occupancy Raw Data'!AU$3,FALSE)</f>
        <v>-2.4870762825050998</v>
      </c>
      <c r="O46" s="48">
        <f>VLOOKUP($A46,'Occupancy Raw Data'!$B$8:$BE$45,'Occupancy Raw Data'!AV$3,FALSE)</f>
        <v>2.2613438945055799</v>
      </c>
      <c r="P46" s="48">
        <f>VLOOKUP($A46,'Occupancy Raw Data'!$B$8:$BE$45,'Occupancy Raw Data'!AW$3,FALSE)</f>
        <v>2.2561202328007202</v>
      </c>
      <c r="Q46" s="48">
        <f>VLOOKUP($A46,'Occupancy Raw Data'!$B$8:$BE$45,'Occupancy Raw Data'!AX$3,FALSE)</f>
        <v>3.6474064151879499</v>
      </c>
      <c r="R46" s="49">
        <f>VLOOKUP($A46,'Occupancy Raw Data'!$B$8:$BE$45,'Occupancy Raw Data'!AY$3,FALSE)</f>
        <v>1.2512854442174299</v>
      </c>
      <c r="S46" s="48">
        <f>VLOOKUP($A46,'Occupancy Raw Data'!$B$8:$BE$45,'Occupancy Raw Data'!BA$3,FALSE)</f>
        <v>-0.20541678334225899</v>
      </c>
      <c r="T46" s="48">
        <f>VLOOKUP($A46,'Occupancy Raw Data'!$B$8:$BE$45,'Occupancy Raw Data'!BB$3,FALSE)</f>
        <v>-2.2799050192674999</v>
      </c>
      <c r="U46" s="49">
        <f>VLOOKUP($A46,'Occupancy Raw Data'!$B$8:$BE$45,'Occupancy Raw Data'!BC$3,FALSE)</f>
        <v>-1.2441748028689601</v>
      </c>
      <c r="V46" s="50">
        <f>VLOOKUP($A46,'Occupancy Raw Data'!$B$8:$BE$45,'Occupancy Raw Data'!BE$3,FALSE)</f>
        <v>0.50255811749993995</v>
      </c>
      <c r="X46" s="51">
        <f>VLOOKUP($A46,'ADR Raw Data'!$B$6:$BE$43,'ADR Raw Data'!AG$1,FALSE)</f>
        <v>94.759743110695894</v>
      </c>
      <c r="Y46" s="52">
        <f>VLOOKUP($A46,'ADR Raw Data'!$B$6:$BE$43,'ADR Raw Data'!AH$1,FALSE)</f>
        <v>98.179952711688998</v>
      </c>
      <c r="Z46" s="52">
        <f>VLOOKUP($A46,'ADR Raw Data'!$B$6:$BE$43,'ADR Raw Data'!AI$1,FALSE)</f>
        <v>97.164494472361795</v>
      </c>
      <c r="AA46" s="52">
        <f>VLOOKUP($A46,'ADR Raw Data'!$B$6:$BE$43,'ADR Raw Data'!AJ$1,FALSE)</f>
        <v>98.2730348406226</v>
      </c>
      <c r="AB46" s="52">
        <f>VLOOKUP($A46,'ADR Raw Data'!$B$6:$BE$43,'ADR Raw Data'!AK$1,FALSE)</f>
        <v>108.755521289005</v>
      </c>
      <c r="AC46" s="53">
        <f>VLOOKUP($A46,'ADR Raw Data'!$B$6:$BE$43,'ADR Raw Data'!AL$1,FALSE)</f>
        <v>99.604408317010595</v>
      </c>
      <c r="AD46" s="52">
        <f>VLOOKUP($A46,'ADR Raw Data'!$B$6:$BE$43,'ADR Raw Data'!AN$1,FALSE)</f>
        <v>118.767246719724</v>
      </c>
      <c r="AE46" s="52">
        <f>VLOOKUP($A46,'ADR Raw Data'!$B$6:$BE$43,'ADR Raw Data'!AO$1,FALSE)</f>
        <v>111.40536759874399</v>
      </c>
      <c r="AF46" s="53">
        <f>VLOOKUP($A46,'ADR Raw Data'!$B$6:$BE$43,'ADR Raw Data'!AP$1,FALSE)</f>
        <v>115.11959593401799</v>
      </c>
      <c r="AG46" s="54">
        <f>VLOOKUP($A46,'ADR Raw Data'!$B$6:$BE$43,'ADR Raw Data'!AR$1,FALSE)</f>
        <v>104.166514455293</v>
      </c>
      <c r="AI46" s="47">
        <f>VLOOKUP($A46,'ADR Raw Data'!$B$6:$BE$43,'ADR Raw Data'!AT$1,FALSE)</f>
        <v>0.79197260596746599</v>
      </c>
      <c r="AJ46" s="48">
        <f>VLOOKUP($A46,'ADR Raw Data'!$B$6:$BE$43,'ADR Raw Data'!AU$1,FALSE)</f>
        <v>4.5553239506057404</v>
      </c>
      <c r="AK46" s="48">
        <f>VLOOKUP($A46,'ADR Raw Data'!$B$6:$BE$43,'ADR Raw Data'!AV$1,FALSE)</f>
        <v>1.7340009889714401</v>
      </c>
      <c r="AL46" s="48">
        <f>VLOOKUP($A46,'ADR Raw Data'!$B$6:$BE$43,'ADR Raw Data'!AW$1,FALSE)</f>
        <v>2.38287785394562E-2</v>
      </c>
      <c r="AM46" s="48">
        <f>VLOOKUP($A46,'ADR Raw Data'!$B$6:$BE$43,'ADR Raw Data'!AX$1,FALSE)</f>
        <v>1.7328261609504501</v>
      </c>
      <c r="AN46" s="49">
        <f>VLOOKUP($A46,'ADR Raw Data'!$B$6:$BE$43,'ADR Raw Data'!AY$1,FALSE)</f>
        <v>1.8646267634710501</v>
      </c>
      <c r="AO46" s="48">
        <f>VLOOKUP($A46,'ADR Raw Data'!$B$6:$BE$43,'ADR Raw Data'!BA$1,FALSE)</f>
        <v>1.72285397563123</v>
      </c>
      <c r="AP46" s="48">
        <f>VLOOKUP($A46,'ADR Raw Data'!$B$6:$BE$43,'ADR Raw Data'!BB$1,FALSE)</f>
        <v>-1.9994611602332599</v>
      </c>
      <c r="AQ46" s="49">
        <f>VLOOKUP($A46,'ADR Raw Data'!$B$6:$BE$43,'ADR Raw Data'!BC$1,FALSE)</f>
        <v>-8.2608438520209701E-2</v>
      </c>
      <c r="AR46" s="50">
        <f>VLOOKUP($A46,'ADR Raw Data'!$B$6:$BE$43,'ADR Raw Data'!BE$1,FALSE)</f>
        <v>1.1291866784742699</v>
      </c>
      <c r="AT46" s="51">
        <f>VLOOKUP($A46,'RevPAR Raw Data'!$B$6:$BE$43,'RevPAR Raw Data'!AG$1,FALSE)</f>
        <v>32.231922025927801</v>
      </c>
      <c r="AU46" s="52">
        <f>VLOOKUP($A46,'RevPAR Raw Data'!$B$6:$BE$43,'RevPAR Raw Data'!AH$1,FALSE)</f>
        <v>42.220624046771697</v>
      </c>
      <c r="AV46" s="52">
        <f>VLOOKUP($A46,'RevPAR Raw Data'!$B$6:$BE$43,'RevPAR Raw Data'!AI$1,FALSE)</f>
        <v>46.078421453990799</v>
      </c>
      <c r="AW46" s="52">
        <f>VLOOKUP($A46,'RevPAR Raw Data'!$B$6:$BE$43,'RevPAR Raw Data'!AJ$1,FALSE)</f>
        <v>42.123260040670999</v>
      </c>
      <c r="AX46" s="52">
        <f>VLOOKUP($A46,'RevPAR Raw Data'!$B$6:$BE$43,'RevPAR Raw Data'!AK$1,FALSE)</f>
        <v>47.397392285205797</v>
      </c>
      <c r="AY46" s="53">
        <f>VLOOKUP($A46,'RevPAR Raw Data'!$B$6:$BE$43,'RevPAR Raw Data'!AL$1,FALSE)</f>
        <v>42.010323970513397</v>
      </c>
      <c r="AZ46" s="52">
        <f>VLOOKUP($A46,'RevPAR Raw Data'!$B$6:$BE$43,'RevPAR Raw Data'!AN$1,FALSE)</f>
        <v>52.632396733604402</v>
      </c>
      <c r="BA46" s="52">
        <f>VLOOKUP($A46,'RevPAR Raw Data'!$B$6:$BE$43,'RevPAR Raw Data'!AO$1,FALSE)</f>
        <v>48.484980935434599</v>
      </c>
      <c r="BB46" s="53">
        <f>VLOOKUP($A46,'RevPAR Raw Data'!$B$6:$BE$43,'RevPAR Raw Data'!AP$1,FALSE)</f>
        <v>50.558688834519501</v>
      </c>
      <c r="BC46" s="54">
        <f>VLOOKUP($A46,'RevPAR Raw Data'!$B$6:$BE$43,'RevPAR Raw Data'!AR$1,FALSE)</f>
        <v>44.452713931658003</v>
      </c>
      <c r="BE46" s="47">
        <f>VLOOKUP($A46,'RevPAR Raw Data'!$B$6:$BE$43,'RevPAR Raw Data'!AT$1,FALSE)</f>
        <v>1.3150908373229</v>
      </c>
      <c r="BF46" s="48">
        <f>VLOOKUP($A46,'RevPAR Raw Data'!$B$6:$BE$43,'RevPAR Raw Data'!AU$1,FALSE)</f>
        <v>1.9549532865338399</v>
      </c>
      <c r="BG46" s="48">
        <f>VLOOKUP($A46,'RevPAR Raw Data'!$B$6:$BE$43,'RevPAR Raw Data'!AV$1,FALSE)</f>
        <v>4.0345566089718004</v>
      </c>
      <c r="BH46" s="48">
        <f>VLOOKUP($A46,'RevPAR Raw Data'!$B$6:$BE$43,'RevPAR Raw Data'!AW$1,FALSE)</f>
        <v>2.2804866172340401</v>
      </c>
      <c r="BI46" s="48">
        <f>VLOOKUP($A46,'RevPAR Raw Data'!$B$6:$BE$43,'RevPAR Raw Data'!AX$1,FALSE)</f>
        <v>5.44343578869697</v>
      </c>
      <c r="BJ46" s="49">
        <f>VLOOKUP($A46,'RevPAR Raw Data'!$B$6:$BE$43,'RevPAR Raw Data'!AY$1,FALSE)</f>
        <v>3.1392440109687798</v>
      </c>
      <c r="BK46" s="48">
        <f>VLOOKUP($A46,'RevPAR Raw Data'!$B$6:$BE$43,'RevPAR Raw Data'!BA$1,FALSE)</f>
        <v>1.51389816107054</v>
      </c>
      <c r="BL46" s="48">
        <f>VLOOKUP($A46,'RevPAR Raw Data'!$B$6:$BE$43,'RevPAR Raw Data'!BB$1,FALSE)</f>
        <v>-4.2337803641502996</v>
      </c>
      <c r="BM46" s="49">
        <f>VLOOKUP($A46,'RevPAR Raw Data'!$B$6:$BE$43,'RevPAR Raw Data'!BC$1,FALSE)</f>
        <v>-1.3257554480120499</v>
      </c>
      <c r="BN46" s="50">
        <f>VLOOKUP($A46,'RevPAR Raw Data'!$B$6:$BE$43,'RevPAR Raw Data'!BE$1,FALSE)</f>
        <v>1.63741961528861</v>
      </c>
    </row>
    <row r="47" spans="1:66" x14ac:dyDescent="0.25">
      <c r="A47" s="63" t="s">
        <v>85</v>
      </c>
      <c r="B47" s="47">
        <f>VLOOKUP($A47,'Occupancy Raw Data'!$B$8:$BE$45,'Occupancy Raw Data'!AG$3,FALSE)</f>
        <v>37.296819787985797</v>
      </c>
      <c r="C47" s="48">
        <f>VLOOKUP($A47,'Occupancy Raw Data'!$B$8:$BE$45,'Occupancy Raw Data'!AH$3,FALSE)</f>
        <v>53.038869257950502</v>
      </c>
      <c r="D47" s="48">
        <f>VLOOKUP($A47,'Occupancy Raw Data'!$B$8:$BE$45,'Occupancy Raw Data'!AI$3,FALSE)</f>
        <v>54.487632508833897</v>
      </c>
      <c r="E47" s="48">
        <f>VLOOKUP($A47,'Occupancy Raw Data'!$B$8:$BE$45,'Occupancy Raw Data'!AJ$3,FALSE)</f>
        <v>52.756183745583002</v>
      </c>
      <c r="F47" s="48">
        <f>VLOOKUP($A47,'Occupancy Raw Data'!$B$8:$BE$45,'Occupancy Raw Data'!AK$3,FALSE)</f>
        <v>47.0318021201413</v>
      </c>
      <c r="G47" s="49">
        <f>VLOOKUP($A47,'Occupancy Raw Data'!$B$8:$BE$45,'Occupancy Raw Data'!AL$3,FALSE)</f>
        <v>48.922261484098897</v>
      </c>
      <c r="H47" s="48">
        <f>VLOOKUP($A47,'Occupancy Raw Data'!$B$8:$BE$45,'Occupancy Raw Data'!AN$3,FALSE)</f>
        <v>49.204946996466397</v>
      </c>
      <c r="I47" s="48">
        <f>VLOOKUP($A47,'Occupancy Raw Data'!$B$8:$BE$45,'Occupancy Raw Data'!AO$3,FALSE)</f>
        <v>42.014134275618296</v>
      </c>
      <c r="J47" s="49">
        <f>VLOOKUP($A47,'Occupancy Raw Data'!$B$8:$BE$45,'Occupancy Raw Data'!AP$3,FALSE)</f>
        <v>45.609540636042396</v>
      </c>
      <c r="K47" s="50">
        <f>VLOOKUP($A47,'Occupancy Raw Data'!$B$8:$BE$45,'Occupancy Raw Data'!AR$3,FALSE)</f>
        <v>47.975769813225597</v>
      </c>
      <c r="M47" s="47">
        <f>VLOOKUP($A47,'Occupancy Raw Data'!$B$8:$BE$45,'Occupancy Raw Data'!AT$3,FALSE)</f>
        <v>9.60539979231568</v>
      </c>
      <c r="N47" s="48">
        <f>VLOOKUP($A47,'Occupancy Raw Data'!$B$8:$BE$45,'Occupancy Raw Data'!AU$3,FALSE)</f>
        <v>10.530191458026501</v>
      </c>
      <c r="O47" s="48">
        <f>VLOOKUP($A47,'Occupancy Raw Data'!$B$8:$BE$45,'Occupancy Raw Data'!AV$3,FALSE)</f>
        <v>10.6566200215285</v>
      </c>
      <c r="P47" s="48">
        <f>VLOOKUP($A47,'Occupancy Raw Data'!$B$8:$BE$45,'Occupancy Raw Data'!AW$3,FALSE)</f>
        <v>13.5361216730038</v>
      </c>
      <c r="Q47" s="48">
        <f>VLOOKUP($A47,'Occupancy Raw Data'!$B$8:$BE$45,'Occupancy Raw Data'!AX$3,FALSE)</f>
        <v>7.0796460176991101</v>
      </c>
      <c r="R47" s="49">
        <f>VLOOKUP($A47,'Occupancy Raw Data'!$B$8:$BE$45,'Occupancy Raw Data'!AY$3,FALSE)</f>
        <v>10.3626943005181</v>
      </c>
      <c r="S47" s="48">
        <f>VLOOKUP($A47,'Occupancy Raw Data'!$B$8:$BE$45,'Occupancy Raw Data'!BA$3,FALSE)</f>
        <v>4.4244469441319803</v>
      </c>
      <c r="T47" s="48">
        <f>VLOOKUP($A47,'Occupancy Raw Data'!$B$8:$BE$45,'Occupancy Raw Data'!BB$3,FALSE)</f>
        <v>3.1670281995661602</v>
      </c>
      <c r="U47" s="49">
        <f>VLOOKUP($A47,'Occupancy Raw Data'!$B$8:$BE$45,'Occupancy Raw Data'!BC$3,FALSE)</f>
        <v>3.8415124698310499</v>
      </c>
      <c r="V47" s="50">
        <f>VLOOKUP($A47,'Occupancy Raw Data'!$B$8:$BE$45,'Occupancy Raw Data'!BE$3,FALSE)</f>
        <v>8.5117314608665797</v>
      </c>
      <c r="X47" s="51">
        <f>VLOOKUP($A47,'ADR Raw Data'!$B$6:$BE$43,'ADR Raw Data'!AG$1,FALSE)</f>
        <v>79.761800094741801</v>
      </c>
      <c r="Y47" s="52">
        <f>VLOOKUP($A47,'ADR Raw Data'!$B$6:$BE$43,'ADR Raw Data'!AH$1,FALSE)</f>
        <v>86.109103930712806</v>
      </c>
      <c r="Z47" s="52">
        <f>VLOOKUP($A47,'ADR Raw Data'!$B$6:$BE$43,'ADR Raw Data'!AI$1,FALSE)</f>
        <v>85.426348897535604</v>
      </c>
      <c r="AA47" s="52">
        <f>VLOOKUP($A47,'ADR Raw Data'!$B$6:$BE$43,'ADR Raw Data'!AJ$1,FALSE)</f>
        <v>86.704551239115801</v>
      </c>
      <c r="AB47" s="52">
        <f>VLOOKUP($A47,'ADR Raw Data'!$B$6:$BE$43,'ADR Raw Data'!AK$1,FALSE)</f>
        <v>84.712396694214803</v>
      </c>
      <c r="AC47" s="53">
        <f>VLOOKUP($A47,'ADR Raw Data'!$B$6:$BE$43,'ADR Raw Data'!AL$1,FALSE)</f>
        <v>84.849096424701997</v>
      </c>
      <c r="AD47" s="52">
        <f>VLOOKUP($A47,'ADR Raw Data'!$B$6:$BE$43,'ADR Raw Data'!AN$1,FALSE)</f>
        <v>89.475429084380593</v>
      </c>
      <c r="AE47" s="52">
        <f>VLOOKUP($A47,'ADR Raw Data'!$B$6:$BE$43,'ADR Raw Data'!AO$1,FALSE)</f>
        <v>83.839373423044506</v>
      </c>
      <c r="AF47" s="53">
        <f>VLOOKUP($A47,'ADR Raw Data'!$B$6:$BE$43,'ADR Raw Data'!AP$1,FALSE)</f>
        <v>86.879546775130706</v>
      </c>
      <c r="AG47" s="54">
        <f>VLOOKUP($A47,'ADR Raw Data'!$B$6:$BE$43,'ADR Raw Data'!AR$1,FALSE)</f>
        <v>85.400612373737303</v>
      </c>
      <c r="AI47" s="47">
        <f>VLOOKUP($A47,'ADR Raw Data'!$B$6:$BE$43,'ADR Raw Data'!AT$1,FALSE)</f>
        <v>5.3576256430215299</v>
      </c>
      <c r="AJ47" s="48">
        <f>VLOOKUP($A47,'ADR Raw Data'!$B$6:$BE$43,'ADR Raw Data'!AU$1,FALSE)</f>
        <v>7.1790635024323697</v>
      </c>
      <c r="AK47" s="48">
        <f>VLOOKUP($A47,'ADR Raw Data'!$B$6:$BE$43,'ADR Raw Data'!AV$1,FALSE)</f>
        <v>4.01068924993353</v>
      </c>
      <c r="AL47" s="48">
        <f>VLOOKUP($A47,'ADR Raw Data'!$B$6:$BE$43,'ADR Raw Data'!AW$1,FALSE)</f>
        <v>5.4403515422720901</v>
      </c>
      <c r="AM47" s="48">
        <f>VLOOKUP($A47,'ADR Raw Data'!$B$6:$BE$43,'ADR Raw Data'!AX$1,FALSE)</f>
        <v>3.3032299072270801</v>
      </c>
      <c r="AN47" s="49">
        <f>VLOOKUP($A47,'ADR Raw Data'!$B$6:$BE$43,'ADR Raw Data'!AY$1,FALSE)</f>
        <v>5.0722756582562196</v>
      </c>
      <c r="AO47" s="48">
        <f>VLOOKUP($A47,'ADR Raw Data'!$B$6:$BE$43,'ADR Raw Data'!BA$1,FALSE)</f>
        <v>5.3347787109239597</v>
      </c>
      <c r="AP47" s="48">
        <f>VLOOKUP($A47,'ADR Raw Data'!$B$6:$BE$43,'ADR Raw Data'!BB$1,FALSE)</f>
        <v>-1.2586204066332201</v>
      </c>
      <c r="AQ47" s="49">
        <f>VLOOKUP($A47,'ADR Raw Data'!$B$6:$BE$43,'ADR Raw Data'!BC$1,FALSE)</f>
        <v>2.2987792320942302</v>
      </c>
      <c r="AR47" s="50">
        <f>VLOOKUP($A47,'ADR Raw Data'!$B$6:$BE$43,'ADR Raw Data'!BE$1,FALSE)</f>
        <v>4.2260577517367199</v>
      </c>
      <c r="AT47" s="51">
        <f>VLOOKUP($A47,'RevPAR Raw Data'!$B$6:$BE$43,'RevPAR Raw Data'!AG$1,FALSE)</f>
        <v>29.748614840989301</v>
      </c>
      <c r="AU47" s="52">
        <f>VLOOKUP($A47,'RevPAR Raw Data'!$B$6:$BE$43,'RevPAR Raw Data'!AH$1,FALSE)</f>
        <v>45.671295053003497</v>
      </c>
      <c r="AV47" s="52">
        <f>VLOOKUP($A47,'RevPAR Raw Data'!$B$6:$BE$43,'RevPAR Raw Data'!AI$1,FALSE)</f>
        <v>46.5467950530035</v>
      </c>
      <c r="AW47" s="52">
        <f>VLOOKUP($A47,'RevPAR Raw Data'!$B$6:$BE$43,'RevPAR Raw Data'!AJ$1,FALSE)</f>
        <v>45.7420123674911</v>
      </c>
      <c r="AX47" s="52">
        <f>VLOOKUP($A47,'RevPAR Raw Data'!$B$6:$BE$43,'RevPAR Raw Data'!AK$1,FALSE)</f>
        <v>39.841766784452197</v>
      </c>
      <c r="AY47" s="53">
        <f>VLOOKUP($A47,'RevPAR Raw Data'!$B$6:$BE$43,'RevPAR Raw Data'!AL$1,FALSE)</f>
        <v>41.510096819787897</v>
      </c>
      <c r="AZ47" s="52">
        <f>VLOOKUP($A47,'RevPAR Raw Data'!$B$6:$BE$43,'RevPAR Raw Data'!AN$1,FALSE)</f>
        <v>44.026337455830301</v>
      </c>
      <c r="BA47" s="52">
        <f>VLOOKUP($A47,'RevPAR Raw Data'!$B$6:$BE$43,'RevPAR Raw Data'!AO$1,FALSE)</f>
        <v>35.224386925795002</v>
      </c>
      <c r="BB47" s="53">
        <f>VLOOKUP($A47,'RevPAR Raw Data'!$B$6:$BE$43,'RevPAR Raw Data'!AP$1,FALSE)</f>
        <v>39.625362190812702</v>
      </c>
      <c r="BC47" s="54">
        <f>VLOOKUP($A47,'RevPAR Raw Data'!$B$6:$BE$43,'RevPAR Raw Data'!AR$1,FALSE)</f>
        <v>40.971601211509302</v>
      </c>
      <c r="BE47" s="47">
        <f>VLOOKUP($A47,'RevPAR Raw Data'!$B$6:$BE$43,'RevPAR Raw Data'!AT$1,FALSE)</f>
        <v>15.477646797725001</v>
      </c>
      <c r="BF47" s="48">
        <f>VLOOKUP($A47,'RevPAR Raw Data'!$B$6:$BE$43,'RevPAR Raw Data'!AU$1,FALSE)</f>
        <v>18.465224092158302</v>
      </c>
      <c r="BG47" s="48">
        <f>VLOOKUP($A47,'RevPAR Raw Data'!$B$6:$BE$43,'RevPAR Raw Data'!AV$1,FALSE)</f>
        <v>15.094713185071701</v>
      </c>
      <c r="BH47" s="48">
        <f>VLOOKUP($A47,'RevPAR Raw Data'!$B$6:$BE$43,'RevPAR Raw Data'!AW$1,FALSE)</f>
        <v>19.712885819476899</v>
      </c>
      <c r="BI47" s="48">
        <f>VLOOKUP($A47,'RevPAR Raw Data'!$B$6:$BE$43,'RevPAR Raw Data'!AX$1,FALSE)</f>
        <v>10.616732909508601</v>
      </c>
      <c r="BJ47" s="49">
        <f>VLOOKUP($A47,'RevPAR Raw Data'!$B$6:$BE$43,'RevPAR Raw Data'!AY$1,FALSE)</f>
        <v>15.960594379319</v>
      </c>
      <c r="BK47" s="48">
        <f>VLOOKUP($A47,'RevPAR Raw Data'!$B$6:$BE$43,'RevPAR Raw Data'!BA$1,FALSE)</f>
        <v>9.9952601087076207</v>
      </c>
      <c r="BL47" s="48">
        <f>VLOOKUP($A47,'RevPAR Raw Data'!$B$6:$BE$43,'RevPAR Raw Data'!BB$1,FALSE)</f>
        <v>1.86854692972936</v>
      </c>
      <c r="BM47" s="49">
        <f>VLOOKUP($A47,'RevPAR Raw Data'!$B$6:$BE$43,'RevPAR Raw Data'!BC$1,FALSE)</f>
        <v>6.2285995927800704</v>
      </c>
      <c r="BN47" s="50">
        <f>VLOOKUP($A47,'RevPAR Raw Data'!$B$6:$BE$43,'RevPAR Raw Data'!BE$1,FALSE)</f>
        <v>13.097499899812201</v>
      </c>
    </row>
    <row r="48" spans="1:66" ht="15" thickBot="1" x14ac:dyDescent="0.3">
      <c r="A48" s="63" t="s">
        <v>86</v>
      </c>
      <c r="B48" s="67">
        <f>VLOOKUP($A48,'Occupancy Raw Data'!$B$8:$BE$45,'Occupancy Raw Data'!AG$3,FALSE)</f>
        <v>43.0403479826008</v>
      </c>
      <c r="C48" s="68">
        <f>VLOOKUP($A48,'Occupancy Raw Data'!$B$8:$BE$45,'Occupancy Raw Data'!AH$3,FALSE)</f>
        <v>55.077246137693102</v>
      </c>
      <c r="D48" s="68">
        <f>VLOOKUP($A48,'Occupancy Raw Data'!$B$8:$BE$45,'Occupancy Raw Data'!AI$3,FALSE)</f>
        <v>56.884655767211598</v>
      </c>
      <c r="E48" s="68">
        <f>VLOOKUP($A48,'Occupancy Raw Data'!$B$8:$BE$45,'Occupancy Raw Data'!AJ$3,FALSE)</f>
        <v>55.729713514324203</v>
      </c>
      <c r="F48" s="68">
        <f>VLOOKUP($A48,'Occupancy Raw Data'!$B$8:$BE$45,'Occupancy Raw Data'!AK$3,FALSE)</f>
        <v>54.601019949002499</v>
      </c>
      <c r="G48" s="69">
        <f>VLOOKUP($A48,'Occupancy Raw Data'!$B$8:$BE$45,'Occupancy Raw Data'!AL$3,FALSE)</f>
        <v>53.066596670166398</v>
      </c>
      <c r="H48" s="68">
        <f>VLOOKUP($A48,'Occupancy Raw Data'!$B$8:$BE$45,'Occupancy Raw Data'!AN$3,FALSE)</f>
        <v>55.1034948252587</v>
      </c>
      <c r="I48" s="68">
        <f>VLOOKUP($A48,'Occupancy Raw Data'!$B$8:$BE$45,'Occupancy Raw Data'!AO$3,FALSE)</f>
        <v>54.818509074546199</v>
      </c>
      <c r="J48" s="69">
        <f>VLOOKUP($A48,'Occupancy Raw Data'!$B$8:$BE$45,'Occupancy Raw Data'!AP$3,FALSE)</f>
        <v>54.961001949902503</v>
      </c>
      <c r="K48" s="70">
        <f>VLOOKUP($A48,'Occupancy Raw Data'!$B$8:$BE$45,'Occupancy Raw Data'!AR$3,FALSE)</f>
        <v>53.607855321519601</v>
      </c>
      <c r="M48" s="67">
        <f>VLOOKUP($A48,'Occupancy Raw Data'!$B$8:$BE$45,'Occupancy Raw Data'!AT$3,FALSE)</f>
        <v>13.8588837429294</v>
      </c>
      <c r="N48" s="68">
        <f>VLOOKUP($A48,'Occupancy Raw Data'!$B$8:$BE$45,'Occupancy Raw Data'!AU$3,FALSE)</f>
        <v>14.0022933865491</v>
      </c>
      <c r="O48" s="68">
        <f>VLOOKUP($A48,'Occupancy Raw Data'!$B$8:$BE$45,'Occupancy Raw Data'!AV$3,FALSE)</f>
        <v>9.3677549625056802</v>
      </c>
      <c r="P48" s="68">
        <f>VLOOKUP($A48,'Occupancy Raw Data'!$B$8:$BE$45,'Occupancy Raw Data'!AW$3,FALSE)</f>
        <v>11.9948670236954</v>
      </c>
      <c r="Q48" s="68">
        <f>VLOOKUP($A48,'Occupancy Raw Data'!$B$8:$BE$45,'Occupancy Raw Data'!AX$3,FALSE)</f>
        <v>13.7389362415937</v>
      </c>
      <c r="R48" s="69">
        <f>VLOOKUP($A48,'Occupancy Raw Data'!$B$8:$BE$45,'Occupancy Raw Data'!AY$3,FALSE)</f>
        <v>12.480380805812899</v>
      </c>
      <c r="S48" s="68">
        <f>VLOOKUP($A48,'Occupancy Raw Data'!$B$8:$BE$45,'Occupancy Raw Data'!BA$3,FALSE)</f>
        <v>6.2128294451792696</v>
      </c>
      <c r="T48" s="68">
        <f>VLOOKUP($A48,'Occupancy Raw Data'!$B$8:$BE$45,'Occupancy Raw Data'!BB$3,FALSE)</f>
        <v>7.5044201190444202</v>
      </c>
      <c r="U48" s="69">
        <f>VLOOKUP($A48,'Occupancy Raw Data'!$B$8:$BE$45,'Occupancy Raw Data'!BC$3,FALSE)</f>
        <v>6.8530477336293396</v>
      </c>
      <c r="V48" s="70">
        <f>VLOOKUP($A48,'Occupancy Raw Data'!$B$8:$BE$45,'Occupancy Raw Data'!BE$3,FALSE)</f>
        <v>10.7715382222126</v>
      </c>
      <c r="X48" s="71">
        <f>VLOOKUP($A48,'ADR Raw Data'!$B$6:$BE$43,'ADR Raw Data'!AG$1,FALSE)</f>
        <v>102.670002613695</v>
      </c>
      <c r="Y48" s="72">
        <f>VLOOKUP($A48,'ADR Raw Data'!$B$6:$BE$43,'ADR Raw Data'!AH$1,FALSE)</f>
        <v>107.943484477124</v>
      </c>
      <c r="Z48" s="72">
        <f>VLOOKUP($A48,'ADR Raw Data'!$B$6:$BE$43,'ADR Raw Data'!AI$1,FALSE)</f>
        <v>108.232107448912</v>
      </c>
      <c r="AA48" s="72">
        <f>VLOOKUP($A48,'ADR Raw Data'!$B$6:$BE$43,'ADR Raw Data'!AJ$1,FALSE)</f>
        <v>111.27217736509201</v>
      </c>
      <c r="AB48" s="72">
        <f>VLOOKUP($A48,'ADR Raw Data'!$B$6:$BE$43,'ADR Raw Data'!AK$1,FALSE)</f>
        <v>115.153639173133</v>
      </c>
      <c r="AC48" s="73">
        <f>VLOOKUP($A48,'ADR Raw Data'!$B$6:$BE$43,'ADR Raw Data'!AL$1,FALSE)</f>
        <v>109.332812787065</v>
      </c>
      <c r="AD48" s="72">
        <f>VLOOKUP($A48,'ADR Raw Data'!$B$6:$BE$43,'ADR Raw Data'!AN$1,FALSE)</f>
        <v>126.882551207893</v>
      </c>
      <c r="AE48" s="72">
        <f>VLOOKUP($A48,'ADR Raw Data'!$B$6:$BE$43,'ADR Raw Data'!AO$1,FALSE)</f>
        <v>126.984572816198</v>
      </c>
      <c r="AF48" s="73">
        <f>VLOOKUP($A48,'ADR Raw Data'!$B$6:$BE$43,'ADR Raw Data'!AP$1,FALSE)</f>
        <v>126.933429760523</v>
      </c>
      <c r="AG48" s="74">
        <f>VLOOKUP($A48,'ADR Raw Data'!$B$6:$BE$43,'ADR Raw Data'!AR$1,FALSE)</f>
        <v>114.48849399938</v>
      </c>
      <c r="AI48" s="67">
        <f>VLOOKUP($A48,'ADR Raw Data'!$B$6:$BE$43,'ADR Raw Data'!AT$1,FALSE)</f>
        <v>11.984906041246701</v>
      </c>
      <c r="AJ48" s="68">
        <f>VLOOKUP($A48,'ADR Raw Data'!$B$6:$BE$43,'ADR Raw Data'!AU$1,FALSE)</f>
        <v>13.050432793008699</v>
      </c>
      <c r="AK48" s="68">
        <f>VLOOKUP($A48,'ADR Raw Data'!$B$6:$BE$43,'ADR Raw Data'!AV$1,FALSE)</f>
        <v>7.6513903019643603</v>
      </c>
      <c r="AL48" s="68">
        <f>VLOOKUP($A48,'ADR Raw Data'!$B$6:$BE$43,'ADR Raw Data'!AW$1,FALSE)</f>
        <v>7.7789470874368796</v>
      </c>
      <c r="AM48" s="68">
        <f>VLOOKUP($A48,'ADR Raw Data'!$B$6:$BE$43,'ADR Raw Data'!AX$1,FALSE)</f>
        <v>8.2571449113578907</v>
      </c>
      <c r="AN48" s="69">
        <f>VLOOKUP($A48,'ADR Raw Data'!$B$6:$BE$43,'ADR Raw Data'!AY$1,FALSE)</f>
        <v>9.5070038867493594</v>
      </c>
      <c r="AO48" s="68">
        <f>VLOOKUP($A48,'ADR Raw Data'!$B$6:$BE$43,'ADR Raw Data'!BA$1,FALSE)</f>
        <v>2.7115091795673898</v>
      </c>
      <c r="AP48" s="68">
        <f>VLOOKUP($A48,'ADR Raw Data'!$B$6:$BE$43,'ADR Raw Data'!BB$1,FALSE)</f>
        <v>5.8021249619573796</v>
      </c>
      <c r="AQ48" s="69">
        <f>VLOOKUP($A48,'ADR Raw Data'!$B$6:$BE$43,'ADR Raw Data'!BC$1,FALSE)</f>
        <v>4.2214455685466303</v>
      </c>
      <c r="AR48" s="70">
        <f>VLOOKUP($A48,'ADR Raw Data'!$B$6:$BE$43,'ADR Raw Data'!BE$1,FALSE)</f>
        <v>7.4940814819003103</v>
      </c>
      <c r="AT48" s="71">
        <f>VLOOKUP($A48,'RevPAR Raw Data'!$B$6:$BE$43,'RevPAR Raw Data'!AG$1,FALSE)</f>
        <v>44.189526398680002</v>
      </c>
      <c r="AU48" s="72">
        <f>VLOOKUP($A48,'RevPAR Raw Data'!$B$6:$BE$43,'RevPAR Raw Data'!AH$1,FALSE)</f>
        <v>59.452298635068203</v>
      </c>
      <c r="AV48" s="72">
        <f>VLOOKUP($A48,'RevPAR Raw Data'!$B$6:$BE$43,'RevPAR Raw Data'!AI$1,FALSE)</f>
        <v>61.567461751912397</v>
      </c>
      <c r="AW48" s="72">
        <f>VLOOKUP($A48,'RevPAR Raw Data'!$B$6:$BE$43,'RevPAR Raw Data'!AJ$1,FALSE)</f>
        <v>62.011665666716603</v>
      </c>
      <c r="AX48" s="72">
        <f>VLOOKUP($A48,'RevPAR Raw Data'!$B$6:$BE$43,'RevPAR Raw Data'!AK$1,FALSE)</f>
        <v>62.875061496925099</v>
      </c>
      <c r="AY48" s="73">
        <f>VLOOKUP($A48,'RevPAR Raw Data'!$B$6:$BE$43,'RevPAR Raw Data'!AL$1,FALSE)</f>
        <v>58.019202789860501</v>
      </c>
      <c r="AZ48" s="72">
        <f>VLOOKUP($A48,'RevPAR Raw Data'!$B$6:$BE$43,'RevPAR Raw Data'!AN$1,FALSE)</f>
        <v>69.916720038997994</v>
      </c>
      <c r="BA48" s="72">
        <f>VLOOKUP($A48,'RevPAR Raw Data'!$B$6:$BE$43,'RevPAR Raw Data'!AO$1,FALSE)</f>
        <v>69.611049572521296</v>
      </c>
      <c r="BB48" s="73">
        <f>VLOOKUP($A48,'RevPAR Raw Data'!$B$6:$BE$43,'RevPAR Raw Data'!AP$1,FALSE)</f>
        <v>69.763884805759702</v>
      </c>
      <c r="BC48" s="74">
        <f>VLOOKUP($A48,'RevPAR Raw Data'!$B$6:$BE$43,'RevPAR Raw Data'!AR$1,FALSE)</f>
        <v>61.374826222974498</v>
      </c>
      <c r="BE48" s="67">
        <f>VLOOKUP($A48,'RevPAR Raw Data'!$B$6:$BE$43,'RevPAR Raw Data'!AT$1,FALSE)</f>
        <v>27.504763979131798</v>
      </c>
      <c r="BF48" s="68">
        <f>VLOOKUP($A48,'RevPAR Raw Data'!$B$6:$BE$43,'RevPAR Raw Data'!AU$1,FALSE)</f>
        <v>28.880086067449401</v>
      </c>
      <c r="BG48" s="68">
        <f>VLOOKUP($A48,'RevPAR Raw Data'!$B$6:$BE$43,'RevPAR Raw Data'!AV$1,FALSE)</f>
        <v>17.735908759182902</v>
      </c>
      <c r="BH48" s="68">
        <f>VLOOKUP($A48,'RevPAR Raw Data'!$B$6:$BE$43,'RevPAR Raw Data'!AW$1,FALSE)</f>
        <v>20.706888470113999</v>
      </c>
      <c r="BI48" s="68">
        <f>VLOOKUP($A48,'RevPAR Raw Data'!$B$6:$BE$43,'RevPAR Raw Data'!AX$1,FALSE)</f>
        <v>23.130525027699001</v>
      </c>
      <c r="BJ48" s="69">
        <f>VLOOKUP($A48,'RevPAR Raw Data'!$B$6:$BE$43,'RevPAR Raw Data'!AY$1,FALSE)</f>
        <v>23.173894980852101</v>
      </c>
      <c r="BK48" s="68">
        <f>VLOOKUP($A48,'RevPAR Raw Data'!$B$6:$BE$43,'RevPAR Raw Data'!BA$1,FALSE)</f>
        <v>9.0928000654635692</v>
      </c>
      <c r="BL48" s="68">
        <f>VLOOKUP($A48,'RevPAR Raw Data'!$B$6:$BE$43,'RevPAR Raw Data'!BB$1,FALSE)</f>
        <v>13.741960913979</v>
      </c>
      <c r="BM48" s="69">
        <f>VLOOKUP($A48,'RevPAR Raw Data'!$B$6:$BE$43,'RevPAR Raw Data'!BC$1,FALSE)</f>
        <v>11.3637909820376</v>
      </c>
      <c r="BN48" s="70">
        <f>VLOOKUP($A48,'RevPAR Raw Data'!$B$6:$BE$43,'RevPAR Raw Data'!BE$1,FALSE)</f>
        <v>19.0728475553395</v>
      </c>
    </row>
    <row r="49" spans="1:11" ht="14.25" customHeight="1" x14ac:dyDescent="0.25">
      <c r="A49" s="170" t="s">
        <v>106</v>
      </c>
      <c r="B49" s="170"/>
      <c r="C49" s="170"/>
      <c r="D49" s="170"/>
      <c r="E49" s="170"/>
      <c r="F49" s="170"/>
      <c r="G49" s="170"/>
      <c r="H49" s="170"/>
      <c r="I49" s="170"/>
      <c r="J49" s="170"/>
      <c r="K49" s="170"/>
    </row>
    <row r="50" spans="1:11" x14ac:dyDescent="0.25">
      <c r="A50" s="170"/>
      <c r="B50" s="170"/>
      <c r="C50" s="170"/>
      <c r="D50" s="170"/>
      <c r="E50" s="170"/>
      <c r="F50" s="170"/>
      <c r="G50" s="170"/>
      <c r="H50" s="170"/>
      <c r="I50" s="170"/>
      <c r="J50" s="170"/>
      <c r="K50" s="170"/>
    </row>
    <row r="51" spans="1:11" x14ac:dyDescent="0.25">
      <c r="A51" s="170"/>
      <c r="B51" s="170"/>
      <c r="C51" s="170"/>
      <c r="D51" s="170"/>
      <c r="E51" s="170"/>
      <c r="F51" s="170"/>
      <c r="G51" s="170"/>
      <c r="H51" s="170"/>
      <c r="I51" s="170"/>
      <c r="J51" s="170"/>
      <c r="K51" s="170"/>
    </row>
  </sheetData>
  <sheetProtection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topLeftCell="A14" zoomScaleNormal="100" zoomScaleSheetLayoutView="100" workbookViewId="0">
      <selection activeCell="AC12" sqref="AC12"/>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2"/>
      <c r="B1" s="83" t="s">
        <v>98</v>
      </c>
      <c r="D1" s="118"/>
      <c r="E1" s="118"/>
      <c r="F1" s="118"/>
      <c r="G1" s="118"/>
      <c r="H1" s="118"/>
      <c r="I1" s="118"/>
      <c r="J1" s="118"/>
      <c r="K1" s="118"/>
      <c r="L1" s="118"/>
      <c r="M1" s="118"/>
      <c r="N1" s="118"/>
      <c r="O1" s="118"/>
      <c r="P1" s="118"/>
      <c r="Q1" s="118"/>
      <c r="R1" s="118"/>
      <c r="S1" s="118"/>
      <c r="T1" s="118"/>
      <c r="U1" s="118"/>
      <c r="V1" s="118"/>
      <c r="W1" s="118"/>
      <c r="X1" s="118"/>
      <c r="Y1" s="119"/>
      <c r="Z1" s="119"/>
      <c r="AA1" s="119"/>
      <c r="AB1" s="119"/>
      <c r="AC1" s="119"/>
      <c r="AD1" s="119"/>
      <c r="AE1" s="119"/>
      <c r="AF1" s="119"/>
      <c r="AG1" s="119"/>
      <c r="AH1" s="119"/>
      <c r="AI1" s="119"/>
      <c r="AJ1" s="119"/>
      <c r="AK1" s="119"/>
      <c r="AL1" s="119"/>
    </row>
    <row r="2" spans="1:50" ht="15" customHeight="1" x14ac:dyDescent="0.2">
      <c r="A2" s="118"/>
      <c r="B2" t="s">
        <v>122</v>
      </c>
      <c r="C2" s="118"/>
      <c r="D2" s="118"/>
      <c r="E2" s="118"/>
      <c r="F2" s="118"/>
      <c r="G2" s="118"/>
      <c r="H2" s="118"/>
      <c r="I2" s="118"/>
      <c r="J2" s="118"/>
      <c r="K2" s="118"/>
      <c r="L2" s="118"/>
      <c r="M2" s="118"/>
      <c r="N2" s="118"/>
      <c r="O2" s="118"/>
      <c r="P2" s="118"/>
      <c r="Q2" s="118"/>
      <c r="R2" s="118"/>
      <c r="S2" s="118"/>
      <c r="T2" s="118"/>
      <c r="U2" s="118"/>
      <c r="V2" s="118"/>
      <c r="W2" s="118"/>
      <c r="X2" s="118"/>
      <c r="Y2" s="119"/>
      <c r="Z2" s="119"/>
      <c r="AA2" s="119"/>
      <c r="AB2" s="119"/>
      <c r="AC2" s="119"/>
      <c r="AD2" s="119"/>
      <c r="AE2" s="119"/>
      <c r="AF2" s="119"/>
      <c r="AG2" s="119"/>
      <c r="AH2" s="119"/>
      <c r="AI2" s="119"/>
      <c r="AJ2" s="119"/>
      <c r="AK2" s="119"/>
      <c r="AL2" s="119"/>
    </row>
    <row r="3" spans="1:50" x14ac:dyDescent="0.2">
      <c r="A3" s="118"/>
      <c r="B3" s="118"/>
      <c r="C3" s="118"/>
      <c r="D3" s="118"/>
      <c r="E3" s="118"/>
      <c r="F3" s="118"/>
      <c r="G3" s="118"/>
      <c r="H3" s="118"/>
      <c r="I3" s="118"/>
      <c r="J3" s="118"/>
      <c r="K3" s="118"/>
      <c r="L3" s="118"/>
      <c r="M3" s="118"/>
      <c r="N3" s="118"/>
      <c r="O3" s="118"/>
      <c r="P3" s="118"/>
      <c r="Q3" s="118"/>
      <c r="R3" s="118"/>
      <c r="S3" s="118"/>
      <c r="T3" s="118"/>
      <c r="U3" s="118"/>
      <c r="V3" s="118"/>
      <c r="W3" s="118"/>
      <c r="X3" s="118"/>
      <c r="Y3" s="119"/>
      <c r="Z3" s="119"/>
      <c r="AA3" s="119"/>
      <c r="AB3" s="119"/>
      <c r="AC3" s="119"/>
      <c r="AD3" s="119"/>
      <c r="AE3" s="119"/>
      <c r="AF3" s="119"/>
      <c r="AG3" s="119"/>
      <c r="AH3" s="119"/>
      <c r="AI3" s="119"/>
      <c r="AJ3" s="119"/>
      <c r="AK3" s="119"/>
      <c r="AL3" s="119"/>
    </row>
    <row r="4" spans="1:50" x14ac:dyDescent="0.2">
      <c r="A4" s="118"/>
      <c r="B4" s="118"/>
      <c r="C4" s="118"/>
      <c r="D4" s="118"/>
      <c r="E4" s="118"/>
      <c r="F4" s="118"/>
      <c r="G4" s="118"/>
      <c r="H4" s="118"/>
      <c r="I4" s="118"/>
      <c r="J4" s="118"/>
      <c r="K4" s="118"/>
      <c r="L4" s="118"/>
      <c r="M4" s="118"/>
      <c r="N4" s="118"/>
      <c r="O4" s="118"/>
      <c r="P4" s="118"/>
      <c r="Q4" s="118"/>
      <c r="R4" s="118"/>
      <c r="S4" s="118"/>
      <c r="T4" s="118"/>
      <c r="U4" s="118"/>
      <c r="V4" s="118"/>
      <c r="W4" s="118"/>
      <c r="X4" s="118"/>
      <c r="Y4" s="119"/>
      <c r="Z4" s="119"/>
      <c r="AA4" s="119"/>
      <c r="AB4" s="119"/>
      <c r="AC4" s="119"/>
      <c r="AD4" s="119"/>
      <c r="AE4" s="119"/>
      <c r="AF4" s="119"/>
      <c r="AG4" s="119"/>
      <c r="AH4" s="119"/>
      <c r="AI4" s="119"/>
      <c r="AJ4" s="119"/>
      <c r="AK4" s="119"/>
      <c r="AL4" s="119"/>
    </row>
    <row r="5" spans="1:50" x14ac:dyDescent="0.2">
      <c r="A5" s="118"/>
      <c r="B5" s="118"/>
      <c r="C5" s="118"/>
      <c r="D5" s="118"/>
      <c r="E5" s="118"/>
      <c r="F5" s="118"/>
      <c r="G5" s="118"/>
      <c r="H5" s="118"/>
      <c r="I5" s="118"/>
      <c r="J5" s="118"/>
      <c r="K5" s="118"/>
      <c r="L5" s="118"/>
      <c r="M5" s="118"/>
      <c r="N5" s="118"/>
      <c r="O5" s="118"/>
      <c r="P5" s="118"/>
      <c r="Q5" s="118"/>
      <c r="R5" s="118"/>
      <c r="S5" s="118"/>
      <c r="T5" s="118"/>
      <c r="U5" s="118"/>
      <c r="V5" s="118"/>
      <c r="W5" s="118"/>
      <c r="X5" s="118"/>
      <c r="Y5" s="119"/>
      <c r="Z5" s="119"/>
      <c r="AA5" s="119"/>
      <c r="AB5" s="119"/>
      <c r="AC5" s="119"/>
      <c r="AD5" s="119"/>
      <c r="AE5" s="119"/>
      <c r="AF5" s="119"/>
      <c r="AG5" s="119"/>
      <c r="AH5" s="119"/>
      <c r="AI5" s="119"/>
      <c r="AJ5" s="119"/>
      <c r="AK5" s="119"/>
      <c r="AL5" s="119"/>
    </row>
    <row r="6" spans="1:50" x14ac:dyDescent="0.2">
      <c r="A6" s="118"/>
      <c r="B6" s="118"/>
      <c r="C6" s="118"/>
      <c r="D6" s="118"/>
      <c r="E6" s="118"/>
      <c r="F6" s="118"/>
      <c r="G6" s="118"/>
      <c r="H6" s="118"/>
      <c r="I6" s="118"/>
      <c r="J6" s="118"/>
      <c r="K6" s="118"/>
      <c r="L6" s="118"/>
      <c r="M6" s="118"/>
      <c r="N6" s="118"/>
      <c r="O6" s="118"/>
      <c r="P6" s="118"/>
      <c r="Q6" s="118"/>
      <c r="R6" s="118"/>
      <c r="S6" s="118"/>
      <c r="T6" s="118"/>
      <c r="U6" s="118"/>
      <c r="V6" s="118"/>
      <c r="W6" s="118"/>
      <c r="X6" s="118"/>
      <c r="Y6" s="119"/>
      <c r="Z6" s="119"/>
      <c r="AA6" s="119"/>
      <c r="AB6" s="119"/>
      <c r="AC6" s="119"/>
      <c r="AD6" s="119"/>
      <c r="AE6" s="119"/>
      <c r="AF6" s="119"/>
      <c r="AG6" s="119"/>
      <c r="AH6" s="119"/>
      <c r="AI6" s="119"/>
      <c r="AJ6" s="119"/>
      <c r="AK6" s="119"/>
      <c r="AL6" s="119"/>
    </row>
    <row r="7" spans="1:50" x14ac:dyDescent="0.2">
      <c r="A7" s="118"/>
      <c r="B7" s="118"/>
      <c r="C7" s="118"/>
      <c r="D7" s="118"/>
      <c r="E7" s="118"/>
      <c r="F7" s="118"/>
      <c r="G7" s="118"/>
      <c r="H7" s="118"/>
      <c r="I7" s="118"/>
      <c r="J7" s="118"/>
      <c r="K7" s="118"/>
      <c r="L7" s="118"/>
      <c r="M7" s="118"/>
      <c r="N7" s="118"/>
      <c r="O7" s="118"/>
      <c r="P7" s="118"/>
      <c r="Q7" s="118"/>
      <c r="R7" s="118"/>
      <c r="S7" s="118"/>
      <c r="T7" s="118"/>
      <c r="U7" s="118"/>
      <c r="V7" s="118"/>
      <c r="W7" s="118"/>
      <c r="X7" s="118"/>
      <c r="Y7" s="119"/>
      <c r="Z7" s="119"/>
      <c r="AA7" s="119"/>
      <c r="AB7" s="119"/>
      <c r="AC7" s="119"/>
      <c r="AD7" s="119"/>
      <c r="AE7" s="119"/>
      <c r="AF7" s="119"/>
      <c r="AG7" s="119"/>
      <c r="AH7" s="119"/>
      <c r="AI7" s="119"/>
      <c r="AJ7" s="119"/>
      <c r="AK7" s="119"/>
      <c r="AL7" s="119"/>
    </row>
    <row r="8" spans="1:50" ht="18" customHeight="1" x14ac:dyDescent="0.25">
      <c r="A8" s="84"/>
      <c r="B8" s="118"/>
      <c r="C8" s="118"/>
      <c r="D8" s="173">
        <v>2023</v>
      </c>
      <c r="E8" s="173"/>
      <c r="F8" s="173"/>
      <c r="G8" s="173"/>
      <c r="H8" s="173"/>
      <c r="I8" s="173"/>
      <c r="J8" s="173"/>
      <c r="K8" s="84"/>
      <c r="L8" s="84"/>
      <c r="M8" s="84"/>
      <c r="N8" s="84"/>
      <c r="O8" s="118"/>
      <c r="P8" s="173">
        <v>2022</v>
      </c>
      <c r="Q8" s="173"/>
      <c r="R8" s="173"/>
      <c r="S8" s="173"/>
      <c r="T8" s="173"/>
      <c r="U8" s="173"/>
      <c r="V8" s="173"/>
      <c r="W8" s="84"/>
      <c r="X8" s="84"/>
      <c r="Y8" s="119"/>
      <c r="Z8" s="119"/>
      <c r="AA8" s="119"/>
      <c r="AB8" s="119"/>
      <c r="AC8" s="119"/>
      <c r="AD8" s="119"/>
      <c r="AE8" s="119"/>
      <c r="AF8" s="119"/>
      <c r="AG8" s="119"/>
      <c r="AH8" s="119"/>
      <c r="AI8" s="119"/>
      <c r="AJ8" s="119"/>
      <c r="AK8" s="119"/>
      <c r="AL8" s="119"/>
    </row>
    <row r="9" spans="1:50" ht="15.75" customHeight="1" x14ac:dyDescent="0.25">
      <c r="A9" s="85"/>
      <c r="B9" s="86"/>
      <c r="C9" s="86"/>
      <c r="D9" s="87" t="s">
        <v>0</v>
      </c>
      <c r="E9" s="87" t="s">
        <v>1</v>
      </c>
      <c r="F9" s="87" t="s">
        <v>99</v>
      </c>
      <c r="G9" s="87" t="s">
        <v>2</v>
      </c>
      <c r="H9" s="87" t="s">
        <v>100</v>
      </c>
      <c r="I9" s="87" t="s">
        <v>3</v>
      </c>
      <c r="J9" s="87" t="s">
        <v>4</v>
      </c>
      <c r="K9" s="85"/>
      <c r="L9" s="85"/>
      <c r="M9" s="86"/>
      <c r="N9" s="86"/>
      <c r="O9" s="86"/>
      <c r="P9" s="87" t="s">
        <v>0</v>
      </c>
      <c r="Q9" s="87" t="s">
        <v>1</v>
      </c>
      <c r="R9" s="87" t="s">
        <v>99</v>
      </c>
      <c r="S9" s="87" t="s">
        <v>2</v>
      </c>
      <c r="T9" s="87" t="s">
        <v>100</v>
      </c>
      <c r="U9" s="87" t="s">
        <v>3</v>
      </c>
      <c r="V9" s="87" t="s">
        <v>4</v>
      </c>
      <c r="W9" s="85"/>
      <c r="X9" s="85"/>
      <c r="Y9" s="88"/>
      <c r="Z9" s="88"/>
      <c r="AA9" s="88"/>
      <c r="AB9" s="88"/>
      <c r="AC9" s="88"/>
      <c r="AD9" s="88"/>
      <c r="AE9" s="88"/>
      <c r="AF9" s="88"/>
      <c r="AG9" s="88"/>
      <c r="AH9" s="88"/>
      <c r="AI9" s="88"/>
      <c r="AJ9" s="88"/>
      <c r="AK9" s="88"/>
      <c r="AL9" s="88"/>
      <c r="AM9" s="89"/>
      <c r="AN9" s="89"/>
      <c r="AO9" s="89"/>
      <c r="AP9" s="89"/>
      <c r="AQ9" s="89"/>
      <c r="AR9" s="89"/>
      <c r="AS9" s="89"/>
      <c r="AT9" s="89"/>
      <c r="AU9" s="89"/>
      <c r="AV9" s="89"/>
      <c r="AW9" s="89"/>
      <c r="AX9" s="89"/>
    </row>
    <row r="10" spans="1:50" ht="20.100000000000001" customHeight="1" x14ac:dyDescent="0.2">
      <c r="A10" s="120"/>
      <c r="B10" s="118"/>
      <c r="C10" s="90" t="s">
        <v>112</v>
      </c>
      <c r="D10" s="91">
        <v>19</v>
      </c>
      <c r="E10" s="92">
        <v>20</v>
      </c>
      <c r="F10" s="92">
        <v>21</v>
      </c>
      <c r="G10" s="92">
        <v>22</v>
      </c>
      <c r="H10" s="92">
        <v>23</v>
      </c>
      <c r="I10" s="92">
        <v>24</v>
      </c>
      <c r="J10" s="93">
        <v>25</v>
      </c>
      <c r="K10" s="120"/>
      <c r="L10" s="120"/>
      <c r="M10" s="175" t="s">
        <v>101</v>
      </c>
      <c r="N10" s="176"/>
      <c r="O10" s="90" t="s">
        <v>112</v>
      </c>
      <c r="P10" s="91">
        <v>20</v>
      </c>
      <c r="Q10" s="92">
        <v>21</v>
      </c>
      <c r="R10" s="92">
        <v>22</v>
      </c>
      <c r="S10" s="92">
        <v>23</v>
      </c>
      <c r="T10" s="92">
        <v>24</v>
      </c>
      <c r="U10" s="92">
        <v>25</v>
      </c>
      <c r="V10" s="93">
        <v>26</v>
      </c>
      <c r="W10" s="120"/>
      <c r="X10" s="120"/>
      <c r="Y10" s="119"/>
      <c r="Z10" s="119"/>
      <c r="AA10" s="119"/>
      <c r="AB10" s="119"/>
      <c r="AC10" s="119"/>
      <c r="AD10" s="119"/>
      <c r="AE10" s="119"/>
      <c r="AF10" s="119"/>
      <c r="AG10" s="119"/>
      <c r="AH10" s="119"/>
      <c r="AI10" s="119"/>
      <c r="AJ10" s="119"/>
      <c r="AK10" s="119"/>
      <c r="AL10" s="119"/>
    </row>
    <row r="11" spans="1:50" ht="20.100000000000001" customHeight="1" x14ac:dyDescent="0.2">
      <c r="A11" s="120"/>
      <c r="B11" s="118"/>
      <c r="C11" s="90" t="s">
        <v>116</v>
      </c>
      <c r="D11" s="94">
        <v>26</v>
      </c>
      <c r="E11" s="95">
        <v>27</v>
      </c>
      <c r="F11" s="95">
        <v>28</v>
      </c>
      <c r="G11" s="95">
        <v>29</v>
      </c>
      <c r="H11" s="95">
        <v>30</v>
      </c>
      <c r="I11" s="95">
        <v>1</v>
      </c>
      <c r="J11" s="96">
        <v>2</v>
      </c>
      <c r="K11" s="120"/>
      <c r="L11" s="120"/>
      <c r="M11" s="175" t="s">
        <v>101</v>
      </c>
      <c r="N11" s="176"/>
      <c r="O11" s="90" t="s">
        <v>116</v>
      </c>
      <c r="P11" s="94">
        <v>27</v>
      </c>
      <c r="Q11" s="95">
        <v>28</v>
      </c>
      <c r="R11" s="95">
        <v>29</v>
      </c>
      <c r="S11" s="95">
        <v>30</v>
      </c>
      <c r="T11" s="95">
        <v>1</v>
      </c>
      <c r="U11" s="95">
        <v>2</v>
      </c>
      <c r="V11" s="96">
        <v>3</v>
      </c>
      <c r="W11" s="120"/>
      <c r="X11" s="120"/>
      <c r="Y11" s="119"/>
      <c r="Z11" s="119"/>
      <c r="AA11" s="119"/>
      <c r="AB11" s="119"/>
      <c r="AC11" s="119"/>
      <c r="AD11" s="119"/>
      <c r="AE11" s="119"/>
      <c r="AF11" s="119"/>
      <c r="AG11" s="119"/>
      <c r="AH11" s="119"/>
      <c r="AI11" s="119"/>
      <c r="AJ11" s="119"/>
      <c r="AK11" s="119"/>
      <c r="AL11" s="119"/>
    </row>
    <row r="12" spans="1:50" ht="20.100000000000001" customHeight="1" x14ac:dyDescent="0.2">
      <c r="A12" s="120"/>
      <c r="B12" s="118"/>
      <c r="C12" s="90" t="s">
        <v>117</v>
      </c>
      <c r="D12" s="97">
        <v>3</v>
      </c>
      <c r="E12" s="98">
        <v>4</v>
      </c>
      <c r="F12" s="98">
        <v>5</v>
      </c>
      <c r="G12" s="98">
        <v>6</v>
      </c>
      <c r="H12" s="98">
        <v>7</v>
      </c>
      <c r="I12" s="98">
        <v>8</v>
      </c>
      <c r="J12" s="99">
        <v>9</v>
      </c>
      <c r="K12" s="120"/>
      <c r="L12" s="120"/>
      <c r="M12" s="175" t="s">
        <v>101</v>
      </c>
      <c r="N12" s="176"/>
      <c r="O12" s="90" t="s">
        <v>117</v>
      </c>
      <c r="P12" s="97">
        <v>4</v>
      </c>
      <c r="Q12" s="98">
        <v>5</v>
      </c>
      <c r="R12" s="98">
        <v>6</v>
      </c>
      <c r="S12" s="98">
        <v>7</v>
      </c>
      <c r="T12" s="98">
        <v>8</v>
      </c>
      <c r="U12" s="98">
        <v>9</v>
      </c>
      <c r="V12" s="99">
        <v>10</v>
      </c>
      <c r="W12" s="120"/>
      <c r="X12" s="120"/>
      <c r="Y12" s="119"/>
      <c r="Z12" s="119"/>
      <c r="AA12" s="119"/>
      <c r="AB12" s="119"/>
      <c r="AC12" s="119"/>
      <c r="AD12" s="119"/>
      <c r="AE12" s="119"/>
      <c r="AF12" s="119"/>
      <c r="AG12" s="119"/>
      <c r="AH12" s="119"/>
      <c r="AI12" s="119"/>
      <c r="AJ12" s="119"/>
      <c r="AK12" s="119"/>
      <c r="AL12" s="119"/>
    </row>
    <row r="13" spans="1:50" ht="20.100000000000001" customHeight="1" x14ac:dyDescent="0.2">
      <c r="A13" s="120"/>
      <c r="B13" s="118"/>
      <c r="C13" s="90" t="s">
        <v>117</v>
      </c>
      <c r="D13" s="111">
        <v>10</v>
      </c>
      <c r="E13" s="112">
        <v>11</v>
      </c>
      <c r="F13" s="112">
        <v>12</v>
      </c>
      <c r="G13" s="112">
        <v>13</v>
      </c>
      <c r="H13" s="112">
        <v>14</v>
      </c>
      <c r="I13" s="112">
        <v>15</v>
      </c>
      <c r="J13" s="113">
        <v>16</v>
      </c>
      <c r="K13" s="120"/>
      <c r="L13" s="120"/>
      <c r="M13" s="175" t="s">
        <v>101</v>
      </c>
      <c r="N13" s="176"/>
      <c r="O13" s="90" t="s">
        <v>117</v>
      </c>
      <c r="P13" s="111">
        <v>11</v>
      </c>
      <c r="Q13" s="112">
        <v>12</v>
      </c>
      <c r="R13" s="112">
        <v>13</v>
      </c>
      <c r="S13" s="112">
        <v>14</v>
      </c>
      <c r="T13" s="112">
        <v>15</v>
      </c>
      <c r="U13" s="112">
        <v>16</v>
      </c>
      <c r="V13" s="113">
        <v>17</v>
      </c>
      <c r="W13" s="120"/>
      <c r="X13" s="120"/>
      <c r="Y13" s="119"/>
      <c r="Z13" s="119"/>
      <c r="AA13" s="119"/>
      <c r="AB13" s="119"/>
      <c r="AC13" s="119"/>
      <c r="AD13" s="119"/>
      <c r="AE13" s="119"/>
      <c r="AF13" s="119"/>
      <c r="AG13" s="119"/>
      <c r="AH13" s="119"/>
      <c r="AI13" s="119"/>
      <c r="AJ13" s="119"/>
      <c r="AK13" s="119"/>
      <c r="AL13" s="119"/>
    </row>
    <row r="14" spans="1:50" ht="20.100000000000001" customHeight="1" x14ac:dyDescent="0.2">
      <c r="A14" s="120"/>
      <c r="B14" s="118"/>
      <c r="C14" s="90" t="s">
        <v>117</v>
      </c>
      <c r="D14" s="100">
        <v>17</v>
      </c>
      <c r="E14" s="101">
        <v>18</v>
      </c>
      <c r="F14" s="101">
        <v>19</v>
      </c>
      <c r="G14" s="101">
        <v>20</v>
      </c>
      <c r="H14" s="101">
        <v>21</v>
      </c>
      <c r="I14" s="101">
        <v>22</v>
      </c>
      <c r="J14" s="102">
        <v>23</v>
      </c>
      <c r="K14" s="120"/>
      <c r="L14" s="120"/>
      <c r="M14" s="175" t="s">
        <v>101</v>
      </c>
      <c r="N14" s="176"/>
      <c r="O14" s="90" t="s">
        <v>117</v>
      </c>
      <c r="P14" s="100">
        <v>18</v>
      </c>
      <c r="Q14" s="101">
        <v>19</v>
      </c>
      <c r="R14" s="101">
        <v>20</v>
      </c>
      <c r="S14" s="101">
        <v>21</v>
      </c>
      <c r="T14" s="101">
        <v>22</v>
      </c>
      <c r="U14" s="101">
        <v>23</v>
      </c>
      <c r="V14" s="102">
        <v>24</v>
      </c>
      <c r="W14" s="120"/>
      <c r="X14" s="120"/>
      <c r="Y14" s="119"/>
      <c r="Z14" s="119"/>
      <c r="AA14" s="119"/>
      <c r="AB14" s="119"/>
      <c r="AC14" s="119"/>
      <c r="AD14" s="119"/>
      <c r="AE14" s="119"/>
      <c r="AF14" s="119"/>
      <c r="AG14" s="119"/>
      <c r="AH14" s="119"/>
      <c r="AI14" s="119"/>
      <c r="AJ14" s="119"/>
      <c r="AK14" s="119"/>
      <c r="AL14" s="119"/>
    </row>
    <row r="15" spans="1:50" ht="20.100000000000001" customHeight="1" x14ac:dyDescent="0.2">
      <c r="A15" s="120"/>
      <c r="B15" s="118"/>
      <c r="C15" s="90" t="s">
        <v>117</v>
      </c>
      <c r="D15" s="114">
        <v>24</v>
      </c>
      <c r="E15" s="115">
        <v>25</v>
      </c>
      <c r="F15" s="115">
        <v>26</v>
      </c>
      <c r="G15" s="115">
        <v>27</v>
      </c>
      <c r="H15" s="115">
        <v>28</v>
      </c>
      <c r="I15" s="115">
        <v>29</v>
      </c>
      <c r="J15" s="116">
        <v>30</v>
      </c>
      <c r="K15" s="120"/>
      <c r="L15" s="120"/>
      <c r="M15" s="175" t="s">
        <v>101</v>
      </c>
      <c r="N15" s="176"/>
      <c r="O15" s="90" t="s">
        <v>117</v>
      </c>
      <c r="P15" s="114">
        <v>25</v>
      </c>
      <c r="Q15" s="115">
        <v>26</v>
      </c>
      <c r="R15" s="115">
        <v>27</v>
      </c>
      <c r="S15" s="115">
        <v>28</v>
      </c>
      <c r="T15" s="115">
        <v>29</v>
      </c>
      <c r="U15" s="115">
        <v>30</v>
      </c>
      <c r="V15" s="116">
        <v>31</v>
      </c>
      <c r="W15" s="120"/>
      <c r="X15" s="120"/>
      <c r="Y15" s="119"/>
      <c r="Z15" s="119"/>
      <c r="AA15" s="119"/>
      <c r="AB15" s="119"/>
      <c r="AC15" s="119"/>
      <c r="AD15" s="119"/>
      <c r="AE15" s="119"/>
      <c r="AF15" s="119"/>
      <c r="AG15" s="119"/>
      <c r="AH15" s="119"/>
      <c r="AI15" s="119"/>
      <c r="AJ15" s="119"/>
      <c r="AK15" s="119"/>
      <c r="AL15" s="119"/>
    </row>
    <row r="16" spans="1:50" x14ac:dyDescent="0.2">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9"/>
      <c r="Z16" s="119"/>
      <c r="AA16" s="119"/>
      <c r="AB16" s="119"/>
      <c r="AC16" s="119"/>
      <c r="AD16" s="119"/>
      <c r="AE16" s="119"/>
      <c r="AF16" s="119"/>
      <c r="AG16" s="119"/>
      <c r="AH16" s="119"/>
      <c r="AI16" s="119"/>
      <c r="AJ16" s="119"/>
      <c r="AK16" s="119"/>
      <c r="AL16" s="119"/>
    </row>
    <row r="17" spans="1:50" x14ac:dyDescent="0.2">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9"/>
      <c r="Z17" s="119"/>
      <c r="AA17" s="119"/>
      <c r="AB17" s="119"/>
      <c r="AC17" s="119"/>
      <c r="AD17" s="119"/>
      <c r="AE17" s="119"/>
      <c r="AF17" s="119"/>
      <c r="AG17" s="119"/>
      <c r="AH17" s="119"/>
      <c r="AI17" s="119"/>
      <c r="AJ17" s="119"/>
      <c r="AK17" s="119"/>
      <c r="AL17" s="119"/>
    </row>
    <row r="18" spans="1:50" x14ac:dyDescent="0.2">
      <c r="A18" s="118"/>
      <c r="B18" s="118"/>
      <c r="C18" s="118"/>
      <c r="D18" s="177" t="s">
        <v>102</v>
      </c>
      <c r="E18" s="177"/>
      <c r="F18" s="177"/>
      <c r="G18" s="177"/>
      <c r="H18" s="177"/>
      <c r="I18" s="177"/>
      <c r="J18" s="177"/>
      <c r="K18" s="118"/>
      <c r="L18" s="118"/>
      <c r="M18" s="118"/>
      <c r="N18" s="118"/>
      <c r="O18" s="118"/>
      <c r="P18" s="177" t="s">
        <v>103</v>
      </c>
      <c r="Q18" s="177"/>
      <c r="R18" s="177"/>
      <c r="S18" s="177"/>
      <c r="T18" s="177"/>
      <c r="U18" s="177"/>
      <c r="V18" s="177"/>
      <c r="W18" s="118"/>
      <c r="X18" s="118"/>
      <c r="Y18" s="119"/>
      <c r="Z18" s="119"/>
      <c r="AA18" s="119"/>
      <c r="AB18" s="119"/>
      <c r="AC18" s="119"/>
      <c r="AD18" s="119"/>
      <c r="AE18" s="119"/>
      <c r="AF18" s="119"/>
      <c r="AG18" s="119"/>
      <c r="AH18" s="119"/>
      <c r="AI18" s="119"/>
      <c r="AJ18" s="119"/>
      <c r="AK18" s="119"/>
      <c r="AL18" s="119"/>
    </row>
    <row r="19" spans="1:50" ht="13.15" customHeight="1" x14ac:dyDescent="0.2">
      <c r="A19" s="118"/>
      <c r="B19" s="118"/>
      <c r="C19" s="174" t="s">
        <v>113</v>
      </c>
      <c r="D19" s="174"/>
      <c r="E19" s="174"/>
      <c r="F19" s="174"/>
      <c r="G19" s="118"/>
      <c r="H19" s="118" t="s">
        <v>114</v>
      </c>
      <c r="I19" s="118"/>
      <c r="J19" s="118"/>
      <c r="K19" s="118"/>
      <c r="L19" s="118"/>
      <c r="M19" s="118"/>
      <c r="N19" s="118"/>
      <c r="O19" s="174" t="s">
        <v>115</v>
      </c>
      <c r="P19" s="174"/>
      <c r="Q19" s="174"/>
      <c r="R19" s="174"/>
      <c r="S19" s="118"/>
      <c r="T19" s="118" t="s">
        <v>114</v>
      </c>
      <c r="U19" s="118"/>
      <c r="V19" s="118"/>
      <c r="W19" s="118"/>
      <c r="X19" s="118"/>
      <c r="Y19" s="119"/>
      <c r="Z19" s="119"/>
      <c r="AA19" s="119"/>
      <c r="AB19" s="119"/>
      <c r="AC19" s="119"/>
      <c r="AD19" s="119"/>
      <c r="AE19" s="119"/>
      <c r="AF19" s="119"/>
      <c r="AG19" s="119"/>
      <c r="AH19" s="119"/>
      <c r="AI19" s="119"/>
      <c r="AJ19" s="119"/>
      <c r="AK19" s="119"/>
      <c r="AL19" s="119"/>
    </row>
    <row r="20" spans="1:50" x14ac:dyDescent="0.2">
      <c r="A20" s="103"/>
      <c r="B20" s="103"/>
      <c r="C20" s="174" t="s">
        <v>118</v>
      </c>
      <c r="D20" s="174"/>
      <c r="E20" s="174"/>
      <c r="F20" s="174"/>
      <c r="G20" s="7"/>
      <c r="H20" s="7" t="s">
        <v>119</v>
      </c>
      <c r="I20" s="7"/>
      <c r="J20" s="7"/>
      <c r="K20" s="103"/>
      <c r="L20" s="103"/>
      <c r="M20" s="103"/>
      <c r="N20" s="103"/>
      <c r="O20" s="174" t="s">
        <v>123</v>
      </c>
      <c r="P20" s="174"/>
      <c r="Q20" s="174"/>
      <c r="R20" s="174"/>
      <c r="S20" s="7"/>
      <c r="T20" s="7" t="s">
        <v>119</v>
      </c>
      <c r="U20" s="7"/>
      <c r="V20" s="7"/>
      <c r="W20" s="7"/>
      <c r="X20" s="7"/>
      <c r="Y20" s="104"/>
      <c r="Z20" s="104"/>
      <c r="AA20" s="104"/>
      <c r="AB20" s="104"/>
      <c r="AC20" s="104"/>
      <c r="AD20" s="104"/>
      <c r="AE20" s="104"/>
      <c r="AF20" s="104"/>
      <c r="AG20" s="104"/>
      <c r="AH20" s="104"/>
      <c r="AI20" s="104"/>
      <c r="AJ20" s="104"/>
      <c r="AK20" s="104"/>
      <c r="AL20" s="104"/>
      <c r="AM20" s="1"/>
      <c r="AN20" s="1"/>
      <c r="AO20" s="1"/>
      <c r="AP20" s="1"/>
      <c r="AQ20" s="1"/>
      <c r="AR20" s="1"/>
      <c r="AS20" s="1"/>
      <c r="AT20" s="1"/>
      <c r="AU20" s="1"/>
      <c r="AV20" s="1"/>
      <c r="AW20" s="1"/>
      <c r="AX20" s="1"/>
    </row>
    <row r="21" spans="1:50" x14ac:dyDescent="0.2">
      <c r="A21" s="105"/>
      <c r="B21" s="105"/>
      <c r="C21" s="174" t="s">
        <v>124</v>
      </c>
      <c r="D21" s="174"/>
      <c r="E21" s="174"/>
      <c r="F21" s="174"/>
      <c r="G21" s="7"/>
      <c r="H21" s="7" t="s">
        <v>125</v>
      </c>
      <c r="I21" s="7"/>
      <c r="J21" s="7"/>
      <c r="K21" s="103"/>
      <c r="L21" s="103"/>
      <c r="M21" s="103"/>
      <c r="N21" s="103"/>
      <c r="O21" s="174" t="s">
        <v>126</v>
      </c>
      <c r="P21" s="174"/>
      <c r="Q21" s="174"/>
      <c r="R21" s="174"/>
      <c r="S21" s="106"/>
      <c r="T21" s="106" t="s">
        <v>125</v>
      </c>
      <c r="U21" s="106"/>
      <c r="V21" s="106"/>
      <c r="W21" s="106"/>
      <c r="X21" s="106"/>
      <c r="Y21" s="104"/>
      <c r="Z21" s="104"/>
      <c r="AA21" s="104"/>
      <c r="AB21" s="104"/>
      <c r="AC21" s="104"/>
      <c r="AD21" s="104"/>
      <c r="AE21" s="104"/>
      <c r="AF21" s="104"/>
      <c r="AG21" s="104"/>
      <c r="AH21" s="104"/>
      <c r="AI21" s="104"/>
      <c r="AJ21" s="104"/>
      <c r="AK21" s="104"/>
      <c r="AL21" s="104"/>
      <c r="AM21" s="1"/>
      <c r="AN21" s="1"/>
      <c r="AO21" s="1"/>
      <c r="AP21" s="1"/>
      <c r="AQ21" s="1"/>
      <c r="AR21" s="1"/>
      <c r="AS21" s="1"/>
      <c r="AT21" s="1"/>
      <c r="AU21" s="1"/>
      <c r="AV21" s="1"/>
      <c r="AW21" s="1"/>
      <c r="AX21" s="1"/>
    </row>
    <row r="22" spans="1:50" x14ac:dyDescent="0.2">
      <c r="A22" s="103"/>
      <c r="B22" s="103"/>
      <c r="C22" s="174" t="s">
        <v>127</v>
      </c>
      <c r="D22" s="174"/>
      <c r="E22" s="174"/>
      <c r="F22" s="174"/>
      <c r="G22" s="7"/>
      <c r="H22" s="7" t="s">
        <v>128</v>
      </c>
      <c r="I22" s="7"/>
      <c r="J22" s="7"/>
      <c r="K22" s="103"/>
      <c r="L22" s="103"/>
      <c r="M22" s="103"/>
      <c r="N22" s="103"/>
      <c r="O22" s="174" t="s">
        <v>129</v>
      </c>
      <c r="P22" s="174"/>
      <c r="Q22" s="174"/>
      <c r="R22" s="174"/>
      <c r="S22" s="7"/>
      <c r="T22" s="7" t="s">
        <v>128</v>
      </c>
      <c r="U22" s="7"/>
      <c r="V22" s="7"/>
      <c r="W22" s="7"/>
      <c r="X22" s="7"/>
      <c r="Y22" s="104"/>
      <c r="Z22" s="104"/>
      <c r="AA22" s="104"/>
      <c r="AB22" s="104"/>
      <c r="AC22" s="104"/>
      <c r="AD22" s="104"/>
      <c r="AE22" s="104"/>
      <c r="AF22" s="104"/>
      <c r="AG22" s="104"/>
      <c r="AH22" s="104"/>
      <c r="AI22" s="104"/>
      <c r="AJ22" s="104"/>
      <c r="AK22" s="104"/>
      <c r="AL22" s="104"/>
      <c r="AM22" s="1"/>
      <c r="AN22" s="1"/>
      <c r="AO22" s="1"/>
      <c r="AP22" s="1"/>
      <c r="AQ22" s="1"/>
      <c r="AR22" s="1"/>
      <c r="AS22" s="1"/>
      <c r="AT22" s="1"/>
      <c r="AU22" s="1"/>
      <c r="AV22" s="1"/>
      <c r="AW22" s="1"/>
      <c r="AX22" s="1"/>
    </row>
    <row r="23" spans="1:50" x14ac:dyDescent="0.2">
      <c r="A23" s="103"/>
      <c r="B23" s="103"/>
      <c r="C23" s="174" t="s">
        <v>130</v>
      </c>
      <c r="D23" s="174"/>
      <c r="E23" s="174"/>
      <c r="F23" s="174"/>
      <c r="G23" s="7"/>
      <c r="H23" s="7" t="s">
        <v>131</v>
      </c>
      <c r="I23" s="7"/>
      <c r="J23" s="103"/>
      <c r="K23" s="103"/>
      <c r="L23" s="103"/>
      <c r="M23" s="103"/>
      <c r="N23" s="103"/>
      <c r="O23" s="174" t="s">
        <v>132</v>
      </c>
      <c r="P23" s="174"/>
      <c r="Q23" s="174"/>
      <c r="R23" s="174"/>
      <c r="S23" s="7"/>
      <c r="T23" s="7" t="s">
        <v>131</v>
      </c>
      <c r="U23" s="7"/>
      <c r="V23" s="7"/>
      <c r="W23" s="7"/>
      <c r="X23" s="103"/>
      <c r="Y23" s="104"/>
      <c r="Z23" s="104"/>
      <c r="AA23" s="104"/>
      <c r="AB23" s="104"/>
      <c r="AC23" s="104"/>
      <c r="AD23" s="104"/>
      <c r="AE23" s="104"/>
      <c r="AF23" s="104"/>
      <c r="AG23" s="104"/>
      <c r="AH23" s="104"/>
      <c r="AI23" s="104"/>
      <c r="AJ23" s="104"/>
      <c r="AK23" s="104"/>
      <c r="AL23" s="104"/>
      <c r="AM23" s="1"/>
      <c r="AN23" s="1"/>
      <c r="AO23" s="1"/>
      <c r="AP23" s="1"/>
      <c r="AQ23" s="1"/>
      <c r="AR23" s="1"/>
      <c r="AS23" s="1"/>
      <c r="AT23" s="1"/>
      <c r="AU23" s="1"/>
      <c r="AV23" s="1"/>
      <c r="AW23" s="1"/>
      <c r="AX23" s="1"/>
    </row>
    <row r="24" spans="1:50" x14ac:dyDescent="0.2">
      <c r="A24" s="118"/>
      <c r="B24" s="118"/>
      <c r="C24" s="174"/>
      <c r="D24" s="174"/>
      <c r="E24" s="174"/>
      <c r="F24" s="174"/>
      <c r="G24" s="7"/>
      <c r="H24" s="7"/>
      <c r="I24" s="7"/>
      <c r="J24" s="118"/>
      <c r="K24" s="118"/>
      <c r="L24" s="118"/>
      <c r="M24" s="118"/>
      <c r="N24" s="118"/>
      <c r="O24" s="174" t="s">
        <v>133</v>
      </c>
      <c r="P24" s="174"/>
      <c r="Q24" s="174"/>
      <c r="R24" s="174"/>
      <c r="S24" s="7"/>
      <c r="T24" s="7" t="s">
        <v>134</v>
      </c>
      <c r="U24" s="7"/>
      <c r="V24" s="7"/>
      <c r="W24" s="7"/>
      <c r="X24" s="118"/>
      <c r="Y24" s="119"/>
      <c r="Z24" s="119"/>
      <c r="AA24" s="119"/>
      <c r="AB24" s="119"/>
      <c r="AC24" s="119"/>
      <c r="AD24" s="119"/>
      <c r="AE24" s="119"/>
      <c r="AF24" s="119"/>
      <c r="AG24" s="119"/>
      <c r="AH24" s="119"/>
      <c r="AI24" s="119"/>
      <c r="AJ24" s="119"/>
      <c r="AK24" s="119"/>
      <c r="AL24" s="119"/>
    </row>
    <row r="25" spans="1:50" ht="12.75" customHeight="1" x14ac:dyDescent="0.2">
      <c r="Y25" s="119"/>
      <c r="Z25" s="119"/>
      <c r="AA25" s="119"/>
      <c r="AB25" s="119"/>
      <c r="AC25" s="119"/>
      <c r="AD25" s="119"/>
      <c r="AE25" s="119"/>
      <c r="AF25" s="119"/>
      <c r="AG25" s="119"/>
      <c r="AH25" s="119"/>
      <c r="AI25" s="119"/>
      <c r="AJ25" s="119"/>
      <c r="AK25" s="119"/>
      <c r="AL25" s="119"/>
    </row>
    <row r="26" spans="1:50" x14ac:dyDescent="0.2">
      <c r="A26" s="118"/>
      <c r="B26" s="118"/>
      <c r="C26" s="174"/>
      <c r="D26" s="174"/>
      <c r="E26" s="174"/>
      <c r="F26" s="174"/>
      <c r="G26" s="7"/>
      <c r="H26" s="7"/>
      <c r="I26" s="7"/>
      <c r="J26" s="118"/>
      <c r="K26" s="118"/>
      <c r="L26" s="118"/>
      <c r="M26" s="118"/>
      <c r="N26" s="118"/>
      <c r="O26" s="174"/>
      <c r="P26" s="174"/>
      <c r="Q26" s="174"/>
      <c r="R26" s="174"/>
      <c r="S26" s="7"/>
      <c r="T26" s="7"/>
      <c r="U26" s="7"/>
      <c r="V26" s="7"/>
      <c r="W26" s="7"/>
      <c r="X26" s="118"/>
      <c r="Y26" s="119"/>
      <c r="Z26" s="119"/>
      <c r="AA26" s="119"/>
      <c r="AB26" s="119"/>
      <c r="AC26" s="119"/>
      <c r="AD26" s="119"/>
      <c r="AE26" s="119"/>
      <c r="AF26" s="119"/>
      <c r="AG26" s="119"/>
      <c r="AH26" s="119"/>
      <c r="AI26" s="119"/>
      <c r="AJ26" s="119"/>
      <c r="AK26" s="119"/>
      <c r="AL26" s="119"/>
    </row>
    <row r="27" spans="1:50" x14ac:dyDescent="0.2">
      <c r="A27" s="118"/>
      <c r="B27" s="118"/>
      <c r="C27" s="174"/>
      <c r="D27" s="179"/>
      <c r="E27" s="179"/>
      <c r="F27" s="7"/>
      <c r="G27" s="7"/>
      <c r="H27" s="7"/>
      <c r="I27" s="7"/>
      <c r="J27" s="118"/>
      <c r="K27" s="118"/>
      <c r="L27" s="118"/>
      <c r="M27" s="118"/>
      <c r="N27" s="118"/>
      <c r="O27" s="174"/>
      <c r="P27" s="179"/>
      <c r="Q27" s="179"/>
      <c r="R27" s="7"/>
      <c r="S27" s="7"/>
      <c r="T27" s="7"/>
      <c r="U27" s="7"/>
      <c r="V27" s="7"/>
      <c r="W27" s="7"/>
      <c r="X27" s="118"/>
      <c r="Y27" s="119"/>
      <c r="Z27" s="119"/>
      <c r="AA27" s="119"/>
      <c r="AB27" s="119"/>
      <c r="AC27" s="119"/>
      <c r="AD27" s="119"/>
      <c r="AE27" s="119"/>
      <c r="AF27" s="119"/>
      <c r="AG27" s="119"/>
      <c r="AH27" s="119"/>
      <c r="AI27" s="119"/>
      <c r="AJ27" s="119"/>
      <c r="AK27" s="119"/>
      <c r="AL27" s="119"/>
    </row>
    <row r="28" spans="1:50" x14ac:dyDescent="0.2">
      <c r="A28" s="118"/>
      <c r="B28" s="118"/>
      <c r="C28" s="174"/>
      <c r="D28" s="179"/>
      <c r="E28" s="179"/>
      <c r="F28" s="118"/>
      <c r="G28" s="118"/>
      <c r="H28" s="118"/>
      <c r="I28" s="118"/>
      <c r="J28" s="118"/>
      <c r="K28" s="118"/>
      <c r="L28" s="118"/>
      <c r="M28" s="118"/>
      <c r="N28" s="118"/>
      <c r="O28" s="174"/>
      <c r="P28" s="179"/>
      <c r="Q28" s="179"/>
      <c r="R28" s="118"/>
      <c r="S28" s="118"/>
      <c r="T28" s="118"/>
      <c r="U28" s="118"/>
      <c r="V28" s="118"/>
      <c r="W28" s="118"/>
      <c r="X28" s="118"/>
      <c r="Y28" s="119"/>
      <c r="Z28" s="119"/>
      <c r="AA28" s="119"/>
      <c r="AB28" s="119"/>
      <c r="AC28" s="119"/>
      <c r="AD28" s="119"/>
      <c r="AE28" s="119"/>
      <c r="AF28" s="119"/>
      <c r="AG28" s="119"/>
      <c r="AH28" s="119"/>
      <c r="AI28" s="119"/>
      <c r="AJ28" s="119"/>
      <c r="AK28" s="119"/>
      <c r="AL28" s="119"/>
    </row>
    <row r="29" spans="1:50" x14ac:dyDescent="0.2">
      <c r="A29" s="118"/>
      <c r="B29" s="118"/>
      <c r="C29" s="174"/>
      <c r="D29" s="179"/>
      <c r="E29" s="179"/>
      <c r="F29" s="118"/>
      <c r="G29" s="118"/>
      <c r="H29" s="118"/>
      <c r="I29" s="118"/>
      <c r="J29" s="118"/>
      <c r="K29" s="118"/>
      <c r="L29" s="118"/>
      <c r="M29" s="118"/>
      <c r="N29" s="118"/>
      <c r="O29" s="174"/>
      <c r="P29" s="179"/>
      <c r="Q29" s="179"/>
      <c r="R29" s="118"/>
      <c r="T29" s="118"/>
      <c r="U29" s="118"/>
      <c r="V29" s="118"/>
      <c r="W29" s="118"/>
      <c r="X29" s="118"/>
      <c r="Y29" s="119"/>
      <c r="Z29" s="119"/>
      <c r="AA29" s="119"/>
      <c r="AB29" s="119"/>
      <c r="AC29" s="119"/>
      <c r="AD29" s="119"/>
      <c r="AE29" s="119"/>
      <c r="AF29" s="119"/>
      <c r="AG29" s="119"/>
      <c r="AH29" s="119"/>
      <c r="AI29" s="119"/>
      <c r="AJ29" s="119"/>
      <c r="AK29" s="119"/>
      <c r="AL29" s="119"/>
    </row>
    <row r="30" spans="1:50" x14ac:dyDescent="0.2">
      <c r="A30" s="118"/>
      <c r="B30" s="118"/>
      <c r="C30" s="121"/>
      <c r="D30" s="118"/>
      <c r="E30" s="118"/>
      <c r="F30" s="118"/>
      <c r="G30" s="107" t="s">
        <v>104</v>
      </c>
      <c r="H30" s="118">
        <v>30</v>
      </c>
      <c r="I30" s="118"/>
      <c r="J30" s="118"/>
      <c r="K30" s="118"/>
      <c r="L30" s="118"/>
      <c r="M30" s="118"/>
      <c r="N30" s="118"/>
      <c r="O30" s="121"/>
      <c r="P30" s="118"/>
      <c r="Q30" s="118"/>
      <c r="R30" s="118"/>
      <c r="S30" s="107" t="s">
        <v>104</v>
      </c>
      <c r="T30" s="118">
        <v>30</v>
      </c>
      <c r="U30" s="118"/>
      <c r="V30" s="118"/>
      <c r="W30" s="118"/>
      <c r="X30" s="118"/>
      <c r="Y30" s="119"/>
      <c r="Z30" s="119"/>
      <c r="AA30" s="119"/>
      <c r="AB30" s="119"/>
      <c r="AC30" s="119"/>
      <c r="AD30" s="119"/>
      <c r="AE30" s="119"/>
      <c r="AF30" s="119"/>
      <c r="AG30" s="119"/>
      <c r="AH30" s="119"/>
      <c r="AI30" s="119"/>
      <c r="AJ30" s="119"/>
      <c r="AK30" s="119"/>
      <c r="AL30" s="119"/>
    </row>
    <row r="31" spans="1:50" x14ac:dyDescent="0.2">
      <c r="A31" s="118"/>
      <c r="B31" s="118"/>
      <c r="C31" s="121"/>
      <c r="D31" s="118"/>
      <c r="E31" s="118"/>
      <c r="F31" s="118"/>
      <c r="G31" s="107" t="s">
        <v>105</v>
      </c>
      <c r="H31" s="118">
        <v>12</v>
      </c>
      <c r="I31" s="118"/>
      <c r="J31" s="118"/>
      <c r="K31" s="118"/>
      <c r="L31" s="118"/>
      <c r="M31" s="118"/>
      <c r="N31" s="118"/>
      <c r="O31" s="121"/>
      <c r="P31" s="118"/>
      <c r="Q31" s="118"/>
      <c r="R31" s="118"/>
      <c r="S31" s="107" t="s">
        <v>105</v>
      </c>
      <c r="T31" s="118">
        <v>12</v>
      </c>
      <c r="U31" s="118"/>
      <c r="V31" s="118"/>
      <c r="W31" s="118"/>
      <c r="X31" s="118"/>
      <c r="Y31" s="119"/>
      <c r="Z31" s="119"/>
      <c r="AA31" s="119"/>
      <c r="AB31" s="119"/>
      <c r="AC31" s="119"/>
      <c r="AD31" s="119"/>
      <c r="AE31" s="119"/>
      <c r="AF31" s="119"/>
      <c r="AG31" s="119"/>
      <c r="AH31" s="119"/>
      <c r="AI31" s="119"/>
      <c r="AJ31" s="119"/>
      <c r="AK31" s="119"/>
      <c r="AL31" s="119"/>
    </row>
    <row r="32" spans="1:50" x14ac:dyDescent="0.2">
      <c r="A32" s="118"/>
      <c r="B32" s="118"/>
      <c r="C32" s="121"/>
      <c r="D32" s="118"/>
      <c r="E32" s="118"/>
      <c r="F32" s="118"/>
      <c r="G32" s="118"/>
      <c r="H32" s="118"/>
      <c r="I32" s="118"/>
      <c r="J32" s="118"/>
      <c r="K32" s="118"/>
      <c r="L32" s="118"/>
      <c r="M32" s="118"/>
      <c r="N32" s="118"/>
      <c r="O32" s="121"/>
      <c r="P32" s="118"/>
      <c r="Q32" s="118"/>
      <c r="R32" s="118"/>
      <c r="S32" s="118"/>
      <c r="T32" s="118"/>
      <c r="U32" s="118"/>
      <c r="V32" s="118"/>
      <c r="W32" s="118"/>
      <c r="X32" s="118"/>
      <c r="Y32" s="119"/>
      <c r="Z32" s="119"/>
      <c r="AA32" s="119"/>
      <c r="AB32" s="119"/>
      <c r="AC32" s="119"/>
      <c r="AD32" s="119"/>
      <c r="AE32" s="119"/>
      <c r="AF32" s="119"/>
      <c r="AG32" s="119"/>
      <c r="AH32" s="119"/>
      <c r="AI32" s="119"/>
      <c r="AJ32" s="119"/>
      <c r="AK32" s="119"/>
      <c r="AL32" s="119"/>
    </row>
    <row r="33" spans="1:38" x14ac:dyDescent="0.2">
      <c r="A33" s="118"/>
      <c r="B33" s="118"/>
      <c r="C33" s="121"/>
      <c r="D33" s="118"/>
      <c r="E33" s="118"/>
      <c r="F33" s="118"/>
      <c r="G33" s="118"/>
      <c r="H33" s="118"/>
      <c r="I33" s="118"/>
      <c r="J33" s="118"/>
      <c r="K33" s="118"/>
      <c r="L33" s="118"/>
      <c r="M33" s="118"/>
      <c r="N33" s="118"/>
      <c r="O33" s="121"/>
      <c r="P33" s="118"/>
      <c r="Q33" s="118"/>
      <c r="R33" s="118"/>
      <c r="S33" s="118"/>
      <c r="T33" s="118"/>
      <c r="U33" s="118"/>
      <c r="V33" s="118"/>
      <c r="W33" s="118"/>
      <c r="X33" s="118"/>
      <c r="Y33" s="119"/>
      <c r="Z33" s="119"/>
      <c r="AA33" s="119"/>
      <c r="AB33" s="119"/>
      <c r="AC33" s="119"/>
      <c r="AD33" s="119"/>
      <c r="AE33" s="119"/>
      <c r="AF33" s="119"/>
      <c r="AG33" s="119"/>
      <c r="AH33" s="119"/>
      <c r="AI33" s="119"/>
      <c r="AJ33" s="119"/>
      <c r="AK33" s="119"/>
      <c r="AL33" s="119"/>
    </row>
    <row r="34" spans="1:38" x14ac:dyDescent="0.2">
      <c r="A34" s="118"/>
      <c r="B34" s="108"/>
      <c r="C34" s="109"/>
      <c r="D34" s="118"/>
      <c r="E34" s="118"/>
      <c r="F34" s="118"/>
      <c r="G34" s="118"/>
      <c r="H34" s="118"/>
      <c r="I34" s="118"/>
      <c r="J34" s="118"/>
      <c r="K34" s="118"/>
      <c r="L34" s="118"/>
      <c r="M34" s="118"/>
      <c r="N34" s="118"/>
      <c r="O34" s="121"/>
      <c r="P34" s="118"/>
      <c r="Q34" s="118"/>
      <c r="R34" s="118"/>
      <c r="S34" s="118"/>
      <c r="T34" s="118"/>
      <c r="U34" s="118"/>
      <c r="V34" s="118"/>
      <c r="W34" s="118"/>
      <c r="X34" s="118"/>
      <c r="Y34" s="119"/>
      <c r="Z34" s="119"/>
      <c r="AA34" s="119"/>
      <c r="AB34" s="119"/>
      <c r="AC34" s="119"/>
      <c r="AD34" s="119"/>
      <c r="AE34" s="119"/>
      <c r="AF34" s="119"/>
      <c r="AG34" s="119"/>
      <c r="AH34" s="119"/>
      <c r="AI34" s="119"/>
      <c r="AJ34" s="119"/>
      <c r="AK34" s="119"/>
      <c r="AL34" s="119"/>
    </row>
    <row r="35" spans="1:38" x14ac:dyDescent="0.2">
      <c r="A35" s="118"/>
      <c r="B35" s="108"/>
      <c r="C35" s="109"/>
      <c r="D35" s="118"/>
      <c r="E35" s="118"/>
      <c r="F35" s="118"/>
      <c r="G35" s="118"/>
      <c r="H35" s="118"/>
      <c r="I35" s="118"/>
      <c r="J35" s="118"/>
      <c r="K35" s="118"/>
      <c r="L35" s="118"/>
      <c r="M35" s="118"/>
      <c r="N35" s="118"/>
      <c r="O35" s="118"/>
      <c r="P35" s="118"/>
      <c r="Q35" s="118"/>
      <c r="R35" s="118"/>
      <c r="S35" s="118"/>
      <c r="T35" s="118"/>
      <c r="U35" s="118"/>
      <c r="V35" s="118"/>
      <c r="W35" s="118"/>
      <c r="X35" s="118"/>
      <c r="Y35" s="119"/>
      <c r="Z35" s="119"/>
      <c r="AA35" s="119"/>
      <c r="AB35" s="119"/>
      <c r="AC35" s="119"/>
      <c r="AD35" s="119"/>
      <c r="AE35" s="119"/>
      <c r="AF35" s="119"/>
      <c r="AG35" s="119"/>
      <c r="AH35" s="119"/>
      <c r="AI35" s="119"/>
      <c r="AJ35" s="119"/>
      <c r="AK35" s="119"/>
      <c r="AL35" s="119"/>
    </row>
    <row r="36" spans="1:38" x14ac:dyDescent="0.2">
      <c r="A36" s="118"/>
      <c r="B36" s="118"/>
      <c r="C36" s="109"/>
      <c r="D36" s="118"/>
      <c r="E36" s="118"/>
      <c r="F36" s="118"/>
      <c r="G36" s="118"/>
      <c r="H36" s="118"/>
      <c r="I36" s="118"/>
      <c r="J36" s="118"/>
      <c r="K36" s="118"/>
      <c r="L36" s="118"/>
      <c r="M36" s="118"/>
      <c r="N36" s="118"/>
      <c r="O36" s="118"/>
      <c r="P36" s="118"/>
      <c r="Q36" s="118"/>
      <c r="R36" s="118"/>
      <c r="S36" s="118"/>
      <c r="T36" s="118"/>
      <c r="U36" s="118"/>
      <c r="V36" s="118"/>
      <c r="W36" s="118"/>
      <c r="X36" s="118"/>
      <c r="Y36" s="119"/>
      <c r="Z36" s="119"/>
      <c r="AA36" s="119"/>
      <c r="AB36" s="119"/>
      <c r="AC36" s="119"/>
      <c r="AD36" s="119"/>
      <c r="AE36" s="119"/>
      <c r="AF36" s="119"/>
      <c r="AG36" s="119"/>
      <c r="AH36" s="119"/>
      <c r="AI36" s="119"/>
      <c r="AJ36" s="119"/>
      <c r="AK36" s="119"/>
      <c r="AL36" s="119"/>
    </row>
    <row r="37" spans="1:38" x14ac:dyDescent="0.2">
      <c r="A37" s="118"/>
      <c r="C37" s="110" t="s">
        <v>135</v>
      </c>
      <c r="D37" s="118"/>
      <c r="E37" s="118"/>
      <c r="F37" s="118"/>
      <c r="G37" s="118"/>
      <c r="H37" s="118"/>
      <c r="I37" s="118"/>
      <c r="J37" s="118"/>
      <c r="K37" s="118"/>
      <c r="L37" s="118"/>
      <c r="M37" s="118"/>
      <c r="N37" s="118"/>
      <c r="O37" s="118"/>
      <c r="P37" s="118"/>
      <c r="Q37" s="118"/>
      <c r="R37" s="118"/>
      <c r="S37" s="118"/>
      <c r="T37" s="118"/>
      <c r="U37" s="118"/>
      <c r="V37" s="118"/>
      <c r="W37" s="118"/>
      <c r="X37" s="118"/>
      <c r="Y37" s="119"/>
      <c r="Z37" s="119"/>
      <c r="AA37" s="119"/>
      <c r="AB37" s="119"/>
      <c r="AC37" s="119"/>
      <c r="AD37" s="119"/>
      <c r="AE37" s="119"/>
      <c r="AF37" s="119"/>
      <c r="AG37" s="119"/>
      <c r="AH37" s="119"/>
      <c r="AI37" s="119"/>
      <c r="AJ37" s="119"/>
      <c r="AK37" s="119"/>
      <c r="AL37" s="119"/>
    </row>
    <row r="38" spans="1:38" x14ac:dyDescent="0.2">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9"/>
      <c r="Z38" s="119"/>
      <c r="AA38" s="119"/>
      <c r="AB38" s="119"/>
      <c r="AC38" s="119"/>
      <c r="AD38" s="119"/>
      <c r="AE38" s="119"/>
      <c r="AF38" s="119"/>
      <c r="AG38" s="119"/>
      <c r="AH38" s="119"/>
      <c r="AI38" s="119"/>
      <c r="AJ38" s="119"/>
      <c r="AK38" s="119"/>
      <c r="AL38" s="119"/>
    </row>
    <row r="39" spans="1:38" x14ac:dyDescent="0.2">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9"/>
      <c r="Z39" s="119"/>
      <c r="AA39" s="119"/>
      <c r="AB39" s="119"/>
      <c r="AC39" s="119"/>
      <c r="AD39" s="119"/>
      <c r="AE39" s="119"/>
      <c r="AF39" s="119"/>
      <c r="AG39" s="119"/>
      <c r="AH39" s="119"/>
      <c r="AI39" s="119"/>
      <c r="AJ39" s="119"/>
      <c r="AK39" s="119"/>
      <c r="AL39" s="119"/>
    </row>
    <row r="40" spans="1:38" x14ac:dyDescent="0.2">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9"/>
      <c r="Z40" s="119"/>
      <c r="AA40" s="119"/>
      <c r="AB40" s="119"/>
      <c r="AC40" s="119"/>
      <c r="AD40" s="119"/>
      <c r="AE40" s="119"/>
      <c r="AF40" s="119"/>
      <c r="AG40" s="119"/>
      <c r="AH40" s="119"/>
      <c r="AI40" s="119"/>
      <c r="AJ40" s="119"/>
      <c r="AK40" s="119"/>
      <c r="AL40" s="119"/>
    </row>
    <row r="41" spans="1:38" x14ac:dyDescent="0.2">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9"/>
      <c r="Z41" s="119"/>
      <c r="AA41" s="119"/>
      <c r="AB41" s="119"/>
      <c r="AC41" s="119"/>
      <c r="AD41" s="119"/>
      <c r="AE41" s="119"/>
      <c r="AF41" s="119"/>
      <c r="AG41" s="119"/>
      <c r="AH41" s="119"/>
      <c r="AI41" s="119"/>
      <c r="AJ41" s="119"/>
      <c r="AK41" s="119"/>
      <c r="AL41" s="119"/>
    </row>
    <row r="42" spans="1:38" x14ac:dyDescent="0.2">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9"/>
      <c r="Z42" s="119"/>
      <c r="AA42" s="119"/>
      <c r="AB42" s="119"/>
      <c r="AC42" s="119"/>
      <c r="AD42" s="119"/>
      <c r="AE42" s="119"/>
      <c r="AF42" s="119"/>
      <c r="AG42" s="119"/>
      <c r="AH42" s="119"/>
      <c r="AI42" s="119"/>
      <c r="AJ42" s="119"/>
      <c r="AK42" s="119"/>
      <c r="AL42" s="119"/>
    </row>
    <row r="43" spans="1:38" ht="12.75" customHeight="1" x14ac:dyDescent="0.2">
      <c r="A43" s="118"/>
      <c r="X43" s="118"/>
      <c r="Y43" s="119"/>
      <c r="Z43" s="119"/>
      <c r="AA43" s="119"/>
      <c r="AB43" s="119"/>
      <c r="AC43" s="119"/>
      <c r="AD43" s="119"/>
      <c r="AE43" s="119"/>
      <c r="AF43" s="119"/>
      <c r="AG43" s="119"/>
      <c r="AH43" s="119"/>
      <c r="AI43" s="119"/>
      <c r="AJ43" s="119"/>
      <c r="AK43" s="119"/>
      <c r="AL43" s="119"/>
    </row>
    <row r="44" spans="1:38" ht="41.25" customHeight="1" x14ac:dyDescent="0.2">
      <c r="A44" s="118"/>
      <c r="B44" s="178" t="s">
        <v>110</v>
      </c>
      <c r="C44" s="178"/>
      <c r="D44" s="178"/>
      <c r="E44" s="178"/>
      <c r="F44" s="178"/>
      <c r="G44" s="178"/>
      <c r="H44" s="178"/>
      <c r="I44" s="178"/>
      <c r="J44" s="178"/>
      <c r="K44" s="178"/>
      <c r="L44" s="178"/>
      <c r="M44" s="178"/>
      <c r="N44" s="178"/>
      <c r="O44" s="178"/>
      <c r="P44" s="178"/>
      <c r="Q44" s="178"/>
      <c r="R44" s="178"/>
      <c r="S44" s="178"/>
      <c r="T44" s="178"/>
      <c r="U44" s="178"/>
      <c r="V44" s="178"/>
      <c r="W44" s="178"/>
      <c r="X44" s="118"/>
      <c r="Y44" s="119"/>
      <c r="Z44" s="119"/>
      <c r="AA44" s="119"/>
      <c r="AB44" s="119"/>
      <c r="AC44" s="119"/>
      <c r="AD44" s="119"/>
      <c r="AE44" s="119"/>
      <c r="AF44" s="119"/>
      <c r="AG44" s="119"/>
      <c r="AH44" s="119"/>
      <c r="AI44" s="119"/>
      <c r="AJ44" s="119"/>
      <c r="AK44" s="119"/>
      <c r="AL44" s="119"/>
    </row>
    <row r="45" spans="1:38" x14ac:dyDescent="0.2">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9"/>
      <c r="Z45" s="119"/>
      <c r="AA45" s="119"/>
      <c r="AB45" s="119"/>
      <c r="AC45" s="119"/>
      <c r="AD45" s="119"/>
      <c r="AE45" s="119"/>
      <c r="AF45" s="119"/>
      <c r="AG45" s="119"/>
      <c r="AH45" s="119"/>
      <c r="AI45" s="119"/>
      <c r="AJ45" s="119"/>
      <c r="AK45" s="119"/>
      <c r="AL45" s="119"/>
    </row>
    <row r="46" spans="1:38" x14ac:dyDescent="0.2">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row>
    <row r="47" spans="1:38" x14ac:dyDescent="0.2">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row>
    <row r="48" spans="1:38" x14ac:dyDescent="0.2">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row>
    <row r="49" spans="1:38" x14ac:dyDescent="0.2">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row>
    <row r="50" spans="1:38" x14ac:dyDescent="0.2">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row>
    <row r="51" spans="1:38" x14ac:dyDescent="0.2">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row>
    <row r="52" spans="1:38" x14ac:dyDescent="0.2">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row>
    <row r="53" spans="1:38" x14ac:dyDescent="0.2">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row>
    <row r="54" spans="1:38" x14ac:dyDescent="0.2">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row>
    <row r="55" spans="1:38" x14ac:dyDescent="0.2">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c r="AE55" s="119"/>
      <c r="AF55" s="119"/>
      <c r="AG55" s="119"/>
      <c r="AH55" s="119"/>
      <c r="AI55" s="119"/>
      <c r="AJ55" s="119"/>
      <c r="AK55" s="119"/>
      <c r="AL55" s="119"/>
    </row>
    <row r="56" spans="1:38" x14ac:dyDescent="0.2">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row>
    <row r="57" spans="1:38" x14ac:dyDescent="0.2">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row>
    <row r="58" spans="1:38" x14ac:dyDescent="0.2">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row>
  </sheetData>
  <mergeCells count="31">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zoomScale="85" zoomScaleNormal="85" workbookViewId="0">
      <selection activeCell="B3" sqref="B3"/>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109</v>
      </c>
      <c r="B1" s="79" t="s">
        <v>120</v>
      </c>
    </row>
    <row r="2" spans="1:57" ht="54" x14ac:dyDescent="0.25">
      <c r="A2" s="79" t="s">
        <v>108</v>
      </c>
      <c r="B2" s="80" t="s">
        <v>121</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80" t="s">
        <v>5</v>
      </c>
      <c r="E4" s="181"/>
      <c r="G4" s="182" t="s">
        <v>6</v>
      </c>
      <c r="H4" s="183"/>
      <c r="I4" s="183"/>
      <c r="J4" s="183"/>
      <c r="K4" s="183"/>
      <c r="L4" s="183"/>
      <c r="M4" s="183"/>
      <c r="N4" s="183"/>
      <c r="O4" s="183"/>
      <c r="P4" s="183"/>
      <c r="Q4" s="183"/>
      <c r="R4" s="183"/>
      <c r="T4" s="182" t="s">
        <v>7</v>
      </c>
      <c r="U4" s="183"/>
      <c r="V4" s="183"/>
      <c r="W4" s="183"/>
      <c r="X4" s="183"/>
      <c r="Y4" s="183"/>
      <c r="Z4" s="183"/>
      <c r="AA4" s="183"/>
      <c r="AB4" s="183"/>
      <c r="AC4" s="183"/>
      <c r="AD4" s="183"/>
      <c r="AE4" s="183"/>
      <c r="AF4" s="4"/>
      <c r="AG4" s="182" t="s">
        <v>34</v>
      </c>
      <c r="AH4" s="183"/>
      <c r="AI4" s="183"/>
      <c r="AJ4" s="183"/>
      <c r="AK4" s="183"/>
      <c r="AL4" s="183"/>
      <c r="AM4" s="183"/>
      <c r="AN4" s="183"/>
      <c r="AO4" s="183"/>
      <c r="AP4" s="183"/>
      <c r="AQ4" s="183"/>
      <c r="AR4" s="183"/>
      <c r="AT4" s="182" t="s">
        <v>35</v>
      </c>
      <c r="AU4" s="183"/>
      <c r="AV4" s="183"/>
      <c r="AW4" s="183"/>
      <c r="AX4" s="183"/>
      <c r="AY4" s="183"/>
      <c r="AZ4" s="183"/>
      <c r="BA4" s="183"/>
      <c r="BB4" s="183"/>
      <c r="BC4" s="183"/>
      <c r="BD4" s="183"/>
      <c r="BE4" s="183"/>
    </row>
    <row r="5" spans="1:57" x14ac:dyDescent="0.2">
      <c r="A5" s="32"/>
      <c r="B5" s="32"/>
      <c r="C5" s="3"/>
      <c r="D5" s="184" t="s">
        <v>8</v>
      </c>
      <c r="E5" s="186" t="s">
        <v>9</v>
      </c>
      <c r="F5" s="5"/>
      <c r="G5" s="188" t="s">
        <v>0</v>
      </c>
      <c r="H5" s="190" t="s">
        <v>1</v>
      </c>
      <c r="I5" s="190" t="s">
        <v>10</v>
      </c>
      <c r="J5" s="190" t="s">
        <v>2</v>
      </c>
      <c r="K5" s="190" t="s">
        <v>11</v>
      </c>
      <c r="L5" s="192" t="s">
        <v>12</v>
      </c>
      <c r="M5" s="5"/>
      <c r="N5" s="188" t="s">
        <v>3</v>
      </c>
      <c r="O5" s="190" t="s">
        <v>4</v>
      </c>
      <c r="P5" s="192" t="s">
        <v>13</v>
      </c>
      <c r="Q5" s="2"/>
      <c r="R5" s="194" t="s">
        <v>14</v>
      </c>
      <c r="S5" s="2"/>
      <c r="T5" s="188" t="s">
        <v>0</v>
      </c>
      <c r="U5" s="190" t="s">
        <v>1</v>
      </c>
      <c r="V5" s="190" t="s">
        <v>10</v>
      </c>
      <c r="W5" s="190" t="s">
        <v>2</v>
      </c>
      <c r="X5" s="190" t="s">
        <v>11</v>
      </c>
      <c r="Y5" s="192" t="s">
        <v>12</v>
      </c>
      <c r="Z5" s="2"/>
      <c r="AA5" s="188" t="s">
        <v>3</v>
      </c>
      <c r="AB5" s="190" t="s">
        <v>4</v>
      </c>
      <c r="AC5" s="192" t="s">
        <v>13</v>
      </c>
      <c r="AD5" s="1"/>
      <c r="AE5" s="196" t="s">
        <v>14</v>
      </c>
      <c r="AF5" s="38"/>
      <c r="AG5" s="188" t="s">
        <v>0</v>
      </c>
      <c r="AH5" s="190" t="s">
        <v>1</v>
      </c>
      <c r="AI5" s="190" t="s">
        <v>10</v>
      </c>
      <c r="AJ5" s="190" t="s">
        <v>2</v>
      </c>
      <c r="AK5" s="190" t="s">
        <v>11</v>
      </c>
      <c r="AL5" s="192" t="s">
        <v>12</v>
      </c>
      <c r="AM5" s="5"/>
      <c r="AN5" s="188" t="s">
        <v>3</v>
      </c>
      <c r="AO5" s="190" t="s">
        <v>4</v>
      </c>
      <c r="AP5" s="192" t="s">
        <v>13</v>
      </c>
      <c r="AQ5" s="2"/>
      <c r="AR5" s="194" t="s">
        <v>14</v>
      </c>
      <c r="AS5" s="2"/>
      <c r="AT5" s="188" t="s">
        <v>0</v>
      </c>
      <c r="AU5" s="190" t="s">
        <v>1</v>
      </c>
      <c r="AV5" s="190" t="s">
        <v>10</v>
      </c>
      <c r="AW5" s="190" t="s">
        <v>2</v>
      </c>
      <c r="AX5" s="190" t="s">
        <v>11</v>
      </c>
      <c r="AY5" s="192" t="s">
        <v>12</v>
      </c>
      <c r="AZ5" s="2"/>
      <c r="BA5" s="188" t="s">
        <v>3</v>
      </c>
      <c r="BB5" s="190" t="s">
        <v>4</v>
      </c>
      <c r="BC5" s="192" t="s">
        <v>13</v>
      </c>
      <c r="BD5" s="1"/>
      <c r="BE5" s="196" t="s">
        <v>14</v>
      </c>
    </row>
    <row r="6" spans="1:57" x14ac:dyDescent="0.2">
      <c r="A6" s="32"/>
      <c r="B6" s="32"/>
      <c r="C6" s="3"/>
      <c r="D6" s="185"/>
      <c r="E6" s="187"/>
      <c r="F6" s="5"/>
      <c r="G6" s="189"/>
      <c r="H6" s="191"/>
      <c r="I6" s="191"/>
      <c r="J6" s="191"/>
      <c r="K6" s="191"/>
      <c r="L6" s="193"/>
      <c r="M6" s="5"/>
      <c r="N6" s="189"/>
      <c r="O6" s="191"/>
      <c r="P6" s="193"/>
      <c r="Q6" s="2"/>
      <c r="R6" s="195"/>
      <c r="S6" s="2"/>
      <c r="T6" s="189"/>
      <c r="U6" s="191"/>
      <c r="V6" s="191"/>
      <c r="W6" s="191"/>
      <c r="X6" s="191"/>
      <c r="Y6" s="193"/>
      <c r="Z6" s="2"/>
      <c r="AA6" s="189"/>
      <c r="AB6" s="191"/>
      <c r="AC6" s="193"/>
      <c r="AD6" s="1"/>
      <c r="AE6" s="197"/>
      <c r="AF6" s="39"/>
      <c r="AG6" s="189"/>
      <c r="AH6" s="191"/>
      <c r="AI6" s="191"/>
      <c r="AJ6" s="191"/>
      <c r="AK6" s="191"/>
      <c r="AL6" s="193"/>
      <c r="AM6" s="5"/>
      <c r="AN6" s="189"/>
      <c r="AO6" s="191"/>
      <c r="AP6" s="193"/>
      <c r="AQ6" s="2"/>
      <c r="AR6" s="195"/>
      <c r="AS6" s="2"/>
      <c r="AT6" s="189"/>
      <c r="AU6" s="191"/>
      <c r="AV6" s="191"/>
      <c r="AW6" s="191"/>
      <c r="AX6" s="191"/>
      <c r="AY6" s="193"/>
      <c r="AZ6" s="2"/>
      <c r="BA6" s="189"/>
      <c r="BB6" s="191"/>
      <c r="BC6" s="193"/>
      <c r="BD6" s="1"/>
      <c r="BE6" s="197"/>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2">
        <v>43.7404015240459</v>
      </c>
      <c r="H8" s="123">
        <v>53.831469524564397</v>
      </c>
      <c r="I8" s="123">
        <v>57.886443549901799</v>
      </c>
      <c r="J8" s="123">
        <v>57.4000908627104</v>
      </c>
      <c r="K8" s="123">
        <v>53.871108675956002</v>
      </c>
      <c r="L8" s="124">
        <v>53.345921016887601</v>
      </c>
      <c r="M8" s="125"/>
      <c r="N8" s="126">
        <v>56.962533024995501</v>
      </c>
      <c r="O8" s="127">
        <v>59.117208165676701</v>
      </c>
      <c r="P8" s="128">
        <v>58.039890467778299</v>
      </c>
      <c r="Q8" s="125"/>
      <c r="R8" s="129">
        <v>54.687089492142199</v>
      </c>
      <c r="S8" s="130"/>
      <c r="T8" s="122">
        <v>-0.31894646255436498</v>
      </c>
      <c r="U8" s="123">
        <v>1.5624958305366301</v>
      </c>
      <c r="V8" s="123">
        <v>2.6850514041359701</v>
      </c>
      <c r="W8" s="123">
        <v>3.4058027490126301</v>
      </c>
      <c r="X8" s="123">
        <v>1.9638459997704101</v>
      </c>
      <c r="Y8" s="124">
        <v>1.9613241470387901</v>
      </c>
      <c r="Z8" s="125"/>
      <c r="AA8" s="126">
        <v>0.13792504089354299</v>
      </c>
      <c r="AB8" s="127">
        <v>-1.9078035359163099</v>
      </c>
      <c r="AC8" s="128">
        <v>-0.91445849972857496</v>
      </c>
      <c r="AD8" s="125"/>
      <c r="AE8" s="129">
        <v>1.0718175134793699</v>
      </c>
      <c r="AF8" s="29"/>
      <c r="AG8" s="122">
        <v>42.756145975280198</v>
      </c>
      <c r="AH8" s="123">
        <v>51.2076080241239</v>
      </c>
      <c r="AI8" s="123">
        <v>54.885268720391302</v>
      </c>
      <c r="AJ8" s="123">
        <v>55.765402204214297</v>
      </c>
      <c r="AK8" s="123">
        <v>55.456302799276401</v>
      </c>
      <c r="AL8" s="124">
        <v>52.0142127807271</v>
      </c>
      <c r="AM8" s="125"/>
      <c r="AN8" s="126">
        <v>59.7700186783688</v>
      </c>
      <c r="AO8" s="127">
        <v>59.786466831438403</v>
      </c>
      <c r="AP8" s="128">
        <v>59.7782427987147</v>
      </c>
      <c r="AQ8" s="125"/>
      <c r="AR8" s="129">
        <v>54.232394707158697</v>
      </c>
      <c r="AS8" s="130"/>
      <c r="AT8" s="122">
        <v>-2.1265185730092901</v>
      </c>
      <c r="AU8" s="123">
        <v>-0.25666342778951701</v>
      </c>
      <c r="AV8" s="123">
        <v>0.35747682424466198</v>
      </c>
      <c r="AW8" s="123">
        <v>0.44797154469293199</v>
      </c>
      <c r="AX8" s="123">
        <v>-0.70538017491687599</v>
      </c>
      <c r="AY8" s="124">
        <v>-0.386625470516133</v>
      </c>
      <c r="AZ8" s="125"/>
      <c r="BA8" s="126">
        <v>-1.3080893421550801</v>
      </c>
      <c r="BB8" s="127">
        <v>-2.0230079144422399</v>
      </c>
      <c r="BC8" s="128">
        <v>-1.66689666341084</v>
      </c>
      <c r="BD8" s="125"/>
      <c r="BE8" s="129">
        <v>-0.79332113863130205</v>
      </c>
    </row>
    <row r="9" spans="1:57" x14ac:dyDescent="0.2">
      <c r="A9" s="20" t="s">
        <v>18</v>
      </c>
      <c r="B9" s="3" t="str">
        <f>TRIM(A9)</f>
        <v>Virginia</v>
      </c>
      <c r="C9" s="10"/>
      <c r="D9" s="24" t="s">
        <v>16</v>
      </c>
      <c r="E9" s="27" t="s">
        <v>17</v>
      </c>
      <c r="F9" s="3"/>
      <c r="G9" s="131">
        <v>40.667920978363099</v>
      </c>
      <c r="H9" s="125">
        <v>55.066164941987999</v>
      </c>
      <c r="I9" s="125">
        <v>60.687664700715203</v>
      </c>
      <c r="J9" s="125">
        <v>58.948425147446301</v>
      </c>
      <c r="K9" s="125">
        <v>52.817166520265999</v>
      </c>
      <c r="L9" s="132">
        <v>53.637468457755702</v>
      </c>
      <c r="M9" s="125"/>
      <c r="N9" s="133">
        <v>52.539214456017</v>
      </c>
      <c r="O9" s="134">
        <v>52.888693688041101</v>
      </c>
      <c r="P9" s="135">
        <v>52.713954072029097</v>
      </c>
      <c r="Q9" s="125"/>
      <c r="R9" s="136">
        <v>53.373607204690998</v>
      </c>
      <c r="S9" s="130"/>
      <c r="T9" s="131">
        <v>0.36263064979167797</v>
      </c>
      <c r="U9" s="125">
        <v>2.9938811382606798</v>
      </c>
      <c r="V9" s="125">
        <v>4.8115599669300799</v>
      </c>
      <c r="W9" s="125">
        <v>3.1199542631648698</v>
      </c>
      <c r="X9" s="125">
        <v>2.1510629262118899</v>
      </c>
      <c r="Y9" s="132">
        <v>2.8491297084584901</v>
      </c>
      <c r="Z9" s="125"/>
      <c r="AA9" s="133">
        <v>-0.19703278789658099</v>
      </c>
      <c r="AB9" s="134">
        <v>-2.7112112150049801</v>
      </c>
      <c r="AC9" s="135">
        <v>-1.4743241422923199</v>
      </c>
      <c r="AD9" s="125"/>
      <c r="AE9" s="136">
        <v>1.59109083172233</v>
      </c>
      <c r="AF9" s="30"/>
      <c r="AG9" s="131">
        <v>39.979372735112399</v>
      </c>
      <c r="AH9" s="125">
        <v>50.9286051285629</v>
      </c>
      <c r="AI9" s="125">
        <v>55.721599578893198</v>
      </c>
      <c r="AJ9" s="125">
        <v>55.930899645631101</v>
      </c>
      <c r="AK9" s="125">
        <v>53.893983876375003</v>
      </c>
      <c r="AL9" s="132">
        <v>51.290892192914903</v>
      </c>
      <c r="AM9" s="125"/>
      <c r="AN9" s="133">
        <v>55.273788678499898</v>
      </c>
      <c r="AO9" s="134">
        <v>55.151045822432003</v>
      </c>
      <c r="AP9" s="135">
        <v>55.212417250465897</v>
      </c>
      <c r="AQ9" s="125"/>
      <c r="AR9" s="136">
        <v>52.4108275755055</v>
      </c>
      <c r="AS9" s="130"/>
      <c r="AT9" s="131">
        <v>-1.4038966288474</v>
      </c>
      <c r="AU9" s="125">
        <v>0.667862818044891</v>
      </c>
      <c r="AV9" s="125">
        <v>2.1368756953188801</v>
      </c>
      <c r="AW9" s="125">
        <v>2.2377860288422098</v>
      </c>
      <c r="AX9" s="125">
        <v>0.72295497891569305</v>
      </c>
      <c r="AY9" s="132">
        <v>1.0029896713428701</v>
      </c>
      <c r="AZ9" s="125"/>
      <c r="BA9" s="133">
        <v>-0.74922419207884094</v>
      </c>
      <c r="BB9" s="134">
        <v>-1.63807926405569</v>
      </c>
      <c r="BC9" s="135">
        <v>-1.1951567513163801</v>
      </c>
      <c r="BD9" s="125"/>
      <c r="BE9" s="136">
        <v>0.33072313675995901</v>
      </c>
    </row>
    <row r="10" spans="1:57" x14ac:dyDescent="0.2">
      <c r="A10" s="21" t="s">
        <v>19</v>
      </c>
      <c r="B10" s="3" t="str">
        <f t="shared" ref="B10:B45" si="0">TRIM(A10)</f>
        <v>Norfolk/Virginia Beach, VA</v>
      </c>
      <c r="C10" s="3"/>
      <c r="D10" s="24" t="s">
        <v>16</v>
      </c>
      <c r="E10" s="27" t="s">
        <v>17</v>
      </c>
      <c r="F10" s="3"/>
      <c r="G10" s="131">
        <v>37.758058674393297</v>
      </c>
      <c r="H10" s="125">
        <v>47.330159879960597</v>
      </c>
      <c r="I10" s="125">
        <v>50.6131318880322</v>
      </c>
      <c r="J10" s="125">
        <v>49.448957417084898</v>
      </c>
      <c r="K10" s="125">
        <v>47.281005846742801</v>
      </c>
      <c r="L10" s="132">
        <v>46.486262741242797</v>
      </c>
      <c r="M10" s="125"/>
      <c r="N10" s="133">
        <v>54.504061675376398</v>
      </c>
      <c r="O10" s="134">
        <v>59.468619030371997</v>
      </c>
      <c r="P10" s="135">
        <v>56.986340352874201</v>
      </c>
      <c r="Q10" s="125"/>
      <c r="R10" s="136">
        <v>49.486284915994602</v>
      </c>
      <c r="S10" s="130"/>
      <c r="T10" s="131">
        <v>-9.8602086018634498</v>
      </c>
      <c r="U10" s="125">
        <v>-3.2603692064257501</v>
      </c>
      <c r="V10" s="125">
        <v>-2.0182659374416998</v>
      </c>
      <c r="W10" s="125">
        <v>-1.7140835513453401</v>
      </c>
      <c r="X10" s="125">
        <v>-2.1836442938860099</v>
      </c>
      <c r="Y10" s="132">
        <v>-3.60233485342075</v>
      </c>
      <c r="Z10" s="125"/>
      <c r="AA10" s="133">
        <v>-6.6183368617607901</v>
      </c>
      <c r="AB10" s="134">
        <v>-6.0703672999971499</v>
      </c>
      <c r="AC10" s="135">
        <v>-6.3332176359895902</v>
      </c>
      <c r="AD10" s="125"/>
      <c r="AE10" s="136">
        <v>-4.51825095859048</v>
      </c>
      <c r="AF10" s="30"/>
      <c r="AG10" s="131">
        <v>37.391343716044901</v>
      </c>
      <c r="AH10" s="125">
        <v>44.492161225228898</v>
      </c>
      <c r="AI10" s="125">
        <v>47.388368603507999</v>
      </c>
      <c r="AJ10" s="125">
        <v>49.877114916955499</v>
      </c>
      <c r="AK10" s="125">
        <v>51.148652144667999</v>
      </c>
      <c r="AL10" s="132">
        <v>46.059528121281097</v>
      </c>
      <c r="AM10" s="125"/>
      <c r="AN10" s="133">
        <v>59.076680291819699</v>
      </c>
      <c r="AO10" s="134">
        <v>59.828866352770703</v>
      </c>
      <c r="AP10" s="135">
        <v>59.452773322295201</v>
      </c>
      <c r="AQ10" s="125"/>
      <c r="AR10" s="136">
        <v>49.886169607285098</v>
      </c>
      <c r="AS10" s="130"/>
      <c r="AT10" s="131">
        <v>-10.4404401963836</v>
      </c>
      <c r="AU10" s="125">
        <v>-5.8693037353160102</v>
      </c>
      <c r="AV10" s="125">
        <v>-3.4908605025495101</v>
      </c>
      <c r="AW10" s="125">
        <v>-3.68842651955703</v>
      </c>
      <c r="AX10" s="125">
        <v>-4.3675427313169104</v>
      </c>
      <c r="AY10" s="132">
        <v>-5.37953999089427</v>
      </c>
      <c r="AZ10" s="125"/>
      <c r="BA10" s="133">
        <v>-3.41131059513692</v>
      </c>
      <c r="BB10" s="134">
        <v>-3.7174354174020001</v>
      </c>
      <c r="BC10" s="135">
        <v>-3.5655841938150301</v>
      </c>
      <c r="BD10" s="125"/>
      <c r="BE10" s="136">
        <v>-4.76959002005374</v>
      </c>
    </row>
    <row r="11" spans="1:57" x14ac:dyDescent="0.2">
      <c r="A11" s="21" t="s">
        <v>20</v>
      </c>
      <c r="B11" s="2" t="s">
        <v>71</v>
      </c>
      <c r="C11" s="3"/>
      <c r="D11" s="24" t="s">
        <v>16</v>
      </c>
      <c r="E11" s="27" t="s">
        <v>17</v>
      </c>
      <c r="F11" s="3"/>
      <c r="G11" s="131">
        <v>43.200282585658698</v>
      </c>
      <c r="H11" s="125">
        <v>58.075768279759799</v>
      </c>
      <c r="I11" s="125">
        <v>65.083009537265895</v>
      </c>
      <c r="J11" s="125">
        <v>64.685623454609598</v>
      </c>
      <c r="K11" s="125">
        <v>56.874779229954001</v>
      </c>
      <c r="L11" s="132">
        <v>57.5838926174496</v>
      </c>
      <c r="M11" s="125"/>
      <c r="N11" s="133">
        <v>53.5676439420699</v>
      </c>
      <c r="O11" s="134">
        <v>56.6275167785234</v>
      </c>
      <c r="P11" s="135">
        <v>55.097580360296703</v>
      </c>
      <c r="Q11" s="125"/>
      <c r="R11" s="136">
        <v>56.873517686834496</v>
      </c>
      <c r="S11" s="130"/>
      <c r="T11" s="131">
        <v>5.4585450338204797</v>
      </c>
      <c r="U11" s="125">
        <v>8.4422781786121099</v>
      </c>
      <c r="V11" s="125">
        <v>11.090989634940399</v>
      </c>
      <c r="W11" s="125">
        <v>11.7913557190733</v>
      </c>
      <c r="X11" s="125">
        <v>10.813894672751999</v>
      </c>
      <c r="Y11" s="132">
        <v>9.7707946020690297</v>
      </c>
      <c r="Z11" s="125"/>
      <c r="AA11" s="133">
        <v>10.557226847302299</v>
      </c>
      <c r="AB11" s="134">
        <v>10.6590710482877</v>
      </c>
      <c r="AC11" s="135">
        <v>10.609539514600399</v>
      </c>
      <c r="AD11" s="125"/>
      <c r="AE11" s="136">
        <v>10.0016771003885</v>
      </c>
      <c r="AF11" s="30"/>
      <c r="AG11" s="131">
        <v>43.110870717061097</v>
      </c>
      <c r="AH11" s="125">
        <v>53.977172377251797</v>
      </c>
      <c r="AI11" s="125">
        <v>59.935755916637198</v>
      </c>
      <c r="AJ11" s="125">
        <v>59.966663723065999</v>
      </c>
      <c r="AK11" s="125">
        <v>58.7038590604026</v>
      </c>
      <c r="AL11" s="132">
        <v>55.138864358883701</v>
      </c>
      <c r="AM11" s="125"/>
      <c r="AN11" s="133">
        <v>60.420346167432001</v>
      </c>
      <c r="AO11" s="134">
        <v>62.046317555633998</v>
      </c>
      <c r="AP11" s="135">
        <v>61.233331861533003</v>
      </c>
      <c r="AQ11" s="125"/>
      <c r="AR11" s="136">
        <v>56.880140788212103</v>
      </c>
      <c r="AS11" s="130"/>
      <c r="AT11" s="131">
        <v>3.3140353472752602</v>
      </c>
      <c r="AU11" s="125">
        <v>1.9630707506679601</v>
      </c>
      <c r="AV11" s="125">
        <v>3.8747454425383498</v>
      </c>
      <c r="AW11" s="125">
        <v>4.5546293933582396</v>
      </c>
      <c r="AX11" s="125">
        <v>4.2291584790235497</v>
      </c>
      <c r="AY11" s="132">
        <v>3.6280105155646298</v>
      </c>
      <c r="AZ11" s="125"/>
      <c r="BA11" s="133">
        <v>4.4220061097339096</v>
      </c>
      <c r="BB11" s="134">
        <v>3.8210844949572098</v>
      </c>
      <c r="BC11" s="135">
        <v>4.1166892837987401</v>
      </c>
      <c r="BD11" s="125"/>
      <c r="BE11" s="136">
        <v>3.7778295135241202</v>
      </c>
    </row>
    <row r="12" spans="1:57" x14ac:dyDescent="0.2">
      <c r="A12" s="21" t="s">
        <v>21</v>
      </c>
      <c r="B12" s="3" t="str">
        <f t="shared" si="0"/>
        <v>Virginia Area</v>
      </c>
      <c r="C12" s="3"/>
      <c r="D12" s="24" t="s">
        <v>16</v>
      </c>
      <c r="E12" s="27" t="s">
        <v>17</v>
      </c>
      <c r="F12" s="3"/>
      <c r="G12" s="131">
        <v>33.735919173150599</v>
      </c>
      <c r="H12" s="125">
        <v>48.240622459644598</v>
      </c>
      <c r="I12" s="125">
        <v>52.804466674421299</v>
      </c>
      <c r="J12" s="125">
        <v>51.859951145748497</v>
      </c>
      <c r="K12" s="125">
        <v>50.994532976619702</v>
      </c>
      <c r="L12" s="132">
        <v>47.527098485916902</v>
      </c>
      <c r="M12" s="125"/>
      <c r="N12" s="133">
        <v>50.987553797836398</v>
      </c>
      <c r="O12" s="134">
        <v>45.739211352797398</v>
      </c>
      <c r="P12" s="135">
        <v>48.363382575316898</v>
      </c>
      <c r="Q12" s="125"/>
      <c r="R12" s="136">
        <v>47.766036797174102</v>
      </c>
      <c r="S12" s="130"/>
      <c r="T12" s="131">
        <v>0.43135899141318301</v>
      </c>
      <c r="U12" s="125">
        <v>-2.6937598229081899E-2</v>
      </c>
      <c r="V12" s="125">
        <v>2.3759580887401301</v>
      </c>
      <c r="W12" s="125">
        <v>0.222990414004931</v>
      </c>
      <c r="X12" s="125">
        <v>1.70488149416764</v>
      </c>
      <c r="Y12" s="132">
        <v>0.98917309687088495</v>
      </c>
      <c r="Z12" s="125"/>
      <c r="AA12" s="133">
        <v>2.6728471077625202</v>
      </c>
      <c r="AB12" s="134">
        <v>-4.1352893318861303</v>
      </c>
      <c r="AC12" s="135">
        <v>-0.66312184821723197</v>
      </c>
      <c r="AD12" s="125"/>
      <c r="AE12" s="136">
        <v>0.50520192112026896</v>
      </c>
      <c r="AF12" s="30"/>
      <c r="AG12" s="131">
        <v>37.299446550341102</v>
      </c>
      <c r="AH12" s="125">
        <v>48.8661673219829</v>
      </c>
      <c r="AI12" s="125">
        <v>52.172325877853702</v>
      </c>
      <c r="AJ12" s="125">
        <v>49.991887820141301</v>
      </c>
      <c r="AK12" s="125">
        <v>48.875883648163096</v>
      </c>
      <c r="AL12" s="132">
        <v>47.441142243696397</v>
      </c>
      <c r="AM12" s="125"/>
      <c r="AN12" s="133">
        <v>50.434227330779002</v>
      </c>
      <c r="AO12" s="134">
        <v>48.685707651224803</v>
      </c>
      <c r="AP12" s="135">
        <v>49.559967491001899</v>
      </c>
      <c r="AQ12" s="125"/>
      <c r="AR12" s="136">
        <v>48.045718674600103</v>
      </c>
      <c r="AS12" s="130"/>
      <c r="AT12" s="131">
        <v>2.3977308568201998</v>
      </c>
      <c r="AU12" s="125">
        <v>1.72970198236683</v>
      </c>
      <c r="AV12" s="125">
        <v>1.9835000444084101</v>
      </c>
      <c r="AW12" s="125">
        <v>3.8410496036392798</v>
      </c>
      <c r="AX12" s="125">
        <v>2.7723485326545201</v>
      </c>
      <c r="AY12" s="132">
        <v>2.54572368342486</v>
      </c>
      <c r="AZ12" s="125"/>
      <c r="BA12" s="133">
        <v>0.59306948404201498</v>
      </c>
      <c r="BB12" s="134">
        <v>-1.9101036312680499</v>
      </c>
      <c r="BC12" s="135">
        <v>-0.65220565566720001</v>
      </c>
      <c r="BD12" s="125"/>
      <c r="BE12" s="136">
        <v>1.5818671493590399</v>
      </c>
    </row>
    <row r="13" spans="1:57" x14ac:dyDescent="0.2">
      <c r="A13" s="34" t="s">
        <v>22</v>
      </c>
      <c r="B13" s="2" t="s">
        <v>87</v>
      </c>
      <c r="C13" s="3"/>
      <c r="D13" s="24" t="s">
        <v>16</v>
      </c>
      <c r="E13" s="27" t="s">
        <v>17</v>
      </c>
      <c r="F13" s="3"/>
      <c r="G13" s="131">
        <v>45.238557020946402</v>
      </c>
      <c r="H13" s="125">
        <v>63.399217152126297</v>
      </c>
      <c r="I13" s="125">
        <v>70.045489808872205</v>
      </c>
      <c r="J13" s="125">
        <v>65.981380915438294</v>
      </c>
      <c r="K13" s="125">
        <v>55.122893010790598</v>
      </c>
      <c r="L13" s="132">
        <v>59.9575075816348</v>
      </c>
      <c r="M13" s="125"/>
      <c r="N13" s="133">
        <v>52.3582410607236</v>
      </c>
      <c r="O13" s="134">
        <v>53.8833838775654</v>
      </c>
      <c r="P13" s="135">
        <v>53.120812469144497</v>
      </c>
      <c r="Q13" s="125"/>
      <c r="R13" s="136">
        <v>58.004166120923202</v>
      </c>
      <c r="S13" s="130"/>
      <c r="T13" s="131">
        <v>-5.31171262893485</v>
      </c>
      <c r="U13" s="125">
        <v>1.6178489817827799</v>
      </c>
      <c r="V13" s="125">
        <v>3.1908704565259498</v>
      </c>
      <c r="W13" s="125">
        <v>2.25924693651258</v>
      </c>
      <c r="X13" s="125">
        <v>-0.31789673841837901</v>
      </c>
      <c r="Y13" s="132">
        <v>0.64442557912133003</v>
      </c>
      <c r="Z13" s="125"/>
      <c r="AA13" s="133">
        <v>-2.6849081583674002</v>
      </c>
      <c r="AB13" s="134">
        <v>-5.1915392971724597</v>
      </c>
      <c r="AC13" s="135">
        <v>-3.9725611406302699</v>
      </c>
      <c r="AD13" s="125"/>
      <c r="AE13" s="136">
        <v>-0.60600874546599404</v>
      </c>
      <c r="AF13" s="30"/>
      <c r="AG13" s="131">
        <v>43.027544361359404</v>
      </c>
      <c r="AH13" s="125">
        <v>55.558884830111502</v>
      </c>
      <c r="AI13" s="125">
        <v>62.040027672146699</v>
      </c>
      <c r="AJ13" s="125">
        <v>62.396064209955803</v>
      </c>
      <c r="AK13" s="125">
        <v>57.818923694495901</v>
      </c>
      <c r="AL13" s="132">
        <v>56.168288953613903</v>
      </c>
      <c r="AM13" s="125"/>
      <c r="AN13" s="133">
        <v>56.426410346248502</v>
      </c>
      <c r="AO13" s="134">
        <v>56.503315286013603</v>
      </c>
      <c r="AP13" s="135">
        <v>56.464862816131003</v>
      </c>
      <c r="AQ13" s="125"/>
      <c r="AR13" s="136">
        <v>56.253013807803697</v>
      </c>
      <c r="AS13" s="130"/>
      <c r="AT13" s="131">
        <v>1.05307017780784</v>
      </c>
      <c r="AU13" s="125">
        <v>3.9514763596137401</v>
      </c>
      <c r="AV13" s="125">
        <v>3.75014046005399</v>
      </c>
      <c r="AW13" s="125">
        <v>2.3010533448147101</v>
      </c>
      <c r="AX13" s="125">
        <v>-0.38735368553847999</v>
      </c>
      <c r="AY13" s="132">
        <v>2.1761846175375799</v>
      </c>
      <c r="AZ13" s="125"/>
      <c r="BA13" s="133">
        <v>-1.4581535382271</v>
      </c>
      <c r="BB13" s="134">
        <v>-2.14260443281922</v>
      </c>
      <c r="BC13" s="135">
        <v>-1.8018046919283299</v>
      </c>
      <c r="BD13" s="125"/>
      <c r="BE13" s="136">
        <v>1.0027343851981101</v>
      </c>
    </row>
    <row r="14" spans="1:57" x14ac:dyDescent="0.2">
      <c r="A14" s="21" t="s">
        <v>23</v>
      </c>
      <c r="B14" s="3" t="str">
        <f t="shared" si="0"/>
        <v>Arlington, VA</v>
      </c>
      <c r="C14" s="3"/>
      <c r="D14" s="24" t="s">
        <v>16</v>
      </c>
      <c r="E14" s="27" t="s">
        <v>17</v>
      </c>
      <c r="F14" s="3"/>
      <c r="G14" s="131">
        <v>56.510524143623599</v>
      </c>
      <c r="H14" s="125">
        <v>77.930251754023899</v>
      </c>
      <c r="I14" s="125">
        <v>84.213784564589304</v>
      </c>
      <c r="J14" s="125">
        <v>73.658687577383404</v>
      </c>
      <c r="K14" s="125">
        <v>57.655798596780798</v>
      </c>
      <c r="L14" s="132">
        <v>69.993809327280204</v>
      </c>
      <c r="M14" s="125"/>
      <c r="N14" s="133">
        <v>54.292199752373001</v>
      </c>
      <c r="O14" s="134">
        <v>49.215848122162598</v>
      </c>
      <c r="P14" s="135">
        <v>51.754023937267803</v>
      </c>
      <c r="Q14" s="125"/>
      <c r="R14" s="136">
        <v>64.782442072990904</v>
      </c>
      <c r="S14" s="130"/>
      <c r="T14" s="131">
        <v>21.6030195381882</v>
      </c>
      <c r="U14" s="125">
        <v>16.9919454770755</v>
      </c>
      <c r="V14" s="125">
        <v>10.8214528173794</v>
      </c>
      <c r="W14" s="125">
        <v>4.3866062289808401</v>
      </c>
      <c r="X14" s="125">
        <v>-0.86925669682455198</v>
      </c>
      <c r="Y14" s="132">
        <v>10.1230479529885</v>
      </c>
      <c r="Z14" s="125"/>
      <c r="AA14" s="133">
        <v>-7.6842105263157796</v>
      </c>
      <c r="AB14" s="134">
        <v>-10.5233539673607</v>
      </c>
      <c r="AC14" s="135">
        <v>-9.0562958933913507</v>
      </c>
      <c r="AD14" s="125"/>
      <c r="AE14" s="136">
        <v>5.0655000956205702</v>
      </c>
      <c r="AF14" s="30"/>
      <c r="AG14" s="131">
        <v>45.006190672719697</v>
      </c>
      <c r="AH14" s="125">
        <v>61.5352868345026</v>
      </c>
      <c r="AI14" s="125">
        <v>69.023421378456405</v>
      </c>
      <c r="AJ14" s="125">
        <v>68.440466364011499</v>
      </c>
      <c r="AK14" s="125">
        <v>60.524143623607003</v>
      </c>
      <c r="AL14" s="132">
        <v>60.905901774659498</v>
      </c>
      <c r="AM14" s="125"/>
      <c r="AN14" s="133">
        <v>52.958625670656197</v>
      </c>
      <c r="AO14" s="134">
        <v>50.379178704085803</v>
      </c>
      <c r="AP14" s="135">
        <v>51.668902187371003</v>
      </c>
      <c r="AQ14" s="125"/>
      <c r="AR14" s="136">
        <v>58.266759035434198</v>
      </c>
      <c r="AS14" s="130"/>
      <c r="AT14" s="131">
        <v>2.1127172704395099</v>
      </c>
      <c r="AU14" s="125">
        <v>6.5475658776239296</v>
      </c>
      <c r="AV14" s="125">
        <v>6.1485977230354196</v>
      </c>
      <c r="AW14" s="125">
        <v>4.7369044329530601</v>
      </c>
      <c r="AX14" s="125">
        <v>2.1506312581628202</v>
      </c>
      <c r="AY14" s="132">
        <v>4.48804750904955</v>
      </c>
      <c r="AZ14" s="125"/>
      <c r="BA14" s="133">
        <v>-4.6798830029249201</v>
      </c>
      <c r="BB14" s="134">
        <v>-4.4097494126859802</v>
      </c>
      <c r="BC14" s="135">
        <v>-4.5483786423959396</v>
      </c>
      <c r="BD14" s="125"/>
      <c r="BE14" s="136">
        <v>2.04052658750645</v>
      </c>
    </row>
    <row r="15" spans="1:57" x14ac:dyDescent="0.2">
      <c r="A15" s="21" t="s">
        <v>24</v>
      </c>
      <c r="B15" s="3" t="str">
        <f t="shared" si="0"/>
        <v>Suburban Virginia Area</v>
      </c>
      <c r="C15" s="3"/>
      <c r="D15" s="24" t="s">
        <v>16</v>
      </c>
      <c r="E15" s="27" t="s">
        <v>17</v>
      </c>
      <c r="F15" s="3"/>
      <c r="G15" s="131">
        <v>40.796393688955597</v>
      </c>
      <c r="H15" s="125">
        <v>56.248434760831401</v>
      </c>
      <c r="I15" s="125">
        <v>59.854745805158998</v>
      </c>
      <c r="J15" s="125">
        <v>59.879789631855701</v>
      </c>
      <c r="K15" s="125">
        <v>50.413223140495802</v>
      </c>
      <c r="L15" s="132">
        <v>53.4385174054595</v>
      </c>
      <c r="M15" s="125"/>
      <c r="N15" s="133">
        <v>47.871274730778801</v>
      </c>
      <c r="O15" s="134">
        <v>49.937390433258201</v>
      </c>
      <c r="P15" s="135">
        <v>48.904332582018498</v>
      </c>
      <c r="Q15" s="125"/>
      <c r="R15" s="136">
        <v>52.143036027333501</v>
      </c>
      <c r="S15" s="130"/>
      <c r="T15" s="131">
        <v>-8.9705107132862594</v>
      </c>
      <c r="U15" s="125">
        <v>0.98292817800277998</v>
      </c>
      <c r="V15" s="125">
        <v>2.0568171303949501</v>
      </c>
      <c r="W15" s="125">
        <v>1.99949470721448</v>
      </c>
      <c r="X15" s="125">
        <v>-4.0175288962089297</v>
      </c>
      <c r="Y15" s="132">
        <v>-1.1844920357941</v>
      </c>
      <c r="Z15" s="125"/>
      <c r="AA15" s="133">
        <v>-5.7080952272537502</v>
      </c>
      <c r="AB15" s="134">
        <v>-4.34741105389402</v>
      </c>
      <c r="AC15" s="135">
        <v>-5.0182538095674598</v>
      </c>
      <c r="AD15" s="125"/>
      <c r="AE15" s="136">
        <v>-2.2418473124332299</v>
      </c>
      <c r="AF15" s="30"/>
      <c r="AG15" s="131">
        <v>40.732664631487097</v>
      </c>
      <c r="AH15" s="125">
        <v>53.208522833468301</v>
      </c>
      <c r="AI15" s="125">
        <v>56.7783938695408</v>
      </c>
      <c r="AJ15" s="125">
        <v>57.261229829917099</v>
      </c>
      <c r="AK15" s="125">
        <v>53.713164288829297</v>
      </c>
      <c r="AL15" s="132">
        <v>52.338795090648503</v>
      </c>
      <c r="AM15" s="125"/>
      <c r="AN15" s="133">
        <v>52.7246041907379</v>
      </c>
      <c r="AO15" s="134">
        <v>52.762077256971502</v>
      </c>
      <c r="AP15" s="135">
        <v>52.743340723854701</v>
      </c>
      <c r="AQ15" s="125"/>
      <c r="AR15" s="136">
        <v>52.454176241115803</v>
      </c>
      <c r="AS15" s="130"/>
      <c r="AT15" s="131">
        <v>-4.9343347275191203</v>
      </c>
      <c r="AU15" s="125">
        <v>1.6523214686917</v>
      </c>
      <c r="AV15" s="125">
        <v>3.1390739438867801</v>
      </c>
      <c r="AW15" s="125">
        <v>3.6641773845444598</v>
      </c>
      <c r="AX15" s="125">
        <v>-1.04627306037794</v>
      </c>
      <c r="AY15" s="132">
        <v>0.74484739651580101</v>
      </c>
      <c r="AZ15" s="125"/>
      <c r="BA15" s="133">
        <v>-5.3983561053641598</v>
      </c>
      <c r="BB15" s="134">
        <v>-4.6175197031029498</v>
      </c>
      <c r="BC15" s="135">
        <v>-5.0094038364964897</v>
      </c>
      <c r="BD15" s="125"/>
      <c r="BE15" s="136">
        <v>-0.97881637864954796</v>
      </c>
    </row>
    <row r="16" spans="1:57" x14ac:dyDescent="0.2">
      <c r="A16" s="21" t="s">
        <v>25</v>
      </c>
      <c r="B16" s="3" t="str">
        <f t="shared" si="0"/>
        <v>Alexandria, VA</v>
      </c>
      <c r="C16" s="3"/>
      <c r="D16" s="24" t="s">
        <v>16</v>
      </c>
      <c r="E16" s="27" t="s">
        <v>17</v>
      </c>
      <c r="F16" s="3"/>
      <c r="G16" s="131">
        <v>44.363171949378803</v>
      </c>
      <c r="H16" s="125">
        <v>57.831185417392298</v>
      </c>
      <c r="I16" s="125">
        <v>66.504121676535405</v>
      </c>
      <c r="J16" s="125">
        <v>63.7408568443051</v>
      </c>
      <c r="K16" s="125">
        <v>51.782189713224099</v>
      </c>
      <c r="L16" s="132">
        <v>56.8443051201671</v>
      </c>
      <c r="M16" s="125"/>
      <c r="N16" s="133">
        <v>52.223383257865997</v>
      </c>
      <c r="O16" s="134">
        <v>53.454081040287903</v>
      </c>
      <c r="P16" s="135">
        <v>52.838732149076897</v>
      </c>
      <c r="Q16" s="125"/>
      <c r="R16" s="136">
        <v>55.699855699855597</v>
      </c>
      <c r="S16" s="130"/>
      <c r="T16" s="131">
        <v>4.4629019508489201</v>
      </c>
      <c r="U16" s="125">
        <v>2.34013102711413</v>
      </c>
      <c r="V16" s="125">
        <v>6.0733798765617903</v>
      </c>
      <c r="W16" s="125">
        <v>4.8499042708045002</v>
      </c>
      <c r="X16" s="125">
        <v>-2.4484370432781501</v>
      </c>
      <c r="Y16" s="132">
        <v>3.1479769032873501</v>
      </c>
      <c r="Z16" s="125"/>
      <c r="AA16" s="133">
        <v>-1.3519188808482701</v>
      </c>
      <c r="AB16" s="134">
        <v>-5.5449753863372901</v>
      </c>
      <c r="AC16" s="135">
        <v>-3.5183693686381501</v>
      </c>
      <c r="AD16" s="125"/>
      <c r="AE16" s="136">
        <v>1.25181110905108</v>
      </c>
      <c r="AF16" s="30"/>
      <c r="AG16" s="131">
        <v>39.762568210844002</v>
      </c>
      <c r="AH16" s="125">
        <v>51.059445024962201</v>
      </c>
      <c r="AI16" s="125">
        <v>59.148960873098801</v>
      </c>
      <c r="AJ16" s="125">
        <v>60.661209799140799</v>
      </c>
      <c r="AK16" s="125">
        <v>56.214443283408798</v>
      </c>
      <c r="AL16" s="132">
        <v>53.3693254382909</v>
      </c>
      <c r="AM16" s="125"/>
      <c r="AN16" s="133">
        <v>56.513409961685802</v>
      </c>
      <c r="AO16" s="134">
        <v>56.577266922094502</v>
      </c>
      <c r="AP16" s="135">
        <v>56.545338441890102</v>
      </c>
      <c r="AQ16" s="125"/>
      <c r="AR16" s="136">
        <v>54.276757725033498</v>
      </c>
      <c r="AS16" s="130"/>
      <c r="AT16" s="131">
        <v>1.5543605056780301</v>
      </c>
      <c r="AU16" s="125">
        <v>3.34242302120124</v>
      </c>
      <c r="AV16" s="125">
        <v>5.93806109596086</v>
      </c>
      <c r="AW16" s="125">
        <v>3.3703669391148301</v>
      </c>
      <c r="AX16" s="125">
        <v>-2.4920162324525101</v>
      </c>
      <c r="AY16" s="132">
        <v>2.34595844316341</v>
      </c>
      <c r="AZ16" s="125"/>
      <c r="BA16" s="133">
        <v>-4.5541203139052104</v>
      </c>
      <c r="BB16" s="134">
        <v>-6.0000294146627198</v>
      </c>
      <c r="BC16" s="135">
        <v>-5.2830008688950398</v>
      </c>
      <c r="BD16" s="125"/>
      <c r="BE16" s="136">
        <v>-5.0300399164970103E-2</v>
      </c>
    </row>
    <row r="17" spans="1:57" x14ac:dyDescent="0.2">
      <c r="A17" s="21" t="s">
        <v>26</v>
      </c>
      <c r="B17" s="3" t="str">
        <f t="shared" si="0"/>
        <v>Fairfax/Tysons Corner, VA</v>
      </c>
      <c r="C17" s="3"/>
      <c r="D17" s="24" t="s">
        <v>16</v>
      </c>
      <c r="E17" s="27" t="s">
        <v>17</v>
      </c>
      <c r="F17" s="3"/>
      <c r="G17" s="131">
        <v>44.702484113229303</v>
      </c>
      <c r="H17" s="125">
        <v>67.764298093587499</v>
      </c>
      <c r="I17" s="125">
        <v>79.017908723281295</v>
      </c>
      <c r="J17" s="125">
        <v>77.642980935875201</v>
      </c>
      <c r="K17" s="125">
        <v>59.156556903523899</v>
      </c>
      <c r="L17" s="132">
        <v>65.656845753899404</v>
      </c>
      <c r="M17" s="125"/>
      <c r="N17" s="133">
        <v>52.1894858463316</v>
      </c>
      <c r="O17" s="134">
        <v>53.668399768919599</v>
      </c>
      <c r="P17" s="135">
        <v>52.928942807625603</v>
      </c>
      <c r="Q17" s="125"/>
      <c r="R17" s="136">
        <v>62.020302054964098</v>
      </c>
      <c r="S17" s="130"/>
      <c r="T17" s="131">
        <v>7.7591357982971498</v>
      </c>
      <c r="U17" s="125">
        <v>9.51115512640642</v>
      </c>
      <c r="V17" s="125">
        <v>13.327971841444599</v>
      </c>
      <c r="W17" s="125">
        <v>15.8486822446662</v>
      </c>
      <c r="X17" s="125">
        <v>17.015049929850601</v>
      </c>
      <c r="Y17" s="132">
        <v>12.9431388952544</v>
      </c>
      <c r="Z17" s="125"/>
      <c r="AA17" s="133">
        <v>12.266420709459</v>
      </c>
      <c r="AB17" s="134">
        <v>2.8446261293691402</v>
      </c>
      <c r="AC17" s="135">
        <v>7.2835393037105902</v>
      </c>
      <c r="AD17" s="125"/>
      <c r="AE17" s="136">
        <v>11.508795829567401</v>
      </c>
      <c r="AF17" s="30"/>
      <c r="AG17" s="131">
        <v>41.013864818024203</v>
      </c>
      <c r="AH17" s="125">
        <v>56.767764298093503</v>
      </c>
      <c r="AI17" s="125">
        <v>67.501444251877501</v>
      </c>
      <c r="AJ17" s="125">
        <v>69.714038128249499</v>
      </c>
      <c r="AK17" s="125">
        <v>61.458694396302697</v>
      </c>
      <c r="AL17" s="132">
        <v>59.291161178509498</v>
      </c>
      <c r="AM17" s="125"/>
      <c r="AN17" s="133">
        <v>56.6580011554015</v>
      </c>
      <c r="AO17" s="134">
        <v>55.739456961294003</v>
      </c>
      <c r="AP17" s="135">
        <v>56.198729058347702</v>
      </c>
      <c r="AQ17" s="125"/>
      <c r="AR17" s="136">
        <v>58.407609144177599</v>
      </c>
      <c r="AS17" s="130"/>
      <c r="AT17" s="131">
        <v>4.05569807539782</v>
      </c>
      <c r="AU17" s="125">
        <v>8.5915632704911307</v>
      </c>
      <c r="AV17" s="125">
        <v>12.3866093128273</v>
      </c>
      <c r="AW17" s="125">
        <v>12.0708282100723</v>
      </c>
      <c r="AX17" s="125">
        <v>8.4163565827047204</v>
      </c>
      <c r="AY17" s="132">
        <v>9.5361595181447694</v>
      </c>
      <c r="AZ17" s="125"/>
      <c r="BA17" s="133">
        <v>6.7940848350328498</v>
      </c>
      <c r="BB17" s="134">
        <v>4.2509748310003603</v>
      </c>
      <c r="BC17" s="135">
        <v>5.5175985183612104</v>
      </c>
      <c r="BD17" s="125"/>
      <c r="BE17" s="136">
        <v>8.4012299857840294</v>
      </c>
    </row>
    <row r="18" spans="1:57" x14ac:dyDescent="0.2">
      <c r="A18" s="21" t="s">
        <v>27</v>
      </c>
      <c r="B18" s="3" t="str">
        <f t="shared" si="0"/>
        <v>I-95 Fredericksburg, VA</v>
      </c>
      <c r="C18" s="3"/>
      <c r="D18" s="24" t="s">
        <v>16</v>
      </c>
      <c r="E18" s="27" t="s">
        <v>17</v>
      </c>
      <c r="F18" s="3"/>
      <c r="G18" s="131">
        <v>41.622387530995297</v>
      </c>
      <c r="H18" s="125">
        <v>52.639036486007697</v>
      </c>
      <c r="I18" s="125">
        <v>54.256700909198202</v>
      </c>
      <c r="J18" s="125">
        <v>56.665485889715399</v>
      </c>
      <c r="K18" s="125">
        <v>50.997756523792603</v>
      </c>
      <c r="L18" s="132">
        <v>51.236273467941899</v>
      </c>
      <c r="M18" s="125"/>
      <c r="N18" s="133">
        <v>54.067776597000801</v>
      </c>
      <c r="O18" s="134">
        <v>53.170386114063</v>
      </c>
      <c r="P18" s="135">
        <v>53.619081355531897</v>
      </c>
      <c r="Q18" s="125"/>
      <c r="R18" s="136">
        <v>51.917075721539</v>
      </c>
      <c r="S18" s="130"/>
      <c r="T18" s="131">
        <v>-5.66267847750313</v>
      </c>
      <c r="U18" s="125">
        <v>3.7302302148405699</v>
      </c>
      <c r="V18" s="125">
        <v>0.82262278534910305</v>
      </c>
      <c r="W18" s="125">
        <v>0.86841804040505299</v>
      </c>
      <c r="X18" s="125">
        <v>-1.3375966744085199</v>
      </c>
      <c r="Y18" s="132">
        <v>-0.14278934415584499</v>
      </c>
      <c r="Z18" s="125"/>
      <c r="AA18" s="133">
        <v>5.2092368299827898</v>
      </c>
      <c r="AB18" s="134">
        <v>-4.6439039868323198</v>
      </c>
      <c r="AC18" s="135">
        <v>8.17835372751919E-2</v>
      </c>
      <c r="AD18" s="125"/>
      <c r="AE18" s="136">
        <v>-7.6627064189816907E-2</v>
      </c>
      <c r="AF18" s="30"/>
      <c r="AG18" s="131">
        <v>42.375132837407001</v>
      </c>
      <c r="AH18" s="125">
        <v>49.740229070728503</v>
      </c>
      <c r="AI18" s="125">
        <v>53.220569134490397</v>
      </c>
      <c r="AJ18" s="125">
        <v>55.289880741527902</v>
      </c>
      <c r="AK18" s="125">
        <v>53.185145825953398</v>
      </c>
      <c r="AL18" s="132">
        <v>50.762191522021404</v>
      </c>
      <c r="AM18" s="125"/>
      <c r="AN18" s="133">
        <v>55.038965639390703</v>
      </c>
      <c r="AO18" s="134">
        <v>55.4404298028102</v>
      </c>
      <c r="AP18" s="135">
        <v>55.239697721100399</v>
      </c>
      <c r="AQ18" s="125"/>
      <c r="AR18" s="136">
        <v>52.041479007472603</v>
      </c>
      <c r="AS18" s="130"/>
      <c r="AT18" s="131">
        <v>-5.6478203790395201</v>
      </c>
      <c r="AU18" s="125">
        <v>-2.6860748699730301</v>
      </c>
      <c r="AV18" s="125">
        <v>-2.80603713982409</v>
      </c>
      <c r="AW18" s="125">
        <v>-0.48059068075216299</v>
      </c>
      <c r="AX18" s="125">
        <v>-3.5488517434621798</v>
      </c>
      <c r="AY18" s="132">
        <v>-2.93324848374766</v>
      </c>
      <c r="AZ18" s="125"/>
      <c r="BA18" s="133">
        <v>-2.34853009400062</v>
      </c>
      <c r="BB18" s="134">
        <v>-3.8259514478895298</v>
      </c>
      <c r="BC18" s="135">
        <v>-3.0955556652198801</v>
      </c>
      <c r="BD18" s="125"/>
      <c r="BE18" s="136">
        <v>-2.9825292676245199</v>
      </c>
    </row>
    <row r="19" spans="1:57" x14ac:dyDescent="0.2">
      <c r="A19" s="21" t="s">
        <v>28</v>
      </c>
      <c r="B19" s="3" t="str">
        <f t="shared" si="0"/>
        <v>Dulles Airport Area, VA</v>
      </c>
      <c r="C19" s="3"/>
      <c r="D19" s="24" t="s">
        <v>16</v>
      </c>
      <c r="E19" s="27" t="s">
        <v>17</v>
      </c>
      <c r="F19" s="3"/>
      <c r="G19" s="131">
        <v>54.704989565547301</v>
      </c>
      <c r="H19" s="125">
        <v>75.327262379055199</v>
      </c>
      <c r="I19" s="125">
        <v>86.928476569910799</v>
      </c>
      <c r="J19" s="125">
        <v>80.753177765129905</v>
      </c>
      <c r="K19" s="125">
        <v>67.359134889015294</v>
      </c>
      <c r="L19" s="132">
        <v>73.014608233731707</v>
      </c>
      <c r="M19" s="125"/>
      <c r="N19" s="133">
        <v>51.280591918042099</v>
      </c>
      <c r="O19" s="134">
        <v>54.534243976474997</v>
      </c>
      <c r="P19" s="135">
        <v>52.907417947258502</v>
      </c>
      <c r="Q19" s="125"/>
      <c r="R19" s="136">
        <v>67.269696723310801</v>
      </c>
      <c r="S19" s="130"/>
      <c r="T19" s="131">
        <v>5.7001466275659798</v>
      </c>
      <c r="U19" s="125">
        <v>5.0813815005954703</v>
      </c>
      <c r="V19" s="125">
        <v>9.3556085918854404</v>
      </c>
      <c r="W19" s="125">
        <v>-0.25776215582893902</v>
      </c>
      <c r="X19" s="125">
        <v>0.83783016188582704</v>
      </c>
      <c r="Y19" s="132">
        <v>4.1006221260481404</v>
      </c>
      <c r="Z19" s="125"/>
      <c r="AA19" s="133">
        <v>-4.63926618451225</v>
      </c>
      <c r="AB19" s="134">
        <v>-0.20829717063009801</v>
      </c>
      <c r="AC19" s="135">
        <v>-2.4059492563429501</v>
      </c>
      <c r="AD19" s="125"/>
      <c r="AE19" s="136">
        <v>2.56404958677685</v>
      </c>
      <c r="AF19" s="30"/>
      <c r="AG19" s="131">
        <v>47.332100170745498</v>
      </c>
      <c r="AH19" s="125">
        <v>62.542686397268</v>
      </c>
      <c r="AI19" s="125">
        <v>69.642857142857096</v>
      </c>
      <c r="AJ19" s="125">
        <v>68.959874786567994</v>
      </c>
      <c r="AK19" s="125">
        <v>63.284955416429497</v>
      </c>
      <c r="AL19" s="132">
        <v>62.352494782773597</v>
      </c>
      <c r="AM19" s="125"/>
      <c r="AN19" s="133">
        <v>54.546101309049497</v>
      </c>
      <c r="AO19" s="134">
        <v>55.786378296338398</v>
      </c>
      <c r="AP19" s="135">
        <v>55.166239802693902</v>
      </c>
      <c r="AQ19" s="125"/>
      <c r="AR19" s="136">
        <v>60.299279074179402</v>
      </c>
      <c r="AS19" s="130"/>
      <c r="AT19" s="131">
        <v>2.5273539836646601</v>
      </c>
      <c r="AU19" s="125">
        <v>4.0806661667784798</v>
      </c>
      <c r="AV19" s="125">
        <v>4.2973328124445</v>
      </c>
      <c r="AW19" s="125">
        <v>1.08457607675461</v>
      </c>
      <c r="AX19" s="125">
        <v>2.8837998303647101</v>
      </c>
      <c r="AY19" s="132">
        <v>2.9733370930851799</v>
      </c>
      <c r="AZ19" s="125"/>
      <c r="BA19" s="133">
        <v>1.30446125750065E-2</v>
      </c>
      <c r="BB19" s="134">
        <v>2.2293685628612399</v>
      </c>
      <c r="BC19" s="135">
        <v>1.12151970266686</v>
      </c>
      <c r="BD19" s="125"/>
      <c r="BE19" s="136">
        <v>2.4827697392285599</v>
      </c>
    </row>
    <row r="20" spans="1:57" x14ac:dyDescent="0.2">
      <c r="A20" s="21" t="s">
        <v>29</v>
      </c>
      <c r="B20" s="3" t="str">
        <f t="shared" si="0"/>
        <v>Williamsburg, VA</v>
      </c>
      <c r="C20" s="3"/>
      <c r="D20" s="24" t="s">
        <v>16</v>
      </c>
      <c r="E20" s="27" t="s">
        <v>17</v>
      </c>
      <c r="F20" s="3"/>
      <c r="G20" s="131">
        <v>35.110414216647001</v>
      </c>
      <c r="H20" s="125">
        <v>38.5339082712661</v>
      </c>
      <c r="I20" s="125">
        <v>38.520841500065302</v>
      </c>
      <c r="J20" s="125">
        <v>39.1611132889063</v>
      </c>
      <c r="K20" s="125">
        <v>42.140337122696899</v>
      </c>
      <c r="L20" s="132">
        <v>38.693322879916302</v>
      </c>
      <c r="M20" s="125"/>
      <c r="N20" s="133">
        <v>56.265516790800902</v>
      </c>
      <c r="O20" s="134">
        <v>69.985626551679005</v>
      </c>
      <c r="P20" s="135">
        <v>63.125571671240003</v>
      </c>
      <c r="Q20" s="125"/>
      <c r="R20" s="136">
        <v>45.673965391723101</v>
      </c>
      <c r="S20" s="130"/>
      <c r="T20" s="131">
        <v>-0.59581881583335095</v>
      </c>
      <c r="U20" s="125">
        <v>6.0543531899202598</v>
      </c>
      <c r="V20" s="125">
        <v>4.1198868916793998</v>
      </c>
      <c r="W20" s="125">
        <v>7.9735852786535704</v>
      </c>
      <c r="X20" s="125">
        <v>12.8335009288769</v>
      </c>
      <c r="Y20" s="132">
        <v>6.1439667627382999</v>
      </c>
      <c r="Z20" s="125"/>
      <c r="AA20" s="133">
        <v>5.7709275349416398</v>
      </c>
      <c r="AB20" s="134">
        <v>8.6188212086341807</v>
      </c>
      <c r="AC20" s="135">
        <v>7.33090021539609</v>
      </c>
      <c r="AD20" s="125"/>
      <c r="AE20" s="136">
        <v>6.6095165510869203</v>
      </c>
      <c r="AF20" s="30"/>
      <c r="AG20" s="131">
        <v>32.800862406899199</v>
      </c>
      <c r="AH20" s="125">
        <v>34.5779432902129</v>
      </c>
      <c r="AI20" s="125">
        <v>36.224356461518298</v>
      </c>
      <c r="AJ20" s="125">
        <v>41.101528812230399</v>
      </c>
      <c r="AK20" s="125">
        <v>45.230628511694697</v>
      </c>
      <c r="AL20" s="132">
        <v>37.987063896511103</v>
      </c>
      <c r="AM20" s="125"/>
      <c r="AN20" s="133">
        <v>61.616359597543401</v>
      </c>
      <c r="AO20" s="134">
        <v>65.353456160982603</v>
      </c>
      <c r="AP20" s="135">
        <v>63.484907879262998</v>
      </c>
      <c r="AQ20" s="125"/>
      <c r="AR20" s="136">
        <v>45.272162177297403</v>
      </c>
      <c r="AS20" s="130"/>
      <c r="AT20" s="131">
        <v>-4.7884469048603</v>
      </c>
      <c r="AU20" s="125">
        <v>0.93127593063212899</v>
      </c>
      <c r="AV20" s="125">
        <v>0.37980419034136997</v>
      </c>
      <c r="AW20" s="125">
        <v>0.72409671199375103</v>
      </c>
      <c r="AX20" s="125">
        <v>0.41395192012293103</v>
      </c>
      <c r="AY20" s="132">
        <v>-0.37325637934620998</v>
      </c>
      <c r="AZ20" s="125"/>
      <c r="BA20" s="133">
        <v>1.3347724578089899</v>
      </c>
      <c r="BB20" s="134">
        <v>-0.18037588745154401</v>
      </c>
      <c r="BC20" s="135">
        <v>0.54920059760138595</v>
      </c>
      <c r="BD20" s="125"/>
      <c r="BE20" s="136">
        <v>-5.7085027370987196E-3</v>
      </c>
    </row>
    <row r="21" spans="1:57" x14ac:dyDescent="0.2">
      <c r="A21" s="21" t="s">
        <v>30</v>
      </c>
      <c r="B21" s="3" t="str">
        <f t="shared" si="0"/>
        <v>Virginia Beach, VA</v>
      </c>
      <c r="C21" s="3"/>
      <c r="D21" s="24" t="s">
        <v>16</v>
      </c>
      <c r="E21" s="27" t="s">
        <v>17</v>
      </c>
      <c r="F21" s="3"/>
      <c r="G21" s="131">
        <v>30.1610074924278</v>
      </c>
      <c r="H21" s="125">
        <v>37.462139327275601</v>
      </c>
      <c r="I21" s="125">
        <v>43.0814602263669</v>
      </c>
      <c r="J21" s="125">
        <v>40.658377172007</v>
      </c>
      <c r="K21" s="125">
        <v>38.912800892714799</v>
      </c>
      <c r="L21" s="132">
        <v>38.055157022158397</v>
      </c>
      <c r="M21" s="125"/>
      <c r="N21" s="133">
        <v>48.844253148413799</v>
      </c>
      <c r="O21" s="134">
        <v>53.666507253307799</v>
      </c>
      <c r="P21" s="135">
        <v>51.255380200860799</v>
      </c>
      <c r="Q21" s="125"/>
      <c r="R21" s="136">
        <v>41.826649358930503</v>
      </c>
      <c r="S21" s="130"/>
      <c r="T21" s="131">
        <v>-5.4330742430086802</v>
      </c>
      <c r="U21" s="125">
        <v>-2.0801836680016002</v>
      </c>
      <c r="V21" s="125">
        <v>2.8727483094814299</v>
      </c>
      <c r="W21" s="125">
        <v>1.63769244763685</v>
      </c>
      <c r="X21" s="125">
        <v>2.2758255168239199</v>
      </c>
      <c r="Y21" s="132">
        <v>0.10280990689486399</v>
      </c>
      <c r="Z21" s="125"/>
      <c r="AA21" s="133">
        <v>0.15185661373336501</v>
      </c>
      <c r="AB21" s="134">
        <v>-2.5618713554164798</v>
      </c>
      <c r="AC21" s="135">
        <v>-1.2874183233948799</v>
      </c>
      <c r="AD21" s="125"/>
      <c r="AE21" s="136">
        <v>-0.38837156042256499</v>
      </c>
      <c r="AF21" s="30"/>
      <c r="AG21" s="131">
        <v>30.248684839789501</v>
      </c>
      <c r="AH21" s="125">
        <v>36.499681173282298</v>
      </c>
      <c r="AI21" s="125">
        <v>40.532839151920903</v>
      </c>
      <c r="AJ21" s="125">
        <v>42.947951538338899</v>
      </c>
      <c r="AK21" s="125">
        <v>44.360752431053697</v>
      </c>
      <c r="AL21" s="132">
        <v>38.917981826877003</v>
      </c>
      <c r="AM21" s="125"/>
      <c r="AN21" s="133">
        <v>52.492826398852202</v>
      </c>
      <c r="AO21" s="134">
        <v>53.359636537541803</v>
      </c>
      <c r="AP21" s="135">
        <v>52.926231468197003</v>
      </c>
      <c r="AQ21" s="125"/>
      <c r="AR21" s="136">
        <v>42.920338867254202</v>
      </c>
      <c r="AS21" s="130"/>
      <c r="AT21" s="131">
        <v>-10.4730497828415</v>
      </c>
      <c r="AU21" s="125">
        <v>-5.0642233045838099</v>
      </c>
      <c r="AV21" s="125">
        <v>2.2367005553877801</v>
      </c>
      <c r="AW21" s="125">
        <v>1.55980708336636</v>
      </c>
      <c r="AX21" s="125">
        <v>-1.7519692214210401</v>
      </c>
      <c r="AY21" s="132">
        <v>-2.3731903590419301</v>
      </c>
      <c r="AZ21" s="125"/>
      <c r="BA21" s="133">
        <v>-3.8925275458927602</v>
      </c>
      <c r="BB21" s="134">
        <v>-5.0467859584734303</v>
      </c>
      <c r="BC21" s="135">
        <v>-4.47786899269747</v>
      </c>
      <c r="BD21" s="125"/>
      <c r="BE21" s="136">
        <v>-3.1252154391400899</v>
      </c>
    </row>
    <row r="22" spans="1:57" x14ac:dyDescent="0.2">
      <c r="A22" s="34" t="s">
        <v>31</v>
      </c>
      <c r="B22" s="3" t="str">
        <f t="shared" si="0"/>
        <v>Norfolk/Portsmouth, VA</v>
      </c>
      <c r="C22" s="3"/>
      <c r="D22" s="24" t="s">
        <v>16</v>
      </c>
      <c r="E22" s="27" t="s">
        <v>17</v>
      </c>
      <c r="F22" s="3"/>
      <c r="G22" s="131">
        <v>40.400491832074401</v>
      </c>
      <c r="H22" s="125">
        <v>55.085192341471902</v>
      </c>
      <c r="I22" s="125">
        <v>57.403829264008401</v>
      </c>
      <c r="J22" s="125">
        <v>57.790268751097798</v>
      </c>
      <c r="K22" s="125">
        <v>52.362550500614702</v>
      </c>
      <c r="L22" s="132">
        <v>52.608466537853502</v>
      </c>
      <c r="M22" s="125"/>
      <c r="N22" s="133">
        <v>58.405058844194599</v>
      </c>
      <c r="O22" s="134">
        <v>57.7375724574038</v>
      </c>
      <c r="P22" s="135">
        <v>58.0713156507992</v>
      </c>
      <c r="Q22" s="125"/>
      <c r="R22" s="136">
        <v>54.169280570123703</v>
      </c>
      <c r="S22" s="130"/>
      <c r="T22" s="131">
        <v>-14.576671802314999</v>
      </c>
      <c r="U22" s="125">
        <v>-3.4652355887750801</v>
      </c>
      <c r="V22" s="125">
        <v>-4.29332273850732</v>
      </c>
      <c r="W22" s="125">
        <v>-5.5848996178964097</v>
      </c>
      <c r="X22" s="125">
        <v>-7.7251896441178296</v>
      </c>
      <c r="Y22" s="132">
        <v>-6.8187106256341297</v>
      </c>
      <c r="Z22" s="125"/>
      <c r="AA22" s="133">
        <v>-6.3016925194036597</v>
      </c>
      <c r="AB22" s="134">
        <v>-7.4247148091429302</v>
      </c>
      <c r="AC22" s="135">
        <v>-6.8633618809948702</v>
      </c>
      <c r="AD22" s="125"/>
      <c r="AE22" s="136">
        <v>-6.8323916500039203</v>
      </c>
      <c r="AF22" s="30"/>
      <c r="AG22" s="131">
        <v>42.697171965571698</v>
      </c>
      <c r="AH22" s="125">
        <v>51.6028455998594</v>
      </c>
      <c r="AI22" s="125">
        <v>53.574565255576999</v>
      </c>
      <c r="AJ22" s="125">
        <v>54.738275074652996</v>
      </c>
      <c r="AK22" s="125">
        <v>54.242051642367798</v>
      </c>
      <c r="AL22" s="132">
        <v>51.370981907605803</v>
      </c>
      <c r="AM22" s="125"/>
      <c r="AN22" s="133">
        <v>59.050588441946203</v>
      </c>
      <c r="AO22" s="134">
        <v>57.992271210258203</v>
      </c>
      <c r="AP22" s="135">
        <v>58.521429826102199</v>
      </c>
      <c r="AQ22" s="125"/>
      <c r="AR22" s="136">
        <v>53.413967027176199</v>
      </c>
      <c r="AS22" s="130"/>
      <c r="AT22" s="131">
        <v>-11.952793106409001</v>
      </c>
      <c r="AU22" s="125">
        <v>-7.5978302306251999</v>
      </c>
      <c r="AV22" s="125">
        <v>-5.8153268675023</v>
      </c>
      <c r="AW22" s="125">
        <v>-7.4154188470617699</v>
      </c>
      <c r="AX22" s="125">
        <v>-5.1690830228495299</v>
      </c>
      <c r="AY22" s="132">
        <v>-7.4540269917892097</v>
      </c>
      <c r="AZ22" s="125"/>
      <c r="BA22" s="133">
        <v>-4.41747492917444</v>
      </c>
      <c r="BB22" s="134">
        <v>-4.6114700971565501</v>
      </c>
      <c r="BC22" s="135">
        <v>-4.51369397443775</v>
      </c>
      <c r="BD22" s="125"/>
      <c r="BE22" s="136">
        <v>-6.5532617380735303</v>
      </c>
    </row>
    <row r="23" spans="1:57" x14ac:dyDescent="0.2">
      <c r="A23" s="35" t="s">
        <v>32</v>
      </c>
      <c r="B23" s="3" t="str">
        <f t="shared" si="0"/>
        <v>Newport News/Hampton, VA</v>
      </c>
      <c r="C23" s="3"/>
      <c r="D23" s="24" t="s">
        <v>16</v>
      </c>
      <c r="E23" s="27" t="s">
        <v>17</v>
      </c>
      <c r="F23" s="3"/>
      <c r="G23" s="131">
        <v>40.362746509284499</v>
      </c>
      <c r="H23" s="125">
        <v>52.195192169281697</v>
      </c>
      <c r="I23" s="125">
        <v>54.887001583417302</v>
      </c>
      <c r="J23" s="125">
        <v>54.541528717431902</v>
      </c>
      <c r="K23" s="125">
        <v>52.857348495753499</v>
      </c>
      <c r="L23" s="132">
        <v>50.968763495033798</v>
      </c>
      <c r="M23" s="125"/>
      <c r="N23" s="133">
        <v>56.8734705628328</v>
      </c>
      <c r="O23" s="134">
        <v>59.1766230027349</v>
      </c>
      <c r="P23" s="135">
        <v>58.025046782783903</v>
      </c>
      <c r="Q23" s="125"/>
      <c r="R23" s="136">
        <v>52.984844434391</v>
      </c>
      <c r="S23" s="130"/>
      <c r="T23" s="131">
        <v>-17.831713229853701</v>
      </c>
      <c r="U23" s="125">
        <v>-9.7431072194700601</v>
      </c>
      <c r="V23" s="125">
        <v>-9.6101239626490997</v>
      </c>
      <c r="W23" s="125">
        <v>-8.0430619925461198</v>
      </c>
      <c r="X23" s="125">
        <v>-10.0752063299471</v>
      </c>
      <c r="Y23" s="132">
        <v>-10.8207079417035</v>
      </c>
      <c r="Z23" s="125"/>
      <c r="AA23" s="133">
        <v>-24.008293563353298</v>
      </c>
      <c r="AB23" s="134">
        <v>-23.0183155545772</v>
      </c>
      <c r="AC23" s="135">
        <v>-23.506683417743499</v>
      </c>
      <c r="AD23" s="125"/>
      <c r="AE23" s="136">
        <v>-15.220065340471001</v>
      </c>
      <c r="AF23" s="30"/>
      <c r="AG23" s="131">
        <v>42.817043328055199</v>
      </c>
      <c r="AH23" s="125">
        <v>50.860083489275901</v>
      </c>
      <c r="AI23" s="125">
        <v>53.692241255218001</v>
      </c>
      <c r="AJ23" s="125">
        <v>55.9953936951201</v>
      </c>
      <c r="AK23" s="125">
        <v>57.953073269036899</v>
      </c>
      <c r="AL23" s="132">
        <v>52.263567007341202</v>
      </c>
      <c r="AM23" s="125"/>
      <c r="AN23" s="133">
        <v>66.215632647185799</v>
      </c>
      <c r="AO23" s="134">
        <v>67.061321433712294</v>
      </c>
      <c r="AP23" s="135">
        <v>66.638477040449104</v>
      </c>
      <c r="AQ23" s="125"/>
      <c r="AR23" s="136">
        <v>56.370684159657799</v>
      </c>
      <c r="AS23" s="130"/>
      <c r="AT23" s="131">
        <v>-10.143376261170999</v>
      </c>
      <c r="AU23" s="125">
        <v>-6.9818741554384598</v>
      </c>
      <c r="AV23" s="125">
        <v>-6.6373791550384196</v>
      </c>
      <c r="AW23" s="125">
        <v>-7.2295689076136798</v>
      </c>
      <c r="AX23" s="125">
        <v>-7.39237509814419</v>
      </c>
      <c r="AY23" s="132">
        <v>-7.5882722602381101</v>
      </c>
      <c r="AZ23" s="125"/>
      <c r="BA23" s="133">
        <v>-2.98566806207028</v>
      </c>
      <c r="BB23" s="134">
        <v>-1.3931408239915899</v>
      </c>
      <c r="BC23" s="135">
        <v>-2.1908342271897601</v>
      </c>
      <c r="BD23" s="125"/>
      <c r="BE23" s="136">
        <v>-5.8331397388225001</v>
      </c>
    </row>
    <row r="24" spans="1:57" x14ac:dyDescent="0.2">
      <c r="A24" s="36" t="s">
        <v>33</v>
      </c>
      <c r="B24" s="3" t="str">
        <f t="shared" si="0"/>
        <v>Chesapeake/Suffolk, VA</v>
      </c>
      <c r="C24" s="3"/>
      <c r="D24" s="25" t="s">
        <v>16</v>
      </c>
      <c r="E24" s="28" t="s">
        <v>17</v>
      </c>
      <c r="F24" s="3"/>
      <c r="G24" s="137">
        <v>51.934651762682698</v>
      </c>
      <c r="H24" s="138">
        <v>66.792777300085902</v>
      </c>
      <c r="I24" s="138">
        <v>71.023215821152107</v>
      </c>
      <c r="J24" s="138">
        <v>67.7042132416165</v>
      </c>
      <c r="K24" s="138">
        <v>60.464316423043797</v>
      </c>
      <c r="L24" s="139">
        <v>63.583834909716202</v>
      </c>
      <c r="M24" s="125"/>
      <c r="N24" s="140">
        <v>57.747205503009397</v>
      </c>
      <c r="O24" s="141">
        <v>60.189165950128903</v>
      </c>
      <c r="P24" s="142">
        <v>58.968185726569203</v>
      </c>
      <c r="Q24" s="125"/>
      <c r="R24" s="143">
        <v>62.265078000245602</v>
      </c>
      <c r="S24" s="130"/>
      <c r="T24" s="137">
        <v>-10.5630628592116</v>
      </c>
      <c r="U24" s="138">
        <v>-4.4577959479659297</v>
      </c>
      <c r="V24" s="138">
        <v>-2.8710451894154598</v>
      </c>
      <c r="W24" s="138">
        <v>-2.7410122876326799</v>
      </c>
      <c r="X24" s="138">
        <v>-5.8420789126056301</v>
      </c>
      <c r="Y24" s="139">
        <v>-5.0784652484525798</v>
      </c>
      <c r="Z24" s="125"/>
      <c r="AA24" s="140">
        <v>-6.9086433811283303</v>
      </c>
      <c r="AB24" s="141">
        <v>-5.9636659671381897</v>
      </c>
      <c r="AC24" s="142">
        <v>-6.4287566938241998</v>
      </c>
      <c r="AD24" s="125"/>
      <c r="AE24" s="143">
        <v>-5.4476659819720803</v>
      </c>
      <c r="AF24" s="31"/>
      <c r="AG24" s="137">
        <v>47.166809974204597</v>
      </c>
      <c r="AH24" s="138">
        <v>60.214961306964703</v>
      </c>
      <c r="AI24" s="138">
        <v>63.284608770421301</v>
      </c>
      <c r="AJ24" s="138">
        <v>64.307824591573507</v>
      </c>
      <c r="AK24" s="138">
        <v>62.424763542562303</v>
      </c>
      <c r="AL24" s="139">
        <v>59.479793637145299</v>
      </c>
      <c r="AM24" s="125"/>
      <c r="AN24" s="140">
        <v>61.435941530524502</v>
      </c>
      <c r="AO24" s="141">
        <v>59.673258813413497</v>
      </c>
      <c r="AP24" s="142">
        <v>60.554600171969</v>
      </c>
      <c r="AQ24" s="125"/>
      <c r="AR24" s="143">
        <v>59.786881218523497</v>
      </c>
      <c r="AS24" s="75"/>
      <c r="AT24" s="137">
        <v>-13.9813189227499</v>
      </c>
      <c r="AU24" s="138">
        <v>-9.0501534044631597</v>
      </c>
      <c r="AV24" s="138">
        <v>-8.2961736506560708</v>
      </c>
      <c r="AW24" s="138">
        <v>-7.1951096688677501</v>
      </c>
      <c r="AX24" s="138">
        <v>-8.2417671557664001</v>
      </c>
      <c r="AY24" s="139">
        <v>-9.1565179999749002</v>
      </c>
      <c r="AZ24" s="125"/>
      <c r="BA24" s="140">
        <v>-7.6262847229611097</v>
      </c>
      <c r="BB24" s="141">
        <v>-7.70772369083498</v>
      </c>
      <c r="BC24" s="142">
        <v>-7.6664295094348498</v>
      </c>
      <c r="BD24" s="125"/>
      <c r="BE24" s="143">
        <v>-8.7302798217222701</v>
      </c>
    </row>
    <row r="25" spans="1:57" x14ac:dyDescent="0.2">
      <c r="A25" s="35" t="s">
        <v>111</v>
      </c>
      <c r="B25" s="3" t="s">
        <v>111</v>
      </c>
      <c r="C25" s="9"/>
      <c r="D25" s="23" t="s">
        <v>16</v>
      </c>
      <c r="E25" s="26" t="s">
        <v>17</v>
      </c>
      <c r="F25" s="3"/>
      <c r="G25" s="122">
        <v>33.785968315551202</v>
      </c>
      <c r="H25" s="123">
        <v>56.6763659877141</v>
      </c>
      <c r="I25" s="123">
        <v>71.613320400905195</v>
      </c>
      <c r="J25" s="123">
        <v>70.966698997736799</v>
      </c>
      <c r="K25" s="123">
        <v>53.022955059812404</v>
      </c>
      <c r="L25" s="124">
        <v>57.213061752343997</v>
      </c>
      <c r="M25" s="125"/>
      <c r="N25" s="126">
        <v>50.016165535079203</v>
      </c>
      <c r="O25" s="127">
        <v>61.784675072744903</v>
      </c>
      <c r="P25" s="128">
        <v>55.900420303912</v>
      </c>
      <c r="Q25" s="125"/>
      <c r="R25" s="129">
        <v>56.838021338506302</v>
      </c>
      <c r="S25" s="130"/>
      <c r="T25" s="122">
        <v>2.85433070866141</v>
      </c>
      <c r="U25" s="123">
        <v>20.1507882111034</v>
      </c>
      <c r="V25" s="123">
        <v>29.456458211572102</v>
      </c>
      <c r="W25" s="123">
        <v>29.117647058823501</v>
      </c>
      <c r="X25" s="123">
        <v>19.0130624092888</v>
      </c>
      <c r="Y25" s="124">
        <v>21.806167400881002</v>
      </c>
      <c r="Z25" s="125"/>
      <c r="AA25" s="126">
        <v>23.562300319488799</v>
      </c>
      <c r="AB25" s="127">
        <v>28.341168569509701</v>
      </c>
      <c r="AC25" s="128">
        <v>26.158336373586199</v>
      </c>
      <c r="AD25" s="125"/>
      <c r="AE25" s="129">
        <v>22.998500749625101</v>
      </c>
      <c r="AF25" s="29"/>
      <c r="AG25" s="122">
        <v>41.6666666666666</v>
      </c>
      <c r="AH25" s="123">
        <v>49.531199482702803</v>
      </c>
      <c r="AI25" s="123">
        <v>60.717749757516899</v>
      </c>
      <c r="AJ25" s="123">
        <v>61.800840607824099</v>
      </c>
      <c r="AK25" s="123">
        <v>58.882961526026499</v>
      </c>
      <c r="AL25" s="124">
        <v>54.519883608147403</v>
      </c>
      <c r="AM25" s="125"/>
      <c r="AN25" s="126">
        <v>64.363077917878996</v>
      </c>
      <c r="AO25" s="127">
        <v>68.299385709666893</v>
      </c>
      <c r="AP25" s="128">
        <v>66.331231813773002</v>
      </c>
      <c r="AQ25" s="125"/>
      <c r="AR25" s="129">
        <v>57.894554524040402</v>
      </c>
      <c r="AS25" s="130"/>
      <c r="AT25" s="122">
        <v>21.752479924421301</v>
      </c>
      <c r="AU25" s="123">
        <v>10.394523509277599</v>
      </c>
      <c r="AV25" s="123">
        <v>13.3031674208144</v>
      </c>
      <c r="AW25" s="123">
        <v>10.972423802612401</v>
      </c>
      <c r="AX25" s="123">
        <v>10.882800608827999</v>
      </c>
      <c r="AY25" s="124">
        <v>12.890376569037601</v>
      </c>
      <c r="AZ25" s="125"/>
      <c r="BA25" s="126">
        <v>11.777091521617001</v>
      </c>
      <c r="BB25" s="127">
        <v>15.421390520420699</v>
      </c>
      <c r="BC25" s="128">
        <v>13.624091381100699</v>
      </c>
      <c r="BD25" s="125"/>
      <c r="BE25" s="129">
        <v>13.129512635378999</v>
      </c>
    </row>
    <row r="26" spans="1:57" x14ac:dyDescent="0.2">
      <c r="A26" s="35" t="s">
        <v>43</v>
      </c>
      <c r="B26" s="3" t="str">
        <f t="shared" si="0"/>
        <v>Richmond North/Glen Allen, VA</v>
      </c>
      <c r="C26" s="10"/>
      <c r="D26" s="24" t="s">
        <v>16</v>
      </c>
      <c r="E26" s="27" t="s">
        <v>17</v>
      </c>
      <c r="F26" s="3"/>
      <c r="G26" s="131">
        <v>40.192525481313702</v>
      </c>
      <c r="H26" s="125">
        <v>56.591166477916097</v>
      </c>
      <c r="I26" s="125">
        <v>64.303510758776795</v>
      </c>
      <c r="J26" s="125">
        <v>64.156285390713407</v>
      </c>
      <c r="K26" s="125">
        <v>56.070215175537903</v>
      </c>
      <c r="L26" s="132">
        <v>56.262740656851598</v>
      </c>
      <c r="M26" s="125"/>
      <c r="N26" s="133">
        <v>52.763306908267197</v>
      </c>
      <c r="O26" s="134">
        <v>59.003397508493698</v>
      </c>
      <c r="P26" s="135">
        <v>55.883352208380501</v>
      </c>
      <c r="Q26" s="125"/>
      <c r="R26" s="136">
        <v>56.154343957288397</v>
      </c>
      <c r="S26" s="130"/>
      <c r="T26" s="131">
        <v>-0.74813175883711502</v>
      </c>
      <c r="U26" s="125">
        <v>3.3039932451902101</v>
      </c>
      <c r="V26" s="125">
        <v>4.1150376634142098</v>
      </c>
      <c r="W26" s="125">
        <v>7.8384886563500702</v>
      </c>
      <c r="X26" s="125">
        <v>6.6581190676715902</v>
      </c>
      <c r="Y26" s="132">
        <v>4.5380842748729799</v>
      </c>
      <c r="Z26" s="125"/>
      <c r="AA26" s="133">
        <v>2.6276615792868001</v>
      </c>
      <c r="AB26" s="134">
        <v>9.1139686744528294</v>
      </c>
      <c r="AC26" s="135">
        <v>5.9526769920963396</v>
      </c>
      <c r="AD26" s="125"/>
      <c r="AE26" s="136">
        <v>4.9364453355194904</v>
      </c>
      <c r="AF26" s="30"/>
      <c r="AG26" s="131">
        <v>39.750849377123401</v>
      </c>
      <c r="AH26" s="125">
        <v>52.412231030577502</v>
      </c>
      <c r="AI26" s="125">
        <v>59.312004530011301</v>
      </c>
      <c r="AJ26" s="125">
        <v>59.646092865232099</v>
      </c>
      <c r="AK26" s="125">
        <v>57.964326160815403</v>
      </c>
      <c r="AL26" s="132">
        <v>53.817100792751901</v>
      </c>
      <c r="AM26" s="125"/>
      <c r="AN26" s="133">
        <v>60.492638731596799</v>
      </c>
      <c r="AO26" s="134">
        <v>63.652321630804003</v>
      </c>
      <c r="AP26" s="135">
        <v>62.072480181200397</v>
      </c>
      <c r="AQ26" s="125"/>
      <c r="AR26" s="136">
        <v>56.175780618022898</v>
      </c>
      <c r="AS26" s="130"/>
      <c r="AT26" s="131">
        <v>0.165646709332642</v>
      </c>
      <c r="AU26" s="125">
        <v>-1.3215231817504101</v>
      </c>
      <c r="AV26" s="125">
        <v>1.1224899102413499</v>
      </c>
      <c r="AW26" s="125">
        <v>4.1169950833334097</v>
      </c>
      <c r="AX26" s="125">
        <v>1.92800638752576</v>
      </c>
      <c r="AY26" s="132">
        <v>1.3091250471907001</v>
      </c>
      <c r="AZ26" s="125"/>
      <c r="BA26" s="133">
        <v>2.2224117696548902</v>
      </c>
      <c r="BB26" s="134">
        <v>3.4387647910611601</v>
      </c>
      <c r="BC26" s="135">
        <v>2.8424721389070902</v>
      </c>
      <c r="BD26" s="125"/>
      <c r="BE26" s="136">
        <v>1.7882486282608001</v>
      </c>
    </row>
    <row r="27" spans="1:57" x14ac:dyDescent="0.2">
      <c r="A27" s="21" t="s">
        <v>44</v>
      </c>
      <c r="B27" s="3" t="str">
        <f t="shared" si="0"/>
        <v>Richmond West/Midlothian, VA</v>
      </c>
      <c r="C27" s="3"/>
      <c r="D27" s="24" t="s">
        <v>16</v>
      </c>
      <c r="E27" s="27" t="s">
        <v>17</v>
      </c>
      <c r="F27" s="3"/>
      <c r="G27" s="131">
        <v>42.660234321157802</v>
      </c>
      <c r="H27" s="125">
        <v>54.376292212267401</v>
      </c>
      <c r="I27" s="125">
        <v>60.372157133011697</v>
      </c>
      <c r="J27" s="125">
        <v>57.994486560992399</v>
      </c>
      <c r="K27" s="125">
        <v>53.756030323914501</v>
      </c>
      <c r="L27" s="132">
        <v>53.831840110268701</v>
      </c>
      <c r="M27" s="125"/>
      <c r="N27" s="133">
        <v>49.586492074431398</v>
      </c>
      <c r="O27" s="134">
        <v>52.549965541006202</v>
      </c>
      <c r="P27" s="135">
        <v>51.068228807718803</v>
      </c>
      <c r="Q27" s="125"/>
      <c r="R27" s="136">
        <v>53.042236880968701</v>
      </c>
      <c r="S27" s="130"/>
      <c r="T27" s="131">
        <v>-0.24174053182916999</v>
      </c>
      <c r="U27" s="125">
        <v>-1.55957579538365</v>
      </c>
      <c r="V27" s="125">
        <v>6.6342057212416297</v>
      </c>
      <c r="W27" s="125">
        <v>0.89928057553956797</v>
      </c>
      <c r="X27" s="125">
        <v>2.9702970297029698</v>
      </c>
      <c r="Y27" s="132">
        <v>1.8383311603650501</v>
      </c>
      <c r="Z27" s="125"/>
      <c r="AA27" s="133">
        <v>-3.0976430976430902</v>
      </c>
      <c r="AB27" s="134">
        <v>-1.1024643320363099</v>
      </c>
      <c r="AC27" s="135">
        <v>-2.0812685827552002</v>
      </c>
      <c r="AD27" s="125"/>
      <c r="AE27" s="136">
        <v>0.72917640459942001</v>
      </c>
      <c r="AF27" s="30"/>
      <c r="AG27" s="131">
        <v>41.307718814610602</v>
      </c>
      <c r="AH27" s="125">
        <v>52.4810475534114</v>
      </c>
      <c r="AI27" s="125">
        <v>56.900413507925499</v>
      </c>
      <c r="AJ27" s="125">
        <v>57.279462439696701</v>
      </c>
      <c r="AK27" s="125">
        <v>60.242935906271498</v>
      </c>
      <c r="AL27" s="132">
        <v>53.642315644383103</v>
      </c>
      <c r="AM27" s="125"/>
      <c r="AN27" s="133">
        <v>65.541006202618803</v>
      </c>
      <c r="AO27" s="134">
        <v>68.418332184700205</v>
      </c>
      <c r="AP27" s="135">
        <v>66.979669193659504</v>
      </c>
      <c r="AQ27" s="125"/>
      <c r="AR27" s="136">
        <v>57.452988087033503</v>
      </c>
      <c r="AS27" s="130"/>
      <c r="AT27" s="131">
        <v>-7.1995355138378097</v>
      </c>
      <c r="AU27" s="125">
        <v>-6.0746222633364102</v>
      </c>
      <c r="AV27" s="125">
        <v>-3.6329150860811201</v>
      </c>
      <c r="AW27" s="125">
        <v>-4.0548340548340498</v>
      </c>
      <c r="AX27" s="125">
        <v>-3.3314901852363801</v>
      </c>
      <c r="AY27" s="132">
        <v>-4.70447797741115</v>
      </c>
      <c r="AZ27" s="125"/>
      <c r="BA27" s="133">
        <v>-2.11013896037056</v>
      </c>
      <c r="BB27" s="134">
        <v>-3.8731541999515802</v>
      </c>
      <c r="BC27" s="135">
        <v>-3.01858550580017</v>
      </c>
      <c r="BD27" s="125"/>
      <c r="BE27" s="136">
        <v>-4.1494713068473397</v>
      </c>
    </row>
    <row r="28" spans="1:57" x14ac:dyDescent="0.2">
      <c r="A28" s="21" t="s">
        <v>45</v>
      </c>
      <c r="B28" s="3" t="str">
        <f t="shared" si="0"/>
        <v>Petersburg/Chester, VA</v>
      </c>
      <c r="C28" s="3"/>
      <c r="D28" s="24" t="s">
        <v>16</v>
      </c>
      <c r="E28" s="27" t="s">
        <v>17</v>
      </c>
      <c r="F28" s="3"/>
      <c r="G28" s="131">
        <v>50.3488591363379</v>
      </c>
      <c r="H28" s="125">
        <v>60.908919479539797</v>
      </c>
      <c r="I28" s="125">
        <v>63.115217801244498</v>
      </c>
      <c r="J28" s="125">
        <v>64.114652083726099</v>
      </c>
      <c r="K28" s="125">
        <v>59.306053177446699</v>
      </c>
      <c r="L28" s="132">
        <v>59.558740335659003</v>
      </c>
      <c r="M28" s="125"/>
      <c r="N28" s="133">
        <v>59.4191966811238</v>
      </c>
      <c r="O28" s="134">
        <v>54.4597397699415</v>
      </c>
      <c r="P28" s="135">
        <v>56.9394682255327</v>
      </c>
      <c r="Q28" s="125"/>
      <c r="R28" s="136">
        <v>58.8103768756229</v>
      </c>
      <c r="S28" s="130"/>
      <c r="T28" s="131">
        <v>16.764145593910399</v>
      </c>
      <c r="U28" s="125">
        <v>17.642630768949999</v>
      </c>
      <c r="V28" s="125">
        <v>17.385839249826201</v>
      </c>
      <c r="W28" s="125">
        <v>17.830520345013301</v>
      </c>
      <c r="X28" s="125">
        <v>16.424587999987601</v>
      </c>
      <c r="Y28" s="132">
        <v>17.235132557003698</v>
      </c>
      <c r="Z28" s="125"/>
      <c r="AA28" s="133">
        <v>27.735515019519202</v>
      </c>
      <c r="AB28" s="134">
        <v>13.9588438633129</v>
      </c>
      <c r="AC28" s="135">
        <v>20.754299891459802</v>
      </c>
      <c r="AD28" s="125"/>
      <c r="AE28" s="136">
        <v>18.187932779578301</v>
      </c>
      <c r="AF28" s="30"/>
      <c r="AG28" s="131">
        <v>48.689421082406099</v>
      </c>
      <c r="AH28" s="125">
        <v>57.943616820667501</v>
      </c>
      <c r="AI28" s="125">
        <v>60.875919290967303</v>
      </c>
      <c r="AJ28" s="125">
        <v>59.697341127663499</v>
      </c>
      <c r="AK28" s="125">
        <v>58.4527625872147</v>
      </c>
      <c r="AL28" s="132">
        <v>57.1318121817838</v>
      </c>
      <c r="AM28" s="125"/>
      <c r="AN28" s="133">
        <v>57.278898736564201</v>
      </c>
      <c r="AO28" s="134">
        <v>55.7797473128417</v>
      </c>
      <c r="AP28" s="135">
        <v>56.529323024702897</v>
      </c>
      <c r="AQ28" s="125"/>
      <c r="AR28" s="136">
        <v>56.959672422617899</v>
      </c>
      <c r="AS28" s="130"/>
      <c r="AT28" s="131">
        <v>7.3295930062538099</v>
      </c>
      <c r="AU28" s="125">
        <v>8.2449626052463394</v>
      </c>
      <c r="AV28" s="125">
        <v>10.0266593753904</v>
      </c>
      <c r="AW28" s="125">
        <v>9.5118079560133797</v>
      </c>
      <c r="AX28" s="125">
        <v>9.1767479872508595</v>
      </c>
      <c r="AY28" s="132">
        <v>8.9160115005587599</v>
      </c>
      <c r="AZ28" s="125"/>
      <c r="BA28" s="133">
        <v>11.1099926159067</v>
      </c>
      <c r="BB28" s="134">
        <v>5.3417521832843597</v>
      </c>
      <c r="BC28" s="135">
        <v>8.1872428666188704</v>
      </c>
      <c r="BD28" s="125"/>
      <c r="BE28" s="136">
        <v>8.7083696651272593</v>
      </c>
    </row>
    <row r="29" spans="1:57" x14ac:dyDescent="0.2">
      <c r="A29" s="77" t="s">
        <v>97</v>
      </c>
      <c r="B29" s="37" t="s">
        <v>70</v>
      </c>
      <c r="C29" s="3"/>
      <c r="D29" s="24" t="s">
        <v>16</v>
      </c>
      <c r="E29" s="27" t="s">
        <v>17</v>
      </c>
      <c r="F29" s="3"/>
      <c r="G29" s="131">
        <v>34.676750932449202</v>
      </c>
      <c r="H29" s="125">
        <v>47.891628677994099</v>
      </c>
      <c r="I29" s="125">
        <v>50.722678589996804</v>
      </c>
      <c r="J29" s="125">
        <v>50.343142352084797</v>
      </c>
      <c r="K29" s="125">
        <v>46.828532806488496</v>
      </c>
      <c r="L29" s="132">
        <v>46.092546671802701</v>
      </c>
      <c r="M29" s="125"/>
      <c r="N29" s="133">
        <v>46.922117084329798</v>
      </c>
      <c r="O29" s="134">
        <v>43.963814079234602</v>
      </c>
      <c r="P29" s="135">
        <v>45.442965581782197</v>
      </c>
      <c r="Q29" s="125"/>
      <c r="R29" s="136">
        <v>45.906952074654001</v>
      </c>
      <c r="S29" s="130"/>
      <c r="T29" s="131">
        <v>7.8838456695316204</v>
      </c>
      <c r="U29" s="125">
        <v>3.2272473971004101</v>
      </c>
      <c r="V29" s="125">
        <v>2.6345032402933</v>
      </c>
      <c r="W29" s="125">
        <v>2.1996056165570099</v>
      </c>
      <c r="X29" s="125">
        <v>2.0172288511264802</v>
      </c>
      <c r="Y29" s="132">
        <v>3.2909686193146901</v>
      </c>
      <c r="Z29" s="125"/>
      <c r="AA29" s="133">
        <v>-1.1625288864116501</v>
      </c>
      <c r="AB29" s="134">
        <v>-6.8358316372649899</v>
      </c>
      <c r="AC29" s="135">
        <v>-3.9906580667409002</v>
      </c>
      <c r="AD29" s="125"/>
      <c r="AE29" s="136">
        <v>1.1204592021328299</v>
      </c>
      <c r="AF29" s="30"/>
      <c r="AG29" s="131">
        <v>37.515115853288698</v>
      </c>
      <c r="AH29" s="125">
        <v>48.947452639895502</v>
      </c>
      <c r="AI29" s="125">
        <v>51.269722594616802</v>
      </c>
      <c r="AJ29" s="125">
        <v>49.190471279777199</v>
      </c>
      <c r="AK29" s="125">
        <v>47.032587398164303</v>
      </c>
      <c r="AL29" s="132">
        <v>46.791069953148501</v>
      </c>
      <c r="AM29" s="125"/>
      <c r="AN29" s="133">
        <v>47.456508232370297</v>
      </c>
      <c r="AO29" s="134">
        <v>46.134928031479703</v>
      </c>
      <c r="AP29" s="135">
        <v>46.795718131925</v>
      </c>
      <c r="AQ29" s="125"/>
      <c r="AR29" s="136">
        <v>46.792394086614898</v>
      </c>
      <c r="AS29" s="130"/>
      <c r="AT29" s="131">
        <v>5.8251934736648696</v>
      </c>
      <c r="AU29" s="125">
        <v>5.2800825222916501</v>
      </c>
      <c r="AV29" s="125">
        <v>5.1337677020188899</v>
      </c>
      <c r="AW29" s="125">
        <v>6.5786674025710896</v>
      </c>
      <c r="AX29" s="125">
        <v>4.3468168239729899</v>
      </c>
      <c r="AY29" s="132">
        <v>5.4167317442094598</v>
      </c>
      <c r="AZ29" s="125"/>
      <c r="BA29" s="133">
        <v>1.0101184743234199</v>
      </c>
      <c r="BB29" s="134">
        <v>-2.3435655952659702</v>
      </c>
      <c r="BC29" s="135">
        <v>-0.67135313575393996</v>
      </c>
      <c r="BD29" s="125"/>
      <c r="BE29" s="136">
        <v>3.6050084990752702</v>
      </c>
    </row>
    <row r="30" spans="1:57" x14ac:dyDescent="0.2">
      <c r="A30" s="21" t="s">
        <v>47</v>
      </c>
      <c r="B30" s="3" t="str">
        <f t="shared" si="0"/>
        <v>Roanoke, VA</v>
      </c>
      <c r="C30" s="3"/>
      <c r="D30" s="24" t="s">
        <v>16</v>
      </c>
      <c r="E30" s="27" t="s">
        <v>17</v>
      </c>
      <c r="F30" s="3"/>
      <c r="G30" s="131">
        <v>37.179962894248597</v>
      </c>
      <c r="H30" s="125">
        <v>55.732838589981398</v>
      </c>
      <c r="I30" s="125">
        <v>61.428571428571402</v>
      </c>
      <c r="J30" s="125">
        <v>61.836734693877503</v>
      </c>
      <c r="K30" s="125">
        <v>63.228200371057497</v>
      </c>
      <c r="L30" s="132">
        <v>55.881261595547301</v>
      </c>
      <c r="M30" s="125"/>
      <c r="N30" s="133">
        <v>66.586270871985107</v>
      </c>
      <c r="O30" s="134">
        <v>56.512059369202198</v>
      </c>
      <c r="P30" s="135">
        <v>61.549165120593599</v>
      </c>
      <c r="Q30" s="125"/>
      <c r="R30" s="136">
        <v>57.5006626027034</v>
      </c>
      <c r="S30" s="130"/>
      <c r="T30" s="131">
        <v>-0.71179432812085797</v>
      </c>
      <c r="U30" s="125">
        <v>9.5512649185474707</v>
      </c>
      <c r="V30" s="125">
        <v>13.9568073342469</v>
      </c>
      <c r="W30" s="125">
        <v>13.4010491050573</v>
      </c>
      <c r="X30" s="125">
        <v>29.7890730896378</v>
      </c>
      <c r="Y30" s="132">
        <v>13.8246821981074</v>
      </c>
      <c r="Z30" s="125"/>
      <c r="AA30" s="133">
        <v>30.793627688298599</v>
      </c>
      <c r="AB30" s="134">
        <v>11.005123972849701</v>
      </c>
      <c r="AC30" s="135">
        <v>20.899375830574201</v>
      </c>
      <c r="AD30" s="125"/>
      <c r="AE30" s="136">
        <v>15.8988504380635</v>
      </c>
      <c r="AF30" s="30"/>
      <c r="AG30" s="131">
        <v>46.433209647495303</v>
      </c>
      <c r="AH30" s="125">
        <v>59.025974025974001</v>
      </c>
      <c r="AI30" s="125">
        <v>60.681818181818102</v>
      </c>
      <c r="AJ30" s="125">
        <v>59.837662337662302</v>
      </c>
      <c r="AK30" s="125">
        <v>59.007421150278198</v>
      </c>
      <c r="AL30" s="132">
        <v>56.997217068645597</v>
      </c>
      <c r="AM30" s="125"/>
      <c r="AN30" s="133">
        <v>58.441558441558399</v>
      </c>
      <c r="AO30" s="134">
        <v>57.880333951762502</v>
      </c>
      <c r="AP30" s="135">
        <v>58.160946196660397</v>
      </c>
      <c r="AQ30" s="125"/>
      <c r="AR30" s="136">
        <v>57.3297111052213</v>
      </c>
      <c r="AS30" s="130"/>
      <c r="AT30" s="131">
        <v>15.118231522172399</v>
      </c>
      <c r="AU30" s="125">
        <v>15.4175949573439</v>
      </c>
      <c r="AV30" s="125">
        <v>9.0018053695183706</v>
      </c>
      <c r="AW30" s="125">
        <v>12.872388291157201</v>
      </c>
      <c r="AX30" s="125">
        <v>17.230933596939298</v>
      </c>
      <c r="AY30" s="132">
        <v>13.769248926327901</v>
      </c>
      <c r="AZ30" s="125"/>
      <c r="BA30" s="133">
        <v>7.7915670910244099</v>
      </c>
      <c r="BB30" s="134">
        <v>8.0715541206872707</v>
      </c>
      <c r="BC30" s="135">
        <v>7.9307035972442002</v>
      </c>
      <c r="BD30" s="125"/>
      <c r="BE30" s="136">
        <v>12.012897788722601</v>
      </c>
    </row>
    <row r="31" spans="1:57" x14ac:dyDescent="0.2">
      <c r="A31" s="21" t="s">
        <v>48</v>
      </c>
      <c r="B31" s="3" t="str">
        <f t="shared" si="0"/>
        <v>Charlottesville, VA</v>
      </c>
      <c r="C31" s="3"/>
      <c r="D31" s="24" t="s">
        <v>16</v>
      </c>
      <c r="E31" s="27" t="s">
        <v>17</v>
      </c>
      <c r="F31" s="3"/>
      <c r="G31" s="131">
        <v>38.992838992838898</v>
      </c>
      <c r="H31" s="125">
        <v>53.846153846153797</v>
      </c>
      <c r="I31" s="125">
        <v>60.614460614460597</v>
      </c>
      <c r="J31" s="125">
        <v>56.387156387156303</v>
      </c>
      <c r="K31" s="125">
        <v>51.489951489951402</v>
      </c>
      <c r="L31" s="132">
        <v>52.266112266112202</v>
      </c>
      <c r="M31" s="125"/>
      <c r="N31" s="133">
        <v>45.668745668745601</v>
      </c>
      <c r="O31" s="134">
        <v>49.595749595749503</v>
      </c>
      <c r="P31" s="135">
        <v>47.632247632247598</v>
      </c>
      <c r="Q31" s="125"/>
      <c r="R31" s="136">
        <v>50.942150942150903</v>
      </c>
      <c r="S31" s="130"/>
      <c r="T31" s="131">
        <v>7.9860817048727597</v>
      </c>
      <c r="U31" s="125">
        <v>-4.6380090497737498</v>
      </c>
      <c r="V31" s="125">
        <v>-3.1134048198894599</v>
      </c>
      <c r="W31" s="125">
        <v>-12.940709094555199</v>
      </c>
      <c r="X31" s="125">
        <v>-22.239288595433301</v>
      </c>
      <c r="Y31" s="132">
        <v>-8.6643187389455996</v>
      </c>
      <c r="Z31" s="125"/>
      <c r="AA31" s="133">
        <v>-9.1582052884554006</v>
      </c>
      <c r="AB31" s="134">
        <v>-9.0312948015297803</v>
      </c>
      <c r="AC31" s="135">
        <v>-9.0921785058076594</v>
      </c>
      <c r="AD31" s="125"/>
      <c r="AE31" s="136">
        <v>-8.7790153821591499</v>
      </c>
      <c r="AF31" s="30"/>
      <c r="AG31" s="131">
        <v>38.346038346038299</v>
      </c>
      <c r="AH31" s="125">
        <v>50.802725802725803</v>
      </c>
      <c r="AI31" s="125">
        <v>57.184107184107098</v>
      </c>
      <c r="AJ31" s="125">
        <v>56.358281358281303</v>
      </c>
      <c r="AK31" s="125">
        <v>54.521829521829503</v>
      </c>
      <c r="AL31" s="132">
        <v>51.442596442596397</v>
      </c>
      <c r="AM31" s="125"/>
      <c r="AN31" s="133">
        <v>58.829983829983803</v>
      </c>
      <c r="AO31" s="134">
        <v>63.155463155463103</v>
      </c>
      <c r="AP31" s="135">
        <v>60.9927234927234</v>
      </c>
      <c r="AQ31" s="125"/>
      <c r="AR31" s="136">
        <v>54.171204171204103</v>
      </c>
      <c r="AS31" s="130"/>
      <c r="AT31" s="131">
        <v>3.3100361959422302</v>
      </c>
      <c r="AU31" s="125">
        <v>-0.71473779599431597</v>
      </c>
      <c r="AV31" s="125">
        <v>1.4120171583093599</v>
      </c>
      <c r="AW31" s="125">
        <v>0.115964987948972</v>
      </c>
      <c r="AX31" s="125">
        <v>-6.47695129331104</v>
      </c>
      <c r="AY31" s="132">
        <v>-0.79129575148974796</v>
      </c>
      <c r="AZ31" s="125"/>
      <c r="BA31" s="133">
        <v>2.2444621558115001</v>
      </c>
      <c r="BB31" s="134">
        <v>12.1787935947227</v>
      </c>
      <c r="BC31" s="135">
        <v>7.1575384866688898</v>
      </c>
      <c r="BD31" s="125"/>
      <c r="BE31" s="136">
        <v>1.6339800697164899</v>
      </c>
    </row>
    <row r="32" spans="1:57" x14ac:dyDescent="0.2">
      <c r="A32" s="21" t="s">
        <v>49</v>
      </c>
      <c r="B32" t="s">
        <v>72</v>
      </c>
      <c r="C32" s="3"/>
      <c r="D32" s="24" t="s">
        <v>16</v>
      </c>
      <c r="E32" s="27" t="s">
        <v>17</v>
      </c>
      <c r="F32" s="3"/>
      <c r="G32" s="131">
        <v>33.705523299091801</v>
      </c>
      <c r="H32" s="125">
        <v>47.640315617090899</v>
      </c>
      <c r="I32" s="125">
        <v>51.972606818520099</v>
      </c>
      <c r="J32" s="125">
        <v>51.466428465088498</v>
      </c>
      <c r="K32" s="125">
        <v>48.250707160934901</v>
      </c>
      <c r="L32" s="132">
        <v>46.607116272145298</v>
      </c>
      <c r="M32" s="125"/>
      <c r="N32" s="133">
        <v>52.761649545928201</v>
      </c>
      <c r="O32" s="134">
        <v>50.349858567813001</v>
      </c>
      <c r="P32" s="135">
        <v>51.555754056870597</v>
      </c>
      <c r="Q32" s="125"/>
      <c r="R32" s="136">
        <v>48.021012782066798</v>
      </c>
      <c r="S32" s="130"/>
      <c r="T32" s="131">
        <v>-8.4512737565709593</v>
      </c>
      <c r="U32" s="125">
        <v>-10.188043783328601</v>
      </c>
      <c r="V32" s="125">
        <v>-3.1085206772134302</v>
      </c>
      <c r="W32" s="125">
        <v>-2.4273214789726199</v>
      </c>
      <c r="X32" s="125">
        <v>6.5417488494411504</v>
      </c>
      <c r="Y32" s="132">
        <v>-3.51947731755424</v>
      </c>
      <c r="Z32" s="125"/>
      <c r="AA32" s="133">
        <v>6.8757539203859999</v>
      </c>
      <c r="AB32" s="134">
        <v>0.68472759749925505</v>
      </c>
      <c r="AC32" s="135">
        <v>3.7602996254681602</v>
      </c>
      <c r="AD32" s="125"/>
      <c r="AE32" s="136">
        <v>-1.3974409362854201</v>
      </c>
      <c r="AF32" s="30"/>
      <c r="AG32" s="131">
        <v>35.856781301176099</v>
      </c>
      <c r="AH32" s="125">
        <v>49.255620068482898</v>
      </c>
      <c r="AI32" s="125">
        <v>52.434122376060699</v>
      </c>
      <c r="AJ32" s="125">
        <v>49.307726663689103</v>
      </c>
      <c r="AK32" s="125">
        <v>47.048533571534897</v>
      </c>
      <c r="AL32" s="132">
        <v>46.780556796188698</v>
      </c>
      <c r="AM32" s="125"/>
      <c r="AN32" s="133">
        <v>51.023522405835898</v>
      </c>
      <c r="AO32" s="134">
        <v>49.3375018609498</v>
      </c>
      <c r="AP32" s="135">
        <v>50.180512133392803</v>
      </c>
      <c r="AQ32" s="125"/>
      <c r="AR32" s="136">
        <v>47.751972606818498</v>
      </c>
      <c r="AS32" s="130"/>
      <c r="AT32" s="131">
        <v>-5.5610003545457198</v>
      </c>
      <c r="AU32" s="125">
        <v>-2.3523206421352998</v>
      </c>
      <c r="AV32" s="125">
        <v>0.39893997755579302</v>
      </c>
      <c r="AW32" s="125">
        <v>-0.220351908173372</v>
      </c>
      <c r="AX32" s="125">
        <v>1.6826127422097501</v>
      </c>
      <c r="AY32" s="132">
        <v>-1.02435090588552</v>
      </c>
      <c r="AZ32" s="125"/>
      <c r="BA32" s="133">
        <v>-2.9961455392443099</v>
      </c>
      <c r="BB32" s="134">
        <v>-1.84333937252582</v>
      </c>
      <c r="BC32" s="135">
        <v>-2.4328292648637202</v>
      </c>
      <c r="BD32" s="125"/>
      <c r="BE32" s="136">
        <v>-1.45036134784107</v>
      </c>
    </row>
    <row r="33" spans="1:57" x14ac:dyDescent="0.2">
      <c r="A33" s="21" t="s">
        <v>50</v>
      </c>
      <c r="B33" s="3" t="str">
        <f t="shared" si="0"/>
        <v>Staunton &amp; Harrisonburg, VA</v>
      </c>
      <c r="C33" s="3"/>
      <c r="D33" s="24" t="s">
        <v>16</v>
      </c>
      <c r="E33" s="27" t="s">
        <v>17</v>
      </c>
      <c r="F33" s="3"/>
      <c r="G33" s="131">
        <v>29.1974752028854</v>
      </c>
      <c r="H33" s="125">
        <v>42.037871956717701</v>
      </c>
      <c r="I33" s="125">
        <v>45.193868349864701</v>
      </c>
      <c r="J33" s="125">
        <v>45.374211000901703</v>
      </c>
      <c r="K33" s="125">
        <v>44.147880973850299</v>
      </c>
      <c r="L33" s="132">
        <v>41.190261496844002</v>
      </c>
      <c r="M33" s="125"/>
      <c r="N33" s="133">
        <v>55.6898106402164</v>
      </c>
      <c r="O33" s="134">
        <v>49.882777276825898</v>
      </c>
      <c r="P33" s="135">
        <v>52.7862939585211</v>
      </c>
      <c r="Q33" s="125"/>
      <c r="R33" s="136">
        <v>44.503413628751701</v>
      </c>
      <c r="S33" s="130"/>
      <c r="T33" s="131">
        <v>-14.654734428337401</v>
      </c>
      <c r="U33" s="125">
        <v>-11.438705034171999</v>
      </c>
      <c r="V33" s="125">
        <v>-11.8526155472859</v>
      </c>
      <c r="W33" s="125">
        <v>-14.9874751750834</v>
      </c>
      <c r="X33" s="125">
        <v>-11.5262876343029</v>
      </c>
      <c r="Y33" s="132">
        <v>-12.8146373069742</v>
      </c>
      <c r="Z33" s="125"/>
      <c r="AA33" s="133">
        <v>-5.0895685910428297</v>
      </c>
      <c r="AB33" s="134">
        <v>-5.1429384815850998</v>
      </c>
      <c r="AC33" s="135">
        <v>-5.1147932098102196</v>
      </c>
      <c r="AD33" s="125"/>
      <c r="AE33" s="136">
        <v>-10.3491799647703</v>
      </c>
      <c r="AF33" s="30"/>
      <c r="AG33" s="131">
        <v>32.019837691614001</v>
      </c>
      <c r="AH33" s="125">
        <v>43.020739404869197</v>
      </c>
      <c r="AI33" s="125">
        <v>45.721370604147801</v>
      </c>
      <c r="AJ33" s="125">
        <v>43.016230838593302</v>
      </c>
      <c r="AK33" s="125">
        <v>42.033363390441799</v>
      </c>
      <c r="AL33" s="132">
        <v>41.162308385933201</v>
      </c>
      <c r="AM33" s="125"/>
      <c r="AN33" s="133">
        <v>48.390441839494997</v>
      </c>
      <c r="AO33" s="134">
        <v>46.605049594229001</v>
      </c>
      <c r="AP33" s="135">
        <v>47.497745716861999</v>
      </c>
      <c r="AQ33" s="125"/>
      <c r="AR33" s="136">
        <v>42.972433337627201</v>
      </c>
      <c r="AS33" s="130"/>
      <c r="AT33" s="131">
        <v>-16.1071046968156</v>
      </c>
      <c r="AU33" s="125">
        <v>-14.877002690130199</v>
      </c>
      <c r="AV33" s="125">
        <v>-15.1226970554925</v>
      </c>
      <c r="AW33" s="125">
        <v>-11.549442248224199</v>
      </c>
      <c r="AX33" s="125">
        <v>-11.762208176341099</v>
      </c>
      <c r="AY33" s="132">
        <v>-13.8304266803977</v>
      </c>
      <c r="AZ33" s="125"/>
      <c r="BA33" s="133">
        <v>-11.667151398054299</v>
      </c>
      <c r="BB33" s="134">
        <v>-14.734120539966</v>
      </c>
      <c r="BC33" s="135">
        <v>-13.1989064028873</v>
      </c>
      <c r="BD33" s="125"/>
      <c r="BE33" s="136">
        <v>-13.6320763689919</v>
      </c>
    </row>
    <row r="34" spans="1:57" x14ac:dyDescent="0.2">
      <c r="A34" s="21" t="s">
        <v>51</v>
      </c>
      <c r="B34" s="3" t="str">
        <f t="shared" si="0"/>
        <v>Blacksburg &amp; Wytheville, VA</v>
      </c>
      <c r="C34" s="3"/>
      <c r="D34" s="24" t="s">
        <v>16</v>
      </c>
      <c r="E34" s="27" t="s">
        <v>17</v>
      </c>
      <c r="F34" s="3"/>
      <c r="G34" s="131">
        <v>27.992530345471501</v>
      </c>
      <c r="H34" s="125">
        <v>40.952380952380899</v>
      </c>
      <c r="I34" s="125">
        <v>47.432306255835599</v>
      </c>
      <c r="J34" s="125">
        <v>46.349206349206298</v>
      </c>
      <c r="K34" s="125">
        <v>60.149393090569497</v>
      </c>
      <c r="L34" s="132">
        <v>44.575163398692801</v>
      </c>
      <c r="M34" s="125"/>
      <c r="N34" s="133">
        <v>52.175536881419198</v>
      </c>
      <c r="O34" s="134">
        <v>38.338001867413602</v>
      </c>
      <c r="P34" s="135">
        <v>45.2567693744164</v>
      </c>
      <c r="Q34" s="125"/>
      <c r="R34" s="136">
        <v>44.769907963185197</v>
      </c>
      <c r="S34" s="130"/>
      <c r="T34" s="131">
        <v>-5.45642110055031</v>
      </c>
      <c r="U34" s="125">
        <v>-3.1795543905635602</v>
      </c>
      <c r="V34" s="125">
        <v>5.9211899664545102</v>
      </c>
      <c r="W34" s="125">
        <v>1.4368617935496899</v>
      </c>
      <c r="X34" s="125">
        <v>8.7372753380552499</v>
      </c>
      <c r="Y34" s="132">
        <v>2.3798539023452498</v>
      </c>
      <c r="Z34" s="125"/>
      <c r="AA34" s="133">
        <v>5.3320474292341302</v>
      </c>
      <c r="AB34" s="134">
        <v>-1.3016675201549099</v>
      </c>
      <c r="AC34" s="135">
        <v>2.4164168411601699</v>
      </c>
      <c r="AD34" s="125"/>
      <c r="AE34" s="136">
        <v>2.3904113784975101</v>
      </c>
      <c r="AF34" s="30"/>
      <c r="AG34" s="131">
        <v>33.9028944911297</v>
      </c>
      <c r="AH34" s="125">
        <v>42.675070028011199</v>
      </c>
      <c r="AI34" s="125">
        <v>47.843137254901897</v>
      </c>
      <c r="AJ34" s="125">
        <v>42.628384687208197</v>
      </c>
      <c r="AK34" s="125">
        <v>45.051353874883198</v>
      </c>
      <c r="AL34" s="132">
        <v>42.420168067226797</v>
      </c>
      <c r="AM34" s="125"/>
      <c r="AN34" s="133">
        <v>44.705882352941103</v>
      </c>
      <c r="AO34" s="134">
        <v>41.750700280112</v>
      </c>
      <c r="AP34" s="135">
        <v>43.228291316526601</v>
      </c>
      <c r="AQ34" s="125"/>
      <c r="AR34" s="136">
        <v>42.6510604241696</v>
      </c>
      <c r="AS34" s="130"/>
      <c r="AT34" s="131">
        <v>-1.9166330579383</v>
      </c>
      <c r="AU34" s="125">
        <v>-5.3786573782018703</v>
      </c>
      <c r="AV34" s="125">
        <v>-0.36022652317821702</v>
      </c>
      <c r="AW34" s="125">
        <v>-1.05530525653179</v>
      </c>
      <c r="AX34" s="125">
        <v>0.75707436370078496</v>
      </c>
      <c r="AY34" s="132">
        <v>-1.5674104772359301</v>
      </c>
      <c r="AZ34" s="125"/>
      <c r="BA34" s="133">
        <v>0.16916319837357799</v>
      </c>
      <c r="BB34" s="134">
        <v>-4.8809330340601198</v>
      </c>
      <c r="BC34" s="135">
        <v>-2.3348543801082</v>
      </c>
      <c r="BD34" s="125"/>
      <c r="BE34" s="136">
        <v>-1.7908855179619101</v>
      </c>
    </row>
    <row r="35" spans="1:57" x14ac:dyDescent="0.2">
      <c r="A35" s="21" t="s">
        <v>52</v>
      </c>
      <c r="B35" s="3" t="str">
        <f t="shared" si="0"/>
        <v>Lynchburg, VA</v>
      </c>
      <c r="C35" s="3"/>
      <c r="D35" s="24" t="s">
        <v>16</v>
      </c>
      <c r="E35" s="27" t="s">
        <v>17</v>
      </c>
      <c r="F35" s="3"/>
      <c r="G35" s="131">
        <v>32.598978288633397</v>
      </c>
      <c r="H35" s="125">
        <v>53.192848020434198</v>
      </c>
      <c r="I35" s="125">
        <v>62.6117496807151</v>
      </c>
      <c r="J35" s="125">
        <v>58.652618135376699</v>
      </c>
      <c r="K35" s="125">
        <v>51.309067688378001</v>
      </c>
      <c r="L35" s="132">
        <v>51.673052362707502</v>
      </c>
      <c r="M35" s="125"/>
      <c r="N35" s="133">
        <v>46.104725415070199</v>
      </c>
      <c r="O35" s="134">
        <v>38.090676883780297</v>
      </c>
      <c r="P35" s="135">
        <v>42.097701149425198</v>
      </c>
      <c r="Q35" s="125"/>
      <c r="R35" s="136">
        <v>48.937237730341103</v>
      </c>
      <c r="S35" s="130"/>
      <c r="T35" s="131">
        <v>-13.3868548474788</v>
      </c>
      <c r="U35" s="125">
        <v>-3.3602538532864399</v>
      </c>
      <c r="V35" s="125">
        <v>8.8439100129527404</v>
      </c>
      <c r="W35" s="125">
        <v>13.6282918593452</v>
      </c>
      <c r="X35" s="125">
        <v>4.4892913961019003</v>
      </c>
      <c r="Y35" s="132">
        <v>2.9643956870527601</v>
      </c>
      <c r="Z35" s="125"/>
      <c r="AA35" s="133">
        <v>3.2732871190489599</v>
      </c>
      <c r="AB35" s="134">
        <v>-9.7897138980113105</v>
      </c>
      <c r="AC35" s="135">
        <v>-3.0763235019018502</v>
      </c>
      <c r="AD35" s="125"/>
      <c r="AE35" s="136">
        <v>1.41095553103904</v>
      </c>
      <c r="AF35" s="30"/>
      <c r="AG35" s="131">
        <v>33.947956577266901</v>
      </c>
      <c r="AH35" s="125">
        <v>49.137931034482698</v>
      </c>
      <c r="AI35" s="125">
        <v>55.012771392081703</v>
      </c>
      <c r="AJ35" s="125">
        <v>54.150702426564401</v>
      </c>
      <c r="AK35" s="125">
        <v>53.703703703703702</v>
      </c>
      <c r="AL35" s="132">
        <v>49.190613026819904</v>
      </c>
      <c r="AM35" s="125"/>
      <c r="AN35" s="133">
        <v>56.824712643678097</v>
      </c>
      <c r="AO35" s="134">
        <v>44.133141762452098</v>
      </c>
      <c r="AP35" s="135">
        <v>50.478927203065098</v>
      </c>
      <c r="AQ35" s="125"/>
      <c r="AR35" s="136">
        <v>49.5587027914614</v>
      </c>
      <c r="AS35" s="130"/>
      <c r="AT35" s="131">
        <v>-1.87846012672816</v>
      </c>
      <c r="AU35" s="125">
        <v>1.7937093932695201</v>
      </c>
      <c r="AV35" s="125">
        <v>7.2786958744041401</v>
      </c>
      <c r="AW35" s="125">
        <v>12.269458279599201</v>
      </c>
      <c r="AX35" s="125">
        <v>11.852700074522399</v>
      </c>
      <c r="AY35" s="132">
        <v>6.7523837624379999</v>
      </c>
      <c r="AZ35" s="125"/>
      <c r="BA35" s="133">
        <v>6.69403353182574</v>
      </c>
      <c r="BB35" s="134">
        <v>-10.0954942528735</v>
      </c>
      <c r="BC35" s="135">
        <v>-1.3586522677576101</v>
      </c>
      <c r="BD35" s="125"/>
      <c r="BE35" s="136">
        <v>4.2575198297228098</v>
      </c>
    </row>
    <row r="36" spans="1:57" x14ac:dyDescent="0.2">
      <c r="A36" s="21" t="s">
        <v>77</v>
      </c>
      <c r="B36" s="3" t="str">
        <f t="shared" si="0"/>
        <v>Central Virginia</v>
      </c>
      <c r="C36" s="3"/>
      <c r="D36" s="24" t="s">
        <v>16</v>
      </c>
      <c r="E36" s="27" t="s">
        <v>17</v>
      </c>
      <c r="F36" s="3"/>
      <c r="G36" s="131">
        <v>41.1676340047797</v>
      </c>
      <c r="H36" s="125">
        <v>56.333219528849398</v>
      </c>
      <c r="I36" s="125">
        <v>63.0249231819733</v>
      </c>
      <c r="J36" s="125">
        <v>61.686582451348499</v>
      </c>
      <c r="K36" s="125">
        <v>54.714919767838801</v>
      </c>
      <c r="L36" s="132">
        <v>55.385455786957998</v>
      </c>
      <c r="M36" s="125"/>
      <c r="N36" s="133">
        <v>51.153977466712099</v>
      </c>
      <c r="O36" s="134">
        <v>53.004438374871903</v>
      </c>
      <c r="P36" s="135">
        <v>52.079207920792001</v>
      </c>
      <c r="Q36" s="125"/>
      <c r="R36" s="136">
        <v>54.440813539482001</v>
      </c>
      <c r="S36" s="130"/>
      <c r="T36" s="131">
        <v>4.3218862391671298</v>
      </c>
      <c r="U36" s="125">
        <v>5.1889869165910998</v>
      </c>
      <c r="V36" s="125">
        <v>8.05837202919815</v>
      </c>
      <c r="W36" s="125">
        <v>7.2611601101524696</v>
      </c>
      <c r="X36" s="125">
        <v>3.4000890875044201</v>
      </c>
      <c r="Y36" s="132">
        <v>5.7912388279500604</v>
      </c>
      <c r="Z36" s="125"/>
      <c r="AA36" s="133">
        <v>6.7138021609632998</v>
      </c>
      <c r="AB36" s="134">
        <v>5.1139274384898199</v>
      </c>
      <c r="AC36" s="135">
        <v>5.8936142643907496</v>
      </c>
      <c r="AD36" s="125"/>
      <c r="AE36" s="136">
        <v>5.8192004389781804</v>
      </c>
      <c r="AF36" s="30"/>
      <c r="AG36" s="131">
        <v>41.135948982897602</v>
      </c>
      <c r="AH36" s="125">
        <v>52.615649564342498</v>
      </c>
      <c r="AI36" s="125">
        <v>58.2263372380513</v>
      </c>
      <c r="AJ36" s="125">
        <v>57.988473408699498</v>
      </c>
      <c r="AK36" s="125">
        <v>56.861391034494503</v>
      </c>
      <c r="AL36" s="132">
        <v>53.365560045697102</v>
      </c>
      <c r="AM36" s="125"/>
      <c r="AN36" s="133">
        <v>59.147636636610997</v>
      </c>
      <c r="AO36" s="134">
        <v>59.469234903221903</v>
      </c>
      <c r="AP36" s="135">
        <v>59.3084357699164</v>
      </c>
      <c r="AQ36" s="125"/>
      <c r="AR36" s="136">
        <v>55.062831638495098</v>
      </c>
      <c r="AS36" s="130"/>
      <c r="AT36" s="131">
        <v>2.7129176756816</v>
      </c>
      <c r="AU36" s="125">
        <v>1.5274315061175401</v>
      </c>
      <c r="AV36" s="125">
        <v>3.4450250689841702</v>
      </c>
      <c r="AW36" s="125">
        <v>4.2759667931897702</v>
      </c>
      <c r="AX36" s="125">
        <v>2.9835721578324002</v>
      </c>
      <c r="AY36" s="132">
        <v>3.0289069663192398</v>
      </c>
      <c r="AZ36" s="125"/>
      <c r="BA36" s="133">
        <v>4.0553930101181299</v>
      </c>
      <c r="BB36" s="134">
        <v>2.9696133508845901</v>
      </c>
      <c r="BC36" s="135">
        <v>3.5081840569950198</v>
      </c>
      <c r="BD36" s="125"/>
      <c r="BE36" s="136">
        <v>3.1756099248903298</v>
      </c>
    </row>
    <row r="37" spans="1:57" x14ac:dyDescent="0.2">
      <c r="A37" s="21" t="s">
        <v>78</v>
      </c>
      <c r="B37" s="3" t="str">
        <f t="shared" si="0"/>
        <v>Chesapeake Bay</v>
      </c>
      <c r="C37" s="3"/>
      <c r="D37" s="24" t="s">
        <v>16</v>
      </c>
      <c r="E37" s="27" t="s">
        <v>17</v>
      </c>
      <c r="F37" s="3"/>
      <c r="G37" s="131">
        <v>39.182915506035201</v>
      </c>
      <c r="H37" s="125">
        <v>56.824512534818901</v>
      </c>
      <c r="I37" s="125">
        <v>61.188486536675903</v>
      </c>
      <c r="J37" s="125">
        <v>58.124419684308201</v>
      </c>
      <c r="K37" s="125">
        <v>53.0176415970287</v>
      </c>
      <c r="L37" s="132">
        <v>53.667595171773399</v>
      </c>
      <c r="M37" s="125"/>
      <c r="N37" s="133">
        <v>45.311049210770598</v>
      </c>
      <c r="O37" s="134">
        <v>43.082636954503201</v>
      </c>
      <c r="P37" s="135">
        <v>44.196843082636903</v>
      </c>
      <c r="Q37" s="125"/>
      <c r="R37" s="136">
        <v>50.961666003448698</v>
      </c>
      <c r="S37" s="130"/>
      <c r="T37" s="131">
        <v>6.5656565656565604</v>
      </c>
      <c r="U37" s="125">
        <v>6.2499999999999902</v>
      </c>
      <c r="V37" s="125">
        <v>6.1191626409017701</v>
      </c>
      <c r="W37" s="125">
        <v>7.9310344827586201</v>
      </c>
      <c r="X37" s="125">
        <v>14.658634538152601</v>
      </c>
      <c r="Y37" s="132">
        <v>8.1991763384500107</v>
      </c>
      <c r="Z37" s="125"/>
      <c r="AA37" s="133">
        <v>1.8789144050104301</v>
      </c>
      <c r="AB37" s="134">
        <v>-2.9288702928870198</v>
      </c>
      <c r="AC37" s="135">
        <v>-0.52246603970741901</v>
      </c>
      <c r="AD37" s="125"/>
      <c r="AE37" s="136">
        <v>5.8985667034178597</v>
      </c>
      <c r="AF37" s="30"/>
      <c r="AG37" s="131">
        <v>40.227483751160598</v>
      </c>
      <c r="AH37" s="125">
        <v>54.062209842154097</v>
      </c>
      <c r="AI37" s="125">
        <v>55.617455896007399</v>
      </c>
      <c r="AJ37" s="125">
        <v>55.385329619312898</v>
      </c>
      <c r="AK37" s="125">
        <v>54.596100278551503</v>
      </c>
      <c r="AL37" s="132">
        <v>51.977715877437298</v>
      </c>
      <c r="AM37" s="125"/>
      <c r="AN37" s="133">
        <v>50.6499535747446</v>
      </c>
      <c r="AO37" s="134">
        <v>47.609099350046399</v>
      </c>
      <c r="AP37" s="135">
        <v>49.129526462395503</v>
      </c>
      <c r="AQ37" s="125"/>
      <c r="AR37" s="136">
        <v>51.163947473139601</v>
      </c>
      <c r="AS37" s="130"/>
      <c r="AT37" s="131">
        <v>11.9509043927648</v>
      </c>
      <c r="AU37" s="125">
        <v>6.25</v>
      </c>
      <c r="AV37" s="125">
        <v>2.1312872975277002</v>
      </c>
      <c r="AW37" s="125">
        <v>6.3753901025412301</v>
      </c>
      <c r="AX37" s="125">
        <v>6.9577080491132302</v>
      </c>
      <c r="AY37" s="132">
        <v>6.3449848024316102</v>
      </c>
      <c r="AZ37" s="125"/>
      <c r="BA37" s="133">
        <v>2.82752120640904</v>
      </c>
      <c r="BB37" s="134">
        <v>1.88772975658221</v>
      </c>
      <c r="BC37" s="135">
        <v>2.37001209189842</v>
      </c>
      <c r="BD37" s="125"/>
      <c r="BE37" s="136">
        <v>5.2240332810475296</v>
      </c>
    </row>
    <row r="38" spans="1:57" x14ac:dyDescent="0.2">
      <c r="A38" s="21" t="s">
        <v>79</v>
      </c>
      <c r="B38" s="3" t="str">
        <f t="shared" si="0"/>
        <v>Coastal Virginia - Eastern Shore</v>
      </c>
      <c r="C38" s="3"/>
      <c r="D38" s="24" t="s">
        <v>16</v>
      </c>
      <c r="E38" s="27" t="s">
        <v>17</v>
      </c>
      <c r="F38" s="3"/>
      <c r="G38" s="131">
        <v>28.784489187173701</v>
      </c>
      <c r="H38" s="125">
        <v>43.027591349738998</v>
      </c>
      <c r="I38" s="125">
        <v>47.054436987322802</v>
      </c>
      <c r="J38" s="125">
        <v>42.953020134228098</v>
      </c>
      <c r="K38" s="125">
        <v>41.759880686055098</v>
      </c>
      <c r="L38" s="132">
        <v>40.7158836689038</v>
      </c>
      <c r="M38" s="125"/>
      <c r="N38" s="133">
        <v>38.2550335570469</v>
      </c>
      <c r="O38" s="134">
        <v>34.079045488441402</v>
      </c>
      <c r="P38" s="135">
        <v>36.167039522744197</v>
      </c>
      <c r="Q38" s="125"/>
      <c r="R38" s="136">
        <v>39.416213912858197</v>
      </c>
      <c r="S38" s="130"/>
      <c r="T38" s="131">
        <v>7.5208913649025</v>
      </c>
      <c r="U38" s="125">
        <v>7.64925373134328</v>
      </c>
      <c r="V38" s="125">
        <v>8.4192439862542905</v>
      </c>
      <c r="W38" s="125">
        <v>5.6880733944954098</v>
      </c>
      <c r="X38" s="125">
        <v>0.35842293906810002</v>
      </c>
      <c r="Y38" s="132">
        <v>5.81395348837209</v>
      </c>
      <c r="Z38" s="125"/>
      <c r="AA38" s="133">
        <v>-9.8418277680140491</v>
      </c>
      <c r="AB38" s="134">
        <v>-21.612349914236699</v>
      </c>
      <c r="AC38" s="135">
        <v>-15.7986111111111</v>
      </c>
      <c r="AD38" s="125"/>
      <c r="AE38" s="136">
        <v>-0.857449088960342</v>
      </c>
      <c r="AF38" s="30"/>
      <c r="AG38" s="131">
        <v>29.930224017627602</v>
      </c>
      <c r="AH38" s="125">
        <v>40.580242379728197</v>
      </c>
      <c r="AI38" s="125">
        <v>43.095850165258902</v>
      </c>
      <c r="AJ38" s="125">
        <v>41.3147264047006</v>
      </c>
      <c r="AK38" s="125">
        <v>41.535071612192397</v>
      </c>
      <c r="AL38" s="132">
        <v>39.2912229159015</v>
      </c>
      <c r="AM38" s="125"/>
      <c r="AN38" s="133">
        <v>42.904717853839003</v>
      </c>
      <c r="AO38" s="134">
        <v>40.6290471785383</v>
      </c>
      <c r="AP38" s="135">
        <v>41.766882516188701</v>
      </c>
      <c r="AQ38" s="125"/>
      <c r="AR38" s="136">
        <v>39.994742376445799</v>
      </c>
      <c r="AS38" s="130"/>
      <c r="AT38" s="131">
        <v>-2.86054827175208</v>
      </c>
      <c r="AU38" s="125">
        <v>-0.89686098654708502</v>
      </c>
      <c r="AV38" s="125">
        <v>0.34202650705429599</v>
      </c>
      <c r="AW38" s="125">
        <v>-0.39840637450199201</v>
      </c>
      <c r="AX38" s="125">
        <v>-1.8806546923513501</v>
      </c>
      <c r="AY38" s="132">
        <v>-1.0293626217854299</v>
      </c>
      <c r="AZ38" s="125"/>
      <c r="BA38" s="133">
        <v>-6.5672844480257799</v>
      </c>
      <c r="BB38" s="134">
        <v>-12.4401913875598</v>
      </c>
      <c r="BC38" s="135">
        <v>-9.5190380761523006</v>
      </c>
      <c r="BD38" s="125"/>
      <c r="BE38" s="136">
        <v>-3.7151409298932001</v>
      </c>
    </row>
    <row r="39" spans="1:57" x14ac:dyDescent="0.2">
      <c r="A39" s="21" t="s">
        <v>80</v>
      </c>
      <c r="B39" s="3" t="str">
        <f t="shared" si="0"/>
        <v>Coastal Virginia - Hampton Roads</v>
      </c>
      <c r="C39" s="3"/>
      <c r="D39" s="24" t="s">
        <v>16</v>
      </c>
      <c r="E39" s="27" t="s">
        <v>17</v>
      </c>
      <c r="F39" s="3"/>
      <c r="G39" s="131">
        <v>37.674979887369197</v>
      </c>
      <c r="H39" s="125">
        <v>47.146688120139402</v>
      </c>
      <c r="I39" s="125">
        <v>50.254759989273197</v>
      </c>
      <c r="J39" s="125">
        <v>49.123089300080402</v>
      </c>
      <c r="K39" s="125">
        <v>47.009922231161099</v>
      </c>
      <c r="L39" s="132">
        <v>46.241887905604699</v>
      </c>
      <c r="M39" s="125"/>
      <c r="N39" s="133">
        <v>54.172700455886201</v>
      </c>
      <c r="O39" s="134">
        <v>59.3805309734513</v>
      </c>
      <c r="P39" s="135">
        <v>56.7766157146688</v>
      </c>
      <c r="Q39" s="125"/>
      <c r="R39" s="136">
        <v>49.251810136765798</v>
      </c>
      <c r="S39" s="130"/>
      <c r="T39" s="131">
        <v>-9.6491456426863795</v>
      </c>
      <c r="U39" s="125">
        <v>-3.0813162033390999</v>
      </c>
      <c r="V39" s="125">
        <v>-2.1463470103690301</v>
      </c>
      <c r="W39" s="125">
        <v>-1.8351944771236099</v>
      </c>
      <c r="X39" s="125">
        <v>-2.6291851742600798</v>
      </c>
      <c r="Y39" s="132">
        <v>-3.67153429630353</v>
      </c>
      <c r="Z39" s="125"/>
      <c r="AA39" s="133">
        <v>-7.5355326814796904</v>
      </c>
      <c r="AB39" s="134">
        <v>-6.5813925870110896</v>
      </c>
      <c r="AC39" s="135">
        <v>-7.03902725940896</v>
      </c>
      <c r="AD39" s="125"/>
      <c r="AE39" s="136">
        <v>-4.8073004991624604</v>
      </c>
      <c r="AF39" s="30"/>
      <c r="AG39" s="131">
        <v>37.337758112094299</v>
      </c>
      <c r="AH39" s="125">
        <v>44.324886028425801</v>
      </c>
      <c r="AI39" s="125">
        <v>47.097076964333603</v>
      </c>
      <c r="AJ39" s="125">
        <v>49.607803700723998</v>
      </c>
      <c r="AK39" s="125">
        <v>50.906409224993197</v>
      </c>
      <c r="AL39" s="132">
        <v>45.854786806114198</v>
      </c>
      <c r="AM39" s="125"/>
      <c r="AN39" s="133">
        <v>58.854250469294698</v>
      </c>
      <c r="AO39" s="134">
        <v>59.667471171895897</v>
      </c>
      <c r="AP39" s="135">
        <v>59.260860820595298</v>
      </c>
      <c r="AQ39" s="125"/>
      <c r="AR39" s="136">
        <v>49.685093667394497</v>
      </c>
      <c r="AS39" s="130"/>
      <c r="AT39" s="131">
        <v>-10.302554113317001</v>
      </c>
      <c r="AU39" s="125">
        <v>-5.8345610722428196</v>
      </c>
      <c r="AV39" s="125">
        <v>-3.61774175138537</v>
      </c>
      <c r="AW39" s="125">
        <v>-3.8653192731806798</v>
      </c>
      <c r="AX39" s="125">
        <v>-4.5130604377697798</v>
      </c>
      <c r="AY39" s="132">
        <v>-5.4452114354577104</v>
      </c>
      <c r="AZ39" s="125"/>
      <c r="BA39" s="133">
        <v>-3.7994490668204599</v>
      </c>
      <c r="BB39" s="134">
        <v>-4.1480951302479401</v>
      </c>
      <c r="BC39" s="135">
        <v>-3.97528463412789</v>
      </c>
      <c r="BD39" s="125"/>
      <c r="BE39" s="136">
        <v>-4.9493715355822596</v>
      </c>
    </row>
    <row r="40" spans="1:57" x14ac:dyDescent="0.2">
      <c r="A40" s="20" t="s">
        <v>81</v>
      </c>
      <c r="B40" s="3" t="str">
        <f t="shared" si="0"/>
        <v>Northern Virginia</v>
      </c>
      <c r="C40" s="3"/>
      <c r="D40" s="24" t="s">
        <v>16</v>
      </c>
      <c r="E40" s="27" t="s">
        <v>17</v>
      </c>
      <c r="F40" s="3"/>
      <c r="G40" s="131">
        <v>47.957083774549901</v>
      </c>
      <c r="H40" s="125">
        <v>65.696989071147399</v>
      </c>
      <c r="I40" s="125">
        <v>73.415116581087204</v>
      </c>
      <c r="J40" s="125">
        <v>69.724880621765706</v>
      </c>
      <c r="K40" s="125">
        <v>56.8679946454616</v>
      </c>
      <c r="L40" s="132">
        <v>62.732412938802398</v>
      </c>
      <c r="M40" s="125"/>
      <c r="N40" s="133">
        <v>52.140816367305298</v>
      </c>
      <c r="O40" s="134">
        <v>52.310643143993097</v>
      </c>
      <c r="P40" s="135">
        <v>52.225729755649198</v>
      </c>
      <c r="Q40" s="125"/>
      <c r="R40" s="136">
        <v>59.730503457901499</v>
      </c>
      <c r="S40" s="130"/>
      <c r="T40" s="131">
        <v>4.8552463389823703</v>
      </c>
      <c r="U40" s="125">
        <v>6.6039319785374797</v>
      </c>
      <c r="V40" s="125">
        <v>8.0045714062283206</v>
      </c>
      <c r="W40" s="125">
        <v>4.4893867491799497</v>
      </c>
      <c r="X40" s="125">
        <v>1.19373152549259</v>
      </c>
      <c r="Y40" s="132">
        <v>5.1625540398088603</v>
      </c>
      <c r="Z40" s="125"/>
      <c r="AA40" s="133">
        <v>-1.22668185537366</v>
      </c>
      <c r="AB40" s="134">
        <v>-4.2496529719151601</v>
      </c>
      <c r="AC40" s="135">
        <v>-2.7641133257142698</v>
      </c>
      <c r="AD40" s="125"/>
      <c r="AE40" s="136">
        <v>3.0636628452805899</v>
      </c>
      <c r="AF40" s="30"/>
      <c r="AG40" s="131">
        <v>43.106976372765203</v>
      </c>
      <c r="AH40" s="125">
        <v>56.400914345035403</v>
      </c>
      <c r="AI40" s="125">
        <v>63.386769946397003</v>
      </c>
      <c r="AJ40" s="125">
        <v>63.982192232059901</v>
      </c>
      <c r="AK40" s="125">
        <v>58.3608668310358</v>
      </c>
      <c r="AL40" s="132">
        <v>57.047543945458699</v>
      </c>
      <c r="AM40" s="125"/>
      <c r="AN40" s="133">
        <v>54.574277397482497</v>
      </c>
      <c r="AO40" s="134">
        <v>54.282190700159198</v>
      </c>
      <c r="AP40" s="135">
        <v>54.428234048820897</v>
      </c>
      <c r="AQ40" s="125"/>
      <c r="AR40" s="136">
        <v>56.299380479985302</v>
      </c>
      <c r="AS40" s="130"/>
      <c r="AT40" s="131">
        <v>3.4152199200818099E-2</v>
      </c>
      <c r="AU40" s="125">
        <v>3.5675044482273499</v>
      </c>
      <c r="AV40" s="125">
        <v>4.9103573675694001</v>
      </c>
      <c r="AW40" s="125">
        <v>3.75364934149232</v>
      </c>
      <c r="AX40" s="125">
        <v>0.91134989300077496</v>
      </c>
      <c r="AY40" s="132">
        <v>2.7989157494999599</v>
      </c>
      <c r="AZ40" s="125"/>
      <c r="BA40" s="133">
        <v>-1.83970240261496</v>
      </c>
      <c r="BB40" s="134">
        <v>-2.3579087990207901</v>
      </c>
      <c r="BC40" s="135">
        <v>-2.09879610481457</v>
      </c>
      <c r="BD40" s="125"/>
      <c r="BE40" s="136">
        <v>1.3981353309109199</v>
      </c>
    </row>
    <row r="41" spans="1:57" x14ac:dyDescent="0.2">
      <c r="A41" s="22" t="s">
        <v>82</v>
      </c>
      <c r="B41" s="3" t="str">
        <f t="shared" si="0"/>
        <v>Shenandoah Valley</v>
      </c>
      <c r="C41" s="3"/>
      <c r="D41" s="25" t="s">
        <v>16</v>
      </c>
      <c r="E41" s="28" t="s">
        <v>17</v>
      </c>
      <c r="F41" s="3"/>
      <c r="G41" s="137">
        <v>29.921779285646899</v>
      </c>
      <c r="H41" s="138">
        <v>41.720855715766596</v>
      </c>
      <c r="I41" s="138">
        <v>44.331354255018297</v>
      </c>
      <c r="J41" s="138">
        <v>44.058052963905297</v>
      </c>
      <c r="K41" s="138">
        <v>42.493638676844697</v>
      </c>
      <c r="L41" s="139">
        <v>40.505136179436398</v>
      </c>
      <c r="M41" s="125"/>
      <c r="N41" s="140">
        <v>49.043445481104499</v>
      </c>
      <c r="O41" s="141">
        <v>45.405711054565998</v>
      </c>
      <c r="P41" s="142">
        <v>47.224578267835199</v>
      </c>
      <c r="Q41" s="125"/>
      <c r="R41" s="143">
        <v>42.424976776121802</v>
      </c>
      <c r="S41" s="130"/>
      <c r="T41" s="137">
        <v>-8.6522603539142899</v>
      </c>
      <c r="U41" s="138">
        <v>-7.3870784594486798</v>
      </c>
      <c r="V41" s="138">
        <v>-7.6857698335410101</v>
      </c>
      <c r="W41" s="138">
        <v>-15.3122005439176</v>
      </c>
      <c r="X41" s="138">
        <v>-15.2717344816144</v>
      </c>
      <c r="Y41" s="139">
        <v>-11.174390554378499</v>
      </c>
      <c r="Z41" s="125"/>
      <c r="AA41" s="140">
        <v>-10.160530465209</v>
      </c>
      <c r="AB41" s="141">
        <v>-11.779220512231699</v>
      </c>
      <c r="AC41" s="142">
        <v>-10.9460525109124</v>
      </c>
      <c r="AD41" s="125"/>
      <c r="AE41" s="143">
        <v>-11.1018975628738</v>
      </c>
      <c r="AF41" s="31"/>
      <c r="AG41" s="137">
        <v>34.285914244389403</v>
      </c>
      <c r="AH41" s="138">
        <v>43.372369710259797</v>
      </c>
      <c r="AI41" s="138">
        <v>45.9665002566136</v>
      </c>
      <c r="AJ41" s="138">
        <v>43.5380021462231</v>
      </c>
      <c r="AK41" s="138">
        <v>42.4532263332244</v>
      </c>
      <c r="AL41" s="139">
        <v>41.9232025381421</v>
      </c>
      <c r="AM41" s="125"/>
      <c r="AN41" s="140">
        <v>46.761223772125099</v>
      </c>
      <c r="AO41" s="141">
        <v>45.652326808111503</v>
      </c>
      <c r="AP41" s="142">
        <v>46.206775290118301</v>
      </c>
      <c r="AQ41" s="125"/>
      <c r="AR41" s="143">
        <v>43.142771325590701</v>
      </c>
      <c r="AS41" s="75"/>
      <c r="AT41" s="137">
        <v>-7.0593175859789801</v>
      </c>
      <c r="AU41" s="138">
        <v>-7.2011207005291897</v>
      </c>
      <c r="AV41" s="138">
        <v>-7.8256277212612604</v>
      </c>
      <c r="AW41" s="138">
        <v>-6.5945502940234002</v>
      </c>
      <c r="AX41" s="138">
        <v>-7.8639394852440301</v>
      </c>
      <c r="AY41" s="139">
        <v>-7.3244280206593197</v>
      </c>
      <c r="AZ41" s="125"/>
      <c r="BA41" s="140">
        <v>-8.2384530703240806</v>
      </c>
      <c r="BB41" s="141">
        <v>-10.858301157787499</v>
      </c>
      <c r="BC41" s="142">
        <v>-9.5516298939738498</v>
      </c>
      <c r="BD41" s="125"/>
      <c r="BE41" s="143">
        <v>-8.0190140505130696</v>
      </c>
    </row>
    <row r="42" spans="1:57" x14ac:dyDescent="0.2">
      <c r="A42" s="19" t="s">
        <v>83</v>
      </c>
      <c r="B42" s="3" t="str">
        <f t="shared" si="0"/>
        <v>Southern Virginia</v>
      </c>
      <c r="C42" s="9"/>
      <c r="D42" s="23" t="s">
        <v>16</v>
      </c>
      <c r="E42" s="26" t="s">
        <v>17</v>
      </c>
      <c r="F42" s="3"/>
      <c r="G42" s="122">
        <v>43.401906673356699</v>
      </c>
      <c r="H42" s="123">
        <v>56.598093326643202</v>
      </c>
      <c r="I42" s="123">
        <v>59.934771700953299</v>
      </c>
      <c r="J42" s="123">
        <v>60.536879076768599</v>
      </c>
      <c r="K42" s="123">
        <v>53.738083291520297</v>
      </c>
      <c r="L42" s="124">
        <v>54.841946813848402</v>
      </c>
      <c r="M42" s="125"/>
      <c r="N42" s="126">
        <v>48.620170597089803</v>
      </c>
      <c r="O42" s="127">
        <v>48.745609633717997</v>
      </c>
      <c r="P42" s="128">
        <v>48.6828901154039</v>
      </c>
      <c r="Q42" s="125"/>
      <c r="R42" s="129">
        <v>53.082216328578497</v>
      </c>
      <c r="S42" s="130"/>
      <c r="T42" s="122">
        <v>19.213358247327399</v>
      </c>
      <c r="U42" s="123">
        <v>5.8495737894251203</v>
      </c>
      <c r="V42" s="123">
        <v>4.9121376572389304</v>
      </c>
      <c r="W42" s="123">
        <v>10.1197285302569</v>
      </c>
      <c r="X42" s="123">
        <v>17.4527329772495</v>
      </c>
      <c r="Y42" s="124">
        <v>10.6878778871595</v>
      </c>
      <c r="Z42" s="125"/>
      <c r="AA42" s="126">
        <v>6.1504928079789103</v>
      </c>
      <c r="AB42" s="127">
        <v>6.1340578549746798</v>
      </c>
      <c r="AC42" s="128">
        <v>6.1422641084823901</v>
      </c>
      <c r="AD42" s="125"/>
      <c r="AE42" s="129">
        <v>9.4595421886256403</v>
      </c>
      <c r="AF42" s="29"/>
      <c r="AG42" s="122">
        <v>42.8069735356829</v>
      </c>
      <c r="AH42" s="123">
        <v>57.042518499937202</v>
      </c>
      <c r="AI42" s="123">
        <v>58.898783393954503</v>
      </c>
      <c r="AJ42" s="123">
        <v>56.183368869935997</v>
      </c>
      <c r="AK42" s="123">
        <v>52.8157531669384</v>
      </c>
      <c r="AL42" s="124">
        <v>53.549479493289802</v>
      </c>
      <c r="AM42" s="125"/>
      <c r="AN42" s="126">
        <v>49.137660708686099</v>
      </c>
      <c r="AO42" s="127">
        <v>48.661022264032603</v>
      </c>
      <c r="AP42" s="128">
        <v>48.899341486359297</v>
      </c>
      <c r="AQ42" s="125"/>
      <c r="AR42" s="129">
        <v>52.220928149077203</v>
      </c>
      <c r="AS42" s="130"/>
      <c r="AT42" s="122">
        <v>6.89355944371066</v>
      </c>
      <c r="AU42" s="123">
        <v>5.9361057855978201</v>
      </c>
      <c r="AV42" s="123">
        <v>7.2621695301267604</v>
      </c>
      <c r="AW42" s="123">
        <v>8.1137054772973496</v>
      </c>
      <c r="AX42" s="123">
        <v>11.057782344178699</v>
      </c>
      <c r="AY42" s="124">
        <v>7.8202823488231399</v>
      </c>
      <c r="AZ42" s="125"/>
      <c r="BA42" s="126">
        <v>5.0956076572166404</v>
      </c>
      <c r="BB42" s="127">
        <v>2.4699326504440799</v>
      </c>
      <c r="BC42" s="128">
        <v>3.7725606498159898</v>
      </c>
      <c r="BD42" s="125"/>
      <c r="BE42" s="129">
        <v>6.7068512069024599</v>
      </c>
    </row>
    <row r="43" spans="1:57" x14ac:dyDescent="0.2">
      <c r="A43" s="20" t="s">
        <v>84</v>
      </c>
      <c r="B43" s="3" t="str">
        <f t="shared" si="0"/>
        <v>Southwest Virginia - Blue Ridge Highlands</v>
      </c>
      <c r="C43" s="10"/>
      <c r="D43" s="24" t="s">
        <v>16</v>
      </c>
      <c r="E43" s="27" t="s">
        <v>17</v>
      </c>
      <c r="F43" s="3"/>
      <c r="G43" s="131">
        <v>28.7620742247076</v>
      </c>
      <c r="H43" s="125">
        <v>40.086426029486503</v>
      </c>
      <c r="I43" s="125">
        <v>45.754956786985197</v>
      </c>
      <c r="J43" s="125">
        <v>46.276054905948101</v>
      </c>
      <c r="K43" s="125">
        <v>54.778851042196202</v>
      </c>
      <c r="L43" s="132">
        <v>43.1316725978647</v>
      </c>
      <c r="M43" s="125"/>
      <c r="N43" s="133">
        <v>50.902389425521001</v>
      </c>
      <c r="O43" s="134">
        <v>41.624300965937898</v>
      </c>
      <c r="P43" s="135">
        <v>46.263345195729499</v>
      </c>
      <c r="Q43" s="125"/>
      <c r="R43" s="136">
        <v>44.026436197254696</v>
      </c>
      <c r="S43" s="130"/>
      <c r="T43" s="131">
        <v>0.267962590320723</v>
      </c>
      <c r="U43" s="125">
        <v>-2.76490956969075</v>
      </c>
      <c r="V43" s="125">
        <v>5.7323132296387298</v>
      </c>
      <c r="W43" s="125">
        <v>4.1672152265366504</v>
      </c>
      <c r="X43" s="125">
        <v>12.750640578655201</v>
      </c>
      <c r="Y43" s="132">
        <v>4.5896781879553403</v>
      </c>
      <c r="Z43" s="125"/>
      <c r="AA43" s="133">
        <v>5.6792389385490498</v>
      </c>
      <c r="AB43" s="134">
        <v>-0.43900192302104701</v>
      </c>
      <c r="AC43" s="135">
        <v>2.8363244339526799</v>
      </c>
      <c r="AD43" s="125"/>
      <c r="AE43" s="136">
        <v>4.0570184932766802</v>
      </c>
      <c r="AF43" s="30"/>
      <c r="AG43" s="131">
        <v>34.014361972547</v>
      </c>
      <c r="AH43" s="125">
        <v>43.003304524656798</v>
      </c>
      <c r="AI43" s="125">
        <v>47.423106253177401</v>
      </c>
      <c r="AJ43" s="125">
        <v>42.863497712252098</v>
      </c>
      <c r="AK43" s="125">
        <v>43.581596339603401</v>
      </c>
      <c r="AL43" s="132">
        <v>42.177173360447298</v>
      </c>
      <c r="AM43" s="125"/>
      <c r="AN43" s="133">
        <v>44.315582104728001</v>
      </c>
      <c r="AO43" s="134">
        <v>43.521225216064998</v>
      </c>
      <c r="AP43" s="135">
        <v>43.9184036603965</v>
      </c>
      <c r="AQ43" s="125"/>
      <c r="AR43" s="136">
        <v>42.674667731861398</v>
      </c>
      <c r="AS43" s="130"/>
      <c r="AT43" s="131">
        <v>0.51900783150707996</v>
      </c>
      <c r="AU43" s="125">
        <v>-2.4870762825050998</v>
      </c>
      <c r="AV43" s="125">
        <v>2.2613438945055799</v>
      </c>
      <c r="AW43" s="125">
        <v>2.2561202328007202</v>
      </c>
      <c r="AX43" s="125">
        <v>3.6474064151879499</v>
      </c>
      <c r="AY43" s="132">
        <v>1.2512854442174299</v>
      </c>
      <c r="AZ43" s="125"/>
      <c r="BA43" s="133">
        <v>-0.20541678334225899</v>
      </c>
      <c r="BB43" s="134">
        <v>-2.2799050192674999</v>
      </c>
      <c r="BC43" s="135">
        <v>-1.2441748028689601</v>
      </c>
      <c r="BD43" s="125"/>
      <c r="BE43" s="136">
        <v>0.50255811749993995</v>
      </c>
    </row>
    <row r="44" spans="1:57" x14ac:dyDescent="0.2">
      <c r="A44" s="21" t="s">
        <v>85</v>
      </c>
      <c r="B44" s="3" t="str">
        <f t="shared" si="0"/>
        <v>Southwest Virginia - Heart of Appalachia</v>
      </c>
      <c r="C44" s="3"/>
      <c r="D44" s="24" t="s">
        <v>16</v>
      </c>
      <c r="E44" s="27" t="s">
        <v>17</v>
      </c>
      <c r="F44" s="3"/>
      <c r="G44" s="131">
        <v>34.5583038869257</v>
      </c>
      <c r="H44" s="125">
        <v>52.7208480565371</v>
      </c>
      <c r="I44" s="125">
        <v>54.911660777385102</v>
      </c>
      <c r="J44" s="125">
        <v>51.590106007067099</v>
      </c>
      <c r="K44" s="125">
        <v>47.067137809187201</v>
      </c>
      <c r="L44" s="132">
        <v>48.169611307420404</v>
      </c>
      <c r="M44" s="125"/>
      <c r="N44" s="133">
        <v>58.233215547703097</v>
      </c>
      <c r="O44" s="134">
        <v>42.897526501766698</v>
      </c>
      <c r="P44" s="135">
        <v>50.565371024734901</v>
      </c>
      <c r="Q44" s="125"/>
      <c r="R44" s="136">
        <v>48.854114083795999</v>
      </c>
      <c r="S44" s="130"/>
      <c r="T44" s="131">
        <v>3.3826638477801199</v>
      </c>
      <c r="U44" s="125">
        <v>7.8034682080924798</v>
      </c>
      <c r="V44" s="125">
        <v>9.2827004219409197</v>
      </c>
      <c r="W44" s="125">
        <v>4.8850574712643597</v>
      </c>
      <c r="X44" s="125">
        <v>9.1803278688524497</v>
      </c>
      <c r="Y44" s="132">
        <v>7.1024512884978002</v>
      </c>
      <c r="Z44" s="125"/>
      <c r="AA44" s="133">
        <v>6.0489060489060398</v>
      </c>
      <c r="AB44" s="134">
        <v>3.2312925170067999</v>
      </c>
      <c r="AC44" s="135">
        <v>4.8351648351648304</v>
      </c>
      <c r="AD44" s="125"/>
      <c r="AE44" s="136">
        <v>6.4218165823619904</v>
      </c>
      <c r="AF44" s="30"/>
      <c r="AG44" s="131">
        <v>37.296819787985797</v>
      </c>
      <c r="AH44" s="125">
        <v>53.038869257950502</v>
      </c>
      <c r="AI44" s="125">
        <v>54.487632508833897</v>
      </c>
      <c r="AJ44" s="125">
        <v>52.756183745583002</v>
      </c>
      <c r="AK44" s="125">
        <v>47.0318021201413</v>
      </c>
      <c r="AL44" s="132">
        <v>48.922261484098897</v>
      </c>
      <c r="AM44" s="125"/>
      <c r="AN44" s="133">
        <v>49.204946996466397</v>
      </c>
      <c r="AO44" s="134">
        <v>42.014134275618296</v>
      </c>
      <c r="AP44" s="135">
        <v>45.609540636042396</v>
      </c>
      <c r="AQ44" s="125"/>
      <c r="AR44" s="136">
        <v>47.975769813225597</v>
      </c>
      <c r="AS44" s="130"/>
      <c r="AT44" s="131">
        <v>9.60539979231568</v>
      </c>
      <c r="AU44" s="125">
        <v>10.530191458026501</v>
      </c>
      <c r="AV44" s="125">
        <v>10.6566200215285</v>
      </c>
      <c r="AW44" s="125">
        <v>13.5361216730038</v>
      </c>
      <c r="AX44" s="125">
        <v>7.0796460176991101</v>
      </c>
      <c r="AY44" s="132">
        <v>10.3626943005181</v>
      </c>
      <c r="AZ44" s="125"/>
      <c r="BA44" s="133">
        <v>4.4244469441319803</v>
      </c>
      <c r="BB44" s="134">
        <v>3.1670281995661602</v>
      </c>
      <c r="BC44" s="135">
        <v>3.8415124698310499</v>
      </c>
      <c r="BD44" s="125"/>
      <c r="BE44" s="136">
        <v>8.5117314608665797</v>
      </c>
    </row>
    <row r="45" spans="1:57" x14ac:dyDescent="0.2">
      <c r="A45" s="22" t="s">
        <v>86</v>
      </c>
      <c r="B45" s="3" t="str">
        <f t="shared" si="0"/>
        <v>Virginia Mountains</v>
      </c>
      <c r="C45" s="3"/>
      <c r="D45" s="25" t="s">
        <v>16</v>
      </c>
      <c r="E45" s="28" t="s">
        <v>17</v>
      </c>
      <c r="F45" s="3"/>
      <c r="G45" s="137">
        <v>34.888255587220598</v>
      </c>
      <c r="H45" s="138">
        <v>51.9274036298185</v>
      </c>
      <c r="I45" s="138">
        <v>56.037198140092897</v>
      </c>
      <c r="J45" s="138">
        <v>55.902204889755502</v>
      </c>
      <c r="K45" s="138">
        <v>56.052197390130402</v>
      </c>
      <c r="L45" s="139">
        <v>50.961451927403601</v>
      </c>
      <c r="M45" s="125"/>
      <c r="N45" s="140">
        <v>60.416979151042398</v>
      </c>
      <c r="O45" s="141">
        <v>53.397330133493298</v>
      </c>
      <c r="P45" s="142">
        <v>56.907154642267798</v>
      </c>
      <c r="Q45" s="125"/>
      <c r="R45" s="143">
        <v>52.660224131650502</v>
      </c>
      <c r="S45" s="130"/>
      <c r="T45" s="137">
        <v>-3.1450051903110001</v>
      </c>
      <c r="U45" s="138">
        <v>6.4215610512249999</v>
      </c>
      <c r="V45" s="138">
        <v>8.31797168762251</v>
      </c>
      <c r="W45" s="138">
        <v>8.98907892668805</v>
      </c>
      <c r="X45" s="138">
        <v>20.588807833172901</v>
      </c>
      <c r="Y45" s="139">
        <v>8.7419738276744106</v>
      </c>
      <c r="Z45" s="125"/>
      <c r="AA45" s="140">
        <v>22.636666544424799</v>
      </c>
      <c r="AB45" s="141">
        <v>9.0831172727077902</v>
      </c>
      <c r="AC45" s="142">
        <v>15.8815555298956</v>
      </c>
      <c r="AD45" s="125"/>
      <c r="AE45" s="143">
        <v>10.8506644965163</v>
      </c>
      <c r="AF45" s="31"/>
      <c r="AG45" s="137">
        <v>43.0403479826008</v>
      </c>
      <c r="AH45" s="138">
        <v>55.077246137693102</v>
      </c>
      <c r="AI45" s="138">
        <v>56.884655767211598</v>
      </c>
      <c r="AJ45" s="138">
        <v>55.729713514324203</v>
      </c>
      <c r="AK45" s="138">
        <v>54.601019949002499</v>
      </c>
      <c r="AL45" s="139">
        <v>53.066596670166398</v>
      </c>
      <c r="AM45" s="125"/>
      <c r="AN45" s="140">
        <v>55.1034948252587</v>
      </c>
      <c r="AO45" s="141">
        <v>54.818509074546199</v>
      </c>
      <c r="AP45" s="142">
        <v>54.961001949902503</v>
      </c>
      <c r="AQ45" s="125"/>
      <c r="AR45" s="143">
        <v>53.607855321519601</v>
      </c>
      <c r="AS45" s="130"/>
      <c r="AT45" s="137">
        <v>13.8588837429294</v>
      </c>
      <c r="AU45" s="138">
        <v>14.0022933865491</v>
      </c>
      <c r="AV45" s="138">
        <v>9.3677549625056802</v>
      </c>
      <c r="AW45" s="138">
        <v>11.9948670236954</v>
      </c>
      <c r="AX45" s="138">
        <v>13.7389362415937</v>
      </c>
      <c r="AY45" s="139">
        <v>12.480380805812899</v>
      </c>
      <c r="AZ45" s="125"/>
      <c r="BA45" s="140">
        <v>6.2128294451792696</v>
      </c>
      <c r="BB45" s="141">
        <v>7.5044201190444202</v>
      </c>
      <c r="BC45" s="142">
        <v>6.8530477336293396</v>
      </c>
      <c r="BD45" s="125"/>
      <c r="BE45" s="143">
        <v>10.7715382222126</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70" zoomScaleNormal="70" workbookViewId="0">
      <selection activeCell="B3" sqref="B3"/>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0" t="s">
        <v>5</v>
      </c>
      <c r="E2" s="181"/>
      <c r="G2" s="182" t="s">
        <v>36</v>
      </c>
      <c r="H2" s="183"/>
      <c r="I2" s="183"/>
      <c r="J2" s="183"/>
      <c r="K2" s="183"/>
      <c r="L2" s="183"/>
      <c r="M2" s="183"/>
      <c r="N2" s="183"/>
      <c r="O2" s="183"/>
      <c r="P2" s="183"/>
      <c r="Q2" s="183"/>
      <c r="R2" s="183"/>
      <c r="T2" s="182" t="s">
        <v>37</v>
      </c>
      <c r="U2" s="183"/>
      <c r="V2" s="183"/>
      <c r="W2" s="183"/>
      <c r="X2" s="183"/>
      <c r="Y2" s="183"/>
      <c r="Z2" s="183"/>
      <c r="AA2" s="183"/>
      <c r="AB2" s="183"/>
      <c r="AC2" s="183"/>
      <c r="AD2" s="183"/>
      <c r="AE2" s="183"/>
      <c r="AF2" s="4"/>
      <c r="AG2" s="182" t="s">
        <v>38</v>
      </c>
      <c r="AH2" s="183"/>
      <c r="AI2" s="183"/>
      <c r="AJ2" s="183"/>
      <c r="AK2" s="183"/>
      <c r="AL2" s="183"/>
      <c r="AM2" s="183"/>
      <c r="AN2" s="183"/>
      <c r="AO2" s="183"/>
      <c r="AP2" s="183"/>
      <c r="AQ2" s="183"/>
      <c r="AR2" s="183"/>
      <c r="AT2" s="182" t="s">
        <v>39</v>
      </c>
      <c r="AU2" s="183"/>
      <c r="AV2" s="183"/>
      <c r="AW2" s="183"/>
      <c r="AX2" s="183"/>
      <c r="AY2" s="183"/>
      <c r="AZ2" s="183"/>
      <c r="BA2" s="183"/>
      <c r="BB2" s="183"/>
      <c r="BC2" s="183"/>
      <c r="BD2" s="183"/>
      <c r="BE2" s="183"/>
    </row>
    <row r="3" spans="1:57" x14ac:dyDescent="0.2">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x14ac:dyDescent="0.2">
      <c r="A4" s="32"/>
      <c r="B4" s="32"/>
      <c r="C4" s="3"/>
      <c r="D4" s="185"/>
      <c r="E4" s="187"/>
      <c r="F4" s="5"/>
      <c r="G4" s="189"/>
      <c r="H4" s="191"/>
      <c r="I4" s="191"/>
      <c r="J4" s="191"/>
      <c r="K4" s="191"/>
      <c r="L4" s="193"/>
      <c r="M4" s="5"/>
      <c r="N4" s="189"/>
      <c r="O4" s="191"/>
      <c r="P4" s="193"/>
      <c r="Q4" s="2"/>
      <c r="R4" s="195"/>
      <c r="S4" s="2"/>
      <c r="T4" s="189"/>
      <c r="U4" s="191"/>
      <c r="V4" s="191"/>
      <c r="W4" s="191"/>
      <c r="X4" s="191"/>
      <c r="Y4" s="193"/>
      <c r="Z4" s="2"/>
      <c r="AA4" s="189"/>
      <c r="AB4" s="191"/>
      <c r="AC4" s="193"/>
      <c r="AD4" s="1"/>
      <c r="AE4" s="197"/>
      <c r="AF4" s="39"/>
      <c r="AG4" s="189"/>
      <c r="AH4" s="191"/>
      <c r="AI4" s="191"/>
      <c r="AJ4" s="191"/>
      <c r="AK4" s="191"/>
      <c r="AL4" s="193"/>
      <c r="AM4" s="5"/>
      <c r="AN4" s="189"/>
      <c r="AO4" s="191"/>
      <c r="AP4" s="193"/>
      <c r="AQ4" s="2"/>
      <c r="AR4" s="195"/>
      <c r="AS4" s="2"/>
      <c r="AT4" s="189"/>
      <c r="AU4" s="191"/>
      <c r="AV4" s="191"/>
      <c r="AW4" s="191"/>
      <c r="AX4" s="191"/>
      <c r="AY4" s="193"/>
      <c r="AZ4" s="2"/>
      <c r="BA4" s="189"/>
      <c r="BB4" s="191"/>
      <c r="BC4" s="193"/>
      <c r="BD4" s="1"/>
      <c r="BE4" s="197"/>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4">
        <v>136.830222233591</v>
      </c>
      <c r="H6" s="145">
        <v>138.47919939281601</v>
      </c>
      <c r="I6" s="145">
        <v>141.438412375019</v>
      </c>
      <c r="J6" s="145">
        <v>141.08686266543</v>
      </c>
      <c r="K6" s="145">
        <v>137.28959375850499</v>
      </c>
      <c r="L6" s="146">
        <v>139.17188292251601</v>
      </c>
      <c r="M6" s="147"/>
      <c r="N6" s="148">
        <v>147.962612967344</v>
      </c>
      <c r="O6" s="149">
        <v>153.02024830035401</v>
      </c>
      <c r="P6" s="150">
        <v>150.538417242582</v>
      </c>
      <c r="Q6" s="147"/>
      <c r="R6" s="151">
        <v>142.6186578027</v>
      </c>
      <c r="S6" s="130"/>
      <c r="T6" s="122">
        <v>5.1554395707360099</v>
      </c>
      <c r="U6" s="123">
        <v>5.1052158168282302</v>
      </c>
      <c r="V6" s="123">
        <v>4.9115461477270399</v>
      </c>
      <c r="W6" s="123">
        <v>6.0060135904193297</v>
      </c>
      <c r="X6" s="123">
        <v>5.7967573984228702</v>
      </c>
      <c r="Y6" s="124">
        <v>5.41493766340934</v>
      </c>
      <c r="Z6" s="125"/>
      <c r="AA6" s="126">
        <v>4.5531916226606599</v>
      </c>
      <c r="AB6" s="127">
        <v>2.3643479167554702</v>
      </c>
      <c r="AC6" s="128">
        <v>3.3793566847716998</v>
      </c>
      <c r="AD6" s="125"/>
      <c r="AE6" s="129">
        <v>4.6912015665615101</v>
      </c>
      <c r="AF6" s="29"/>
      <c r="AG6" s="144">
        <v>133.457911143308</v>
      </c>
      <c r="AH6" s="145">
        <v>135.737156218888</v>
      </c>
      <c r="AI6" s="145">
        <v>141.86909939602501</v>
      </c>
      <c r="AJ6" s="145">
        <v>144.965581936105</v>
      </c>
      <c r="AK6" s="145">
        <v>144.35899064084899</v>
      </c>
      <c r="AL6" s="146">
        <v>140.47386646463499</v>
      </c>
      <c r="AM6" s="147"/>
      <c r="AN6" s="148">
        <v>155.467541068728</v>
      </c>
      <c r="AO6" s="149">
        <v>156.234460267787</v>
      </c>
      <c r="AP6" s="150">
        <v>155.85105546601099</v>
      </c>
      <c r="AQ6" s="147"/>
      <c r="AR6" s="151">
        <v>145.31638477785</v>
      </c>
      <c r="AS6" s="130"/>
      <c r="AT6" s="122">
        <v>3.1002748763172199</v>
      </c>
      <c r="AU6" s="123">
        <v>3.3070990884986902</v>
      </c>
      <c r="AV6" s="123">
        <v>3.86802137595408</v>
      </c>
      <c r="AW6" s="123">
        <v>3.62114679763285</v>
      </c>
      <c r="AX6" s="123">
        <v>2.5334607884549998</v>
      </c>
      <c r="AY6" s="124">
        <v>3.30944625062107</v>
      </c>
      <c r="AZ6" s="125"/>
      <c r="BA6" s="126">
        <v>2.5132545010132699</v>
      </c>
      <c r="BB6" s="127">
        <v>2.0592184237675299</v>
      </c>
      <c r="BC6" s="128">
        <v>2.2834047598296099</v>
      </c>
      <c r="BD6" s="125"/>
      <c r="BE6" s="129">
        <v>2.9272094420284001</v>
      </c>
    </row>
    <row r="7" spans="1:57" x14ac:dyDescent="0.2">
      <c r="A7" s="20" t="s">
        <v>18</v>
      </c>
      <c r="B7" s="3" t="str">
        <f>TRIM(A7)</f>
        <v>Virginia</v>
      </c>
      <c r="C7" s="10"/>
      <c r="D7" s="24" t="s">
        <v>16</v>
      </c>
      <c r="E7" s="27" t="s">
        <v>17</v>
      </c>
      <c r="F7" s="3"/>
      <c r="G7" s="152">
        <v>106.270948261238</v>
      </c>
      <c r="H7" s="147">
        <v>118.411294147124</v>
      </c>
      <c r="I7" s="147">
        <v>123.261758818907</v>
      </c>
      <c r="J7" s="147">
        <v>118.574417894243</v>
      </c>
      <c r="K7" s="147">
        <v>110.062670586837</v>
      </c>
      <c r="L7" s="153">
        <v>116.059602225676</v>
      </c>
      <c r="M7" s="147"/>
      <c r="N7" s="154">
        <v>112.31032637902</v>
      </c>
      <c r="O7" s="155">
        <v>113.83439343251</v>
      </c>
      <c r="P7" s="156">
        <v>113.074885943665</v>
      </c>
      <c r="Q7" s="147"/>
      <c r="R7" s="157">
        <v>115.21736574402399</v>
      </c>
      <c r="S7" s="130"/>
      <c r="T7" s="131">
        <v>5.0325634583650798</v>
      </c>
      <c r="U7" s="125">
        <v>6.7679705366210596</v>
      </c>
      <c r="V7" s="125">
        <v>7.0434452370735201</v>
      </c>
      <c r="W7" s="125">
        <v>5.74552257745039</v>
      </c>
      <c r="X7" s="125">
        <v>3.2222061855939601</v>
      </c>
      <c r="Y7" s="132">
        <v>5.7421241434936503</v>
      </c>
      <c r="Z7" s="125"/>
      <c r="AA7" s="133">
        <v>0.74968146361937804</v>
      </c>
      <c r="AB7" s="134">
        <v>0.27853998849524603</v>
      </c>
      <c r="AC7" s="135">
        <v>0.499546919312785</v>
      </c>
      <c r="AD7" s="125"/>
      <c r="AE7" s="136">
        <v>4.2133990936965597</v>
      </c>
      <c r="AF7" s="30"/>
      <c r="AG7" s="152">
        <v>103.053589078941</v>
      </c>
      <c r="AH7" s="147">
        <v>112.969391016332</v>
      </c>
      <c r="AI7" s="147">
        <v>118.24903538817</v>
      </c>
      <c r="AJ7" s="147">
        <v>118.091619075282</v>
      </c>
      <c r="AK7" s="147">
        <v>113.74991215615501</v>
      </c>
      <c r="AL7" s="153">
        <v>113.851882607177</v>
      </c>
      <c r="AM7" s="147"/>
      <c r="AN7" s="154">
        <v>117.326991844345</v>
      </c>
      <c r="AO7" s="155">
        <v>117.544313178083</v>
      </c>
      <c r="AP7" s="156">
        <v>117.43553172932</v>
      </c>
      <c r="AQ7" s="147"/>
      <c r="AR7" s="157">
        <v>114.93003262973301</v>
      </c>
      <c r="AS7" s="130"/>
      <c r="AT7" s="131">
        <v>3.8862819976523499</v>
      </c>
      <c r="AU7" s="125">
        <v>5.8695730307323704</v>
      </c>
      <c r="AV7" s="125">
        <v>5.9527812817353398</v>
      </c>
      <c r="AW7" s="125">
        <v>4.61815355131397</v>
      </c>
      <c r="AX7" s="125">
        <v>3.57199444342658</v>
      </c>
      <c r="AY7" s="132">
        <v>4.8868597707721104</v>
      </c>
      <c r="AZ7" s="125"/>
      <c r="BA7" s="133">
        <v>1.9095806671935101</v>
      </c>
      <c r="BB7" s="134">
        <v>2.2424869338624802</v>
      </c>
      <c r="BC7" s="135">
        <v>2.07605523821598</v>
      </c>
      <c r="BD7" s="125"/>
      <c r="BE7" s="136">
        <v>3.9775422663461399</v>
      </c>
    </row>
    <row r="8" spans="1:57" x14ac:dyDescent="0.2">
      <c r="A8" s="21" t="s">
        <v>19</v>
      </c>
      <c r="B8" s="3" t="str">
        <f t="shared" ref="B8:B43" si="0">TRIM(A8)</f>
        <v>Norfolk/Virginia Beach, VA</v>
      </c>
      <c r="C8" s="3"/>
      <c r="D8" s="24" t="s">
        <v>16</v>
      </c>
      <c r="E8" s="27" t="s">
        <v>17</v>
      </c>
      <c r="F8" s="3"/>
      <c r="G8" s="152">
        <v>95.320288454950301</v>
      </c>
      <c r="H8" s="147">
        <v>99.473943153867097</v>
      </c>
      <c r="I8" s="147">
        <v>100.031199141279</v>
      </c>
      <c r="J8" s="147">
        <v>100.68858114471</v>
      </c>
      <c r="K8" s="147">
        <v>98.425949879623502</v>
      </c>
      <c r="L8" s="153">
        <v>98.965762655269103</v>
      </c>
      <c r="M8" s="147"/>
      <c r="N8" s="154">
        <v>113.978084773115</v>
      </c>
      <c r="O8" s="155">
        <v>122.311655718449</v>
      </c>
      <c r="P8" s="156">
        <v>118.32637203495599</v>
      </c>
      <c r="Q8" s="147"/>
      <c r="R8" s="157">
        <v>105.335725434842</v>
      </c>
      <c r="S8" s="130"/>
      <c r="T8" s="131">
        <v>4.3536042376101696</v>
      </c>
      <c r="U8" s="125">
        <v>7.0734070191360097</v>
      </c>
      <c r="V8" s="125">
        <v>5.3708662135557299</v>
      </c>
      <c r="W8" s="125">
        <v>7.23410799424303</v>
      </c>
      <c r="X8" s="125">
        <v>5.73185058568464</v>
      </c>
      <c r="Y8" s="132">
        <v>6.0595423810411102</v>
      </c>
      <c r="Z8" s="125"/>
      <c r="AA8" s="133">
        <v>-2.2886620435217302</v>
      </c>
      <c r="AB8" s="134">
        <v>-0.75663419046124103</v>
      </c>
      <c r="AC8" s="135">
        <v>-1.4603796436585399</v>
      </c>
      <c r="AD8" s="125"/>
      <c r="AE8" s="136">
        <v>2.9780974442874801</v>
      </c>
      <c r="AF8" s="30"/>
      <c r="AG8" s="152">
        <v>93.174496858837898</v>
      </c>
      <c r="AH8" s="147">
        <v>96.073847162460694</v>
      </c>
      <c r="AI8" s="147">
        <v>98.526943637232094</v>
      </c>
      <c r="AJ8" s="147">
        <v>101.05764040561201</v>
      </c>
      <c r="AK8" s="147">
        <v>102.197795704567</v>
      </c>
      <c r="AL8" s="153">
        <v>98.547370454985796</v>
      </c>
      <c r="AM8" s="147"/>
      <c r="AN8" s="154">
        <v>118.597641576711</v>
      </c>
      <c r="AO8" s="155">
        <v>122.900329611372</v>
      </c>
      <c r="AP8" s="156">
        <v>120.762594807638</v>
      </c>
      <c r="AQ8" s="147"/>
      <c r="AR8" s="157">
        <v>106.111772762648</v>
      </c>
      <c r="AS8" s="130"/>
      <c r="AT8" s="131">
        <v>2.18348124646826</v>
      </c>
      <c r="AU8" s="125">
        <v>4.9094300788664098</v>
      </c>
      <c r="AV8" s="125">
        <v>5.1085348394022301</v>
      </c>
      <c r="AW8" s="125">
        <v>3.9214662362917001</v>
      </c>
      <c r="AX8" s="125">
        <v>2.8544715839613</v>
      </c>
      <c r="AY8" s="132">
        <v>3.8847816906451502</v>
      </c>
      <c r="AZ8" s="125"/>
      <c r="BA8" s="133">
        <v>1.20295770435718</v>
      </c>
      <c r="BB8" s="134">
        <v>2.5627912130261898</v>
      </c>
      <c r="BC8" s="135">
        <v>1.89294991548475</v>
      </c>
      <c r="BD8" s="125"/>
      <c r="BE8" s="136">
        <v>3.2045901815676698</v>
      </c>
    </row>
    <row r="9" spans="1:57" ht="14.25" x14ac:dyDescent="0.25">
      <c r="A9" s="21" t="s">
        <v>20</v>
      </c>
      <c r="B9" s="81" t="s">
        <v>71</v>
      </c>
      <c r="C9" s="3"/>
      <c r="D9" s="24" t="s">
        <v>16</v>
      </c>
      <c r="E9" s="27" t="s">
        <v>17</v>
      </c>
      <c r="F9" s="3"/>
      <c r="G9" s="152">
        <v>91.473193990187994</v>
      </c>
      <c r="H9" s="147">
        <v>103.680164981373</v>
      </c>
      <c r="I9" s="147">
        <v>110.13886092265901</v>
      </c>
      <c r="J9" s="147">
        <v>106.33931535836101</v>
      </c>
      <c r="K9" s="147">
        <v>99.176869808244703</v>
      </c>
      <c r="L9" s="153">
        <v>103.016408722856</v>
      </c>
      <c r="M9" s="147"/>
      <c r="N9" s="154">
        <v>100.820484668644</v>
      </c>
      <c r="O9" s="155">
        <v>103.828717348927</v>
      </c>
      <c r="P9" s="156">
        <v>102.366366951155</v>
      </c>
      <c r="Q9" s="147"/>
      <c r="R9" s="157">
        <v>102.83648200521201</v>
      </c>
      <c r="S9" s="130"/>
      <c r="T9" s="131">
        <v>-0.59397728847873599</v>
      </c>
      <c r="U9" s="125">
        <v>3.14781583110741</v>
      </c>
      <c r="V9" s="125">
        <v>6.05613399959985</v>
      </c>
      <c r="W9" s="125">
        <v>4.4343561513119099</v>
      </c>
      <c r="X9" s="125">
        <v>2.5397417954461901</v>
      </c>
      <c r="Y9" s="132">
        <v>3.5553715293756301</v>
      </c>
      <c r="Z9" s="125"/>
      <c r="AA9" s="133">
        <v>0.74579333804617798</v>
      </c>
      <c r="AB9" s="134">
        <v>0.98582405866338396</v>
      </c>
      <c r="AC9" s="135">
        <v>0.87138746630563702</v>
      </c>
      <c r="AD9" s="125"/>
      <c r="AE9" s="136">
        <v>2.8048397931527602</v>
      </c>
      <c r="AF9" s="30"/>
      <c r="AG9" s="152">
        <v>94.384545960824397</v>
      </c>
      <c r="AH9" s="147">
        <v>101.73902565492099</v>
      </c>
      <c r="AI9" s="147">
        <v>107.335945367147</v>
      </c>
      <c r="AJ9" s="147">
        <v>106.44833713023399</v>
      </c>
      <c r="AK9" s="147">
        <v>106.091955301705</v>
      </c>
      <c r="AL9" s="153">
        <v>103.756960057575</v>
      </c>
      <c r="AM9" s="147"/>
      <c r="AN9" s="154">
        <v>111.067995312043</v>
      </c>
      <c r="AO9" s="155">
        <v>111.578175866854</v>
      </c>
      <c r="AP9" s="156">
        <v>111.32647238451401</v>
      </c>
      <c r="AQ9" s="147"/>
      <c r="AR9" s="157">
        <v>106.085196510693</v>
      </c>
      <c r="AS9" s="130"/>
      <c r="AT9" s="131">
        <v>2.9751169341553401</v>
      </c>
      <c r="AU9" s="125">
        <v>3.1329147223517002</v>
      </c>
      <c r="AV9" s="125">
        <v>4.5166572850673301</v>
      </c>
      <c r="AW9" s="125">
        <v>2.65123204129178</v>
      </c>
      <c r="AX9" s="125">
        <v>3.5448964822111102</v>
      </c>
      <c r="AY9" s="132">
        <v>3.4199875946342599</v>
      </c>
      <c r="AZ9" s="125"/>
      <c r="BA9" s="133">
        <v>1.69356826857466</v>
      </c>
      <c r="BB9" s="134">
        <v>1.6250739310006199</v>
      </c>
      <c r="BC9" s="135">
        <v>1.65800558142204</v>
      </c>
      <c r="BD9" s="125"/>
      <c r="BE9" s="136">
        <v>2.8537896037324799</v>
      </c>
    </row>
    <row r="10" spans="1:57" x14ac:dyDescent="0.2">
      <c r="A10" s="21" t="s">
        <v>21</v>
      </c>
      <c r="B10" s="3" t="str">
        <f t="shared" si="0"/>
        <v>Virginia Area</v>
      </c>
      <c r="C10" s="3"/>
      <c r="D10" s="24" t="s">
        <v>16</v>
      </c>
      <c r="E10" s="27" t="s">
        <v>17</v>
      </c>
      <c r="F10" s="3"/>
      <c r="G10" s="152">
        <v>92.0873473321858</v>
      </c>
      <c r="H10" s="147">
        <v>98.434144920558396</v>
      </c>
      <c r="I10" s="147">
        <v>99.607383469909195</v>
      </c>
      <c r="J10" s="147">
        <v>98.298855643280106</v>
      </c>
      <c r="K10" s="147">
        <v>102.937932025547</v>
      </c>
      <c r="L10" s="153">
        <v>98.730774053878605</v>
      </c>
      <c r="M10" s="147"/>
      <c r="N10" s="154">
        <v>115.81193000866899</v>
      </c>
      <c r="O10" s="155">
        <v>113.697985351711</v>
      </c>
      <c r="P10" s="156">
        <v>114.812308432344</v>
      </c>
      <c r="Q10" s="147"/>
      <c r="R10" s="157">
        <v>103.382958215885</v>
      </c>
      <c r="S10" s="130"/>
      <c r="T10" s="131">
        <v>1.0590313156542099</v>
      </c>
      <c r="U10" s="125">
        <v>2.92157578690568</v>
      </c>
      <c r="V10" s="125">
        <v>2.35403538058892</v>
      </c>
      <c r="W10" s="125">
        <v>1.8695333936446401</v>
      </c>
      <c r="X10" s="125">
        <v>1.0137617700324499</v>
      </c>
      <c r="Y10" s="132">
        <v>1.90461979921951</v>
      </c>
      <c r="Z10" s="125"/>
      <c r="AA10" s="133">
        <v>2.86135090057916</v>
      </c>
      <c r="AB10" s="134">
        <v>0.90447216173651201</v>
      </c>
      <c r="AC10" s="135">
        <v>1.93424585971487</v>
      </c>
      <c r="AD10" s="125"/>
      <c r="AE10" s="136">
        <v>1.8586379856508199</v>
      </c>
      <c r="AF10" s="30"/>
      <c r="AG10" s="152">
        <v>95.753738991612295</v>
      </c>
      <c r="AH10" s="147">
        <v>99.854398399116903</v>
      </c>
      <c r="AI10" s="147">
        <v>101.127645908994</v>
      </c>
      <c r="AJ10" s="147">
        <v>103.03412119245201</v>
      </c>
      <c r="AK10" s="147">
        <v>106.37659905157</v>
      </c>
      <c r="AL10" s="153">
        <v>101.50366148393201</v>
      </c>
      <c r="AM10" s="147"/>
      <c r="AN10" s="154">
        <v>119.83558679988001</v>
      </c>
      <c r="AO10" s="155">
        <v>117.98942908926099</v>
      </c>
      <c r="AP10" s="156">
        <v>118.92879146558499</v>
      </c>
      <c r="AQ10" s="147"/>
      <c r="AR10" s="157">
        <v>106.63237473831801</v>
      </c>
      <c r="AS10" s="130"/>
      <c r="AT10" s="131">
        <v>4.0851449224473999</v>
      </c>
      <c r="AU10" s="125">
        <v>5.6847683047800901</v>
      </c>
      <c r="AV10" s="125">
        <v>3.69384156052902</v>
      </c>
      <c r="AW10" s="125">
        <v>3.4303119869683201</v>
      </c>
      <c r="AX10" s="125">
        <v>3.2776830545913902</v>
      </c>
      <c r="AY10" s="132">
        <v>4.0188902462961398</v>
      </c>
      <c r="AZ10" s="125"/>
      <c r="BA10" s="133">
        <v>2.3760435830297602</v>
      </c>
      <c r="BB10" s="134">
        <v>2.4831950170697299</v>
      </c>
      <c r="BC10" s="135">
        <v>2.4389215752176101</v>
      </c>
      <c r="BD10" s="125"/>
      <c r="BE10" s="136">
        <v>3.36832687055175</v>
      </c>
    </row>
    <row r="11" spans="1:57" x14ac:dyDescent="0.2">
      <c r="A11" s="34" t="s">
        <v>22</v>
      </c>
      <c r="B11" s="3" t="str">
        <f t="shared" si="0"/>
        <v>Washington, DC</v>
      </c>
      <c r="C11" s="3"/>
      <c r="D11" s="24" t="s">
        <v>16</v>
      </c>
      <c r="E11" s="27" t="s">
        <v>17</v>
      </c>
      <c r="F11" s="3"/>
      <c r="G11" s="152">
        <v>145.16396998928099</v>
      </c>
      <c r="H11" s="147">
        <v>168.84442661475299</v>
      </c>
      <c r="I11" s="147">
        <v>177.68693571122901</v>
      </c>
      <c r="J11" s="147">
        <v>167.54248490192899</v>
      </c>
      <c r="K11" s="147">
        <v>147.520019991363</v>
      </c>
      <c r="L11" s="153">
        <v>163.129516931084</v>
      </c>
      <c r="M11" s="147"/>
      <c r="N11" s="154">
        <v>134.654142883601</v>
      </c>
      <c r="O11" s="155">
        <v>134.350978877963</v>
      </c>
      <c r="P11" s="156">
        <v>134.500384857939</v>
      </c>
      <c r="Q11" s="147"/>
      <c r="R11" s="157">
        <v>155.638415822236</v>
      </c>
      <c r="S11" s="130"/>
      <c r="T11" s="131">
        <v>-10.859200491384</v>
      </c>
      <c r="U11" s="125">
        <v>-6.3347523022308803</v>
      </c>
      <c r="V11" s="125">
        <v>-4.9602286659747898</v>
      </c>
      <c r="W11" s="125">
        <v>-4.9403077871855796</v>
      </c>
      <c r="X11" s="125">
        <v>-9.8473325015584496</v>
      </c>
      <c r="Y11" s="132">
        <v>-6.8042152499185198</v>
      </c>
      <c r="Z11" s="125"/>
      <c r="AA11" s="133">
        <v>-6.52243914751394</v>
      </c>
      <c r="AB11" s="134">
        <v>-2.2423362921952399</v>
      </c>
      <c r="AC11" s="135">
        <v>-4.3726530382626896</v>
      </c>
      <c r="AD11" s="125"/>
      <c r="AE11" s="136">
        <v>-6.0868399432348097</v>
      </c>
      <c r="AF11" s="30"/>
      <c r="AG11" s="152">
        <v>142.729618988612</v>
      </c>
      <c r="AH11" s="147">
        <v>161.05875732628999</v>
      </c>
      <c r="AI11" s="147">
        <v>172.92911190343401</v>
      </c>
      <c r="AJ11" s="147">
        <v>167.18054130017899</v>
      </c>
      <c r="AK11" s="147">
        <v>151.352267711254</v>
      </c>
      <c r="AL11" s="153">
        <v>160.23457611202599</v>
      </c>
      <c r="AM11" s="147"/>
      <c r="AN11" s="154">
        <v>140.73815868503101</v>
      </c>
      <c r="AO11" s="155">
        <v>141.17423569511999</v>
      </c>
      <c r="AP11" s="156">
        <v>140.95634567390499</v>
      </c>
      <c r="AQ11" s="147"/>
      <c r="AR11" s="157">
        <v>154.70645427468801</v>
      </c>
      <c r="AS11" s="130"/>
      <c r="AT11" s="131">
        <v>-1.5061646645044999</v>
      </c>
      <c r="AU11" s="125">
        <v>-0.88821277313482805</v>
      </c>
      <c r="AV11" s="125">
        <v>1.12994643577742</v>
      </c>
      <c r="AW11" s="125">
        <v>-0.188254424206721</v>
      </c>
      <c r="AX11" s="125">
        <v>-2.4654549733648898</v>
      </c>
      <c r="AY11" s="132">
        <v>-0.59076699437586</v>
      </c>
      <c r="AZ11" s="125"/>
      <c r="BA11" s="133">
        <v>-1.68767396418817</v>
      </c>
      <c r="BB11" s="134">
        <v>-1.3172364984318301</v>
      </c>
      <c r="BC11" s="135">
        <v>-1.50227637583082</v>
      </c>
      <c r="BD11" s="125"/>
      <c r="BE11" s="136">
        <v>-0.73589757882981199</v>
      </c>
    </row>
    <row r="12" spans="1:57" x14ac:dyDescent="0.2">
      <c r="A12" s="21" t="s">
        <v>23</v>
      </c>
      <c r="B12" s="3" t="str">
        <f t="shared" si="0"/>
        <v>Arlington, VA</v>
      </c>
      <c r="C12" s="3"/>
      <c r="D12" s="24" t="s">
        <v>16</v>
      </c>
      <c r="E12" s="27" t="s">
        <v>17</v>
      </c>
      <c r="F12" s="3"/>
      <c r="G12" s="152">
        <v>167.00179660398001</v>
      </c>
      <c r="H12" s="147">
        <v>191.982009797431</v>
      </c>
      <c r="I12" s="147">
        <v>196.52413624111699</v>
      </c>
      <c r="J12" s="147">
        <v>183.19013027034501</v>
      </c>
      <c r="K12" s="147">
        <v>152.89665891195401</v>
      </c>
      <c r="L12" s="153">
        <v>180.75178601963501</v>
      </c>
      <c r="M12" s="147"/>
      <c r="N12" s="154">
        <v>124.80968072976</v>
      </c>
      <c r="O12" s="155">
        <v>117.84232494758901</v>
      </c>
      <c r="P12" s="156">
        <v>121.49685307017501</v>
      </c>
      <c r="Q12" s="147"/>
      <c r="R12" s="157">
        <v>167.22659916725399</v>
      </c>
      <c r="S12" s="130"/>
      <c r="T12" s="131">
        <v>16.274904795439099</v>
      </c>
      <c r="U12" s="125">
        <v>10.1639209545641</v>
      </c>
      <c r="V12" s="125">
        <v>8.6326611486000306</v>
      </c>
      <c r="W12" s="125">
        <v>6.7773162742412696</v>
      </c>
      <c r="X12" s="125">
        <v>1.09685334448109</v>
      </c>
      <c r="Y12" s="132">
        <v>8.5207565873365692</v>
      </c>
      <c r="Z12" s="125"/>
      <c r="AA12" s="133">
        <v>0.94829923548337802</v>
      </c>
      <c r="AB12" s="134">
        <v>3.74802617436178</v>
      </c>
      <c r="AC12" s="135">
        <v>2.2878971977059002</v>
      </c>
      <c r="AD12" s="125"/>
      <c r="AE12" s="136">
        <v>8.6168557715312506</v>
      </c>
      <c r="AF12" s="30"/>
      <c r="AG12" s="152">
        <v>148.90140016047599</v>
      </c>
      <c r="AH12" s="147">
        <v>178.73073524480199</v>
      </c>
      <c r="AI12" s="147">
        <v>186.04096304047201</v>
      </c>
      <c r="AJ12" s="147">
        <v>181.162121132175</v>
      </c>
      <c r="AK12" s="147">
        <v>158.22930958063401</v>
      </c>
      <c r="AL12" s="153">
        <v>172.45103557513099</v>
      </c>
      <c r="AM12" s="147"/>
      <c r="AN12" s="154">
        <v>128.84916175539399</v>
      </c>
      <c r="AO12" s="155">
        <v>123.614235318212</v>
      </c>
      <c r="AP12" s="156">
        <v>126.297033847536</v>
      </c>
      <c r="AQ12" s="147"/>
      <c r="AR12" s="157">
        <v>160.75739637748001</v>
      </c>
      <c r="AS12" s="130"/>
      <c r="AT12" s="131">
        <v>9.2425569253597502</v>
      </c>
      <c r="AU12" s="125">
        <v>8.1661802039183993</v>
      </c>
      <c r="AV12" s="125">
        <v>7.6087000242518501</v>
      </c>
      <c r="AW12" s="125">
        <v>6.2197853489405697</v>
      </c>
      <c r="AX12" s="125">
        <v>4.2118695889956097</v>
      </c>
      <c r="AY12" s="132">
        <v>7.0887590124622397</v>
      </c>
      <c r="AZ12" s="125"/>
      <c r="BA12" s="133">
        <v>4.1617367379936399</v>
      </c>
      <c r="BB12" s="134">
        <v>3.9938407580183202</v>
      </c>
      <c r="BC12" s="135">
        <v>4.0786237887519903</v>
      </c>
      <c r="BD12" s="125"/>
      <c r="BE12" s="136">
        <v>6.9675589910665003</v>
      </c>
    </row>
    <row r="13" spans="1:57" x14ac:dyDescent="0.2">
      <c r="A13" s="21" t="s">
        <v>24</v>
      </c>
      <c r="B13" s="3" t="str">
        <f t="shared" si="0"/>
        <v>Suburban Virginia Area</v>
      </c>
      <c r="C13" s="3"/>
      <c r="D13" s="24" t="s">
        <v>16</v>
      </c>
      <c r="E13" s="27" t="s">
        <v>17</v>
      </c>
      <c r="F13" s="3"/>
      <c r="G13" s="152">
        <v>111.595463474524</v>
      </c>
      <c r="H13" s="147">
        <v>121.158223508459</v>
      </c>
      <c r="I13" s="147">
        <v>124.83267991631701</v>
      </c>
      <c r="J13" s="147">
        <v>122.079753241321</v>
      </c>
      <c r="K13" s="147">
        <v>114.413710879284</v>
      </c>
      <c r="L13" s="153">
        <v>119.455241822101</v>
      </c>
      <c r="M13" s="147"/>
      <c r="N13" s="154">
        <v>124.874567093905</v>
      </c>
      <c r="O13" s="155">
        <v>129.67858074222599</v>
      </c>
      <c r="P13" s="156">
        <v>127.327314044296</v>
      </c>
      <c r="Q13" s="147"/>
      <c r="R13" s="157">
        <v>121.564705478747</v>
      </c>
      <c r="S13" s="130"/>
      <c r="T13" s="131">
        <v>5.3217824507525098</v>
      </c>
      <c r="U13" s="125">
        <v>11.891773697849301</v>
      </c>
      <c r="V13" s="125">
        <v>14.9158686727577</v>
      </c>
      <c r="W13" s="125">
        <v>14.217850200088799</v>
      </c>
      <c r="X13" s="125">
        <v>7.2115978981373896</v>
      </c>
      <c r="Y13" s="132">
        <v>11.2615416030222</v>
      </c>
      <c r="Z13" s="125"/>
      <c r="AA13" s="133">
        <v>5.98186368858868</v>
      </c>
      <c r="AB13" s="134">
        <v>0.600476954101819</v>
      </c>
      <c r="AC13" s="135">
        <v>3.1468238929522601</v>
      </c>
      <c r="AD13" s="125"/>
      <c r="AE13" s="136">
        <v>8.73524503915346</v>
      </c>
      <c r="AF13" s="30"/>
      <c r="AG13" s="152">
        <v>113.36622285102401</v>
      </c>
      <c r="AH13" s="147">
        <v>119.813367484339</v>
      </c>
      <c r="AI13" s="147">
        <v>124.499136445931</v>
      </c>
      <c r="AJ13" s="147">
        <v>125.874580567946</v>
      </c>
      <c r="AK13" s="147">
        <v>124.219115003189</v>
      </c>
      <c r="AL13" s="153">
        <v>122.057057696199</v>
      </c>
      <c r="AM13" s="147"/>
      <c r="AN13" s="154">
        <v>134.40236259180199</v>
      </c>
      <c r="AO13" s="155">
        <v>133.978815696022</v>
      </c>
      <c r="AP13" s="156">
        <v>134.19051391355799</v>
      </c>
      <c r="AQ13" s="147"/>
      <c r="AR13" s="157">
        <v>125.536738744704</v>
      </c>
      <c r="AS13" s="130"/>
      <c r="AT13" s="131">
        <v>8.4237072359903902</v>
      </c>
      <c r="AU13" s="125">
        <v>10.884657251961899</v>
      </c>
      <c r="AV13" s="125">
        <v>12.2468328558598</v>
      </c>
      <c r="AW13" s="125">
        <v>10.3678105378817</v>
      </c>
      <c r="AX13" s="125">
        <v>5.5410450004869398</v>
      </c>
      <c r="AY13" s="132">
        <v>9.5923297235500193</v>
      </c>
      <c r="AZ13" s="125"/>
      <c r="BA13" s="133">
        <v>0.80838381653338098</v>
      </c>
      <c r="BB13" s="134">
        <v>1.7691486428300001</v>
      </c>
      <c r="BC13" s="135">
        <v>1.28326926403089</v>
      </c>
      <c r="BD13" s="125"/>
      <c r="BE13" s="136">
        <v>6.6603108547682499</v>
      </c>
    </row>
    <row r="14" spans="1:57" x14ac:dyDescent="0.2">
      <c r="A14" s="21" t="s">
        <v>25</v>
      </c>
      <c r="B14" s="3" t="str">
        <f t="shared" si="0"/>
        <v>Alexandria, VA</v>
      </c>
      <c r="C14" s="3"/>
      <c r="D14" s="24" t="s">
        <v>16</v>
      </c>
      <c r="E14" s="27" t="s">
        <v>17</v>
      </c>
      <c r="F14" s="3"/>
      <c r="G14" s="152">
        <v>126.505184506673</v>
      </c>
      <c r="H14" s="147">
        <v>136.54231680385399</v>
      </c>
      <c r="I14" s="147">
        <v>141.842276536312</v>
      </c>
      <c r="J14" s="147">
        <v>137.008400728597</v>
      </c>
      <c r="K14" s="147">
        <v>127.947717488789</v>
      </c>
      <c r="L14" s="153">
        <v>134.75445629084899</v>
      </c>
      <c r="M14" s="147"/>
      <c r="N14" s="154">
        <v>118.48951089373</v>
      </c>
      <c r="O14" s="155">
        <v>117.26199826238</v>
      </c>
      <c r="P14" s="156">
        <v>117.86860689958201</v>
      </c>
      <c r="Q14" s="147"/>
      <c r="R14" s="157">
        <v>130.17774849621799</v>
      </c>
      <c r="S14" s="130"/>
      <c r="T14" s="131">
        <v>5.6390136999661298</v>
      </c>
      <c r="U14" s="125">
        <v>2.9377448534189501</v>
      </c>
      <c r="V14" s="125">
        <v>1.6571328267833501</v>
      </c>
      <c r="W14" s="125">
        <v>1.66793721910969</v>
      </c>
      <c r="X14" s="125">
        <v>1.0519780705900399</v>
      </c>
      <c r="Y14" s="132">
        <v>2.4515451570103499</v>
      </c>
      <c r="Z14" s="125"/>
      <c r="AA14" s="133">
        <v>1.7472472138502899</v>
      </c>
      <c r="AB14" s="134">
        <v>0.265634510605881</v>
      </c>
      <c r="AC14" s="135">
        <v>0.99157415531174398</v>
      </c>
      <c r="AD14" s="125"/>
      <c r="AE14" s="136">
        <v>2.2485910359696</v>
      </c>
      <c r="AF14" s="30"/>
      <c r="AG14" s="152">
        <v>122.101019052485</v>
      </c>
      <c r="AH14" s="147">
        <v>133.26902336422</v>
      </c>
      <c r="AI14" s="147">
        <v>140.39529983315299</v>
      </c>
      <c r="AJ14" s="147">
        <v>138.64985023206799</v>
      </c>
      <c r="AK14" s="147">
        <v>131.48101925956499</v>
      </c>
      <c r="AL14" s="153">
        <v>134.031030848217</v>
      </c>
      <c r="AM14" s="147"/>
      <c r="AN14" s="154">
        <v>125.275189008731</v>
      </c>
      <c r="AO14" s="155">
        <v>125.960641288733</v>
      </c>
      <c r="AP14" s="156">
        <v>125.618108669986</v>
      </c>
      <c r="AQ14" s="147"/>
      <c r="AR14" s="157">
        <v>131.5268727845</v>
      </c>
      <c r="AS14" s="130"/>
      <c r="AT14" s="131">
        <v>4.3897294913534903</v>
      </c>
      <c r="AU14" s="125">
        <v>4.2844719816262904</v>
      </c>
      <c r="AV14" s="125">
        <v>3.7058927210505699</v>
      </c>
      <c r="AW14" s="125">
        <v>2.0022431515131101</v>
      </c>
      <c r="AX14" s="125">
        <v>1.2196355253415501</v>
      </c>
      <c r="AY14" s="132">
        <v>3.03116151301621</v>
      </c>
      <c r="AZ14" s="125"/>
      <c r="BA14" s="133">
        <v>1.89727218463676</v>
      </c>
      <c r="BB14" s="134">
        <v>1.33566339129912</v>
      </c>
      <c r="BC14" s="135">
        <v>1.6105082844851499</v>
      </c>
      <c r="BD14" s="125"/>
      <c r="BE14" s="136">
        <v>2.7084071490695001</v>
      </c>
    </row>
    <row r="15" spans="1:57" x14ac:dyDescent="0.2">
      <c r="A15" s="21" t="s">
        <v>26</v>
      </c>
      <c r="B15" s="3" t="str">
        <f t="shared" si="0"/>
        <v>Fairfax/Tysons Corner, VA</v>
      </c>
      <c r="C15" s="3"/>
      <c r="D15" s="24" t="s">
        <v>16</v>
      </c>
      <c r="E15" s="27" t="s">
        <v>17</v>
      </c>
      <c r="F15" s="3"/>
      <c r="G15" s="152">
        <v>142.41139312483801</v>
      </c>
      <c r="H15" s="147">
        <v>169.995483375959</v>
      </c>
      <c r="I15" s="147">
        <v>184.33283228542101</v>
      </c>
      <c r="J15" s="147">
        <v>173.43030505952299</v>
      </c>
      <c r="K15" s="147">
        <v>146.539039062499</v>
      </c>
      <c r="L15" s="153">
        <v>166.27589342906401</v>
      </c>
      <c r="M15" s="147"/>
      <c r="N15" s="154">
        <v>125.249712198361</v>
      </c>
      <c r="O15" s="155">
        <v>122.149438105489</v>
      </c>
      <c r="P15" s="156">
        <v>123.677918576729</v>
      </c>
      <c r="Q15" s="147"/>
      <c r="R15" s="157">
        <v>155.889129740518</v>
      </c>
      <c r="S15" s="130"/>
      <c r="T15" s="131">
        <v>2.0238894354486301</v>
      </c>
      <c r="U15" s="125">
        <v>3.4358421082111601</v>
      </c>
      <c r="V15" s="125">
        <v>6.38839328325321</v>
      </c>
      <c r="W15" s="125">
        <v>4.6880197348038104</v>
      </c>
      <c r="X15" s="125">
        <v>1.86276412790332</v>
      </c>
      <c r="Y15" s="132">
        <v>4.1223462593308904</v>
      </c>
      <c r="Z15" s="125"/>
      <c r="AA15" s="133">
        <v>1.6332866778878501</v>
      </c>
      <c r="AB15" s="134">
        <v>0.77875060465069801</v>
      </c>
      <c r="AC15" s="135">
        <v>1.2404239561272301</v>
      </c>
      <c r="AD15" s="125"/>
      <c r="AE15" s="136">
        <v>3.8006150779430299</v>
      </c>
      <c r="AF15" s="30"/>
      <c r="AG15" s="152">
        <v>130.182004366504</v>
      </c>
      <c r="AH15" s="147">
        <v>156.529592937465</v>
      </c>
      <c r="AI15" s="147">
        <v>171.73734776841101</v>
      </c>
      <c r="AJ15" s="147">
        <v>166.77040977832999</v>
      </c>
      <c r="AK15" s="147">
        <v>144.28087935329199</v>
      </c>
      <c r="AL15" s="153">
        <v>156.21611528455699</v>
      </c>
      <c r="AM15" s="147"/>
      <c r="AN15" s="154">
        <v>125.510258475656</v>
      </c>
      <c r="AO15" s="155">
        <v>123.097917811058</v>
      </c>
      <c r="AP15" s="156">
        <v>124.3139453125</v>
      </c>
      <c r="AQ15" s="147"/>
      <c r="AR15" s="157">
        <v>147.44592037867801</v>
      </c>
      <c r="AS15" s="130"/>
      <c r="AT15" s="131">
        <v>0.471611449773436</v>
      </c>
      <c r="AU15" s="125">
        <v>2.2618253368679002</v>
      </c>
      <c r="AV15" s="125">
        <v>3.8315780958052899</v>
      </c>
      <c r="AW15" s="125">
        <v>3.4079472088551999</v>
      </c>
      <c r="AX15" s="125">
        <v>1.9727027478616399</v>
      </c>
      <c r="AY15" s="132">
        <v>2.8795847408817301</v>
      </c>
      <c r="AZ15" s="125"/>
      <c r="BA15" s="133">
        <v>2.3108491920541998</v>
      </c>
      <c r="BB15" s="134">
        <v>1.2092808768308201</v>
      </c>
      <c r="BC15" s="135">
        <v>1.77219173922801</v>
      </c>
      <c r="BD15" s="125"/>
      <c r="BE15" s="136">
        <v>2.7803577159829098</v>
      </c>
    </row>
    <row r="16" spans="1:57" x14ac:dyDescent="0.2">
      <c r="A16" s="21" t="s">
        <v>27</v>
      </c>
      <c r="B16" s="3" t="str">
        <f t="shared" si="0"/>
        <v>I-95 Fredericksburg, VA</v>
      </c>
      <c r="C16" s="3"/>
      <c r="D16" s="24" t="s">
        <v>16</v>
      </c>
      <c r="E16" s="27" t="s">
        <v>17</v>
      </c>
      <c r="F16" s="3"/>
      <c r="G16" s="152">
        <v>86.8658751773049</v>
      </c>
      <c r="H16" s="147">
        <v>91.254145356662093</v>
      </c>
      <c r="I16" s="147">
        <v>94.367238302502699</v>
      </c>
      <c r="J16" s="147">
        <v>93.426578453844499</v>
      </c>
      <c r="K16" s="147">
        <v>89.723271590645894</v>
      </c>
      <c r="L16" s="153">
        <v>91.376272584808206</v>
      </c>
      <c r="M16" s="147"/>
      <c r="N16" s="154">
        <v>93.397401179296693</v>
      </c>
      <c r="O16" s="155">
        <v>92.173766377970196</v>
      </c>
      <c r="P16" s="156">
        <v>92.790703589517705</v>
      </c>
      <c r="Q16" s="147"/>
      <c r="R16" s="157">
        <v>91.793644161413894</v>
      </c>
      <c r="S16" s="130"/>
      <c r="T16" s="131">
        <v>3.0691319056274202</v>
      </c>
      <c r="U16" s="125">
        <v>4.5004655688241497</v>
      </c>
      <c r="V16" s="125">
        <v>7.1089396184849596</v>
      </c>
      <c r="W16" s="125">
        <v>5.0436694641390396</v>
      </c>
      <c r="X16" s="125">
        <v>3.4578673645004598</v>
      </c>
      <c r="Y16" s="132">
        <v>4.7926361819946104</v>
      </c>
      <c r="Z16" s="125"/>
      <c r="AA16" s="133">
        <v>5.1243234817661598</v>
      </c>
      <c r="AB16" s="134">
        <v>0.683039479323169</v>
      </c>
      <c r="AC16" s="135">
        <v>2.8132409370292</v>
      </c>
      <c r="AD16" s="125"/>
      <c r="AE16" s="136">
        <v>4.1959665670848798</v>
      </c>
      <c r="AF16" s="30"/>
      <c r="AG16" s="152">
        <v>87.145617554858902</v>
      </c>
      <c r="AH16" s="147">
        <v>90.494856973293693</v>
      </c>
      <c r="AI16" s="147">
        <v>92.597718675467306</v>
      </c>
      <c r="AJ16" s="147">
        <v>93.739089161772498</v>
      </c>
      <c r="AK16" s="147">
        <v>92.133057112726803</v>
      </c>
      <c r="AL16" s="153">
        <v>91.426621928100303</v>
      </c>
      <c r="AM16" s="147"/>
      <c r="AN16" s="154">
        <v>95.591700724054704</v>
      </c>
      <c r="AO16" s="155">
        <v>95.124948618284407</v>
      </c>
      <c r="AP16" s="156">
        <v>95.357476620531102</v>
      </c>
      <c r="AQ16" s="147"/>
      <c r="AR16" s="157">
        <v>92.618743669321802</v>
      </c>
      <c r="AS16" s="130"/>
      <c r="AT16" s="131">
        <v>1.96721133484635</v>
      </c>
      <c r="AU16" s="125">
        <v>3.0391089446198301</v>
      </c>
      <c r="AV16" s="125">
        <v>4.0943584860346096</v>
      </c>
      <c r="AW16" s="125">
        <v>4.2424163908712096</v>
      </c>
      <c r="AX16" s="125">
        <v>2.4590229524362699</v>
      </c>
      <c r="AY16" s="132">
        <v>3.2548462123389501</v>
      </c>
      <c r="AZ16" s="125"/>
      <c r="BA16" s="133">
        <v>3.2005842858036</v>
      </c>
      <c r="BB16" s="134">
        <v>2.71837985550202</v>
      </c>
      <c r="BC16" s="135">
        <v>2.9587143167619798</v>
      </c>
      <c r="BD16" s="125"/>
      <c r="BE16" s="136">
        <v>3.1605437564046199</v>
      </c>
    </row>
    <row r="17" spans="1:57" x14ac:dyDescent="0.2">
      <c r="A17" s="21" t="s">
        <v>28</v>
      </c>
      <c r="B17" s="3" t="str">
        <f t="shared" si="0"/>
        <v>Dulles Airport Area, VA</v>
      </c>
      <c r="C17" s="3"/>
      <c r="D17" s="24" t="s">
        <v>16</v>
      </c>
      <c r="E17" s="27" t="s">
        <v>17</v>
      </c>
      <c r="F17" s="3"/>
      <c r="G17" s="152">
        <v>109.197447546384</v>
      </c>
      <c r="H17" s="147">
        <v>133.83983755194501</v>
      </c>
      <c r="I17" s="147">
        <v>144.773353339153</v>
      </c>
      <c r="J17" s="147">
        <v>136.47641019617001</v>
      </c>
      <c r="K17" s="147">
        <v>120.61596394873899</v>
      </c>
      <c r="L17" s="153">
        <v>130.89394792911699</v>
      </c>
      <c r="M17" s="147"/>
      <c r="N17" s="154">
        <v>97.282706252312195</v>
      </c>
      <c r="O17" s="155">
        <v>97.077436075839202</v>
      </c>
      <c r="P17" s="156">
        <v>97.176915284625693</v>
      </c>
      <c r="Q17" s="147"/>
      <c r="R17" s="157">
        <v>123.317277452106</v>
      </c>
      <c r="S17" s="130"/>
      <c r="T17" s="131">
        <v>0.30351163784155699</v>
      </c>
      <c r="U17" s="125">
        <v>7.94390711511614</v>
      </c>
      <c r="V17" s="125">
        <v>10.1364283790132</v>
      </c>
      <c r="W17" s="125">
        <v>6.9088102669798204</v>
      </c>
      <c r="X17" s="125">
        <v>5.9811513690694103</v>
      </c>
      <c r="Y17" s="132">
        <v>6.9777734972639402</v>
      </c>
      <c r="Z17" s="125"/>
      <c r="AA17" s="133">
        <v>-0.72254542404864397</v>
      </c>
      <c r="AB17" s="134">
        <v>0.247952902851868</v>
      </c>
      <c r="AC17" s="135">
        <v>-0.23865491582575099</v>
      </c>
      <c r="AD17" s="125"/>
      <c r="AE17" s="136">
        <v>5.8836946965755601</v>
      </c>
      <c r="AF17" s="30"/>
      <c r="AG17" s="152">
        <v>105.095627536449</v>
      </c>
      <c r="AH17" s="147">
        <v>124.748961437834</v>
      </c>
      <c r="AI17" s="147">
        <v>133.12344706643501</v>
      </c>
      <c r="AJ17" s="147">
        <v>128.59882492520299</v>
      </c>
      <c r="AK17" s="147">
        <v>118.49525219216</v>
      </c>
      <c r="AL17" s="153">
        <v>123.218020066329</v>
      </c>
      <c r="AM17" s="147"/>
      <c r="AN17" s="154">
        <v>100.381669927394</v>
      </c>
      <c r="AO17" s="155">
        <v>99.981677010712403</v>
      </c>
      <c r="AP17" s="156">
        <v>100.179425255239</v>
      </c>
      <c r="AQ17" s="147"/>
      <c r="AR17" s="157">
        <v>117.195902836692</v>
      </c>
      <c r="AS17" s="130"/>
      <c r="AT17" s="131">
        <v>-5.7564513523081298E-2</v>
      </c>
      <c r="AU17" s="125">
        <v>4.7114631994138598</v>
      </c>
      <c r="AV17" s="125">
        <v>5.9893864464916096</v>
      </c>
      <c r="AW17" s="125">
        <v>4.70380496458219</v>
      </c>
      <c r="AX17" s="125">
        <v>4.8597099663610699</v>
      </c>
      <c r="AY17" s="132">
        <v>4.4090868376243799</v>
      </c>
      <c r="AZ17" s="125"/>
      <c r="BA17" s="133">
        <v>-5.82765983713334E-2</v>
      </c>
      <c r="BB17" s="134">
        <v>1.1377405888662599</v>
      </c>
      <c r="BC17" s="135">
        <v>0.53295080030241004</v>
      </c>
      <c r="BD17" s="125"/>
      <c r="BE17" s="136">
        <v>3.5764213025110698</v>
      </c>
    </row>
    <row r="18" spans="1:57" x14ac:dyDescent="0.2">
      <c r="A18" s="21" t="s">
        <v>29</v>
      </c>
      <c r="B18" s="3" t="str">
        <f t="shared" si="0"/>
        <v>Williamsburg, VA</v>
      </c>
      <c r="C18" s="3"/>
      <c r="D18" s="24" t="s">
        <v>16</v>
      </c>
      <c r="E18" s="27" t="s">
        <v>17</v>
      </c>
      <c r="F18" s="3"/>
      <c r="G18" s="152">
        <v>119.488704875325</v>
      </c>
      <c r="H18" s="147">
        <v>113.912943370634</v>
      </c>
      <c r="I18" s="147">
        <v>103.897262550881</v>
      </c>
      <c r="J18" s="147">
        <v>109.089262595929</v>
      </c>
      <c r="K18" s="147">
        <v>113.84652403100699</v>
      </c>
      <c r="L18" s="153">
        <v>111.93976158314101</v>
      </c>
      <c r="M18" s="147"/>
      <c r="N18" s="154">
        <v>158.00159080352901</v>
      </c>
      <c r="O18" s="155">
        <v>176.26299477221801</v>
      </c>
      <c r="P18" s="156">
        <v>168.12455495756501</v>
      </c>
      <c r="Q18" s="147"/>
      <c r="R18" s="157">
        <v>134.12618767369599</v>
      </c>
      <c r="S18" s="130"/>
      <c r="T18" s="131">
        <v>-2.4593832020800601</v>
      </c>
      <c r="U18" s="125">
        <v>1.86849931915345</v>
      </c>
      <c r="V18" s="125">
        <v>-3.5232053910937799</v>
      </c>
      <c r="W18" s="125">
        <v>-0.23037789380255799</v>
      </c>
      <c r="X18" s="125">
        <v>-0.907834160195234</v>
      </c>
      <c r="Y18" s="132">
        <v>-1.1030676678489999</v>
      </c>
      <c r="Z18" s="125"/>
      <c r="AA18" s="133">
        <v>-3.4172184372607401</v>
      </c>
      <c r="AB18" s="134">
        <v>-2.9590227819142298</v>
      </c>
      <c r="AC18" s="135">
        <v>-3.08523719846443</v>
      </c>
      <c r="AD18" s="125"/>
      <c r="AE18" s="136">
        <v>-1.9797445354188801</v>
      </c>
      <c r="AF18" s="30"/>
      <c r="AG18" s="152">
        <v>116.938980181256</v>
      </c>
      <c r="AH18" s="147">
        <v>110.349907416154</v>
      </c>
      <c r="AI18" s="147">
        <v>112.40544233023699</v>
      </c>
      <c r="AJ18" s="147">
        <v>124.660348116356</v>
      </c>
      <c r="AK18" s="147">
        <v>133.37030333670299</v>
      </c>
      <c r="AL18" s="153">
        <v>120.458588996095</v>
      </c>
      <c r="AM18" s="147"/>
      <c r="AN18" s="154">
        <v>164.923968826211</v>
      </c>
      <c r="AO18" s="155">
        <v>175.41119814055699</v>
      </c>
      <c r="AP18" s="156">
        <v>170.321918544818</v>
      </c>
      <c r="AQ18" s="147"/>
      <c r="AR18" s="157">
        <v>140.436611002875</v>
      </c>
      <c r="AS18" s="130"/>
      <c r="AT18" s="131">
        <v>-2.0867418050534998</v>
      </c>
      <c r="AU18" s="125">
        <v>0.99937669622706105</v>
      </c>
      <c r="AV18" s="125">
        <v>-0.34271218700105799</v>
      </c>
      <c r="AW18" s="125">
        <v>-3.7319730324893001</v>
      </c>
      <c r="AX18" s="125">
        <v>-3.7406128801746599</v>
      </c>
      <c r="AY18" s="132">
        <v>-2.08044871631702</v>
      </c>
      <c r="AZ18" s="125"/>
      <c r="BA18" s="133">
        <v>-8.3057461113245594</v>
      </c>
      <c r="BB18" s="134">
        <v>-4.6331497153117196</v>
      </c>
      <c r="BC18" s="135">
        <v>-6.4027565921891298</v>
      </c>
      <c r="BD18" s="125"/>
      <c r="BE18" s="136">
        <v>-4.1442821093128499</v>
      </c>
    </row>
    <row r="19" spans="1:57" x14ac:dyDescent="0.2">
      <c r="A19" s="21" t="s">
        <v>30</v>
      </c>
      <c r="B19" s="3" t="str">
        <f t="shared" si="0"/>
        <v>Virginia Beach, VA</v>
      </c>
      <c r="C19" s="3"/>
      <c r="D19" s="24" t="s">
        <v>16</v>
      </c>
      <c r="E19" s="27" t="s">
        <v>17</v>
      </c>
      <c r="F19" s="3"/>
      <c r="G19" s="152">
        <v>97.243575581395305</v>
      </c>
      <c r="H19" s="147">
        <v>100.97280212765899</v>
      </c>
      <c r="I19" s="147">
        <v>104.922703052728</v>
      </c>
      <c r="J19" s="147">
        <v>105.991874142325</v>
      </c>
      <c r="K19" s="147">
        <v>103.821331421548</v>
      </c>
      <c r="L19" s="153">
        <v>102.931022117962</v>
      </c>
      <c r="M19" s="147"/>
      <c r="N19" s="154">
        <v>112.347361292428</v>
      </c>
      <c r="O19" s="155">
        <v>118.00918461309899</v>
      </c>
      <c r="P19" s="156">
        <v>115.311443122618</v>
      </c>
      <c r="Q19" s="147"/>
      <c r="R19" s="157">
        <v>107.265669289195</v>
      </c>
      <c r="S19" s="130"/>
      <c r="T19" s="131">
        <v>3.5866564810068899</v>
      </c>
      <c r="U19" s="125">
        <v>2.4890074109225102</v>
      </c>
      <c r="V19" s="125">
        <v>0.777563276031628</v>
      </c>
      <c r="W19" s="125">
        <v>6.6224739410826103</v>
      </c>
      <c r="X19" s="125">
        <v>6.4978728628159299</v>
      </c>
      <c r="Y19" s="132">
        <v>4.0196261307474002</v>
      </c>
      <c r="Z19" s="125"/>
      <c r="AA19" s="133">
        <v>0.65812886014968897</v>
      </c>
      <c r="AB19" s="134">
        <v>2.17316262045729</v>
      </c>
      <c r="AC19" s="135">
        <v>1.4404506671344199</v>
      </c>
      <c r="AD19" s="125"/>
      <c r="AE19" s="136">
        <v>2.9871862046020699</v>
      </c>
      <c r="AF19" s="30"/>
      <c r="AG19" s="152">
        <v>97.8927238142292</v>
      </c>
      <c r="AH19" s="147">
        <v>102.064064251787</v>
      </c>
      <c r="AI19" s="147">
        <v>105.187901838651</v>
      </c>
      <c r="AJ19" s="147">
        <v>106.26270219459001</v>
      </c>
      <c r="AK19" s="147">
        <v>105.623147412631</v>
      </c>
      <c r="AL19" s="153">
        <v>103.804375204038</v>
      </c>
      <c r="AM19" s="147"/>
      <c r="AN19" s="154">
        <v>115.368212583988</v>
      </c>
      <c r="AO19" s="155">
        <v>117.64388288893799</v>
      </c>
      <c r="AP19" s="156">
        <v>116.515365299975</v>
      </c>
      <c r="AQ19" s="147"/>
      <c r="AR19" s="157">
        <v>108.28273689031199</v>
      </c>
      <c r="AS19" s="130"/>
      <c r="AT19" s="131">
        <v>2.2241223538703099</v>
      </c>
      <c r="AU19" s="125">
        <v>4.3101411552531204</v>
      </c>
      <c r="AV19" s="125">
        <v>4.6653625662393203</v>
      </c>
      <c r="AW19" s="125">
        <v>5.3415517109257502</v>
      </c>
      <c r="AX19" s="125">
        <v>4.1599287149230904</v>
      </c>
      <c r="AY19" s="132">
        <v>4.3580383490811503</v>
      </c>
      <c r="AZ19" s="125"/>
      <c r="BA19" s="133">
        <v>1.9131643244238199</v>
      </c>
      <c r="BB19" s="134">
        <v>1.9744905036440901</v>
      </c>
      <c r="BC19" s="135">
        <v>1.93854054029283</v>
      </c>
      <c r="BD19" s="125"/>
      <c r="BE19" s="136">
        <v>3.35434673920741</v>
      </c>
    </row>
    <row r="20" spans="1:57" x14ac:dyDescent="0.2">
      <c r="A20" s="34" t="s">
        <v>31</v>
      </c>
      <c r="B20" s="3" t="str">
        <f t="shared" si="0"/>
        <v>Norfolk/Portsmouth, VA</v>
      </c>
      <c r="C20" s="3"/>
      <c r="D20" s="24" t="s">
        <v>16</v>
      </c>
      <c r="E20" s="27" t="s">
        <v>17</v>
      </c>
      <c r="F20" s="3"/>
      <c r="G20" s="152">
        <v>98.481713043478194</v>
      </c>
      <c r="H20" s="147">
        <v>111.92933035714201</v>
      </c>
      <c r="I20" s="147">
        <v>113.02160954712301</v>
      </c>
      <c r="J20" s="147">
        <v>112.356042553191</v>
      </c>
      <c r="K20" s="147">
        <v>103.834505199597</v>
      </c>
      <c r="L20" s="153">
        <v>108.58463973288799</v>
      </c>
      <c r="M20" s="147"/>
      <c r="N20" s="154">
        <v>110.450439097744</v>
      </c>
      <c r="O20" s="155">
        <v>112.000997870398</v>
      </c>
      <c r="P20" s="156">
        <v>111.221262855414</v>
      </c>
      <c r="Q20" s="147"/>
      <c r="R20" s="157">
        <v>109.392225413443</v>
      </c>
      <c r="S20" s="130"/>
      <c r="T20" s="131">
        <v>12.2370116465964</v>
      </c>
      <c r="U20" s="125">
        <v>18.619503245409401</v>
      </c>
      <c r="V20" s="125">
        <v>18.204147190793002</v>
      </c>
      <c r="W20" s="125">
        <v>14.424957784512401</v>
      </c>
      <c r="X20" s="125">
        <v>10.211048405215999</v>
      </c>
      <c r="Y20" s="132">
        <v>15.1236889445365</v>
      </c>
      <c r="Z20" s="125"/>
      <c r="AA20" s="133">
        <v>10.203039207300201</v>
      </c>
      <c r="AB20" s="134">
        <v>10.9867005746015</v>
      </c>
      <c r="AC20" s="135">
        <v>10.591675663949999</v>
      </c>
      <c r="AD20" s="125"/>
      <c r="AE20" s="136">
        <v>13.672269031465699</v>
      </c>
      <c r="AF20" s="30"/>
      <c r="AG20" s="152">
        <v>95.228602365525006</v>
      </c>
      <c r="AH20" s="147">
        <v>102.81439489405101</v>
      </c>
      <c r="AI20" s="147">
        <v>105.525607877049</v>
      </c>
      <c r="AJ20" s="147">
        <v>104.58680194143599</v>
      </c>
      <c r="AK20" s="147">
        <v>100.91584972474</v>
      </c>
      <c r="AL20" s="153">
        <v>102.095692214186</v>
      </c>
      <c r="AM20" s="147"/>
      <c r="AN20" s="154">
        <v>106.1583847624</v>
      </c>
      <c r="AO20" s="155">
        <v>106.45671948356799</v>
      </c>
      <c r="AP20" s="156">
        <v>106.306203331707</v>
      </c>
      <c r="AQ20" s="147"/>
      <c r="AR20" s="157">
        <v>103.41372698839599</v>
      </c>
      <c r="AS20" s="130"/>
      <c r="AT20" s="131">
        <v>7.1996633154696399</v>
      </c>
      <c r="AU20" s="125">
        <v>10.062367098363801</v>
      </c>
      <c r="AV20" s="125">
        <v>11.7115901636052</v>
      </c>
      <c r="AW20" s="125">
        <v>10.2673590218361</v>
      </c>
      <c r="AX20" s="125">
        <v>8.3734840245273805</v>
      </c>
      <c r="AY20" s="132">
        <v>9.6938814824353194</v>
      </c>
      <c r="AZ20" s="125"/>
      <c r="BA20" s="133">
        <v>6.6352828405941198</v>
      </c>
      <c r="BB20" s="134">
        <v>6.8678520618613303</v>
      </c>
      <c r="BC20" s="135">
        <v>6.7505184515437398</v>
      </c>
      <c r="BD20" s="125"/>
      <c r="BE20" s="136">
        <v>8.7789682231579</v>
      </c>
    </row>
    <row r="21" spans="1:57" x14ac:dyDescent="0.2">
      <c r="A21" s="35" t="s">
        <v>32</v>
      </c>
      <c r="B21" s="3" t="str">
        <f t="shared" si="0"/>
        <v>Newport News/Hampton, VA</v>
      </c>
      <c r="C21" s="3"/>
      <c r="D21" s="24" t="s">
        <v>16</v>
      </c>
      <c r="E21" s="27" t="s">
        <v>17</v>
      </c>
      <c r="F21" s="3"/>
      <c r="G21" s="152">
        <v>78.932196861626196</v>
      </c>
      <c r="H21" s="147">
        <v>85.8061913954771</v>
      </c>
      <c r="I21" s="147">
        <v>88.065496984001996</v>
      </c>
      <c r="J21" s="147">
        <v>88.072380575349598</v>
      </c>
      <c r="K21" s="147">
        <v>84.705620915032597</v>
      </c>
      <c r="L21" s="153">
        <v>85.460808856755506</v>
      </c>
      <c r="M21" s="147"/>
      <c r="N21" s="154">
        <v>94.8328220703619</v>
      </c>
      <c r="O21" s="155">
        <v>97.071734371199199</v>
      </c>
      <c r="P21" s="156">
        <v>95.974495162490598</v>
      </c>
      <c r="Q21" s="147"/>
      <c r="R21" s="157">
        <v>88.750467282465195</v>
      </c>
      <c r="S21" s="130"/>
      <c r="T21" s="131">
        <v>4.7595909259072302</v>
      </c>
      <c r="U21" s="125">
        <v>9.4847064720572707</v>
      </c>
      <c r="V21" s="125">
        <v>8.8631886981525607</v>
      </c>
      <c r="W21" s="125">
        <v>10.2584188424891</v>
      </c>
      <c r="X21" s="125">
        <v>5.3166066127685898</v>
      </c>
      <c r="Y21" s="132">
        <v>8.0086313366464505</v>
      </c>
      <c r="Z21" s="125"/>
      <c r="AA21" s="133">
        <v>-19.137825709820401</v>
      </c>
      <c r="AB21" s="134">
        <v>-18.1747074476664</v>
      </c>
      <c r="AC21" s="135">
        <v>-18.640918433907601</v>
      </c>
      <c r="AD21" s="125"/>
      <c r="AE21" s="136">
        <v>-4.1502811804073598</v>
      </c>
      <c r="AF21" s="30"/>
      <c r="AG21" s="152">
        <v>75.708422743318195</v>
      </c>
      <c r="AH21" s="147">
        <v>80.7764766291657</v>
      </c>
      <c r="AI21" s="147">
        <v>82.733363545576395</v>
      </c>
      <c r="AJ21" s="147">
        <v>82.991504048843098</v>
      </c>
      <c r="AK21" s="147">
        <v>84.187604297069001</v>
      </c>
      <c r="AL21" s="153">
        <v>81.579281480410302</v>
      </c>
      <c r="AM21" s="147"/>
      <c r="AN21" s="154">
        <v>106.574914913043</v>
      </c>
      <c r="AO21" s="155">
        <v>110.499434596189</v>
      </c>
      <c r="AP21" s="156">
        <v>108.54962597812801</v>
      </c>
      <c r="AQ21" s="147"/>
      <c r="AR21" s="157">
        <v>90.688690586411298</v>
      </c>
      <c r="AS21" s="130"/>
      <c r="AT21" s="131">
        <v>2.7578671315943999</v>
      </c>
      <c r="AU21" s="125">
        <v>6.3839815834882598</v>
      </c>
      <c r="AV21" s="125">
        <v>5.9529587261933301</v>
      </c>
      <c r="AW21" s="125">
        <v>4.9851393730868203</v>
      </c>
      <c r="AX21" s="125">
        <v>3.4261106789581</v>
      </c>
      <c r="AY21" s="132">
        <v>4.7704733234394698</v>
      </c>
      <c r="AZ21" s="125"/>
      <c r="BA21" s="133">
        <v>11.2537181160328</v>
      </c>
      <c r="BB21" s="134">
        <v>14.0846826550735</v>
      </c>
      <c r="BC21" s="135">
        <v>12.691052482570001</v>
      </c>
      <c r="BD21" s="125"/>
      <c r="BE21" s="136">
        <v>8.1331230966263508</v>
      </c>
    </row>
    <row r="22" spans="1:57" x14ac:dyDescent="0.2">
      <c r="A22" s="36" t="s">
        <v>33</v>
      </c>
      <c r="B22" s="3" t="str">
        <f t="shared" si="0"/>
        <v>Chesapeake/Suffolk, VA</v>
      </c>
      <c r="C22" s="3"/>
      <c r="D22" s="25" t="s">
        <v>16</v>
      </c>
      <c r="E22" s="28" t="s">
        <v>17</v>
      </c>
      <c r="F22" s="3"/>
      <c r="G22" s="158">
        <v>84.215215231787994</v>
      </c>
      <c r="H22" s="159">
        <v>89.400288362512796</v>
      </c>
      <c r="I22" s="159">
        <v>91.638179176755401</v>
      </c>
      <c r="J22" s="159">
        <v>89.814284988569895</v>
      </c>
      <c r="K22" s="159">
        <v>86.533612059158102</v>
      </c>
      <c r="L22" s="160">
        <v>88.596168659057696</v>
      </c>
      <c r="M22" s="147"/>
      <c r="N22" s="161">
        <v>86.521328171530598</v>
      </c>
      <c r="O22" s="162">
        <v>87.356688571428506</v>
      </c>
      <c r="P22" s="163">
        <v>86.947656751239407</v>
      </c>
      <c r="Q22" s="147"/>
      <c r="R22" s="164">
        <v>88.150104557111803</v>
      </c>
      <c r="S22" s="130"/>
      <c r="T22" s="137">
        <v>2.4440488685824899</v>
      </c>
      <c r="U22" s="138">
        <v>3.3897264311826998</v>
      </c>
      <c r="V22" s="138">
        <v>3.51186090741</v>
      </c>
      <c r="W22" s="138">
        <v>3.2347910113733001</v>
      </c>
      <c r="X22" s="138">
        <v>3.61339377139406</v>
      </c>
      <c r="Y22" s="139">
        <v>3.3506090601352398</v>
      </c>
      <c r="Z22" s="125"/>
      <c r="AA22" s="140">
        <v>-6.5008107487628296E-3</v>
      </c>
      <c r="AB22" s="141">
        <v>0.51917962331496603</v>
      </c>
      <c r="AC22" s="142">
        <v>0.26345982772305099</v>
      </c>
      <c r="AD22" s="125"/>
      <c r="AE22" s="143">
        <v>2.5048518872474199</v>
      </c>
      <c r="AF22" s="31"/>
      <c r="AG22" s="158">
        <v>82.017575863640502</v>
      </c>
      <c r="AH22" s="159">
        <v>87.231540803941101</v>
      </c>
      <c r="AI22" s="159">
        <v>89.074993125000006</v>
      </c>
      <c r="AJ22" s="159">
        <v>89.556378071934702</v>
      </c>
      <c r="AK22" s="159">
        <v>88.286018760330506</v>
      </c>
      <c r="AL22" s="160">
        <v>87.520939352367094</v>
      </c>
      <c r="AM22" s="147"/>
      <c r="AN22" s="161">
        <v>90.588860636808903</v>
      </c>
      <c r="AO22" s="162">
        <v>89.648866246397603</v>
      </c>
      <c r="AP22" s="163">
        <v>90.125704011359602</v>
      </c>
      <c r="AQ22" s="147"/>
      <c r="AR22" s="164">
        <v>88.274714281164904</v>
      </c>
      <c r="AS22" s="130"/>
      <c r="AT22" s="137">
        <v>0.29007291052865902</v>
      </c>
      <c r="AU22" s="138">
        <v>1.9200172447638799</v>
      </c>
      <c r="AV22" s="138">
        <v>2.1247159761635901</v>
      </c>
      <c r="AW22" s="138">
        <v>1.5279422050537499</v>
      </c>
      <c r="AX22" s="138">
        <v>1.6820299931978799</v>
      </c>
      <c r="AY22" s="139">
        <v>1.6425957866938301</v>
      </c>
      <c r="AZ22" s="125"/>
      <c r="BA22" s="140">
        <v>0.520681101615315</v>
      </c>
      <c r="BB22" s="141">
        <v>0.59078695629582101</v>
      </c>
      <c r="BC22" s="142">
        <v>0.55527554107127997</v>
      </c>
      <c r="BD22" s="125"/>
      <c r="BE22" s="143">
        <v>1.33256216507162</v>
      </c>
    </row>
    <row r="23" spans="1:57" x14ac:dyDescent="0.2">
      <c r="A23" s="35" t="s">
        <v>111</v>
      </c>
      <c r="B23" s="3" t="s">
        <v>111</v>
      </c>
      <c r="C23" s="9"/>
      <c r="D23" s="23" t="s">
        <v>16</v>
      </c>
      <c r="E23" s="26" t="s">
        <v>17</v>
      </c>
      <c r="F23" s="3"/>
      <c r="G23" s="144">
        <v>135.84379904306201</v>
      </c>
      <c r="H23" s="145">
        <v>150.146183685111</v>
      </c>
      <c r="I23" s="145">
        <v>163.40667268623</v>
      </c>
      <c r="J23" s="145">
        <v>159.83994077448699</v>
      </c>
      <c r="K23" s="145">
        <v>142.81734146341401</v>
      </c>
      <c r="L23" s="146">
        <v>152.823001808318</v>
      </c>
      <c r="M23" s="147"/>
      <c r="N23" s="148">
        <v>146.08970265029001</v>
      </c>
      <c r="O23" s="149">
        <v>153.791009942438</v>
      </c>
      <c r="P23" s="150">
        <v>150.34568825910901</v>
      </c>
      <c r="Q23" s="147"/>
      <c r="R23" s="151">
        <v>152.126873882658</v>
      </c>
      <c r="S23" s="130"/>
      <c r="T23" s="122">
        <v>-10.0617122000909</v>
      </c>
      <c r="U23" s="123">
        <v>-7.8276403553807201</v>
      </c>
      <c r="V23" s="123">
        <v>-1.2742253852904599</v>
      </c>
      <c r="W23" s="123">
        <v>-2.0166949305972199</v>
      </c>
      <c r="X23" s="123">
        <v>-10.6507930800094</v>
      </c>
      <c r="Y23" s="124">
        <v>-5.27333270441782</v>
      </c>
      <c r="Z23" s="125"/>
      <c r="AA23" s="126">
        <v>-20.386417677679798</v>
      </c>
      <c r="AB23" s="127">
        <v>-17.851793025921701</v>
      </c>
      <c r="AC23" s="128">
        <v>-18.957920537417198</v>
      </c>
      <c r="AD23" s="125"/>
      <c r="AE23" s="129">
        <v>-9.4247375456268792</v>
      </c>
      <c r="AF23" s="29"/>
      <c r="AG23" s="144">
        <v>147.34262075654701</v>
      </c>
      <c r="AH23" s="145">
        <v>154.73577513054801</v>
      </c>
      <c r="AI23" s="145">
        <v>166.40770633652801</v>
      </c>
      <c r="AJ23" s="145">
        <v>166.119975150405</v>
      </c>
      <c r="AK23" s="145">
        <v>162.69255456417201</v>
      </c>
      <c r="AL23" s="146">
        <v>160.505109411136</v>
      </c>
      <c r="AM23" s="147"/>
      <c r="AN23" s="148">
        <v>168.007289966093</v>
      </c>
      <c r="AO23" s="149">
        <v>170.165992899408</v>
      </c>
      <c r="AP23" s="150">
        <v>169.11866751964899</v>
      </c>
      <c r="AQ23" s="147"/>
      <c r="AR23" s="151">
        <v>163.32475737449801</v>
      </c>
      <c r="AS23" s="130"/>
      <c r="AT23" s="122">
        <v>-2.5260081539868602</v>
      </c>
      <c r="AU23" s="123">
        <v>-5.6957618541205299</v>
      </c>
      <c r="AV23" s="123">
        <v>8.7354204104067898E-2</v>
      </c>
      <c r="AW23" s="123">
        <v>-2.9086626366428199</v>
      </c>
      <c r="AX23" s="123">
        <v>-1.69958357292963</v>
      </c>
      <c r="AY23" s="124">
        <v>-2.5265012926996802</v>
      </c>
      <c r="AZ23" s="125"/>
      <c r="BA23" s="126">
        <v>-6.0072039924435101</v>
      </c>
      <c r="BB23" s="127">
        <v>-5.2687211398329001</v>
      </c>
      <c r="BC23" s="128">
        <v>-5.6223571909161301</v>
      </c>
      <c r="BD23" s="125"/>
      <c r="BE23" s="129">
        <v>-3.5866048374099702</v>
      </c>
    </row>
    <row r="24" spans="1:57" x14ac:dyDescent="0.2">
      <c r="A24" s="35" t="s">
        <v>43</v>
      </c>
      <c r="B24" s="3" t="str">
        <f t="shared" si="0"/>
        <v>Richmond North/Glen Allen, VA</v>
      </c>
      <c r="C24" s="10"/>
      <c r="D24" s="24" t="s">
        <v>16</v>
      </c>
      <c r="E24" s="27" t="s">
        <v>17</v>
      </c>
      <c r="F24" s="3"/>
      <c r="G24" s="152">
        <v>87.670831220061899</v>
      </c>
      <c r="H24" s="147">
        <v>101.66625575345201</v>
      </c>
      <c r="I24" s="147">
        <v>107.97030292356401</v>
      </c>
      <c r="J24" s="147">
        <v>101.227585172109</v>
      </c>
      <c r="K24" s="147">
        <v>95.687348010502902</v>
      </c>
      <c r="L24" s="153">
        <v>99.815932769726203</v>
      </c>
      <c r="M24" s="147"/>
      <c r="N24" s="154">
        <v>98.082820347714105</v>
      </c>
      <c r="O24" s="155">
        <v>100.865199616122</v>
      </c>
      <c r="P24" s="156">
        <v>99.551682034653894</v>
      </c>
      <c r="Q24" s="147"/>
      <c r="R24" s="157">
        <v>99.740796911463804</v>
      </c>
      <c r="S24" s="130"/>
      <c r="T24" s="131">
        <v>-0.83253550080238703</v>
      </c>
      <c r="U24" s="125">
        <v>4.0490020884937703</v>
      </c>
      <c r="V24" s="125">
        <v>7.5621815626868996</v>
      </c>
      <c r="W24" s="125">
        <v>3.3388630964300199</v>
      </c>
      <c r="X24" s="125">
        <v>3.1686079128322202</v>
      </c>
      <c r="Y24" s="132">
        <v>3.9662311734630502</v>
      </c>
      <c r="Z24" s="125"/>
      <c r="AA24" s="133">
        <v>5.2684250250626796</v>
      </c>
      <c r="AB24" s="134">
        <v>7.8718565976762802</v>
      </c>
      <c r="AC24" s="135">
        <v>6.6508931168435703</v>
      </c>
      <c r="AD24" s="125"/>
      <c r="AE24" s="136">
        <v>4.7063056916892299</v>
      </c>
      <c r="AF24" s="30"/>
      <c r="AG24" s="152">
        <v>87.648712250712194</v>
      </c>
      <c r="AH24" s="147">
        <v>98.158591184096807</v>
      </c>
      <c r="AI24" s="147">
        <v>103.155254666093</v>
      </c>
      <c r="AJ24" s="147">
        <v>101.294161959462</v>
      </c>
      <c r="AK24" s="147">
        <v>101.70093733209499</v>
      </c>
      <c r="AL24" s="153">
        <v>99.165482160330797</v>
      </c>
      <c r="AM24" s="147"/>
      <c r="AN24" s="154">
        <v>106.01210100159101</v>
      </c>
      <c r="AO24" s="155">
        <v>105.62977937905799</v>
      </c>
      <c r="AP24" s="156">
        <v>105.81607484948</v>
      </c>
      <c r="AQ24" s="147"/>
      <c r="AR24" s="157">
        <v>101.265109835912</v>
      </c>
      <c r="AS24" s="130"/>
      <c r="AT24" s="131">
        <v>1.1149501461198299</v>
      </c>
      <c r="AU24" s="125">
        <v>4.4569054482346298</v>
      </c>
      <c r="AV24" s="125">
        <v>4.9867560331178904</v>
      </c>
      <c r="AW24" s="125">
        <v>3.5795884887675902</v>
      </c>
      <c r="AX24" s="125">
        <v>4.8284464705518504</v>
      </c>
      <c r="AY24" s="132">
        <v>4.0511853709804697</v>
      </c>
      <c r="AZ24" s="125"/>
      <c r="BA24" s="133">
        <v>2.6741316880239099</v>
      </c>
      <c r="BB24" s="134">
        <v>1.96885574806496</v>
      </c>
      <c r="BC24" s="135">
        <v>2.3129324392277302</v>
      </c>
      <c r="BD24" s="125"/>
      <c r="BE24" s="136">
        <v>3.4990433544342201</v>
      </c>
    </row>
    <row r="25" spans="1:57" x14ac:dyDescent="0.2">
      <c r="A25" s="35" t="s">
        <v>44</v>
      </c>
      <c r="B25" s="3" t="str">
        <f t="shared" si="0"/>
        <v>Richmond West/Midlothian, VA</v>
      </c>
      <c r="C25" s="3"/>
      <c r="D25" s="24" t="s">
        <v>16</v>
      </c>
      <c r="E25" s="27" t="s">
        <v>17</v>
      </c>
      <c r="F25" s="3"/>
      <c r="G25" s="152">
        <v>83.747665589660699</v>
      </c>
      <c r="H25" s="147">
        <v>92.3285931558935</v>
      </c>
      <c r="I25" s="147">
        <v>92.727779680365202</v>
      </c>
      <c r="J25" s="147">
        <v>92.648793820558495</v>
      </c>
      <c r="K25" s="147">
        <v>89.598782051282001</v>
      </c>
      <c r="L25" s="153">
        <v>90.581899884777798</v>
      </c>
      <c r="M25" s="147"/>
      <c r="N25" s="154">
        <v>92.408200138985407</v>
      </c>
      <c r="O25" s="155">
        <v>94.902131147540899</v>
      </c>
      <c r="P25" s="156">
        <v>93.691346153846098</v>
      </c>
      <c r="Q25" s="147"/>
      <c r="R25" s="157">
        <v>91.437250116009196</v>
      </c>
      <c r="S25" s="130"/>
      <c r="T25" s="131">
        <v>1.4984667033535799</v>
      </c>
      <c r="U25" s="125">
        <v>4.9662201320432899</v>
      </c>
      <c r="V25" s="125">
        <v>3.5078757103000999</v>
      </c>
      <c r="W25" s="125">
        <v>5.2874018186901299</v>
      </c>
      <c r="X25" s="125">
        <v>5.2327292138923198</v>
      </c>
      <c r="Y25" s="132">
        <v>4.2631903638020896</v>
      </c>
      <c r="Z25" s="125"/>
      <c r="AA25" s="133">
        <v>1.7805960005577</v>
      </c>
      <c r="AB25" s="134">
        <v>2.2535859315942202</v>
      </c>
      <c r="AC25" s="135">
        <v>2.0379743146891198</v>
      </c>
      <c r="AD25" s="125"/>
      <c r="AE25" s="136">
        <v>3.5804199386446101</v>
      </c>
      <c r="AF25" s="30"/>
      <c r="AG25" s="152">
        <v>84.000070114702794</v>
      </c>
      <c r="AH25" s="147">
        <v>89.518375246224494</v>
      </c>
      <c r="AI25" s="147">
        <v>92.0723258289174</v>
      </c>
      <c r="AJ25" s="147">
        <v>92.582191201684395</v>
      </c>
      <c r="AK25" s="147">
        <v>100.50796399256301</v>
      </c>
      <c r="AL25" s="153">
        <v>92.332985539924096</v>
      </c>
      <c r="AM25" s="147"/>
      <c r="AN25" s="154">
        <v>111.520358057308</v>
      </c>
      <c r="AO25" s="155">
        <v>112.394453324099</v>
      </c>
      <c r="AP25" s="156">
        <v>111.966793080385</v>
      </c>
      <c r="AQ25" s="147"/>
      <c r="AR25" s="157">
        <v>98.872821613400703</v>
      </c>
      <c r="AS25" s="130"/>
      <c r="AT25" s="131">
        <v>1.43476725185761</v>
      </c>
      <c r="AU25" s="125">
        <v>3.1020914894019702</v>
      </c>
      <c r="AV25" s="125">
        <v>3.7288184975193901</v>
      </c>
      <c r="AW25" s="125">
        <v>1.55803696951506</v>
      </c>
      <c r="AX25" s="125">
        <v>3.5013776409359298</v>
      </c>
      <c r="AY25" s="132">
        <v>2.8281110633250099</v>
      </c>
      <c r="AZ25" s="125"/>
      <c r="BA25" s="133">
        <v>4.4861446503784697</v>
      </c>
      <c r="BB25" s="134">
        <v>5.2622380084972296</v>
      </c>
      <c r="BC25" s="135">
        <v>4.8824112876155299</v>
      </c>
      <c r="BD25" s="125"/>
      <c r="BE25" s="136">
        <v>3.66502947637631</v>
      </c>
    </row>
    <row r="26" spans="1:57" x14ac:dyDescent="0.2">
      <c r="A26" s="35" t="s">
        <v>45</v>
      </c>
      <c r="B26" s="3" t="str">
        <f t="shared" si="0"/>
        <v>Petersburg/Chester, VA</v>
      </c>
      <c r="C26" s="3"/>
      <c r="D26" s="24" t="s">
        <v>16</v>
      </c>
      <c r="E26" s="27" t="s">
        <v>17</v>
      </c>
      <c r="F26" s="3"/>
      <c r="G26" s="152">
        <v>81.445812734082295</v>
      </c>
      <c r="H26" s="147">
        <v>86.913226006191906</v>
      </c>
      <c r="I26" s="147">
        <v>88.4839020017926</v>
      </c>
      <c r="J26" s="147">
        <v>87.946991176470505</v>
      </c>
      <c r="K26" s="147">
        <v>85.658054054054006</v>
      </c>
      <c r="L26" s="153">
        <v>86.294326874366703</v>
      </c>
      <c r="M26" s="147"/>
      <c r="N26" s="154">
        <v>89.5998349730244</v>
      </c>
      <c r="O26" s="155">
        <v>86.102981301938996</v>
      </c>
      <c r="P26" s="156">
        <v>87.927552574929607</v>
      </c>
      <c r="Q26" s="147"/>
      <c r="R26" s="157">
        <v>86.746117905730301</v>
      </c>
      <c r="S26" s="130"/>
      <c r="T26" s="131">
        <v>3.5786010948148101</v>
      </c>
      <c r="U26" s="125">
        <v>5.4802052565302102</v>
      </c>
      <c r="V26" s="125">
        <v>3.9641098907589298</v>
      </c>
      <c r="W26" s="125">
        <v>6.2825901576089702</v>
      </c>
      <c r="X26" s="125">
        <v>7.8356544831749799</v>
      </c>
      <c r="Y26" s="132">
        <v>5.4771517217031001</v>
      </c>
      <c r="Z26" s="125"/>
      <c r="AA26" s="133">
        <v>9.6467121955089397</v>
      </c>
      <c r="AB26" s="134">
        <v>4.3494299621666404</v>
      </c>
      <c r="AC26" s="135">
        <v>7.07093370325829</v>
      </c>
      <c r="AD26" s="125"/>
      <c r="AE26" s="136">
        <v>5.9215677816365302</v>
      </c>
      <c r="AF26" s="30"/>
      <c r="AG26" s="152">
        <v>81.700962073973599</v>
      </c>
      <c r="AH26" s="147">
        <v>86.3458525343747</v>
      </c>
      <c r="AI26" s="147">
        <v>87.139529427708496</v>
      </c>
      <c r="AJ26" s="147">
        <v>87.866719205559505</v>
      </c>
      <c r="AK26" s="147">
        <v>86.584614299540206</v>
      </c>
      <c r="AL26" s="153">
        <v>86.089976751823599</v>
      </c>
      <c r="AM26" s="147"/>
      <c r="AN26" s="154">
        <v>88.559630230452598</v>
      </c>
      <c r="AO26" s="155">
        <v>87.614636494252807</v>
      </c>
      <c r="AP26" s="156">
        <v>88.093398644816901</v>
      </c>
      <c r="AQ26" s="147"/>
      <c r="AR26" s="157">
        <v>86.658058286038496</v>
      </c>
      <c r="AS26" s="130"/>
      <c r="AT26" s="131">
        <v>2.9802968023576701</v>
      </c>
      <c r="AU26" s="125">
        <v>2.6913138791922502</v>
      </c>
      <c r="AV26" s="125">
        <v>2.5168383688454798</v>
      </c>
      <c r="AW26" s="125">
        <v>3.2378994446491598</v>
      </c>
      <c r="AX26" s="125">
        <v>2.9588944682315499</v>
      </c>
      <c r="AY26" s="132">
        <v>2.8900074969251301</v>
      </c>
      <c r="AZ26" s="125"/>
      <c r="BA26" s="133">
        <v>3.28263471617695</v>
      </c>
      <c r="BB26" s="134">
        <v>1.16914980459738</v>
      </c>
      <c r="BC26" s="135">
        <v>2.2210973765339102</v>
      </c>
      <c r="BD26" s="125"/>
      <c r="BE26" s="136">
        <v>2.6921284376389001</v>
      </c>
    </row>
    <row r="27" spans="1:57" x14ac:dyDescent="0.2">
      <c r="A27" s="35" t="s">
        <v>97</v>
      </c>
      <c r="B27" s="3" t="s">
        <v>70</v>
      </c>
      <c r="C27" s="3"/>
      <c r="D27" s="24" t="s">
        <v>16</v>
      </c>
      <c r="E27" s="27" t="s">
        <v>17</v>
      </c>
      <c r="F27" s="3"/>
      <c r="G27" s="152">
        <v>90.8145234538392</v>
      </c>
      <c r="H27" s="147">
        <v>97.701744726879298</v>
      </c>
      <c r="I27" s="147">
        <v>96.856852193521902</v>
      </c>
      <c r="J27" s="147">
        <v>95.986361664773298</v>
      </c>
      <c r="K27" s="147">
        <v>96.062078383479502</v>
      </c>
      <c r="L27" s="153">
        <v>95.771616564860693</v>
      </c>
      <c r="M27" s="147"/>
      <c r="N27" s="154">
        <v>111.544479778393</v>
      </c>
      <c r="O27" s="155">
        <v>113.839451277199</v>
      </c>
      <c r="P27" s="156">
        <v>112.65461529660701</v>
      </c>
      <c r="Q27" s="147"/>
      <c r="R27" s="157">
        <v>100.546576693753</v>
      </c>
      <c r="S27" s="130"/>
      <c r="T27" s="131">
        <v>0.38291490484451501</v>
      </c>
      <c r="U27" s="125">
        <v>4.4942661228559899</v>
      </c>
      <c r="V27" s="125">
        <v>2.8023800753612802</v>
      </c>
      <c r="W27" s="125">
        <v>1.7642687199818601</v>
      </c>
      <c r="X27" s="125">
        <v>-0.43021404352723902</v>
      </c>
      <c r="Y27" s="132">
        <v>1.8674839821642799</v>
      </c>
      <c r="Z27" s="125"/>
      <c r="AA27" s="133">
        <v>2.1850830180371301</v>
      </c>
      <c r="AB27" s="134">
        <v>0.82960099100631202</v>
      </c>
      <c r="AC27" s="135">
        <v>1.4674161442620699</v>
      </c>
      <c r="AD27" s="125"/>
      <c r="AE27" s="136">
        <v>1.47315981441326</v>
      </c>
      <c r="AF27" s="30"/>
      <c r="AG27" s="152">
        <v>95.349467160345398</v>
      </c>
      <c r="AH27" s="147">
        <v>99.801632599267805</v>
      </c>
      <c r="AI27" s="147">
        <v>100.710030674075</v>
      </c>
      <c r="AJ27" s="147">
        <v>102.197937893081</v>
      </c>
      <c r="AK27" s="147">
        <v>105.708497505892</v>
      </c>
      <c r="AL27" s="153">
        <v>100.978097860866</v>
      </c>
      <c r="AM27" s="147"/>
      <c r="AN27" s="154">
        <v>118.02250497777</v>
      </c>
      <c r="AO27" s="155">
        <v>114.803842657538</v>
      </c>
      <c r="AP27" s="156">
        <v>116.43589876218699</v>
      </c>
      <c r="AQ27" s="147"/>
      <c r="AR27" s="157">
        <v>105.381896960982</v>
      </c>
      <c r="AS27" s="130"/>
      <c r="AT27" s="131">
        <v>4.9227617585776899</v>
      </c>
      <c r="AU27" s="125">
        <v>7.6492009543648498</v>
      </c>
      <c r="AV27" s="125">
        <v>6.4947601644533499</v>
      </c>
      <c r="AW27" s="125">
        <v>3.8834583953213802</v>
      </c>
      <c r="AX27" s="125">
        <v>3.80129721142989</v>
      </c>
      <c r="AY27" s="132">
        <v>5.3467125257453096</v>
      </c>
      <c r="AZ27" s="125"/>
      <c r="BA27" s="133">
        <v>3.3095267085479998</v>
      </c>
      <c r="BB27" s="134">
        <v>1.42297757388462</v>
      </c>
      <c r="BC27" s="135">
        <v>2.39188778454777</v>
      </c>
      <c r="BD27" s="125"/>
      <c r="BE27" s="136">
        <v>4.16441483353963</v>
      </c>
    </row>
    <row r="28" spans="1:57" x14ac:dyDescent="0.2">
      <c r="A28" s="35" t="s">
        <v>47</v>
      </c>
      <c r="B28" s="3" t="str">
        <f t="shared" si="0"/>
        <v>Roanoke, VA</v>
      </c>
      <c r="C28" s="3"/>
      <c r="D28" s="24" t="s">
        <v>16</v>
      </c>
      <c r="E28" s="27" t="s">
        <v>17</v>
      </c>
      <c r="F28" s="3"/>
      <c r="G28" s="152">
        <v>84.034665668662598</v>
      </c>
      <c r="H28" s="147">
        <v>95.695749001331507</v>
      </c>
      <c r="I28" s="147">
        <v>99.499371790999604</v>
      </c>
      <c r="J28" s="147">
        <v>97.34800180018</v>
      </c>
      <c r="K28" s="147">
        <v>99.245029342723001</v>
      </c>
      <c r="L28" s="153">
        <v>96.149128154050402</v>
      </c>
      <c r="M28" s="147"/>
      <c r="N28" s="154">
        <v>105.901072722206</v>
      </c>
      <c r="O28" s="155">
        <v>105.076007879185</v>
      </c>
      <c r="P28" s="156">
        <v>105.522301431801</v>
      </c>
      <c r="Q28" s="147"/>
      <c r="R28" s="157">
        <v>99.015733579165698</v>
      </c>
      <c r="S28" s="130"/>
      <c r="T28" s="131">
        <v>-1.6758368847710401</v>
      </c>
      <c r="U28" s="125">
        <v>1.1592415660109201</v>
      </c>
      <c r="V28" s="125">
        <v>3.4541220631390899</v>
      </c>
      <c r="W28" s="125">
        <v>2.67680013674727</v>
      </c>
      <c r="X28" s="125">
        <v>8.1829140009147494</v>
      </c>
      <c r="Y28" s="132">
        <v>3.35097161259029</v>
      </c>
      <c r="Z28" s="125"/>
      <c r="AA28" s="133">
        <v>6.0674853622007499</v>
      </c>
      <c r="AB28" s="134">
        <v>2.1360042162442601</v>
      </c>
      <c r="AC28" s="135">
        <v>4.1056190407412796</v>
      </c>
      <c r="AD28" s="125"/>
      <c r="AE28" s="136">
        <v>3.7100500330083199</v>
      </c>
      <c r="AF28" s="30"/>
      <c r="AG28" s="152">
        <v>92.034359204874605</v>
      </c>
      <c r="AH28" s="147">
        <v>99.6064670752789</v>
      </c>
      <c r="AI28" s="147">
        <v>98.121008942903003</v>
      </c>
      <c r="AJ28" s="147">
        <v>101.094780249593</v>
      </c>
      <c r="AK28" s="147">
        <v>99.843401194780597</v>
      </c>
      <c r="AL28" s="153">
        <v>98.417989681493395</v>
      </c>
      <c r="AM28" s="147"/>
      <c r="AN28" s="154">
        <v>104.01705317460301</v>
      </c>
      <c r="AO28" s="155">
        <v>106.037018991906</v>
      </c>
      <c r="AP28" s="156">
        <v>105.0221631644</v>
      </c>
      <c r="AQ28" s="147"/>
      <c r="AR28" s="157">
        <v>100.332255033401</v>
      </c>
      <c r="AS28" s="130"/>
      <c r="AT28" s="131">
        <v>6.2769410700566697</v>
      </c>
      <c r="AU28" s="125">
        <v>7.5112879392799599</v>
      </c>
      <c r="AV28" s="125">
        <v>-0.42870743358187102</v>
      </c>
      <c r="AW28" s="125">
        <v>5.1657341450578702</v>
      </c>
      <c r="AX28" s="125">
        <v>5.2228516904254301</v>
      </c>
      <c r="AY28" s="132">
        <v>4.5101518611038598</v>
      </c>
      <c r="AZ28" s="125"/>
      <c r="BA28" s="133">
        <v>-4.3925041753687903</v>
      </c>
      <c r="BB28" s="134">
        <v>2.7277894065527199E-2</v>
      </c>
      <c r="BC28" s="135">
        <v>-2.22359953844949</v>
      </c>
      <c r="BD28" s="125"/>
      <c r="BE28" s="136">
        <v>2.2196990982661902</v>
      </c>
    </row>
    <row r="29" spans="1:57" x14ac:dyDescent="0.2">
      <c r="A29" s="35" t="s">
        <v>48</v>
      </c>
      <c r="B29" s="3" t="str">
        <f t="shared" si="0"/>
        <v>Charlottesville, VA</v>
      </c>
      <c r="C29" s="3"/>
      <c r="D29" s="24" t="s">
        <v>16</v>
      </c>
      <c r="E29" s="27" t="s">
        <v>17</v>
      </c>
      <c r="F29" s="3"/>
      <c r="G29" s="152">
        <v>117.94097748815101</v>
      </c>
      <c r="H29" s="147">
        <v>117.75599742599699</v>
      </c>
      <c r="I29" s="147">
        <v>119.99143673780399</v>
      </c>
      <c r="J29" s="147">
        <v>116.574367062679</v>
      </c>
      <c r="K29" s="147">
        <v>116.37941677882399</v>
      </c>
      <c r="L29" s="153">
        <v>117.77591089896499</v>
      </c>
      <c r="M29" s="147"/>
      <c r="N29" s="154">
        <v>136.614825493171</v>
      </c>
      <c r="O29" s="155">
        <v>148.596576618537</v>
      </c>
      <c r="P29" s="156">
        <v>142.85265761396701</v>
      </c>
      <c r="Q29" s="147"/>
      <c r="R29" s="157">
        <v>124.47517263717</v>
      </c>
      <c r="S29" s="130"/>
      <c r="T29" s="131">
        <v>9.2047217264039496</v>
      </c>
      <c r="U29" s="125">
        <v>6.2060815905812996</v>
      </c>
      <c r="V29" s="125">
        <v>3.9268997532402299</v>
      </c>
      <c r="W29" s="125">
        <v>6.6610864326537298</v>
      </c>
      <c r="X29" s="125">
        <v>1.44596389036589</v>
      </c>
      <c r="Y29" s="132">
        <v>5.1136254891296602</v>
      </c>
      <c r="Z29" s="125"/>
      <c r="AA29" s="133">
        <v>3.4081947100424799</v>
      </c>
      <c r="AB29" s="134">
        <v>7.1254922391527504</v>
      </c>
      <c r="AC29" s="135">
        <v>5.3904249376627504</v>
      </c>
      <c r="AD29" s="125"/>
      <c r="AE29" s="136">
        <v>5.1791113083998397</v>
      </c>
      <c r="AF29" s="30"/>
      <c r="AG29" s="152">
        <v>122.801972891566</v>
      </c>
      <c r="AH29" s="147">
        <v>119.586627259292</v>
      </c>
      <c r="AI29" s="147">
        <v>124.350427186426</v>
      </c>
      <c r="AJ29" s="147">
        <v>129.26474023977801</v>
      </c>
      <c r="AK29" s="147">
        <v>135.84037072344</v>
      </c>
      <c r="AL29" s="153">
        <v>126.690992837737</v>
      </c>
      <c r="AM29" s="147"/>
      <c r="AN29" s="154">
        <v>169.82004319230299</v>
      </c>
      <c r="AO29" s="155">
        <v>172.11226316752001</v>
      </c>
      <c r="AP29" s="156">
        <v>171.00679306916601</v>
      </c>
      <c r="AQ29" s="147"/>
      <c r="AR29" s="157">
        <v>140.947071670067</v>
      </c>
      <c r="AS29" s="130"/>
      <c r="AT29" s="131">
        <v>8.2151057767183708</v>
      </c>
      <c r="AU29" s="125">
        <v>5.9466097663645101</v>
      </c>
      <c r="AV29" s="125">
        <v>7.1206551543805103</v>
      </c>
      <c r="AW29" s="125">
        <v>7.2655444986374702</v>
      </c>
      <c r="AX29" s="125">
        <v>8.6073129637525199</v>
      </c>
      <c r="AY29" s="132">
        <v>7.3104627886659896</v>
      </c>
      <c r="AZ29" s="125"/>
      <c r="BA29" s="133">
        <v>15.7239227070921</v>
      </c>
      <c r="BB29" s="134">
        <v>19.485404091471899</v>
      </c>
      <c r="BC29" s="135">
        <v>17.603247733478799</v>
      </c>
      <c r="BD29" s="125"/>
      <c r="BE29" s="136">
        <v>11.504411913694</v>
      </c>
    </row>
    <row r="30" spans="1:57" x14ac:dyDescent="0.2">
      <c r="A30" s="21" t="s">
        <v>49</v>
      </c>
      <c r="B30" t="s">
        <v>72</v>
      </c>
      <c r="C30" s="3"/>
      <c r="D30" s="24" t="s">
        <v>16</v>
      </c>
      <c r="E30" s="27" t="s">
        <v>17</v>
      </c>
      <c r="F30" s="3"/>
      <c r="G30" s="152">
        <v>86.742557420494606</v>
      </c>
      <c r="H30" s="147">
        <v>93.950446874999997</v>
      </c>
      <c r="I30" s="147">
        <v>97.951171584073293</v>
      </c>
      <c r="J30" s="147">
        <v>97.932458779288396</v>
      </c>
      <c r="K30" s="147">
        <v>95.323835236038207</v>
      </c>
      <c r="L30" s="153">
        <v>94.963980067718595</v>
      </c>
      <c r="M30" s="147"/>
      <c r="N30" s="154">
        <v>102.711876410835</v>
      </c>
      <c r="O30" s="155">
        <v>100.11375221762199</v>
      </c>
      <c r="P30" s="156">
        <v>101.44319953797201</v>
      </c>
      <c r="Q30" s="147"/>
      <c r="R30" s="157">
        <v>96.951449577040606</v>
      </c>
      <c r="S30" s="130"/>
      <c r="T30" s="131">
        <v>-2.08212678695774</v>
      </c>
      <c r="U30" s="125">
        <v>-3.5302161553093301</v>
      </c>
      <c r="V30" s="125">
        <v>-1.0944488669024699</v>
      </c>
      <c r="W30" s="125">
        <v>0.102343054629284</v>
      </c>
      <c r="X30" s="125">
        <v>3.0589149857748299</v>
      </c>
      <c r="Y30" s="132">
        <v>-0.65684264142418503</v>
      </c>
      <c r="Z30" s="125"/>
      <c r="AA30" s="133">
        <v>5.5243975577694497</v>
      </c>
      <c r="AB30" s="134">
        <v>1.76561815434144</v>
      </c>
      <c r="AC30" s="135">
        <v>3.66249633325475</v>
      </c>
      <c r="AD30" s="125"/>
      <c r="AE30" s="136">
        <v>0.72588592044751399</v>
      </c>
      <c r="AF30" s="30"/>
      <c r="AG30" s="152">
        <v>88.625684035706797</v>
      </c>
      <c r="AH30" s="147">
        <v>96.408859755175996</v>
      </c>
      <c r="AI30" s="147">
        <v>98.580841141396903</v>
      </c>
      <c r="AJ30" s="147">
        <v>97.462898550724603</v>
      </c>
      <c r="AK30" s="147">
        <v>96.956607072225196</v>
      </c>
      <c r="AL30" s="153">
        <v>96.034983371787703</v>
      </c>
      <c r="AM30" s="147"/>
      <c r="AN30" s="154">
        <v>102.260791450871</v>
      </c>
      <c r="AO30" s="155">
        <v>101.57798958961899</v>
      </c>
      <c r="AP30" s="156">
        <v>101.925125903949</v>
      </c>
      <c r="AQ30" s="147"/>
      <c r="AR30" s="157">
        <v>97.803468990090096</v>
      </c>
      <c r="AS30" s="130"/>
      <c r="AT30" s="131">
        <v>-0.39860701961838002</v>
      </c>
      <c r="AU30" s="125">
        <v>2.0858728147272498</v>
      </c>
      <c r="AV30" s="125">
        <v>1.45124439989309</v>
      </c>
      <c r="AW30" s="125">
        <v>0.37881830933106098</v>
      </c>
      <c r="AX30" s="125">
        <v>2.4139624948673202</v>
      </c>
      <c r="AY30" s="132">
        <v>1.3384555621010701</v>
      </c>
      <c r="AZ30" s="125"/>
      <c r="BA30" s="133">
        <v>1.70423043774324</v>
      </c>
      <c r="BB30" s="134">
        <v>1.5466112660068501</v>
      </c>
      <c r="BC30" s="135">
        <v>1.6254029773824199</v>
      </c>
      <c r="BD30" s="125"/>
      <c r="BE30" s="136">
        <v>1.4113121456125099</v>
      </c>
    </row>
    <row r="31" spans="1:57" x14ac:dyDescent="0.2">
      <c r="A31" s="21" t="s">
        <v>50</v>
      </c>
      <c r="B31" s="3" t="str">
        <f t="shared" si="0"/>
        <v>Staunton &amp; Harrisonburg, VA</v>
      </c>
      <c r="C31" s="3"/>
      <c r="D31" s="24" t="s">
        <v>16</v>
      </c>
      <c r="E31" s="27" t="s">
        <v>17</v>
      </c>
      <c r="F31" s="3"/>
      <c r="G31" s="152">
        <v>88.276028412600297</v>
      </c>
      <c r="H31" s="147">
        <v>91.463376233376195</v>
      </c>
      <c r="I31" s="147">
        <v>91.539293695131605</v>
      </c>
      <c r="J31" s="147">
        <v>90.867500000000007</v>
      </c>
      <c r="K31" s="147">
        <v>92.607438725490098</v>
      </c>
      <c r="L31" s="153">
        <v>91.142130472854603</v>
      </c>
      <c r="M31" s="147"/>
      <c r="N31" s="154">
        <v>117.124462435233</v>
      </c>
      <c r="O31" s="155">
        <v>108.74785972523399</v>
      </c>
      <c r="P31" s="156">
        <v>113.166539118551</v>
      </c>
      <c r="Q31" s="147"/>
      <c r="R31" s="157">
        <v>98.6060003473428</v>
      </c>
      <c r="S31" s="130"/>
      <c r="T31" s="131">
        <v>-3.2316403388891199</v>
      </c>
      <c r="U31" s="125">
        <v>-3.4311169411420801</v>
      </c>
      <c r="V31" s="125">
        <v>-5.4825156544062397</v>
      </c>
      <c r="W31" s="125">
        <v>-3.3759298585972299</v>
      </c>
      <c r="X31" s="125">
        <v>-2.5218732511840898</v>
      </c>
      <c r="Y31" s="132">
        <v>-3.6360346137806201</v>
      </c>
      <c r="Z31" s="125"/>
      <c r="AA31" s="133">
        <v>-2.0266295173976898</v>
      </c>
      <c r="AB31" s="134">
        <v>-4.6099743853302</v>
      </c>
      <c r="AC31" s="135">
        <v>-3.2160818620557898</v>
      </c>
      <c r="AD31" s="125"/>
      <c r="AE31" s="136">
        <v>-3.0767683159901802</v>
      </c>
      <c r="AF31" s="30"/>
      <c r="AG31" s="152">
        <v>88.312802027597797</v>
      </c>
      <c r="AH31" s="147">
        <v>90.946467197652396</v>
      </c>
      <c r="AI31" s="147">
        <v>92.437015087269501</v>
      </c>
      <c r="AJ31" s="147">
        <v>93.039935017293701</v>
      </c>
      <c r="AK31" s="147">
        <v>92.250532017590899</v>
      </c>
      <c r="AL31" s="153">
        <v>91.571736730267901</v>
      </c>
      <c r="AM31" s="147"/>
      <c r="AN31" s="154">
        <v>105.38919407435</v>
      </c>
      <c r="AO31" s="155">
        <v>103.071667795298</v>
      </c>
      <c r="AP31" s="156">
        <v>104.252209302325</v>
      </c>
      <c r="AQ31" s="147"/>
      <c r="AR31" s="157">
        <v>95.576256538617102</v>
      </c>
      <c r="AS31" s="130"/>
      <c r="AT31" s="131">
        <v>-2.7352551911931302</v>
      </c>
      <c r="AU31" s="125">
        <v>-1.80936359656317</v>
      </c>
      <c r="AV31" s="125">
        <v>-3.0152495457966801</v>
      </c>
      <c r="AW31" s="125">
        <v>-2.7978636566392399</v>
      </c>
      <c r="AX31" s="125">
        <v>-5.1132237607984301</v>
      </c>
      <c r="AY31" s="132">
        <v>-3.0829398453795398</v>
      </c>
      <c r="AZ31" s="125"/>
      <c r="BA31" s="133">
        <v>-10.250312495149601</v>
      </c>
      <c r="BB31" s="134">
        <v>-11.2644060723424</v>
      </c>
      <c r="BC31" s="135">
        <v>-10.7365029314614</v>
      </c>
      <c r="BD31" s="125"/>
      <c r="BE31" s="136">
        <v>-5.8308504834254</v>
      </c>
    </row>
    <row r="32" spans="1:57" x14ac:dyDescent="0.2">
      <c r="A32" s="21" t="s">
        <v>51</v>
      </c>
      <c r="B32" s="3" t="str">
        <f t="shared" si="0"/>
        <v>Blacksburg &amp; Wytheville, VA</v>
      </c>
      <c r="C32" s="3"/>
      <c r="D32" s="24" t="s">
        <v>16</v>
      </c>
      <c r="E32" s="27" t="s">
        <v>17</v>
      </c>
      <c r="F32" s="3"/>
      <c r="G32" s="152">
        <v>84.044663108739101</v>
      </c>
      <c r="H32" s="147">
        <v>89.552507979936095</v>
      </c>
      <c r="I32" s="147">
        <v>90.579775590551094</v>
      </c>
      <c r="J32" s="147">
        <v>90.340608380338395</v>
      </c>
      <c r="K32" s="147">
        <v>124.23671530580501</v>
      </c>
      <c r="L32" s="153">
        <v>98.6037771260997</v>
      </c>
      <c r="M32" s="147"/>
      <c r="N32" s="154">
        <v>126.16874015748</v>
      </c>
      <c r="O32" s="155">
        <v>96.323546030199694</v>
      </c>
      <c r="P32" s="156">
        <v>113.52748091603</v>
      </c>
      <c r="Q32" s="147"/>
      <c r="R32" s="157">
        <v>102.914061494458</v>
      </c>
      <c r="S32" s="130"/>
      <c r="T32" s="131">
        <v>0.87921614268113102</v>
      </c>
      <c r="U32" s="125">
        <v>3.4250033024894</v>
      </c>
      <c r="V32" s="125">
        <v>3.2060421361443998</v>
      </c>
      <c r="W32" s="125">
        <v>-1.2764134636476101</v>
      </c>
      <c r="X32" s="125">
        <v>1.9751354742974201</v>
      </c>
      <c r="Y32" s="132">
        <v>2.3153087212169101</v>
      </c>
      <c r="Z32" s="125"/>
      <c r="AA32" s="133">
        <v>6.1971774945697797</v>
      </c>
      <c r="AB32" s="134">
        <v>0.70516119477707695</v>
      </c>
      <c r="AC32" s="135">
        <v>4.5101395769016097</v>
      </c>
      <c r="AD32" s="125"/>
      <c r="AE32" s="136">
        <v>3.0054500192078701</v>
      </c>
      <c r="AF32" s="30"/>
      <c r="AG32" s="152">
        <v>86.259964197190797</v>
      </c>
      <c r="AH32" s="147">
        <v>90.028006782627699</v>
      </c>
      <c r="AI32" s="147">
        <v>90.699728727556504</v>
      </c>
      <c r="AJ32" s="147">
        <v>90.254046654254694</v>
      </c>
      <c r="AK32" s="147">
        <v>102.41937202072501</v>
      </c>
      <c r="AL32" s="153">
        <v>92.254651567177305</v>
      </c>
      <c r="AM32" s="147"/>
      <c r="AN32" s="154">
        <v>107.847622180451</v>
      </c>
      <c r="AO32" s="155">
        <v>99.273232695963301</v>
      </c>
      <c r="AP32" s="156">
        <v>103.706968518818</v>
      </c>
      <c r="AQ32" s="147"/>
      <c r="AR32" s="157">
        <v>95.571025941736593</v>
      </c>
      <c r="AS32" s="130"/>
      <c r="AT32" s="131">
        <v>0.36717977061123802</v>
      </c>
      <c r="AU32" s="125">
        <v>3.4196400043588402</v>
      </c>
      <c r="AV32" s="125">
        <v>1.2348849614249899</v>
      </c>
      <c r="AW32" s="125">
        <v>1.17426637737189</v>
      </c>
      <c r="AX32" s="125">
        <v>1.37051163730931</v>
      </c>
      <c r="AY32" s="132">
        <v>1.6325830546733699</v>
      </c>
      <c r="AZ32" s="125"/>
      <c r="BA32" s="133">
        <v>-1.16328394747794</v>
      </c>
      <c r="BB32" s="134">
        <v>-4.1670147363369203</v>
      </c>
      <c r="BC32" s="135">
        <v>-2.5094358401183401</v>
      </c>
      <c r="BD32" s="125"/>
      <c r="BE32" s="136">
        <v>0.26712026317798798</v>
      </c>
    </row>
    <row r="33" spans="1:64" x14ac:dyDescent="0.2">
      <c r="A33" s="21" t="s">
        <v>52</v>
      </c>
      <c r="B33" s="3" t="str">
        <f t="shared" si="0"/>
        <v>Lynchburg, VA</v>
      </c>
      <c r="C33" s="3"/>
      <c r="D33" s="24" t="s">
        <v>16</v>
      </c>
      <c r="E33" s="27" t="s">
        <v>17</v>
      </c>
      <c r="F33" s="3"/>
      <c r="G33" s="152">
        <v>91.346346718903007</v>
      </c>
      <c r="H33" s="147">
        <v>101.846050420168</v>
      </c>
      <c r="I33" s="147">
        <v>108.201371749107</v>
      </c>
      <c r="J33" s="147">
        <v>108.859667936853</v>
      </c>
      <c r="K33" s="147">
        <v>103.710068450528</v>
      </c>
      <c r="L33" s="153">
        <v>104.02376668314299</v>
      </c>
      <c r="M33" s="147"/>
      <c r="N33" s="154">
        <v>115.788698060941</v>
      </c>
      <c r="O33" s="155">
        <v>113.279547359597</v>
      </c>
      <c r="P33" s="156">
        <v>114.65353811148999</v>
      </c>
      <c r="Q33" s="147"/>
      <c r="R33" s="157">
        <v>106.636378040823</v>
      </c>
      <c r="S33" s="130"/>
      <c r="T33" s="131">
        <v>-1.5388754324635301</v>
      </c>
      <c r="U33" s="125">
        <v>1.61714504081983</v>
      </c>
      <c r="V33" s="125">
        <v>6.1531322780512401</v>
      </c>
      <c r="W33" s="125">
        <v>6.3035938179420503</v>
      </c>
      <c r="X33" s="125">
        <v>0.40921352397101401</v>
      </c>
      <c r="Y33" s="132">
        <v>3.4590373348548802</v>
      </c>
      <c r="Z33" s="125"/>
      <c r="AA33" s="133">
        <v>10.929718765992099</v>
      </c>
      <c r="AB33" s="134">
        <v>2.9849872021384098</v>
      </c>
      <c r="AC33" s="135">
        <v>7.04278813256761</v>
      </c>
      <c r="AD33" s="125"/>
      <c r="AE33" s="136">
        <v>4.3062831632036298</v>
      </c>
      <c r="AF33" s="30"/>
      <c r="AG33" s="152">
        <v>93.689898894897695</v>
      </c>
      <c r="AH33" s="147">
        <v>100.897459389213</v>
      </c>
      <c r="AI33" s="147">
        <v>104.17329947765499</v>
      </c>
      <c r="AJ33" s="147">
        <v>104.949358785377</v>
      </c>
      <c r="AK33" s="147">
        <v>106.258999702734</v>
      </c>
      <c r="AL33" s="153">
        <v>102.69812351929301</v>
      </c>
      <c r="AM33" s="147"/>
      <c r="AN33" s="154">
        <v>123.55026127265</v>
      </c>
      <c r="AO33" s="155">
        <v>116.613289925845</v>
      </c>
      <c r="AP33" s="156">
        <v>120.517804395951</v>
      </c>
      <c r="AQ33" s="147"/>
      <c r="AR33" s="157">
        <v>107.88399875750601</v>
      </c>
      <c r="AS33" s="130"/>
      <c r="AT33" s="131">
        <v>2.2657034518699799</v>
      </c>
      <c r="AU33" s="125">
        <v>3.9098718343665202</v>
      </c>
      <c r="AV33" s="125">
        <v>2.4245736235979201</v>
      </c>
      <c r="AW33" s="125">
        <v>1.7751604116186299</v>
      </c>
      <c r="AX33" s="125">
        <v>4.2127642615823904</v>
      </c>
      <c r="AY33" s="132">
        <v>3.1360039594765898</v>
      </c>
      <c r="AZ33" s="125"/>
      <c r="BA33" s="133">
        <v>7.8188127819726603</v>
      </c>
      <c r="BB33" s="134">
        <v>1.5566971236825999</v>
      </c>
      <c r="BC33" s="135">
        <v>5.0690541144621299</v>
      </c>
      <c r="BD33" s="125"/>
      <c r="BE33" s="136">
        <v>3.50706291114136</v>
      </c>
    </row>
    <row r="34" spans="1:64" x14ac:dyDescent="0.2">
      <c r="A34" s="21" t="s">
        <v>77</v>
      </c>
      <c r="B34" s="3" t="str">
        <f t="shared" si="0"/>
        <v>Central Virginia</v>
      </c>
      <c r="C34" s="3"/>
      <c r="D34" s="24" t="s">
        <v>16</v>
      </c>
      <c r="E34" s="27" t="s">
        <v>17</v>
      </c>
      <c r="F34" s="3"/>
      <c r="G34" s="152">
        <v>94.926046608061</v>
      </c>
      <c r="H34" s="147">
        <v>104.96699151515099</v>
      </c>
      <c r="I34" s="147">
        <v>110.398788190682</v>
      </c>
      <c r="J34" s="147">
        <v>107.500338720389</v>
      </c>
      <c r="K34" s="147">
        <v>101.588191688506</v>
      </c>
      <c r="L34" s="153">
        <v>104.60725589308601</v>
      </c>
      <c r="M34" s="147"/>
      <c r="N34" s="154">
        <v>107.931053861042</v>
      </c>
      <c r="O34" s="155">
        <v>111.29359420289801</v>
      </c>
      <c r="P34" s="156">
        <v>109.64219319522699</v>
      </c>
      <c r="Q34" s="147"/>
      <c r="R34" s="157">
        <v>105.983405930836</v>
      </c>
      <c r="S34" s="130"/>
      <c r="T34" s="131">
        <v>0.47722579890223399</v>
      </c>
      <c r="U34" s="125">
        <v>3.0972218349317</v>
      </c>
      <c r="V34" s="125">
        <v>4.9584308985123799</v>
      </c>
      <c r="W34" s="125">
        <v>4.3335655421894996</v>
      </c>
      <c r="X34" s="125">
        <v>0.66022867895118498</v>
      </c>
      <c r="Y34" s="132">
        <v>3.01437586321443</v>
      </c>
      <c r="Z34" s="125"/>
      <c r="AA34" s="133">
        <v>0.568118018896689</v>
      </c>
      <c r="AB34" s="134">
        <v>0.14640248268843101</v>
      </c>
      <c r="AC34" s="135">
        <v>0.33663400601133597</v>
      </c>
      <c r="AD34" s="125"/>
      <c r="AE34" s="136">
        <v>2.2443084257097201</v>
      </c>
      <c r="AF34" s="30"/>
      <c r="AG34" s="152">
        <v>98.352718341968895</v>
      </c>
      <c r="AH34" s="147">
        <v>104.043976180831</v>
      </c>
      <c r="AI34" s="147">
        <v>109.008542081527</v>
      </c>
      <c r="AJ34" s="147">
        <v>109.259866209918</v>
      </c>
      <c r="AK34" s="147">
        <v>110.11204213209299</v>
      </c>
      <c r="AL34" s="153">
        <v>106.67658555210799</v>
      </c>
      <c r="AM34" s="147"/>
      <c r="AN34" s="154">
        <v>120.982838311435</v>
      </c>
      <c r="AO34" s="155">
        <v>121.25448647330499</v>
      </c>
      <c r="AP34" s="156">
        <v>121.119030643432</v>
      </c>
      <c r="AQ34" s="147"/>
      <c r="AR34" s="157">
        <v>111.119350609702</v>
      </c>
      <c r="AS34" s="130"/>
      <c r="AT34" s="131">
        <v>3.8216578590236301</v>
      </c>
      <c r="AU34" s="125">
        <v>3.73871161651059</v>
      </c>
      <c r="AV34" s="125">
        <v>4.6144714695620097</v>
      </c>
      <c r="AW34" s="125">
        <v>2.8468984364374501</v>
      </c>
      <c r="AX34" s="125">
        <v>3.8248683826156999</v>
      </c>
      <c r="AY34" s="132">
        <v>3.7844363556906799</v>
      </c>
      <c r="AZ34" s="125"/>
      <c r="BA34" s="133">
        <v>3.8581849885769501</v>
      </c>
      <c r="BB34" s="134">
        <v>4.3889659960297802</v>
      </c>
      <c r="BC34" s="135">
        <v>4.12469569984109</v>
      </c>
      <c r="BD34" s="125"/>
      <c r="BE34" s="136">
        <v>3.9109319986612299</v>
      </c>
    </row>
    <row r="35" spans="1:64" x14ac:dyDescent="0.2">
      <c r="A35" s="21" t="s">
        <v>78</v>
      </c>
      <c r="B35" s="3" t="str">
        <f t="shared" si="0"/>
        <v>Chesapeake Bay</v>
      </c>
      <c r="C35" s="3"/>
      <c r="D35" s="24" t="s">
        <v>16</v>
      </c>
      <c r="E35" s="27" t="s">
        <v>17</v>
      </c>
      <c r="F35" s="3"/>
      <c r="G35" s="152">
        <v>88.211587677725106</v>
      </c>
      <c r="H35" s="147">
        <v>91.4205718954248</v>
      </c>
      <c r="I35" s="147">
        <v>90.314749620637301</v>
      </c>
      <c r="J35" s="147">
        <v>88.7983865814696</v>
      </c>
      <c r="K35" s="147">
        <v>89.938406304728503</v>
      </c>
      <c r="L35" s="153">
        <v>89.839003460207607</v>
      </c>
      <c r="M35" s="147"/>
      <c r="N35" s="154">
        <v>95.207889344262199</v>
      </c>
      <c r="O35" s="155">
        <v>99.170431034482704</v>
      </c>
      <c r="P35" s="156">
        <v>97.139212184873898</v>
      </c>
      <c r="Q35" s="147"/>
      <c r="R35" s="157">
        <v>91.647904737115994</v>
      </c>
      <c r="S35" s="130"/>
      <c r="T35" s="131">
        <v>0.94474799314069402</v>
      </c>
      <c r="U35" s="125">
        <v>-4.4525755989881199</v>
      </c>
      <c r="V35" s="125">
        <v>-1.6670622959246</v>
      </c>
      <c r="W35" s="125">
        <v>-6.4045394600382997</v>
      </c>
      <c r="X35" s="125">
        <v>-0.58730428232383602</v>
      </c>
      <c r="Y35" s="132">
        <v>-2.7850929935802999</v>
      </c>
      <c r="Z35" s="125"/>
      <c r="AA35" s="133">
        <v>-9.8935111547910797</v>
      </c>
      <c r="AB35" s="134">
        <v>-4.8883683077451696</v>
      </c>
      <c r="AC35" s="135">
        <v>-7.4557868952484796</v>
      </c>
      <c r="AD35" s="125"/>
      <c r="AE35" s="136">
        <v>-4.2580557219148201</v>
      </c>
      <c r="AF35" s="30"/>
      <c r="AG35" s="152">
        <v>88.616912867859199</v>
      </c>
      <c r="AH35" s="147">
        <v>90.947054529841097</v>
      </c>
      <c r="AI35" s="147">
        <v>91.838180300500795</v>
      </c>
      <c r="AJ35" s="147">
        <v>95.2459807208717</v>
      </c>
      <c r="AK35" s="147">
        <v>101.229863945578</v>
      </c>
      <c r="AL35" s="153">
        <v>93.853396748838804</v>
      </c>
      <c r="AM35" s="147"/>
      <c r="AN35" s="154">
        <v>109.095307057745</v>
      </c>
      <c r="AO35" s="155">
        <v>105.272237932715</v>
      </c>
      <c r="AP35" s="156">
        <v>107.242929364516</v>
      </c>
      <c r="AQ35" s="147"/>
      <c r="AR35" s="157">
        <v>97.526861753840095</v>
      </c>
      <c r="AS35" s="130"/>
      <c r="AT35" s="131">
        <v>-0.91495002881920795</v>
      </c>
      <c r="AU35" s="125">
        <v>-1.98291307074726</v>
      </c>
      <c r="AV35" s="125">
        <v>-2.6670467248262302</v>
      </c>
      <c r="AW35" s="125">
        <v>-4.4710611140947298</v>
      </c>
      <c r="AX35" s="125">
        <v>-2.2648885250146802</v>
      </c>
      <c r="AY35" s="132">
        <v>-2.6119738498959699</v>
      </c>
      <c r="AZ35" s="125"/>
      <c r="BA35" s="133">
        <v>-1.5496403943677901</v>
      </c>
      <c r="BB35" s="134">
        <v>-1.22223108236082</v>
      </c>
      <c r="BC35" s="135">
        <v>-1.3853756737018801</v>
      </c>
      <c r="BD35" s="125"/>
      <c r="BE35" s="136">
        <v>-2.3378398882615898</v>
      </c>
    </row>
    <row r="36" spans="1:64" x14ac:dyDescent="0.2">
      <c r="A36" s="21" t="s">
        <v>79</v>
      </c>
      <c r="B36" s="3" t="str">
        <f t="shared" si="0"/>
        <v>Coastal Virginia - Eastern Shore</v>
      </c>
      <c r="C36" s="3"/>
      <c r="D36" s="24" t="s">
        <v>16</v>
      </c>
      <c r="E36" s="27" t="s">
        <v>17</v>
      </c>
      <c r="F36" s="3"/>
      <c r="G36" s="152">
        <v>90.371683937823803</v>
      </c>
      <c r="H36" s="147">
        <v>96.123154246100498</v>
      </c>
      <c r="I36" s="147">
        <v>96.367543581616403</v>
      </c>
      <c r="J36" s="147">
        <v>94.199704861111101</v>
      </c>
      <c r="K36" s="147">
        <v>92.676910714285697</v>
      </c>
      <c r="L36" s="153">
        <v>94.253681318681302</v>
      </c>
      <c r="M36" s="147"/>
      <c r="N36" s="154">
        <v>103.234191033138</v>
      </c>
      <c r="O36" s="155">
        <v>96.459321663019594</v>
      </c>
      <c r="P36" s="156">
        <v>100.042319587628</v>
      </c>
      <c r="Q36" s="147"/>
      <c r="R36" s="157">
        <v>95.771243243243205</v>
      </c>
      <c r="S36" s="130"/>
      <c r="T36" s="131">
        <v>3.4339843937024002</v>
      </c>
      <c r="U36" s="125">
        <v>2.4401163777496402</v>
      </c>
      <c r="V36" s="125">
        <v>0.83211956426128297</v>
      </c>
      <c r="W36" s="125">
        <v>-1.7009920319221301</v>
      </c>
      <c r="X36" s="125">
        <v>-4.3839053704031299</v>
      </c>
      <c r="Y36" s="132">
        <v>-0.17307428066467301</v>
      </c>
      <c r="Z36" s="125"/>
      <c r="AA36" s="133">
        <v>-5.6479970800546901</v>
      </c>
      <c r="AB36" s="134">
        <v>-13.4569795090647</v>
      </c>
      <c r="AC36" s="135">
        <v>-9.4217333095861502</v>
      </c>
      <c r="AD36" s="125"/>
      <c r="AE36" s="136">
        <v>-3.6173909171226599</v>
      </c>
      <c r="AF36" s="30"/>
      <c r="AG36" s="152">
        <v>88.965680981595</v>
      </c>
      <c r="AH36" s="147">
        <v>93.848180995475104</v>
      </c>
      <c r="AI36" s="147">
        <v>94.549863655730704</v>
      </c>
      <c r="AJ36" s="147">
        <v>93.217915555555507</v>
      </c>
      <c r="AK36" s="147">
        <v>94.816056587090998</v>
      </c>
      <c r="AL36" s="153">
        <v>93.330339284045195</v>
      </c>
      <c r="AM36" s="147"/>
      <c r="AN36" s="154">
        <v>107.018891763691</v>
      </c>
      <c r="AO36" s="155">
        <v>104.12758652094701</v>
      </c>
      <c r="AP36" s="156">
        <v>105.612622369878</v>
      </c>
      <c r="AQ36" s="147"/>
      <c r="AR36" s="157">
        <v>96.975304982253107</v>
      </c>
      <c r="AS36" s="130"/>
      <c r="AT36" s="131">
        <v>-2.9726659258650798</v>
      </c>
      <c r="AU36" s="125">
        <v>0.53448622774444499</v>
      </c>
      <c r="AV36" s="125">
        <v>0.45686017478014901</v>
      </c>
      <c r="AW36" s="125">
        <v>-2.2316357570295899</v>
      </c>
      <c r="AX36" s="125">
        <v>-3.16949651541618</v>
      </c>
      <c r="AY36" s="132">
        <v>-1.38915309786106</v>
      </c>
      <c r="AZ36" s="125"/>
      <c r="BA36" s="133">
        <v>-7.1945377388463703</v>
      </c>
      <c r="BB36" s="134">
        <v>-10.082151201958</v>
      </c>
      <c r="BC36" s="135">
        <v>-8.6083156545616006</v>
      </c>
      <c r="BD36" s="125"/>
      <c r="BE36" s="136">
        <v>-4.2288605519949201</v>
      </c>
    </row>
    <row r="37" spans="1:64" x14ac:dyDescent="0.2">
      <c r="A37" s="21" t="s">
        <v>80</v>
      </c>
      <c r="B37" s="3" t="str">
        <f t="shared" si="0"/>
        <v>Coastal Virginia - Hampton Roads</v>
      </c>
      <c r="C37" s="3"/>
      <c r="D37" s="24" t="s">
        <v>16</v>
      </c>
      <c r="E37" s="27" t="s">
        <v>17</v>
      </c>
      <c r="F37" s="3"/>
      <c r="G37" s="152">
        <v>95.248322300519604</v>
      </c>
      <c r="H37" s="147">
        <v>99.373677265229503</v>
      </c>
      <c r="I37" s="147">
        <v>99.715931696905002</v>
      </c>
      <c r="J37" s="147">
        <v>100.567920624522</v>
      </c>
      <c r="K37" s="147">
        <v>98.288351397604103</v>
      </c>
      <c r="L37" s="153">
        <v>98.808912640051901</v>
      </c>
      <c r="M37" s="147"/>
      <c r="N37" s="154">
        <v>114.18157615959601</v>
      </c>
      <c r="O37" s="155">
        <v>122.748286591699</v>
      </c>
      <c r="P37" s="156">
        <v>118.661376582278</v>
      </c>
      <c r="Q37" s="147"/>
      <c r="R37" s="157">
        <v>105.347646738538</v>
      </c>
      <c r="S37" s="130"/>
      <c r="T37" s="131">
        <v>4.1973725056028197</v>
      </c>
      <c r="U37" s="125">
        <v>7.0803206983504197</v>
      </c>
      <c r="V37" s="125">
        <v>5.6638362975587002</v>
      </c>
      <c r="W37" s="125">
        <v>7.1899043063762296</v>
      </c>
      <c r="X37" s="125">
        <v>5.4796934144475502</v>
      </c>
      <c r="Y37" s="132">
        <v>6.0346531197472499</v>
      </c>
      <c r="Z37" s="125"/>
      <c r="AA37" s="133">
        <v>-2.4951546130821098</v>
      </c>
      <c r="AB37" s="134">
        <v>-0.86242044796872397</v>
      </c>
      <c r="AC37" s="135">
        <v>-1.6046496202461</v>
      </c>
      <c r="AD37" s="125"/>
      <c r="AE37" s="136">
        <v>2.8479194824530101</v>
      </c>
      <c r="AF37" s="30"/>
      <c r="AG37" s="152">
        <v>92.996005422584503</v>
      </c>
      <c r="AH37" s="147">
        <v>95.725135143310794</v>
      </c>
      <c r="AI37" s="147">
        <v>98.102995444839806</v>
      </c>
      <c r="AJ37" s="147">
        <v>100.71794296911899</v>
      </c>
      <c r="AK37" s="147">
        <v>101.97733248169401</v>
      </c>
      <c r="AL37" s="153">
        <v>98.237631094931004</v>
      </c>
      <c r="AM37" s="147"/>
      <c r="AN37" s="154">
        <v>118.81688666886799</v>
      </c>
      <c r="AO37" s="155">
        <v>123.308007078651</v>
      </c>
      <c r="AP37" s="156">
        <v>121.07785448025</v>
      </c>
      <c r="AQ37" s="147"/>
      <c r="AR37" s="157">
        <v>106.021117041783</v>
      </c>
      <c r="AS37" s="130"/>
      <c r="AT37" s="131">
        <v>1.9569670363548399</v>
      </c>
      <c r="AU37" s="125">
        <v>4.60183836675552</v>
      </c>
      <c r="AV37" s="125">
        <v>4.8679511364959502</v>
      </c>
      <c r="AW37" s="125">
        <v>3.5649024370790401</v>
      </c>
      <c r="AX37" s="125">
        <v>2.60815279918054</v>
      </c>
      <c r="AY37" s="132">
        <v>3.6004059689779599</v>
      </c>
      <c r="AZ37" s="125"/>
      <c r="BA37" s="133">
        <v>1.08231089709545</v>
      </c>
      <c r="BB37" s="134">
        <v>2.5546514222658399</v>
      </c>
      <c r="BC37" s="135">
        <v>1.8297724270643001</v>
      </c>
      <c r="BD37" s="125"/>
      <c r="BE37" s="136">
        <v>2.9872519402642901</v>
      </c>
    </row>
    <row r="38" spans="1:64" x14ac:dyDescent="0.2">
      <c r="A38" s="20" t="s">
        <v>81</v>
      </c>
      <c r="B38" s="3" t="str">
        <f t="shared" si="0"/>
        <v>Northern Virginia</v>
      </c>
      <c r="C38" s="3"/>
      <c r="D38" s="24" t="s">
        <v>16</v>
      </c>
      <c r="E38" s="27" t="s">
        <v>17</v>
      </c>
      <c r="F38" s="3"/>
      <c r="G38" s="152">
        <v>127.358453943257</v>
      </c>
      <c r="H38" s="147">
        <v>146.69809378991499</v>
      </c>
      <c r="I38" s="147">
        <v>154.60607538440601</v>
      </c>
      <c r="J38" s="147">
        <v>145.49358444609999</v>
      </c>
      <c r="K38" s="147">
        <v>127.253340125777</v>
      </c>
      <c r="L38" s="153">
        <v>141.798949366524</v>
      </c>
      <c r="M38" s="147"/>
      <c r="N38" s="154">
        <v>113.072264244932</v>
      </c>
      <c r="O38" s="155">
        <v>111.17138110152</v>
      </c>
      <c r="P38" s="156">
        <v>112.120277358021</v>
      </c>
      <c r="Q38" s="147"/>
      <c r="R38" s="157">
        <v>134.38474143451</v>
      </c>
      <c r="S38" s="130"/>
      <c r="T38" s="131">
        <v>8.6074318750817493</v>
      </c>
      <c r="U38" s="125">
        <v>8.6967210476868608</v>
      </c>
      <c r="V38" s="125">
        <v>9.2139948004076793</v>
      </c>
      <c r="W38" s="125">
        <v>7.44720985075974</v>
      </c>
      <c r="X38" s="125">
        <v>3.9520121099932699</v>
      </c>
      <c r="Y38" s="132">
        <v>7.8413599578135198</v>
      </c>
      <c r="Z38" s="125"/>
      <c r="AA38" s="133">
        <v>2.2295656046666199</v>
      </c>
      <c r="AB38" s="134">
        <v>1.53387110630014</v>
      </c>
      <c r="AC38" s="135">
        <v>1.8909302546585001</v>
      </c>
      <c r="AD38" s="125"/>
      <c r="AE38" s="136">
        <v>6.81645509317784</v>
      </c>
      <c r="AF38" s="30"/>
      <c r="AG38" s="152">
        <v>118.42968681255</v>
      </c>
      <c r="AH38" s="147">
        <v>137.016887067943</v>
      </c>
      <c r="AI38" s="147">
        <v>145.58983370471501</v>
      </c>
      <c r="AJ38" s="147">
        <v>142.55212978564001</v>
      </c>
      <c r="AK38" s="147">
        <v>129.69254154088199</v>
      </c>
      <c r="AL38" s="153">
        <v>135.85601396655801</v>
      </c>
      <c r="AM38" s="147"/>
      <c r="AN38" s="154">
        <v>117.231490443995</v>
      </c>
      <c r="AO38" s="155">
        <v>115.456556044077</v>
      </c>
      <c r="AP38" s="156">
        <v>116.346404520665</v>
      </c>
      <c r="AQ38" s="147"/>
      <c r="AR38" s="157">
        <v>130.468618999428</v>
      </c>
      <c r="AS38" s="130"/>
      <c r="AT38" s="131">
        <v>4.9142944647305704</v>
      </c>
      <c r="AU38" s="125">
        <v>6.6419235471064502</v>
      </c>
      <c r="AV38" s="125">
        <v>7.2016883507247602</v>
      </c>
      <c r="AW38" s="125">
        <v>5.7877328673211004</v>
      </c>
      <c r="AX38" s="125">
        <v>4.0274518672547197</v>
      </c>
      <c r="AY38" s="132">
        <v>5.9268631547766004</v>
      </c>
      <c r="AZ38" s="125"/>
      <c r="BA38" s="133">
        <v>2.4717970212674398</v>
      </c>
      <c r="BB38" s="134">
        <v>2.3703463766974102</v>
      </c>
      <c r="BC38" s="135">
        <v>2.4235030493577399</v>
      </c>
      <c r="BD38" s="125"/>
      <c r="BE38" s="136">
        <v>5.1655437625312102</v>
      </c>
    </row>
    <row r="39" spans="1:64" x14ac:dyDescent="0.2">
      <c r="A39" s="22" t="s">
        <v>82</v>
      </c>
      <c r="B39" s="3" t="str">
        <f t="shared" si="0"/>
        <v>Shenandoah Valley</v>
      </c>
      <c r="C39" s="3"/>
      <c r="D39" s="25" t="s">
        <v>16</v>
      </c>
      <c r="E39" s="28" t="s">
        <v>17</v>
      </c>
      <c r="F39" s="3"/>
      <c r="G39" s="158">
        <v>84.575788976377893</v>
      </c>
      <c r="H39" s="159">
        <v>89.728994804608007</v>
      </c>
      <c r="I39" s="159">
        <v>89.720420918367296</v>
      </c>
      <c r="J39" s="159">
        <v>89.397972192513294</v>
      </c>
      <c r="K39" s="159">
        <v>88.904422266577896</v>
      </c>
      <c r="L39" s="160">
        <v>88.720744997673293</v>
      </c>
      <c r="M39" s="147"/>
      <c r="N39" s="161">
        <v>104.206619907763</v>
      </c>
      <c r="O39" s="162">
        <v>99.418416355334102</v>
      </c>
      <c r="P39" s="163">
        <v>101.904727599281</v>
      </c>
      <c r="Q39" s="147"/>
      <c r="R39" s="164">
        <v>92.913746826605703</v>
      </c>
      <c r="S39" s="130"/>
      <c r="T39" s="137">
        <v>-3.06144145998937</v>
      </c>
      <c r="U39" s="138">
        <v>-1.65867298719325</v>
      </c>
      <c r="V39" s="138">
        <v>-4.2929104729539302</v>
      </c>
      <c r="W39" s="138">
        <v>-1.6427603733376099</v>
      </c>
      <c r="X39" s="138">
        <v>-3.9516259885275802</v>
      </c>
      <c r="Y39" s="139">
        <v>-2.9372678337196199</v>
      </c>
      <c r="Z39" s="125"/>
      <c r="AA39" s="140">
        <v>-3.0039539049097099</v>
      </c>
      <c r="AB39" s="141">
        <v>-5.82527183321307</v>
      </c>
      <c r="AC39" s="142">
        <v>-4.3403400654696904</v>
      </c>
      <c r="AD39" s="125"/>
      <c r="AE39" s="143">
        <v>-3.4228799020739298</v>
      </c>
      <c r="AF39" s="31"/>
      <c r="AG39" s="158">
        <v>87.073383683744893</v>
      </c>
      <c r="AH39" s="159">
        <v>90.694053894147999</v>
      </c>
      <c r="AI39" s="159">
        <v>91.119938083637805</v>
      </c>
      <c r="AJ39" s="159">
        <v>92.334563039168401</v>
      </c>
      <c r="AK39" s="159">
        <v>92.25566985383</v>
      </c>
      <c r="AL39" s="160">
        <v>90.852240968682494</v>
      </c>
      <c r="AM39" s="147"/>
      <c r="AN39" s="161">
        <v>101.407332798556</v>
      </c>
      <c r="AO39" s="162">
        <v>99.578623221896905</v>
      </c>
      <c r="AP39" s="163">
        <v>100.503949618204</v>
      </c>
      <c r="AQ39" s="147"/>
      <c r="AR39" s="164">
        <v>93.795320368522397</v>
      </c>
      <c r="AS39" s="130"/>
      <c r="AT39" s="137">
        <v>-1.41224558463943</v>
      </c>
      <c r="AU39" s="138">
        <v>-8.5903642400685098E-2</v>
      </c>
      <c r="AV39" s="138">
        <v>-2.1799112057849301</v>
      </c>
      <c r="AW39" s="138">
        <v>-1.1656863865807601</v>
      </c>
      <c r="AX39" s="138">
        <v>-2.72936757310028</v>
      </c>
      <c r="AY39" s="139">
        <v>-1.53710355817625</v>
      </c>
      <c r="AZ39" s="125"/>
      <c r="BA39" s="140">
        <v>-6.7481892989228296</v>
      </c>
      <c r="BB39" s="141">
        <v>-7.8086784974964596</v>
      </c>
      <c r="BC39" s="142">
        <v>-7.2657398539407003</v>
      </c>
      <c r="BD39" s="125"/>
      <c r="BE39" s="143">
        <v>-3.57369115338689</v>
      </c>
    </row>
    <row r="40" spans="1:64" x14ac:dyDescent="0.2">
      <c r="A40" s="19" t="s">
        <v>83</v>
      </c>
      <c r="B40" s="3" t="str">
        <f t="shared" si="0"/>
        <v>Southern Virginia</v>
      </c>
      <c r="C40" s="9"/>
      <c r="D40" s="23" t="s">
        <v>16</v>
      </c>
      <c r="E40" s="26" t="s">
        <v>17</v>
      </c>
      <c r="F40" s="3"/>
      <c r="G40" s="144">
        <v>87.502346820809194</v>
      </c>
      <c r="H40" s="145">
        <v>97.537522163120499</v>
      </c>
      <c r="I40" s="145">
        <v>100.14089995814101</v>
      </c>
      <c r="J40" s="145">
        <v>97.402556983008694</v>
      </c>
      <c r="K40" s="145">
        <v>92.818604108309898</v>
      </c>
      <c r="L40" s="146">
        <v>95.563599268069495</v>
      </c>
      <c r="M40" s="147"/>
      <c r="N40" s="148">
        <v>93.739236326109307</v>
      </c>
      <c r="O40" s="149">
        <v>93.708867730313898</v>
      </c>
      <c r="P40" s="150">
        <v>93.724032465859295</v>
      </c>
      <c r="Q40" s="147"/>
      <c r="R40" s="151">
        <v>95.081568428870398</v>
      </c>
      <c r="S40" s="130"/>
      <c r="T40" s="122">
        <v>7.1564017406139397</v>
      </c>
      <c r="U40" s="123">
        <v>9.5989653360512204</v>
      </c>
      <c r="V40" s="123">
        <v>9.5186137953951793</v>
      </c>
      <c r="W40" s="123">
        <v>7.8571222826460803</v>
      </c>
      <c r="X40" s="123">
        <v>8.2316713409629099</v>
      </c>
      <c r="Y40" s="124">
        <v>8.3812353013069103</v>
      </c>
      <c r="Z40" s="125"/>
      <c r="AA40" s="126">
        <v>10.2684746428856</v>
      </c>
      <c r="AB40" s="127">
        <v>6.0035766133674002</v>
      </c>
      <c r="AC40" s="128">
        <v>8.0914091114834505</v>
      </c>
      <c r="AD40" s="125"/>
      <c r="AE40" s="129">
        <v>8.3210340590285199</v>
      </c>
      <c r="AF40" s="29"/>
      <c r="AG40" s="144">
        <v>85.708206856138204</v>
      </c>
      <c r="AH40" s="145">
        <v>95.429510773966499</v>
      </c>
      <c r="AI40" s="145">
        <v>96.957354131175407</v>
      </c>
      <c r="AJ40" s="145">
        <v>96.171734568590196</v>
      </c>
      <c r="AK40" s="145">
        <v>92.790005936832102</v>
      </c>
      <c r="AL40" s="146">
        <v>93.846457899051401</v>
      </c>
      <c r="AM40" s="147"/>
      <c r="AN40" s="148">
        <v>93.486907466496405</v>
      </c>
      <c r="AO40" s="149">
        <v>92.058088671220503</v>
      </c>
      <c r="AP40" s="150">
        <v>92.7759798640502</v>
      </c>
      <c r="AQ40" s="147"/>
      <c r="AR40" s="151">
        <v>93.560073941910105</v>
      </c>
      <c r="AS40" s="130"/>
      <c r="AT40" s="122">
        <v>3.8288328002624401</v>
      </c>
      <c r="AU40" s="123">
        <v>8.7002725752741199</v>
      </c>
      <c r="AV40" s="123">
        <v>8.2789662833968993</v>
      </c>
      <c r="AW40" s="123">
        <v>6.9840026421775603</v>
      </c>
      <c r="AX40" s="123">
        <v>6.3581607762627996</v>
      </c>
      <c r="AY40" s="124">
        <v>7.0473214454692901</v>
      </c>
      <c r="AZ40" s="125"/>
      <c r="BA40" s="126">
        <v>5.2487166477980098</v>
      </c>
      <c r="BB40" s="127">
        <v>3.0619936729260502</v>
      </c>
      <c r="BC40" s="128">
        <v>4.1539404679858398</v>
      </c>
      <c r="BD40" s="125"/>
      <c r="BE40" s="129">
        <v>6.2513222713820804</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2">
        <v>91.512045956694607</v>
      </c>
      <c r="H41" s="147">
        <v>94.951712111604294</v>
      </c>
      <c r="I41" s="147">
        <v>93.383347222222199</v>
      </c>
      <c r="J41" s="147">
        <v>94.4795166163141</v>
      </c>
      <c r="K41" s="147">
        <v>118.285408352668</v>
      </c>
      <c r="L41" s="153">
        <v>99.985828618576093</v>
      </c>
      <c r="M41" s="147"/>
      <c r="N41" s="154">
        <v>126.25922596754</v>
      </c>
      <c r="O41" s="155">
        <v>107.719786259541</v>
      </c>
      <c r="P41" s="156">
        <v>117.919024725274</v>
      </c>
      <c r="Q41" s="147"/>
      <c r="R41" s="157">
        <v>105.369929066314</v>
      </c>
      <c r="S41" s="130"/>
      <c r="T41" s="131">
        <v>-1.3304688638431601</v>
      </c>
      <c r="U41" s="125">
        <v>0.698279772561887</v>
      </c>
      <c r="V41" s="125">
        <v>-0.66020624011720597</v>
      </c>
      <c r="W41" s="125">
        <v>-4.5697959591445798</v>
      </c>
      <c r="X41" s="125">
        <v>-1.28391605925292</v>
      </c>
      <c r="Y41" s="132">
        <v>-1.0509223246452699</v>
      </c>
      <c r="Z41" s="125"/>
      <c r="AA41" s="133">
        <v>4.80935812072331</v>
      </c>
      <c r="AB41" s="134">
        <v>-3.2792652760955798</v>
      </c>
      <c r="AC41" s="135">
        <v>1.4443276525891899</v>
      </c>
      <c r="AD41" s="125"/>
      <c r="AE41" s="136">
        <v>-0.27748262379777899</v>
      </c>
      <c r="AF41" s="30"/>
      <c r="AG41" s="152">
        <v>94.759743110695894</v>
      </c>
      <c r="AH41" s="147">
        <v>98.179952711688998</v>
      </c>
      <c r="AI41" s="147">
        <v>97.164494472361795</v>
      </c>
      <c r="AJ41" s="147">
        <v>98.2730348406226</v>
      </c>
      <c r="AK41" s="147">
        <v>108.755521289005</v>
      </c>
      <c r="AL41" s="153">
        <v>99.604408317010595</v>
      </c>
      <c r="AM41" s="147"/>
      <c r="AN41" s="154">
        <v>118.767246719724</v>
      </c>
      <c r="AO41" s="155">
        <v>111.40536759874399</v>
      </c>
      <c r="AP41" s="156">
        <v>115.11959593401799</v>
      </c>
      <c r="AQ41" s="147"/>
      <c r="AR41" s="157">
        <v>104.166514455293</v>
      </c>
      <c r="AS41" s="130"/>
      <c r="AT41" s="131">
        <v>0.79197260596746599</v>
      </c>
      <c r="AU41" s="125">
        <v>4.5553239506057404</v>
      </c>
      <c r="AV41" s="125">
        <v>1.7340009889714401</v>
      </c>
      <c r="AW41" s="125">
        <v>2.38287785394562E-2</v>
      </c>
      <c r="AX41" s="125">
        <v>1.7328261609504501</v>
      </c>
      <c r="AY41" s="132">
        <v>1.8646267634710501</v>
      </c>
      <c r="AZ41" s="125"/>
      <c r="BA41" s="133">
        <v>1.72285397563123</v>
      </c>
      <c r="BB41" s="134">
        <v>-1.9994611602332599</v>
      </c>
      <c r="BC41" s="135">
        <v>-8.2608438520209701E-2</v>
      </c>
      <c r="BD41" s="125"/>
      <c r="BE41" s="136">
        <v>1.1291866784742699</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2">
        <v>81.809325153374203</v>
      </c>
      <c r="H42" s="147">
        <v>88.833297587131298</v>
      </c>
      <c r="I42" s="147">
        <v>87.498378378378305</v>
      </c>
      <c r="J42" s="147">
        <v>86.163136986301296</v>
      </c>
      <c r="K42" s="147">
        <v>84.6424324324324</v>
      </c>
      <c r="L42" s="153">
        <v>86.130161384976503</v>
      </c>
      <c r="M42" s="147"/>
      <c r="N42" s="154">
        <v>92.195983009708698</v>
      </c>
      <c r="O42" s="155">
        <v>85.5107248764415</v>
      </c>
      <c r="P42" s="156">
        <v>89.360237596086606</v>
      </c>
      <c r="Q42" s="147"/>
      <c r="R42" s="157">
        <v>87.085366811324604</v>
      </c>
      <c r="S42" s="130"/>
      <c r="T42" s="131">
        <v>7.4775558611773203</v>
      </c>
      <c r="U42" s="125">
        <v>8.7635790372119402</v>
      </c>
      <c r="V42" s="125">
        <v>2.6363102724118002</v>
      </c>
      <c r="W42" s="125">
        <v>4.4748272327648797</v>
      </c>
      <c r="X42" s="125">
        <v>2.7397537276550299</v>
      </c>
      <c r="Y42" s="132">
        <v>5.0897491438481604</v>
      </c>
      <c r="Z42" s="125"/>
      <c r="AA42" s="133">
        <v>8.1132767231579592</v>
      </c>
      <c r="AB42" s="134">
        <v>2.6904954834176902</v>
      </c>
      <c r="AC42" s="135">
        <v>5.8611161007367603</v>
      </c>
      <c r="AD42" s="125"/>
      <c r="AE42" s="136">
        <v>5.30863883050597</v>
      </c>
      <c r="AF42" s="30"/>
      <c r="AG42" s="152">
        <v>79.761800094741801</v>
      </c>
      <c r="AH42" s="147">
        <v>86.109103930712806</v>
      </c>
      <c r="AI42" s="147">
        <v>85.426348897535604</v>
      </c>
      <c r="AJ42" s="147">
        <v>86.704551239115801</v>
      </c>
      <c r="AK42" s="147">
        <v>84.712396694214803</v>
      </c>
      <c r="AL42" s="153">
        <v>84.849096424701997</v>
      </c>
      <c r="AM42" s="147"/>
      <c r="AN42" s="154">
        <v>89.475429084380593</v>
      </c>
      <c r="AO42" s="155">
        <v>83.839373423044506</v>
      </c>
      <c r="AP42" s="156">
        <v>86.879546775130706</v>
      </c>
      <c r="AQ42" s="147"/>
      <c r="AR42" s="157">
        <v>85.400612373737303</v>
      </c>
      <c r="AS42" s="130"/>
      <c r="AT42" s="131">
        <v>5.3576256430215299</v>
      </c>
      <c r="AU42" s="125">
        <v>7.1790635024323697</v>
      </c>
      <c r="AV42" s="125">
        <v>4.01068924993353</v>
      </c>
      <c r="AW42" s="125">
        <v>5.4403515422720901</v>
      </c>
      <c r="AX42" s="125">
        <v>3.3032299072270801</v>
      </c>
      <c r="AY42" s="132">
        <v>5.0722756582562196</v>
      </c>
      <c r="AZ42" s="125"/>
      <c r="BA42" s="133">
        <v>5.3347787109239597</v>
      </c>
      <c r="BB42" s="134">
        <v>-1.2586204066332201</v>
      </c>
      <c r="BC42" s="135">
        <v>2.2987792320942302</v>
      </c>
      <c r="BD42" s="125"/>
      <c r="BE42" s="136">
        <v>4.2260577517367199</v>
      </c>
      <c r="BF42" s="76"/>
      <c r="BG42" s="76"/>
      <c r="BH42" s="76"/>
      <c r="BI42" s="76"/>
      <c r="BJ42" s="76"/>
      <c r="BK42" s="76"/>
      <c r="BL42" s="76"/>
    </row>
    <row r="43" spans="1:64" x14ac:dyDescent="0.2">
      <c r="A43" s="22" t="s">
        <v>86</v>
      </c>
      <c r="B43" s="3" t="str">
        <f t="shared" si="0"/>
        <v>Virginia Mountains</v>
      </c>
      <c r="C43" s="3"/>
      <c r="D43" s="25" t="s">
        <v>16</v>
      </c>
      <c r="E43" s="28" t="s">
        <v>17</v>
      </c>
      <c r="F43" s="3"/>
      <c r="G43" s="158">
        <v>90.044922613929401</v>
      </c>
      <c r="H43" s="159">
        <v>100.22716926632</v>
      </c>
      <c r="I43" s="159">
        <v>102.331723768736</v>
      </c>
      <c r="J43" s="159">
        <v>100.17767373222399</v>
      </c>
      <c r="K43" s="159">
        <v>103.36357506020801</v>
      </c>
      <c r="L43" s="160">
        <v>99.974931716505694</v>
      </c>
      <c r="M43" s="147"/>
      <c r="N43" s="161">
        <v>120.64391509433899</v>
      </c>
      <c r="O43" s="162">
        <v>127.776320224719</v>
      </c>
      <c r="P43" s="163">
        <v>123.99016736953</v>
      </c>
      <c r="Q43" s="147"/>
      <c r="R43" s="164">
        <v>107.38979207356699</v>
      </c>
      <c r="S43" s="130"/>
      <c r="T43" s="137">
        <v>-2.9306649547385</v>
      </c>
      <c r="U43" s="138">
        <v>1.7682452988672801</v>
      </c>
      <c r="V43" s="138">
        <v>4.0388564664615503</v>
      </c>
      <c r="W43" s="138">
        <v>2.5313210015263699</v>
      </c>
      <c r="X43" s="138">
        <v>4.6584380472430196</v>
      </c>
      <c r="Y43" s="139">
        <v>2.5782943566477998</v>
      </c>
      <c r="Z43" s="125"/>
      <c r="AA43" s="140">
        <v>4.6133706841020299</v>
      </c>
      <c r="AB43" s="141">
        <v>6.3073624229945997</v>
      </c>
      <c r="AC43" s="142">
        <v>5.29806935356737</v>
      </c>
      <c r="AD43" s="125"/>
      <c r="AE43" s="143">
        <v>3.8037569519811201</v>
      </c>
      <c r="AF43" s="31"/>
      <c r="AG43" s="158">
        <v>102.670002613695</v>
      </c>
      <c r="AH43" s="159">
        <v>107.943484477124</v>
      </c>
      <c r="AI43" s="159">
        <v>108.232107448912</v>
      </c>
      <c r="AJ43" s="159">
        <v>111.27217736509201</v>
      </c>
      <c r="AK43" s="159">
        <v>115.153639173133</v>
      </c>
      <c r="AL43" s="160">
        <v>109.332812787065</v>
      </c>
      <c r="AM43" s="147"/>
      <c r="AN43" s="161">
        <v>126.882551207893</v>
      </c>
      <c r="AO43" s="162">
        <v>126.984572816198</v>
      </c>
      <c r="AP43" s="163">
        <v>126.933429760523</v>
      </c>
      <c r="AQ43" s="147"/>
      <c r="AR43" s="164">
        <v>114.48849399938</v>
      </c>
      <c r="AS43" s="130"/>
      <c r="AT43" s="137">
        <v>11.984906041246701</v>
      </c>
      <c r="AU43" s="138">
        <v>13.050432793008699</v>
      </c>
      <c r="AV43" s="138">
        <v>7.6513903019643603</v>
      </c>
      <c r="AW43" s="138">
        <v>7.7789470874368796</v>
      </c>
      <c r="AX43" s="138">
        <v>8.2571449113578907</v>
      </c>
      <c r="AY43" s="139">
        <v>9.5070038867493594</v>
      </c>
      <c r="AZ43" s="125"/>
      <c r="BA43" s="140">
        <v>2.7115091795673898</v>
      </c>
      <c r="BB43" s="141">
        <v>5.8021249619573796</v>
      </c>
      <c r="BC43" s="142">
        <v>4.2214455685466303</v>
      </c>
      <c r="BD43" s="125"/>
      <c r="BE43" s="143">
        <v>7.4940814819003103</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70" zoomScaleNormal="70" workbookViewId="0">
      <pane xSplit="2" ySplit="5" topLeftCell="U6" activePane="bottomRight" state="frozen"/>
      <selection activeCell="B3" sqref="B3"/>
      <selection pane="topRight" activeCell="B3" sqref="B3"/>
      <selection pane="bottomLeft" activeCell="B3" sqref="B3"/>
      <selection pane="bottomRight" activeCell="B3" sqref="B3"/>
    </sheetView>
  </sheetViews>
  <sheetFormatPr defaultColWidth="9.140625" defaultRowHeight="12.75" x14ac:dyDescent="0.2"/>
  <cols>
    <col min="1" max="1" width="20.5703125" customWidth="1"/>
    <col min="2" max="2" width="25.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0" t="s">
        <v>5</v>
      </c>
      <c r="E2" s="181"/>
      <c r="G2" s="182" t="s">
        <v>107</v>
      </c>
      <c r="H2" s="183"/>
      <c r="I2" s="183"/>
      <c r="J2" s="183"/>
      <c r="K2" s="183"/>
      <c r="L2" s="183"/>
      <c r="M2" s="183"/>
      <c r="N2" s="183"/>
      <c r="O2" s="183"/>
      <c r="P2" s="183"/>
      <c r="Q2" s="183"/>
      <c r="R2" s="183"/>
      <c r="T2" s="182" t="s">
        <v>40</v>
      </c>
      <c r="U2" s="183"/>
      <c r="V2" s="183"/>
      <c r="W2" s="183"/>
      <c r="X2" s="183"/>
      <c r="Y2" s="183"/>
      <c r="Z2" s="183"/>
      <c r="AA2" s="183"/>
      <c r="AB2" s="183"/>
      <c r="AC2" s="183"/>
      <c r="AD2" s="183"/>
      <c r="AE2" s="183"/>
      <c r="AF2" s="4"/>
      <c r="AG2" s="182" t="s">
        <v>41</v>
      </c>
      <c r="AH2" s="183"/>
      <c r="AI2" s="183"/>
      <c r="AJ2" s="183"/>
      <c r="AK2" s="183"/>
      <c r="AL2" s="183"/>
      <c r="AM2" s="183"/>
      <c r="AN2" s="183"/>
      <c r="AO2" s="183"/>
      <c r="AP2" s="183"/>
      <c r="AQ2" s="183"/>
      <c r="AR2" s="183"/>
      <c r="AT2" s="182" t="s">
        <v>42</v>
      </c>
      <c r="AU2" s="183"/>
      <c r="AV2" s="183"/>
      <c r="AW2" s="183"/>
      <c r="AX2" s="183"/>
      <c r="AY2" s="183"/>
      <c r="AZ2" s="183"/>
      <c r="BA2" s="183"/>
      <c r="BB2" s="183"/>
      <c r="BC2" s="183"/>
      <c r="BD2" s="183"/>
      <c r="BE2" s="183"/>
    </row>
    <row r="3" spans="1:57" x14ac:dyDescent="0.2">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x14ac:dyDescent="0.2">
      <c r="A4" s="32"/>
      <c r="B4" s="32"/>
      <c r="C4" s="3"/>
      <c r="D4" s="185"/>
      <c r="E4" s="187"/>
      <c r="F4" s="5"/>
      <c r="G4" s="198"/>
      <c r="H4" s="199"/>
      <c r="I4" s="199"/>
      <c r="J4" s="199"/>
      <c r="K4" s="199"/>
      <c r="L4" s="200"/>
      <c r="M4" s="5"/>
      <c r="N4" s="198"/>
      <c r="O4" s="199"/>
      <c r="P4" s="200"/>
      <c r="Q4" s="2"/>
      <c r="R4" s="201"/>
      <c r="S4" s="2"/>
      <c r="T4" s="198"/>
      <c r="U4" s="199"/>
      <c r="V4" s="199"/>
      <c r="W4" s="199"/>
      <c r="X4" s="199"/>
      <c r="Y4" s="200"/>
      <c r="Z4" s="2"/>
      <c r="AA4" s="198"/>
      <c r="AB4" s="199"/>
      <c r="AC4" s="200"/>
      <c r="AD4" s="1"/>
      <c r="AE4" s="202"/>
      <c r="AF4" s="39"/>
      <c r="AG4" s="198"/>
      <c r="AH4" s="199"/>
      <c r="AI4" s="199"/>
      <c r="AJ4" s="199"/>
      <c r="AK4" s="199"/>
      <c r="AL4" s="200"/>
      <c r="AM4" s="5"/>
      <c r="AN4" s="198"/>
      <c r="AO4" s="199"/>
      <c r="AP4" s="200"/>
      <c r="AQ4" s="2"/>
      <c r="AR4" s="201"/>
      <c r="AS4" s="2"/>
      <c r="AT4" s="198"/>
      <c r="AU4" s="199"/>
      <c r="AV4" s="199"/>
      <c r="AW4" s="199"/>
      <c r="AX4" s="199"/>
      <c r="AY4" s="200"/>
      <c r="AZ4" s="2"/>
      <c r="BA4" s="198"/>
      <c r="BB4" s="199"/>
      <c r="BC4" s="200"/>
      <c r="BD4" s="1"/>
      <c r="BE4" s="202"/>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4">
        <v>59.850088611217501</v>
      </c>
      <c r="H6" s="145">
        <v>74.545388019004903</v>
      </c>
      <c r="I6" s="145">
        <v>81.873666737343299</v>
      </c>
      <c r="J6" s="145">
        <v>80.983987365304401</v>
      </c>
      <c r="K6" s="145">
        <v>73.959426254423207</v>
      </c>
      <c r="L6" s="146">
        <v>74.242522741560805</v>
      </c>
      <c r="M6" s="147"/>
      <c r="N6" s="148">
        <v>84.283252276169904</v>
      </c>
      <c r="O6" s="149">
        <v>90.461298723355696</v>
      </c>
      <c r="P6" s="150">
        <v>87.3723324795222</v>
      </c>
      <c r="Q6" s="147"/>
      <c r="R6" s="151">
        <v>77.993993025054806</v>
      </c>
      <c r="S6" s="130"/>
      <c r="T6" s="122">
        <v>4.82005001604165</v>
      </c>
      <c r="U6" s="123">
        <v>6.7474804316426997</v>
      </c>
      <c r="V6" s="123">
        <v>7.7284750906673398</v>
      </c>
      <c r="W6" s="123">
        <v>9.6163693154005401</v>
      </c>
      <c r="X6" s="123">
        <v>7.8744427864786104</v>
      </c>
      <c r="Y6" s="124">
        <v>7.4824662903876797</v>
      </c>
      <c r="Z6" s="125"/>
      <c r="AA6" s="126">
        <v>4.6973966549617199</v>
      </c>
      <c r="AB6" s="127">
        <v>0.411437267681934</v>
      </c>
      <c r="AC6" s="128">
        <v>2.4339953706030801</v>
      </c>
      <c r="AD6" s="125"/>
      <c r="AE6" s="129">
        <v>5.8133002000239102</v>
      </c>
      <c r="AG6" s="144">
        <v>57.0614593039925</v>
      </c>
      <c r="AH6" s="145">
        <v>69.507750899660905</v>
      </c>
      <c r="AI6" s="145">
        <v>77.865236434707697</v>
      </c>
      <c r="AJ6" s="145">
        <v>80.840639824349395</v>
      </c>
      <c r="AK6" s="145">
        <v>80.056158967768596</v>
      </c>
      <c r="AL6" s="146">
        <v>73.066375804229907</v>
      </c>
      <c r="AM6" s="147"/>
      <c r="AN6" s="148">
        <v>92.922978335579899</v>
      </c>
      <c r="AO6" s="149">
        <v>93.407063767277606</v>
      </c>
      <c r="AP6" s="150">
        <v>93.165022340831698</v>
      </c>
      <c r="AQ6" s="147"/>
      <c r="AR6" s="151">
        <v>78.808555366897593</v>
      </c>
      <c r="AS6" s="130"/>
      <c r="AT6" s="122">
        <v>0.907828382248696</v>
      </c>
      <c r="AU6" s="123">
        <v>3.0419475468282302</v>
      </c>
      <c r="AV6" s="123">
        <v>4.2393254801746103</v>
      </c>
      <c r="AW6" s="123">
        <v>4.0853400495707399</v>
      </c>
      <c r="AX6" s="123">
        <v>1.81021008339707</v>
      </c>
      <c r="AY6" s="124">
        <v>2.9100256179669901</v>
      </c>
      <c r="AZ6" s="125"/>
      <c r="BA6" s="126">
        <v>1.1722895445892101</v>
      </c>
      <c r="BB6" s="127">
        <v>-5.4476423631768097E-3</v>
      </c>
      <c r="BC6" s="128">
        <v>0.57844609866500696</v>
      </c>
      <c r="BD6" s="125"/>
      <c r="BE6" s="129">
        <v>2.1106661321214699</v>
      </c>
    </row>
    <row r="7" spans="1:57" x14ac:dyDescent="0.2">
      <c r="A7" s="20" t="s">
        <v>18</v>
      </c>
      <c r="B7" s="3" t="str">
        <f>TRIM(A7)</f>
        <v>Virginia</v>
      </c>
      <c r="C7" s="10"/>
      <c r="D7" s="24" t="s">
        <v>16</v>
      </c>
      <c r="E7" s="27" t="s">
        <v>17</v>
      </c>
      <c r="F7" s="3"/>
      <c r="G7" s="152">
        <v>43.218185261837498</v>
      </c>
      <c r="H7" s="147">
        <v>65.204558544998406</v>
      </c>
      <c r="I7" s="147">
        <v>74.804682896222801</v>
      </c>
      <c r="J7" s="147">
        <v>69.8977519764085</v>
      </c>
      <c r="K7" s="147">
        <v>58.131984000501902</v>
      </c>
      <c r="L7" s="153">
        <v>62.2514325359938</v>
      </c>
      <c r="M7" s="147"/>
      <c r="N7" s="154">
        <v>59.006963232525997</v>
      </c>
      <c r="O7" s="155">
        <v>60.205523654159798</v>
      </c>
      <c r="P7" s="156">
        <v>59.606243443342898</v>
      </c>
      <c r="Q7" s="147"/>
      <c r="R7" s="157">
        <v>61.4956642238078</v>
      </c>
      <c r="S7" s="130"/>
      <c r="T7" s="131">
        <v>5.4134437257270003</v>
      </c>
      <c r="U7" s="125">
        <v>9.96447666822068</v>
      </c>
      <c r="V7" s="125">
        <v>12.193904795323199</v>
      </c>
      <c r="W7" s="125">
        <v>9.0447345172115199</v>
      </c>
      <c r="X7" s="125">
        <v>5.4425807944702704</v>
      </c>
      <c r="Y7" s="132">
        <v>8.7548544168209901</v>
      </c>
      <c r="Z7" s="125"/>
      <c r="AA7" s="133">
        <v>0.55117155743468305</v>
      </c>
      <c r="AB7" s="134">
        <v>-2.44022303391609</v>
      </c>
      <c r="AC7" s="135">
        <v>-0.98214216381304797</v>
      </c>
      <c r="AD7" s="125"/>
      <c r="AE7" s="136">
        <v>5.8715289321025699</v>
      </c>
      <c r="AG7" s="152">
        <v>41.200178494780999</v>
      </c>
      <c r="AH7" s="147">
        <v>57.533735066850397</v>
      </c>
      <c r="AI7" s="147">
        <v>65.890254004900299</v>
      </c>
      <c r="AJ7" s="147">
        <v>66.049704954896995</v>
      </c>
      <c r="AK7" s="147">
        <v>61.304359316829498</v>
      </c>
      <c r="AL7" s="153">
        <v>58.3956463676517</v>
      </c>
      <c r="AM7" s="147"/>
      <c r="AN7" s="154">
        <v>64.851073534884506</v>
      </c>
      <c r="AO7" s="155">
        <v>64.826918022507499</v>
      </c>
      <c r="AP7" s="156">
        <v>64.838995778696003</v>
      </c>
      <c r="AQ7" s="147"/>
      <c r="AR7" s="157">
        <v>60.235781234041902</v>
      </c>
      <c r="AS7" s="130"/>
      <c r="AT7" s="131">
        <v>2.4278259868524001</v>
      </c>
      <c r="AU7" s="125">
        <v>6.5766365446275099</v>
      </c>
      <c r="AV7" s="125">
        <v>8.2168605134591193</v>
      </c>
      <c r="AW7" s="125">
        <v>6.9592839751179696</v>
      </c>
      <c r="AX7" s="125">
        <v>4.32077333401761</v>
      </c>
      <c r="AY7" s="132">
        <v>5.9388641408688398</v>
      </c>
      <c r="AZ7" s="125"/>
      <c r="BA7" s="133">
        <v>1.14604943478879</v>
      </c>
      <c r="BB7" s="134">
        <v>0.56767395634402795</v>
      </c>
      <c r="BC7" s="135">
        <v>0.85608637255900899</v>
      </c>
      <c r="BD7" s="125"/>
      <c r="BE7" s="136">
        <v>4.3214200556553202</v>
      </c>
    </row>
    <row r="8" spans="1:57" x14ac:dyDescent="0.2">
      <c r="A8" s="21" t="s">
        <v>19</v>
      </c>
      <c r="B8" s="3" t="str">
        <f t="shared" ref="B8:B43" si="0">TRIM(A8)</f>
        <v>Norfolk/Virginia Beach, VA</v>
      </c>
      <c r="C8" s="3"/>
      <c r="D8" s="24" t="s">
        <v>16</v>
      </c>
      <c r="E8" s="27" t="s">
        <v>17</v>
      </c>
      <c r="F8" s="3"/>
      <c r="G8" s="152">
        <v>35.991090443421101</v>
      </c>
      <c r="H8" s="147">
        <v>47.081176333626502</v>
      </c>
      <c r="I8" s="147">
        <v>50.6289227505562</v>
      </c>
      <c r="J8" s="147">
        <v>49.789453614114898</v>
      </c>
      <c r="K8" s="147">
        <v>46.536779117297002</v>
      </c>
      <c r="L8" s="153">
        <v>46.005484451803099</v>
      </c>
      <c r="M8" s="147"/>
      <c r="N8" s="154">
        <v>62.122685621151703</v>
      </c>
      <c r="O8" s="155">
        <v>72.737052568944904</v>
      </c>
      <c r="P8" s="156">
        <v>67.429869095048304</v>
      </c>
      <c r="Q8" s="147"/>
      <c r="R8" s="157">
        <v>52.126737207015999</v>
      </c>
      <c r="S8" s="130"/>
      <c r="T8" s="131">
        <v>-5.9358788237812101</v>
      </c>
      <c r="U8" s="125">
        <v>3.5824186284131798</v>
      </c>
      <c r="V8" s="125">
        <v>3.2442019127802602</v>
      </c>
      <c r="W8" s="125">
        <v>5.3960257876818103</v>
      </c>
      <c r="X8" s="125">
        <v>3.42304306355024</v>
      </c>
      <c r="Y8" s="132">
        <v>2.23892252047031</v>
      </c>
      <c r="Z8" s="125"/>
      <c r="AA8" s="133">
        <v>-8.7555275416150007</v>
      </c>
      <c r="AB8" s="134">
        <v>-6.7810710159800296</v>
      </c>
      <c r="AC8" s="135">
        <v>-7.7011082585035497</v>
      </c>
      <c r="AD8" s="125"/>
      <c r="AE8" s="136">
        <v>-1.6747114306272699</v>
      </c>
      <c r="AG8" s="152">
        <v>34.839196376183502</v>
      </c>
      <c r="AH8" s="147">
        <v>42.745330974802002</v>
      </c>
      <c r="AI8" s="147">
        <v>46.690311224582103</v>
      </c>
      <c r="AJ8" s="147">
        <v>50.404635437470802</v>
      </c>
      <c r="AK8" s="147">
        <v>52.272795024447603</v>
      </c>
      <c r="AL8" s="153">
        <v>45.390453807497202</v>
      </c>
      <c r="AM8" s="147"/>
      <c r="AN8" s="154">
        <v>70.063549547912203</v>
      </c>
      <c r="AO8" s="155">
        <v>73.529873950302601</v>
      </c>
      <c r="AP8" s="156">
        <v>71.796711749107402</v>
      </c>
      <c r="AQ8" s="147"/>
      <c r="AR8" s="157">
        <v>52.935098933671597</v>
      </c>
      <c r="AS8" s="130"/>
      <c r="AT8" s="131">
        <v>-8.4849240036521607</v>
      </c>
      <c r="AU8" s="125">
        <v>-1.2480230194512301</v>
      </c>
      <c r="AV8" s="125">
        <v>1.43934251188504</v>
      </c>
      <c r="AW8" s="125">
        <v>8.8399316119816398E-2</v>
      </c>
      <c r="AX8" s="125">
        <v>-1.6377414135384201</v>
      </c>
      <c r="AY8" s="132">
        <v>-1.7037416848563001</v>
      </c>
      <c r="AZ8" s="125"/>
      <c r="BA8" s="133">
        <v>-2.2493895144034801</v>
      </c>
      <c r="BB8" s="134">
        <v>-1.2499143126029</v>
      </c>
      <c r="BC8" s="135">
        <v>-1.7401290013136299</v>
      </c>
      <c r="BD8" s="125"/>
      <c r="BE8" s="136">
        <v>-1.71784565196974</v>
      </c>
    </row>
    <row r="9" spans="1:57" x14ac:dyDescent="0.2">
      <c r="A9" s="21" t="s">
        <v>20</v>
      </c>
      <c r="B9" s="3" t="s">
        <v>71</v>
      </c>
      <c r="C9" s="3"/>
      <c r="D9" s="24" t="s">
        <v>16</v>
      </c>
      <c r="E9" s="27" t="s">
        <v>17</v>
      </c>
      <c r="F9" s="3"/>
      <c r="G9" s="152">
        <v>39.516678293889001</v>
      </c>
      <c r="H9" s="147">
        <v>60.2130523666548</v>
      </c>
      <c r="I9" s="147">
        <v>71.681685358530501</v>
      </c>
      <c r="J9" s="147">
        <v>68.786249116919805</v>
      </c>
      <c r="K9" s="147">
        <v>56.406625750618097</v>
      </c>
      <c r="L9" s="153">
        <v>59.320858177322499</v>
      </c>
      <c r="M9" s="147"/>
      <c r="N9" s="154">
        <v>54.007158247968903</v>
      </c>
      <c r="O9" s="155">
        <v>58.795624337689802</v>
      </c>
      <c r="P9" s="156">
        <v>56.401391292829302</v>
      </c>
      <c r="Q9" s="147"/>
      <c r="R9" s="157">
        <v>58.486724781752997</v>
      </c>
      <c r="S9" s="130"/>
      <c r="T9" s="131">
        <v>4.8321452275594599</v>
      </c>
      <c r="U9" s="125">
        <v>11.855841378732</v>
      </c>
      <c r="V9" s="125">
        <v>17.818808828714001</v>
      </c>
      <c r="W9" s="125">
        <v>16.748582578037102</v>
      </c>
      <c r="X9" s="125">
        <v>13.628281470917599</v>
      </c>
      <c r="Y9" s="132">
        <v>13.6735541809204</v>
      </c>
      <c r="Z9" s="125"/>
      <c r="AA9" s="133">
        <v>11.381755279858</v>
      </c>
      <c r="AB9" s="134">
        <v>11.749974793775101</v>
      </c>
      <c r="AC9" s="135">
        <v>11.5733771784691</v>
      </c>
      <c r="AD9" s="125"/>
      <c r="AE9" s="136">
        <v>13.087047912835599</v>
      </c>
      <c r="AG9" s="152">
        <v>40.689999586056103</v>
      </c>
      <c r="AH9" s="147">
        <v>54.915849252693299</v>
      </c>
      <c r="AI9" s="147">
        <v>64.332610226068496</v>
      </c>
      <c r="AJ9" s="147">
        <v>63.833516365683501</v>
      </c>
      <c r="AK9" s="147">
        <v>62.280071914738599</v>
      </c>
      <c r="AL9" s="153">
        <v>57.210409469048003</v>
      </c>
      <c r="AM9" s="147"/>
      <c r="AN9" s="154">
        <v>67.107667248763605</v>
      </c>
      <c r="AO9" s="155">
        <v>69.230149321132103</v>
      </c>
      <c r="AP9" s="156">
        <v>68.168908284947804</v>
      </c>
      <c r="AQ9" s="147"/>
      <c r="AR9" s="157">
        <v>60.341409130733702</v>
      </c>
      <c r="AS9" s="130"/>
      <c r="AT9" s="131">
        <v>6.3877487082512898</v>
      </c>
      <c r="AU9" s="125">
        <v>5.1574868055775296</v>
      </c>
      <c r="AV9" s="125">
        <v>8.5664116999139104</v>
      </c>
      <c r="AW9" s="125">
        <v>7.32661522848883</v>
      </c>
      <c r="AX9" s="125">
        <v>7.9239742513847098</v>
      </c>
      <c r="AY9" s="132">
        <v>7.1720756197632198</v>
      </c>
      <c r="AZ9" s="125"/>
      <c r="BA9" s="133">
        <v>6.1904640706174598</v>
      </c>
      <c r="BB9" s="134">
        <v>5.5082538739668996</v>
      </c>
      <c r="BC9" s="135">
        <v>5.8429498033159701</v>
      </c>
      <c r="BD9" s="125"/>
      <c r="BE9" s="136">
        <v>6.7394304231603002</v>
      </c>
    </row>
    <row r="10" spans="1:57" x14ac:dyDescent="0.2">
      <c r="A10" s="21" t="s">
        <v>21</v>
      </c>
      <c r="B10" s="3" t="str">
        <f t="shared" si="0"/>
        <v>Virginia Area</v>
      </c>
      <c r="C10" s="3"/>
      <c r="D10" s="24" t="s">
        <v>16</v>
      </c>
      <c r="E10" s="27" t="s">
        <v>17</v>
      </c>
      <c r="F10" s="3"/>
      <c r="G10" s="152">
        <v>31.066513064684699</v>
      </c>
      <c r="H10" s="147">
        <v>47.485244222505997</v>
      </c>
      <c r="I10" s="147">
        <v>52.5971476096312</v>
      </c>
      <c r="J10" s="147">
        <v>50.9777385134349</v>
      </c>
      <c r="K10" s="147">
        <v>52.4927176922182</v>
      </c>
      <c r="L10" s="153">
        <v>46.923872220494999</v>
      </c>
      <c r="M10" s="147"/>
      <c r="N10" s="154">
        <v>59.049670117482798</v>
      </c>
      <c r="O10" s="155">
        <v>52.004561823891997</v>
      </c>
      <c r="P10" s="156">
        <v>55.527115970687397</v>
      </c>
      <c r="Q10" s="147"/>
      <c r="R10" s="157">
        <v>49.3819418634071</v>
      </c>
      <c r="S10" s="130"/>
      <c r="T10" s="131">
        <v>1.4949585338693501</v>
      </c>
      <c r="U10" s="125">
        <v>2.8938511863291598</v>
      </c>
      <c r="V10" s="125">
        <v>4.7859243633659698</v>
      </c>
      <c r="W10" s="125">
        <v>2.09669268790402</v>
      </c>
      <c r="X10" s="125">
        <v>2.7359267010123198</v>
      </c>
      <c r="Y10" s="132">
        <v>2.9126328827419501</v>
      </c>
      <c r="Z10" s="125"/>
      <c r="AA10" s="133">
        <v>5.6106775431307598</v>
      </c>
      <c r="AB10" s="134">
        <v>-3.2682197109637801</v>
      </c>
      <c r="AC10" s="135">
        <v>1.25829760460363</v>
      </c>
      <c r="AD10" s="125"/>
      <c r="AE10" s="136">
        <v>2.3732297815812702</v>
      </c>
      <c r="AG10" s="152">
        <v>35.715614695129602</v>
      </c>
      <c r="AH10" s="147">
        <v>48.795017400071899</v>
      </c>
      <c r="AI10" s="147">
        <v>52.760644976242901</v>
      </c>
      <c r="AJ10" s="147">
        <v>51.508702282999103</v>
      </c>
      <c r="AK10" s="147">
        <v>51.992502781318798</v>
      </c>
      <c r="AL10" s="153">
        <v>48.154496427152502</v>
      </c>
      <c r="AM10" s="147"/>
      <c r="AN10" s="154">
        <v>60.438152269824599</v>
      </c>
      <c r="AO10" s="155">
        <v>57.4439885057471</v>
      </c>
      <c r="AP10" s="156">
        <v>58.941070387785899</v>
      </c>
      <c r="AQ10" s="147"/>
      <c r="AR10" s="157">
        <v>51.232290782817799</v>
      </c>
      <c r="AS10" s="130"/>
      <c r="AT10" s="131">
        <v>6.5808265596189601</v>
      </c>
      <c r="AU10" s="125">
        <v>7.5127998372076696</v>
      </c>
      <c r="AV10" s="125">
        <v>5.75060895393091</v>
      </c>
      <c r="AW10" s="125">
        <v>7.4031215755866402</v>
      </c>
      <c r="AX10" s="125">
        <v>6.1409003853149402</v>
      </c>
      <c r="AY10" s="132">
        <v>6.6669237705318203</v>
      </c>
      <c r="AZ10" s="125"/>
      <c r="BA10" s="133">
        <v>2.9832046564902699</v>
      </c>
      <c r="BB10" s="134">
        <v>0.52565978760916299</v>
      </c>
      <c r="BC10" s="135">
        <v>1.7708091350995601</v>
      </c>
      <c r="BD10" s="125"/>
      <c r="BE10" s="136">
        <v>5.00347647615909</v>
      </c>
    </row>
    <row r="11" spans="1:57" x14ac:dyDescent="0.2">
      <c r="A11" s="34" t="s">
        <v>22</v>
      </c>
      <c r="B11" s="3" t="str">
        <f t="shared" si="0"/>
        <v>Washington, DC</v>
      </c>
      <c r="C11" s="3"/>
      <c r="D11" s="24" t="s">
        <v>16</v>
      </c>
      <c r="E11" s="27" t="s">
        <v>17</v>
      </c>
      <c r="F11" s="3"/>
      <c r="G11" s="152">
        <v>65.670085337470894</v>
      </c>
      <c r="H11" s="147">
        <v>107.04604467874999</v>
      </c>
      <c r="I11" s="147">
        <v>124.46168444530601</v>
      </c>
      <c r="J11" s="147">
        <v>110.546845158332</v>
      </c>
      <c r="K11" s="147">
        <v>81.317302789336296</v>
      </c>
      <c r="L11" s="153">
        <v>97.808392481839306</v>
      </c>
      <c r="M11" s="147"/>
      <c r="N11" s="154">
        <v>70.5025407292474</v>
      </c>
      <c r="O11" s="155">
        <v>72.392853692079797</v>
      </c>
      <c r="P11" s="156">
        <v>71.447697210663605</v>
      </c>
      <c r="Q11" s="147"/>
      <c r="R11" s="157">
        <v>90.2767652615034</v>
      </c>
      <c r="S11" s="130"/>
      <c r="T11" s="131">
        <v>-15.5941035964167</v>
      </c>
      <c r="U11" s="125">
        <v>-4.8193900460682002</v>
      </c>
      <c r="V11" s="125">
        <v>-1.9276326805275601</v>
      </c>
      <c r="W11" s="125">
        <v>-2.7926746030092802</v>
      </c>
      <c r="X11" s="125">
        <v>-10.1339248911331</v>
      </c>
      <c r="Y11" s="132">
        <v>-6.2036377743261397</v>
      </c>
      <c r="Z11" s="125"/>
      <c r="AA11" s="133">
        <v>-9.03222580508519</v>
      </c>
      <c r="AB11" s="134">
        <v>-7.3174638195836303</v>
      </c>
      <c r="AC11" s="135">
        <v>-8.1715078634803504</v>
      </c>
      <c r="AD11" s="125"/>
      <c r="AE11" s="136">
        <v>-6.6559619063222897</v>
      </c>
      <c r="AG11" s="152">
        <v>61.4130501271244</v>
      </c>
      <c r="AH11" s="147">
        <v>89.482449491722505</v>
      </c>
      <c r="AI11" s="147">
        <v>107.285268878088</v>
      </c>
      <c r="AJ11" s="147">
        <v>104.314077896211</v>
      </c>
      <c r="AK11" s="147">
        <v>87.510252177859599</v>
      </c>
      <c r="AL11" s="153">
        <v>90.001019714201306</v>
      </c>
      <c r="AM11" s="147"/>
      <c r="AN11" s="154">
        <v>79.413490933370298</v>
      </c>
      <c r="AO11" s="155">
        <v>79.768123497433905</v>
      </c>
      <c r="AP11" s="156">
        <v>79.590807215402094</v>
      </c>
      <c r="AQ11" s="147"/>
      <c r="AR11" s="157">
        <v>87.027043084703806</v>
      </c>
      <c r="AS11" s="130"/>
      <c r="AT11" s="131">
        <v>-0.46895545760723301</v>
      </c>
      <c r="AU11" s="125">
        <v>3.0281660687254202</v>
      </c>
      <c r="AV11" s="125">
        <v>4.9224614742964397</v>
      </c>
      <c r="AW11" s="125">
        <v>2.1084670858830199</v>
      </c>
      <c r="AX11" s="125">
        <v>-2.84325862819875</v>
      </c>
      <c r="AY11" s="132">
        <v>1.5725614427046199</v>
      </c>
      <c r="AZ11" s="125"/>
      <c r="BA11" s="133">
        <v>-3.1212186247927298</v>
      </c>
      <c r="BB11" s="134">
        <v>-3.4316177636449399</v>
      </c>
      <c r="BC11" s="135">
        <v>-3.2770129815337001</v>
      </c>
      <c r="BD11" s="125"/>
      <c r="BE11" s="136">
        <v>0.259457708305532</v>
      </c>
    </row>
    <row r="12" spans="1:57" x14ac:dyDescent="0.2">
      <c r="A12" s="21" t="s">
        <v>23</v>
      </c>
      <c r="B12" s="3" t="str">
        <f t="shared" si="0"/>
        <v>Arlington, VA</v>
      </c>
      <c r="C12" s="3"/>
      <c r="D12" s="24" t="s">
        <v>16</v>
      </c>
      <c r="E12" s="27" t="s">
        <v>17</v>
      </c>
      <c r="F12" s="3"/>
      <c r="G12" s="152">
        <v>94.3735905901774</v>
      </c>
      <c r="H12" s="147">
        <v>149.61206355757301</v>
      </c>
      <c r="I12" s="147">
        <v>165.500412711514</v>
      </c>
      <c r="J12" s="147">
        <v>134.93544572843501</v>
      </c>
      <c r="K12" s="147">
        <v>88.1537897234832</v>
      </c>
      <c r="L12" s="153">
        <v>126.51506046223599</v>
      </c>
      <c r="M12" s="147"/>
      <c r="N12" s="154">
        <v>67.761921172100699</v>
      </c>
      <c r="O12" s="155">
        <v>57.997099669830703</v>
      </c>
      <c r="P12" s="156">
        <v>62.879510420965701</v>
      </c>
      <c r="Q12" s="147"/>
      <c r="R12" s="157">
        <v>108.333474736159</v>
      </c>
      <c r="S12" s="130"/>
      <c r="T12" s="131">
        <v>41.393795196407602</v>
      </c>
      <c r="U12" s="125">
        <v>28.882914338572299</v>
      </c>
      <c r="V12" s="125">
        <v>20.3882933190595</v>
      </c>
      <c r="W12" s="125">
        <v>11.4612166810657</v>
      </c>
      <c r="X12" s="125">
        <v>0.21806217650529899</v>
      </c>
      <c r="Y12" s="132">
        <v>19.5063648156186</v>
      </c>
      <c r="Z12" s="125"/>
      <c r="AA12" s="133">
        <v>-6.80878060050639</v>
      </c>
      <c r="AB12" s="134">
        <v>-7.1697458541163499</v>
      </c>
      <c r="AC12" s="135">
        <v>-6.9755974356463</v>
      </c>
      <c r="AD12" s="125"/>
      <c r="AE12" s="136">
        <v>14.118842704498199</v>
      </c>
      <c r="AG12" s="152">
        <v>67.014848070573606</v>
      </c>
      <c r="AH12" s="147">
        <v>109.982470594304</v>
      </c>
      <c r="AI12" s="147">
        <v>128.411837855963</v>
      </c>
      <c r="AJ12" s="147">
        <v>123.98820057779599</v>
      </c>
      <c r="AK12" s="147">
        <v>95.766934585224902</v>
      </c>
      <c r="AL12" s="153">
        <v>105.03285833677199</v>
      </c>
      <c r="AM12" s="147"/>
      <c r="AN12" s="154">
        <v>68.236745253817503</v>
      </c>
      <c r="AO12" s="155">
        <v>62.275836514651203</v>
      </c>
      <c r="AP12" s="156">
        <v>65.256290884234403</v>
      </c>
      <c r="AQ12" s="147"/>
      <c r="AR12" s="157">
        <v>93.668124778904499</v>
      </c>
      <c r="AS12" s="130"/>
      <c r="AT12" s="131">
        <v>11.550543292191501</v>
      </c>
      <c r="AU12" s="125">
        <v>15.2484321100793</v>
      </c>
      <c r="AV12" s="125">
        <v>14.225126103731</v>
      </c>
      <c r="AW12" s="125">
        <v>11.251315069807699</v>
      </c>
      <c r="AX12" s="125">
        <v>6.4530826310924301</v>
      </c>
      <c r="AY12" s="132">
        <v>11.8949533937931</v>
      </c>
      <c r="AZ12" s="125"/>
      <c r="BA12" s="133">
        <v>-0.71291067515912998</v>
      </c>
      <c r="BB12" s="134">
        <v>-0.59202702403798102</v>
      </c>
      <c r="BC12" s="135">
        <v>-0.65526610695521803</v>
      </c>
      <c r="BD12" s="125"/>
      <c r="BE12" s="136">
        <v>9.1502604722858596</v>
      </c>
    </row>
    <row r="13" spans="1:57" x14ac:dyDescent="0.2">
      <c r="A13" s="21" t="s">
        <v>24</v>
      </c>
      <c r="B13" s="3" t="str">
        <f t="shared" si="0"/>
        <v>Suburban Virginia Area</v>
      </c>
      <c r="C13" s="3"/>
      <c r="D13" s="24" t="s">
        <v>16</v>
      </c>
      <c r="E13" s="27" t="s">
        <v>17</v>
      </c>
      <c r="F13" s="3"/>
      <c r="G13" s="152">
        <v>45.526924618081601</v>
      </c>
      <c r="H13" s="147">
        <v>68.149604307538098</v>
      </c>
      <c r="I13" s="147">
        <v>74.718283245679899</v>
      </c>
      <c r="J13" s="147">
        <v>73.101099423991897</v>
      </c>
      <c r="K13" s="147">
        <v>57.679639368895501</v>
      </c>
      <c r="L13" s="153">
        <v>63.835110192837398</v>
      </c>
      <c r="M13" s="147"/>
      <c r="N13" s="154">
        <v>59.779047082394101</v>
      </c>
      <c r="O13" s="155">
        <v>64.758099173553703</v>
      </c>
      <c r="P13" s="156">
        <v>62.268573127973902</v>
      </c>
      <c r="Q13" s="147"/>
      <c r="R13" s="157">
        <v>63.387528174304997</v>
      </c>
      <c r="S13" s="130"/>
      <c r="T13" s="131">
        <v>-4.1261193274162897</v>
      </c>
      <c r="U13" s="125">
        <v>12.991589470392601</v>
      </c>
      <c r="V13" s="125">
        <v>17.279477945161101</v>
      </c>
      <c r="W13" s="125">
        <v>16.5016300695337</v>
      </c>
      <c r="X13" s="125">
        <v>2.9043409724923901</v>
      </c>
      <c r="Y13" s="132">
        <v>9.9436575038327302</v>
      </c>
      <c r="Z13" s="125"/>
      <c r="AA13" s="133">
        <v>-6.76820143742215E-2</v>
      </c>
      <c r="AB13" s="134">
        <v>-3.7730393012709098</v>
      </c>
      <c r="AC13" s="135">
        <v>-2.0293455265036502</v>
      </c>
      <c r="AD13" s="125"/>
      <c r="AE13" s="136">
        <v>6.2975668705755004</v>
      </c>
      <c r="AG13" s="152">
        <v>46.177083359292197</v>
      </c>
      <c r="AH13" s="147">
        <v>63.750922995451901</v>
      </c>
      <c r="AI13" s="147">
        <v>70.688610055448194</v>
      </c>
      <c r="AJ13" s="147">
        <v>72.077332876456197</v>
      </c>
      <c r="AK13" s="147">
        <v>66.722017319793096</v>
      </c>
      <c r="AL13" s="153">
        <v>63.883193321288303</v>
      </c>
      <c r="AM13" s="147"/>
      <c r="AN13" s="154">
        <v>70.863113699528398</v>
      </c>
      <c r="AO13" s="155">
        <v>70.690006245511</v>
      </c>
      <c r="AP13" s="156">
        <v>70.776559972519706</v>
      </c>
      <c r="AQ13" s="147"/>
      <c r="AR13" s="157">
        <v>65.849262188496397</v>
      </c>
      <c r="AS13" s="130"/>
      <c r="AT13" s="131">
        <v>3.0737185969812502</v>
      </c>
      <c r="AU13" s="125">
        <v>12.716828249221299</v>
      </c>
      <c r="AV13" s="125">
        <v>15.7703439388762</v>
      </c>
      <c r="AW13" s="125">
        <v>14.4118828914276</v>
      </c>
      <c r="AX13" s="125">
        <v>4.43679747900548</v>
      </c>
      <c r="AY13" s="132">
        <v>10.408625338276901</v>
      </c>
      <c r="AZ13" s="125"/>
      <c r="BA13" s="133">
        <v>-4.6336117259453902</v>
      </c>
      <c r="BB13" s="134">
        <v>-2.9300618474328002</v>
      </c>
      <c r="BC13" s="135">
        <v>-3.7904187122105499</v>
      </c>
      <c r="BD13" s="125"/>
      <c r="BE13" s="136">
        <v>5.6163022626032504</v>
      </c>
    </row>
    <row r="14" spans="1:57" x14ac:dyDescent="0.2">
      <c r="A14" s="21" t="s">
        <v>25</v>
      </c>
      <c r="B14" s="3" t="str">
        <f t="shared" si="0"/>
        <v>Alexandria, VA</v>
      </c>
      <c r="C14" s="3"/>
      <c r="D14" s="24" t="s">
        <v>16</v>
      </c>
      <c r="E14" s="27" t="s">
        <v>17</v>
      </c>
      <c r="F14" s="3"/>
      <c r="G14" s="152">
        <v>56.121712527574502</v>
      </c>
      <c r="H14" s="147">
        <v>78.964040404040404</v>
      </c>
      <c r="I14" s="147">
        <v>94.330960176477404</v>
      </c>
      <c r="J14" s="147">
        <v>87.330328573087101</v>
      </c>
      <c r="K14" s="147">
        <v>66.254129803784906</v>
      </c>
      <c r="L14" s="153">
        <v>76.600234296992895</v>
      </c>
      <c r="M14" s="147"/>
      <c r="N14" s="154">
        <v>61.879231394403803</v>
      </c>
      <c r="O14" s="155">
        <v>62.681323580633901</v>
      </c>
      <c r="P14" s="156">
        <v>62.280277487518802</v>
      </c>
      <c r="Q14" s="147"/>
      <c r="R14" s="157">
        <v>72.508818065714607</v>
      </c>
      <c r="S14" s="130"/>
      <c r="T14" s="131">
        <v>10.3535793032394</v>
      </c>
      <c r="U14" s="125">
        <v>5.3466229593453898</v>
      </c>
      <c r="V14" s="125">
        <v>7.8311566749749097</v>
      </c>
      <c r="W14" s="125">
        <v>6.5987348483381396</v>
      </c>
      <c r="X14" s="125">
        <v>-1.42221599345559</v>
      </c>
      <c r="Y14" s="132">
        <v>5.6766961356140504</v>
      </c>
      <c r="Z14" s="125"/>
      <c r="AA14" s="133">
        <v>0.37170696802287401</v>
      </c>
      <c r="AB14" s="134">
        <v>-5.2940702439621203</v>
      </c>
      <c r="AC14" s="135">
        <v>-2.5616824546742198</v>
      </c>
      <c r="AD14" s="125"/>
      <c r="AE14" s="136">
        <v>3.5285502574060801</v>
      </c>
      <c r="AG14" s="152">
        <v>48.550500986880202</v>
      </c>
      <c r="AH14" s="147">
        <v>68.046423719958199</v>
      </c>
      <c r="AI14" s="147">
        <v>83.042360965981601</v>
      </c>
      <c r="AJ14" s="147">
        <v>84.106676535469603</v>
      </c>
      <c r="AK14" s="147">
        <v>73.911323000116099</v>
      </c>
      <c r="AL14" s="153">
        <v>71.531457041681094</v>
      </c>
      <c r="AM14" s="147"/>
      <c r="AN14" s="154">
        <v>70.797281144781095</v>
      </c>
      <c r="AO14" s="155">
        <v>71.265088238708898</v>
      </c>
      <c r="AP14" s="156">
        <v>71.031184691744997</v>
      </c>
      <c r="AQ14" s="147"/>
      <c r="AR14" s="157">
        <v>71.388522084556499</v>
      </c>
      <c r="AS14" s="130"/>
      <c r="AT14" s="131">
        <v>6.0123222185512297</v>
      </c>
      <c r="AU14" s="125">
        <v>7.7701001806783303</v>
      </c>
      <c r="AV14" s="125">
        <v>9.8640119909381792</v>
      </c>
      <c r="AW14" s="125">
        <v>5.4400930318472298</v>
      </c>
      <c r="AX14" s="125">
        <v>-1.30277422237923</v>
      </c>
      <c r="AY14" s="132">
        <v>5.4482297456201501</v>
      </c>
      <c r="AZ14" s="125"/>
      <c r="BA14" s="133">
        <v>-2.7432521872390598</v>
      </c>
      <c r="BB14" s="134">
        <v>-4.7445062197224299</v>
      </c>
      <c r="BC14" s="135">
        <v>-3.75757575107286</v>
      </c>
      <c r="BD14" s="125"/>
      <c r="BE14" s="136">
        <v>2.6567444102975299</v>
      </c>
    </row>
    <row r="15" spans="1:57" x14ac:dyDescent="0.2">
      <c r="A15" s="21" t="s">
        <v>26</v>
      </c>
      <c r="B15" s="3" t="str">
        <f t="shared" si="0"/>
        <v>Fairfax/Tysons Corner, VA</v>
      </c>
      <c r="C15" s="3"/>
      <c r="D15" s="24" t="s">
        <v>16</v>
      </c>
      <c r="E15" s="27" t="s">
        <v>17</v>
      </c>
      <c r="F15" s="3"/>
      <c r="G15" s="152">
        <v>63.661430387059497</v>
      </c>
      <c r="H15" s="147">
        <v>115.19624610051901</v>
      </c>
      <c r="I15" s="147">
        <v>145.655949162333</v>
      </c>
      <c r="J15" s="147">
        <v>134.65645869439601</v>
      </c>
      <c r="K15" s="147">
        <v>86.687450028884996</v>
      </c>
      <c r="L15" s="153">
        <v>109.171506874638</v>
      </c>
      <c r="M15" s="147"/>
      <c r="N15" s="154">
        <v>65.367180820334994</v>
      </c>
      <c r="O15" s="155">
        <v>65.555648757943302</v>
      </c>
      <c r="P15" s="156">
        <v>65.461414789139198</v>
      </c>
      <c r="Q15" s="147"/>
      <c r="R15" s="157">
        <v>96.682909135924703</v>
      </c>
      <c r="S15" s="130"/>
      <c r="T15" s="131">
        <v>9.9400615634496301</v>
      </c>
      <c r="U15" s="125">
        <v>13.273785507427901</v>
      </c>
      <c r="V15" s="125">
        <v>20.567808382610501</v>
      </c>
      <c r="W15" s="125">
        <v>21.279691330806301</v>
      </c>
      <c r="X15" s="125">
        <v>19.194764304191999</v>
      </c>
      <c r="Y15" s="132">
        <v>17.599046156673801</v>
      </c>
      <c r="Z15" s="125"/>
      <c r="AA15" s="133">
        <v>14.1000532026481</v>
      </c>
      <c r="AB15" s="134">
        <v>3.64552927720236</v>
      </c>
      <c r="AC15" s="135">
        <v>8.6143100262149908</v>
      </c>
      <c r="AD15" s="125"/>
      <c r="AE15" s="136">
        <v>15.746815937098599</v>
      </c>
      <c r="AG15" s="152">
        <v>53.392671288272602</v>
      </c>
      <c r="AH15" s="147">
        <v>88.858350375505395</v>
      </c>
      <c r="AI15" s="147">
        <v>115.92519006354701</v>
      </c>
      <c r="AJ15" s="147">
        <v>116.262387059503</v>
      </c>
      <c r="AK15" s="147">
        <v>88.673144714038102</v>
      </c>
      <c r="AL15" s="153">
        <v>92.622348700173305</v>
      </c>
      <c r="AM15" s="147"/>
      <c r="AN15" s="154">
        <v>71.111603697284806</v>
      </c>
      <c r="AO15" s="155">
        <v>68.6141109185441</v>
      </c>
      <c r="AP15" s="156">
        <v>69.862857307914496</v>
      </c>
      <c r="AQ15" s="147"/>
      <c r="AR15" s="157">
        <v>86.119636873813604</v>
      </c>
      <c r="AS15" s="130"/>
      <c r="AT15" s="131">
        <v>4.54643666166307</v>
      </c>
      <c r="AU15" s="125">
        <v>11.047714762244</v>
      </c>
      <c r="AV15" s="125">
        <v>16.692790017875801</v>
      </c>
      <c r="AW15" s="125">
        <v>15.8901428719983</v>
      </c>
      <c r="AX15" s="125">
        <v>10.5550890281432</v>
      </c>
      <c r="AY15" s="132">
        <v>12.6903460533771</v>
      </c>
      <c r="AZ15" s="125"/>
      <c r="BA15" s="133">
        <v>9.2619350816048893</v>
      </c>
      <c r="BB15" s="134">
        <v>5.5116619335413697</v>
      </c>
      <c r="BC15" s="135">
        <v>7.3875726827353896</v>
      </c>
      <c r="BD15" s="125"/>
      <c r="BE15" s="136">
        <v>11.4151719479141</v>
      </c>
    </row>
    <row r="16" spans="1:57" x14ac:dyDescent="0.2">
      <c r="A16" s="21" t="s">
        <v>27</v>
      </c>
      <c r="B16" s="3" t="str">
        <f t="shared" si="0"/>
        <v>I-95 Fredericksburg, VA</v>
      </c>
      <c r="C16" s="3"/>
      <c r="D16" s="24" t="s">
        <v>16</v>
      </c>
      <c r="E16" s="27" t="s">
        <v>17</v>
      </c>
      <c r="F16" s="3"/>
      <c r="G16" s="152">
        <v>36.155651198488599</v>
      </c>
      <c r="H16" s="147">
        <v>48.035302869287896</v>
      </c>
      <c r="I16" s="147">
        <v>51.200550242059201</v>
      </c>
      <c r="J16" s="147">
        <v>52.940624631007204</v>
      </c>
      <c r="K16" s="147">
        <v>45.756855590978802</v>
      </c>
      <c r="L16" s="153">
        <v>46.8177969063643</v>
      </c>
      <c r="M16" s="147"/>
      <c r="N16" s="154">
        <v>50.497898217026801</v>
      </c>
      <c r="O16" s="155">
        <v>49.009147479041197</v>
      </c>
      <c r="P16" s="156">
        <v>49.753522848034002</v>
      </c>
      <c r="Q16" s="147"/>
      <c r="R16" s="157">
        <v>47.656575746841398</v>
      </c>
      <c r="S16" s="130"/>
      <c r="T16" s="131">
        <v>-2.7673416437418501</v>
      </c>
      <c r="U16" s="125">
        <v>8.3985735101214996</v>
      </c>
      <c r="V16" s="125">
        <v>7.9900421609324299</v>
      </c>
      <c r="W16" s="125">
        <v>5.9558876400690801</v>
      </c>
      <c r="X16" s="125">
        <v>2.0740183712189202</v>
      </c>
      <c r="Y16" s="132">
        <v>4.6430034640667204</v>
      </c>
      <c r="Z16" s="125"/>
      <c r="AA16" s="133">
        <v>10.6004984578485</v>
      </c>
      <c r="AB16" s="134">
        <v>-3.99258420512108</v>
      </c>
      <c r="AC16" s="135">
        <v>2.89732524225477</v>
      </c>
      <c r="AD16" s="125"/>
      <c r="AE16" s="136">
        <v>4.1161242569003198</v>
      </c>
      <c r="AG16" s="152">
        <v>36.928071200850098</v>
      </c>
      <c r="AH16" s="147">
        <v>45.012349155744403</v>
      </c>
      <c r="AI16" s="147">
        <v>49.281032884638002</v>
      </c>
      <c r="AJ16" s="147">
        <v>51.828230605738497</v>
      </c>
      <c r="AK16" s="147">
        <v>49.001100779312701</v>
      </c>
      <c r="AL16" s="153">
        <v>46.4101569252568</v>
      </c>
      <c r="AM16" s="147"/>
      <c r="AN16" s="154">
        <v>52.612683315621602</v>
      </c>
      <c r="AO16" s="155">
        <v>52.737680363679303</v>
      </c>
      <c r="AP16" s="156">
        <v>52.675181839650399</v>
      </c>
      <c r="AQ16" s="147"/>
      <c r="AR16" s="157">
        <v>48.200164043655001</v>
      </c>
      <c r="AS16" s="130"/>
      <c r="AT16" s="131">
        <v>-3.7917136068613901</v>
      </c>
      <c r="AU16" s="125">
        <v>0.271401333014271</v>
      </c>
      <c r="AV16" s="125">
        <v>1.17343212645485</v>
      </c>
      <c r="AW16" s="125">
        <v>3.74143705230582</v>
      </c>
      <c r="AX16" s="125">
        <v>-1.17709586994558</v>
      </c>
      <c r="AY16" s="132">
        <v>0.22612500141953101</v>
      </c>
      <c r="AZ16" s="125"/>
      <c r="BA16" s="133">
        <v>0.776887506667026</v>
      </c>
      <c r="BB16" s="134">
        <v>-1.2115754858282199</v>
      </c>
      <c r="BC16" s="135">
        <v>-0.228429997108096</v>
      </c>
      <c r="BD16" s="125"/>
      <c r="BE16" s="136">
        <v>8.3750346229254202E-2</v>
      </c>
    </row>
    <row r="17" spans="1:70" x14ac:dyDescent="0.2">
      <c r="A17" s="21" t="s">
        <v>28</v>
      </c>
      <c r="B17" s="3" t="str">
        <f t="shared" si="0"/>
        <v>Dulles Airport Area, VA</v>
      </c>
      <c r="C17" s="3"/>
      <c r="D17" s="24" t="s">
        <v>16</v>
      </c>
      <c r="E17" s="27" t="s">
        <v>17</v>
      </c>
      <c r="F17" s="3"/>
      <c r="G17" s="152">
        <v>59.736452286093702</v>
      </c>
      <c r="H17" s="147">
        <v>100.817885600455</v>
      </c>
      <c r="I17" s="147">
        <v>125.84927053689999</v>
      </c>
      <c r="J17" s="147">
        <v>110.209038133181</v>
      </c>
      <c r="K17" s="147">
        <v>81.245869853917597</v>
      </c>
      <c r="L17" s="153">
        <v>95.571703282109596</v>
      </c>
      <c r="M17" s="147"/>
      <c r="N17" s="154">
        <v>49.887147600075799</v>
      </c>
      <c r="O17" s="155">
        <v>52.940445835704701</v>
      </c>
      <c r="P17" s="156">
        <v>51.4137967178903</v>
      </c>
      <c r="Q17" s="147"/>
      <c r="R17" s="157">
        <v>82.955158549475499</v>
      </c>
      <c r="S17" s="130"/>
      <c r="T17" s="131">
        <v>6.0209588737962303</v>
      </c>
      <c r="U17" s="125">
        <v>13.428948842283599</v>
      </c>
      <c r="V17" s="125">
        <v>20.440361535235901</v>
      </c>
      <c r="W17" s="125">
        <v>6.6332398128645798</v>
      </c>
      <c r="X17" s="125">
        <v>6.8690934211533499</v>
      </c>
      <c r="Y17" s="132">
        <v>11.364527747246401</v>
      </c>
      <c r="Z17" s="125"/>
      <c r="AA17" s="133">
        <v>-5.3282908030352703</v>
      </c>
      <c r="AB17" s="134">
        <v>3.9139253340634297E-2</v>
      </c>
      <c r="AC17" s="135">
        <v>-2.6388622559961701</v>
      </c>
      <c r="AD17" s="125"/>
      <c r="AE17" s="136">
        <v>8.5986051329071795</v>
      </c>
      <c r="AG17" s="152">
        <v>49.743967700626001</v>
      </c>
      <c r="AH17" s="147">
        <v>78.021351735913399</v>
      </c>
      <c r="AI17" s="147">
        <v>92.710972064124405</v>
      </c>
      <c r="AJ17" s="147">
        <v>88.681588645418302</v>
      </c>
      <c r="AK17" s="147">
        <v>74.989667520394605</v>
      </c>
      <c r="AL17" s="153">
        <v>76.829509533295294</v>
      </c>
      <c r="AM17" s="147"/>
      <c r="AN17" s="154">
        <v>54.754287374312199</v>
      </c>
      <c r="AO17" s="155">
        <v>55.776156564219299</v>
      </c>
      <c r="AP17" s="156">
        <v>55.265221969265703</v>
      </c>
      <c r="AQ17" s="147"/>
      <c r="AR17" s="157">
        <v>70.668284515001204</v>
      </c>
      <c r="AS17" s="130"/>
      <c r="AT17" s="131">
        <v>2.4683346111158699</v>
      </c>
      <c r="AU17" s="125">
        <v>8.9843884509310392</v>
      </c>
      <c r="AV17" s="125">
        <v>10.5441031279653</v>
      </c>
      <c r="AW17" s="125">
        <v>5.8393973846798604</v>
      </c>
      <c r="AX17" s="125">
        <v>7.8836541044919297</v>
      </c>
      <c r="AY17" s="132">
        <v>7.5135209451189899</v>
      </c>
      <c r="AZ17" s="125"/>
      <c r="BA17" s="133">
        <v>-4.5239587752806301E-2</v>
      </c>
      <c r="BB17" s="134">
        <v>3.39247358274259</v>
      </c>
      <c r="BC17" s="135">
        <v>1.66044765120019</v>
      </c>
      <c r="BD17" s="125"/>
      <c r="BE17" s="136">
        <v>6.1479853475857</v>
      </c>
    </row>
    <row r="18" spans="1:70" x14ac:dyDescent="0.2">
      <c r="A18" s="21" t="s">
        <v>29</v>
      </c>
      <c r="B18" s="3" t="str">
        <f t="shared" si="0"/>
        <v>Williamsburg, VA</v>
      </c>
      <c r="C18" s="3"/>
      <c r="D18" s="24" t="s">
        <v>16</v>
      </c>
      <c r="E18" s="27" t="s">
        <v>17</v>
      </c>
      <c r="F18" s="3"/>
      <c r="G18" s="152">
        <v>41.952979223833701</v>
      </c>
      <c r="H18" s="147">
        <v>43.895109107539497</v>
      </c>
      <c r="I18" s="147">
        <v>40.0220998301319</v>
      </c>
      <c r="J18" s="147">
        <v>42.7205697112243</v>
      </c>
      <c r="K18" s="147">
        <v>47.975309029138799</v>
      </c>
      <c r="L18" s="153">
        <v>43.313213380373703</v>
      </c>
      <c r="M18" s="147"/>
      <c r="N18" s="154">
        <v>88.900411603292795</v>
      </c>
      <c r="O18" s="155">
        <v>123.35876127009</v>
      </c>
      <c r="P18" s="156">
        <v>106.129586436691</v>
      </c>
      <c r="Q18" s="147"/>
      <c r="R18" s="157">
        <v>61.260748539321597</v>
      </c>
      <c r="S18" s="130"/>
      <c r="T18" s="131">
        <v>-3.04054855004197</v>
      </c>
      <c r="U18" s="125">
        <v>8.0359780572065205</v>
      </c>
      <c r="V18" s="125">
        <v>0.451529423511008</v>
      </c>
      <c r="W18" s="125">
        <v>7.7248380070255003</v>
      </c>
      <c r="X18" s="125">
        <v>11.809159863300399</v>
      </c>
      <c r="Y18" s="132">
        <v>4.9731269840061403</v>
      </c>
      <c r="Z18" s="125"/>
      <c r="AA18" s="133">
        <v>2.1565038979559201</v>
      </c>
      <c r="AB18" s="134">
        <v>5.4047655436240003</v>
      </c>
      <c r="AC18" s="135">
        <v>4.01948735650394</v>
      </c>
      <c r="AD18" s="125"/>
      <c r="AE18" s="136">
        <v>4.4989204729302799</v>
      </c>
      <c r="AG18" s="152">
        <v>38.356993989285201</v>
      </c>
      <c r="AH18" s="147">
        <v>38.1567284071605</v>
      </c>
      <c r="AI18" s="147">
        <v>40.718148111851498</v>
      </c>
      <c r="AJ18" s="147">
        <v>51.237308898471099</v>
      </c>
      <c r="AK18" s="147">
        <v>60.324226447144902</v>
      </c>
      <c r="AL18" s="153">
        <v>45.758681170782602</v>
      </c>
      <c r="AM18" s="147"/>
      <c r="AN18" s="154">
        <v>101.62014569449801</v>
      </c>
      <c r="AO18" s="155">
        <v>114.637280478243</v>
      </c>
      <c r="AP18" s="156">
        <v>108.12871308637099</v>
      </c>
      <c r="AQ18" s="147"/>
      <c r="AR18" s="157">
        <v>63.578690289522299</v>
      </c>
      <c r="AS18" s="130"/>
      <c r="AT18" s="131">
        <v>-6.7752661865372898</v>
      </c>
      <c r="AU18" s="125">
        <v>1.9399595814874999</v>
      </c>
      <c r="AV18" s="125">
        <v>3.5790368093270901E-2</v>
      </c>
      <c r="AW18" s="125">
        <v>-3.0348994145163002</v>
      </c>
      <c r="AX18" s="125">
        <v>-3.3421452988935698</v>
      </c>
      <c r="AY18" s="132">
        <v>-2.44593968811055</v>
      </c>
      <c r="AZ18" s="125"/>
      <c r="BA18" s="133">
        <v>-7.08183646502507</v>
      </c>
      <c r="BB18" s="134">
        <v>-4.80516851784731</v>
      </c>
      <c r="BC18" s="135">
        <v>-5.8887199720550099</v>
      </c>
      <c r="BD18" s="125"/>
      <c r="BE18" s="136">
        <v>-4.1497540355923102</v>
      </c>
    </row>
    <row r="19" spans="1:70" x14ac:dyDescent="0.2">
      <c r="A19" s="21" t="s">
        <v>30</v>
      </c>
      <c r="B19" s="3" t="str">
        <f t="shared" si="0"/>
        <v>Virginia Beach, VA</v>
      </c>
      <c r="C19" s="3"/>
      <c r="D19" s="24" t="s">
        <v>16</v>
      </c>
      <c r="E19" s="27" t="s">
        <v>17</v>
      </c>
      <c r="F19" s="3"/>
      <c r="G19" s="152">
        <v>29.329642117009399</v>
      </c>
      <c r="H19" s="147">
        <v>37.826571815718097</v>
      </c>
      <c r="I19" s="147">
        <v>45.202232584090503</v>
      </c>
      <c r="J19" s="147">
        <v>43.094575960465399</v>
      </c>
      <c r="K19" s="147">
        <v>40.399787980232702</v>
      </c>
      <c r="L19" s="153">
        <v>39.1705620915032</v>
      </c>
      <c r="M19" s="147"/>
      <c r="N19" s="154">
        <v>54.8752295552367</v>
      </c>
      <c r="O19" s="155">
        <v>63.331407619958497</v>
      </c>
      <c r="P19" s="156">
        <v>59.103318587597599</v>
      </c>
      <c r="Q19" s="147"/>
      <c r="R19" s="157">
        <v>44.865635376101601</v>
      </c>
      <c r="S19" s="130"/>
      <c r="T19" s="131">
        <v>-2.04128347145658</v>
      </c>
      <c r="U19" s="125">
        <v>0.35704781726355</v>
      </c>
      <c r="V19" s="125">
        <v>3.6726490213803999</v>
      </c>
      <c r="W19" s="125">
        <v>8.3686221442992892</v>
      </c>
      <c r="X19" s="125">
        <v>8.9215786283025995</v>
      </c>
      <c r="Y19" s="132">
        <v>4.1265686115248101</v>
      </c>
      <c r="Z19" s="125"/>
      <c r="AA19" s="133">
        <v>0.81098488608407904</v>
      </c>
      <c r="AB19" s="134">
        <v>-0.444382365639308</v>
      </c>
      <c r="AC19" s="135">
        <v>0.134487717911387</v>
      </c>
      <c r="AD19" s="125"/>
      <c r="AE19" s="136">
        <v>2.5872132625039699</v>
      </c>
      <c r="AG19" s="152">
        <v>29.6112615076518</v>
      </c>
      <c r="AH19" s="147">
        <v>37.253058044396603</v>
      </c>
      <c r="AI19" s="147">
        <v>42.635643059540797</v>
      </c>
      <c r="AJ19" s="147">
        <v>45.637653841861898</v>
      </c>
      <c r="AK19" s="147">
        <v>46.855222933604303</v>
      </c>
      <c r="AL19" s="153">
        <v>40.398567877411097</v>
      </c>
      <c r="AM19" s="147"/>
      <c r="AN19" s="154">
        <v>60.560035551171602</v>
      </c>
      <c r="AO19" s="155">
        <v>62.774348318188999</v>
      </c>
      <c r="AP19" s="156">
        <v>61.667191934680297</v>
      </c>
      <c r="AQ19" s="147"/>
      <c r="AR19" s="157">
        <v>46.475317608059399</v>
      </c>
      <c r="AS19" s="130"/>
      <c r="AT19" s="131">
        <v>-8.48186087032337</v>
      </c>
      <c r="AU19" s="125">
        <v>-0.97235732217547799</v>
      </c>
      <c r="AV19" s="125">
        <v>7.00641331205704</v>
      </c>
      <c r="AW19" s="125">
        <v>6.9846766962408102</v>
      </c>
      <c r="AX19" s="125">
        <v>2.3350788227835402</v>
      </c>
      <c r="AY19" s="132">
        <v>1.88142344409547</v>
      </c>
      <c r="AZ19" s="125"/>
      <c r="BA19" s="133">
        <v>-2.0538336697953201</v>
      </c>
      <c r="BB19" s="134">
        <v>-3.1719437643186401</v>
      </c>
      <c r="BC19" s="135">
        <v>-2.6261337581692801</v>
      </c>
      <c r="BD19" s="125"/>
      <c r="BE19" s="136">
        <v>0.124300737891315</v>
      </c>
    </row>
    <row r="20" spans="1:70" x14ac:dyDescent="0.2">
      <c r="A20" s="34" t="s">
        <v>31</v>
      </c>
      <c r="B20" s="3" t="str">
        <f t="shared" si="0"/>
        <v>Norfolk/Portsmouth, VA</v>
      </c>
      <c r="C20" s="3"/>
      <c r="D20" s="24" t="s">
        <v>16</v>
      </c>
      <c r="E20" s="27" t="s">
        <v>17</v>
      </c>
      <c r="F20" s="3"/>
      <c r="G20" s="152">
        <v>39.787096434217403</v>
      </c>
      <c r="H20" s="147">
        <v>61.656486913753703</v>
      </c>
      <c r="I20" s="147">
        <v>64.878731775865006</v>
      </c>
      <c r="J20" s="147">
        <v>64.930858949587204</v>
      </c>
      <c r="K20" s="147">
        <v>54.370395222202703</v>
      </c>
      <c r="L20" s="153">
        <v>57.124713859125201</v>
      </c>
      <c r="M20" s="147"/>
      <c r="N20" s="154">
        <v>64.508643948708894</v>
      </c>
      <c r="O20" s="155">
        <v>64.666657298436604</v>
      </c>
      <c r="P20" s="156">
        <v>64.587650623572799</v>
      </c>
      <c r="Q20" s="147"/>
      <c r="R20" s="157">
        <v>59.256981506110201</v>
      </c>
      <c r="S20" s="130"/>
      <c r="T20" s="131">
        <v>-4.1234091818540302</v>
      </c>
      <c r="U20" s="125">
        <v>14.5090580037213</v>
      </c>
      <c r="V20" s="125">
        <v>13.129261661592</v>
      </c>
      <c r="W20" s="125">
        <v>8.0344387544270397</v>
      </c>
      <c r="X20" s="125">
        <v>1.69703590714259</v>
      </c>
      <c r="Y20" s="132">
        <v>7.2737377338534204</v>
      </c>
      <c r="Z20" s="125"/>
      <c r="AA20" s="133">
        <v>3.25838252941828</v>
      </c>
      <c r="AB20" s="134">
        <v>2.7462545808599699</v>
      </c>
      <c r="AC20" s="135">
        <v>3.0013687528770099</v>
      </c>
      <c r="AD20" s="125"/>
      <c r="AE20" s="136">
        <v>5.9057344137898902</v>
      </c>
      <c r="AG20" s="152">
        <v>40.659920112418703</v>
      </c>
      <c r="AH20" s="147">
        <v>53.055153451607197</v>
      </c>
      <c r="AI20" s="147">
        <v>56.534885653434003</v>
      </c>
      <c r="AJ20" s="147">
        <v>57.249011338485801</v>
      </c>
      <c r="AK20" s="147">
        <v>54.738827323028197</v>
      </c>
      <c r="AL20" s="153">
        <v>52.447559575794799</v>
      </c>
      <c r="AM20" s="147"/>
      <c r="AN20" s="154">
        <v>62.687150882662898</v>
      </c>
      <c r="AO20" s="155">
        <v>61.736669484454502</v>
      </c>
      <c r="AP20" s="156">
        <v>62.2119101835587</v>
      </c>
      <c r="AQ20" s="147"/>
      <c r="AR20" s="157">
        <v>55.237374035155902</v>
      </c>
      <c r="AS20" s="130"/>
      <c r="AT20" s="131">
        <v>-5.61369065139551</v>
      </c>
      <c r="AU20" s="125">
        <v>1.7000152984226999</v>
      </c>
      <c r="AV20" s="125">
        <v>5.2151960467070104</v>
      </c>
      <c r="AW20" s="125">
        <v>2.0905724987735899</v>
      </c>
      <c r="AX20" s="125">
        <v>2.7715686605449901</v>
      </c>
      <c r="AY20" s="132">
        <v>1.5172699483933201</v>
      </c>
      <c r="AZ20" s="125"/>
      <c r="BA20" s="133">
        <v>1.9246959554566201</v>
      </c>
      <c r="BB20" s="134">
        <v>1.9396730205550901</v>
      </c>
      <c r="BC20" s="135">
        <v>1.93212673251534</v>
      </c>
      <c r="BD20" s="125"/>
      <c r="BE20" s="136">
        <v>1.65039771951852</v>
      </c>
    </row>
    <row r="21" spans="1:70" x14ac:dyDescent="0.2">
      <c r="A21" s="35" t="s">
        <v>32</v>
      </c>
      <c r="B21" s="3" t="str">
        <f t="shared" si="0"/>
        <v>Newport News/Hampton, VA</v>
      </c>
      <c r="C21" s="3"/>
      <c r="D21" s="24" t="s">
        <v>16</v>
      </c>
      <c r="E21" s="27" t="s">
        <v>17</v>
      </c>
      <c r="F21" s="3"/>
      <c r="G21" s="152">
        <v>31.859202533467599</v>
      </c>
      <c r="H21" s="147">
        <v>44.7867064920109</v>
      </c>
      <c r="I21" s="147">
        <v>48.336510724053497</v>
      </c>
      <c r="J21" s="147">
        <v>48.036022743630298</v>
      </c>
      <c r="K21" s="147">
        <v>44.773145242550697</v>
      </c>
      <c r="L21" s="153">
        <v>43.5583175471426</v>
      </c>
      <c r="M21" s="147"/>
      <c r="N21" s="154">
        <v>53.934717144090897</v>
      </c>
      <c r="O21" s="155">
        <v>57.443774291060798</v>
      </c>
      <c r="P21" s="156">
        <v>55.689245717575901</v>
      </c>
      <c r="Q21" s="147"/>
      <c r="R21" s="157">
        <v>47.0242970244093</v>
      </c>
      <c r="S21" s="130"/>
      <c r="T21" s="131">
        <v>-13.9208389087683</v>
      </c>
      <c r="U21" s="125">
        <v>-1.18250586843734</v>
      </c>
      <c r="V21" s="125">
        <v>-1.5986986854325</v>
      </c>
      <c r="W21" s="125">
        <v>1.3902658629865701</v>
      </c>
      <c r="X21" s="125">
        <v>-5.2942588031666302</v>
      </c>
      <c r="Y21" s="132">
        <v>-3.6786672121234001</v>
      </c>
      <c r="Z21" s="125"/>
      <c r="AA21" s="133">
        <v>-38.551453895117099</v>
      </c>
      <c r="AB21" s="134">
        <v>-37.009511490818603</v>
      </c>
      <c r="AC21" s="135">
        <v>-37.7657401692327</v>
      </c>
      <c r="AD21" s="125"/>
      <c r="AE21" s="136">
        <v>-18.7386710134071</v>
      </c>
      <c r="AG21" s="152">
        <v>32.416108168993802</v>
      </c>
      <c r="AH21" s="147">
        <v>41.082983453289103</v>
      </c>
      <c r="AI21" s="147">
        <v>44.421397153447501</v>
      </c>
      <c r="AJ21" s="147">
        <v>46.471419425651298</v>
      </c>
      <c r="AK21" s="147">
        <v>48.789304001727302</v>
      </c>
      <c r="AL21" s="153">
        <v>42.6362424406218</v>
      </c>
      <c r="AM21" s="147"/>
      <c r="AN21" s="154">
        <v>70.569254152871693</v>
      </c>
      <c r="AO21" s="155">
        <v>74.102381016985703</v>
      </c>
      <c r="AP21" s="156">
        <v>72.335817584928705</v>
      </c>
      <c r="AQ21" s="147"/>
      <c r="AR21" s="157">
        <v>51.121835338995197</v>
      </c>
      <c r="AS21" s="130"/>
      <c r="AT21" s="131">
        <v>-7.6652499695173901</v>
      </c>
      <c r="AU21" s="125">
        <v>-1.04361413221571</v>
      </c>
      <c r="AV21" s="125">
        <v>-1.0795408704454801</v>
      </c>
      <c r="AW21" s="125">
        <v>-2.60483362064475</v>
      </c>
      <c r="AX21" s="125">
        <v>-4.2195353718522401</v>
      </c>
      <c r="AY21" s="132">
        <v>-3.17979544068326</v>
      </c>
      <c r="AZ21" s="125"/>
      <c r="BA21" s="133">
        <v>7.9320513863767301</v>
      </c>
      <c r="BB21" s="134">
        <v>12.4953223670844</v>
      </c>
      <c r="BC21" s="135">
        <v>10.2221783338015</v>
      </c>
      <c r="BD21" s="125"/>
      <c r="BE21" s="136">
        <v>1.82556692244719</v>
      </c>
    </row>
    <row r="22" spans="1:70" x14ac:dyDescent="0.2">
      <c r="A22" s="36" t="s">
        <v>33</v>
      </c>
      <c r="B22" s="3" t="str">
        <f t="shared" si="0"/>
        <v>Chesapeake/Suffolk, VA</v>
      </c>
      <c r="C22" s="3"/>
      <c r="D22" s="25" t="s">
        <v>16</v>
      </c>
      <c r="E22" s="28" t="s">
        <v>17</v>
      </c>
      <c r="F22" s="3"/>
      <c r="G22" s="158">
        <v>43.736878761822801</v>
      </c>
      <c r="H22" s="159">
        <v>59.712935511607903</v>
      </c>
      <c r="I22" s="159">
        <v>65.084381771281102</v>
      </c>
      <c r="J22" s="159">
        <v>60.808055030094501</v>
      </c>
      <c r="K22" s="159">
        <v>52.321957007738597</v>
      </c>
      <c r="L22" s="160">
        <v>56.332841616509</v>
      </c>
      <c r="M22" s="147"/>
      <c r="N22" s="161">
        <v>49.963649183146998</v>
      </c>
      <c r="O22" s="162">
        <v>52.5792622527944</v>
      </c>
      <c r="P22" s="163">
        <v>51.271455717970703</v>
      </c>
      <c r="Q22" s="147"/>
      <c r="R22" s="164">
        <v>54.886731359783802</v>
      </c>
      <c r="S22" s="130"/>
      <c r="T22" s="137">
        <v>-8.37718040892738</v>
      </c>
      <c r="U22" s="138">
        <v>-1.2191766042796199</v>
      </c>
      <c r="V22" s="138">
        <v>0.53998860435338003</v>
      </c>
      <c r="W22" s="138">
        <v>0.40511270463964</v>
      </c>
      <c r="X22" s="138">
        <v>-2.4397824567595801</v>
      </c>
      <c r="Y22" s="139">
        <v>-1.8980157050478099</v>
      </c>
      <c r="Z22" s="125"/>
      <c r="AA22" s="140">
        <v>-6.9146950740455804</v>
      </c>
      <c r="AB22" s="141">
        <v>-5.4754484823271703</v>
      </c>
      <c r="AC22" s="142">
        <v>-6.1822340574114403</v>
      </c>
      <c r="AD22" s="125"/>
      <c r="AE22" s="143">
        <v>-3.0792700588850099</v>
      </c>
      <c r="AG22" s="158">
        <v>38.685074153052398</v>
      </c>
      <c r="AH22" s="159">
        <v>52.526438542562303</v>
      </c>
      <c r="AI22" s="159">
        <v>56.370760911435902</v>
      </c>
      <c r="AJ22" s="159">
        <v>57.591758521066197</v>
      </c>
      <c r="AK22" s="159">
        <v>55.1123384522785</v>
      </c>
      <c r="AL22" s="160">
        <v>52.0572741160791</v>
      </c>
      <c r="AM22" s="147"/>
      <c r="AN22" s="161">
        <v>55.654119453998199</v>
      </c>
      <c r="AO22" s="162">
        <v>53.496399978503803</v>
      </c>
      <c r="AP22" s="163">
        <v>54.575259716250997</v>
      </c>
      <c r="AQ22" s="147"/>
      <c r="AR22" s="164">
        <v>52.776698573270998</v>
      </c>
      <c r="AS22" s="130"/>
      <c r="AT22" s="137">
        <v>-13.731802030950799</v>
      </c>
      <c r="AU22" s="138">
        <v>-7.3039006657425602</v>
      </c>
      <c r="AV22" s="138">
        <v>-6.3477278014582499</v>
      </c>
      <c r="AW22" s="138">
        <v>-5.7771045811445303</v>
      </c>
      <c r="AX22" s="138">
        <v>-6.6983661580980396</v>
      </c>
      <c r="AY22" s="139">
        <v>-7.6643267921565199</v>
      </c>
      <c r="AZ22" s="125"/>
      <c r="BA22" s="140">
        <v>-7.1453122446536304</v>
      </c>
      <c r="BB22" s="141">
        <v>-7.1624729607319297</v>
      </c>
      <c r="BC22" s="142">
        <v>-7.1537237763029298</v>
      </c>
      <c r="BD22" s="125"/>
      <c r="BE22" s="143">
        <v>-7.5140540624598096</v>
      </c>
    </row>
    <row r="23" spans="1:70" x14ac:dyDescent="0.2">
      <c r="A23" s="35" t="s">
        <v>111</v>
      </c>
      <c r="B23" s="3" t="s">
        <v>111</v>
      </c>
      <c r="C23" s="9"/>
      <c r="D23" s="23" t="s">
        <v>16</v>
      </c>
      <c r="E23" s="26" t="s">
        <v>17</v>
      </c>
      <c r="F23" s="3"/>
      <c r="G23" s="144">
        <v>45.896142903330102</v>
      </c>
      <c r="H23" s="145">
        <v>85.097400581959207</v>
      </c>
      <c r="I23" s="145">
        <v>117.020944067248</v>
      </c>
      <c r="J23" s="145">
        <v>113.433129647591</v>
      </c>
      <c r="K23" s="145">
        <v>75.725974781765203</v>
      </c>
      <c r="L23" s="146">
        <v>87.434718396378898</v>
      </c>
      <c r="M23" s="147"/>
      <c r="N23" s="148">
        <v>73.068467507274406</v>
      </c>
      <c r="O23" s="149">
        <v>95.019275784028395</v>
      </c>
      <c r="P23" s="150">
        <v>84.043871645651393</v>
      </c>
      <c r="Q23" s="147"/>
      <c r="R23" s="151">
        <v>86.4659050390282</v>
      </c>
      <c r="S23" s="130"/>
      <c r="T23" s="122">
        <v>-7.4945760325739101</v>
      </c>
      <c r="U23" s="123">
        <v>10.7458166257831</v>
      </c>
      <c r="V23" s="123">
        <v>27.8068911581423</v>
      </c>
      <c r="W23" s="123">
        <v>26.513738016081799</v>
      </c>
      <c r="X23" s="123">
        <v>6.3372273938929196</v>
      </c>
      <c r="Y23" s="124">
        <v>15.382922939332399</v>
      </c>
      <c r="Z23" s="125"/>
      <c r="AA23" s="126">
        <v>-1.6276263157913</v>
      </c>
      <c r="AB23" s="127">
        <v>5.4299687894315802</v>
      </c>
      <c r="AC23" s="128">
        <v>2.2413392125541698</v>
      </c>
      <c r="AD23" s="125"/>
      <c r="AE23" s="129">
        <v>11.406214868917001</v>
      </c>
      <c r="AF23" s="75"/>
      <c r="AG23" s="144">
        <v>61.392758648561198</v>
      </c>
      <c r="AH23" s="145">
        <v>76.642485451018402</v>
      </c>
      <c r="AI23" s="145">
        <v>101.039014710636</v>
      </c>
      <c r="AJ23" s="145">
        <v>102.663541060459</v>
      </c>
      <c r="AK23" s="145">
        <v>95.798194309731599</v>
      </c>
      <c r="AL23" s="146">
        <v>87.5071988360814</v>
      </c>
      <c r="AM23" s="147"/>
      <c r="AN23" s="148">
        <v>108.134662948593</v>
      </c>
      <c r="AO23" s="149">
        <v>116.222327837051</v>
      </c>
      <c r="AP23" s="150">
        <v>112.178495392822</v>
      </c>
      <c r="AQ23" s="147"/>
      <c r="AR23" s="151">
        <v>94.556140709435994</v>
      </c>
      <c r="AS23" s="130"/>
      <c r="AT23" s="122">
        <v>18.6770023538492</v>
      </c>
      <c r="AU23" s="123">
        <v>4.1067143501980397</v>
      </c>
      <c r="AV23" s="123">
        <v>13.4021425009396</v>
      </c>
      <c r="AW23" s="123">
        <v>7.7446103744889596</v>
      </c>
      <c r="AX23" s="123">
        <v>8.9982547444760392</v>
      </c>
      <c r="AY23" s="124">
        <v>10.038199745687301</v>
      </c>
      <c r="AZ23" s="125"/>
      <c r="BA23" s="126">
        <v>5.0624136170932399</v>
      </c>
      <c r="BB23" s="127">
        <v>9.3401593181822005</v>
      </c>
      <c r="BC23" s="128">
        <v>7.2357391087222798</v>
      </c>
      <c r="BD23" s="125"/>
      <c r="BE23" s="129">
        <v>9.0720040626602305</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2">
        <v>35.237121177802898</v>
      </c>
      <c r="H24" s="147">
        <v>57.534120045300099</v>
      </c>
      <c r="I24" s="147">
        <v>69.428695356738302</v>
      </c>
      <c r="J24" s="147">
        <v>64.943858437146005</v>
      </c>
      <c r="K24" s="147">
        <v>53.652101925254797</v>
      </c>
      <c r="L24" s="153">
        <v>56.159179388448401</v>
      </c>
      <c r="M24" s="147"/>
      <c r="N24" s="154">
        <v>51.7517395243488</v>
      </c>
      <c r="O24" s="155">
        <v>59.5138946772366</v>
      </c>
      <c r="P24" s="156">
        <v>55.6328171007927</v>
      </c>
      <c r="Q24" s="147"/>
      <c r="R24" s="157">
        <v>56.008790163403901</v>
      </c>
      <c r="S24" s="130"/>
      <c r="T24" s="131">
        <v>-1.5744387971544</v>
      </c>
      <c r="U24" s="125">
        <v>7.4867740891854302</v>
      </c>
      <c r="V24" s="125">
        <v>11.988405845581401</v>
      </c>
      <c r="W24" s="125">
        <v>11.439068157844799</v>
      </c>
      <c r="X24" s="125">
        <v>10.037696668127801</v>
      </c>
      <c r="Y24" s="132">
        <v>8.6843063615240599</v>
      </c>
      <c r="Z24" s="125"/>
      <c r="AA24" s="133">
        <v>8.0345229845665802</v>
      </c>
      <c r="AB24" s="134">
        <v>17.703263816539099</v>
      </c>
      <c r="AC24" s="135">
        <v>12.9994762932751</v>
      </c>
      <c r="AD24" s="125"/>
      <c r="AE24" s="136">
        <v>9.8750752350014093</v>
      </c>
      <c r="AF24" s="75"/>
      <c r="AG24" s="152">
        <v>34.841107587768903</v>
      </c>
      <c r="AH24" s="147">
        <v>51.447107587768897</v>
      </c>
      <c r="AI24" s="147">
        <v>61.183449320498298</v>
      </c>
      <c r="AJ24" s="147">
        <v>60.4180099093997</v>
      </c>
      <c r="AK24" s="147">
        <v>58.950263023782497</v>
      </c>
      <c r="AL24" s="153">
        <v>53.367987485843699</v>
      </c>
      <c r="AM24" s="147"/>
      <c r="AN24" s="154">
        <v>64.129517270668103</v>
      </c>
      <c r="AO24" s="155">
        <v>67.235806908267193</v>
      </c>
      <c r="AP24" s="156">
        <v>65.682662089467698</v>
      </c>
      <c r="AQ24" s="147"/>
      <c r="AR24" s="157">
        <v>56.886465944022</v>
      </c>
      <c r="AS24" s="130"/>
      <c r="AT24" s="131">
        <v>1.2824437336802199</v>
      </c>
      <c r="AU24" s="125">
        <v>3.0764832277970999</v>
      </c>
      <c r="AV24" s="125">
        <v>6.16522177667935</v>
      </c>
      <c r="AW24" s="125">
        <v>7.8439550541871403</v>
      </c>
      <c r="AX24" s="125">
        <v>6.8495456144481199</v>
      </c>
      <c r="AY24" s="132">
        <v>5.4133455005708004</v>
      </c>
      <c r="AZ24" s="125"/>
      <c r="BA24" s="133">
        <v>4.9559736750495196</v>
      </c>
      <c r="BB24" s="134">
        <v>5.4753248573773599</v>
      </c>
      <c r="BC24" s="135">
        <v>5.2211490383116201</v>
      </c>
      <c r="BD24" s="125"/>
      <c r="BE24" s="136">
        <v>5.3498635774829397</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2">
        <v>35.726950379048901</v>
      </c>
      <c r="H25" s="147">
        <v>50.204865609924099</v>
      </c>
      <c r="I25" s="147">
        <v>55.981760854583001</v>
      </c>
      <c r="J25" s="147">
        <v>53.731192281185301</v>
      </c>
      <c r="K25" s="147">
        <v>48.164748449345197</v>
      </c>
      <c r="L25" s="153">
        <v>48.761903514817298</v>
      </c>
      <c r="M25" s="147"/>
      <c r="N25" s="154">
        <v>45.821984838042702</v>
      </c>
      <c r="O25" s="155">
        <v>49.871037215713301</v>
      </c>
      <c r="P25" s="156">
        <v>47.846511026877998</v>
      </c>
      <c r="Q25" s="147"/>
      <c r="R25" s="157">
        <v>48.500362803977502</v>
      </c>
      <c r="S25" s="130"/>
      <c r="T25" s="131">
        <v>1.25310377014644</v>
      </c>
      <c r="U25" s="125">
        <v>3.3291923695348098</v>
      </c>
      <c r="V25" s="125">
        <v>10.374801122608501</v>
      </c>
      <c r="W25" s="125">
        <v>6.2342309717358999</v>
      </c>
      <c r="X25" s="125">
        <v>8.3584538440079292</v>
      </c>
      <c r="Y25" s="132">
        <v>6.1798930810506096</v>
      </c>
      <c r="Z25" s="125"/>
      <c r="AA25" s="133">
        <v>-1.3722036061935701</v>
      </c>
      <c r="AB25" s="134">
        <v>1.1262766184702899</v>
      </c>
      <c r="AC25" s="135">
        <v>-8.5709987202324103E-2</v>
      </c>
      <c r="AD25" s="125"/>
      <c r="AE25" s="136">
        <v>4.3357039206222003</v>
      </c>
      <c r="AF25" s="75"/>
      <c r="AG25" s="152">
        <v>34.698512767057203</v>
      </c>
      <c r="AH25" s="147">
        <v>46.9801810820124</v>
      </c>
      <c r="AI25" s="147">
        <v>52.389534123018599</v>
      </c>
      <c r="AJ25" s="147">
        <v>53.030581435217002</v>
      </c>
      <c r="AK25" s="147">
        <v>60.548948328738803</v>
      </c>
      <c r="AL25" s="153">
        <v>49.529551547208797</v>
      </c>
      <c r="AM25" s="147"/>
      <c r="AN25" s="154">
        <v>73.091564791522998</v>
      </c>
      <c r="AO25" s="155">
        <v>76.898410432460295</v>
      </c>
      <c r="AP25" s="156">
        <v>74.994987611991704</v>
      </c>
      <c r="AQ25" s="147"/>
      <c r="AR25" s="157">
        <v>56.805390422861002</v>
      </c>
      <c r="AS25" s="130"/>
      <c r="AT25" s="131">
        <v>-5.8680648398186097</v>
      </c>
      <c r="AU25" s="125">
        <v>-3.1609711141787198</v>
      </c>
      <c r="AV25" s="125">
        <v>-3.9561398290686903E-2</v>
      </c>
      <c r="AW25" s="125">
        <v>-2.5599728989457899</v>
      </c>
      <c r="AX25" s="125">
        <v>5.32394032437137E-2</v>
      </c>
      <c r="AY25" s="132">
        <v>-2.0094147762369898</v>
      </c>
      <c r="AZ25" s="125"/>
      <c r="BA25" s="133">
        <v>2.2813418039216899</v>
      </c>
      <c r="BB25" s="134">
        <v>1.18526921610809</v>
      </c>
      <c r="BC25" s="135">
        <v>1.71644602235384</v>
      </c>
      <c r="BD25" s="125"/>
      <c r="BE25" s="136">
        <v>-0.63652117698076405</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2">
        <v>41.007037525928702</v>
      </c>
      <c r="H26" s="147">
        <v>52.937906845181899</v>
      </c>
      <c r="I26" s="147">
        <v>55.846807467471201</v>
      </c>
      <c r="J26" s="147">
        <v>56.386907410899397</v>
      </c>
      <c r="K26" s="147">
        <v>50.800411088063299</v>
      </c>
      <c r="L26" s="153">
        <v>51.395814067508901</v>
      </c>
      <c r="M26" s="147"/>
      <c r="N26" s="154">
        <v>53.239502168583797</v>
      </c>
      <c r="O26" s="155">
        <v>46.8914595511974</v>
      </c>
      <c r="P26" s="156">
        <v>50.065480859890599</v>
      </c>
      <c r="Q26" s="147"/>
      <c r="R26" s="157">
        <v>51.015718865332197</v>
      </c>
      <c r="S26" s="130"/>
      <c r="T26" s="131">
        <v>20.942668586485201</v>
      </c>
      <c r="U26" s="125">
        <v>24.089688404270401</v>
      </c>
      <c r="V26" s="125">
        <v>22.039142913878901</v>
      </c>
      <c r="W26" s="125">
        <v>25.233329018868599</v>
      </c>
      <c r="X26" s="125">
        <v>25.547216449126601</v>
      </c>
      <c r="Y26" s="132">
        <v>23.656278638290502</v>
      </c>
      <c r="Z26" s="125"/>
      <c r="AA26" s="133">
        <v>40.057792524903398</v>
      </c>
      <c r="AB26" s="134">
        <v>18.9154039628425</v>
      </c>
      <c r="AC26" s="135">
        <v>29.292756380618599</v>
      </c>
      <c r="AD26" s="125"/>
      <c r="AE26" s="136">
        <v>25.186511328836101</v>
      </c>
      <c r="AF26" s="75"/>
      <c r="AG26" s="152">
        <v>39.779725452573999</v>
      </c>
      <c r="AH26" s="147">
        <v>50.031909933056703</v>
      </c>
      <c r="AI26" s="147">
        <v>53.046989604940499</v>
      </c>
      <c r="AJ26" s="147">
        <v>52.454095101829097</v>
      </c>
      <c r="AK26" s="147">
        <v>50.6110990335659</v>
      </c>
      <c r="AL26" s="153">
        <v>49.184763825193201</v>
      </c>
      <c r="AM26" s="147"/>
      <c r="AN26" s="154">
        <v>50.7259809211766</v>
      </c>
      <c r="AO26" s="155">
        <v>48.871222845559103</v>
      </c>
      <c r="AP26" s="156">
        <v>49.798601883367901</v>
      </c>
      <c r="AQ26" s="147"/>
      <c r="AR26" s="157">
        <v>49.3601461275288</v>
      </c>
      <c r="AS26" s="130"/>
      <c r="AT26" s="131">
        <v>10.5283334346027</v>
      </c>
      <c r="AU26" s="125">
        <v>11.1581743073677</v>
      </c>
      <c r="AV26" s="125">
        <v>12.795852554509199</v>
      </c>
      <c r="AW26" s="125">
        <v>13.0576901776463</v>
      </c>
      <c r="AX26" s="125">
        <v>12.4071727440407</v>
      </c>
      <c r="AY26" s="132">
        <v>12.0636923982767</v>
      </c>
      <c r="AZ26" s="125"/>
      <c r="BA26" s="133">
        <v>14.7573278066581</v>
      </c>
      <c r="BB26" s="134">
        <v>6.5733550730946897</v>
      </c>
      <c r="BC26" s="135">
        <v>10.5901868796737</v>
      </c>
      <c r="BD26" s="125"/>
      <c r="BE26" s="136">
        <v>11.634938598975699</v>
      </c>
      <c r="BF26" s="75"/>
      <c r="BG26" s="76"/>
      <c r="BH26" s="76"/>
      <c r="BI26" s="76"/>
      <c r="BJ26" s="76"/>
      <c r="BK26" s="76"/>
      <c r="BL26" s="76"/>
      <c r="BM26" s="76"/>
      <c r="BN26" s="76"/>
      <c r="BO26" s="76"/>
      <c r="BP26" s="76"/>
      <c r="BQ26" s="76"/>
      <c r="BR26" s="76"/>
    </row>
    <row r="27" spans="1:70" x14ac:dyDescent="0.2">
      <c r="A27" s="21" t="s">
        <v>97</v>
      </c>
      <c r="B27" s="117" t="s">
        <v>70</v>
      </c>
      <c r="C27" s="3"/>
      <c r="D27" s="24" t="s">
        <v>16</v>
      </c>
      <c r="E27" s="27" t="s">
        <v>17</v>
      </c>
      <c r="F27" s="3"/>
      <c r="G27" s="152">
        <v>31.491526108578501</v>
      </c>
      <c r="H27" s="147">
        <v>46.790956796518799</v>
      </c>
      <c r="I27" s="147">
        <v>49.128389830508397</v>
      </c>
      <c r="J27" s="147">
        <v>48.322550691483798</v>
      </c>
      <c r="K27" s="147">
        <v>44.9844618904024</v>
      </c>
      <c r="L27" s="153">
        <v>44.143577063498398</v>
      </c>
      <c r="M27" s="147"/>
      <c r="N27" s="154">
        <v>52.339031402724302</v>
      </c>
      <c r="O27" s="155">
        <v>50.048164708328997</v>
      </c>
      <c r="P27" s="156">
        <v>51.1935980555266</v>
      </c>
      <c r="Q27" s="147"/>
      <c r="R27" s="157">
        <v>46.157868775506401</v>
      </c>
      <c r="S27" s="130"/>
      <c r="T27" s="131">
        <v>8.2969489945197097</v>
      </c>
      <c r="U27" s="125">
        <v>7.8665546064250398</v>
      </c>
      <c r="V27" s="125">
        <v>5.5107121095453202</v>
      </c>
      <c r="W27" s="125">
        <v>4.0026812903947597</v>
      </c>
      <c r="X27" s="125">
        <v>1.5783364057916101</v>
      </c>
      <c r="Y27" s="132">
        <v>5.2199109133027299</v>
      </c>
      <c r="Z27" s="125"/>
      <c r="AA27" s="133">
        <v>0.99715191034872497</v>
      </c>
      <c r="AB27" s="134">
        <v>-6.0629407732649501</v>
      </c>
      <c r="AC27" s="135">
        <v>-2.58180148321247</v>
      </c>
      <c r="AD27" s="125"/>
      <c r="AE27" s="136">
        <v>2.6101251712488098</v>
      </c>
      <c r="AF27" s="75"/>
      <c r="AG27" s="152">
        <v>35.770463070697097</v>
      </c>
      <c r="AH27" s="147">
        <v>48.850356850369202</v>
      </c>
      <c r="AI27" s="147">
        <v>51.633753351552002</v>
      </c>
      <c r="AJ27" s="147">
        <v>50.271647287820898</v>
      </c>
      <c r="AK27" s="147">
        <v>49.7174414767453</v>
      </c>
      <c r="AL27" s="153">
        <v>47.248732407436897</v>
      </c>
      <c r="AM27" s="147"/>
      <c r="AN27" s="154">
        <v>56.0093597908253</v>
      </c>
      <c r="AO27" s="155">
        <v>52.964670187428801</v>
      </c>
      <c r="AP27" s="156">
        <v>54.487014989126997</v>
      </c>
      <c r="AQ27" s="147"/>
      <c r="AR27" s="157">
        <v>49.310712521933603</v>
      </c>
      <c r="AS27" s="130"/>
      <c r="AT27" s="131">
        <v>11.0347156289273</v>
      </c>
      <c r="AU27" s="125">
        <v>13.3331675993429</v>
      </c>
      <c r="AV27" s="125">
        <v>11.9619537661185</v>
      </c>
      <c r="AW27" s="125">
        <v>10.7176056094378</v>
      </c>
      <c r="AX27" s="125">
        <v>8.3133494621185307</v>
      </c>
      <c r="AY27" s="132">
        <v>11.0530613446084</v>
      </c>
      <c r="AZ27" s="125"/>
      <c r="BA27" s="133">
        <v>4.35307532356713</v>
      </c>
      <c r="BB27" s="134">
        <v>-0.95393643423125896</v>
      </c>
      <c r="BC27" s="135">
        <v>1.7044766351485501</v>
      </c>
      <c r="BD27" s="125"/>
      <c r="BE27" s="136">
        <v>7.9195508413007598</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2">
        <v>31.244057513914601</v>
      </c>
      <c r="H28" s="147">
        <v>53.3339573283858</v>
      </c>
      <c r="I28" s="147">
        <v>61.121042671614099</v>
      </c>
      <c r="J28" s="147">
        <v>60.196825602968403</v>
      </c>
      <c r="K28" s="147">
        <v>62.750846011131699</v>
      </c>
      <c r="L28" s="153">
        <v>53.729345825602898</v>
      </c>
      <c r="M28" s="147"/>
      <c r="N28" s="154">
        <v>70.515575139146506</v>
      </c>
      <c r="O28" s="155">
        <v>59.380615955472997</v>
      </c>
      <c r="P28" s="156">
        <v>64.948095547309805</v>
      </c>
      <c r="Q28" s="147"/>
      <c r="R28" s="157">
        <v>56.934702888947697</v>
      </c>
      <c r="S28" s="130"/>
      <c r="T28" s="131">
        <v>-2.37570270099754</v>
      </c>
      <c r="U28" s="125">
        <v>10.821228717574</v>
      </c>
      <c r="V28" s="125">
        <v>17.893014558828</v>
      </c>
      <c r="W28" s="125">
        <v>16.4365685425743</v>
      </c>
      <c r="X28" s="125">
        <v>40.4096013231472</v>
      </c>
      <c r="Y28" s="132">
        <v>17.638914986687102</v>
      </c>
      <c r="Z28" s="125"/>
      <c r="AA28" s="133">
        <v>38.729511902977499</v>
      </c>
      <c r="AB28" s="134">
        <v>13.376198101157</v>
      </c>
      <c r="AC28" s="135">
        <v>25.863043624811599</v>
      </c>
      <c r="AD28" s="125"/>
      <c r="AE28" s="136">
        <v>20.1987557769971</v>
      </c>
      <c r="AF28" s="75"/>
      <c r="AG28" s="152">
        <v>42.7345069573283</v>
      </c>
      <c r="AH28" s="147">
        <v>58.793687384044503</v>
      </c>
      <c r="AI28" s="147">
        <v>59.541612244897898</v>
      </c>
      <c r="AJ28" s="147">
        <v>60.492753246753203</v>
      </c>
      <c r="AK28" s="147">
        <v>58.915016233766202</v>
      </c>
      <c r="AL28" s="153">
        <v>56.095515213357999</v>
      </c>
      <c r="AM28" s="147"/>
      <c r="AN28" s="154">
        <v>60.789186920222598</v>
      </c>
      <c r="AO28" s="155">
        <v>61.374580705009201</v>
      </c>
      <c r="AP28" s="156">
        <v>61.081883812615899</v>
      </c>
      <c r="AQ28" s="147"/>
      <c r="AR28" s="157">
        <v>57.520191956003103</v>
      </c>
      <c r="AS28" s="130"/>
      <c r="AT28" s="131">
        <v>22.344135075710501</v>
      </c>
      <c r="AU28" s="125">
        <v>24.086942847181799</v>
      </c>
      <c r="AV28" s="125">
        <v>8.5345065271608007</v>
      </c>
      <c r="AW28" s="125">
        <v>18.703075793455799</v>
      </c>
      <c r="AX28" s="125">
        <v>23.353731394008602</v>
      </c>
      <c r="AY28" s="132">
        <v>18.900414824142601</v>
      </c>
      <c r="AZ28" s="125"/>
      <c r="BA28" s="133">
        <v>3.0568180058557002</v>
      </c>
      <c r="BB28" s="134">
        <v>8.1010337647352806</v>
      </c>
      <c r="BC28" s="135">
        <v>5.5307569702105797</v>
      </c>
      <c r="BD28" s="125"/>
      <c r="BE28" s="136">
        <v>14.499247070880701</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2">
        <v>45.988535458535402</v>
      </c>
      <c r="H29" s="147">
        <v>63.407075537075499</v>
      </c>
      <c r="I29" s="147">
        <v>72.732162162162098</v>
      </c>
      <c r="J29" s="147">
        <v>65.732970662970601</v>
      </c>
      <c r="K29" s="147">
        <v>59.9237052437052</v>
      </c>
      <c r="L29" s="153">
        <v>61.5568898128898</v>
      </c>
      <c r="M29" s="147"/>
      <c r="N29" s="154">
        <v>62.390277200277197</v>
      </c>
      <c r="O29" s="155">
        <v>73.697586047586</v>
      </c>
      <c r="P29" s="156">
        <v>68.043931623931599</v>
      </c>
      <c r="Q29" s="147"/>
      <c r="R29" s="157">
        <v>63.410330330330297</v>
      </c>
      <c r="S29" s="130"/>
      <c r="T29" s="131">
        <v>17.925900029053501</v>
      </c>
      <c r="U29" s="125">
        <v>1.2802339150000399</v>
      </c>
      <c r="V29" s="125">
        <v>0.69123464716116201</v>
      </c>
      <c r="W29" s="125">
        <v>-7.1416144796881103</v>
      </c>
      <c r="X29" s="125">
        <v>-21.114896787631601</v>
      </c>
      <c r="Y29" s="132">
        <v>-3.9937540613100899</v>
      </c>
      <c r="Z29" s="125"/>
      <c r="AA29" s="133">
        <v>-6.0621400465888797</v>
      </c>
      <c r="AB29" s="134">
        <v>-2.5493267725550401</v>
      </c>
      <c r="AC29" s="135">
        <v>-4.19186062569878</v>
      </c>
      <c r="AD29" s="125"/>
      <c r="AE29" s="136">
        <v>-4.0545790521828797</v>
      </c>
      <c r="AF29" s="75"/>
      <c r="AG29" s="152">
        <v>47.089691614691603</v>
      </c>
      <c r="AH29" s="147">
        <v>60.753266343266297</v>
      </c>
      <c r="AI29" s="147">
        <v>71.108681566181502</v>
      </c>
      <c r="AJ29" s="147">
        <v>72.851386001386004</v>
      </c>
      <c r="AK29" s="147">
        <v>74.062655347655294</v>
      </c>
      <c r="AL29" s="153">
        <v>65.173136174636099</v>
      </c>
      <c r="AM29" s="147"/>
      <c r="AN29" s="154">
        <v>99.905103950103907</v>
      </c>
      <c r="AO29" s="155">
        <v>108.69829695079601</v>
      </c>
      <c r="AP29" s="156">
        <v>104.30170045045</v>
      </c>
      <c r="AQ29" s="147"/>
      <c r="AR29" s="157">
        <v>76.352725967725902</v>
      </c>
      <c r="AS29" s="130"/>
      <c r="AT29" s="131">
        <v>11.7970649474049</v>
      </c>
      <c r="AU29" s="125">
        <v>5.1893693027897001</v>
      </c>
      <c r="AV29" s="125">
        <v>8.6332171852537591</v>
      </c>
      <c r="AW29" s="125">
        <v>7.3899349743887104</v>
      </c>
      <c r="AX29" s="125">
        <v>1.5728702021163701</v>
      </c>
      <c r="AY29" s="132">
        <v>6.4613196557152897</v>
      </c>
      <c r="AZ29" s="125"/>
      <c r="BA29" s="133">
        <v>18.3213023574733</v>
      </c>
      <c r="BB29" s="134">
        <v>34.0372848315928</v>
      </c>
      <c r="BC29" s="135">
        <v>26.020745451575099</v>
      </c>
      <c r="BD29" s="125"/>
      <c r="BE29" s="136">
        <v>13.3263717812184</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2">
        <v>29.237032901592901</v>
      </c>
      <c r="H30" s="147">
        <v>44.7582894149173</v>
      </c>
      <c r="I30" s="147">
        <v>50.907777281524403</v>
      </c>
      <c r="J30" s="147">
        <v>50.4023388417448</v>
      </c>
      <c r="K30" s="147">
        <v>45.994424594312903</v>
      </c>
      <c r="L30" s="153">
        <v>44.259972606818501</v>
      </c>
      <c r="M30" s="147"/>
      <c r="N30" s="154">
        <v>54.1924802739318</v>
      </c>
      <c r="O30" s="155">
        <v>50.407132648503698</v>
      </c>
      <c r="P30" s="156">
        <v>52.299806461217798</v>
      </c>
      <c r="Q30" s="147"/>
      <c r="R30" s="157">
        <v>46.557067993789701</v>
      </c>
      <c r="S30" s="130"/>
      <c r="T30" s="131">
        <v>-10.357434308804001</v>
      </c>
      <c r="U30" s="125">
        <v>-13.3585999710889</v>
      </c>
      <c r="V30" s="125">
        <v>-4.1689483747867104</v>
      </c>
      <c r="W30" s="125">
        <v>-2.3274626192905901</v>
      </c>
      <c r="X30" s="125">
        <v>9.8007703711032903</v>
      </c>
      <c r="Y30" s="132">
        <v>-4.1532025312014698</v>
      </c>
      <c r="Z30" s="125"/>
      <c r="AA30" s="133">
        <v>12.7799954598115</v>
      </c>
      <c r="AB30" s="134">
        <v>2.4624354266099302</v>
      </c>
      <c r="AC30" s="135">
        <v>7.5605167946250802</v>
      </c>
      <c r="AD30" s="125"/>
      <c r="AE30" s="136">
        <v>-0.68169884284097804</v>
      </c>
      <c r="AF30" s="75"/>
      <c r="AG30" s="152">
        <v>31.778317701354698</v>
      </c>
      <c r="AH30" s="147">
        <v>47.486781673366004</v>
      </c>
      <c r="AI30" s="147">
        <v>51.6899988834301</v>
      </c>
      <c r="AJ30" s="147">
        <v>48.0567396158999</v>
      </c>
      <c r="AK30" s="147">
        <v>45.616661828197103</v>
      </c>
      <c r="AL30" s="153">
        <v>44.925699940449597</v>
      </c>
      <c r="AM30" s="147"/>
      <c r="AN30" s="154">
        <v>52.1770578383206</v>
      </c>
      <c r="AO30" s="155">
        <v>50.116042504093997</v>
      </c>
      <c r="AP30" s="156">
        <v>51.146550171207302</v>
      </c>
      <c r="AQ30" s="147"/>
      <c r="AR30" s="157">
        <v>46.703085720666103</v>
      </c>
      <c r="AS30" s="130"/>
      <c r="AT30" s="131">
        <v>-5.9374408363898796</v>
      </c>
      <c r="AU30" s="125">
        <v>-0.31551424419757002</v>
      </c>
      <c r="AV30" s="125">
        <v>1.85597397153209</v>
      </c>
      <c r="AW30" s="125">
        <v>0.157631667784568</v>
      </c>
      <c r="AX30" s="125">
        <v>4.1371928776078697</v>
      </c>
      <c r="AY30" s="132">
        <v>0.30039417454028799</v>
      </c>
      <c r="AZ30" s="125"/>
      <c r="BA30" s="133">
        <v>-1.3429763257399501</v>
      </c>
      <c r="BB30" s="134">
        <v>-0.32523740092519698</v>
      </c>
      <c r="BC30" s="135">
        <v>-0.84696956678702995</v>
      </c>
      <c r="BD30" s="125"/>
      <c r="BE30" s="136">
        <v>-5.9518328085910302E-2</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2">
        <v>25.774371505861101</v>
      </c>
      <c r="H31" s="147">
        <v>38.449256988277703</v>
      </c>
      <c r="I31" s="147">
        <v>41.370147880973803</v>
      </c>
      <c r="J31" s="147">
        <v>41.2304111812443</v>
      </c>
      <c r="K31" s="147">
        <v>40.884221821460699</v>
      </c>
      <c r="L31" s="153">
        <v>37.541681875563498</v>
      </c>
      <c r="M31" s="147"/>
      <c r="N31" s="154">
        <v>65.226391343552706</v>
      </c>
      <c r="O31" s="155">
        <v>54.246452660054103</v>
      </c>
      <c r="P31" s="156">
        <v>59.736422001803398</v>
      </c>
      <c r="Q31" s="147"/>
      <c r="R31" s="157">
        <v>43.8830361973463</v>
      </c>
      <c r="S31" s="130"/>
      <c r="T31" s="131">
        <v>-17.4127864578833</v>
      </c>
      <c r="U31" s="125">
        <v>-14.4773466290393</v>
      </c>
      <c r="V31" s="125">
        <v>-16.685309698855601</v>
      </c>
      <c r="W31" s="125">
        <v>-17.857438384195099</v>
      </c>
      <c r="X31" s="125">
        <v>-13.757482520782901</v>
      </c>
      <c r="Y31" s="132">
        <v>-15.9847272726428</v>
      </c>
      <c r="Z31" s="125"/>
      <c r="AA31" s="133">
        <v>-7.0130514090662501</v>
      </c>
      <c r="AB31" s="134">
        <v>-9.5158247202609392</v>
      </c>
      <c r="AC31" s="135">
        <v>-8.1663791351636501</v>
      </c>
      <c r="AD31" s="125"/>
      <c r="AE31" s="136">
        <v>-13.1075279906396</v>
      </c>
      <c r="AF31" s="75"/>
      <c r="AG31" s="152">
        <v>28.277615870153198</v>
      </c>
      <c r="AH31" s="147">
        <v>39.125842651036898</v>
      </c>
      <c r="AI31" s="147">
        <v>42.2634702434625</v>
      </c>
      <c r="AJ31" s="147">
        <v>40.0222732191163</v>
      </c>
      <c r="AK31" s="147">
        <v>38.7760013525698</v>
      </c>
      <c r="AL31" s="153">
        <v>37.693040667267802</v>
      </c>
      <c r="AM31" s="147"/>
      <c r="AN31" s="154">
        <v>50.998296663660902</v>
      </c>
      <c r="AO31" s="155">
        <v>48.036601893597798</v>
      </c>
      <c r="AP31" s="156">
        <v>49.5174492786293</v>
      </c>
      <c r="AQ31" s="147"/>
      <c r="AR31" s="157">
        <v>41.071443127656799</v>
      </c>
      <c r="AS31" s="130"/>
      <c r="AT31" s="131">
        <v>-18.401789470638199</v>
      </c>
      <c r="AU31" s="125">
        <v>-16.4171872157584</v>
      </c>
      <c r="AV31" s="125">
        <v>-17.681959547011299</v>
      </c>
      <c r="AW31" s="125">
        <v>-14.0241682576558</v>
      </c>
      <c r="AX31" s="125">
        <v>-16.274003913872299</v>
      </c>
      <c r="AY31" s="132">
        <v>-16.486982790861301</v>
      </c>
      <c r="AZ31" s="125"/>
      <c r="BA31" s="133">
        <v>-20.721544415621199</v>
      </c>
      <c r="BB31" s="134">
        <v>-24.338815443498198</v>
      </c>
      <c r="BC31" s="135">
        <v>-22.5183083614819</v>
      </c>
      <c r="BD31" s="125"/>
      <c r="BE31" s="136">
        <v>-18.668060861555102</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2">
        <v>23.526227824463099</v>
      </c>
      <c r="H32" s="147">
        <v>36.6738842203548</v>
      </c>
      <c r="I32" s="147">
        <v>42.964076563958898</v>
      </c>
      <c r="J32" s="147">
        <v>41.8721549953314</v>
      </c>
      <c r="K32" s="147">
        <v>74.727630252100795</v>
      </c>
      <c r="L32" s="153">
        <v>43.952794771241798</v>
      </c>
      <c r="M32" s="147"/>
      <c r="N32" s="154">
        <v>65.829217553688096</v>
      </c>
      <c r="O32" s="155">
        <v>36.928522875816903</v>
      </c>
      <c r="P32" s="156">
        <v>51.378870214752503</v>
      </c>
      <c r="Q32" s="147"/>
      <c r="R32" s="157">
        <v>46.0745306122448</v>
      </c>
      <c r="S32" s="130"/>
      <c r="T32" s="131">
        <v>-4.6251786929978698</v>
      </c>
      <c r="U32" s="125">
        <v>0.136549069044587</v>
      </c>
      <c r="V32" s="125">
        <v>9.3170679478846008</v>
      </c>
      <c r="W32" s="125">
        <v>0.14210803251519799</v>
      </c>
      <c r="X32" s="125">
        <v>10.884983837041601</v>
      </c>
      <c r="Y32" s="132">
        <v>4.7502635885153897</v>
      </c>
      <c r="Z32" s="125"/>
      <c r="AA32" s="133">
        <v>11.859661367088099</v>
      </c>
      <c r="AB32" s="134">
        <v>-0.60568517961498702</v>
      </c>
      <c r="AC32" s="135">
        <v>7.0355401903578603</v>
      </c>
      <c r="AD32" s="125"/>
      <c r="AE32" s="136">
        <v>5.4677040169395896</v>
      </c>
      <c r="AF32" s="75"/>
      <c r="AG32" s="152">
        <v>29.244624649859901</v>
      </c>
      <c r="AH32" s="147">
        <v>38.419514939309003</v>
      </c>
      <c r="AI32" s="147">
        <v>43.393595704948602</v>
      </c>
      <c r="AJ32" s="147">
        <v>38.473842203548003</v>
      </c>
      <c r="AK32" s="147">
        <v>46.1413137254901</v>
      </c>
      <c r="AL32" s="153">
        <v>39.134578244631101</v>
      </c>
      <c r="AM32" s="147"/>
      <c r="AN32" s="154">
        <v>48.214231092436897</v>
      </c>
      <c r="AO32" s="155">
        <v>41.447269841269801</v>
      </c>
      <c r="AP32" s="156">
        <v>44.830750466853402</v>
      </c>
      <c r="AQ32" s="147"/>
      <c r="AR32" s="157">
        <v>40.762056022408899</v>
      </c>
      <c r="AS32" s="130"/>
      <c r="AT32" s="131">
        <v>-1.5564907761926601</v>
      </c>
      <c r="AU32" s="125">
        <v>-2.1429480932454101</v>
      </c>
      <c r="AV32" s="125">
        <v>0.87021005508498805</v>
      </c>
      <c r="AW32" s="125">
        <v>0.10656902603400401</v>
      </c>
      <c r="AX32" s="125">
        <v>2.1379617932677002</v>
      </c>
      <c r="AY32" s="132">
        <v>3.9583299588904997E-2</v>
      </c>
      <c r="AZ32" s="125"/>
      <c r="BA32" s="133">
        <v>-0.99608859743608802</v>
      </c>
      <c r="BB32" s="134">
        <v>-8.8445585715970196</v>
      </c>
      <c r="BC32" s="135">
        <v>-4.7856985475975398</v>
      </c>
      <c r="BD32" s="125"/>
      <c r="BE32" s="136">
        <v>-1.52854907289271</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2">
        <v>29.777975734355</v>
      </c>
      <c r="H33" s="147">
        <v>54.174814814814802</v>
      </c>
      <c r="I33" s="147">
        <v>67.7467720306513</v>
      </c>
      <c r="J33" s="147">
        <v>63.849045338441798</v>
      </c>
      <c r="K33" s="147">
        <v>53.212669220945003</v>
      </c>
      <c r="L33" s="153">
        <v>53.752255427841597</v>
      </c>
      <c r="M33" s="147"/>
      <c r="N33" s="154">
        <v>53.3840613026819</v>
      </c>
      <c r="O33" s="155">
        <v>43.148946360153197</v>
      </c>
      <c r="P33" s="156">
        <v>48.266503831417602</v>
      </c>
      <c r="Q33" s="147"/>
      <c r="R33" s="157">
        <v>52.184897828863299</v>
      </c>
      <c r="S33" s="130"/>
      <c r="T33" s="131">
        <v>-14.719723259515</v>
      </c>
      <c r="U33" s="125">
        <v>-1.7974489910139799</v>
      </c>
      <c r="V33" s="125">
        <v>15.541219772652701</v>
      </c>
      <c r="W33" s="125">
        <v>20.790957840423999</v>
      </c>
      <c r="X33" s="125">
        <v>4.9168757075962297</v>
      </c>
      <c r="Y33" s="132">
        <v>6.5259725754756301</v>
      </c>
      <c r="Z33" s="125"/>
      <c r="AA33" s="133">
        <v>14.560766961556499</v>
      </c>
      <c r="AB33" s="134">
        <v>-7.0969484028544896</v>
      </c>
      <c r="AC33" s="135">
        <v>3.7498056841544298</v>
      </c>
      <c r="AD33" s="125"/>
      <c r="AE33" s="136">
        <v>5.7779984347160998</v>
      </c>
      <c r="AF33" s="75"/>
      <c r="AG33" s="152">
        <v>31.8058061941251</v>
      </c>
      <c r="AH33" s="147">
        <v>49.578924010217101</v>
      </c>
      <c r="AI33" s="147">
        <v>57.308619093231101</v>
      </c>
      <c r="AJ33" s="147">
        <v>56.830814974457198</v>
      </c>
      <c r="AK33" s="147">
        <v>57.065018358876102</v>
      </c>
      <c r="AL33" s="153">
        <v>50.517836526181298</v>
      </c>
      <c r="AM33" s="147"/>
      <c r="AN33" s="154">
        <v>70.207080938697302</v>
      </c>
      <c r="AO33" s="155">
        <v>51.465108556832597</v>
      </c>
      <c r="AP33" s="156">
        <v>60.836094747765003</v>
      </c>
      <c r="AQ33" s="147"/>
      <c r="AR33" s="157">
        <v>53.465910303776603</v>
      </c>
      <c r="AS33" s="130"/>
      <c r="AT33" s="131">
        <v>0.34468298920854101</v>
      </c>
      <c r="AU33" s="125">
        <v>5.7737129659938802</v>
      </c>
      <c r="AV33" s="125">
        <v>9.8797468383147908</v>
      </c>
      <c r="AW33" s="125">
        <v>14.262421257317399</v>
      </c>
      <c r="AX33" s="125">
        <v>16.564790648876802</v>
      </c>
      <c r="AY33" s="132">
        <v>10.100142744063699</v>
      </c>
      <c r="AZ33" s="125"/>
      <c r="BA33" s="133">
        <v>15.0362402632143</v>
      </c>
      <c r="BB33" s="134">
        <v>-8.6959533978469796</v>
      </c>
      <c r="BC33" s="135">
        <v>3.6415310280245201</v>
      </c>
      <c r="BD33" s="125"/>
      <c r="BE33" s="136">
        <v>7.91389663974687</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2">
        <v>39.078807442813201</v>
      </c>
      <c r="H34" s="147">
        <v>59.131285763058997</v>
      </c>
      <c r="I34" s="147">
        <v>69.578751451007093</v>
      </c>
      <c r="J34" s="147">
        <v>66.313285080232106</v>
      </c>
      <c r="K34" s="147">
        <v>55.5838975759644</v>
      </c>
      <c r="L34" s="153">
        <v>57.937205462615204</v>
      </c>
      <c r="M34" s="147"/>
      <c r="N34" s="154">
        <v>55.211026971662598</v>
      </c>
      <c r="O34" s="155">
        <v>58.990544554455397</v>
      </c>
      <c r="P34" s="156">
        <v>57.100785763059001</v>
      </c>
      <c r="Q34" s="147"/>
      <c r="R34" s="157">
        <v>57.698228405599103</v>
      </c>
      <c r="S34" s="130"/>
      <c r="T34" s="131">
        <v>4.8197371942018803</v>
      </c>
      <c r="U34" s="125">
        <v>8.4469231873152104</v>
      </c>
      <c r="V34" s="125">
        <v>13.416371736323301</v>
      </c>
      <c r="W34" s="125">
        <v>11.909392784838699</v>
      </c>
      <c r="X34" s="125">
        <v>4.0827661297212003</v>
      </c>
      <c r="Y34" s="132">
        <v>8.9801843965753303</v>
      </c>
      <c r="Z34" s="125"/>
      <c r="AA34" s="133">
        <v>7.3200624996894996</v>
      </c>
      <c r="AB34" s="134">
        <v>5.2678168379110799</v>
      </c>
      <c r="AC34" s="135">
        <v>6.2500881801991603</v>
      </c>
      <c r="AD34" s="125"/>
      <c r="AE34" s="136">
        <v>8.1941096704488192</v>
      </c>
      <c r="AF34" s="75"/>
      <c r="AG34" s="152">
        <v>40.458324040445298</v>
      </c>
      <c r="AH34" s="147">
        <v>54.743413900114199</v>
      </c>
      <c r="AI34" s="147">
        <v>63.471681330673299</v>
      </c>
      <c r="AJ34" s="147">
        <v>63.358128463519002</v>
      </c>
      <c r="AK34" s="147">
        <v>62.6112388527972</v>
      </c>
      <c r="AL34" s="153">
        <v>56.928557317509799</v>
      </c>
      <c r="AM34" s="147"/>
      <c r="AN34" s="154">
        <v>71.558489597106401</v>
      </c>
      <c r="AO34" s="155">
        <v>72.109115391505298</v>
      </c>
      <c r="AP34" s="156">
        <v>71.8338024943059</v>
      </c>
      <c r="AQ34" s="147"/>
      <c r="AR34" s="157">
        <v>61.185460944009399</v>
      </c>
      <c r="AS34" s="130"/>
      <c r="AT34" s="131">
        <v>6.6382539662667597</v>
      </c>
      <c r="AU34" s="125">
        <v>5.32324938178159</v>
      </c>
      <c r="AV34" s="125">
        <v>8.2184662374737201</v>
      </c>
      <c r="AW34" s="125">
        <v>7.2445976614051304</v>
      </c>
      <c r="AX34" s="125">
        <v>6.9225582485855597</v>
      </c>
      <c r="AY34" s="132">
        <v>6.9279703784233497</v>
      </c>
      <c r="AZ34" s="125"/>
      <c r="BA34" s="133">
        <v>8.0700425630392605</v>
      </c>
      <c r="BB34" s="134">
        <v>7.4889146670982596</v>
      </c>
      <c r="BC34" s="135">
        <v>7.7775816737775001</v>
      </c>
      <c r="BD34" s="125"/>
      <c r="BE34" s="136">
        <v>7.2107378682567598</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2">
        <v>34.563871866295202</v>
      </c>
      <c r="H35" s="147">
        <v>51.949294336118797</v>
      </c>
      <c r="I35" s="147">
        <v>55.262228412256199</v>
      </c>
      <c r="J35" s="147">
        <v>51.613546889507802</v>
      </c>
      <c r="K35" s="147">
        <v>47.683221912720498</v>
      </c>
      <c r="L35" s="153">
        <v>48.214432683379698</v>
      </c>
      <c r="M35" s="147"/>
      <c r="N35" s="154">
        <v>43.139693593314703</v>
      </c>
      <c r="O35" s="155">
        <v>42.725236768802198</v>
      </c>
      <c r="P35" s="156">
        <v>42.932465181058397</v>
      </c>
      <c r="Q35" s="147"/>
      <c r="R35" s="157">
        <v>46.7052991112879</v>
      </c>
      <c r="S35" s="130"/>
      <c r="T35" s="131">
        <v>7.5724334674378104</v>
      </c>
      <c r="U35" s="125">
        <v>1.51913842607511</v>
      </c>
      <c r="V35" s="125">
        <v>4.3500900917643799</v>
      </c>
      <c r="W35" s="125">
        <v>1.0185487896827901</v>
      </c>
      <c r="X35" s="125">
        <v>13.985239467455999</v>
      </c>
      <c r="Y35" s="132">
        <v>5.1857286591362497</v>
      </c>
      <c r="Z35" s="125"/>
      <c r="AA35" s="133">
        <v>-8.2004873560293206</v>
      </c>
      <c r="AB35" s="134">
        <v>-7.67406463345975</v>
      </c>
      <c r="AC35" s="135">
        <v>-7.9392989804352698</v>
      </c>
      <c r="AD35" s="125"/>
      <c r="AE35" s="136">
        <v>1.38934672447719</v>
      </c>
      <c r="AF35" s="75"/>
      <c r="AG35" s="152">
        <v>35.648354224698203</v>
      </c>
      <c r="AH35" s="147">
        <v>49.167987465181</v>
      </c>
      <c r="AI35" s="147">
        <v>51.078059424326803</v>
      </c>
      <c r="AJ35" s="147">
        <v>52.752300371402001</v>
      </c>
      <c r="AK35" s="147">
        <v>55.267558031569102</v>
      </c>
      <c r="AL35" s="153">
        <v>48.7828519034354</v>
      </c>
      <c r="AM35" s="147"/>
      <c r="AN35" s="154">
        <v>55.256722376973002</v>
      </c>
      <c r="AO35" s="155">
        <v>50.119164345403803</v>
      </c>
      <c r="AP35" s="156">
        <v>52.687943361188402</v>
      </c>
      <c r="AQ35" s="147"/>
      <c r="AR35" s="157">
        <v>49.898592319936299</v>
      </c>
      <c r="AS35" s="130"/>
      <c r="AT35" s="131">
        <v>10.9266095607598</v>
      </c>
      <c r="AU35" s="125">
        <v>4.1431548623310297</v>
      </c>
      <c r="AV35" s="125">
        <v>-0.592601855363874</v>
      </c>
      <c r="AW35" s="125">
        <v>1.6192814006999401</v>
      </c>
      <c r="AX35" s="125">
        <v>4.5352351928901502</v>
      </c>
      <c r="AY35" s="132">
        <v>3.56728160871624</v>
      </c>
      <c r="AZ35" s="125"/>
      <c r="BA35" s="133">
        <v>1.23406440126742</v>
      </c>
      <c r="BB35" s="134">
        <v>0.64242625438546996</v>
      </c>
      <c r="BC35" s="135">
        <v>0.95180284721158803</v>
      </c>
      <c r="BD35" s="125"/>
      <c r="BE35" s="136">
        <v>2.76406385896555</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2">
        <v>26.013027591349701</v>
      </c>
      <c r="H36" s="147">
        <v>41.359478001491397</v>
      </c>
      <c r="I36" s="147">
        <v>45.345205070842603</v>
      </c>
      <c r="J36" s="147">
        <v>40.461618195376502</v>
      </c>
      <c r="K36" s="147">
        <v>38.701767337807603</v>
      </c>
      <c r="L36" s="153">
        <v>38.376219239373597</v>
      </c>
      <c r="M36" s="147"/>
      <c r="N36" s="154">
        <v>39.492274422073002</v>
      </c>
      <c r="O36" s="155">
        <v>32.872416107382499</v>
      </c>
      <c r="P36" s="156">
        <v>36.1823452647278</v>
      </c>
      <c r="Q36" s="147"/>
      <c r="R36" s="157">
        <v>37.749398103760498</v>
      </c>
      <c r="S36" s="130"/>
      <c r="T36" s="131">
        <v>11.2131419943429</v>
      </c>
      <c r="U36" s="125">
        <v>10.276020802167</v>
      </c>
      <c r="V36" s="125">
        <v>9.3214217268880901</v>
      </c>
      <c r="W36" s="125">
        <v>3.8903276873630199</v>
      </c>
      <c r="X36" s="125">
        <v>-4.0411953538095897</v>
      </c>
      <c r="Y36" s="132">
        <v>5.6308167495292398</v>
      </c>
      <c r="Z36" s="125"/>
      <c r="AA36" s="133">
        <v>-14.933958703107299</v>
      </c>
      <c r="AB36" s="134">
        <v>-32.1609599239152</v>
      </c>
      <c r="AC36" s="135">
        <v>-23.731841415189699</v>
      </c>
      <c r="AD36" s="125"/>
      <c r="AE36" s="136">
        <v>-4.4438227206200001</v>
      </c>
      <c r="AF36" s="75"/>
      <c r="AG36" s="152">
        <v>26.627627616599302</v>
      </c>
      <c r="AH36" s="147">
        <v>38.083819316929798</v>
      </c>
      <c r="AI36" s="147">
        <v>40.747067572530199</v>
      </c>
      <c r="AJ36" s="147">
        <v>38.512726771942702</v>
      </c>
      <c r="AK36" s="147">
        <v>39.381917003305098</v>
      </c>
      <c r="AL36" s="153">
        <v>36.670631656261399</v>
      </c>
      <c r="AM36" s="147"/>
      <c r="AN36" s="154">
        <v>45.916153561517099</v>
      </c>
      <c r="AO36" s="155">
        <v>42.306046253468999</v>
      </c>
      <c r="AP36" s="156">
        <v>44.111099907492999</v>
      </c>
      <c r="AQ36" s="147"/>
      <c r="AR36" s="157">
        <v>38.785023396424798</v>
      </c>
      <c r="AS36" s="130"/>
      <c r="AT36" s="131">
        <v>-5.7481796538498697</v>
      </c>
      <c r="AU36" s="125">
        <v>-0.36716835725774599</v>
      </c>
      <c r="AV36" s="125">
        <v>0.80044926473236799</v>
      </c>
      <c r="AW36" s="125">
        <v>-2.6211511524199098</v>
      </c>
      <c r="AX36" s="125">
        <v>-4.9905439228264399</v>
      </c>
      <c r="AY36" s="132">
        <v>-2.4042162968977401</v>
      </c>
      <c r="AZ36" s="125"/>
      <c r="BA36" s="133">
        <v>-13.2893364288415</v>
      </c>
      <c r="BB36" s="134">
        <v>-21.268103684010999</v>
      </c>
      <c r="BC36" s="135">
        <v>-17.307924885840801</v>
      </c>
      <c r="BD36" s="125"/>
      <c r="BE36" s="136">
        <v>-7.7868933526528501</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2">
        <v>35.8847862697774</v>
      </c>
      <c r="H37" s="147">
        <v>46.851397693751601</v>
      </c>
      <c r="I37" s="147">
        <v>50.112002145347198</v>
      </c>
      <c r="J37" s="147">
        <v>49.402069455618097</v>
      </c>
      <c r="K37" s="147">
        <v>46.205277554304097</v>
      </c>
      <c r="L37" s="153">
        <v>45.691106623759701</v>
      </c>
      <c r="M37" s="147"/>
      <c r="N37" s="154">
        <v>61.855243228747597</v>
      </c>
      <c r="O37" s="155">
        <v>72.888584338964804</v>
      </c>
      <c r="P37" s="156">
        <v>67.371913783856201</v>
      </c>
      <c r="Q37" s="147"/>
      <c r="R37" s="157">
        <v>51.885622955215801</v>
      </c>
      <c r="S37" s="130"/>
      <c r="T37" s="131">
        <v>-5.8567837233152504</v>
      </c>
      <c r="U37" s="125">
        <v>3.78083742608466</v>
      </c>
      <c r="V37" s="125">
        <v>3.39592370614481</v>
      </c>
      <c r="W37" s="125">
        <v>5.2227611025115204</v>
      </c>
      <c r="X37" s="125">
        <v>2.7064369533399102</v>
      </c>
      <c r="Y37" s="132">
        <v>2.1415544644892499</v>
      </c>
      <c r="Z37" s="125"/>
      <c r="AA37" s="133">
        <v>-9.8426641032395494</v>
      </c>
      <c r="AB37" s="134">
        <v>-7.3870537595483299</v>
      </c>
      <c r="AC37" s="135">
        <v>-8.5307251554679393</v>
      </c>
      <c r="AD37" s="125"/>
      <c r="AE37" s="136">
        <v>-2.0962890642051502</v>
      </c>
      <c r="AF37" s="75"/>
      <c r="AG37" s="152">
        <v>34.722623558594698</v>
      </c>
      <c r="AH37" s="147">
        <v>42.430057052829099</v>
      </c>
      <c r="AI37" s="147">
        <v>46.203643268972897</v>
      </c>
      <c r="AJ37" s="147">
        <v>49.963959439527997</v>
      </c>
      <c r="AK37" s="147">
        <v>51.912998189863202</v>
      </c>
      <c r="AL37" s="153">
        <v>45.046656301957597</v>
      </c>
      <c r="AM37" s="147"/>
      <c r="AN37" s="154">
        <v>69.928788079914099</v>
      </c>
      <c r="AO37" s="155">
        <v>73.574769576293903</v>
      </c>
      <c r="AP37" s="156">
        <v>71.751778828103994</v>
      </c>
      <c r="AQ37" s="147"/>
      <c r="AR37" s="157">
        <v>52.676691309428001</v>
      </c>
      <c r="AS37" s="130"/>
      <c r="AT37" s="131">
        <v>-8.5472046648623898</v>
      </c>
      <c r="AU37" s="125">
        <v>-1.5012197754415499</v>
      </c>
      <c r="AV37" s="125">
        <v>1.0740994844085201</v>
      </c>
      <c r="AW37" s="125">
        <v>-0.43821169707214402</v>
      </c>
      <c r="AX37" s="125">
        <v>-2.02261515072564</v>
      </c>
      <c r="AY37" s="132">
        <v>-2.0408551840254399</v>
      </c>
      <c r="AZ37" s="125"/>
      <c r="BA37" s="133">
        <v>-2.7582600210048001</v>
      </c>
      <c r="BB37" s="134">
        <v>-1.6994130792239199</v>
      </c>
      <c r="BC37" s="135">
        <v>-2.21825086919619</v>
      </c>
      <c r="BD37" s="125"/>
      <c r="BE37" s="136">
        <v>-2.1099697925455301</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2">
        <v>61.077400451539397</v>
      </c>
      <c r="H38" s="147">
        <v>96.376230644742293</v>
      </c>
      <c r="I38" s="147">
        <v>113.50423048490499</v>
      </c>
      <c r="J38" s="147">
        <v>101.445228067371</v>
      </c>
      <c r="K38" s="147">
        <v>72.366422648898094</v>
      </c>
      <c r="L38" s="153">
        <v>88.953902459491303</v>
      </c>
      <c r="M38" s="147"/>
      <c r="N38" s="154">
        <v>58.9568016623044</v>
      </c>
      <c r="O38" s="155">
        <v>58.154464446264797</v>
      </c>
      <c r="P38" s="156">
        <v>58.555633054284598</v>
      </c>
      <c r="Q38" s="147"/>
      <c r="R38" s="157">
        <v>80.268682629432206</v>
      </c>
      <c r="S38" s="130"/>
      <c r="T38" s="131">
        <v>13.880590235059399</v>
      </c>
      <c r="U38" s="125">
        <v>15.874978568576701</v>
      </c>
      <c r="V38" s="125">
        <v>17.956106999800799</v>
      </c>
      <c r="W38" s="125">
        <v>12.270930652163299</v>
      </c>
      <c r="X38" s="125">
        <v>5.1929200499341404</v>
      </c>
      <c r="Y38" s="132">
        <v>13.408728442900401</v>
      </c>
      <c r="Z38" s="125"/>
      <c r="AA38" s="133">
        <v>0.97553407256686697</v>
      </c>
      <c r="AB38" s="134">
        <v>-2.7809660646692498</v>
      </c>
      <c r="AC38" s="135">
        <v>-0.925450526204742</v>
      </c>
      <c r="AD38" s="125"/>
      <c r="AE38" s="136">
        <v>10.0889511405133</v>
      </c>
      <c r="AF38" s="75"/>
      <c r="AG38" s="152">
        <v>51.051457112626103</v>
      </c>
      <c r="AH38" s="147">
        <v>77.278777113424695</v>
      </c>
      <c r="AI38" s="147">
        <v>92.284692955750003</v>
      </c>
      <c r="AJ38" s="147">
        <v>91.207977710344196</v>
      </c>
      <c r="AK38" s="147">
        <v>75.689691458460103</v>
      </c>
      <c r="AL38" s="153">
        <v>77.502519270120999</v>
      </c>
      <c r="AM38" s="147"/>
      <c r="AN38" s="154">
        <v>63.978238792109103</v>
      </c>
      <c r="AO38" s="155">
        <v>62.672347927682303</v>
      </c>
      <c r="AP38" s="156">
        <v>63.325293359895703</v>
      </c>
      <c r="AQ38" s="147"/>
      <c r="AR38" s="157">
        <v>73.453024217470897</v>
      </c>
      <c r="AS38" s="130"/>
      <c r="AT38" s="131">
        <v>4.9501250035663</v>
      </c>
      <c r="AU38" s="125">
        <v>10.446378913324599</v>
      </c>
      <c r="AV38" s="125">
        <v>12.4656743528133</v>
      </c>
      <c r="AW38" s="125">
        <v>9.7586334054749599</v>
      </c>
      <c r="AX38" s="125">
        <v>4.9755059385383804</v>
      </c>
      <c r="AY38" s="132">
        <v>8.8916668105669103</v>
      </c>
      <c r="AZ38" s="125"/>
      <c r="BA38" s="133">
        <v>0.586620909464452</v>
      </c>
      <c r="BB38" s="134">
        <v>-4.3453028106805999E-2</v>
      </c>
      <c r="BC38" s="135">
        <v>0.27384255694318899</v>
      </c>
      <c r="BD38" s="125"/>
      <c r="BE38" s="136">
        <v>6.6359003858197498</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58">
        <v>25.3065809066063</v>
      </c>
      <c r="H39" s="159">
        <v>37.435704457638202</v>
      </c>
      <c r="I39" s="159">
        <v>39.774277636415</v>
      </c>
      <c r="J39" s="159">
        <v>39.387005937234903</v>
      </c>
      <c r="K39" s="159">
        <v>37.778723965695903</v>
      </c>
      <c r="L39" s="160">
        <v>35.936458580718103</v>
      </c>
      <c r="M39" s="147"/>
      <c r="N39" s="161">
        <v>51.106516822165602</v>
      </c>
      <c r="O39" s="162">
        <v>45.141638865328403</v>
      </c>
      <c r="P39" s="163">
        <v>48.124077843747003</v>
      </c>
      <c r="Q39" s="147"/>
      <c r="R39" s="164">
        <v>39.418635513012099</v>
      </c>
      <c r="S39" s="130"/>
      <c r="T39" s="137">
        <v>-11.448817928202701</v>
      </c>
      <c r="U39" s="138">
        <v>-8.9232239716922894</v>
      </c>
      <c r="V39" s="138">
        <v>-11.648737088383699</v>
      </c>
      <c r="W39" s="138">
        <v>-16.703418154433699</v>
      </c>
      <c r="X39" s="138">
        <v>-18.619878641467601</v>
      </c>
      <c r="Y39" s="139">
        <v>-13.783436608730099</v>
      </c>
      <c r="Z39" s="125"/>
      <c r="AA39" s="140">
        <v>-12.859266718449501</v>
      </c>
      <c r="AB39" s="141">
        <v>-16.918320730773701</v>
      </c>
      <c r="AC39" s="142">
        <v>-14.8112966736636</v>
      </c>
      <c r="AD39" s="125"/>
      <c r="AE39" s="143">
        <v>-14.144772844519199</v>
      </c>
      <c r="AF39" s="75"/>
      <c r="AG39" s="158">
        <v>29.853905659496998</v>
      </c>
      <c r="AH39" s="159">
        <v>39.336160360192203</v>
      </c>
      <c r="AI39" s="159">
        <v>41.884646573041501</v>
      </c>
      <c r="AJ39" s="159">
        <v>40.200624037698802</v>
      </c>
      <c r="AK39" s="159">
        <v>39.165508328278797</v>
      </c>
      <c r="AL39" s="160">
        <v>38.088168991741703</v>
      </c>
      <c r="AM39" s="147"/>
      <c r="AN39" s="161">
        <v>47.419309811276499</v>
      </c>
      <c r="AO39" s="162">
        <v>45.459958504278497</v>
      </c>
      <c r="AP39" s="163">
        <v>46.439634157777498</v>
      </c>
      <c r="AQ39" s="147"/>
      <c r="AR39" s="164">
        <v>40.465900580696797</v>
      </c>
      <c r="AS39" s="130"/>
      <c r="AT39" s="137">
        <v>-8.3718682697047608</v>
      </c>
      <c r="AU39" s="138">
        <v>-7.2808383179544496</v>
      </c>
      <c r="AV39" s="138">
        <v>-9.8349471914274105</v>
      </c>
      <c r="AW39" s="138">
        <v>-7.6833649055705102</v>
      </c>
      <c r="AX39" s="138">
        <v>-10.378671244065799</v>
      </c>
      <c r="AY39" s="139">
        <v>-8.7489475351139703</v>
      </c>
      <c r="AZ39" s="125"/>
      <c r="BA39" s="140">
        <v>-14.4306959607585</v>
      </c>
      <c r="BB39" s="141">
        <v>-17.819089827582399</v>
      </c>
      <c r="BC39" s="142">
        <v>-16.123373168007099</v>
      </c>
      <c r="BD39" s="125"/>
      <c r="BE39" s="143">
        <v>-11.306130408187901</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4">
        <v>37.9776869041645</v>
      </c>
      <c r="H40" s="145">
        <v>55.204377822378298</v>
      </c>
      <c r="I40" s="145">
        <v>60.019219769192098</v>
      </c>
      <c r="J40" s="145">
        <v>58.964468138484598</v>
      </c>
      <c r="K40" s="145">
        <v>49.878938785750101</v>
      </c>
      <c r="L40" s="146">
        <v>52.408938283993898</v>
      </c>
      <c r="M40" s="147"/>
      <c r="N40" s="148">
        <v>45.576176618163501</v>
      </c>
      <c r="O40" s="149">
        <v>45.678958855995901</v>
      </c>
      <c r="P40" s="150">
        <v>45.627567737079701</v>
      </c>
      <c r="Q40" s="147"/>
      <c r="R40" s="151">
        <v>50.471403842018397</v>
      </c>
      <c r="S40" s="130"/>
      <c r="T40" s="122">
        <v>27.7447450919835</v>
      </c>
      <c r="U40" s="123">
        <v>16.01003768583</v>
      </c>
      <c r="V40" s="123">
        <v>14.8983188653248</v>
      </c>
      <c r="W40" s="123">
        <v>18.771970258197101</v>
      </c>
      <c r="X40" s="123">
        <v>27.121055936915401</v>
      </c>
      <c r="Y40" s="124">
        <v>19.9648893829056</v>
      </c>
      <c r="Z40" s="125"/>
      <c r="AA40" s="126">
        <v>17.0505292452644</v>
      </c>
      <c r="AB40" s="127">
        <v>12.505897331173699</v>
      </c>
      <c r="AC40" s="128">
        <v>14.730668937690901</v>
      </c>
      <c r="AD40" s="125"/>
      <c r="AE40" s="129">
        <v>18.567707974997798</v>
      </c>
      <c r="AF40" s="75"/>
      <c r="AG40" s="144">
        <v>36.689089426815499</v>
      </c>
      <c r="AH40" s="145">
        <v>54.435396337639503</v>
      </c>
      <c r="AI40" s="145">
        <v>57.106701994230498</v>
      </c>
      <c r="AJ40" s="145">
        <v>54.032520381286801</v>
      </c>
      <c r="AK40" s="145">
        <v>49.007740499184699</v>
      </c>
      <c r="AL40" s="146">
        <v>50.254289727831399</v>
      </c>
      <c r="AM40" s="147"/>
      <c r="AN40" s="148">
        <v>45.937279397930297</v>
      </c>
      <c r="AO40" s="149">
        <v>44.796407024145502</v>
      </c>
      <c r="AP40" s="150">
        <v>45.366843211037903</v>
      </c>
      <c r="AQ40" s="147"/>
      <c r="AR40" s="151">
        <v>48.857938989428398</v>
      </c>
      <c r="AS40" s="130"/>
      <c r="AT40" s="122">
        <v>10.9863351090594</v>
      </c>
      <c r="AU40" s="123">
        <v>15.1528357445755</v>
      </c>
      <c r="AV40" s="123">
        <v>16.142368380365902</v>
      </c>
      <c r="AW40" s="123">
        <v>15.6643695243878</v>
      </c>
      <c r="AX40" s="123">
        <v>18.119014700173601</v>
      </c>
      <c r="AY40" s="124">
        <v>15.4187242293573</v>
      </c>
      <c r="AZ40" s="125"/>
      <c r="BA40" s="126">
        <v>10.6117783124254</v>
      </c>
      <c r="BB40" s="127">
        <v>5.6075555048522698</v>
      </c>
      <c r="BC40" s="128">
        <v>8.0832110413138505</v>
      </c>
      <c r="BD40" s="125"/>
      <c r="BE40" s="129">
        <v>13.377440361490001</v>
      </c>
      <c r="BF40" s="75"/>
    </row>
    <row r="41" spans="1:70" x14ac:dyDescent="0.2">
      <c r="A41" s="20" t="s">
        <v>84</v>
      </c>
      <c r="B41" s="3" t="str">
        <f t="shared" si="0"/>
        <v>Southwest Virginia - Blue Ridge Highlands</v>
      </c>
      <c r="C41" s="10"/>
      <c r="D41" s="24" t="s">
        <v>16</v>
      </c>
      <c r="E41" s="27" t="s">
        <v>17</v>
      </c>
      <c r="F41" s="3"/>
      <c r="G41" s="152">
        <v>26.320762582613099</v>
      </c>
      <c r="H41" s="147">
        <v>38.0627478393492</v>
      </c>
      <c r="I41" s="147">
        <v>42.727510167768102</v>
      </c>
      <c r="J41" s="147">
        <v>43.721392984239898</v>
      </c>
      <c r="K41" s="147">
        <v>64.795387646161601</v>
      </c>
      <c r="L41" s="153">
        <v>43.125560244026403</v>
      </c>
      <c r="M41" s="147"/>
      <c r="N41" s="154">
        <v>64.268962887646097</v>
      </c>
      <c r="O41" s="155">
        <v>44.837608032536799</v>
      </c>
      <c r="P41" s="156">
        <v>54.553285460091502</v>
      </c>
      <c r="Q41" s="147"/>
      <c r="R41" s="157">
        <v>46.390624591473603</v>
      </c>
      <c r="S41" s="130"/>
      <c r="T41" s="131">
        <v>-1.0660714323534</v>
      </c>
      <c r="U41" s="125">
        <v>-2.0859366013836498</v>
      </c>
      <c r="V41" s="125">
        <v>5.0342618998763804</v>
      </c>
      <c r="W41" s="125">
        <v>-0.59301396563905795</v>
      </c>
      <c r="X41" s="125">
        <v>11.3030169973553</v>
      </c>
      <c r="Y41" s="132">
        <v>3.49052191060346</v>
      </c>
      <c r="Z41" s="125"/>
      <c r="AA41" s="133">
        <v>10.7617319983587</v>
      </c>
      <c r="AB41" s="134">
        <v>-3.70387116149361</v>
      </c>
      <c r="AC41" s="135">
        <v>4.3216179046586003</v>
      </c>
      <c r="AD41" s="125"/>
      <c r="AE41" s="136">
        <v>3.76827834811579</v>
      </c>
      <c r="AF41" s="75"/>
      <c r="AG41" s="152">
        <v>32.231922025927801</v>
      </c>
      <c r="AH41" s="147">
        <v>42.220624046771697</v>
      </c>
      <c r="AI41" s="147">
        <v>46.078421453990799</v>
      </c>
      <c r="AJ41" s="147">
        <v>42.123260040670999</v>
      </c>
      <c r="AK41" s="147">
        <v>47.397392285205797</v>
      </c>
      <c r="AL41" s="153">
        <v>42.010323970513397</v>
      </c>
      <c r="AM41" s="147"/>
      <c r="AN41" s="154">
        <v>52.632396733604402</v>
      </c>
      <c r="AO41" s="155">
        <v>48.484980935434599</v>
      </c>
      <c r="AP41" s="156">
        <v>50.558688834519501</v>
      </c>
      <c r="AQ41" s="147"/>
      <c r="AR41" s="157">
        <v>44.452713931658003</v>
      </c>
      <c r="AS41" s="130"/>
      <c r="AT41" s="131">
        <v>1.3150908373229</v>
      </c>
      <c r="AU41" s="125">
        <v>1.9549532865338399</v>
      </c>
      <c r="AV41" s="125">
        <v>4.0345566089718004</v>
      </c>
      <c r="AW41" s="125">
        <v>2.2804866172340401</v>
      </c>
      <c r="AX41" s="125">
        <v>5.44343578869697</v>
      </c>
      <c r="AY41" s="132">
        <v>3.1392440109687798</v>
      </c>
      <c r="AZ41" s="125"/>
      <c r="BA41" s="133">
        <v>1.51389816107054</v>
      </c>
      <c r="BB41" s="134">
        <v>-4.2337803641502996</v>
      </c>
      <c r="BC41" s="135">
        <v>-1.3257554480120499</v>
      </c>
      <c r="BD41" s="125"/>
      <c r="BE41" s="136">
        <v>1.63741961528861</v>
      </c>
      <c r="BF41" s="75"/>
    </row>
    <row r="42" spans="1:70" x14ac:dyDescent="0.2">
      <c r="A42" s="21" t="s">
        <v>85</v>
      </c>
      <c r="B42" s="3" t="str">
        <f t="shared" si="0"/>
        <v>Southwest Virginia - Heart of Appalachia</v>
      </c>
      <c r="C42" s="3"/>
      <c r="D42" s="24" t="s">
        <v>16</v>
      </c>
      <c r="E42" s="27" t="s">
        <v>17</v>
      </c>
      <c r="F42" s="3"/>
      <c r="G42" s="152">
        <v>28.271915194346199</v>
      </c>
      <c r="H42" s="147">
        <v>46.8336678445229</v>
      </c>
      <c r="I42" s="147">
        <v>48.046812720848003</v>
      </c>
      <c r="J42" s="147">
        <v>44.4516537102473</v>
      </c>
      <c r="K42" s="147">
        <v>39.838770318021197</v>
      </c>
      <c r="L42" s="153">
        <v>41.488563957597101</v>
      </c>
      <c r="M42" s="147"/>
      <c r="N42" s="154">
        <v>53.6886855123674</v>
      </c>
      <c r="O42" s="155">
        <v>36.6819858657243</v>
      </c>
      <c r="P42" s="156">
        <v>45.1853356890459</v>
      </c>
      <c r="Q42" s="147"/>
      <c r="R42" s="157">
        <v>42.544784452296803</v>
      </c>
      <c r="S42" s="130"/>
      <c r="T42" s="131">
        <v>11.113160287771001</v>
      </c>
      <c r="U42" s="125">
        <v>17.2509103493643</v>
      </c>
      <c r="V42" s="125">
        <v>12.163731479133499</v>
      </c>
      <c r="W42" s="125">
        <v>9.5784825860895992</v>
      </c>
      <c r="X42" s="125">
        <v>12.1715999715053</v>
      </c>
      <c r="Y42" s="132">
        <v>12.5536973859945</v>
      </c>
      <c r="Z42" s="125"/>
      <c r="AA42" s="133">
        <v>14.652947258535599</v>
      </c>
      <c r="AB42" s="134">
        <v>6.00872577965057</v>
      </c>
      <c r="AC42" s="135">
        <v>10.9796755605526</v>
      </c>
      <c r="AD42" s="125"/>
      <c r="AE42" s="136">
        <v>12.0713664615831</v>
      </c>
      <c r="AF42" s="75"/>
      <c r="AG42" s="152">
        <v>29.748614840989301</v>
      </c>
      <c r="AH42" s="147">
        <v>45.671295053003497</v>
      </c>
      <c r="AI42" s="147">
        <v>46.5467950530035</v>
      </c>
      <c r="AJ42" s="147">
        <v>45.7420123674911</v>
      </c>
      <c r="AK42" s="147">
        <v>39.841766784452197</v>
      </c>
      <c r="AL42" s="153">
        <v>41.510096819787897</v>
      </c>
      <c r="AM42" s="147"/>
      <c r="AN42" s="154">
        <v>44.026337455830301</v>
      </c>
      <c r="AO42" s="155">
        <v>35.224386925795002</v>
      </c>
      <c r="AP42" s="156">
        <v>39.625362190812702</v>
      </c>
      <c r="AQ42" s="147"/>
      <c r="AR42" s="157">
        <v>40.971601211509302</v>
      </c>
      <c r="AS42" s="130"/>
      <c r="AT42" s="131">
        <v>15.477646797725001</v>
      </c>
      <c r="AU42" s="125">
        <v>18.465224092158302</v>
      </c>
      <c r="AV42" s="125">
        <v>15.094713185071701</v>
      </c>
      <c r="AW42" s="125">
        <v>19.712885819476899</v>
      </c>
      <c r="AX42" s="125">
        <v>10.616732909508601</v>
      </c>
      <c r="AY42" s="132">
        <v>15.960594379319</v>
      </c>
      <c r="AZ42" s="125"/>
      <c r="BA42" s="133">
        <v>9.9952601087076207</v>
      </c>
      <c r="BB42" s="134">
        <v>1.86854692972936</v>
      </c>
      <c r="BC42" s="135">
        <v>6.2285995927800704</v>
      </c>
      <c r="BD42" s="125"/>
      <c r="BE42" s="136">
        <v>13.097499899812201</v>
      </c>
      <c r="BF42" s="75"/>
    </row>
    <row r="43" spans="1:70" x14ac:dyDescent="0.2">
      <c r="A43" s="22" t="s">
        <v>86</v>
      </c>
      <c r="B43" s="3" t="str">
        <f t="shared" si="0"/>
        <v>Virginia Mountains</v>
      </c>
      <c r="C43" s="3"/>
      <c r="D43" s="25" t="s">
        <v>16</v>
      </c>
      <c r="E43" s="28" t="s">
        <v>17</v>
      </c>
      <c r="F43" s="3"/>
      <c r="G43" s="158">
        <v>31.4151027448627</v>
      </c>
      <c r="H43" s="159">
        <v>52.0453667316634</v>
      </c>
      <c r="I43" s="159">
        <v>57.343830808459501</v>
      </c>
      <c r="J43" s="159">
        <v>56.001528423578797</v>
      </c>
      <c r="K43" s="159">
        <v>57.937555122243801</v>
      </c>
      <c r="L43" s="160">
        <v>50.948676766161597</v>
      </c>
      <c r="M43" s="147"/>
      <c r="N43" s="161">
        <v>72.889409029548503</v>
      </c>
      <c r="O43" s="162">
        <v>68.229143542822797</v>
      </c>
      <c r="P43" s="163">
        <v>70.559276286185593</v>
      </c>
      <c r="Q43" s="147"/>
      <c r="R43" s="164">
        <v>56.551705200454201</v>
      </c>
      <c r="S43" s="130"/>
      <c r="T43" s="137">
        <v>-5.9835005801123602</v>
      </c>
      <c r="U43" s="138">
        <v>8.3033553014944701</v>
      </c>
      <c r="V43" s="138">
        <v>12.692779091467999</v>
      </c>
      <c r="W43" s="138">
        <v>11.747942370929399</v>
      </c>
      <c r="X43" s="138">
        <v>26.206362737990201</v>
      </c>
      <c r="Y43" s="139">
        <v>11.5456620021807</v>
      </c>
      <c r="Z43" s="125"/>
      <c r="AA43" s="140">
        <v>28.294350566745202</v>
      </c>
      <c r="AB43" s="141">
        <v>15.9633848213976</v>
      </c>
      <c r="AC43" s="142">
        <v>22.021040709862199</v>
      </c>
      <c r="AD43" s="125"/>
      <c r="AE43" s="143">
        <v>15.0671543536199</v>
      </c>
      <c r="AF43" s="75"/>
      <c r="AG43" s="158">
        <v>44.189526398680002</v>
      </c>
      <c r="AH43" s="159">
        <v>59.452298635068203</v>
      </c>
      <c r="AI43" s="159">
        <v>61.567461751912397</v>
      </c>
      <c r="AJ43" s="159">
        <v>62.011665666716603</v>
      </c>
      <c r="AK43" s="159">
        <v>62.875061496925099</v>
      </c>
      <c r="AL43" s="160">
        <v>58.019202789860501</v>
      </c>
      <c r="AM43" s="147"/>
      <c r="AN43" s="161">
        <v>69.916720038997994</v>
      </c>
      <c r="AO43" s="162">
        <v>69.611049572521296</v>
      </c>
      <c r="AP43" s="163">
        <v>69.763884805759702</v>
      </c>
      <c r="AQ43" s="147"/>
      <c r="AR43" s="164">
        <v>61.374826222974498</v>
      </c>
      <c r="AS43" s="130"/>
      <c r="AT43" s="137">
        <v>27.504763979131798</v>
      </c>
      <c r="AU43" s="138">
        <v>28.880086067449401</v>
      </c>
      <c r="AV43" s="138">
        <v>17.735908759182902</v>
      </c>
      <c r="AW43" s="138">
        <v>20.706888470113999</v>
      </c>
      <c r="AX43" s="138">
        <v>23.130525027699001</v>
      </c>
      <c r="AY43" s="139">
        <v>23.173894980852101</v>
      </c>
      <c r="AZ43" s="125"/>
      <c r="BA43" s="140">
        <v>9.0928000654635692</v>
      </c>
      <c r="BB43" s="141">
        <v>13.741960913979</v>
      </c>
      <c r="BC43" s="142">
        <v>11.3637909820376</v>
      </c>
      <c r="BD43" s="125"/>
      <c r="BE43" s="143">
        <v>19.0728475553395</v>
      </c>
      <c r="BF43" s="75"/>
    </row>
    <row r="44" spans="1:70" x14ac:dyDescent="0.2">
      <c r="AF44" s="78"/>
    </row>
    <row r="45" spans="1:70" x14ac:dyDescent="0.2">
      <c r="AF45" s="78"/>
    </row>
    <row r="46" spans="1:70" x14ac:dyDescent="0.2">
      <c r="AF46" s="78"/>
    </row>
    <row r="47" spans="1:70" x14ac:dyDescent="0.2">
      <c r="AF47" s="78"/>
    </row>
    <row r="48" spans="1:70" x14ac:dyDescent="0.2">
      <c r="AF48" s="78"/>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23" sqref="G23"/>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topLeftCell="A34"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25618038-286A-4F4A-8385-AD8C2A656408}"/>
</file>

<file path=customXml/itemProps3.xml><?xml version="1.0" encoding="utf-8"?>
<ds:datastoreItem xmlns:ds="http://schemas.openxmlformats.org/officeDocument/2006/customXml" ds:itemID="{1F3A8450-A182-4739-AA7D-670800853A5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2023-12-20T19:36:27Z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