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checkCompatibility="1"/>
  <xr:revisionPtr revIDLastSave="0" documentId="8_{E437CCF1-AAB8-41D4-AACD-2FA40496A188}" xr6:coauthVersionLast="47" xr6:coauthVersionMax="47" xr10:uidLastSave="{00000000-0000-0000-0000-000000000000}"/>
  <workbookProtection workbookAlgorithmName="SHA-512" workbookHashValue="9qHG7jVC/626ERUlpLokTQ72qqJuHxpS8P2krfV+Qo+XeEaqik8GgAf9YVp1gLCU+Axrum8mXZNQC8s3JGo0Hg==" workbookSaltValue="SkkFaA5DF/mYQ5tC3dpiCA==" workbookSpinCount="100000" lockStructure="1"/>
  <bookViews>
    <workbookView xWindow="-120" yWindow="-120"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22" l="1"/>
  <c r="B8" i="25"/>
  <c r="D7" i="22" s="1"/>
  <c r="B9" i="25"/>
  <c r="B10" i="25"/>
  <c r="B12" i="25"/>
  <c r="B14" i="25"/>
  <c r="B15" i="25"/>
  <c r="B16" i="25"/>
  <c r="B17" i="25"/>
  <c r="B18" i="25"/>
  <c r="B19" i="25"/>
  <c r="B20" i="25"/>
  <c r="B21" i="25"/>
  <c r="B22" i="25"/>
  <c r="B23" i="25"/>
  <c r="B24" i="25"/>
  <c r="D11" i="22" l="1"/>
  <c r="C7" i="22"/>
  <c r="C11" i="22"/>
  <c r="K32" i="22"/>
  <c r="B19" i="22"/>
  <c r="E10" i="22"/>
  <c r="E8" i="22"/>
  <c r="D10" i="22"/>
  <c r="C10" i="22"/>
  <c r="E9" i="22"/>
  <c r="D9" i="22"/>
  <c r="C9" i="22"/>
  <c r="D8" i="22"/>
  <c r="C8" i="22"/>
  <c r="E7" i="22"/>
  <c r="E11" i="22"/>
  <c r="B22" i="22"/>
  <c r="B20" i="22"/>
  <c r="B18" i="22"/>
  <c r="A1" i="22"/>
  <c r="A1" i="28"/>
  <c r="B6" i="27"/>
  <c r="B7" i="27"/>
  <c r="B8" i="27"/>
  <c r="B10" i="27"/>
  <c r="B11" i="27"/>
  <c r="B12" i="27"/>
  <c r="BI19" i="28" s="1"/>
  <c r="B13" i="27"/>
  <c r="B14" i="27"/>
  <c r="B15" i="27"/>
  <c r="B16" i="27"/>
  <c r="B17" i="27"/>
  <c r="B18" i="27"/>
  <c r="B19" i="27"/>
  <c r="B20" i="27"/>
  <c r="B21" i="27"/>
  <c r="B22"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l="1"/>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<sst xmlns="http://schemas.openxmlformats.org/spreadsheetml/2006/main" count="767" uniqueCount="125">
  <si>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</si>
  <si>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</si>
  <si>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</si>
  <si>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</si>
  <si>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</si>
  <si>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</si>
  <si>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</si>
  <si>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</si>
  <si>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</si>
  <si>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</si>
  <si>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</si>
  <si>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</si>
  <si>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</si>
  <si>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</si>
  <si>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</si>
  <si>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</si>
  <si>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</si>
  <si>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</si>
  <si>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</si>
  <si>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</si>
  <si>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</si>
  <si>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</si>
  <si>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</si>
  <si>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</si>
  <si>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</si>
  <si>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</si>
  <si>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</si>
  <si>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</si>
  <si>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</si>
  <si>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</si>
  <si>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</si>
  <si>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</si>
  <si>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</si>
  <si>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</si>
  <si>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</si>
  <si>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</si>
  <si>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</si>
  <si>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</si>
  <si>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</si>
  <si>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</si>
  <si>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</si>
  <si>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</si>
  <si>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</si>
  <si>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</si>
  <si>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</si>
  <si>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</si>
  <si>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</si>
  <si>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</si>
  <si>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</si>
  <si>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</si>
  <si>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</si>
  <si>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</si>
  <si>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</si>
  <si>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</si>
  <si>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</si>
  <si>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</si>
  <si>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</si>
  <si>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</si>
  <si>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</si>
  <si>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</si>
  <si>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</si>
  <si>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</si>
  <si>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</si>
  <si>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</si>
  <si>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</si>
  <si>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</si>
  <si>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</si>
  <si>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</si>
  <si>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</si>
  <si>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</si>
  <si>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</si>
  <si>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</si>
  <si>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</si>
  <si>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</si>
  <si>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</si>
  <si>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</si>
  <si>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</si>
  <si>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</si>
  <si>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</si>
  <si>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</si>
  <si>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</si>
  <si>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</si>
  <si>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</si>
  <si>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</si>
  <si>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</si>
  <si>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</si>
  <si>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</si>
  <si>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</si>
  <si>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</si>
  <si>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</si>
  <si>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</si>
  <si>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</si>
  <si>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</si>
  <si>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</si>
  <si>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</si>
  <si>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</si>
  <si>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</si>
  <si>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</si>
  <si>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</si>
  <si>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</si>
  <si>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</si>
  <si>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</si>
  <si>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</si>
  <si>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</si>
  <si>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</si>
  <si>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</si>
  <si>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</si>
  <si>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</si>
  <si>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</si>
  <si>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</si>
  <si>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</si>
  <si>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Jun</t>
  </si>
  <si>
    <t>Sunday, Jun 19th</t>
  </si>
  <si>
    <t xml:space="preserve"> - Father's Day</t>
  </si>
  <si>
    <t>Sunday, June 18th</t>
  </si>
  <si>
    <t>Richmond CBD, VA</t>
  </si>
  <si>
    <t>Jun / Jul</t>
  </si>
  <si>
    <t>Jul</t>
  </si>
  <si>
    <t>Tuesday, July 4th</t>
  </si>
  <si>
    <t xml:space="preserve"> - Independence Day</t>
  </si>
  <si>
    <t>Monday, Jul 4th</t>
  </si>
  <si>
    <t>For the Week of June 25, 2023 to July 01, 2023</t>
  </si>
  <si>
    <r>
      <t>Note:</t>
    </r>
    <r>
      <rPr>
        <sz val="10"/>
        <rFont val="Arial"/>
      </rPr>
      <t xml:space="preserve"> Weekdays - Sunday through Thursday,  Weekends - Friday and Saturday</t>
    </r>
  </si>
  <si>
    <t xml:space="preserve"> Week of June 25, 2023 to July 1, 2023</t>
  </si>
  <si>
    <t>June 4, 2023 - July 1,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</si>
</sst>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0" borderId="0" xfId="0" applyFont="1" applyAlignment="1">
      <alignment horizontal="center"/>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9" fillId="3" borderId="0" xfId="0" applyFont="1" applyFill="1"/>
    <xf numFmtId="0" fontId="29" fillId="7" borderId="0" xfId="0" applyFont="1" applyFill="1"/>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0" fontId="29" fillId="3" borderId="0" xfId="0" applyFont="1" applyFill="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29" fillId="3" borderId="0" xfId="0"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4" borderId="4" xfId="0" applyNumberFormat="1" applyFont="1" applyFill="1" applyBorder="1" applyAlignment="1">
      <alignment horizontal="center"/>
    </xf>
    <xf numFmtId="165" fontId="29" fillId="4" borderId="5" xfId="0" applyNumberFormat="1" applyFont="1" applyFill="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0" xfId="0" applyNumberFormat="1" applyFont="1" applyBorder="1" applyAlignment="1">
      <alignment horizontal="center"/>
    </xf>
    <xf numFmtId="165" fontId="29" fillId="0" borderId="14" xfId="0" applyNumberFormat="1" applyFont="1" applyBorder="1" applyAlignment="1">
      <alignment horizontal="center"/>
    </xf>
    <xf numFmtId="165" fontId="29" fillId="0" borderId="11" xfId="0" applyNumberFormat="1" applyFont="1" applyBorder="1" applyAlignment="1">
      <alignment horizontal="center"/>
    </xf>
    <xf numFmtId="165" fontId="29" fillId="4" borderId="0" xfId="0" applyNumberFormat="1" applyFont="1" applyFill="1" applyAlignment="1">
      <alignment horizontal="center"/>
    </xf>
    <xf numFmtId="2" fontId="29" fillId="0" borderId="0" xfId="0" applyNumberFormat="1" applyFont="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4" borderId="4" xfId="0" applyNumberFormat="1" applyFont="1" applyFill="1" applyBorder="1" applyAlignment="1">
      <alignment horizontal="center"/>
    </xf>
    <xf numFmtId="2" fontId="29" fillId="4" borderId="5" xfId="0" applyNumberFormat="1" applyFont="1" applyFill="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14" xfId="0" applyNumberFormat="1" applyFont="1" applyBorder="1" applyAlignment="1">
      <alignment horizontal="center"/>
    </xf>
    <xf numFmtId="2" fontId="29" fillId="0" borderId="11" xfId="0" applyNumberFormat="1" applyFont="1" applyBorder="1" applyAlignment="1">
      <alignment horizontal="center"/>
    </xf>
    <xf numFmtId="2" fontId="29" fillId="4" borderId="0" xfId="0" applyNumberFormat="1" applyFont="1" applyFill="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1" fillId="3" borderId="0" xfId="0" applyFont="1" applyFill="1" applyAlignment="1">
      <alignment horizontal="right"/>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B4" sqref="B4"/>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66" t="str">
        <f>'Occupancy Raw Data'!B1</f>
        <v xml:space="preserve"> Week of June 25, 2023 to July 1, 2023</v>
      </c>
      <c r="B1" s="169" t="s">
        <v>66</v>
      </c>
      <c r="C1" s="170"/>
      <c r="D1" s="170"/>
      <c r="E1" s="170"/>
      <c r="F1" s="170"/>
      <c r="G1" s="170"/>
      <c r="H1" s="170"/>
      <c r="I1" s="170"/>
      <c r="J1" s="170"/>
      <c r="K1" s="171"/>
      <c r="L1" s="40"/>
      <c r="M1" s="169" t="s">
        <v>73</v>
      </c>
      <c r="N1" s="170"/>
      <c r="O1" s="170"/>
      <c r="P1" s="170"/>
      <c r="Q1" s="170"/>
      <c r="R1" s="170"/>
      <c r="S1" s="170"/>
      <c r="T1" s="170"/>
      <c r="U1" s="170"/>
      <c r="V1" s="171"/>
      <c r="W1" s="40"/>
      <c r="X1" s="169" t="s">
        <v>67</v>
      </c>
      <c r="Y1" s="170"/>
      <c r="Z1" s="170"/>
      <c r="AA1" s="170"/>
      <c r="AB1" s="170"/>
      <c r="AC1" s="170"/>
      <c r="AD1" s="170"/>
      <c r="AE1" s="170"/>
      <c r="AF1" s="170"/>
      <c r="AG1" s="171"/>
      <c r="AH1" s="40"/>
      <c r="AI1" s="169" t="s">
        <v>74</v>
      </c>
      <c r="AJ1" s="170"/>
      <c r="AK1" s="170"/>
      <c r="AL1" s="170"/>
      <c r="AM1" s="170"/>
      <c r="AN1" s="170"/>
      <c r="AO1" s="170"/>
      <c r="AP1" s="170"/>
      <c r="AQ1" s="170"/>
      <c r="AR1" s="171"/>
      <c r="AS1" s="40"/>
      <c r="AT1" s="169" t="s">
        <v>68</v>
      </c>
      <c r="AU1" s="170"/>
      <c r="AV1" s="170"/>
      <c r="AW1" s="170"/>
      <c r="AX1" s="170"/>
      <c r="AY1" s="170"/>
      <c r="AZ1" s="170"/>
      <c r="BA1" s="170"/>
      <c r="BB1" s="170"/>
      <c r="BC1" s="171"/>
      <c r="BD1" s="40"/>
      <c r="BE1" s="169" t="s">
        <v>75</v>
      </c>
      <c r="BF1" s="170"/>
      <c r="BG1" s="170"/>
      <c r="BH1" s="170"/>
      <c r="BI1" s="170"/>
      <c r="BJ1" s="170"/>
      <c r="BK1" s="170"/>
      <c r="BL1" s="170"/>
      <c r="BM1" s="170"/>
      <c r="BN1" s="171"/>
    </row>
    <row r="2" spans="1:66" x14ac:dyDescent="0.25">
      <c r="A2" s="166"/>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W2" s="44"/>
      <c r="X2" s="42"/>
      <c r="Y2" s="43"/>
      <c r="Z2" s="43"/>
      <c r="AA2" s="43"/>
      <c r="AB2" s="43"/>
      <c r="AC2" s="167" t="s">
        <v>64</v>
      </c>
      <c r="AD2" s="43"/>
      <c r="AE2" s="43"/>
      <c r="AF2" s="167" t="s">
        <v>65</v>
      </c>
      <c r="AG2" s="168" t="s">
        <v>56</v>
      </c>
      <c r="AH2" s="44"/>
      <c r="AI2" s="42"/>
      <c r="AJ2" s="43"/>
      <c r="AK2" s="43"/>
      <c r="AL2" s="43"/>
      <c r="AM2" s="43"/>
      <c r="AN2" s="167" t="s">
        <v>64</v>
      </c>
      <c r="AO2" s="43"/>
      <c r="AP2" s="43"/>
      <c r="AQ2" s="167" t="s">
        <v>65</v>
      </c>
      <c r="AR2" s="168" t="s">
        <v>56</v>
      </c>
      <c r="AS2" s="40"/>
      <c r="AT2" s="42"/>
      <c r="AU2" s="43"/>
      <c r="AV2" s="43"/>
      <c r="AW2" s="43"/>
      <c r="AX2" s="43"/>
      <c r="AY2" s="167" t="s">
        <v>64</v>
      </c>
      <c r="AZ2" s="43"/>
      <c r="BA2" s="43"/>
      <c r="BB2" s="167" t="s">
        <v>65</v>
      </c>
      <c r="BC2" s="168" t="s">
        <v>56</v>
      </c>
      <c r="BD2" s="44"/>
      <c r="BE2" s="42"/>
      <c r="BF2" s="43"/>
      <c r="BG2" s="43"/>
      <c r="BH2" s="43"/>
      <c r="BI2" s="43"/>
      <c r="BJ2" s="167" t="s">
        <v>64</v>
      </c>
      <c r="BK2" s="43"/>
      <c r="BL2" s="43"/>
      <c r="BM2" s="167" t="s">
        <v>65</v>
      </c>
      <c r="BN2" s="168" t="s">
        <v>56</v>
      </c>
    </row>
    <row r="3" spans="1:66" x14ac:dyDescent="0.25">
      <c r="A3" s="166"/>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W3" s="44"/>
      <c r="X3" s="45" t="s">
        <v>57</v>
      </c>
      <c r="Y3" s="44" t="s">
        <v>58</v>
      </c>
      <c r="Z3" s="44" t="s">
        <v>59</v>
      </c>
      <c r="AA3" s="44" t="s">
        <v>60</v>
      </c>
      <c r="AB3" s="44" t="s">
        <v>61</v>
      </c>
      <c r="AC3" s="167"/>
      <c r="AD3" s="44" t="s">
        <v>62</v>
      </c>
      <c r="AE3" s="44" t="s">
        <v>63</v>
      </c>
      <c r="AF3" s="167"/>
      <c r="AG3" s="168"/>
      <c r="AH3" s="44"/>
      <c r="AI3" s="45" t="s">
        <v>57</v>
      </c>
      <c r="AJ3" s="44" t="s">
        <v>58</v>
      </c>
      <c r="AK3" s="44" t="s">
        <v>59</v>
      </c>
      <c r="AL3" s="44" t="s">
        <v>60</v>
      </c>
      <c r="AM3" s="44" t="s">
        <v>61</v>
      </c>
      <c r="AN3" s="167"/>
      <c r="AO3" s="44" t="s">
        <v>62</v>
      </c>
      <c r="AP3" s="44" t="s">
        <v>63</v>
      </c>
      <c r="AQ3" s="167"/>
      <c r="AR3" s="168"/>
      <c r="AS3" s="40"/>
      <c r="AT3" s="45" t="s">
        <v>57</v>
      </c>
      <c r="AU3" s="44" t="s">
        <v>58</v>
      </c>
      <c r="AV3" s="44" t="s">
        <v>59</v>
      </c>
      <c r="AW3" s="44" t="s">
        <v>60</v>
      </c>
      <c r="AX3" s="44" t="s">
        <v>61</v>
      </c>
      <c r="AY3" s="167"/>
      <c r="AZ3" s="44" t="s">
        <v>62</v>
      </c>
      <c r="BA3" s="44" t="s">
        <v>63</v>
      </c>
      <c r="BB3" s="167"/>
      <c r="BC3" s="168"/>
      <c r="BD3" s="44"/>
      <c r="BE3" s="45" t="s">
        <v>57</v>
      </c>
      <c r="BF3" s="44" t="s">
        <v>58</v>
      </c>
      <c r="BG3" s="44" t="s">
        <v>59</v>
      </c>
      <c r="BH3" s="44" t="s">
        <v>60</v>
      </c>
      <c r="BI3" s="44" t="s">
        <v>61</v>
      </c>
      <c r="BJ3" s="167"/>
      <c r="BK3" s="44" t="s">
        <v>62</v>
      </c>
      <c r="BL3" s="44" t="s">
        <v>63</v>
      </c>
      <c r="BM3" s="167"/>
      <c r="BN3" s="168"/>
    </row>
    <row r="4" spans="1:66" x14ac:dyDescent="0.25">
      <c r="A4" s="46" t="s">
        <v>15</v>
      </c>
      <c r="B4" s="47">
        <f>VLOOKUP($A4,'Occupancy Raw Data'!$B$8:$BE$45,'Occupancy Raw Data'!G$3,FALSE)</f>
        <v>60.412346817872702</v>
      </c>
      <c r="C4" s="48">
        <f>VLOOKUP($A4,'Occupancy Raw Data'!$B$8:$BE$45,'Occupancy Raw Data'!H$3,FALSE)</f>
        <v>69.360950067253597</v>
      </c>
      <c r="D4" s="48">
        <f>VLOOKUP($A4,'Occupancy Raw Data'!$B$8:$BE$45,'Occupancy Raw Data'!I$3,FALSE)</f>
        <v>72.897821265784799</v>
      </c>
      <c r="E4" s="48">
        <f>VLOOKUP($A4,'Occupancy Raw Data'!$B$8:$BE$45,'Occupancy Raw Data'!J$3,FALSE)</f>
        <v>71.163819623193106</v>
      </c>
      <c r="F4" s="48">
        <f>VLOOKUP($A4,'Occupancy Raw Data'!$B$8:$BE$45,'Occupancy Raw Data'!K$3,FALSE)</f>
        <v>67.189530114775295</v>
      </c>
      <c r="G4" s="49">
        <f>VLOOKUP($A4,'Occupancy Raw Data'!$B$8:$BE$45,'Occupancy Raw Data'!L$3,FALSE)</f>
        <v>68.204906067628698</v>
      </c>
      <c r="H4" s="48">
        <f>VLOOKUP($A4,'Occupancy Raw Data'!$B$8:$BE$45,'Occupancy Raw Data'!N$3,FALSE)</f>
        <v>71.150669870525405</v>
      </c>
      <c r="I4" s="48">
        <f>VLOOKUP($A4,'Occupancy Raw Data'!$B$8:$BE$45,'Occupancy Raw Data'!O$3,FALSE)</f>
        <v>76.882549580562795</v>
      </c>
      <c r="J4" s="49">
        <f>VLOOKUP($A4,'Occupancy Raw Data'!$B$8:$BE$45,'Occupancy Raw Data'!P$3,FALSE)</f>
        <v>74.016668354238803</v>
      </c>
      <c r="K4" s="50">
        <f>VLOOKUP($A4,'Occupancy Raw Data'!$B$8:$BE$45,'Occupancy Raw Data'!R$3,FALSE)</f>
        <v>69.865447387939994</v>
      </c>
      <c r="M4" s="47">
        <f>VLOOKUP($A4,'Occupancy Raw Data'!$B$8:$BE$45,'Occupancy Raw Data'!T$3,FALSE)</f>
        <v>0.94647688692716303</v>
      </c>
      <c r="N4" s="48">
        <f>VLOOKUP($A4,'Occupancy Raw Data'!$B$8:$BE$45,'Occupancy Raw Data'!U$3,FALSE)</f>
        <v>3.4216893685419798</v>
      </c>
      <c r="O4" s="48">
        <f>VLOOKUP($A4,'Occupancy Raw Data'!$B$8:$BE$45,'Occupancy Raw Data'!V$3,FALSE)</f>
        <v>4.8677279995707998</v>
      </c>
      <c r="P4" s="48">
        <f>VLOOKUP($A4,'Occupancy Raw Data'!$B$8:$BE$45,'Occupancy Raw Data'!W$3,FALSE)</f>
        <v>6.1937148548385199</v>
      </c>
      <c r="Q4" s="48">
        <f>VLOOKUP($A4,'Occupancy Raw Data'!$B$8:$BE$45,'Occupancy Raw Data'!X$3,FALSE)</f>
        <v>6.2765124220415904</v>
      </c>
      <c r="R4" s="49">
        <f>VLOOKUP($A4,'Occupancy Raw Data'!$B$8:$BE$45,'Occupancy Raw Data'!Y$3,FALSE)</f>
        <v>4.3971566324548101</v>
      </c>
      <c r="S4" s="48">
        <f>VLOOKUP($A4,'Occupancy Raw Data'!$B$8:$BE$45,'Occupancy Raw Data'!AA$3,FALSE)</f>
        <v>4.3210272025224903</v>
      </c>
      <c r="T4" s="48">
        <f>VLOOKUP($A4,'Occupancy Raw Data'!$B$8:$BE$45,'Occupancy Raw Data'!AB$3,FALSE)</f>
        <v>2.60280305301541</v>
      </c>
      <c r="U4" s="49">
        <f>VLOOKUP($A4,'Occupancy Raw Data'!$B$8:$BE$45,'Occupancy Raw Data'!AC$3,FALSE)</f>
        <v>3.42160388189291</v>
      </c>
      <c r="V4" s="50">
        <f>VLOOKUP($A4,'Occupancy Raw Data'!$B$8:$BE$45,'Occupancy Raw Data'!AE$3,FALSE)</f>
        <v>4.09913866849943</v>
      </c>
      <c r="X4" s="51">
        <f>VLOOKUP($A4,'ADR Raw Data'!$B$6:$BE$43,'ADR Raw Data'!G$1,FALSE)</f>
        <v>149.251049437565</v>
      </c>
      <c r="Y4" s="52">
        <f>VLOOKUP($A4,'ADR Raw Data'!$B$6:$BE$43,'ADR Raw Data'!H$1,FALSE)</f>
        <v>153.28864498260299</v>
      </c>
      <c r="Z4" s="52">
        <f>VLOOKUP($A4,'ADR Raw Data'!$B$6:$BE$43,'ADR Raw Data'!I$1,FALSE)</f>
        <v>155.76094113363601</v>
      </c>
      <c r="AA4" s="52">
        <f>VLOOKUP($A4,'ADR Raw Data'!$B$6:$BE$43,'ADR Raw Data'!J$1,FALSE)</f>
        <v>151.604604902152</v>
      </c>
      <c r="AB4" s="52">
        <f>VLOOKUP($A4,'ADR Raw Data'!$B$6:$BE$43,'ADR Raw Data'!K$1,FALSE)</f>
        <v>146.21810858598499</v>
      </c>
      <c r="AC4" s="53">
        <f>VLOOKUP($A4,'ADR Raw Data'!$B$6:$BE$43,'ADR Raw Data'!L$1,FALSE)</f>
        <v>151.35738435227</v>
      </c>
      <c r="AD4" s="52">
        <f>VLOOKUP($A4,'ADR Raw Data'!$B$6:$BE$43,'ADR Raw Data'!N$1,FALSE)</f>
        <v>161.20643660449099</v>
      </c>
      <c r="AE4" s="52">
        <f>VLOOKUP($A4,'ADR Raw Data'!$B$6:$BE$43,'ADR Raw Data'!O$1,FALSE)</f>
        <v>173.484619332314</v>
      </c>
      <c r="AF4" s="53">
        <f>VLOOKUP($A4,'ADR Raw Data'!$B$6:$BE$43,'ADR Raw Data'!P$1,FALSE)</f>
        <v>167.58336037269299</v>
      </c>
      <c r="AG4" s="54">
        <f>VLOOKUP($A4,'ADR Raw Data'!$B$6:$BE$43,'ADR Raw Data'!R$1,FALSE)</f>
        <v>156.26894784413</v>
      </c>
      <c r="AI4" s="47">
        <f>VLOOKUP($A4,'ADR Raw Data'!$B$6:$BE$43,'ADR Raw Data'!T$1,FALSE)</f>
        <v>1.9131480364586799</v>
      </c>
      <c r="AJ4" s="48">
        <f>VLOOKUP($A4,'ADR Raw Data'!$B$6:$BE$43,'ADR Raw Data'!U$1,FALSE)</f>
        <v>3.6390294506300398</v>
      </c>
      <c r="AK4" s="48">
        <f>VLOOKUP($A4,'ADR Raw Data'!$B$6:$BE$43,'ADR Raw Data'!V$1,FALSE)</f>
        <v>4.1718184996897199</v>
      </c>
      <c r="AL4" s="48">
        <f>VLOOKUP($A4,'ADR Raw Data'!$B$6:$BE$43,'ADR Raw Data'!W$1,FALSE)</f>
        <v>4.3051305462836504</v>
      </c>
      <c r="AM4" s="48">
        <f>VLOOKUP($A4,'ADR Raw Data'!$B$6:$BE$43,'ADR Raw Data'!X$1,FALSE)</f>
        <v>2.9751443728598002</v>
      </c>
      <c r="AN4" s="49">
        <f>VLOOKUP($A4,'ADR Raw Data'!$B$6:$BE$43,'ADR Raw Data'!Y$1,FALSE)</f>
        <v>3.44690460241931</v>
      </c>
      <c r="AO4" s="48">
        <f>VLOOKUP($A4,'ADR Raw Data'!$B$6:$BE$43,'ADR Raw Data'!AA$1,FALSE)</f>
        <v>-1.8923569768887101</v>
      </c>
      <c r="AP4" s="48">
        <f>VLOOKUP($A4,'ADR Raw Data'!$B$6:$BE$43,'ADR Raw Data'!AB$1,FALSE)</f>
        <v>-2.3847172331037898</v>
      </c>
      <c r="AQ4" s="49">
        <f>VLOOKUP($A4,'ADR Raw Data'!$B$6:$BE$43,'ADR Raw Data'!AC$1,FALSE)</f>
        <v>-2.18935154263675</v>
      </c>
      <c r="AR4" s="50">
        <f>VLOOKUP($A4,'ADR Raw Data'!$B$6:$BE$43,'ADR Raw Data'!AE$1,FALSE)</f>
        <v>1.5132433750105601</v>
      </c>
      <c r="AS4" s="40"/>
      <c r="AT4" s="51">
        <f>VLOOKUP($A4,'RevPAR Raw Data'!$B$6:$BE$43,'RevPAR Raw Data'!G$1,FALSE)</f>
        <v>90.166061615536805</v>
      </c>
      <c r="AU4" s="52">
        <f>VLOOKUP($A4,'RevPAR Raw Data'!$B$6:$BE$43,'RevPAR Raw Data'!H$1,FALSE)</f>
        <v>106.322460505153</v>
      </c>
      <c r="AV4" s="52">
        <f>VLOOKUP($A4,'RevPAR Raw Data'!$B$6:$BE$43,'RevPAR Raw Data'!I$1,FALSE)</f>
        <v>113.546332469502</v>
      </c>
      <c r="AW4" s="52">
        <f>VLOOKUP($A4,'RevPAR Raw Data'!$B$6:$BE$43,'RevPAR Raw Data'!J$1,FALSE)</f>
        <v>107.887627573022</v>
      </c>
      <c r="AX4" s="52">
        <f>VLOOKUP($A4,'RevPAR Raw Data'!$B$6:$BE$43,'RevPAR Raw Data'!K$1,FALSE)</f>
        <v>98.2432601016353</v>
      </c>
      <c r="AY4" s="53">
        <f>VLOOKUP($A4,'RevPAR Raw Data'!$B$6:$BE$43,'RevPAR Raw Data'!L$1,FALSE)</f>
        <v>103.233161823885</v>
      </c>
      <c r="AZ4" s="52">
        <f>VLOOKUP($A4,'RevPAR Raw Data'!$B$6:$BE$43,'RevPAR Raw Data'!N$1,FALSE)</f>
        <v>114.699459518499</v>
      </c>
      <c r="BA4" s="52">
        <f>VLOOKUP($A4,'RevPAR Raw Data'!$B$6:$BE$43,'RevPAR Raw Data'!O$1,FALSE)</f>
        <v>133.379398472817</v>
      </c>
      <c r="BB4" s="53">
        <f>VLOOKUP($A4,'RevPAR Raw Data'!$B$6:$BE$43,'RevPAR Raw Data'!P$1,FALSE)</f>
        <v>124.03962006394499</v>
      </c>
      <c r="BC4" s="54">
        <f>VLOOKUP($A4,'RevPAR Raw Data'!$B$6:$BE$43,'RevPAR Raw Data'!R$1,FALSE)</f>
        <v>109.17799953972801</v>
      </c>
      <c r="BE4" s="47">
        <f>VLOOKUP($A4,'RevPAR Raw Data'!$B$6:$BE$43,'RevPAR Raw Data'!T$1,FALSE)</f>
        <v>2.8777324273636302</v>
      </c>
      <c r="BF4" s="48">
        <f>VLOOKUP($A4,'RevPAR Raw Data'!$B$6:$BE$43,'RevPAR Raw Data'!U$1,FALSE)</f>
        <v>7.1852351030023396</v>
      </c>
      <c r="BG4" s="48">
        <f>VLOOKUP($A4,'RevPAR Raw Data'!$B$6:$BE$43,'RevPAR Raw Data'!V$1,FALSE)</f>
        <v>9.2426192764612001</v>
      </c>
      <c r="BH4" s="48">
        <f>VLOOKUP($A4,'RevPAR Raw Data'!$B$6:$BE$43,'RevPAR Raw Data'!W$1,FALSE)</f>
        <v>10.765492911287501</v>
      </c>
      <c r="BI4" s="48">
        <f>VLOOKUP($A4,'RevPAR Raw Data'!$B$6:$BE$43,'RevPAR Raw Data'!X$1,FALSE)</f>
        <v>9.4383921010376195</v>
      </c>
      <c r="BJ4" s="49">
        <f>VLOOKUP($A4,'RevPAR Raw Data'!$B$6:$BE$43,'RevPAR Raw Data'!Y$1,FALSE)</f>
        <v>7.9956270292138099</v>
      </c>
      <c r="BK4" s="48">
        <f>VLOOKUP($A4,'RevPAR Raw Data'!$B$6:$BE$43,'RevPAR Raw Data'!AA$1,FALSE)</f>
        <v>2.34690096589358</v>
      </c>
      <c r="BL4" s="48">
        <f>VLOOKUP($A4,'RevPAR Raw Data'!$B$6:$BE$43,'RevPAR Raw Data'!AB$1,FALSE)</f>
        <v>0.156016326962608</v>
      </c>
      <c r="BM4" s="49">
        <f>VLOOKUP($A4,'RevPAR Raw Data'!$B$6:$BE$43,'RevPAR Raw Data'!AC$1,FALSE)</f>
        <v>1.1573414018850099</v>
      </c>
      <c r="BN4" s="50">
        <f>VLOOKUP($A4,'RevPAR Raw Data'!$B$6:$BE$43,'RevPAR Raw Data'!AE$1,FALSE)</f>
        <v>5.6744119878435502</v>
      </c>
    </row>
    <row r="5" spans="1:66" x14ac:dyDescent="0.25">
      <c r="A5" s="46" t="s">
        <v>69</v>
      </c>
      <c r="B5" s="47">
        <f>VLOOKUP($A5,'Occupancy Raw Data'!$B$8:$BE$45,'Occupancy Raw Data'!G$3,FALSE)</f>
        <v>60.471596864389198</v>
      </c>
      <c r="C5" s="48">
        <f>VLOOKUP($A5,'Occupancy Raw Data'!$B$8:$BE$45,'Occupancy Raw Data'!H$3,FALSE)</f>
        <v>70.123202641042795</v>
      </c>
      <c r="D5" s="48">
        <f>VLOOKUP($A5,'Occupancy Raw Data'!$B$8:$BE$45,'Occupancy Raw Data'!I$3,FALSE)</f>
        <v>74.0039665603896</v>
      </c>
      <c r="E5" s="48">
        <f>VLOOKUP($A5,'Occupancy Raw Data'!$B$8:$BE$45,'Occupancy Raw Data'!J$3,FALSE)</f>
        <v>73.157934376019796</v>
      </c>
      <c r="F5" s="48">
        <f>VLOOKUP($A5,'Occupancy Raw Data'!$B$8:$BE$45,'Occupancy Raw Data'!K$3,FALSE)</f>
        <v>68.113749905856906</v>
      </c>
      <c r="G5" s="49">
        <f>VLOOKUP($A5,'Occupancy Raw Data'!$B$8:$BE$45,'Occupancy Raw Data'!L$3,FALSE)</f>
        <v>69.174099801922495</v>
      </c>
      <c r="H5" s="48">
        <f>VLOOKUP($A5,'Occupancy Raw Data'!$B$8:$BE$45,'Occupancy Raw Data'!N$3,FALSE)</f>
        <v>70.373183039188604</v>
      </c>
      <c r="I5" s="48">
        <f>VLOOKUP($A5,'Occupancy Raw Data'!$B$8:$BE$45,'Occupancy Raw Data'!O$3,FALSE)</f>
        <v>75.011299718762501</v>
      </c>
      <c r="J5" s="49">
        <f>VLOOKUP($A5,'Occupancy Raw Data'!$B$8:$BE$45,'Occupancy Raw Data'!P$3,FALSE)</f>
        <v>72.691979361512395</v>
      </c>
      <c r="K5" s="50">
        <f>VLOOKUP($A5,'Occupancy Raw Data'!$B$8:$BE$45,'Occupancy Raw Data'!R$3,FALSE)</f>
        <v>70.179128940917295</v>
      </c>
      <c r="M5" s="47">
        <f>VLOOKUP($A5,'Occupancy Raw Data'!$B$8:$BE$45,'Occupancy Raw Data'!T$3,FALSE)</f>
        <v>6.6406620462310304</v>
      </c>
      <c r="N5" s="48">
        <f>VLOOKUP($A5,'Occupancy Raw Data'!$B$8:$BE$45,'Occupancy Raw Data'!U$3,FALSE)</f>
        <v>6.4524164814751899</v>
      </c>
      <c r="O5" s="48">
        <f>VLOOKUP($A5,'Occupancy Raw Data'!$B$8:$BE$45,'Occupancy Raw Data'!V$3,FALSE)</f>
        <v>8.5833650804375292</v>
      </c>
      <c r="P5" s="48">
        <f>VLOOKUP($A5,'Occupancy Raw Data'!$B$8:$BE$45,'Occupancy Raw Data'!W$3,FALSE)</f>
        <v>8.9198402489094608</v>
      </c>
      <c r="Q5" s="48">
        <f>VLOOKUP($A5,'Occupancy Raw Data'!$B$8:$BE$45,'Occupancy Raw Data'!X$3,FALSE)</f>
        <v>8.5989091336047707</v>
      </c>
      <c r="R5" s="49">
        <f>VLOOKUP($A5,'Occupancy Raw Data'!$B$8:$BE$45,'Occupancy Raw Data'!Y$3,FALSE)</f>
        <v>7.8755034031086399</v>
      </c>
      <c r="S5" s="48">
        <f>VLOOKUP($A5,'Occupancy Raw Data'!$B$8:$BE$45,'Occupancy Raw Data'!AA$3,FALSE)</f>
        <v>3.1380837045052199</v>
      </c>
      <c r="T5" s="48">
        <f>VLOOKUP($A5,'Occupancy Raw Data'!$B$8:$BE$45,'Occupancy Raw Data'!AB$3,FALSE)</f>
        <v>0.58719684400536498</v>
      </c>
      <c r="U5" s="49">
        <f>VLOOKUP($A5,'Occupancy Raw Data'!$B$8:$BE$45,'Occupancy Raw Data'!AC$3,FALSE)</f>
        <v>1.80563611633684</v>
      </c>
      <c r="V5" s="50">
        <f>VLOOKUP($A5,'Occupancy Raw Data'!$B$8:$BE$45,'Occupancy Raw Data'!AE$3,FALSE)</f>
        <v>6.0063323875252603</v>
      </c>
      <c r="X5" s="51">
        <f>VLOOKUP($A5,'ADR Raw Data'!$B$6:$BE$43,'ADR Raw Data'!G$1,FALSE)</f>
        <v>132.77854575090799</v>
      </c>
      <c r="Y5" s="52">
        <f>VLOOKUP($A5,'ADR Raw Data'!$B$6:$BE$43,'ADR Raw Data'!H$1,FALSE)</f>
        <v>139.78293949144299</v>
      </c>
      <c r="Z5" s="52">
        <f>VLOOKUP($A5,'ADR Raw Data'!$B$6:$BE$43,'ADR Raw Data'!I$1,FALSE)</f>
        <v>142.54002724828601</v>
      </c>
      <c r="AA5" s="52">
        <f>VLOOKUP($A5,'ADR Raw Data'!$B$6:$BE$43,'ADR Raw Data'!J$1,FALSE)</f>
        <v>138.61629866253699</v>
      </c>
      <c r="AB5" s="52">
        <f>VLOOKUP($A5,'ADR Raw Data'!$B$6:$BE$43,'ADR Raw Data'!K$1,FALSE)</f>
        <v>129.53435017921799</v>
      </c>
      <c r="AC5" s="53">
        <f>VLOOKUP($A5,'ADR Raw Data'!$B$6:$BE$43,'ADR Raw Data'!L$1,FALSE)</f>
        <v>136.88315419820299</v>
      </c>
      <c r="AD5" s="52">
        <f>VLOOKUP($A5,'ADR Raw Data'!$B$6:$BE$43,'ADR Raw Data'!N$1,FALSE)</f>
        <v>140.48328871369</v>
      </c>
      <c r="AE5" s="52">
        <f>VLOOKUP($A5,'ADR Raw Data'!$B$6:$BE$43,'ADR Raw Data'!O$1,FALSE)</f>
        <v>149.95558469746399</v>
      </c>
      <c r="AF5" s="53">
        <f>VLOOKUP($A5,'ADR Raw Data'!$B$6:$BE$43,'ADR Raw Data'!P$1,FALSE)</f>
        <v>145.369996714835</v>
      </c>
      <c r="AG5" s="54">
        <f>VLOOKUP($A5,'ADR Raw Data'!$B$6:$BE$43,'ADR Raw Data'!R$1,FALSE)</f>
        <v>139.39459156379499</v>
      </c>
      <c r="AI5" s="47">
        <f>VLOOKUP($A5,'ADR Raw Data'!$B$6:$BE$43,'ADR Raw Data'!T$1,FALSE)</f>
        <v>8.2771535851781799</v>
      </c>
      <c r="AJ5" s="48">
        <f>VLOOKUP($A5,'ADR Raw Data'!$B$6:$BE$43,'ADR Raw Data'!U$1,FALSE)</f>
        <v>10.4788832377264</v>
      </c>
      <c r="AK5" s="48">
        <f>VLOOKUP($A5,'ADR Raw Data'!$B$6:$BE$43,'ADR Raw Data'!V$1,FALSE)</f>
        <v>11.8123252101584</v>
      </c>
      <c r="AL5" s="48">
        <f>VLOOKUP($A5,'ADR Raw Data'!$B$6:$BE$43,'ADR Raw Data'!W$1,FALSE)</f>
        <v>11.550104362757599</v>
      </c>
      <c r="AM5" s="48">
        <f>VLOOKUP($A5,'ADR Raw Data'!$B$6:$BE$43,'ADR Raw Data'!X$1,FALSE)</f>
        <v>8.1599146251538102</v>
      </c>
      <c r="AN5" s="49">
        <f>VLOOKUP($A5,'ADR Raw Data'!$B$6:$BE$43,'ADR Raw Data'!Y$1,FALSE)</f>
        <v>10.1743252993074</v>
      </c>
      <c r="AO5" s="48">
        <f>VLOOKUP($A5,'ADR Raw Data'!$B$6:$BE$43,'ADR Raw Data'!AA$1,FALSE)</f>
        <v>1.3896759291220699</v>
      </c>
      <c r="AP5" s="48">
        <f>VLOOKUP($A5,'ADR Raw Data'!$B$6:$BE$43,'ADR Raw Data'!AB$1,FALSE)</f>
        <v>-1.7853304993096399</v>
      </c>
      <c r="AQ5" s="49">
        <f>VLOOKUP($A5,'ADR Raw Data'!$B$6:$BE$43,'ADR Raw Data'!AC$1,FALSE)</f>
        <v>-0.38593630040605398</v>
      </c>
      <c r="AR5" s="50">
        <f>VLOOKUP($A5,'ADR Raw Data'!$B$6:$BE$43,'ADR Raw Data'!AE$1,FALSE)</f>
        <v>6.4700855977486</v>
      </c>
      <c r="AS5" s="40"/>
      <c r="AT5" s="51">
        <f>VLOOKUP($A5,'RevPAR Raw Data'!$B$6:$BE$43,'RevPAR Raw Data'!G$1,FALSE)</f>
        <v>80.293306908887701</v>
      </c>
      <c r="AU5" s="52">
        <f>VLOOKUP($A5,'RevPAR Raw Data'!$B$6:$BE$43,'RevPAR Raw Data'!H$1,FALSE)</f>
        <v>98.020273917191204</v>
      </c>
      <c r="AV5" s="52">
        <f>VLOOKUP($A5,'RevPAR Raw Data'!$B$6:$BE$43,'RevPAR Raw Data'!I$1,FALSE)</f>
        <v>105.485274099992</v>
      </c>
      <c r="AW5" s="52">
        <f>VLOOKUP($A5,'RevPAR Raw Data'!$B$6:$BE$43,'RevPAR Raw Data'!J$1,FALSE)</f>
        <v>101.40882081000601</v>
      </c>
      <c r="AX5" s="52">
        <f>VLOOKUP($A5,'RevPAR Raw Data'!$B$6:$BE$43,'RevPAR Raw Data'!K$1,FALSE)</f>
        <v>88.2307033232495</v>
      </c>
      <c r="AY5" s="53">
        <f>VLOOKUP($A5,'RevPAR Raw Data'!$B$6:$BE$43,'RevPAR Raw Data'!L$1,FALSE)</f>
        <v>94.687689697084494</v>
      </c>
      <c r="AZ5" s="52">
        <f>VLOOKUP($A5,'RevPAR Raw Data'!$B$6:$BE$43,'RevPAR Raw Data'!N$1,FALSE)</f>
        <v>98.862561905957307</v>
      </c>
      <c r="BA5" s="52">
        <f>VLOOKUP($A5,'RevPAR Raw Data'!$B$6:$BE$43,'RevPAR Raw Data'!O$1,FALSE)</f>
        <v>112.483633082437</v>
      </c>
      <c r="BB5" s="53">
        <f>VLOOKUP($A5,'RevPAR Raw Data'!$B$6:$BE$43,'RevPAR Raw Data'!P$1,FALSE)</f>
        <v>105.67232800977899</v>
      </c>
      <c r="BC5" s="54">
        <f>VLOOKUP($A5,'RevPAR Raw Data'!$B$6:$BE$43,'RevPAR Raw Data'!R$1,FALSE)</f>
        <v>97.825910150221503</v>
      </c>
      <c r="BE5" s="47">
        <f>VLOOKUP($A5,'RevPAR Raw Data'!$B$6:$BE$43,'RevPAR Raw Data'!T$1,FALSE)</f>
        <v>15.467473428048301</v>
      </c>
      <c r="BF5" s="48">
        <f>VLOOKUP($A5,'RevPAR Raw Data'!$B$6:$BE$43,'RevPAR Raw Data'!U$1,FALSE)</f>
        <v>17.607440908307201</v>
      </c>
      <c r="BG5" s="48">
        <f>VLOOKUP($A5,'RevPAR Raw Data'!$B$6:$BE$43,'RevPAR Raw Data'!V$1,FALSE)</f>
        <v>21.4095852878724</v>
      </c>
      <c r="BH5" s="48">
        <f>VLOOKUP($A5,'RevPAR Raw Data'!$B$6:$BE$43,'RevPAR Raw Data'!W$1,FALSE)</f>
        <v>21.500195469407402</v>
      </c>
      <c r="BI5" s="48">
        <f>VLOOKUP($A5,'RevPAR Raw Data'!$B$6:$BE$43,'RevPAR Raw Data'!X$1,FALSE)</f>
        <v>17.460487402755199</v>
      </c>
      <c r="BJ5" s="49">
        <f>VLOOKUP($A5,'RevPAR Raw Data'!$B$6:$BE$43,'RevPAR Raw Data'!Y$1,FALSE)</f>
        <v>18.851108037606298</v>
      </c>
      <c r="BK5" s="48">
        <f>VLOOKUP($A5,'RevPAR Raw Data'!$B$6:$BE$43,'RevPAR Raw Data'!AA$1,FALSE)</f>
        <v>4.5713688275045099</v>
      </c>
      <c r="BL5" s="48">
        <f>VLOOKUP($A5,'RevPAR Raw Data'!$B$6:$BE$43,'RevPAR Raw Data'!AB$1,FALSE)</f>
        <v>-1.20861705965128</v>
      </c>
      <c r="BM5" s="49">
        <f>VLOOKUP($A5,'RevPAR Raw Data'!$B$6:$BE$43,'RevPAR Raw Data'!AC$1,FALSE)</f>
        <v>1.4127312107045999</v>
      </c>
      <c r="BN5" s="50">
        <f>VLOOKUP($A5,'RevPAR Raw Data'!$B$6:$BE$43,'RevPAR Raw Data'!AE$1,FALSE)</f>
        <v>12.865032832032</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Data'!G$3,FALSE)</f>
        <v>66.045156204327796</v>
      </c>
      <c r="C7" s="48">
        <f>VLOOKUP($A7,'Occupancy Raw Data'!$B$8:$BE$45,'Occupancy Raw Data'!H$3,FALSE)</f>
        <v>79.239483777248196</v>
      </c>
      <c r="D7" s="48">
        <f>VLOOKUP($A7,'Occupancy Raw Data'!$B$8:$BE$45,'Occupancy Raw Data'!I$3,FALSE)</f>
        <v>82.463661567623504</v>
      </c>
      <c r="E7" s="48">
        <f>VLOOKUP($A7,'Occupancy Raw Data'!$B$8:$BE$45,'Occupancy Raw Data'!J$3,FALSE)</f>
        <v>76.509561812979896</v>
      </c>
      <c r="F7" s="48">
        <f>VLOOKUP($A7,'Occupancy Raw Data'!$B$8:$BE$45,'Occupancy Raw Data'!K$3,FALSE)</f>
        <v>66.245338671532394</v>
      </c>
      <c r="G7" s="49">
        <f>VLOOKUP($A7,'Occupancy Raw Data'!$B$8:$BE$45,'Occupancy Raw Data'!L$3,FALSE)</f>
        <v>74.1006404067424</v>
      </c>
      <c r="H7" s="48">
        <f>VLOOKUP($A7,'Occupancy Raw Data'!$B$8:$BE$45,'Occupancy Raw Data'!N$3,FALSE)</f>
        <v>66.657218526621605</v>
      </c>
      <c r="I7" s="48">
        <f>VLOOKUP($A7,'Occupancy Raw Data'!$B$8:$BE$45,'Occupancy Raw Data'!O$3,FALSE)</f>
        <v>72.499712126982999</v>
      </c>
      <c r="J7" s="49">
        <f>VLOOKUP($A7,'Occupancy Raw Data'!$B$8:$BE$45,'Occupancy Raw Data'!P$3,FALSE)</f>
        <v>69.578465326802302</v>
      </c>
      <c r="K7" s="50">
        <f>VLOOKUP($A7,'Occupancy Raw Data'!$B$8:$BE$45,'Occupancy Raw Data'!R$3,FALSE)</f>
        <v>72.808590383902299</v>
      </c>
      <c r="M7" s="47">
        <f>VLOOKUP($A7,'Occupancy Raw Data'!$B$8:$BE$45,'Occupancy Raw Data'!T$3,FALSE)</f>
        <v>3.0854497122033102</v>
      </c>
      <c r="N7" s="48">
        <f>VLOOKUP($A7,'Occupancy Raw Data'!$B$8:$BE$45,'Occupancy Raw Data'!U$3,FALSE)</f>
        <v>12.9733997141378</v>
      </c>
      <c r="O7" s="48">
        <f>VLOOKUP($A7,'Occupancy Raw Data'!$B$8:$BE$45,'Occupancy Raw Data'!V$3,FALSE)</f>
        <v>16.370527717626</v>
      </c>
      <c r="P7" s="48">
        <f>VLOOKUP($A7,'Occupancy Raw Data'!$B$8:$BE$45,'Occupancy Raw Data'!W$3,FALSE)</f>
        <v>15.90971412078</v>
      </c>
      <c r="Q7" s="48">
        <f>VLOOKUP($A7,'Occupancy Raw Data'!$B$8:$BE$45,'Occupancy Raw Data'!X$3,FALSE)</f>
        <v>12.2773328120501</v>
      </c>
      <c r="R7" s="49">
        <f>VLOOKUP($A7,'Occupancy Raw Data'!$B$8:$BE$45,'Occupancy Raw Data'!Y$3,FALSE)</f>
        <v>12.246234941737599</v>
      </c>
      <c r="S7" s="48">
        <f>VLOOKUP($A7,'Occupancy Raw Data'!$B$8:$BE$45,'Occupancy Raw Data'!AA$3,FALSE)</f>
        <v>0.57033355356381099</v>
      </c>
      <c r="T7" s="48">
        <f>VLOOKUP($A7,'Occupancy Raw Data'!$B$8:$BE$45,'Occupancy Raw Data'!AB$3,FALSE)</f>
        <v>-2.9299108177245601</v>
      </c>
      <c r="U7" s="49">
        <f>VLOOKUP($A7,'Occupancy Raw Data'!$B$8:$BE$45,'Occupancy Raw Data'!AC$3,FALSE)</f>
        <v>-1.28418471142142</v>
      </c>
      <c r="V7" s="50">
        <f>VLOOKUP($A7,'Occupancy Raw Data'!$B$8:$BE$45,'Occupancy Raw Data'!AE$3,FALSE)</f>
        <v>8.2035469262053695</v>
      </c>
      <c r="X7" s="51">
        <f>VLOOKUP($A7,'ADR Raw Data'!$B$6:$BE$43,'ADR Raw Data'!G$1,FALSE)</f>
        <v>170.75993374730001</v>
      </c>
      <c r="Y7" s="52">
        <f>VLOOKUP($A7,'ADR Raw Data'!$B$6:$BE$43,'ADR Raw Data'!H$1,FALSE)</f>
        <v>193.361077365049</v>
      </c>
      <c r="Z7" s="52">
        <f>VLOOKUP($A7,'ADR Raw Data'!$B$6:$BE$43,'ADR Raw Data'!I$1,FALSE)</f>
        <v>198.622997024672</v>
      </c>
      <c r="AA7" s="52">
        <f>VLOOKUP($A7,'ADR Raw Data'!$B$6:$BE$43,'ADR Raw Data'!J$1,FALSE)</f>
        <v>190.38246975467999</v>
      </c>
      <c r="AB7" s="52">
        <f>VLOOKUP($A7,'ADR Raw Data'!$B$6:$BE$43,'ADR Raw Data'!K$1,FALSE)</f>
        <v>165.559980077284</v>
      </c>
      <c r="AC7" s="53">
        <f>VLOOKUP($A7,'ADR Raw Data'!$B$6:$BE$43,'ADR Raw Data'!L$1,FALSE)</f>
        <v>184.91752289695799</v>
      </c>
      <c r="AD7" s="52">
        <f>VLOOKUP($A7,'ADR Raw Data'!$B$6:$BE$43,'ADR Raw Data'!N$1,FALSE)</f>
        <v>152.73225409944899</v>
      </c>
      <c r="AE7" s="52">
        <f>VLOOKUP($A7,'ADR Raw Data'!$B$6:$BE$43,'ADR Raw Data'!O$1,FALSE)</f>
        <v>151.03745705558899</v>
      </c>
      <c r="AF7" s="53">
        <f>VLOOKUP($A7,'ADR Raw Data'!$B$6:$BE$43,'ADR Raw Data'!P$1,FALSE)</f>
        <v>151.84927761228201</v>
      </c>
      <c r="AG7" s="54">
        <f>VLOOKUP($A7,'ADR Raw Data'!$B$6:$BE$43,'ADR Raw Data'!R$1,FALSE)</f>
        <v>175.88861280416199</v>
      </c>
      <c r="AI7" s="47">
        <f>VLOOKUP($A7,'ADR Raw Data'!$B$6:$BE$43,'ADR Raw Data'!T$1,FALSE)</f>
        <v>3.83269307101496</v>
      </c>
      <c r="AJ7" s="48">
        <f>VLOOKUP($A7,'ADR Raw Data'!$B$6:$BE$43,'ADR Raw Data'!U$1,FALSE)</f>
        <v>12.7168129273287</v>
      </c>
      <c r="AK7" s="48">
        <f>VLOOKUP($A7,'ADR Raw Data'!$B$6:$BE$43,'ADR Raw Data'!V$1,FALSE)</f>
        <v>16.051908953092902</v>
      </c>
      <c r="AL7" s="48">
        <f>VLOOKUP($A7,'ADR Raw Data'!$B$6:$BE$43,'ADR Raw Data'!W$1,FALSE)</f>
        <v>15.695264578122901</v>
      </c>
      <c r="AM7" s="48">
        <f>VLOOKUP($A7,'ADR Raw Data'!$B$6:$BE$43,'ADR Raw Data'!X$1,FALSE)</f>
        <v>10.4445909496564</v>
      </c>
      <c r="AN7" s="49">
        <f>VLOOKUP($A7,'ADR Raw Data'!$B$6:$BE$43,'ADR Raw Data'!Y$1,FALSE)</f>
        <v>12.1947339720826</v>
      </c>
      <c r="AO7" s="48">
        <f>VLOOKUP($A7,'ADR Raw Data'!$B$6:$BE$43,'ADR Raw Data'!AA$1,FALSE)</f>
        <v>4.3008849027525802</v>
      </c>
      <c r="AP7" s="48">
        <f>VLOOKUP($A7,'ADR Raw Data'!$B$6:$BE$43,'ADR Raw Data'!AB$1,FALSE)</f>
        <v>-1.5798230524780399</v>
      </c>
      <c r="AQ7" s="49">
        <f>VLOOKUP($A7,'ADR Raw Data'!$B$6:$BE$43,'ADR Raw Data'!AC$1,FALSE)</f>
        <v>1.1265445440784401</v>
      </c>
      <c r="AR7" s="50">
        <f>VLOOKUP($A7,'ADR Raw Data'!$B$6:$BE$43,'ADR Raw Data'!AE$1,FALSE)</f>
        <v>9.6258123067642192</v>
      </c>
      <c r="AS7" s="40"/>
      <c r="AT7" s="51">
        <f>VLOOKUP($A7,'RevPAR Raw Data'!$B$6:$BE$43,'RevPAR Raw Data'!G$1,FALSE)</f>
        <v>112.778664977811</v>
      </c>
      <c r="AU7" s="52">
        <f>VLOOKUP($A7,'RevPAR Raw Data'!$B$6:$BE$43,'RevPAR Raw Data'!H$1,FALSE)</f>
        <v>153.218319530191</v>
      </c>
      <c r="AV7" s="52">
        <f>VLOOKUP($A7,'RevPAR Raw Data'!$B$6:$BE$43,'RevPAR Raw Data'!I$1,FALSE)</f>
        <v>163.791796061897</v>
      </c>
      <c r="AW7" s="52">
        <f>VLOOKUP($A7,'RevPAR Raw Data'!$B$6:$BE$43,'RevPAR Raw Data'!J$1,FALSE)</f>
        <v>145.66079337803399</v>
      </c>
      <c r="AX7" s="52">
        <f>VLOOKUP($A7,'RevPAR Raw Data'!$B$6:$BE$43,'RevPAR Raw Data'!K$1,FALSE)</f>
        <v>109.675769506718</v>
      </c>
      <c r="AY7" s="53">
        <f>VLOOKUP($A7,'RevPAR Raw Data'!$B$6:$BE$43,'RevPAR Raw Data'!L$1,FALSE)</f>
        <v>137.02506869093</v>
      </c>
      <c r="AZ7" s="52">
        <f>VLOOKUP($A7,'RevPAR Raw Data'!$B$6:$BE$43,'RevPAR Raw Data'!N$1,FALSE)</f>
        <v>101.807072375705</v>
      </c>
      <c r="BA7" s="52">
        <f>VLOOKUP($A7,'RevPAR Raw Data'!$B$6:$BE$43,'RevPAR Raw Data'!O$1,FALSE)</f>
        <v>109.501721569217</v>
      </c>
      <c r="BB7" s="53">
        <f>VLOOKUP($A7,'RevPAR Raw Data'!$B$6:$BE$43,'RevPAR Raw Data'!P$1,FALSE)</f>
        <v>105.654396972461</v>
      </c>
      <c r="BC7" s="54">
        <f>VLOOKUP($A7,'RevPAR Raw Data'!$B$6:$BE$43,'RevPAR Raw Data'!R$1,FALSE)</f>
        <v>128.06201962851</v>
      </c>
      <c r="BE7" s="47">
        <f>VLOOKUP($A7,'RevPAR Raw Data'!$B$6:$BE$43,'RevPAR Raw Data'!T$1,FALSE)</f>
        <v>7.0363986005475496</v>
      </c>
      <c r="BF7" s="48">
        <f>VLOOKUP($A7,'RevPAR Raw Data'!$B$6:$BE$43,'RevPAR Raw Data'!U$1,FALSE)</f>
        <v>27.3400156134281</v>
      </c>
      <c r="BG7" s="48">
        <f>VLOOKUP($A7,'RevPAR Raw Data'!$B$6:$BE$43,'RevPAR Raw Data'!V$1,FALSE)</f>
        <v>35.050218875093201</v>
      </c>
      <c r="BH7" s="48">
        <f>VLOOKUP($A7,'RevPAR Raw Data'!$B$6:$BE$43,'RevPAR Raw Data'!W$1,FALSE)</f>
        <v>34.102050423782401</v>
      </c>
      <c r="BI7" s="48">
        <f>VLOOKUP($A7,'RevPAR Raw Data'!$B$6:$BE$43,'RevPAR Raw Data'!X$1,FALSE)</f>
        <v>24.004240953453099</v>
      </c>
      <c r="BJ7" s="49">
        <f>VLOOKUP($A7,'RevPAR Raw Data'!$B$6:$BE$43,'RevPAR Raw Data'!Y$1,FALSE)</f>
        <v>25.934364686561299</v>
      </c>
      <c r="BK7" s="48">
        <f>VLOOKUP($A7,'RevPAR Raw Data'!$B$6:$BE$43,'RevPAR Raw Data'!AA$1,FALSE)</f>
        <v>4.8957478460169499</v>
      </c>
      <c r="BL7" s="48">
        <f>VLOOKUP($A7,'RevPAR Raw Data'!$B$6:$BE$43,'RevPAR Raw Data'!AB$1,FALSE)</f>
        <v>-4.4634464636871396</v>
      </c>
      <c r="BM7" s="49">
        <f>VLOOKUP($A7,'RevPAR Raw Data'!$B$6:$BE$43,'RevPAR Raw Data'!AC$1,FALSE)</f>
        <v>-0.172107080145386</v>
      </c>
      <c r="BN7" s="50">
        <f>VLOOKUP($A7,'RevPAR Raw Data'!$B$6:$BE$43,'RevPAR Raw Data'!AE$1,FALSE)</f>
        <v>18.619017262583402</v>
      </c>
    </row>
    <row r="8" spans="1:66" x14ac:dyDescent="0.25">
      <c r="A8" s="63" t="s">
        <v>88</v>
      </c>
      <c r="B8" s="47">
        <f>VLOOKUP($A8,'Occupancy Raw Data'!$B$8:$BE$45,'Occupancy Raw Data'!G$3,FALSE)</f>
        <v>75.621582585370803</v>
      </c>
      <c r="C8" s="48">
        <f>VLOOKUP($A8,'Occupancy Raw Data'!$B$8:$BE$45,'Occupancy Raw Data'!H$3,FALSE)</f>
        <v>87.083462292375899</v>
      </c>
      <c r="D8" s="48">
        <f>VLOOKUP($A8,'Occupancy Raw Data'!$B$8:$BE$45,'Occupancy Raw Data'!I$3,FALSE)</f>
        <v>90.147529144743601</v>
      </c>
      <c r="E8" s="48">
        <f>VLOOKUP($A8,'Occupancy Raw Data'!$B$8:$BE$45,'Occupancy Raw Data'!J$3,FALSE)</f>
        <v>80.315691736304501</v>
      </c>
      <c r="F8" s="48">
        <f>VLOOKUP($A8,'Occupancy Raw Data'!$B$8:$BE$45,'Occupancy Raw Data'!K$3,FALSE)</f>
        <v>71.484576498503998</v>
      </c>
      <c r="G8" s="49">
        <f>VLOOKUP($A8,'Occupancy Raw Data'!$B$8:$BE$45,'Occupancy Raw Data'!L$3,FALSE)</f>
        <v>80.930568451459806</v>
      </c>
      <c r="H8" s="48">
        <f>VLOOKUP($A8,'Occupancy Raw Data'!$B$8:$BE$45,'Occupancy Raw Data'!N$3,FALSE)</f>
        <v>69.627566284947903</v>
      </c>
      <c r="I8" s="48">
        <f>VLOOKUP($A8,'Occupancy Raw Data'!$B$8:$BE$45,'Occupancy Raw Data'!O$3,FALSE)</f>
        <v>77.550809862787503</v>
      </c>
      <c r="J8" s="49">
        <f>VLOOKUP($A8,'Occupancy Raw Data'!$B$8:$BE$45,'Occupancy Raw Data'!P$3,FALSE)</f>
        <v>73.589188073867703</v>
      </c>
      <c r="K8" s="50">
        <f>VLOOKUP($A8,'Occupancy Raw Data'!$B$8:$BE$45,'Occupancy Raw Data'!R$3,FALSE)</f>
        <v>78.833031200719205</v>
      </c>
      <c r="M8" s="47">
        <f>VLOOKUP($A8,'Occupancy Raw Data'!$B$8:$BE$45,'Occupancy Raw Data'!T$3,FALSE)</f>
        <v>14.089952857059499</v>
      </c>
      <c r="N8" s="48">
        <f>VLOOKUP($A8,'Occupancy Raw Data'!$B$8:$BE$45,'Occupancy Raw Data'!U$3,FALSE)</f>
        <v>19.3375062951656</v>
      </c>
      <c r="O8" s="48">
        <f>VLOOKUP($A8,'Occupancy Raw Data'!$B$8:$BE$45,'Occupancy Raw Data'!V$3,FALSE)</f>
        <v>26.607891467234602</v>
      </c>
      <c r="P8" s="48">
        <f>VLOOKUP($A8,'Occupancy Raw Data'!$B$8:$BE$45,'Occupancy Raw Data'!W$3,FALSE)</f>
        <v>26.4129695302016</v>
      </c>
      <c r="Q8" s="48">
        <f>VLOOKUP($A8,'Occupancy Raw Data'!$B$8:$BE$45,'Occupancy Raw Data'!X$3,FALSE)</f>
        <v>25.255932418298499</v>
      </c>
      <c r="R8" s="49">
        <f>VLOOKUP($A8,'Occupancy Raw Data'!$B$8:$BE$45,'Occupancy Raw Data'!Y$3,FALSE)</f>
        <v>22.228658066651601</v>
      </c>
      <c r="S8" s="48">
        <f>VLOOKUP($A8,'Occupancy Raw Data'!$B$8:$BE$45,'Occupancy Raw Data'!AA$3,FALSE)</f>
        <v>3.6307343787613</v>
      </c>
      <c r="T8" s="48">
        <f>VLOOKUP($A8,'Occupancy Raw Data'!$B$8:$BE$45,'Occupancy Raw Data'!AB$3,FALSE)</f>
        <v>-1.47964583854025</v>
      </c>
      <c r="U8" s="49">
        <f>VLOOKUP($A8,'Occupancy Raw Data'!$B$8:$BE$45,'Occupancy Raw Data'!AC$3,FALSE)</f>
        <v>0.87366694775662501</v>
      </c>
      <c r="V8" s="50">
        <f>VLOOKUP($A8,'Occupancy Raw Data'!$B$8:$BE$45,'Occupancy Raw Data'!AE$3,FALSE)</f>
        <v>15.696174485851101</v>
      </c>
      <c r="X8" s="51">
        <f>VLOOKUP($A8,'ADR Raw Data'!$B$6:$BE$43,'ADR Raw Data'!G$1,FALSE)</f>
        <v>187.42464120054501</v>
      </c>
      <c r="Y8" s="52">
        <f>VLOOKUP($A8,'ADR Raw Data'!$B$6:$BE$43,'ADR Raw Data'!H$1,FALSE)</f>
        <v>223.150162303044</v>
      </c>
      <c r="Z8" s="52">
        <f>VLOOKUP($A8,'ADR Raw Data'!$B$6:$BE$43,'ADR Raw Data'!I$1,FALSE)</f>
        <v>226.54229343099101</v>
      </c>
      <c r="AA8" s="52">
        <f>VLOOKUP($A8,'ADR Raw Data'!$B$6:$BE$43,'ADR Raw Data'!J$1,FALSE)</f>
        <v>217.95111368015401</v>
      </c>
      <c r="AB8" s="52">
        <f>VLOOKUP($A8,'ADR Raw Data'!$B$6:$BE$43,'ADR Raw Data'!K$1,FALSE)</f>
        <v>183.778770385336</v>
      </c>
      <c r="AC8" s="53">
        <f>VLOOKUP($A8,'ADR Raw Data'!$B$6:$BE$43,'ADR Raw Data'!L$1,FALSE)</f>
        <v>209.24233791397899</v>
      </c>
      <c r="AD8" s="52">
        <f>VLOOKUP($A8,'ADR Raw Data'!$B$6:$BE$43,'ADR Raw Data'!N$1,FALSE)</f>
        <v>144.673766483923</v>
      </c>
      <c r="AE8" s="52">
        <f>VLOOKUP($A8,'ADR Raw Data'!$B$6:$BE$43,'ADR Raw Data'!O$1,FALSE)</f>
        <v>135.59020220832701</v>
      </c>
      <c r="AF8" s="53">
        <f>VLOOKUP($A8,'ADR Raw Data'!$B$6:$BE$43,'ADR Raw Data'!P$1,FALSE)</f>
        <v>139.887480723398</v>
      </c>
      <c r="AG8" s="54">
        <f>VLOOKUP($A8,'ADR Raw Data'!$B$6:$BE$43,'ADR Raw Data'!R$1,FALSE)</f>
        <v>190.744770326609</v>
      </c>
      <c r="AI8" s="47">
        <f>VLOOKUP($A8,'ADR Raw Data'!$B$6:$BE$43,'ADR Raw Data'!T$1,FALSE)</f>
        <v>14.1451517651036</v>
      </c>
      <c r="AJ8" s="48">
        <f>VLOOKUP($A8,'ADR Raw Data'!$B$6:$BE$43,'ADR Raw Data'!U$1,FALSE)</f>
        <v>19.455728006886702</v>
      </c>
      <c r="AK8" s="48">
        <f>VLOOKUP($A8,'ADR Raw Data'!$B$6:$BE$43,'ADR Raw Data'!V$1,FALSE)</f>
        <v>19.050891086955701</v>
      </c>
      <c r="AL8" s="48">
        <f>VLOOKUP($A8,'ADR Raw Data'!$B$6:$BE$43,'ADR Raw Data'!W$1,FALSE)</f>
        <v>19.1325146228512</v>
      </c>
      <c r="AM8" s="48">
        <f>VLOOKUP($A8,'ADR Raw Data'!$B$6:$BE$43,'ADR Raw Data'!X$1,FALSE)</f>
        <v>17.646008875227999</v>
      </c>
      <c r="AN8" s="49">
        <f>VLOOKUP($A8,'ADR Raw Data'!$B$6:$BE$43,'ADR Raw Data'!Y$1,FALSE)</f>
        <v>18.2060163305649</v>
      </c>
      <c r="AO8" s="48">
        <f>VLOOKUP($A8,'ADR Raw Data'!$B$6:$BE$43,'ADR Raw Data'!AA$1,FALSE)</f>
        <v>11.2266934458412</v>
      </c>
      <c r="AP8" s="48">
        <f>VLOOKUP($A8,'ADR Raw Data'!$B$6:$BE$43,'ADR Raw Data'!AB$1,FALSE)</f>
        <v>-1.0990623411498299</v>
      </c>
      <c r="AQ8" s="49">
        <f>VLOOKUP($A8,'ADR Raw Data'!$B$6:$BE$43,'ADR Raw Data'!AC$1,FALSE)</f>
        <v>4.5015902581521301</v>
      </c>
      <c r="AR8" s="50">
        <f>VLOOKUP($A8,'ADR Raw Data'!$B$6:$BE$43,'ADR Raw Data'!AE$1,FALSE)</f>
        <v>16.4395899715038</v>
      </c>
      <c r="AS8" s="40"/>
      <c r="AT8" s="51">
        <f>VLOOKUP($A8,'RevPAR Raw Data'!$B$6:$BE$43,'RevPAR Raw Data'!G$1,FALSE)</f>
        <v>141.73347983080501</v>
      </c>
      <c r="AU8" s="52">
        <f>VLOOKUP($A8,'RevPAR Raw Data'!$B$6:$BE$43,'RevPAR Raw Data'!H$1,FALSE)</f>
        <v>194.326887444547</v>
      </c>
      <c r="AV8" s="52">
        <f>VLOOKUP($A8,'RevPAR Raw Data'!$B$6:$BE$43,'RevPAR Raw Data'!I$1,FALSE)</f>
        <v>204.22227999587301</v>
      </c>
      <c r="AW8" s="52">
        <f>VLOOKUP($A8,'RevPAR Raw Data'!$B$6:$BE$43,'RevPAR Raw Data'!J$1,FALSE)</f>
        <v>175.04894459919501</v>
      </c>
      <c r="AX8" s="52">
        <f>VLOOKUP($A8,'RevPAR Raw Data'!$B$6:$BE$43,'RevPAR Raw Data'!K$1,FALSE)</f>
        <v>131.373475704116</v>
      </c>
      <c r="AY8" s="53">
        <f>VLOOKUP($A8,'RevPAR Raw Data'!$B$6:$BE$43,'RevPAR Raw Data'!L$1,FALSE)</f>
        <v>169.34101351490699</v>
      </c>
      <c r="AZ8" s="52">
        <f>VLOOKUP($A8,'RevPAR Raw Data'!$B$6:$BE$43,'RevPAR Raw Data'!N$1,FALSE)</f>
        <v>100.732822655524</v>
      </c>
      <c r="BA8" s="52">
        <f>VLOOKUP($A8,'RevPAR Raw Data'!$B$6:$BE$43,'RevPAR Raw Data'!O$1,FALSE)</f>
        <v>105.151299907149</v>
      </c>
      <c r="BB8" s="53">
        <f>VLOOKUP($A8,'RevPAR Raw Data'!$B$6:$BE$43,'RevPAR Raw Data'!P$1,FALSE)</f>
        <v>102.942061281337</v>
      </c>
      <c r="BC8" s="54">
        <f>VLOOKUP($A8,'RevPAR Raw Data'!$B$6:$BE$43,'RevPAR Raw Data'!R$1,FALSE)</f>
        <v>150.36988430531599</v>
      </c>
      <c r="BE8" s="47">
        <f>VLOOKUP($A8,'RevPAR Raw Data'!$B$6:$BE$43,'RevPAR Raw Data'!T$1,FALSE)</f>
        <v>30.2281498374258</v>
      </c>
      <c r="BF8" s="48">
        <f>VLOOKUP($A8,'RevPAR Raw Data'!$B$6:$BE$43,'RevPAR Raw Data'!U$1,FALSE)</f>
        <v>42.555486930154501</v>
      </c>
      <c r="BG8" s="48">
        <f>VLOOKUP($A8,'RevPAR Raw Data'!$B$6:$BE$43,'RevPAR Raw Data'!V$1,FALSE)</f>
        <v>50.727822978148602</v>
      </c>
      <c r="BH8" s="48">
        <f>VLOOKUP($A8,'RevPAR Raw Data'!$B$6:$BE$43,'RevPAR Raw Data'!W$1,FALSE)</f>
        <v>50.598949410747998</v>
      </c>
      <c r="BI8" s="48">
        <f>VLOOKUP($A8,'RevPAR Raw Data'!$B$6:$BE$43,'RevPAR Raw Data'!X$1,FALSE)</f>
        <v>47.358605369581198</v>
      </c>
      <c r="BJ8" s="49">
        <f>VLOOKUP($A8,'RevPAR Raw Data'!$B$6:$BE$43,'RevPAR Raw Data'!Y$1,FALSE)</f>
        <v>44.481627514896601</v>
      </c>
      <c r="BK8" s="48">
        <f>VLOOKUP($A8,'RevPAR Raw Data'!$B$6:$BE$43,'RevPAR Raw Data'!AA$1,FALSE)</f>
        <v>15.2650392431388</v>
      </c>
      <c r="BL8" s="48">
        <f>VLOOKUP($A8,'RevPAR Raw Data'!$B$6:$BE$43,'RevPAR Raw Data'!AB$1,FALSE)</f>
        <v>-2.5624459494963001</v>
      </c>
      <c r="BM8" s="49">
        <f>VLOOKUP($A8,'RevPAR Raw Data'!$B$6:$BE$43,'RevPAR Raw Data'!AC$1,FALSE)</f>
        <v>5.4145861121176599</v>
      </c>
      <c r="BN8" s="50">
        <f>VLOOKUP($A8,'RevPAR Raw Data'!$B$6:$BE$43,'RevPAR Raw Data'!AE$1,FALSE)</f>
        <v>34.716151184040697</v>
      </c>
    </row>
    <row r="9" spans="1:66" x14ac:dyDescent="0.25">
      <c r="A9" s="63" t="s">
        <v>89</v>
      </c>
      <c r="B9" s="47">
        <f>VLOOKUP($A9,'Occupancy Raw Data'!$B$8:$BE$45,'Occupancy Raw Data'!G$3,FALSE)</f>
        <v>61.884913743197799</v>
      </c>
      <c r="C9" s="48">
        <f>VLOOKUP($A9,'Occupancy Raw Data'!$B$8:$BE$45,'Occupancy Raw Data'!H$3,FALSE)</f>
        <v>73.474586083130703</v>
      </c>
      <c r="D9" s="48">
        <f>VLOOKUP($A9,'Occupancy Raw Data'!$B$8:$BE$45,'Occupancy Raw Data'!I$3,FALSE)</f>
        <v>77.793215236771999</v>
      </c>
      <c r="E9" s="48">
        <f>VLOOKUP($A9,'Occupancy Raw Data'!$B$8:$BE$45,'Occupancy Raw Data'!J$3,FALSE)</f>
        <v>73.104087067268694</v>
      </c>
      <c r="F9" s="48">
        <f>VLOOKUP($A9,'Occupancy Raw Data'!$B$8:$BE$45,'Occupancy Raw Data'!K$3,FALSE)</f>
        <v>62.498552738219203</v>
      </c>
      <c r="G9" s="49">
        <f>VLOOKUP($A9,'Occupancy Raw Data'!$B$8:$BE$45,'Occupancy Raw Data'!L$3,FALSE)</f>
        <v>69.751070973717702</v>
      </c>
      <c r="H9" s="48">
        <f>VLOOKUP($A9,'Occupancy Raw Data'!$B$8:$BE$45,'Occupancy Raw Data'!N$3,FALSE)</f>
        <v>64.223688780826606</v>
      </c>
      <c r="I9" s="48">
        <f>VLOOKUP($A9,'Occupancy Raw Data'!$B$8:$BE$45,'Occupancy Raw Data'!O$3,FALSE)</f>
        <v>71.946277642699997</v>
      </c>
      <c r="J9" s="49">
        <f>VLOOKUP($A9,'Occupancy Raw Data'!$B$8:$BE$45,'Occupancy Raw Data'!P$3,FALSE)</f>
        <v>68.084983211763301</v>
      </c>
      <c r="K9" s="50">
        <f>VLOOKUP($A9,'Occupancy Raw Data'!$B$8:$BE$45,'Occupancy Raw Data'!R$3,FALSE)</f>
        <v>69.2750458988736</v>
      </c>
      <c r="M9" s="47">
        <f>VLOOKUP($A9,'Occupancy Raw Data'!$B$8:$BE$45,'Occupancy Raw Data'!T$3,FALSE)</f>
        <v>3.3629358346435398</v>
      </c>
      <c r="N9" s="48">
        <f>VLOOKUP($A9,'Occupancy Raw Data'!$B$8:$BE$45,'Occupancy Raw Data'!U$3,FALSE)</f>
        <v>10.8848683291213</v>
      </c>
      <c r="O9" s="48">
        <f>VLOOKUP($A9,'Occupancy Raw Data'!$B$8:$BE$45,'Occupancy Raw Data'!V$3,FALSE)</f>
        <v>15.862528825699201</v>
      </c>
      <c r="P9" s="48">
        <f>VLOOKUP($A9,'Occupancy Raw Data'!$B$8:$BE$45,'Occupancy Raw Data'!W$3,FALSE)</f>
        <v>14.117340447010699</v>
      </c>
      <c r="Q9" s="48">
        <f>VLOOKUP($A9,'Occupancy Raw Data'!$B$8:$BE$45,'Occupancy Raw Data'!X$3,FALSE)</f>
        <v>6.0745988000922404</v>
      </c>
      <c r="R9" s="49">
        <f>VLOOKUP($A9,'Occupancy Raw Data'!$B$8:$BE$45,'Occupancy Raw Data'!Y$3,FALSE)</f>
        <v>10.2762463578833</v>
      </c>
      <c r="S9" s="48">
        <f>VLOOKUP($A9,'Occupancy Raw Data'!$B$8:$BE$45,'Occupancy Raw Data'!AA$3,FALSE)</f>
        <v>-1.3577669849595</v>
      </c>
      <c r="T9" s="48">
        <f>VLOOKUP($A9,'Occupancy Raw Data'!$B$8:$BE$45,'Occupancy Raw Data'!AB$3,FALSE)</f>
        <v>-3.3778854032910002</v>
      </c>
      <c r="U9" s="49">
        <f>VLOOKUP($A9,'Occupancy Raw Data'!$B$8:$BE$45,'Occupancy Raw Data'!AC$3,FALSE)</f>
        <v>-2.43551945285685</v>
      </c>
      <c r="V9" s="50">
        <f>VLOOKUP($A9,'Occupancy Raw Data'!$B$8:$BE$45,'Occupancy Raw Data'!AE$3,FALSE)</f>
        <v>6.3840293140914497</v>
      </c>
      <c r="X9" s="51">
        <f>VLOOKUP($A9,'ADR Raw Data'!$B$6:$BE$43,'ADR Raw Data'!G$1,FALSE)</f>
        <v>156.98111880261899</v>
      </c>
      <c r="Y9" s="52">
        <f>VLOOKUP($A9,'ADR Raw Data'!$B$6:$BE$43,'ADR Raw Data'!H$1,FALSE)</f>
        <v>174.06162464544499</v>
      </c>
      <c r="Z9" s="52">
        <f>VLOOKUP($A9,'ADR Raw Data'!$B$6:$BE$43,'ADR Raw Data'!I$1,FALSE)</f>
        <v>173.86288584610799</v>
      </c>
      <c r="AA9" s="52">
        <f>VLOOKUP($A9,'ADR Raw Data'!$B$6:$BE$43,'ADR Raw Data'!J$1,FALSE)</f>
        <v>170.52227114349</v>
      </c>
      <c r="AB9" s="52">
        <f>VLOOKUP($A9,'ADR Raw Data'!$B$6:$BE$43,'ADR Raw Data'!K$1,FALSE)</f>
        <v>159.273182660244</v>
      </c>
      <c r="AC9" s="53">
        <f>VLOOKUP($A9,'ADR Raw Data'!$B$6:$BE$43,'ADR Raw Data'!L$1,FALSE)</f>
        <v>167.59438749086999</v>
      </c>
      <c r="AD9" s="52">
        <f>VLOOKUP($A9,'ADR Raw Data'!$B$6:$BE$43,'ADR Raw Data'!N$1,FALSE)</f>
        <v>145.25410131602601</v>
      </c>
      <c r="AE9" s="52">
        <f>VLOOKUP($A9,'ADR Raw Data'!$B$6:$BE$43,'ADR Raw Data'!O$1,FALSE)</f>
        <v>133.40662858062399</v>
      </c>
      <c r="AF9" s="53">
        <f>VLOOKUP($A9,'ADR Raw Data'!$B$6:$BE$43,'ADR Raw Data'!P$1,FALSE)</f>
        <v>138.99441289006</v>
      </c>
      <c r="AG9" s="54">
        <f>VLOOKUP($A9,'ADR Raw Data'!$B$6:$BE$43,'ADR Raw Data'!R$1,FALSE)</f>
        <v>159.56334145118501</v>
      </c>
      <c r="AI9" s="47">
        <f>VLOOKUP($A9,'ADR Raw Data'!$B$6:$BE$43,'ADR Raw Data'!T$1,FALSE)</f>
        <v>16.6212284082278</v>
      </c>
      <c r="AJ9" s="48">
        <f>VLOOKUP($A9,'ADR Raw Data'!$B$6:$BE$43,'ADR Raw Data'!U$1,FALSE)</f>
        <v>22.036260510767701</v>
      </c>
      <c r="AK9" s="48">
        <f>VLOOKUP($A9,'ADR Raw Data'!$B$6:$BE$43,'ADR Raw Data'!V$1,FALSE)</f>
        <v>19.3812882769023</v>
      </c>
      <c r="AL9" s="48">
        <f>VLOOKUP($A9,'ADR Raw Data'!$B$6:$BE$43,'ADR Raw Data'!W$1,FALSE)</f>
        <v>20.937237613765301</v>
      </c>
      <c r="AM9" s="48">
        <f>VLOOKUP($A9,'ADR Raw Data'!$B$6:$BE$43,'ADR Raw Data'!X$1,FALSE)</f>
        <v>20.182077163229099</v>
      </c>
      <c r="AN9" s="49">
        <f>VLOOKUP($A9,'ADR Raw Data'!$B$6:$BE$43,'ADR Raw Data'!Y$1,FALSE)</f>
        <v>20.107083400875101</v>
      </c>
      <c r="AO9" s="48">
        <f>VLOOKUP($A9,'ADR Raw Data'!$B$6:$BE$43,'ADR Raw Data'!AA$1,FALSE)</f>
        <v>17.220547143257001</v>
      </c>
      <c r="AP9" s="48">
        <f>VLOOKUP($A9,'ADR Raw Data'!$B$6:$BE$43,'ADR Raw Data'!AB$1,FALSE)</f>
        <v>3.87961438159655</v>
      </c>
      <c r="AQ9" s="49">
        <f>VLOOKUP($A9,'ADR Raw Data'!$B$6:$BE$43,'ADR Raw Data'!AC$1,FALSE)</f>
        <v>10.032845656409901</v>
      </c>
      <c r="AR9" s="50">
        <f>VLOOKUP($A9,'ADR Raw Data'!$B$6:$BE$43,'ADR Raw Data'!AE$1,FALSE)</f>
        <v>17.767033306512001</v>
      </c>
      <c r="AS9" s="40"/>
      <c r="AT9" s="51">
        <f>VLOOKUP($A9,'RevPAR Raw Data'!$B$6:$BE$43,'RevPAR Raw Data'!G$1,FALSE)</f>
        <v>97.147629964107907</v>
      </c>
      <c r="AU9" s="52">
        <f>VLOOKUP($A9,'RevPAR Raw Data'!$B$6:$BE$43,'RevPAR Raw Data'!H$1,FALSE)</f>
        <v>127.89105823781399</v>
      </c>
      <c r="AV9" s="52">
        <f>VLOOKUP($A9,'RevPAR Raw Data'!$B$6:$BE$43,'RevPAR Raw Data'!I$1,FALSE)</f>
        <v>135.253529003126</v>
      </c>
      <c r="AW9" s="52">
        <f>VLOOKUP($A9,'RevPAR Raw Data'!$B$6:$BE$43,'RevPAR Raw Data'!J$1,FALSE)</f>
        <v>124.658749565821</v>
      </c>
      <c r="AX9" s="52">
        <f>VLOOKUP($A9,'RevPAR Raw Data'!$B$6:$BE$43,'RevPAR Raw Data'!K$1,FALSE)</f>
        <v>99.543434062753207</v>
      </c>
      <c r="AY9" s="53">
        <f>VLOOKUP($A9,'RevPAR Raw Data'!$B$6:$BE$43,'RevPAR Raw Data'!L$1,FALSE)</f>
        <v>116.898880166724</v>
      </c>
      <c r="AZ9" s="52">
        <f>VLOOKUP($A9,'RevPAR Raw Data'!$B$6:$BE$43,'RevPAR Raw Data'!N$1,FALSE)</f>
        <v>93.287541970591604</v>
      </c>
      <c r="BA9" s="52">
        <f>VLOOKUP($A9,'RevPAR Raw Data'!$B$6:$BE$43,'RevPAR Raw Data'!O$1,FALSE)</f>
        <v>95.981103392381598</v>
      </c>
      <c r="BB9" s="53">
        <f>VLOOKUP($A9,'RevPAR Raw Data'!$B$6:$BE$43,'RevPAR Raw Data'!P$1,FALSE)</f>
        <v>94.634322681486594</v>
      </c>
      <c r="BC9" s="54">
        <f>VLOOKUP($A9,'RevPAR Raw Data'!$B$6:$BE$43,'RevPAR Raw Data'!R$1,FALSE)</f>
        <v>110.53757802808499</v>
      </c>
      <c r="BE9" s="47">
        <f>VLOOKUP($A9,'RevPAR Raw Data'!$B$6:$BE$43,'RevPAR Raw Data'!T$1,FALSE)</f>
        <v>20.543125489169501</v>
      </c>
      <c r="BF9" s="48">
        <f>VLOOKUP($A9,'RevPAR Raw Data'!$B$6:$BE$43,'RevPAR Raw Data'!U$1,FALSE)</f>
        <v>35.319746781148197</v>
      </c>
      <c r="BG9" s="48">
        <f>VLOOKUP($A9,'RevPAR Raw Data'!$B$6:$BE$43,'RevPAR Raw Data'!V$1,FALSE)</f>
        <v>38.318179542316997</v>
      </c>
      <c r="BH9" s="48">
        <f>VLOOKUP($A9,'RevPAR Raw Data'!$B$6:$BE$43,'RevPAR Raw Data'!W$1,FALSE)</f>
        <v>38.010359174911002</v>
      </c>
      <c r="BI9" s="48">
        <f>VLOOKUP($A9,'RevPAR Raw Data'!$B$6:$BE$43,'RevPAR Raw Data'!X$1,FALSE)</f>
        <v>27.4826561805125</v>
      </c>
      <c r="BJ9" s="49">
        <f>VLOOKUP($A9,'RevPAR Raw Data'!$B$6:$BE$43,'RevPAR Raw Data'!Y$1,FALSE)</f>
        <v>32.449583184417399</v>
      </c>
      <c r="BK9" s="48">
        <f>VLOOKUP($A9,'RevPAR Raw Data'!$B$6:$BE$43,'RevPAR Raw Data'!AA$1,FALSE)</f>
        <v>15.628965254557</v>
      </c>
      <c r="BL9" s="48">
        <f>VLOOKUP($A9,'RevPAR Raw Data'!$B$6:$BE$43,'RevPAR Raw Data'!AB$1,FALSE)</f>
        <v>0.37068005040562402</v>
      </c>
      <c r="BM9" s="49">
        <f>VLOOKUP($A9,'RevPAR Raw Data'!$B$6:$BE$43,'RevPAR Raw Data'!AC$1,FALSE)</f>
        <v>7.3529742959160904</v>
      </c>
      <c r="BN9" s="50">
        <f>VLOOKUP($A9,'RevPAR Raw Data'!$B$6:$BE$43,'RevPAR Raw Data'!AE$1,FALSE)</f>
        <v>25.285315235135599</v>
      </c>
    </row>
    <row r="10" spans="1:66" x14ac:dyDescent="0.25">
      <c r="A10" s="63" t="s">
        <v>26</v>
      </c>
      <c r="B10" s="47">
        <f>VLOOKUP($A10,'Occupancy Raw Data'!$B$8:$BE$45,'Occupancy Raw Data'!G$3,FALSE)</f>
        <v>61.917966493356403</v>
      </c>
      <c r="C10" s="48">
        <f>VLOOKUP($A10,'Occupancy Raw Data'!$B$8:$BE$45,'Occupancy Raw Data'!H$3,FALSE)</f>
        <v>75.678798382437805</v>
      </c>
      <c r="D10" s="48">
        <f>VLOOKUP($A10,'Occupancy Raw Data'!$B$8:$BE$45,'Occupancy Raw Data'!I$3,FALSE)</f>
        <v>83.801270941652206</v>
      </c>
      <c r="E10" s="48">
        <f>VLOOKUP($A10,'Occupancy Raw Data'!$B$8:$BE$45,'Occupancy Raw Data'!J$3,FALSE)</f>
        <v>79.017908723281295</v>
      </c>
      <c r="F10" s="48">
        <f>VLOOKUP($A10,'Occupancy Raw Data'!$B$8:$BE$45,'Occupancy Raw Data'!K$3,FALSE)</f>
        <v>66.978625072212495</v>
      </c>
      <c r="G10" s="49">
        <f>VLOOKUP($A10,'Occupancy Raw Data'!$B$8:$BE$45,'Occupancy Raw Data'!L$3,FALSE)</f>
        <v>73.478913922588006</v>
      </c>
      <c r="H10" s="48">
        <f>VLOOKUP($A10,'Occupancy Raw Data'!$B$8:$BE$45,'Occupancy Raw Data'!N$3,FALSE)</f>
        <v>64.332755632582305</v>
      </c>
      <c r="I10" s="48">
        <f>VLOOKUP($A10,'Occupancy Raw Data'!$B$8:$BE$45,'Occupancy Raw Data'!O$3,FALSE)</f>
        <v>68.549971114962403</v>
      </c>
      <c r="J10" s="49">
        <f>VLOOKUP($A10,'Occupancy Raw Data'!$B$8:$BE$45,'Occupancy Raw Data'!P$3,FALSE)</f>
        <v>66.441363373772305</v>
      </c>
      <c r="K10" s="50">
        <f>VLOOKUP($A10,'Occupancy Raw Data'!$B$8:$BE$45,'Occupancy Raw Data'!R$3,FALSE)</f>
        <v>71.468185194355001</v>
      </c>
      <c r="M10" s="47">
        <f>VLOOKUP($A10,'Occupancy Raw Data'!$B$8:$BE$45,'Occupancy Raw Data'!T$3,FALSE)</f>
        <v>13.658355778739001</v>
      </c>
      <c r="N10" s="48">
        <f>VLOOKUP($A10,'Occupancy Raw Data'!$B$8:$BE$45,'Occupancy Raw Data'!U$3,FALSE)</f>
        <v>18.488250547824101</v>
      </c>
      <c r="O10" s="48">
        <f>VLOOKUP($A10,'Occupancy Raw Data'!$B$8:$BE$45,'Occupancy Raw Data'!V$3,FALSE)</f>
        <v>27.833447276950899</v>
      </c>
      <c r="P10" s="48">
        <f>VLOOKUP($A10,'Occupancy Raw Data'!$B$8:$BE$45,'Occupancy Raw Data'!W$3,FALSE)</f>
        <v>26.062076030183299</v>
      </c>
      <c r="Q10" s="48">
        <f>VLOOKUP($A10,'Occupancy Raw Data'!$B$8:$BE$45,'Occupancy Raw Data'!X$3,FALSE)</f>
        <v>23.234981926920199</v>
      </c>
      <c r="R10" s="49">
        <f>VLOOKUP($A10,'Occupancy Raw Data'!$B$8:$BE$45,'Occupancy Raw Data'!Y$3,FALSE)</f>
        <v>22.084487145432799</v>
      </c>
      <c r="S10" s="48">
        <f>VLOOKUP($A10,'Occupancy Raw Data'!$B$8:$BE$45,'Occupancy Raw Data'!AA$3,FALSE)</f>
        <v>8.0410765077367294</v>
      </c>
      <c r="T10" s="48">
        <f>VLOOKUP($A10,'Occupancy Raw Data'!$B$8:$BE$45,'Occupancy Raw Data'!AB$3,FALSE)</f>
        <v>3.2245432449773799</v>
      </c>
      <c r="U10" s="49">
        <f>VLOOKUP($A10,'Occupancy Raw Data'!$B$8:$BE$45,'Occupancy Raw Data'!AC$3,FALSE)</f>
        <v>5.5015703920414998</v>
      </c>
      <c r="V10" s="50">
        <f>VLOOKUP($A10,'Occupancy Raw Data'!$B$8:$BE$45,'Occupancy Raw Data'!AE$3,FALSE)</f>
        <v>17.193212737372502</v>
      </c>
      <c r="X10" s="51">
        <f>VLOOKUP($A10,'ADR Raw Data'!$B$6:$BE$43,'ADR Raw Data'!G$1,FALSE)</f>
        <v>147.393142377309</v>
      </c>
      <c r="Y10" s="52">
        <f>VLOOKUP($A10,'ADR Raw Data'!$B$6:$BE$43,'ADR Raw Data'!H$1,FALSE)</f>
        <v>169.641738931297</v>
      </c>
      <c r="Z10" s="52">
        <f>VLOOKUP($A10,'ADR Raw Data'!$B$6:$BE$43,'ADR Raw Data'!I$1,FALSE)</f>
        <v>181.66191920584501</v>
      </c>
      <c r="AA10" s="52">
        <f>VLOOKUP($A10,'ADR Raw Data'!$B$6:$BE$43,'ADR Raw Data'!J$1,FALSE)</f>
        <v>174.80161865769799</v>
      </c>
      <c r="AB10" s="52">
        <f>VLOOKUP($A10,'ADR Raw Data'!$B$6:$BE$43,'ADR Raw Data'!K$1,FALSE)</f>
        <v>143.65726582715101</v>
      </c>
      <c r="AC10" s="53">
        <f>VLOOKUP($A10,'ADR Raw Data'!$B$6:$BE$43,'ADR Raw Data'!L$1,FALSE)</f>
        <v>165.00649663500801</v>
      </c>
      <c r="AD10" s="52">
        <f>VLOOKUP($A10,'ADR Raw Data'!$B$6:$BE$43,'ADR Raw Data'!N$1,FALSE)</f>
        <v>133.4971875</v>
      </c>
      <c r="AE10" s="52">
        <f>VLOOKUP($A10,'ADR Raw Data'!$B$6:$BE$43,'ADR Raw Data'!O$1,FALSE)</f>
        <v>128.75063879993201</v>
      </c>
      <c r="AF10" s="53">
        <f>VLOOKUP($A10,'ADR Raw Data'!$B$6:$BE$43,'ADR Raw Data'!P$1,FALSE)</f>
        <v>131.04859403530099</v>
      </c>
      <c r="AG10" s="54">
        <f>VLOOKUP($A10,'ADR Raw Data'!$B$6:$BE$43,'ADR Raw Data'!R$1,FALSE)</f>
        <v>155.986661585717</v>
      </c>
      <c r="AI10" s="47">
        <f>VLOOKUP($A10,'ADR Raw Data'!$B$6:$BE$43,'ADR Raw Data'!T$1,FALSE)</f>
        <v>8.3237590988202204</v>
      </c>
      <c r="AJ10" s="48">
        <f>VLOOKUP($A10,'ADR Raw Data'!$B$6:$BE$43,'ADR Raw Data'!U$1,FALSE)</f>
        <v>7.6889002453962698</v>
      </c>
      <c r="AK10" s="48">
        <f>VLOOKUP($A10,'ADR Raw Data'!$B$6:$BE$43,'ADR Raw Data'!V$1,FALSE)</f>
        <v>9.6721481706799004</v>
      </c>
      <c r="AL10" s="48">
        <f>VLOOKUP($A10,'ADR Raw Data'!$B$6:$BE$43,'ADR Raw Data'!W$1,FALSE)</f>
        <v>12.2600928693158</v>
      </c>
      <c r="AM10" s="48">
        <f>VLOOKUP($A10,'ADR Raw Data'!$B$6:$BE$43,'ADR Raw Data'!X$1,FALSE)</f>
        <v>6.1055365031095796</v>
      </c>
      <c r="AN10" s="49">
        <f>VLOOKUP($A10,'ADR Raw Data'!$B$6:$BE$43,'ADR Raw Data'!Y$1,FALSE)</f>
        <v>9.2511143584275999</v>
      </c>
      <c r="AO10" s="48">
        <f>VLOOKUP($A10,'ADR Raw Data'!$B$6:$BE$43,'ADR Raw Data'!AA$1,FALSE)</f>
        <v>10.572014676910101</v>
      </c>
      <c r="AP10" s="48">
        <f>VLOOKUP($A10,'ADR Raw Data'!$B$6:$BE$43,'ADR Raw Data'!AB$1,FALSE)</f>
        <v>3.5354841289714898</v>
      </c>
      <c r="AQ10" s="49">
        <f>VLOOKUP($A10,'ADR Raw Data'!$B$6:$BE$43,'ADR Raw Data'!AC$1,FALSE)</f>
        <v>6.8542794777097598</v>
      </c>
      <c r="AR10" s="50">
        <f>VLOOKUP($A10,'ADR Raw Data'!$B$6:$BE$43,'ADR Raw Data'!AE$1,FALSE)</f>
        <v>9.3374687750901106</v>
      </c>
      <c r="AS10" s="40"/>
      <c r="AT10" s="51">
        <f>VLOOKUP($A10,'RevPAR Raw Data'!$B$6:$BE$43,'RevPAR Raw Data'!G$1,FALSE)</f>
        <v>91.262836510687407</v>
      </c>
      <c r="AU10" s="52">
        <f>VLOOKUP($A10,'RevPAR Raw Data'!$B$6:$BE$43,'RevPAR Raw Data'!H$1,FALSE)</f>
        <v>128.38282957827801</v>
      </c>
      <c r="AV10" s="52">
        <f>VLOOKUP($A10,'RevPAR Raw Data'!$B$6:$BE$43,'RevPAR Raw Data'!I$1,FALSE)</f>
        <v>152.234997111496</v>
      </c>
      <c r="AW10" s="52">
        <f>VLOOKUP($A10,'RevPAR Raw Data'!$B$6:$BE$43,'RevPAR Raw Data'!J$1,FALSE)</f>
        <v>138.12458347775799</v>
      </c>
      <c r="AX10" s="52">
        <f>VLOOKUP($A10,'RevPAR Raw Data'!$B$6:$BE$43,'RevPAR Raw Data'!K$1,FALSE)</f>
        <v>96.219661467359899</v>
      </c>
      <c r="AY10" s="53">
        <f>VLOOKUP($A10,'RevPAR Raw Data'!$B$6:$BE$43,'RevPAR Raw Data'!L$1,FALSE)</f>
        <v>121.244981629116</v>
      </c>
      <c r="AZ10" s="52">
        <f>VLOOKUP($A10,'RevPAR Raw Data'!$B$6:$BE$43,'RevPAR Raw Data'!N$1,FALSE)</f>
        <v>85.8824194107452</v>
      </c>
      <c r="BA10" s="52">
        <f>VLOOKUP($A10,'RevPAR Raw Data'!$B$6:$BE$43,'RevPAR Raw Data'!O$1,FALSE)</f>
        <v>88.258525707683404</v>
      </c>
      <c r="BB10" s="53">
        <f>VLOOKUP($A10,'RevPAR Raw Data'!$B$6:$BE$43,'RevPAR Raw Data'!P$1,FALSE)</f>
        <v>87.070472559214295</v>
      </c>
      <c r="BC10" s="54">
        <f>VLOOKUP($A10,'RevPAR Raw Data'!$B$6:$BE$43,'RevPAR Raw Data'!R$1,FALSE)</f>
        <v>111.480836180572</v>
      </c>
      <c r="BE10" s="47">
        <f>VLOOKUP($A10,'RevPAR Raw Data'!$B$6:$BE$43,'RevPAR Raw Data'!T$1,FALSE)</f>
        <v>23.1190035094412</v>
      </c>
      <c r="BF10" s="48">
        <f>VLOOKUP($A10,'RevPAR Raw Data'!$B$6:$BE$43,'RevPAR Raw Data'!U$1,FALSE)</f>
        <v>27.598693934961499</v>
      </c>
      <c r="BG10" s="48">
        <f>VLOOKUP($A10,'RevPAR Raw Data'!$B$6:$BE$43,'RevPAR Raw Data'!V$1,FALSE)</f>
        <v>40.197687709265502</v>
      </c>
      <c r="BH10" s="48">
        <f>VLOOKUP($A10,'RevPAR Raw Data'!$B$6:$BE$43,'RevPAR Raw Data'!W$1,FALSE)</f>
        <v>41.517403624471299</v>
      </c>
      <c r="BI10" s="48">
        <f>VLOOKUP($A10,'RevPAR Raw Data'!$B$6:$BE$43,'RevPAR Raw Data'!X$1,FALSE)</f>
        <v>30.759138733068799</v>
      </c>
      <c r="BJ10" s="49">
        <f>VLOOKUP($A10,'RevPAR Raw Data'!$B$6:$BE$43,'RevPAR Raw Data'!Y$1,FALSE)</f>
        <v>33.378662665156597</v>
      </c>
      <c r="BK10" s="48">
        <f>VLOOKUP($A10,'RevPAR Raw Data'!$B$6:$BE$43,'RevPAR Raw Data'!AA$1,FALSE)</f>
        <v>19.4631949732264</v>
      </c>
      <c r="BL10" s="48">
        <f>VLOOKUP($A10,'RevPAR Raw Data'!$B$6:$BE$43,'RevPAR Raw Data'!AB$1,FALSE)</f>
        <v>6.87403058860688</v>
      </c>
      <c r="BM10" s="49">
        <f>VLOOKUP($A10,'RevPAR Raw Data'!$B$6:$BE$43,'RevPAR Raw Data'!AC$1,FALSE)</f>
        <v>12.7329428800847</v>
      </c>
      <c r="BN10" s="50">
        <f>VLOOKUP($A10,'RevPAR Raw Data'!$B$6:$BE$43,'RevPAR Raw Data'!AE$1,FALSE)</f>
        <v>28.136092383249601</v>
      </c>
    </row>
    <row r="11" spans="1:66" x14ac:dyDescent="0.25">
      <c r="A11" s="63" t="s">
        <v>24</v>
      </c>
      <c r="B11" s="47">
        <f>VLOOKUP($A11,'Occupancy Raw Data'!$B$8:$BE$45,'Occupancy Raw Data'!G$3,FALSE)</f>
        <v>58.747651847213497</v>
      </c>
      <c r="C11" s="48">
        <f>VLOOKUP($A11,'Occupancy Raw Data'!$B$8:$BE$45,'Occupancy Raw Data'!H$3,FALSE)</f>
        <v>71.484032561051905</v>
      </c>
      <c r="D11" s="48">
        <f>VLOOKUP($A11,'Occupancy Raw Data'!$B$8:$BE$45,'Occupancy Raw Data'!I$3,FALSE)</f>
        <v>74.777708202880405</v>
      </c>
      <c r="E11" s="48">
        <f>VLOOKUP($A11,'Occupancy Raw Data'!$B$8:$BE$45,'Occupancy Raw Data'!J$3,FALSE)</f>
        <v>73.475266123982394</v>
      </c>
      <c r="F11" s="48">
        <f>VLOOKUP($A11,'Occupancy Raw Data'!$B$8:$BE$45,'Occupancy Raw Data'!K$3,FALSE)</f>
        <v>68.753913587977394</v>
      </c>
      <c r="G11" s="49">
        <f>VLOOKUP($A11,'Occupancy Raw Data'!$B$8:$BE$45,'Occupancy Raw Data'!L$3,FALSE)</f>
        <v>69.4477144646211</v>
      </c>
      <c r="H11" s="48">
        <f>VLOOKUP($A11,'Occupancy Raw Data'!$B$8:$BE$45,'Occupancy Raw Data'!N$3,FALSE)</f>
        <v>66.587351283656801</v>
      </c>
      <c r="I11" s="48">
        <f>VLOOKUP($A11,'Occupancy Raw Data'!$B$8:$BE$45,'Occupancy Raw Data'!O$3,FALSE)</f>
        <v>69.167188478396895</v>
      </c>
      <c r="J11" s="49">
        <f>VLOOKUP($A11,'Occupancy Raw Data'!$B$8:$BE$45,'Occupancy Raw Data'!P$3,FALSE)</f>
        <v>67.877269881026905</v>
      </c>
      <c r="K11" s="50">
        <f>VLOOKUP($A11,'Occupancy Raw Data'!$B$8:$BE$45,'Occupancy Raw Data'!R$3,FALSE)</f>
        <v>68.999016012165598</v>
      </c>
      <c r="M11" s="47">
        <f>VLOOKUP($A11,'Occupancy Raw Data'!$B$8:$BE$45,'Occupancy Raw Data'!T$3,FALSE)</f>
        <v>1.74051757902641</v>
      </c>
      <c r="N11" s="48">
        <f>VLOOKUP($A11,'Occupancy Raw Data'!$B$8:$BE$45,'Occupancy Raw Data'!U$3,FALSE)</f>
        <v>2.74260104610797</v>
      </c>
      <c r="O11" s="48">
        <f>VLOOKUP($A11,'Occupancy Raw Data'!$B$8:$BE$45,'Occupancy Raw Data'!V$3,FALSE)</f>
        <v>4.5805269557677804</v>
      </c>
      <c r="P11" s="48">
        <f>VLOOKUP($A11,'Occupancy Raw Data'!$B$8:$BE$45,'Occupancy Raw Data'!W$3,FALSE)</f>
        <v>5.8451689917767302</v>
      </c>
      <c r="Q11" s="48">
        <f>VLOOKUP($A11,'Occupancy Raw Data'!$B$8:$BE$45,'Occupancy Raw Data'!X$3,FALSE)</f>
        <v>8.6533671902711191</v>
      </c>
      <c r="R11" s="49">
        <f>VLOOKUP($A11,'Occupancy Raw Data'!$B$8:$BE$45,'Occupancy Raw Data'!Y$3,FALSE)</f>
        <v>4.7423459473132201</v>
      </c>
      <c r="S11" s="48">
        <f>VLOOKUP($A11,'Occupancy Raw Data'!$B$8:$BE$45,'Occupancy Raw Data'!AA$3,FALSE)</f>
        <v>-2.8497948022166</v>
      </c>
      <c r="T11" s="48">
        <f>VLOOKUP($A11,'Occupancy Raw Data'!$B$8:$BE$45,'Occupancy Raw Data'!AB$3,FALSE)</f>
        <v>-13.9739277776732</v>
      </c>
      <c r="U11" s="49">
        <f>VLOOKUP($A11,'Occupancy Raw Data'!$B$8:$BE$45,'Occupancy Raw Data'!AC$3,FALSE)</f>
        <v>-8.8548292262684996</v>
      </c>
      <c r="V11" s="50">
        <f>VLOOKUP($A11,'Occupancy Raw Data'!$B$8:$BE$45,'Occupancy Raw Data'!AE$3,FALSE)</f>
        <v>0.52720536725776601</v>
      </c>
      <c r="X11" s="51">
        <f>VLOOKUP($A11,'ADR Raw Data'!$B$6:$BE$43,'ADR Raw Data'!G$1,FALSE)</f>
        <v>131.35099978682501</v>
      </c>
      <c r="Y11" s="52">
        <f>VLOOKUP($A11,'ADR Raw Data'!$B$6:$BE$43,'ADR Raw Data'!H$1,FALSE)</f>
        <v>140.460050805886</v>
      </c>
      <c r="Z11" s="52">
        <f>VLOOKUP($A11,'ADR Raw Data'!$B$6:$BE$43,'ADR Raw Data'!I$1,FALSE)</f>
        <v>143.320723496901</v>
      </c>
      <c r="AA11" s="52">
        <f>VLOOKUP($A11,'ADR Raw Data'!$B$6:$BE$43,'ADR Raw Data'!J$1,FALSE)</f>
        <v>137.95650076700099</v>
      </c>
      <c r="AB11" s="52">
        <f>VLOOKUP($A11,'ADR Raw Data'!$B$6:$BE$43,'ADR Raw Data'!K$1,FALSE)</f>
        <v>130.20247176684799</v>
      </c>
      <c r="AC11" s="53">
        <f>VLOOKUP($A11,'ADR Raw Data'!$B$6:$BE$43,'ADR Raw Data'!L$1,FALSE)</f>
        <v>136.97420961517599</v>
      </c>
      <c r="AD11" s="52">
        <f>VLOOKUP($A11,'ADR Raw Data'!$B$6:$BE$43,'ADR Raw Data'!N$1,FALSE)</f>
        <v>142.82525860447601</v>
      </c>
      <c r="AE11" s="52">
        <f>VLOOKUP($A11,'ADR Raw Data'!$B$6:$BE$43,'ADR Raw Data'!O$1,FALSE)</f>
        <v>149.63806626833201</v>
      </c>
      <c r="AF11" s="53">
        <f>VLOOKUP($A11,'ADR Raw Data'!$B$6:$BE$43,'ADR Raw Data'!P$1,FALSE)</f>
        <v>146.296396678966</v>
      </c>
      <c r="AG11" s="54">
        <f>VLOOKUP($A11,'ADR Raw Data'!$B$6:$BE$43,'ADR Raw Data'!R$1,FALSE)</f>
        <v>139.59439028184701</v>
      </c>
      <c r="AI11" s="47">
        <f>VLOOKUP($A11,'ADR Raw Data'!$B$6:$BE$43,'ADR Raw Data'!T$1,FALSE)</f>
        <v>9.1450867354651795</v>
      </c>
      <c r="AJ11" s="48">
        <f>VLOOKUP($A11,'ADR Raw Data'!$B$6:$BE$43,'ADR Raw Data'!U$1,FALSE)</f>
        <v>17.294678946477401</v>
      </c>
      <c r="AK11" s="48">
        <f>VLOOKUP($A11,'ADR Raw Data'!$B$6:$BE$43,'ADR Raw Data'!V$1,FALSE)</f>
        <v>20.594191564042401</v>
      </c>
      <c r="AL11" s="48">
        <f>VLOOKUP($A11,'ADR Raw Data'!$B$6:$BE$43,'ADR Raw Data'!W$1,FALSE)</f>
        <v>21.690832282312702</v>
      </c>
      <c r="AM11" s="48">
        <f>VLOOKUP($A11,'ADR Raw Data'!$B$6:$BE$43,'ADR Raw Data'!X$1,FALSE)</f>
        <v>19.407531676194498</v>
      </c>
      <c r="AN11" s="49">
        <f>VLOOKUP($A11,'ADR Raw Data'!$B$6:$BE$43,'ADR Raw Data'!Y$1,FALSE)</f>
        <v>17.799250076161499</v>
      </c>
      <c r="AO11" s="48">
        <f>VLOOKUP($A11,'ADR Raw Data'!$B$6:$BE$43,'ADR Raw Data'!AA$1,FALSE)</f>
        <v>4.9250173084078499</v>
      </c>
      <c r="AP11" s="48">
        <f>VLOOKUP($A11,'ADR Raw Data'!$B$6:$BE$43,'ADR Raw Data'!AB$1,FALSE)</f>
        <v>-3.0474651531216699</v>
      </c>
      <c r="AQ11" s="49">
        <f>VLOOKUP($A11,'ADR Raw Data'!$B$6:$BE$43,'ADR Raw Data'!AC$1,FALSE)</f>
        <v>0.23256066894855601</v>
      </c>
      <c r="AR11" s="50">
        <f>VLOOKUP($A11,'ADR Raw Data'!$B$6:$BE$43,'ADR Raw Data'!AE$1,FALSE)</f>
        <v>11.249846395914799</v>
      </c>
      <c r="AS11" s="40"/>
      <c r="AT11" s="51">
        <f>VLOOKUP($A11,'RevPAR Raw Data'!$B$6:$BE$43,'RevPAR Raw Data'!G$1,FALSE)</f>
        <v>77.165628052598606</v>
      </c>
      <c r="AU11" s="52">
        <f>VLOOKUP($A11,'RevPAR Raw Data'!$B$6:$BE$43,'RevPAR Raw Data'!H$1,FALSE)</f>
        <v>100.40650845335</v>
      </c>
      <c r="AV11" s="52">
        <f>VLOOKUP($A11,'RevPAR Raw Data'!$B$6:$BE$43,'RevPAR Raw Data'!I$1,FALSE)</f>
        <v>107.17195241077</v>
      </c>
      <c r="AW11" s="52">
        <f>VLOOKUP($A11,'RevPAR Raw Data'!$B$6:$BE$43,'RevPAR Raw Data'!J$1,FALSE)</f>
        <v>101.363906073888</v>
      </c>
      <c r="AX11" s="52">
        <f>VLOOKUP($A11,'RevPAR Raw Data'!$B$6:$BE$43,'RevPAR Raw Data'!K$1,FALSE)</f>
        <v>89.519294927989904</v>
      </c>
      <c r="AY11" s="53">
        <f>VLOOKUP($A11,'RevPAR Raw Data'!$B$6:$BE$43,'RevPAR Raw Data'!L$1,FALSE)</f>
        <v>95.1254579837194</v>
      </c>
      <c r="AZ11" s="52">
        <f>VLOOKUP($A11,'RevPAR Raw Data'!$B$6:$BE$43,'RevPAR Raw Data'!N$1,FALSE)</f>
        <v>95.103556668753896</v>
      </c>
      <c r="BA11" s="52">
        <f>VLOOKUP($A11,'RevPAR Raw Data'!$B$6:$BE$43,'RevPAR Raw Data'!O$1,FALSE)</f>
        <v>103.500443331246</v>
      </c>
      <c r="BB11" s="53">
        <f>VLOOKUP($A11,'RevPAR Raw Data'!$B$6:$BE$43,'RevPAR Raw Data'!P$1,FALSE)</f>
        <v>99.302000000000007</v>
      </c>
      <c r="BC11" s="54">
        <f>VLOOKUP($A11,'RevPAR Raw Data'!$B$6:$BE$43,'RevPAR Raw Data'!R$1,FALSE)</f>
        <v>96.318755702656702</v>
      </c>
      <c r="BE11" s="47">
        <f>VLOOKUP($A11,'RevPAR Raw Data'!$B$6:$BE$43,'RevPAR Raw Data'!T$1,FALSE)</f>
        <v>11.0447761567395</v>
      </c>
      <c r="BF11" s="48">
        <f>VLOOKUP($A11,'RevPAR Raw Data'!$B$6:$BE$43,'RevPAR Raw Data'!U$1,FALSE)</f>
        <v>20.5116040382925</v>
      </c>
      <c r="BG11" s="48">
        <f>VLOOKUP($A11,'RevPAR Raw Data'!$B$6:$BE$43,'RevPAR Raw Data'!V$1,FALSE)</f>
        <v>26.118041015723598</v>
      </c>
      <c r="BH11" s="48">
        <f>VLOOKUP($A11,'RevPAR Raw Data'!$B$6:$BE$43,'RevPAR Raw Data'!W$1,FALSE)</f>
        <v>28.803867076713502</v>
      </c>
      <c r="BI11" s="48">
        <f>VLOOKUP($A11,'RevPAR Raw Data'!$B$6:$BE$43,'RevPAR Raw Data'!X$1,FALSE)</f>
        <v>29.7403038449749</v>
      </c>
      <c r="BJ11" s="49">
        <f>VLOOKUP($A11,'RevPAR Raw Data'!$B$6:$BE$43,'RevPAR Raw Data'!Y$1,FALSE)</f>
        <v>23.385698038113699</v>
      </c>
      <c r="BK11" s="48">
        <f>VLOOKUP($A11,'RevPAR Raw Data'!$B$6:$BE$43,'RevPAR Raw Data'!AA$1,FALSE)</f>
        <v>1.9348696189279599</v>
      </c>
      <c r="BL11" s="48">
        <f>VLOOKUP($A11,'RevPAR Raw Data'!$B$6:$BE$43,'RevPAR Raw Data'!AB$1,FALSE)</f>
        <v>-16.5955423512479</v>
      </c>
      <c r="BM11" s="49">
        <f>VLOOKUP($A11,'RevPAR Raw Data'!$B$6:$BE$43,'RevPAR Raw Data'!AC$1,FALSE)</f>
        <v>-8.6428614074028101</v>
      </c>
      <c r="BN11" s="50">
        <f>VLOOKUP($A11,'RevPAR Raw Data'!$B$6:$BE$43,'RevPAR Raw Data'!AE$1,FALSE)</f>
        <v>11.8363615571801</v>
      </c>
    </row>
    <row r="12" spans="1:66" x14ac:dyDescent="0.25">
      <c r="A12" s="63" t="s">
        <v>27</v>
      </c>
      <c r="B12" s="47">
        <f>VLOOKUP($A12,'Occupancy Raw Data'!$B$8:$BE$45,'Occupancy Raw Data'!G$3,FALSE)</f>
        <v>60.722294346748399</v>
      </c>
      <c r="C12" s="48">
        <f>VLOOKUP($A12,'Occupancy Raw Data'!$B$8:$BE$45,'Occupancy Raw Data'!H$3,FALSE)</f>
        <v>69.031039773397794</v>
      </c>
      <c r="D12" s="48">
        <f>VLOOKUP($A12,'Occupancy Raw Data'!$B$8:$BE$45,'Occupancy Raw Data'!I$3,FALSE)</f>
        <v>73.468665171721895</v>
      </c>
      <c r="E12" s="48">
        <f>VLOOKUP($A12,'Occupancy Raw Data'!$B$8:$BE$45,'Occupancy Raw Data'!J$3,FALSE)</f>
        <v>73.622093709429905</v>
      </c>
      <c r="F12" s="48">
        <f>VLOOKUP($A12,'Occupancy Raw Data'!$B$8:$BE$45,'Occupancy Raw Data'!K$3,FALSE)</f>
        <v>74.507258350053107</v>
      </c>
      <c r="G12" s="49">
        <f>VLOOKUP($A12,'Occupancy Raw Data'!$B$8:$BE$45,'Occupancy Raw Data'!L$3,FALSE)</f>
        <v>70.270270270270203</v>
      </c>
      <c r="H12" s="48">
        <f>VLOOKUP($A12,'Occupancy Raw Data'!$B$8:$BE$45,'Occupancy Raw Data'!N$3,FALSE)</f>
        <v>77.198158857547497</v>
      </c>
      <c r="I12" s="48">
        <f>VLOOKUP($A12,'Occupancy Raw Data'!$B$8:$BE$45,'Occupancy Raw Data'!O$3,FALSE)</f>
        <v>76.926708367756405</v>
      </c>
      <c r="J12" s="49">
        <f>VLOOKUP($A12,'Occupancy Raw Data'!$B$8:$BE$45,'Occupancy Raw Data'!P$3,FALSE)</f>
        <v>77.062433612651901</v>
      </c>
      <c r="K12" s="50">
        <f>VLOOKUP($A12,'Occupancy Raw Data'!$B$8:$BE$45,'Occupancy Raw Data'!R$3,FALSE)</f>
        <v>72.210888368093606</v>
      </c>
      <c r="M12" s="47">
        <f>VLOOKUP($A12,'Occupancy Raw Data'!$B$8:$BE$45,'Occupancy Raw Data'!T$3,FALSE)</f>
        <v>0.69424962223301401</v>
      </c>
      <c r="N12" s="48">
        <f>VLOOKUP($A12,'Occupancy Raw Data'!$B$8:$BE$45,'Occupancy Raw Data'!U$3,FALSE)</f>
        <v>3.7235623261824098</v>
      </c>
      <c r="O12" s="48">
        <f>VLOOKUP($A12,'Occupancy Raw Data'!$B$8:$BE$45,'Occupancy Raw Data'!V$3,FALSE)</f>
        <v>4.8124996581802</v>
      </c>
      <c r="P12" s="48">
        <f>VLOOKUP($A12,'Occupancy Raw Data'!$B$8:$BE$45,'Occupancy Raw Data'!W$3,FALSE)</f>
        <v>2.8216519146986001</v>
      </c>
      <c r="Q12" s="48">
        <f>VLOOKUP($A12,'Occupancy Raw Data'!$B$8:$BE$45,'Occupancy Raw Data'!X$3,FALSE)</f>
        <v>6.0626862456695001</v>
      </c>
      <c r="R12" s="49">
        <f>VLOOKUP($A12,'Occupancy Raw Data'!$B$8:$BE$45,'Occupancy Raw Data'!Y$3,FALSE)</f>
        <v>3.70405837267029</v>
      </c>
      <c r="S12" s="48">
        <f>VLOOKUP($A12,'Occupancy Raw Data'!$B$8:$BE$45,'Occupancy Raw Data'!AA$3,FALSE)</f>
        <v>3.1171674701121099</v>
      </c>
      <c r="T12" s="48">
        <f>VLOOKUP($A12,'Occupancy Raw Data'!$B$8:$BE$45,'Occupancy Raw Data'!AB$3,FALSE)</f>
        <v>3.2695973447827602</v>
      </c>
      <c r="U12" s="49">
        <f>VLOOKUP($A12,'Occupancy Raw Data'!$B$8:$BE$45,'Occupancy Raw Data'!AC$3,FALSE)</f>
        <v>3.19319188546877</v>
      </c>
      <c r="V12" s="50">
        <f>VLOOKUP($A12,'Occupancy Raw Data'!$B$8:$BE$45,'Occupancy Raw Data'!AE$3,FALSE)</f>
        <v>3.5959504857855098</v>
      </c>
      <c r="X12" s="51">
        <f>VLOOKUP($A12,'ADR Raw Data'!$B$6:$BE$43,'ADR Raw Data'!G$1,FALSE)</f>
        <v>95.9781127308066</v>
      </c>
      <c r="Y12" s="52">
        <f>VLOOKUP($A12,'ADR Raw Data'!$B$6:$BE$43,'ADR Raw Data'!H$1,FALSE)</f>
        <v>98.538372371345503</v>
      </c>
      <c r="Z12" s="52">
        <f>VLOOKUP($A12,'ADR Raw Data'!$B$6:$BE$43,'ADR Raw Data'!I$1,FALSE)</f>
        <v>101.292440160642</v>
      </c>
      <c r="AA12" s="52">
        <f>VLOOKUP($A12,'ADR Raw Data'!$B$6:$BE$43,'ADR Raw Data'!J$1,FALSE)</f>
        <v>100.767168964411</v>
      </c>
      <c r="AB12" s="52">
        <f>VLOOKUP($A12,'ADR Raw Data'!$B$6:$BE$43,'ADR Raw Data'!K$1,FALSE)</f>
        <v>101.72440044352901</v>
      </c>
      <c r="AC12" s="53">
        <f>VLOOKUP($A12,'ADR Raw Data'!$B$6:$BE$43,'ADR Raw Data'!L$1,FALSE)</f>
        <v>99.814427611689595</v>
      </c>
      <c r="AD12" s="52">
        <f>VLOOKUP($A12,'ADR Raw Data'!$B$6:$BE$43,'ADR Raw Data'!N$1,FALSE)</f>
        <v>111.387613514753</v>
      </c>
      <c r="AE12" s="52">
        <f>VLOOKUP($A12,'ADR Raw Data'!$B$6:$BE$43,'ADR Raw Data'!O$1,FALSE)</f>
        <v>112.426471310217</v>
      </c>
      <c r="AF12" s="53">
        <f>VLOOKUP($A12,'ADR Raw Data'!$B$6:$BE$43,'ADR Raw Data'!P$1,FALSE)</f>
        <v>111.90612757485199</v>
      </c>
      <c r="AG12" s="54">
        <f>VLOOKUP($A12,'ADR Raw Data'!$B$6:$BE$43,'ADR Raw Data'!R$1,FALSE)</f>
        <v>103.501310560601</v>
      </c>
      <c r="AI12" s="47">
        <f>VLOOKUP($A12,'ADR Raw Data'!$B$6:$BE$43,'ADR Raw Data'!T$1,FALSE)</f>
        <v>2.8573547370221499</v>
      </c>
      <c r="AJ12" s="48">
        <f>VLOOKUP($A12,'ADR Raw Data'!$B$6:$BE$43,'ADR Raw Data'!U$1,FALSE)</f>
        <v>4.1170932680730203</v>
      </c>
      <c r="AK12" s="48">
        <f>VLOOKUP($A12,'ADR Raw Data'!$B$6:$BE$43,'ADR Raw Data'!V$1,FALSE)</f>
        <v>3.7939564161817398</v>
      </c>
      <c r="AL12" s="48">
        <f>VLOOKUP($A12,'ADR Raw Data'!$B$6:$BE$43,'ADR Raw Data'!W$1,FALSE)</f>
        <v>2.42137689194622</v>
      </c>
      <c r="AM12" s="48">
        <f>VLOOKUP($A12,'ADR Raw Data'!$B$6:$BE$43,'ADR Raw Data'!X$1,FALSE)</f>
        <v>3.7715050437905502</v>
      </c>
      <c r="AN12" s="49">
        <f>VLOOKUP($A12,'ADR Raw Data'!$B$6:$BE$43,'ADR Raw Data'!Y$1,FALSE)</f>
        <v>3.42600157714898</v>
      </c>
      <c r="AO12" s="48">
        <f>VLOOKUP($A12,'ADR Raw Data'!$B$6:$BE$43,'ADR Raw Data'!AA$1,FALSE)</f>
        <v>4.3031383053072103</v>
      </c>
      <c r="AP12" s="48">
        <f>VLOOKUP($A12,'ADR Raw Data'!$B$6:$BE$43,'ADR Raw Data'!AB$1,FALSE)</f>
        <v>5.1717908922312601</v>
      </c>
      <c r="AQ12" s="49">
        <f>VLOOKUP($A12,'ADR Raw Data'!$B$6:$BE$43,'ADR Raw Data'!AC$1,FALSE)</f>
        <v>4.7369528317591998</v>
      </c>
      <c r="AR12" s="50">
        <f>VLOOKUP($A12,'ADR Raw Data'!$B$6:$BE$43,'ADR Raw Data'!AE$1,FALSE)</f>
        <v>3.8958658883424002</v>
      </c>
      <c r="AS12" s="40"/>
      <c r="AT12" s="51">
        <f>VLOOKUP($A12,'RevPAR Raw Data'!$B$6:$BE$43,'RevPAR Raw Data'!G$1,FALSE)</f>
        <v>58.280112120854398</v>
      </c>
      <c r="AU12" s="52">
        <f>VLOOKUP($A12,'RevPAR Raw Data'!$B$6:$BE$43,'RevPAR Raw Data'!H$1,FALSE)</f>
        <v>68.022063023722396</v>
      </c>
      <c r="AV12" s="52">
        <f>VLOOKUP($A12,'RevPAR Raw Data'!$B$6:$BE$43,'RevPAR Raw Data'!I$1,FALSE)</f>
        <v>74.418203705889198</v>
      </c>
      <c r="AW12" s="52">
        <f>VLOOKUP($A12,'RevPAR Raw Data'!$B$6:$BE$43,'RevPAR Raw Data'!J$1,FALSE)</f>
        <v>74.186899563318704</v>
      </c>
      <c r="AX12" s="52">
        <f>VLOOKUP($A12,'RevPAR Raw Data'!$B$6:$BE$43,'RevPAR Raw Data'!K$1,FALSE)</f>
        <v>75.792061843502793</v>
      </c>
      <c r="AY12" s="53">
        <f>VLOOKUP($A12,'RevPAR Raw Data'!$B$6:$BE$43,'RevPAR Raw Data'!L$1,FALSE)</f>
        <v>70.139868051457498</v>
      </c>
      <c r="AZ12" s="52">
        <f>VLOOKUP($A12,'RevPAR Raw Data'!$B$6:$BE$43,'RevPAR Raw Data'!N$1,FALSE)</f>
        <v>85.989186828750107</v>
      </c>
      <c r="BA12" s="52">
        <f>VLOOKUP($A12,'RevPAR Raw Data'!$B$6:$BE$43,'RevPAR Raw Data'!O$1,FALSE)</f>
        <v>86.485983712970594</v>
      </c>
      <c r="BB12" s="53">
        <f>VLOOKUP($A12,'RevPAR Raw Data'!$B$6:$BE$43,'RevPAR Raw Data'!P$1,FALSE)</f>
        <v>86.237585270860293</v>
      </c>
      <c r="BC12" s="54">
        <f>VLOOKUP($A12,'RevPAR Raw Data'!$B$6:$BE$43,'RevPAR Raw Data'!R$1,FALSE)</f>
        <v>74.739215828429806</v>
      </c>
      <c r="BE12" s="47">
        <f>VLOOKUP($A12,'RevPAR Raw Data'!$B$6:$BE$43,'RevPAR Raw Data'!T$1,FALSE)</f>
        <v>3.5714415337227901</v>
      </c>
      <c r="BF12" s="48">
        <f>VLOOKUP($A12,'RevPAR Raw Data'!$B$6:$BE$43,'RevPAR Raw Data'!U$1,FALSE)</f>
        <v>7.9939581281191998</v>
      </c>
      <c r="BG12" s="48">
        <f>VLOOKUP($A12,'RevPAR Raw Data'!$B$6:$BE$43,'RevPAR Raw Data'!V$1,FALSE)</f>
        <v>8.7890402139222008</v>
      </c>
      <c r="BH12" s="48">
        <f>VLOOKUP($A12,'RevPAR Raw Data'!$B$6:$BE$43,'RevPAR Raw Data'!W$1,FALSE)</f>
        <v>5.3113516340785001</v>
      </c>
      <c r="BI12" s="48">
        <f>VLOOKUP($A12,'RevPAR Raw Data'!$B$6:$BE$43,'RevPAR Raw Data'!X$1,FALSE)</f>
        <v>10.062845807004599</v>
      </c>
      <c r="BJ12" s="49">
        <f>VLOOKUP($A12,'RevPAR Raw Data'!$B$6:$BE$43,'RevPAR Raw Data'!Y$1,FALSE)</f>
        <v>7.25696104808548</v>
      </c>
      <c r="BK12" s="48">
        <f>VLOOKUP($A12,'RevPAR Raw Data'!$B$6:$BE$43,'RevPAR Raw Data'!AA$1,FALSE)</f>
        <v>7.5544418028662896</v>
      </c>
      <c r="BL12" s="48">
        <f>VLOOKUP($A12,'RevPAR Raw Data'!$B$6:$BE$43,'RevPAR Raw Data'!AB$1,FALSE)</f>
        <v>8.6104849747041392</v>
      </c>
      <c r="BM12" s="49">
        <f>VLOOKUP($A12,'RevPAR Raw Data'!$B$6:$BE$43,'RevPAR Raw Data'!AC$1,FALSE)</f>
        <v>8.0814047106701992</v>
      </c>
      <c r="BN12" s="50">
        <f>VLOOKUP($A12,'RevPAR Raw Data'!$B$6:$BE$43,'RevPAR Raw Data'!AE$1,FALSE)</f>
        <v>7.6319097824653097</v>
      </c>
    </row>
    <row r="13" spans="1:66" x14ac:dyDescent="0.25">
      <c r="A13" s="63" t="s">
        <v>90</v>
      </c>
      <c r="B13" s="47">
        <f>VLOOKUP($A13,'Occupancy Raw Data'!$B$8:$BE$45,'Occupancy Raw Data'!G$3,FALSE)</f>
        <v>81.170555871751006</v>
      </c>
      <c r="C13" s="48">
        <f>VLOOKUP($A13,'Occupancy Raw Data'!$B$8:$BE$45,'Occupancy Raw Data'!H$3,FALSE)</f>
        <v>91.899070385126095</v>
      </c>
      <c r="D13" s="48">
        <f>VLOOKUP($A13,'Occupancy Raw Data'!$B$8:$BE$45,'Occupancy Raw Data'!I$3,FALSE)</f>
        <v>92.743312464428001</v>
      </c>
      <c r="E13" s="48">
        <f>VLOOKUP($A13,'Occupancy Raw Data'!$B$8:$BE$45,'Occupancy Raw Data'!J$3,FALSE)</f>
        <v>86.482640865110895</v>
      </c>
      <c r="F13" s="48">
        <f>VLOOKUP($A13,'Occupancy Raw Data'!$B$8:$BE$45,'Occupancy Raw Data'!K$3,FALSE)</f>
        <v>75.213431986340296</v>
      </c>
      <c r="G13" s="49">
        <f>VLOOKUP($A13,'Occupancy Raw Data'!$B$8:$BE$45,'Occupancy Raw Data'!L$3,FALSE)</f>
        <v>85.501802314551298</v>
      </c>
      <c r="H13" s="48">
        <f>VLOOKUP($A13,'Occupancy Raw Data'!$B$8:$BE$45,'Occupancy Raw Data'!N$3,FALSE)</f>
        <v>68.3551508252703</v>
      </c>
      <c r="I13" s="48">
        <f>VLOOKUP($A13,'Occupancy Raw Data'!$B$8:$BE$45,'Occupancy Raw Data'!O$3,FALSE)</f>
        <v>67.672168468981198</v>
      </c>
      <c r="J13" s="49">
        <f>VLOOKUP($A13,'Occupancy Raw Data'!$B$8:$BE$45,'Occupancy Raw Data'!P$3,FALSE)</f>
        <v>68.013659647125706</v>
      </c>
      <c r="K13" s="50">
        <f>VLOOKUP($A13,'Occupancy Raw Data'!$B$8:$BE$45,'Occupancy Raw Data'!R$3,FALSE)</f>
        <v>80.505190123858299</v>
      </c>
      <c r="M13" s="47">
        <f>VLOOKUP($A13,'Occupancy Raw Data'!$B$8:$BE$45,'Occupancy Raw Data'!T$3,FALSE)</f>
        <v>27.226204212857301</v>
      </c>
      <c r="N13" s="48">
        <f>VLOOKUP($A13,'Occupancy Raw Data'!$B$8:$BE$45,'Occupancy Raw Data'!U$3,FALSE)</f>
        <v>20.6471002481859</v>
      </c>
      <c r="O13" s="48">
        <f>VLOOKUP($A13,'Occupancy Raw Data'!$B$8:$BE$45,'Occupancy Raw Data'!V$3,FALSE)</f>
        <v>16.9115909244378</v>
      </c>
      <c r="P13" s="48">
        <f>VLOOKUP($A13,'Occupancy Raw Data'!$B$8:$BE$45,'Occupancy Raw Data'!W$3,FALSE)</f>
        <v>14.7317086170368</v>
      </c>
      <c r="Q13" s="48">
        <f>VLOOKUP($A13,'Occupancy Raw Data'!$B$8:$BE$45,'Occupancy Raw Data'!X$3,FALSE)</f>
        <v>14.422706899674001</v>
      </c>
      <c r="R13" s="49">
        <f>VLOOKUP($A13,'Occupancy Raw Data'!$B$8:$BE$45,'Occupancy Raw Data'!Y$3,FALSE)</f>
        <v>18.6171376669487</v>
      </c>
      <c r="S13" s="48">
        <f>VLOOKUP($A13,'Occupancy Raw Data'!$B$8:$BE$45,'Occupancy Raw Data'!AA$3,FALSE)</f>
        <v>1.2003960932603499</v>
      </c>
      <c r="T13" s="48">
        <f>VLOOKUP($A13,'Occupancy Raw Data'!$B$8:$BE$45,'Occupancy Raw Data'!AB$3,FALSE)</f>
        <v>-4.1057258133383296</v>
      </c>
      <c r="U13" s="49">
        <f>VLOOKUP($A13,'Occupancy Raw Data'!$B$8:$BE$45,'Occupancy Raw Data'!AC$3,FALSE)</f>
        <v>-1.5107767954682001</v>
      </c>
      <c r="V13" s="50">
        <f>VLOOKUP($A13,'Occupancy Raw Data'!$B$8:$BE$45,'Occupancy Raw Data'!AE$3,FALSE)</f>
        <v>13.040794568206</v>
      </c>
      <c r="X13" s="51">
        <f>VLOOKUP($A13,'ADR Raw Data'!$B$6:$BE$43,'ADR Raw Data'!G$1,FALSE)</f>
        <v>134.53215496084999</v>
      </c>
      <c r="Y13" s="52">
        <f>VLOOKUP($A13,'ADR Raw Data'!$B$6:$BE$43,'ADR Raw Data'!H$1,FALSE)</f>
        <v>153.04670417010701</v>
      </c>
      <c r="Z13" s="52">
        <f>VLOOKUP($A13,'ADR Raw Data'!$B$6:$BE$43,'ADR Raw Data'!I$1,FALSE)</f>
        <v>158.87995295080199</v>
      </c>
      <c r="AA13" s="52">
        <f>VLOOKUP($A13,'ADR Raw Data'!$B$6:$BE$43,'ADR Raw Data'!J$1,FALSE)</f>
        <v>154.22332236481199</v>
      </c>
      <c r="AB13" s="52">
        <f>VLOOKUP($A13,'ADR Raw Data'!$B$6:$BE$43,'ADR Raw Data'!K$1,FALSE)</f>
        <v>132.68325135578201</v>
      </c>
      <c r="AC13" s="53">
        <f>VLOOKUP($A13,'ADR Raw Data'!$B$6:$BE$43,'ADR Raw Data'!L$1,FALSE)</f>
        <v>147.452226635306</v>
      </c>
      <c r="AD13" s="52">
        <f>VLOOKUP($A13,'ADR Raw Data'!$B$6:$BE$43,'ADR Raw Data'!N$1,FALSE)</f>
        <v>110.619071606994</v>
      </c>
      <c r="AE13" s="52">
        <f>VLOOKUP($A13,'ADR Raw Data'!$B$6:$BE$43,'ADR Raw Data'!O$1,FALSE)</f>
        <v>108.01854920100899</v>
      </c>
      <c r="AF13" s="53">
        <f>VLOOKUP($A13,'ADR Raw Data'!$B$6:$BE$43,'ADR Raw Data'!P$1,FALSE)</f>
        <v>109.32533891213301</v>
      </c>
      <c r="AG13" s="54">
        <f>VLOOKUP($A13,'ADR Raw Data'!$B$6:$BE$43,'ADR Raw Data'!R$1,FALSE)</f>
        <v>138.24909624966301</v>
      </c>
      <c r="AI13" s="47">
        <f>VLOOKUP($A13,'ADR Raw Data'!$B$6:$BE$43,'ADR Raw Data'!T$1,FALSE)</f>
        <v>19.098011332651701</v>
      </c>
      <c r="AJ13" s="48">
        <f>VLOOKUP($A13,'ADR Raw Data'!$B$6:$BE$43,'ADR Raw Data'!U$1,FALSE)</f>
        <v>18.870821379153</v>
      </c>
      <c r="AK13" s="48">
        <f>VLOOKUP($A13,'ADR Raw Data'!$B$6:$BE$43,'ADR Raw Data'!V$1,FALSE)</f>
        <v>17.6522000473941</v>
      </c>
      <c r="AL13" s="48">
        <f>VLOOKUP($A13,'ADR Raw Data'!$B$6:$BE$43,'ADR Raw Data'!W$1,FALSE)</f>
        <v>18.938151720666799</v>
      </c>
      <c r="AM13" s="48">
        <f>VLOOKUP($A13,'ADR Raw Data'!$B$6:$BE$43,'ADR Raw Data'!X$1,FALSE)</f>
        <v>11.4228902410392</v>
      </c>
      <c r="AN13" s="49">
        <f>VLOOKUP($A13,'ADR Raw Data'!$B$6:$BE$43,'ADR Raw Data'!Y$1,FALSE)</f>
        <v>17.241503695767101</v>
      </c>
      <c r="AO13" s="48">
        <f>VLOOKUP($A13,'ADR Raw Data'!$B$6:$BE$43,'ADR Raw Data'!AA$1,FALSE)</f>
        <v>2.0823770831108299</v>
      </c>
      <c r="AP13" s="48">
        <f>VLOOKUP($A13,'ADR Raw Data'!$B$6:$BE$43,'ADR Raw Data'!AB$1,FALSE)</f>
        <v>-2.35623400439979</v>
      </c>
      <c r="AQ13" s="49">
        <f>VLOOKUP($A13,'ADR Raw Data'!$B$6:$BE$43,'ADR Raw Data'!AC$1,FALSE)</f>
        <v>-0.17648689470061399</v>
      </c>
      <c r="AR13" s="50">
        <f>VLOOKUP($A13,'ADR Raw Data'!$B$6:$BE$43,'ADR Raw Data'!AE$1,FALSE)</f>
        <v>14.004691952987301</v>
      </c>
      <c r="AS13" s="40"/>
      <c r="AT13" s="51">
        <f>VLOOKUP($A13,'RevPAR Raw Data'!$B$6:$BE$43,'RevPAR Raw Data'!G$1,FALSE)</f>
        <v>109.20049800796799</v>
      </c>
      <c r="AU13" s="52">
        <f>VLOOKUP($A13,'RevPAR Raw Data'!$B$6:$BE$43,'RevPAR Raw Data'!H$1,FALSE)</f>
        <v>140.64849838740199</v>
      </c>
      <c r="AV13" s="52">
        <f>VLOOKUP($A13,'RevPAR Raw Data'!$B$6:$BE$43,'RevPAR Raw Data'!I$1,FALSE)</f>
        <v>147.35053120849901</v>
      </c>
      <c r="AW13" s="52">
        <f>VLOOKUP($A13,'RevPAR Raw Data'!$B$6:$BE$43,'RevPAR Raw Data'!J$1,FALSE)</f>
        <v>133.37640201100299</v>
      </c>
      <c r="AX13" s="52">
        <f>VLOOKUP($A13,'RevPAR Raw Data'!$B$6:$BE$43,'RevPAR Raw Data'!K$1,FALSE)</f>
        <v>99.795627015746504</v>
      </c>
      <c r="AY13" s="53">
        <f>VLOOKUP($A13,'RevPAR Raw Data'!$B$6:$BE$43,'RevPAR Raw Data'!L$1,FALSE)</f>
        <v>126.074311326124</v>
      </c>
      <c r="AZ13" s="52">
        <f>VLOOKUP($A13,'RevPAR Raw Data'!$B$6:$BE$43,'RevPAR Raw Data'!N$1,FALSE)</f>
        <v>75.613833238474598</v>
      </c>
      <c r="BA13" s="52">
        <f>VLOOKUP($A13,'RevPAR Raw Data'!$B$6:$BE$43,'RevPAR Raw Data'!O$1,FALSE)</f>
        <v>73.098494593056301</v>
      </c>
      <c r="BB13" s="53">
        <f>VLOOKUP($A13,'RevPAR Raw Data'!$B$6:$BE$43,'RevPAR Raw Data'!P$1,FALSE)</f>
        <v>74.356163915765507</v>
      </c>
      <c r="BC13" s="54">
        <f>VLOOKUP($A13,'RevPAR Raw Data'!$B$6:$BE$43,'RevPAR Raw Data'!R$1,FALSE)</f>
        <v>111.297697780307</v>
      </c>
      <c r="BE13" s="47">
        <f>VLOOKUP($A13,'RevPAR Raw Data'!$B$6:$BE$43,'RevPAR Raw Data'!T$1,FALSE)</f>
        <v>51.5238791115315</v>
      </c>
      <c r="BF13" s="48">
        <f>VLOOKUP($A13,'RevPAR Raw Data'!$B$6:$BE$43,'RevPAR Raw Data'!U$1,FALSE)</f>
        <v>43.414199035148798</v>
      </c>
      <c r="BG13" s="48">
        <f>VLOOKUP($A13,'RevPAR Raw Data'!$B$6:$BE$43,'RevPAR Raw Data'!V$1,FALSE)</f>
        <v>37.549058833010697</v>
      </c>
      <c r="BH13" s="48">
        <f>VLOOKUP($A13,'RevPAR Raw Data'!$B$6:$BE$43,'RevPAR Raw Data'!W$1,FALSE)</f>
        <v>36.459773666644701</v>
      </c>
      <c r="BI13" s="48">
        <f>VLOOKUP($A13,'RevPAR Raw Data'!$B$6:$BE$43,'RevPAR Raw Data'!X$1,FALSE)</f>
        <v>27.4930871196498</v>
      </c>
      <c r="BJ13" s="49">
        <f>VLOOKUP($A13,'RevPAR Raw Data'!$B$6:$BE$43,'RevPAR Raw Data'!Y$1,FALSE)</f>
        <v>39.0685158416089</v>
      </c>
      <c r="BK13" s="48">
        <f>VLOOKUP($A13,'RevPAR Raw Data'!$B$6:$BE$43,'RevPAR Raw Data'!AA$1,FALSE)</f>
        <v>3.3077699495238</v>
      </c>
      <c r="BL13" s="48">
        <f>VLOOKUP($A13,'RevPAR Raw Data'!$B$6:$BE$43,'RevPAR Raw Data'!AB$1,FALSE)</f>
        <v>-6.3652193099968297</v>
      </c>
      <c r="BM13" s="49">
        <f>VLOOKUP($A13,'RevPAR Raw Data'!$B$6:$BE$43,'RevPAR Raw Data'!AC$1,FALSE)</f>
        <v>-1.6845973671166401</v>
      </c>
      <c r="BN13" s="50">
        <f>VLOOKUP($A13,'RevPAR Raw Data'!$B$6:$BE$43,'RevPAR Raw Data'!AE$1,FALSE)</f>
        <v>28.8718096286925</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Data'!G$3,FALSE)</f>
        <v>67.558372074903204</v>
      </c>
      <c r="C15" s="48">
        <f>VLOOKUP($A15,'Occupancy Raw Data'!$B$8:$BE$45,'Occupancy Raw Data'!H$3,FALSE)</f>
        <v>73.259226553774994</v>
      </c>
      <c r="D15" s="48">
        <f>VLOOKUP($A15,'Occupancy Raw Data'!$B$8:$BE$45,'Occupancy Raw Data'!I$3,FALSE)</f>
        <v>74.548098898815695</v>
      </c>
      <c r="E15" s="48">
        <f>VLOOKUP($A15,'Occupancy Raw Data'!$B$8:$BE$45,'Occupancy Raw Data'!J$3,FALSE)</f>
        <v>75.971327654269601</v>
      </c>
      <c r="F15" s="48">
        <f>VLOOKUP($A15,'Occupancy Raw Data'!$B$8:$BE$45,'Occupancy Raw Data'!K$3,FALSE)</f>
        <v>72.252233534178202</v>
      </c>
      <c r="G15" s="49">
        <f>VLOOKUP($A15,'Occupancy Raw Data'!$B$8:$BE$45,'Occupancy Raw Data'!L$3,FALSE)</f>
        <v>72.717875731100406</v>
      </c>
      <c r="H15" s="48">
        <f>VLOOKUP($A15,'Occupancy Raw Data'!$B$8:$BE$45,'Occupancy Raw Data'!N$3,FALSE)</f>
        <v>76.540099729898103</v>
      </c>
      <c r="I15" s="48">
        <f>VLOOKUP($A15,'Occupancy Raw Data'!$B$8:$BE$45,'Occupancy Raw Data'!O$3,FALSE)</f>
        <v>88.559630168294206</v>
      </c>
      <c r="J15" s="49">
        <f>VLOOKUP($A15,'Occupancy Raw Data'!$B$8:$BE$45,'Occupancy Raw Data'!P$3,FALSE)</f>
        <v>82.549864949096104</v>
      </c>
      <c r="K15" s="50">
        <f>VLOOKUP($A15,'Occupancy Raw Data'!$B$8:$BE$45,'Occupancy Raw Data'!R$3,FALSE)</f>
        <v>75.527036352707995</v>
      </c>
      <c r="M15" s="47">
        <f>VLOOKUP($A15,'Occupancy Raw Data'!$B$8:$BE$45,'Occupancy Raw Data'!T$3,FALSE)</f>
        <v>7.7289772473636802</v>
      </c>
      <c r="N15" s="48">
        <f>VLOOKUP($A15,'Occupancy Raw Data'!$B$8:$BE$45,'Occupancy Raw Data'!U$3,FALSE)</f>
        <v>4.9929793243858702</v>
      </c>
      <c r="O15" s="48">
        <f>VLOOKUP($A15,'Occupancy Raw Data'!$B$8:$BE$45,'Occupancy Raw Data'!V$3,FALSE)</f>
        <v>5.4044382090610803</v>
      </c>
      <c r="P15" s="48">
        <f>VLOOKUP($A15,'Occupancy Raw Data'!$B$8:$BE$45,'Occupancy Raw Data'!W$3,FALSE)</f>
        <v>7.8719985288366203</v>
      </c>
      <c r="Q15" s="48">
        <f>VLOOKUP($A15,'Occupancy Raw Data'!$B$8:$BE$45,'Occupancy Raw Data'!X$3,FALSE)</f>
        <v>7.4988043942349201</v>
      </c>
      <c r="R15" s="49">
        <f>VLOOKUP($A15,'Occupancy Raw Data'!$B$8:$BE$45,'Occupancy Raw Data'!Y$3,FALSE)</f>
        <v>6.67075875383689</v>
      </c>
      <c r="S15" s="48">
        <f>VLOOKUP($A15,'Occupancy Raw Data'!$B$8:$BE$45,'Occupancy Raw Data'!AA$3,FALSE)</f>
        <v>1.0184377167051899</v>
      </c>
      <c r="T15" s="48">
        <f>VLOOKUP($A15,'Occupancy Raw Data'!$B$8:$BE$45,'Occupancy Raw Data'!AB$3,FALSE)</f>
        <v>-1.4639637996961901</v>
      </c>
      <c r="U15" s="49">
        <f>VLOOKUP($A15,'Occupancy Raw Data'!$B$8:$BE$45,'Occupancy Raw Data'!AC$3,FALSE)</f>
        <v>-0.32846894490626299</v>
      </c>
      <c r="V15" s="50">
        <f>VLOOKUP($A15,'Occupancy Raw Data'!$B$8:$BE$45,'Occupancy Raw Data'!AE$3,FALSE)</f>
        <v>4.3817679163577701</v>
      </c>
      <c r="X15" s="51">
        <f>VLOOKUP($A15,'ADR Raw Data'!$B$6:$BE$43,'ADR Raw Data'!G$1,FALSE)</f>
        <v>152.364559560971</v>
      </c>
      <c r="Y15" s="52">
        <f>VLOOKUP($A15,'ADR Raw Data'!$B$6:$BE$43,'ADR Raw Data'!H$1,FALSE)</f>
        <v>148.62385753536299</v>
      </c>
      <c r="Z15" s="52">
        <f>VLOOKUP($A15,'ADR Raw Data'!$B$6:$BE$43,'ADR Raw Data'!I$1,FALSE)</f>
        <v>151.24977170777501</v>
      </c>
      <c r="AA15" s="52">
        <f>VLOOKUP($A15,'ADR Raw Data'!$B$6:$BE$43,'ADR Raw Data'!J$1,FALSE)</f>
        <v>149.47276679885101</v>
      </c>
      <c r="AB15" s="52">
        <f>VLOOKUP($A15,'ADR Raw Data'!$B$6:$BE$43,'ADR Raw Data'!K$1,FALSE)</f>
        <v>145.37756963335701</v>
      </c>
      <c r="AC15" s="53">
        <f>VLOOKUP($A15,'ADR Raw Data'!$B$6:$BE$43,'ADR Raw Data'!L$1,FALSE)</f>
        <v>149.389584495874</v>
      </c>
      <c r="AD15" s="52">
        <f>VLOOKUP($A15,'ADR Raw Data'!$B$6:$BE$43,'ADR Raw Data'!N$1,FALSE)</f>
        <v>182.13722611719899</v>
      </c>
      <c r="AE15" s="52">
        <f>VLOOKUP($A15,'ADR Raw Data'!$B$6:$BE$43,'ADR Raw Data'!O$1,FALSE)</f>
        <v>208.40957002844601</v>
      </c>
      <c r="AF15" s="53">
        <f>VLOOKUP($A15,'ADR Raw Data'!$B$6:$BE$43,'ADR Raw Data'!P$1,FALSE)</f>
        <v>196.22973288186199</v>
      </c>
      <c r="AG15" s="54">
        <f>VLOOKUP($A15,'ADR Raw Data'!$B$6:$BE$43,'ADR Raw Data'!R$1,FALSE)</f>
        <v>164.01699211946999</v>
      </c>
      <c r="AI15" s="47">
        <f>VLOOKUP($A15,'ADR Raw Data'!$B$6:$BE$43,'ADR Raw Data'!T$1,FALSE)</f>
        <v>6.5928889688179204</v>
      </c>
      <c r="AJ15" s="48">
        <f>VLOOKUP($A15,'ADR Raw Data'!$B$6:$BE$43,'ADR Raw Data'!U$1,FALSE)</f>
        <v>5.2464621074747404</v>
      </c>
      <c r="AK15" s="48">
        <f>VLOOKUP($A15,'ADR Raw Data'!$B$6:$BE$43,'ADR Raw Data'!V$1,FALSE)</f>
        <v>7.8745266319432199</v>
      </c>
      <c r="AL15" s="48">
        <f>VLOOKUP($A15,'ADR Raw Data'!$B$6:$BE$43,'ADR Raw Data'!W$1,FALSE)</f>
        <v>7.6650615495898098</v>
      </c>
      <c r="AM15" s="48">
        <f>VLOOKUP($A15,'ADR Raw Data'!$B$6:$BE$43,'ADR Raw Data'!X$1,FALSE)</f>
        <v>4.1917862342530103</v>
      </c>
      <c r="AN15" s="49">
        <f>VLOOKUP($A15,'ADR Raw Data'!$B$6:$BE$43,'ADR Raw Data'!Y$1,FALSE)</f>
        <v>6.3280665366983202</v>
      </c>
      <c r="AO15" s="48">
        <f>VLOOKUP($A15,'ADR Raw Data'!$B$6:$BE$43,'ADR Raw Data'!AA$1,FALSE)</f>
        <v>-2.0942400946253801</v>
      </c>
      <c r="AP15" s="48">
        <f>VLOOKUP($A15,'ADR Raw Data'!$B$6:$BE$43,'ADR Raw Data'!AB$1,FALSE)</f>
        <v>-3.55167683244645</v>
      </c>
      <c r="AQ15" s="49">
        <f>VLOOKUP($A15,'ADR Raw Data'!$B$6:$BE$43,'ADR Raw Data'!AC$1,FALSE)</f>
        <v>-3.0190009615009998</v>
      </c>
      <c r="AR15" s="50">
        <f>VLOOKUP($A15,'ADR Raw Data'!$B$6:$BE$43,'ADR Raw Data'!AE$1,FALSE)</f>
        <v>2.04968424116388</v>
      </c>
      <c r="AS15" s="40"/>
      <c r="AT15" s="51">
        <f>VLOOKUP($A15,'RevPAR Raw Data'!$B$6:$BE$43,'RevPAR Raw Data'!G$1,FALSE)</f>
        <v>102.935016058488</v>
      </c>
      <c r="AU15" s="52">
        <f>VLOOKUP($A15,'RevPAR Raw Data'!$B$6:$BE$43,'RevPAR Raw Data'!H$1,FALSE)</f>
        <v>108.880688504791</v>
      </c>
      <c r="AV15" s="52">
        <f>VLOOKUP($A15,'RevPAR Raw Data'!$B$6:$BE$43,'RevPAR Raw Data'!I$1,FALSE)</f>
        <v>112.75382939694499</v>
      </c>
      <c r="AW15" s="52">
        <f>VLOOKUP($A15,'RevPAR Raw Data'!$B$6:$BE$43,'RevPAR Raw Data'!J$1,FALSE)</f>
        <v>113.55644541865701</v>
      </c>
      <c r="AX15" s="52">
        <f>VLOOKUP($A15,'RevPAR Raw Data'!$B$6:$BE$43,'RevPAR Raw Data'!K$1,FALSE)</f>
        <v>105.038541117805</v>
      </c>
      <c r="AY15" s="53">
        <f>VLOOKUP($A15,'RevPAR Raw Data'!$B$6:$BE$43,'RevPAR Raw Data'!L$1,FALSE)</f>
        <v>108.632932408917</v>
      </c>
      <c r="AZ15" s="52">
        <f>VLOOKUP($A15,'RevPAR Raw Data'!$B$6:$BE$43,'RevPAR Raw Data'!N$1,FALSE)</f>
        <v>139.40801451537499</v>
      </c>
      <c r="BA15" s="52">
        <f>VLOOKUP($A15,'RevPAR Raw Data'!$B$6:$BE$43,'RevPAR Raw Data'!O$1,FALSE)</f>
        <v>184.56674445252401</v>
      </c>
      <c r="BB15" s="53">
        <f>VLOOKUP($A15,'RevPAR Raw Data'!$B$6:$BE$43,'RevPAR Raw Data'!P$1,FALSE)</f>
        <v>161.98737948394901</v>
      </c>
      <c r="BC15" s="54">
        <f>VLOOKUP($A15,'RevPAR Raw Data'!$B$6:$BE$43,'RevPAR Raw Data'!R$1,FALSE)</f>
        <v>123.87717326268999</v>
      </c>
      <c r="BE15" s="47">
        <f>VLOOKUP($A15,'RevPAR Raw Data'!$B$6:$BE$43,'RevPAR Raw Data'!T$1,FALSE)</f>
        <v>14.8314291045254</v>
      </c>
      <c r="BF15" s="48">
        <f>VLOOKUP($A15,'RevPAR Raw Data'!$B$6:$BE$43,'RevPAR Raw Data'!U$1,FALSE)</f>
        <v>10.5013962001485</v>
      </c>
      <c r="BG15" s="48">
        <f>VLOOKUP($A15,'RevPAR Raw Data'!$B$6:$BE$43,'RevPAR Raw Data'!V$1,FALSE)</f>
        <v>13.704538767083701</v>
      </c>
      <c r="BH15" s="48">
        <f>VLOOKUP($A15,'RevPAR Raw Data'!$B$6:$BE$43,'RevPAR Raw Data'!W$1,FALSE)</f>
        <v>16.140453610844499</v>
      </c>
      <c r="BI15" s="48">
        <f>VLOOKUP($A15,'RevPAR Raw Data'!$B$6:$BE$43,'RevPAR Raw Data'!X$1,FALSE)</f>
        <v>12.004924478818999</v>
      </c>
      <c r="BJ15" s="49">
        <f>VLOOKUP($A15,'RevPAR Raw Data'!$B$6:$BE$43,'RevPAR Raw Data'!Y$1,FALSE)</f>
        <v>13.4209553429806</v>
      </c>
      <c r="BK15" s="48">
        <f>VLOOKUP($A15,'RevPAR Raw Data'!$B$6:$BE$43,'RevPAR Raw Data'!AA$1,FALSE)</f>
        <v>-1.0971309089222201</v>
      </c>
      <c r="BL15" s="48">
        <f>VLOOKUP($A15,'RevPAR Raw Data'!$B$6:$BE$43,'RevPAR Raw Data'!AB$1,FALSE)</f>
        <v>-4.9636453690334301</v>
      </c>
      <c r="BM15" s="49">
        <f>VLOOKUP($A15,'RevPAR Raw Data'!$B$6:$BE$43,'RevPAR Raw Data'!AC$1,FALSE)</f>
        <v>-3.3375534258023101</v>
      </c>
      <c r="BN15" s="50">
        <f>VLOOKUP($A15,'RevPAR Raw Data'!$B$6:$BE$43,'RevPAR Raw Data'!AE$1,FALSE)</f>
        <v>6.5212645639876197</v>
      </c>
    </row>
    <row r="16" spans="1:66" x14ac:dyDescent="0.25">
      <c r="A16" s="63" t="s">
        <v>91</v>
      </c>
      <c r="B16" s="47">
        <f>VLOOKUP($A16,'Occupancy Raw Data'!$B$8:$BE$45,'Occupancy Raw Data'!G$3,FALSE)</f>
        <v>66.841278156102604</v>
      </c>
      <c r="C16" s="48">
        <f>VLOOKUP($A16,'Occupancy Raw Data'!$B$8:$BE$45,'Occupancy Raw Data'!H$3,FALSE)</f>
        <v>79.675222629648999</v>
      </c>
      <c r="D16" s="48">
        <f>VLOOKUP($A16,'Occupancy Raw Data'!$B$8:$BE$45,'Occupancy Raw Data'!I$3,FALSE)</f>
        <v>81.913407821229001</v>
      </c>
      <c r="E16" s="48">
        <f>VLOOKUP($A16,'Occupancy Raw Data'!$B$8:$BE$45,'Occupancy Raw Data'!J$3,FALSE)</f>
        <v>84.025837988826794</v>
      </c>
      <c r="F16" s="48">
        <f>VLOOKUP($A16,'Occupancy Raw Data'!$B$8:$BE$45,'Occupancy Raw Data'!K$3,FALSE)</f>
        <v>77.409217877094903</v>
      </c>
      <c r="G16" s="49">
        <f>VLOOKUP($A16,'Occupancy Raw Data'!$B$8:$BE$45,'Occupancy Raw Data'!L$3,FALSE)</f>
        <v>77.973322159368607</v>
      </c>
      <c r="H16" s="48">
        <f>VLOOKUP($A16,'Occupancy Raw Data'!$B$8:$BE$45,'Occupancy Raw Data'!N$3,FALSE)</f>
        <v>80.638966480446896</v>
      </c>
      <c r="I16" s="48">
        <f>VLOOKUP($A16,'Occupancy Raw Data'!$B$8:$BE$45,'Occupancy Raw Data'!O$3,FALSE)</f>
        <v>89.263268156424502</v>
      </c>
      <c r="J16" s="49">
        <f>VLOOKUP($A16,'Occupancy Raw Data'!$B$8:$BE$45,'Occupancy Raw Data'!P$3,FALSE)</f>
        <v>84.951117318435706</v>
      </c>
      <c r="K16" s="50">
        <f>VLOOKUP($A16,'Occupancy Raw Data'!$B$8:$BE$45,'Occupancy Raw Data'!R$3,FALSE)</f>
        <v>79.967077368184704</v>
      </c>
      <c r="M16" s="47">
        <f>VLOOKUP($A16,'Occupancy Raw Data'!$B$8:$BE$45,'Occupancy Raw Data'!T$3,FALSE)</f>
        <v>0.113303353869708</v>
      </c>
      <c r="N16" s="48">
        <f>VLOOKUP($A16,'Occupancy Raw Data'!$B$8:$BE$45,'Occupancy Raw Data'!U$3,FALSE)</f>
        <v>2.54446499828508</v>
      </c>
      <c r="O16" s="48">
        <f>VLOOKUP($A16,'Occupancy Raw Data'!$B$8:$BE$45,'Occupancy Raw Data'!V$3,FALSE)</f>
        <v>3.58572729336518</v>
      </c>
      <c r="P16" s="48">
        <f>VLOOKUP($A16,'Occupancy Raw Data'!$B$8:$BE$45,'Occupancy Raw Data'!W$3,FALSE)</f>
        <v>7.51551917855247</v>
      </c>
      <c r="Q16" s="48">
        <f>VLOOKUP($A16,'Occupancy Raw Data'!$B$8:$BE$45,'Occupancy Raw Data'!X$3,FALSE)</f>
        <v>7.9769017208881303</v>
      </c>
      <c r="R16" s="49">
        <f>VLOOKUP($A16,'Occupancy Raw Data'!$B$8:$BE$45,'Occupancy Raw Data'!Y$3,FALSE)</f>
        <v>4.41422887851847</v>
      </c>
      <c r="S16" s="48">
        <f>VLOOKUP($A16,'Occupancy Raw Data'!$B$8:$BE$45,'Occupancy Raw Data'!AA$3,FALSE)</f>
        <v>1.9740993964308899</v>
      </c>
      <c r="T16" s="48">
        <f>VLOOKUP($A16,'Occupancy Raw Data'!$B$8:$BE$45,'Occupancy Raw Data'!AB$3,FALSE)</f>
        <v>-1.59386340706831</v>
      </c>
      <c r="U16" s="49">
        <f>VLOOKUP($A16,'Occupancy Raw Data'!$B$8:$BE$45,'Occupancy Raw Data'!AC$3,FALSE)</f>
        <v>6.79073781862021E-2</v>
      </c>
      <c r="V16" s="50">
        <f>VLOOKUP($A16,'Occupancy Raw Data'!$B$8:$BE$45,'Occupancy Raw Data'!AE$3,FALSE)</f>
        <v>3.0557647441187599</v>
      </c>
      <c r="X16" s="51">
        <f>VLOOKUP($A16,'ADR Raw Data'!$B$6:$BE$43,'ADR Raw Data'!G$1,FALSE)</f>
        <v>106.82155864681199</v>
      </c>
      <c r="Y16" s="52">
        <f>VLOOKUP($A16,'ADR Raw Data'!$B$6:$BE$43,'ADR Raw Data'!H$1,FALSE)</f>
        <v>109.722444575936</v>
      </c>
      <c r="Z16" s="52">
        <f>VLOOKUP($A16,'ADR Raw Data'!$B$6:$BE$43,'ADR Raw Data'!I$1,FALSE)</f>
        <v>111.098489897698</v>
      </c>
      <c r="AA16" s="52">
        <f>VLOOKUP($A16,'ADR Raw Data'!$B$6:$BE$43,'ADR Raw Data'!J$1,FALSE)</f>
        <v>112.516349116974</v>
      </c>
      <c r="AB16" s="52">
        <f>VLOOKUP($A16,'ADR Raw Data'!$B$6:$BE$43,'ADR Raw Data'!K$1,FALSE)</f>
        <v>108.03303757329699</v>
      </c>
      <c r="AC16" s="53">
        <f>VLOOKUP($A16,'ADR Raw Data'!$B$6:$BE$43,'ADR Raw Data'!L$1,FALSE)</f>
        <v>109.781022507836</v>
      </c>
      <c r="AD16" s="52">
        <f>VLOOKUP($A16,'ADR Raw Data'!$B$6:$BE$43,'ADR Raw Data'!N$1,FALSE)</f>
        <v>134.28805605109301</v>
      </c>
      <c r="AE16" s="52">
        <f>VLOOKUP($A16,'ADR Raw Data'!$B$6:$BE$43,'ADR Raw Data'!O$1,FALSE)</f>
        <v>148.67076397418299</v>
      </c>
      <c r="AF16" s="53">
        <f>VLOOKUP($A16,'ADR Raw Data'!$B$6:$BE$43,'ADR Raw Data'!P$1,FALSE)</f>
        <v>141.84444585902099</v>
      </c>
      <c r="AG16" s="54">
        <f>VLOOKUP($A16,'ADR Raw Data'!$B$6:$BE$43,'ADR Raw Data'!R$1,FALSE)</f>
        <v>119.513454547439</v>
      </c>
      <c r="AI16" s="47">
        <f>VLOOKUP($A16,'ADR Raw Data'!$B$6:$BE$43,'ADR Raw Data'!T$1,FALSE)</f>
        <v>6.46328882170054</v>
      </c>
      <c r="AJ16" s="48">
        <f>VLOOKUP($A16,'ADR Raw Data'!$B$6:$BE$43,'ADR Raw Data'!U$1,FALSE)</f>
        <v>7.03424463769512</v>
      </c>
      <c r="AK16" s="48">
        <f>VLOOKUP($A16,'ADR Raw Data'!$B$6:$BE$43,'ADR Raw Data'!V$1,FALSE)</f>
        <v>6.7390461829523503</v>
      </c>
      <c r="AL16" s="48">
        <f>VLOOKUP($A16,'ADR Raw Data'!$B$6:$BE$43,'ADR Raw Data'!W$1,FALSE)</f>
        <v>8.9546700142449591</v>
      </c>
      <c r="AM16" s="48">
        <f>VLOOKUP($A16,'ADR Raw Data'!$B$6:$BE$43,'ADR Raw Data'!X$1,FALSE)</f>
        <v>8.5946756116243996</v>
      </c>
      <c r="AN16" s="49">
        <f>VLOOKUP($A16,'ADR Raw Data'!$B$6:$BE$43,'ADR Raw Data'!Y$1,FALSE)</f>
        <v>7.5939598001296202</v>
      </c>
      <c r="AO16" s="48">
        <f>VLOOKUP($A16,'ADR Raw Data'!$B$6:$BE$43,'ADR Raw Data'!AA$1,FALSE)</f>
        <v>0.82670250071581597</v>
      </c>
      <c r="AP16" s="48">
        <f>VLOOKUP($A16,'ADR Raw Data'!$B$6:$BE$43,'ADR Raw Data'!AB$1,FALSE)</f>
        <v>0.70540833390378899</v>
      </c>
      <c r="AQ16" s="49">
        <f>VLOOKUP($A16,'ADR Raw Data'!$B$6:$BE$43,'ADR Raw Data'!AC$1,FALSE)</f>
        <v>0.66824581377789705</v>
      </c>
      <c r="AR16" s="50">
        <f>VLOOKUP($A16,'ADR Raw Data'!$B$6:$BE$43,'ADR Raw Data'!AE$1,FALSE)</f>
        <v>4.6684273508954899</v>
      </c>
      <c r="AS16" s="40"/>
      <c r="AT16" s="51">
        <f>VLOOKUP($A16,'RevPAR Raw Data'!$B$6:$BE$43,'RevPAR Raw Data'!G$1,FALSE)</f>
        <v>71.400895145800504</v>
      </c>
      <c r="AU16" s="52">
        <f>VLOOKUP($A16,'RevPAR Raw Data'!$B$6:$BE$43,'RevPAR Raw Data'!H$1,FALSE)</f>
        <v>87.421601990570906</v>
      </c>
      <c r="AV16" s="52">
        <f>VLOOKUP($A16,'RevPAR Raw Data'!$B$6:$BE$43,'RevPAR Raw Data'!I$1,FALSE)</f>
        <v>91.004559113128394</v>
      </c>
      <c r="AW16" s="52">
        <f>VLOOKUP($A16,'RevPAR Raw Data'!$B$6:$BE$43,'RevPAR Raw Data'!J$1,FALSE)</f>
        <v>94.542805219971996</v>
      </c>
      <c r="AX16" s="52">
        <f>VLOOKUP($A16,'RevPAR Raw Data'!$B$6:$BE$43,'RevPAR Raw Data'!K$1,FALSE)</f>
        <v>83.627529434357498</v>
      </c>
      <c r="AY16" s="53">
        <f>VLOOKUP($A16,'RevPAR Raw Data'!$B$6:$BE$43,'RevPAR Raw Data'!L$1,FALSE)</f>
        <v>85.599910349884695</v>
      </c>
      <c r="AZ16" s="52">
        <f>VLOOKUP($A16,'RevPAR Raw Data'!$B$6:$BE$43,'RevPAR Raw Data'!N$1,FALSE)</f>
        <v>108.288500506284</v>
      </c>
      <c r="BA16" s="52">
        <f>VLOOKUP($A16,'RevPAR Raw Data'!$B$6:$BE$43,'RevPAR Raw Data'!O$1,FALSE)</f>
        <v>132.70838271648</v>
      </c>
      <c r="BB16" s="53">
        <f>VLOOKUP($A16,'RevPAR Raw Data'!$B$6:$BE$43,'RevPAR Raw Data'!P$1,FALSE)</f>
        <v>120.49844161138201</v>
      </c>
      <c r="BC16" s="54">
        <f>VLOOKUP($A16,'RevPAR Raw Data'!$B$6:$BE$43,'RevPAR Raw Data'!R$1,FALSE)</f>
        <v>95.571416663341097</v>
      </c>
      <c r="BE16" s="47">
        <f>VLOOKUP($A16,'RevPAR Raw Data'!$B$6:$BE$43,'RevPAR Raw Data'!T$1,FALSE)</f>
        <v>6.58391529857552</v>
      </c>
      <c r="BF16" s="48">
        <f>VLOOKUP($A16,'RevPAR Raw Data'!$B$6:$BE$43,'RevPAR Raw Data'!U$1,FALSE)</f>
        <v>9.7576935286801092</v>
      </c>
      <c r="BG16" s="48">
        <f>VLOOKUP($A16,'RevPAR Raw Data'!$B$6:$BE$43,'RevPAR Raw Data'!V$1,FALSE)</f>
        <v>10.5664172946121</v>
      </c>
      <c r="BH16" s="48">
        <f>VLOOKUP($A16,'RevPAR Raw Data'!$B$6:$BE$43,'RevPAR Raw Data'!W$1,FALSE)</f>
        <v>17.143179135094101</v>
      </c>
      <c r="BI16" s="48">
        <f>VLOOKUP($A16,'RevPAR Raw Data'!$B$6:$BE$43,'RevPAR Raw Data'!X$1,FALSE)</f>
        <v>17.257166159280899</v>
      </c>
      <c r="BJ16" s="49">
        <f>VLOOKUP($A16,'RevPAR Raw Data'!$B$6:$BE$43,'RevPAR Raw Data'!Y$1,FALSE)</f>
        <v>12.3434034451685</v>
      </c>
      <c r="BK16" s="48">
        <f>VLOOKUP($A16,'RevPAR Raw Data'!$B$6:$BE$43,'RevPAR Raw Data'!AA$1,FALSE)</f>
        <v>2.81712182622362</v>
      </c>
      <c r="BL16" s="48">
        <f>VLOOKUP($A16,'RevPAR Raw Data'!$B$6:$BE$43,'RevPAR Raw Data'!AB$1,FALSE)</f>
        <v>-0.89969831846903203</v>
      </c>
      <c r="BM16" s="49">
        <f>VLOOKUP($A16,'RevPAR Raw Data'!$B$6:$BE$43,'RevPAR Raw Data'!AC$1,FALSE)</f>
        <v>0.73660698017607495</v>
      </c>
      <c r="BN16" s="50">
        <f>VLOOKUP($A16,'RevPAR Raw Data'!$B$6:$BE$43,'RevPAR Raw Data'!AE$1,FALSE)</f>
        <v>7.8668482521077099</v>
      </c>
    </row>
    <row r="17" spans="1:66" x14ac:dyDescent="0.25">
      <c r="A17" s="63" t="s">
        <v>32</v>
      </c>
      <c r="B17" s="47">
        <f>VLOOKUP($A17,'Occupancy Raw Data'!$B$8:$BE$45,'Occupancy Raw Data'!G$3,FALSE)</f>
        <v>74.484350209144594</v>
      </c>
      <c r="C17" s="48">
        <f>VLOOKUP($A17,'Occupancy Raw Data'!$B$8:$BE$45,'Occupancy Raw Data'!H$3,FALSE)</f>
        <v>75.465166594547796</v>
      </c>
      <c r="D17" s="48">
        <f>VLOOKUP($A17,'Occupancy Raw Data'!$B$8:$BE$45,'Occupancy Raw Data'!I$3,FALSE)</f>
        <v>76.936391172652506</v>
      </c>
      <c r="E17" s="48">
        <f>VLOOKUP($A17,'Occupancy Raw Data'!$B$8:$BE$45,'Occupancy Raw Data'!J$3,FALSE)</f>
        <v>78.523005913745806</v>
      </c>
      <c r="F17" s="48">
        <f>VLOOKUP($A17,'Occupancy Raw Data'!$B$8:$BE$45,'Occupancy Raw Data'!K$3,FALSE)</f>
        <v>75.465166594547796</v>
      </c>
      <c r="G17" s="49">
        <f>VLOOKUP($A17,'Occupancy Raw Data'!$B$8:$BE$45,'Occupancy Raw Data'!L$3,FALSE)</f>
        <v>76.1748160969277</v>
      </c>
      <c r="H17" s="48">
        <f>VLOOKUP($A17,'Occupancy Raw Data'!$B$8:$BE$45,'Occupancy Raw Data'!N$3,FALSE)</f>
        <v>76.907543631905298</v>
      </c>
      <c r="I17" s="48">
        <f>VLOOKUP($A17,'Occupancy Raw Data'!$B$8:$BE$45,'Occupancy Raw Data'!O$3,FALSE)</f>
        <v>86.066637819125901</v>
      </c>
      <c r="J17" s="49">
        <f>VLOOKUP($A17,'Occupancy Raw Data'!$B$8:$BE$45,'Occupancy Raw Data'!P$3,FALSE)</f>
        <v>81.4870907255156</v>
      </c>
      <c r="K17" s="50">
        <f>VLOOKUP($A17,'Occupancy Raw Data'!$B$8:$BE$45,'Occupancy Raw Data'!R$3,FALSE)</f>
        <v>77.692608847952798</v>
      </c>
      <c r="M17" s="47">
        <f>VLOOKUP($A17,'Occupancy Raw Data'!$B$8:$BE$45,'Occupancy Raw Data'!T$3,FALSE)</f>
        <v>27.2234540527223</v>
      </c>
      <c r="N17" s="48">
        <f>VLOOKUP($A17,'Occupancy Raw Data'!$B$8:$BE$45,'Occupancy Raw Data'!U$3,FALSE)</f>
        <v>12.953367875647601</v>
      </c>
      <c r="O17" s="48">
        <f>VLOOKUP($A17,'Occupancy Raw Data'!$B$8:$BE$45,'Occupancy Raw Data'!V$3,FALSE)</f>
        <v>16.717724288840198</v>
      </c>
      <c r="P17" s="48">
        <f>VLOOKUP($A17,'Occupancy Raw Data'!$B$8:$BE$45,'Occupancy Raw Data'!W$3,FALSE)</f>
        <v>13.463943309712301</v>
      </c>
      <c r="Q17" s="48">
        <f>VLOOKUP($A17,'Occupancy Raw Data'!$B$8:$BE$45,'Occupancy Raw Data'!X$3,FALSE)</f>
        <v>7.8318219291014</v>
      </c>
      <c r="R17" s="49">
        <f>VLOOKUP($A17,'Occupancy Raw Data'!$B$8:$BE$45,'Occupancy Raw Data'!Y$3,FALSE)</f>
        <v>15.2546811575225</v>
      </c>
      <c r="S17" s="48">
        <f>VLOOKUP($A17,'Occupancy Raw Data'!$B$8:$BE$45,'Occupancy Raw Data'!AA$3,FALSE)</f>
        <v>-5.69508312698974</v>
      </c>
      <c r="T17" s="48">
        <f>VLOOKUP($A17,'Occupancy Raw Data'!$B$8:$BE$45,'Occupancy Raw Data'!AB$3,FALSE)</f>
        <v>-6.1054287962234399</v>
      </c>
      <c r="U17" s="49">
        <f>VLOOKUP($A17,'Occupancy Raw Data'!$B$8:$BE$45,'Occupancy Raw Data'!AC$3,FALSE)</f>
        <v>-5.9122324922974396</v>
      </c>
      <c r="V17" s="50">
        <f>VLOOKUP($A17,'Occupancy Raw Data'!$B$8:$BE$45,'Occupancy Raw Data'!AE$3,FALSE)</f>
        <v>7.97537227949599</v>
      </c>
      <c r="X17" s="51">
        <f>VLOOKUP($A17,'ADR Raw Data'!$B$6:$BE$43,'ADR Raw Data'!G$1,FALSE)</f>
        <v>113.20029845081299</v>
      </c>
      <c r="Y17" s="52">
        <f>VLOOKUP($A17,'ADR Raw Data'!$B$6:$BE$43,'ADR Raw Data'!H$1,FALSE)</f>
        <v>102.414694839449</v>
      </c>
      <c r="Z17" s="52">
        <f>VLOOKUP($A17,'ADR Raw Data'!$B$6:$BE$43,'ADR Raw Data'!I$1,FALSE)</f>
        <v>104.590825121859</v>
      </c>
      <c r="AA17" s="52">
        <f>VLOOKUP($A17,'ADR Raw Data'!$B$6:$BE$43,'ADR Raw Data'!J$1,FALSE)</f>
        <v>104.01860064290901</v>
      </c>
      <c r="AB17" s="52">
        <f>VLOOKUP($A17,'ADR Raw Data'!$B$6:$BE$43,'ADR Raw Data'!K$1,FALSE)</f>
        <v>102.22084487767501</v>
      </c>
      <c r="AC17" s="53">
        <f>VLOOKUP($A17,'ADR Raw Data'!$B$6:$BE$43,'ADR Raw Data'!L$1,FALSE)</f>
        <v>105.25578308339</v>
      </c>
      <c r="AD17" s="52">
        <f>VLOOKUP($A17,'ADR Raw Data'!$B$6:$BE$43,'ADR Raw Data'!N$1,FALSE)</f>
        <v>120.851757914478</v>
      </c>
      <c r="AE17" s="52">
        <f>VLOOKUP($A17,'ADR Raw Data'!$B$6:$BE$43,'ADR Raw Data'!O$1,FALSE)</f>
        <v>133.95112661303801</v>
      </c>
      <c r="AF17" s="53">
        <f>VLOOKUP($A17,'ADR Raw Data'!$B$6:$BE$43,'ADR Raw Data'!P$1,FALSE)</f>
        <v>127.769532321444</v>
      </c>
      <c r="AG17" s="54">
        <f>VLOOKUP($A17,'ADR Raw Data'!$B$6:$BE$43,'ADR Raw Data'!R$1,FALSE)</f>
        <v>112.00244407373</v>
      </c>
      <c r="AI17" s="47">
        <f>VLOOKUP($A17,'ADR Raw Data'!$B$6:$BE$43,'ADR Raw Data'!T$1,FALSE)</f>
        <v>29.417450059763599</v>
      </c>
      <c r="AJ17" s="48">
        <f>VLOOKUP($A17,'ADR Raw Data'!$B$6:$BE$43,'ADR Raw Data'!U$1,FALSE)</f>
        <v>15.945757649652901</v>
      </c>
      <c r="AK17" s="48">
        <f>VLOOKUP($A17,'ADR Raw Data'!$B$6:$BE$43,'ADR Raw Data'!V$1,FALSE)</f>
        <v>19.231503648776702</v>
      </c>
      <c r="AL17" s="48">
        <f>VLOOKUP($A17,'ADR Raw Data'!$B$6:$BE$43,'ADR Raw Data'!W$1,FALSE)</f>
        <v>14.595058622222499</v>
      </c>
      <c r="AM17" s="48">
        <f>VLOOKUP($A17,'ADR Raw Data'!$B$6:$BE$43,'ADR Raw Data'!X$1,FALSE)</f>
        <v>6.1277380958981498</v>
      </c>
      <c r="AN17" s="49">
        <f>VLOOKUP($A17,'ADR Raw Data'!$B$6:$BE$43,'ADR Raw Data'!Y$1,FALSE)</f>
        <v>16.615472205175902</v>
      </c>
      <c r="AO17" s="48">
        <f>VLOOKUP($A17,'ADR Raw Data'!$B$6:$BE$43,'ADR Raw Data'!AA$1,FALSE)</f>
        <v>-2.6327309099598502</v>
      </c>
      <c r="AP17" s="48">
        <f>VLOOKUP($A17,'ADR Raw Data'!$B$6:$BE$43,'ADR Raw Data'!AB$1,FALSE)</f>
        <v>-3.5854239532507202</v>
      </c>
      <c r="AQ17" s="49">
        <f>VLOOKUP($A17,'ADR Raw Data'!$B$6:$BE$43,'ADR Raw Data'!AC$1,FALSE)</f>
        <v>-3.1743148307581701</v>
      </c>
      <c r="AR17" s="50">
        <f>VLOOKUP($A17,'ADR Raw Data'!$B$6:$BE$43,'ADR Raw Data'!AE$1,FALSE)</f>
        <v>7.0776167284380396</v>
      </c>
      <c r="AS17" s="40"/>
      <c r="AT17" s="51">
        <f>VLOOKUP($A17,'RevPAR Raw Data'!$B$6:$BE$43,'RevPAR Raw Data'!G$1,FALSE)</f>
        <v>84.316506735900703</v>
      </c>
      <c r="AU17" s="52">
        <f>VLOOKUP($A17,'RevPAR Raw Data'!$B$6:$BE$43,'RevPAR Raw Data'!H$1,FALSE)</f>
        <v>77.287420077888299</v>
      </c>
      <c r="AV17" s="52">
        <f>VLOOKUP($A17,'RevPAR Raw Data'!$B$6:$BE$43,'RevPAR Raw Data'!I$1,FALSE)</f>
        <v>80.468406346458906</v>
      </c>
      <c r="AW17" s="52">
        <f>VLOOKUP($A17,'RevPAR Raw Data'!$B$6:$BE$43,'RevPAR Raw Data'!J$1,FALSE)</f>
        <v>81.678531934227607</v>
      </c>
      <c r="AX17" s="52">
        <f>VLOOKUP($A17,'RevPAR Raw Data'!$B$6:$BE$43,'RevPAR Raw Data'!K$1,FALSE)</f>
        <v>77.141130881292298</v>
      </c>
      <c r="AY17" s="53">
        <f>VLOOKUP($A17,'RevPAR Raw Data'!$B$6:$BE$43,'RevPAR Raw Data'!L$1,FALSE)</f>
        <v>80.178399195153602</v>
      </c>
      <c r="AZ17" s="52">
        <f>VLOOKUP($A17,'RevPAR Raw Data'!$B$6:$BE$43,'RevPAR Raw Data'!N$1,FALSE)</f>
        <v>92.9441184480023</v>
      </c>
      <c r="BA17" s="52">
        <f>VLOOKUP($A17,'RevPAR Raw Data'!$B$6:$BE$43,'RevPAR Raw Data'!O$1,FALSE)</f>
        <v>115.287230996682</v>
      </c>
      <c r="BB17" s="53">
        <f>VLOOKUP($A17,'RevPAR Raw Data'!$B$6:$BE$43,'RevPAR Raw Data'!P$1,FALSE)</f>
        <v>104.11567472234201</v>
      </c>
      <c r="BC17" s="54">
        <f>VLOOKUP($A17,'RevPAR Raw Data'!$B$6:$BE$43,'RevPAR Raw Data'!R$1,FALSE)</f>
        <v>87.017620774350405</v>
      </c>
      <c r="BE17" s="47">
        <f>VLOOKUP($A17,'RevPAR Raw Data'!$B$6:$BE$43,'RevPAR Raw Data'!T$1,FALSE)</f>
        <v>64.649350112988202</v>
      </c>
      <c r="BF17" s="48">
        <f>VLOOKUP($A17,'RevPAR Raw Data'!$B$6:$BE$43,'RevPAR Raw Data'!U$1,FALSE)</f>
        <v>30.964638174219299</v>
      </c>
      <c r="BG17" s="48">
        <f>VLOOKUP($A17,'RevPAR Raw Data'!$B$6:$BE$43,'RevPAR Raw Data'!V$1,FALSE)</f>
        <v>39.164297694217701</v>
      </c>
      <c r="BH17" s="48">
        <f>VLOOKUP($A17,'RevPAR Raw Data'!$B$6:$BE$43,'RevPAR Raw Data'!W$1,FALSE)</f>
        <v>30.024072350850201</v>
      </c>
      <c r="BI17" s="48">
        <f>VLOOKUP($A17,'RevPAR Raw Data'!$B$6:$BE$43,'RevPAR Raw Data'!X$1,FALSE)</f>
        <v>14.439473560952001</v>
      </c>
      <c r="BJ17" s="49">
        <f>VLOOKUP($A17,'RevPAR Raw Data'!$B$6:$BE$43,'RevPAR Raw Data'!Y$1,FALSE)</f>
        <v>34.404790670414897</v>
      </c>
      <c r="BK17" s="48">
        <f>VLOOKUP($A17,'RevPAR Raw Data'!$B$6:$BE$43,'RevPAR Raw Data'!AA$1,FALSE)</f>
        <v>-8.1778778231174201</v>
      </c>
      <c r="BL17" s="48">
        <f>VLOOKUP($A17,'RevPAR Raw Data'!$B$6:$BE$43,'RevPAR Raw Data'!AB$1,FALSE)</f>
        <v>-9.4719472429656992</v>
      </c>
      <c r="BM17" s="49">
        <f>VLOOKUP($A17,'RevPAR Raw Data'!$B$6:$BE$43,'RevPAR Raw Data'!AC$1,FALSE)</f>
        <v>-8.89887445022371</v>
      </c>
      <c r="BN17" s="50">
        <f>VLOOKUP($A17,'RevPAR Raw Data'!$B$6:$BE$43,'RevPAR Raw Data'!AE$1,FALSE)</f>
        <v>15.6174552905428</v>
      </c>
    </row>
    <row r="18" spans="1:66" x14ac:dyDescent="0.25">
      <c r="A18" s="63" t="s">
        <v>92</v>
      </c>
      <c r="B18" s="47">
        <f>VLOOKUP($A18,'Occupancy Raw Data'!$B$8:$BE$45,'Occupancy Raw Data'!G$3,FALSE)</f>
        <v>65.659581942736594</v>
      </c>
      <c r="C18" s="48">
        <f>VLOOKUP($A18,'Occupancy Raw Data'!$B$8:$BE$45,'Occupancy Raw Data'!H$3,FALSE)</f>
        <v>76.550149306165395</v>
      </c>
      <c r="D18" s="48">
        <f>VLOOKUP($A18,'Occupancy Raw Data'!$B$8:$BE$45,'Occupancy Raw Data'!I$3,FALSE)</f>
        <v>79.430880028104596</v>
      </c>
      <c r="E18" s="48">
        <f>VLOOKUP($A18,'Occupancy Raw Data'!$B$8:$BE$45,'Occupancy Raw Data'!J$3,FALSE)</f>
        <v>77.621640611277002</v>
      </c>
      <c r="F18" s="48">
        <f>VLOOKUP($A18,'Occupancy Raw Data'!$B$8:$BE$45,'Occupancy Raw Data'!K$3,FALSE)</f>
        <v>70.8238187247496</v>
      </c>
      <c r="G18" s="49">
        <f>VLOOKUP($A18,'Occupancy Raw Data'!$B$8:$BE$45,'Occupancy Raw Data'!L$3,FALSE)</f>
        <v>74.017214122606703</v>
      </c>
      <c r="H18" s="48">
        <f>VLOOKUP($A18,'Occupancy Raw Data'!$B$8:$BE$45,'Occupancy Raw Data'!N$3,FALSE)</f>
        <v>75.092218513964497</v>
      </c>
      <c r="I18" s="48">
        <f>VLOOKUP($A18,'Occupancy Raw Data'!$B$8:$BE$45,'Occupancy Raw Data'!O$3,FALSE)</f>
        <v>89.144563499033893</v>
      </c>
      <c r="J18" s="49">
        <f>VLOOKUP($A18,'Occupancy Raw Data'!$B$8:$BE$45,'Occupancy Raw Data'!P$3,FALSE)</f>
        <v>82.118391006499195</v>
      </c>
      <c r="K18" s="50">
        <f>VLOOKUP($A18,'Occupancy Raw Data'!$B$8:$BE$45,'Occupancy Raw Data'!R$3,FALSE)</f>
        <v>76.331836089433097</v>
      </c>
      <c r="M18" s="47">
        <f>VLOOKUP($A18,'Occupancy Raw Data'!$B$8:$BE$45,'Occupancy Raw Data'!T$3,FALSE)</f>
        <v>5.9638050519016899</v>
      </c>
      <c r="N18" s="48">
        <f>VLOOKUP($A18,'Occupancy Raw Data'!$B$8:$BE$45,'Occupancy Raw Data'!U$3,FALSE)</f>
        <v>4.3648981678308498</v>
      </c>
      <c r="O18" s="48">
        <f>VLOOKUP($A18,'Occupancy Raw Data'!$B$8:$BE$45,'Occupancy Raw Data'!V$3,FALSE)</f>
        <v>2.9184086319080098</v>
      </c>
      <c r="P18" s="48">
        <f>VLOOKUP($A18,'Occupancy Raw Data'!$B$8:$BE$45,'Occupancy Raw Data'!W$3,FALSE)</f>
        <v>2.1790884272406799</v>
      </c>
      <c r="Q18" s="48">
        <f>VLOOKUP($A18,'Occupancy Raw Data'!$B$8:$BE$45,'Occupancy Raw Data'!X$3,FALSE)</f>
        <v>2.8390755564477601</v>
      </c>
      <c r="R18" s="49">
        <f>VLOOKUP($A18,'Occupancy Raw Data'!$B$8:$BE$45,'Occupancy Raw Data'!Y$3,FALSE)</f>
        <v>3.5709677923883598</v>
      </c>
      <c r="S18" s="48">
        <f>VLOOKUP($A18,'Occupancy Raw Data'!$B$8:$BE$45,'Occupancy Raw Data'!AA$3,FALSE)</f>
        <v>2.7463720628572199</v>
      </c>
      <c r="T18" s="48">
        <f>VLOOKUP($A18,'Occupancy Raw Data'!$B$8:$BE$45,'Occupancy Raw Data'!AB$3,FALSE)</f>
        <v>1.25940040640609</v>
      </c>
      <c r="U18" s="49">
        <f>VLOOKUP($A18,'Occupancy Raw Data'!$B$8:$BE$45,'Occupancy Raw Data'!AC$3,FALSE)</f>
        <v>1.93389632733475</v>
      </c>
      <c r="V18" s="50">
        <f>VLOOKUP($A18,'Occupancy Raw Data'!$B$8:$BE$45,'Occupancy Raw Data'!AE$3,FALSE)</f>
        <v>3.0622052574508198</v>
      </c>
      <c r="X18" s="51">
        <f>VLOOKUP($A18,'ADR Raw Data'!$B$6:$BE$43,'ADR Raw Data'!G$1,FALSE)</f>
        <v>119.434691492776</v>
      </c>
      <c r="Y18" s="52">
        <f>VLOOKUP($A18,'ADR Raw Data'!$B$6:$BE$43,'ADR Raw Data'!H$1,FALSE)</f>
        <v>133.57703955943001</v>
      </c>
      <c r="Z18" s="52">
        <f>VLOOKUP($A18,'ADR Raw Data'!$B$6:$BE$43,'ADR Raw Data'!I$1,FALSE)</f>
        <v>135.06851037151699</v>
      </c>
      <c r="AA18" s="52">
        <f>VLOOKUP($A18,'ADR Raw Data'!$B$6:$BE$43,'ADR Raw Data'!J$1,FALSE)</f>
        <v>132.46215530663</v>
      </c>
      <c r="AB18" s="52">
        <f>VLOOKUP($A18,'ADR Raw Data'!$B$6:$BE$43,'ADR Raw Data'!K$1,FALSE)</f>
        <v>118.421658779761</v>
      </c>
      <c r="AC18" s="53">
        <f>VLOOKUP($A18,'ADR Raw Data'!$B$6:$BE$43,'ADR Raw Data'!L$1,FALSE)</f>
        <v>128.253918629265</v>
      </c>
      <c r="AD18" s="52">
        <f>VLOOKUP($A18,'ADR Raw Data'!$B$6:$BE$43,'ADR Raw Data'!N$1,FALSE)</f>
        <v>146.18509861988301</v>
      </c>
      <c r="AE18" s="52">
        <f>VLOOKUP($A18,'ADR Raw Data'!$B$6:$BE$43,'ADR Raw Data'!O$1,FALSE)</f>
        <v>167.29508191132999</v>
      </c>
      <c r="AF18" s="53">
        <f>VLOOKUP($A18,'ADR Raw Data'!$B$6:$BE$43,'ADR Raw Data'!P$1,FALSE)</f>
        <v>157.64319115507999</v>
      </c>
      <c r="AG18" s="54">
        <f>VLOOKUP($A18,'ADR Raw Data'!$B$6:$BE$43,'ADR Raw Data'!R$1,FALSE)</f>
        <v>137.28740750517699</v>
      </c>
      <c r="AI18" s="47">
        <f>VLOOKUP($A18,'ADR Raw Data'!$B$6:$BE$43,'ADR Raw Data'!T$1,FALSE)</f>
        <v>9.9477066149239892</v>
      </c>
      <c r="AJ18" s="48">
        <f>VLOOKUP($A18,'ADR Raw Data'!$B$6:$BE$43,'ADR Raw Data'!U$1,FALSE)</f>
        <v>17.565401672678199</v>
      </c>
      <c r="AK18" s="48">
        <f>VLOOKUP($A18,'ADR Raw Data'!$B$6:$BE$43,'ADR Raw Data'!V$1,FALSE)</f>
        <v>16.354509947011501</v>
      </c>
      <c r="AL18" s="48">
        <f>VLOOKUP($A18,'ADR Raw Data'!$B$6:$BE$43,'ADR Raw Data'!W$1,FALSE)</f>
        <v>12.9257878487249</v>
      </c>
      <c r="AM18" s="48">
        <f>VLOOKUP($A18,'ADR Raw Data'!$B$6:$BE$43,'ADR Raw Data'!X$1,FALSE)</f>
        <v>8.3152081220023799</v>
      </c>
      <c r="AN18" s="49">
        <f>VLOOKUP($A18,'ADR Raw Data'!$B$6:$BE$43,'ADR Raw Data'!Y$1,FALSE)</f>
        <v>13.2563899551609</v>
      </c>
      <c r="AO18" s="48">
        <f>VLOOKUP($A18,'ADR Raw Data'!$B$6:$BE$43,'ADR Raw Data'!AA$1,FALSE)</f>
        <v>0.176048263556673</v>
      </c>
      <c r="AP18" s="48">
        <f>VLOOKUP($A18,'ADR Raw Data'!$B$6:$BE$43,'ADR Raw Data'!AB$1,FALSE)</f>
        <v>-0.83297969478245404</v>
      </c>
      <c r="AQ18" s="49">
        <f>VLOOKUP($A18,'ADR Raw Data'!$B$6:$BE$43,'ADR Raw Data'!AC$1,FALSE)</f>
        <v>-0.45943321839840701</v>
      </c>
      <c r="AR18" s="50">
        <f>VLOOKUP($A18,'ADR Raw Data'!$B$6:$BE$43,'ADR Raw Data'!AE$1,FALSE)</f>
        <v>7.87351503252569</v>
      </c>
      <c r="AS18" s="40"/>
      <c r="AT18" s="51">
        <f>VLOOKUP($A18,'RevPAR Raw Data'!$B$6:$BE$43,'RevPAR Raw Data'!G$1,FALSE)</f>
        <v>78.420319128754599</v>
      </c>
      <c r="AU18" s="52">
        <f>VLOOKUP($A18,'RevPAR Raw Data'!$B$6:$BE$43,'RevPAR Raw Data'!H$1,FALSE)</f>
        <v>102.2534232215</v>
      </c>
      <c r="AV18" s="52">
        <f>VLOOKUP($A18,'RevPAR Raw Data'!$B$6:$BE$43,'RevPAR Raw Data'!I$1,FALSE)</f>
        <v>107.28610642894699</v>
      </c>
      <c r="AW18" s="52">
        <f>VLOOKUP($A18,'RevPAR Raw Data'!$B$6:$BE$43,'RevPAR Raw Data'!J$1,FALSE)</f>
        <v>102.819298138064</v>
      </c>
      <c r="AX18" s="52">
        <f>VLOOKUP($A18,'RevPAR Raw Data'!$B$6:$BE$43,'RevPAR Raw Data'!K$1,FALSE)</f>
        <v>83.870740945020202</v>
      </c>
      <c r="AY18" s="53">
        <f>VLOOKUP($A18,'RevPAR Raw Data'!$B$6:$BE$43,'RevPAR Raw Data'!L$1,FALSE)</f>
        <v>94.929977572457403</v>
      </c>
      <c r="AZ18" s="52">
        <f>VLOOKUP($A18,'RevPAR Raw Data'!$B$6:$BE$43,'RevPAR Raw Data'!N$1,FALSE)</f>
        <v>109.77363369049699</v>
      </c>
      <c r="BA18" s="52">
        <f>VLOOKUP($A18,'RevPAR Raw Data'!$B$6:$BE$43,'RevPAR Raw Data'!O$1,FALSE)</f>
        <v>149.13447052520601</v>
      </c>
      <c r="BB18" s="53">
        <f>VLOOKUP($A18,'RevPAR Raw Data'!$B$6:$BE$43,'RevPAR Raw Data'!P$1,FALSE)</f>
        <v>129.454052107851</v>
      </c>
      <c r="BC18" s="54">
        <f>VLOOKUP($A18,'RevPAR Raw Data'!$B$6:$BE$43,'RevPAR Raw Data'!R$1,FALSE)</f>
        <v>104.79399886828401</v>
      </c>
      <c r="BE18" s="47">
        <f>VLOOKUP($A18,'RevPAR Raw Data'!$B$6:$BE$43,'RevPAR Raw Data'!T$1,FALSE)</f>
        <v>16.504773496474801</v>
      </c>
      <c r="BF18" s="48">
        <f>VLOOKUP($A18,'RevPAR Raw Data'!$B$6:$BE$43,'RevPAR Raw Data'!U$1,FALSE)</f>
        <v>22.697011736291898</v>
      </c>
      <c r="BG18" s="48">
        <f>VLOOKUP($A18,'RevPAR Raw Data'!$B$6:$BE$43,'RevPAR Raw Data'!V$1,FALSE)</f>
        <v>19.7502100089193</v>
      </c>
      <c r="BH18" s="48">
        <f>VLOOKUP($A18,'RevPAR Raw Data'!$B$6:$BE$43,'RevPAR Raw Data'!W$1,FALSE)</f>
        <v>15.3865406231068</v>
      </c>
      <c r="BI18" s="48">
        <f>VLOOKUP($A18,'RevPAR Raw Data'!$B$6:$BE$43,'RevPAR Raw Data'!X$1,FALSE)</f>
        <v>11.390358719709599</v>
      </c>
      <c r="BJ18" s="49">
        <f>VLOOKUP($A18,'RevPAR Raw Data'!$B$6:$BE$43,'RevPAR Raw Data'!Y$1,FALSE)</f>
        <v>17.300739163281499</v>
      </c>
      <c r="BK18" s="48">
        <f>VLOOKUP($A18,'RevPAR Raw Data'!$B$6:$BE$43,'RevPAR Raw Data'!AA$1,FALSE)</f>
        <v>2.9272552667413501</v>
      </c>
      <c r="BL18" s="48">
        <f>VLOOKUP($A18,'RevPAR Raw Data'!$B$6:$BE$43,'RevPAR Raw Data'!AB$1,FALSE)</f>
        <v>0.415930161962275</v>
      </c>
      <c r="BM18" s="49">
        <f>VLOOKUP($A18,'RevPAR Raw Data'!$B$6:$BE$43,'RevPAR Raw Data'!AC$1,FALSE)</f>
        <v>1.46557814679918</v>
      </c>
      <c r="BN18" s="50">
        <f>VLOOKUP($A18,'RevPAR Raw Data'!$B$6:$BE$43,'RevPAR Raw Data'!AE$1,FALSE)</f>
        <v>11.1768234812487</v>
      </c>
    </row>
    <row r="19" spans="1:66" x14ac:dyDescent="0.25">
      <c r="A19" s="63" t="s">
        <v>93</v>
      </c>
      <c r="B19" s="47">
        <f>VLOOKUP($A19,'Occupancy Raw Data'!$B$8:$BE$45,'Occupancy Raw Data'!G$3,FALSE)</f>
        <v>69.312712065020094</v>
      </c>
      <c r="C19" s="48">
        <f>VLOOKUP($A19,'Occupancy Raw Data'!$B$8:$BE$45,'Occupancy Raw Data'!H$3,FALSE)</f>
        <v>73.116073542176196</v>
      </c>
      <c r="D19" s="48">
        <f>VLOOKUP($A19,'Occupancy Raw Data'!$B$8:$BE$45,'Occupancy Raw Data'!I$3,FALSE)</f>
        <v>73.897261895368104</v>
      </c>
      <c r="E19" s="48">
        <f>VLOOKUP($A19,'Occupancy Raw Data'!$B$8:$BE$45,'Occupancy Raw Data'!J$3,FALSE)</f>
        <v>75.940976879980994</v>
      </c>
      <c r="F19" s="48">
        <f>VLOOKUP($A19,'Occupancy Raw Data'!$B$8:$BE$45,'Occupancy Raw Data'!K$3,FALSE)</f>
        <v>73.352797285567704</v>
      </c>
      <c r="G19" s="49">
        <f>VLOOKUP($A19,'Occupancy Raw Data'!$B$8:$BE$45,'Occupancy Raw Data'!L$3,FALSE)</f>
        <v>73.123964333622595</v>
      </c>
      <c r="H19" s="48">
        <f>VLOOKUP($A19,'Occupancy Raw Data'!$B$8:$BE$45,'Occupancy Raw Data'!N$3,FALSE)</f>
        <v>78.197743233646307</v>
      </c>
      <c r="I19" s="48">
        <f>VLOOKUP($A19,'Occupancy Raw Data'!$B$8:$BE$45,'Occupancy Raw Data'!O$3,FALSE)</f>
        <v>92.740471869328402</v>
      </c>
      <c r="J19" s="49">
        <f>VLOOKUP($A19,'Occupancy Raw Data'!$B$8:$BE$45,'Occupancy Raw Data'!P$3,FALSE)</f>
        <v>85.469107551487397</v>
      </c>
      <c r="K19" s="50">
        <f>VLOOKUP($A19,'Occupancy Raw Data'!$B$8:$BE$45,'Occupancy Raw Data'!R$3,FALSE)</f>
        <v>76.651148110155404</v>
      </c>
      <c r="M19" s="47">
        <f>VLOOKUP($A19,'Occupancy Raw Data'!$B$8:$BE$45,'Occupancy Raw Data'!T$3,FALSE)</f>
        <v>1.0636714297887999</v>
      </c>
      <c r="N19" s="48">
        <f>VLOOKUP($A19,'Occupancy Raw Data'!$B$8:$BE$45,'Occupancy Raw Data'!U$3,FALSE)</f>
        <v>0.87619830665534704</v>
      </c>
      <c r="O19" s="48">
        <f>VLOOKUP($A19,'Occupancy Raw Data'!$B$8:$BE$45,'Occupancy Raw Data'!V$3,FALSE)</f>
        <v>1.1975128015638901</v>
      </c>
      <c r="P19" s="48">
        <f>VLOOKUP($A19,'Occupancy Raw Data'!$B$8:$BE$45,'Occupancy Raw Data'!W$3,FALSE)</f>
        <v>6.4361464465426499</v>
      </c>
      <c r="Q19" s="48">
        <f>VLOOKUP($A19,'Occupancy Raw Data'!$B$8:$BE$45,'Occupancy Raw Data'!X$3,FALSE)</f>
        <v>6.4523754528025696</v>
      </c>
      <c r="R19" s="49">
        <f>VLOOKUP($A19,'Occupancy Raw Data'!$B$8:$BE$45,'Occupancy Raw Data'!Y$3,FALSE)</f>
        <v>3.1825896834152401</v>
      </c>
      <c r="S19" s="48">
        <f>VLOOKUP($A19,'Occupancy Raw Data'!$B$8:$BE$45,'Occupancy Raw Data'!AA$3,FALSE)</f>
        <v>1.62830192614509</v>
      </c>
      <c r="T19" s="48">
        <f>VLOOKUP($A19,'Occupancy Raw Data'!$B$8:$BE$45,'Occupancy Raw Data'!AB$3,FALSE)</f>
        <v>-1.2631360192754</v>
      </c>
      <c r="U19" s="49">
        <f>VLOOKUP($A19,'Occupancy Raw Data'!$B$8:$BE$45,'Occupancy Raw Data'!AC$3,FALSE)</f>
        <v>3.8900518854080801E-2</v>
      </c>
      <c r="V19" s="50">
        <f>VLOOKUP($A19,'Occupancy Raw Data'!$B$8:$BE$45,'Occupancy Raw Data'!AE$3,FALSE)</f>
        <v>2.1598306754830898</v>
      </c>
      <c r="X19" s="51">
        <f>VLOOKUP($A19,'ADR Raw Data'!$B$6:$BE$43,'ADR Raw Data'!G$1,FALSE)</f>
        <v>215.77859162112901</v>
      </c>
      <c r="Y19" s="52">
        <f>VLOOKUP($A19,'ADR Raw Data'!$B$6:$BE$43,'ADR Raw Data'!H$1,FALSE)</f>
        <v>205.49185550399301</v>
      </c>
      <c r="Z19" s="52">
        <f>VLOOKUP($A19,'ADR Raw Data'!$B$6:$BE$43,'ADR Raw Data'!I$1,FALSE)</f>
        <v>207.85851226908699</v>
      </c>
      <c r="AA19" s="52">
        <f>VLOOKUP($A19,'ADR Raw Data'!$B$6:$BE$43,'ADR Raw Data'!J$1,FALSE)</f>
        <v>204.482456348711</v>
      </c>
      <c r="AB19" s="52">
        <f>VLOOKUP($A19,'ADR Raw Data'!$B$6:$BE$43,'ADR Raw Data'!K$1,FALSE)</f>
        <v>202.82219126506001</v>
      </c>
      <c r="AC19" s="53">
        <f>VLOOKUP($A19,'ADR Raw Data'!$B$6:$BE$43,'ADR Raw Data'!L$1,FALSE)</f>
        <v>207.17504908168701</v>
      </c>
      <c r="AD19" s="52">
        <f>VLOOKUP($A19,'ADR Raw Data'!$B$6:$BE$43,'ADR Raw Data'!N$1,FALSE)</f>
        <v>254.503768940464</v>
      </c>
      <c r="AE19" s="52">
        <f>VLOOKUP($A19,'ADR Raw Data'!$B$6:$BE$43,'ADR Raw Data'!O$1,FALSE)</f>
        <v>295.103274823449</v>
      </c>
      <c r="AF19" s="53">
        <f>VLOOKUP($A19,'ADR Raw Data'!$B$6:$BE$43,'ADR Raw Data'!P$1,FALSE)</f>
        <v>276.53054236255298</v>
      </c>
      <c r="AG19" s="54">
        <f>VLOOKUP($A19,'ADR Raw Data'!$B$6:$BE$43,'ADR Raw Data'!R$1,FALSE)</f>
        <v>229.27052322715301</v>
      </c>
      <c r="AI19" s="47">
        <f>VLOOKUP($A19,'ADR Raw Data'!$B$6:$BE$43,'ADR Raw Data'!T$1,FALSE)</f>
        <v>6.2940752007197602</v>
      </c>
      <c r="AJ19" s="48">
        <f>VLOOKUP($A19,'ADR Raw Data'!$B$6:$BE$43,'ADR Raw Data'!U$1,FALSE)</f>
        <v>2.7592379051173399</v>
      </c>
      <c r="AK19" s="48">
        <f>VLOOKUP($A19,'ADR Raw Data'!$B$6:$BE$43,'ADR Raw Data'!V$1,FALSE)</f>
        <v>5.1350991431983504</v>
      </c>
      <c r="AL19" s="48">
        <f>VLOOKUP($A19,'ADR Raw Data'!$B$6:$BE$43,'ADR Raw Data'!W$1,FALSE)</f>
        <v>6.69170881581217</v>
      </c>
      <c r="AM19" s="48">
        <f>VLOOKUP($A19,'ADR Raw Data'!$B$6:$BE$43,'ADR Raw Data'!X$1,FALSE)</f>
        <v>3.92256344676212</v>
      </c>
      <c r="AN19" s="49">
        <f>VLOOKUP($A19,'ADR Raw Data'!$B$6:$BE$43,'ADR Raw Data'!Y$1,FALSE)</f>
        <v>4.9077008320016997</v>
      </c>
      <c r="AO19" s="48">
        <f>VLOOKUP($A19,'ADR Raw Data'!$B$6:$BE$43,'ADR Raw Data'!AA$1,FALSE)</f>
        <v>-3.3859004040674199</v>
      </c>
      <c r="AP19" s="48">
        <f>VLOOKUP($A19,'ADR Raw Data'!$B$6:$BE$43,'ADR Raw Data'!AB$1,FALSE)</f>
        <v>-5.1009329835239097</v>
      </c>
      <c r="AQ19" s="49">
        <f>VLOOKUP($A19,'ADR Raw Data'!$B$6:$BE$43,'ADR Raw Data'!AC$1,FALSE)</f>
        <v>-4.4986572264113303</v>
      </c>
      <c r="AR19" s="50">
        <f>VLOOKUP($A19,'ADR Raw Data'!$B$6:$BE$43,'ADR Raw Data'!AE$1,FALSE)</f>
        <v>0.80567416137803505</v>
      </c>
      <c r="AS19" s="40"/>
      <c r="AT19" s="51">
        <f>VLOOKUP($A19,'RevPAR Raw Data'!$B$6:$BE$43,'RevPAR Raw Data'!G$1,FALSE)</f>
        <v>149.56199390830901</v>
      </c>
      <c r="AU19" s="52">
        <f>VLOOKUP($A19,'RevPAR Raw Data'!$B$6:$BE$43,'RevPAR Raw Data'!H$1,FALSE)</f>
        <v>150.24757619348199</v>
      </c>
      <c r="AV19" s="52">
        <f>VLOOKUP($A19,'RevPAR Raw Data'!$B$6:$BE$43,'RevPAR Raw Data'!I$1,FALSE)</f>
        <v>153.60174918330301</v>
      </c>
      <c r="AW19" s="52">
        <f>VLOOKUP($A19,'RevPAR Raw Data'!$B$6:$BE$43,'RevPAR Raw Data'!J$1,FALSE)</f>
        <v>155.28597489939199</v>
      </c>
      <c r="AX19" s="52">
        <f>VLOOKUP($A19,'RevPAR Raw Data'!$B$6:$BE$43,'RevPAR Raw Data'!K$1,FALSE)</f>
        <v>148.77575080880601</v>
      </c>
      <c r="AY19" s="53">
        <f>VLOOKUP($A19,'RevPAR Raw Data'!$B$6:$BE$43,'RevPAR Raw Data'!L$1,FALSE)</f>
        <v>151.49460899865801</v>
      </c>
      <c r="AZ19" s="52">
        <f>VLOOKUP($A19,'RevPAR Raw Data'!$B$6:$BE$43,'RevPAR Raw Data'!N$1,FALSE)</f>
        <v>199.01620375601601</v>
      </c>
      <c r="BA19" s="52">
        <f>VLOOKUP($A19,'RevPAR Raw Data'!$B$6:$BE$43,'RevPAR Raw Data'!O$1,FALSE)</f>
        <v>273.680169573108</v>
      </c>
      <c r="BB19" s="53">
        <f>VLOOKUP($A19,'RevPAR Raw Data'!$B$6:$BE$43,'RevPAR Raw Data'!P$1,FALSE)</f>
        <v>236.34818666456201</v>
      </c>
      <c r="BC19" s="54">
        <f>VLOOKUP($A19,'RevPAR Raw Data'!$B$6:$BE$43,'RevPAR Raw Data'!R$1,FALSE)</f>
        <v>175.738488331773</v>
      </c>
      <c r="BE19" s="47">
        <f>VLOOKUP($A19,'RevPAR Raw Data'!$B$6:$BE$43,'RevPAR Raw Data'!T$1,FALSE)</f>
        <v>7.4246949101880402</v>
      </c>
      <c r="BF19" s="48">
        <f>VLOOKUP($A19,'RevPAR Raw Data'!$B$6:$BE$43,'RevPAR Raw Data'!U$1,FALSE)</f>
        <v>3.6596126075739202</v>
      </c>
      <c r="BG19" s="48">
        <f>VLOOKUP($A19,'RevPAR Raw Data'!$B$6:$BE$43,'RevPAR Raw Data'!V$1,FALSE)</f>
        <v>6.3941054143750504</v>
      </c>
      <c r="BH19" s="48">
        <f>VLOOKUP($A19,'RevPAR Raw Data'!$B$6:$BE$43,'RevPAR Raw Data'!W$1,FALSE)</f>
        <v>13.558543441516701</v>
      </c>
      <c r="BI19" s="48">
        <f>VLOOKUP($A19,'RevPAR Raw Data'!$B$6:$BE$43,'RevPAR Raw Data'!X$1,FALSE)</f>
        <v>10.6280374205241</v>
      </c>
      <c r="BJ19" s="49">
        <f>VLOOKUP($A19,'RevPAR Raw Data'!$B$6:$BE$43,'RevPAR Raw Data'!Y$1,FALSE)</f>
        <v>8.2464824957891203</v>
      </c>
      <c r="BK19" s="48">
        <f>VLOOKUP($A19,'RevPAR Raw Data'!$B$6:$BE$43,'RevPAR Raw Data'!AA$1,FALSE)</f>
        <v>-1.81273115941911</v>
      </c>
      <c r="BL19" s="48">
        <f>VLOOKUP($A19,'RevPAR Raw Data'!$B$6:$BE$43,'RevPAR Raw Data'!AB$1,FALSE)</f>
        <v>-6.2996372809653201</v>
      </c>
      <c r="BM19" s="49">
        <f>VLOOKUP($A19,'RevPAR Raw Data'!$B$6:$BE$43,'RevPAR Raw Data'!AC$1,FALSE)</f>
        <v>-4.4615067085597904</v>
      </c>
      <c r="BN19" s="50">
        <f>VLOOKUP($A19,'RevPAR Raw Data'!$B$6:$BE$43,'RevPAR Raw Data'!AE$1,FALSE)</f>
        <v>2.9829060345430101</v>
      </c>
    </row>
    <row r="20" spans="1:66" x14ac:dyDescent="0.25">
      <c r="A20" s="63" t="s">
        <v>29</v>
      </c>
      <c r="B20" s="47">
        <f>VLOOKUP($A20,'Occupancy Raw Data'!$B$8:$BE$45,'Occupancy Raw Data'!G$3,FALSE)</f>
        <v>60.157817306406301</v>
      </c>
      <c r="C20" s="48">
        <f>VLOOKUP($A20,'Occupancy Raw Data'!$B$8:$BE$45,'Occupancy Raw Data'!H$3,FALSE)</f>
        <v>64.036378226561396</v>
      </c>
      <c r="D20" s="48">
        <f>VLOOKUP($A20,'Occupancy Raw Data'!$B$8:$BE$45,'Occupancy Raw Data'!I$3,FALSE)</f>
        <v>64.076501270563</v>
      </c>
      <c r="E20" s="48">
        <f>VLOOKUP($A20,'Occupancy Raw Data'!$B$8:$BE$45,'Occupancy Raw Data'!J$3,FALSE)</f>
        <v>66.229771298649098</v>
      </c>
      <c r="F20" s="48">
        <f>VLOOKUP($A20,'Occupancy Raw Data'!$B$8:$BE$45,'Occupancy Raw Data'!K$3,FALSE)</f>
        <v>64.544603450581704</v>
      </c>
      <c r="G20" s="49">
        <f>VLOOKUP($A20,'Occupancy Raw Data'!$B$8:$BE$45,'Occupancy Raw Data'!L$3,FALSE)</f>
        <v>63.8090143105523</v>
      </c>
      <c r="H20" s="48">
        <f>VLOOKUP($A20,'Occupancy Raw Data'!$B$8:$BE$45,'Occupancy Raw Data'!N$3,FALSE)</f>
        <v>71.352146582854004</v>
      </c>
      <c r="I20" s="48">
        <f>VLOOKUP($A20,'Occupancy Raw Data'!$B$8:$BE$45,'Occupancy Raw Data'!O$3,FALSE)</f>
        <v>82.800588471311997</v>
      </c>
      <c r="J20" s="49">
        <f>VLOOKUP($A20,'Occupancy Raw Data'!$B$8:$BE$45,'Occupancy Raw Data'!P$3,FALSE)</f>
        <v>77.076367527082994</v>
      </c>
      <c r="K20" s="50">
        <f>VLOOKUP($A20,'Occupancy Raw Data'!$B$8:$BE$45,'Occupancy Raw Data'!R$3,FALSE)</f>
        <v>67.599686658132498</v>
      </c>
      <c r="M20" s="47">
        <f>VLOOKUP($A20,'Occupancy Raw Data'!$B$8:$BE$45,'Occupancy Raw Data'!T$3,FALSE)</f>
        <v>10.733628754308199</v>
      </c>
      <c r="N20" s="48">
        <f>VLOOKUP($A20,'Occupancy Raw Data'!$B$8:$BE$45,'Occupancy Raw Data'!U$3,FALSE)</f>
        <v>8.0568720379146903</v>
      </c>
      <c r="O20" s="48">
        <f>VLOOKUP($A20,'Occupancy Raw Data'!$B$8:$BE$45,'Occupancy Raw Data'!V$3,FALSE)</f>
        <v>6.6562778272484397</v>
      </c>
      <c r="P20" s="48">
        <f>VLOOKUP($A20,'Occupancy Raw Data'!$B$8:$BE$45,'Occupancy Raw Data'!W$3,FALSE)</f>
        <v>10.5603929448537</v>
      </c>
      <c r="Q20" s="48">
        <f>VLOOKUP($A20,'Occupancy Raw Data'!$B$8:$BE$45,'Occupancy Raw Data'!X$3,FALSE)</f>
        <v>12.9417271238006</v>
      </c>
      <c r="R20" s="49">
        <f>VLOOKUP($A20,'Occupancy Raw Data'!$B$8:$BE$45,'Occupancy Raw Data'!Y$3,FALSE)</f>
        <v>9.7437548879790192</v>
      </c>
      <c r="S20" s="48">
        <f>VLOOKUP($A20,'Occupancy Raw Data'!$B$8:$BE$45,'Occupancy Raw Data'!AA$3,FALSE)</f>
        <v>4.9783549783549699</v>
      </c>
      <c r="T20" s="48">
        <f>VLOOKUP($A20,'Occupancy Raw Data'!$B$8:$BE$45,'Occupancy Raw Data'!AB$3,FALSE)</f>
        <v>0.633940182054616</v>
      </c>
      <c r="U20" s="49">
        <f>VLOOKUP($A20,'Occupancy Raw Data'!$B$8:$BE$45,'Occupancy Raw Data'!AC$3,FALSE)</f>
        <v>2.5992522698949601</v>
      </c>
      <c r="V20" s="50">
        <f>VLOOKUP($A20,'Occupancy Raw Data'!$B$8:$BE$45,'Occupancy Raw Data'!AE$3,FALSE)</f>
        <v>7.3094537623972498</v>
      </c>
      <c r="X20" s="51">
        <f>VLOOKUP($A20,'ADR Raw Data'!$B$6:$BE$43,'ADR Raw Data'!G$1,FALSE)</f>
        <v>139.61352378834999</v>
      </c>
      <c r="Y20" s="52">
        <f>VLOOKUP($A20,'ADR Raw Data'!$B$6:$BE$43,'ADR Raw Data'!H$1,FALSE)</f>
        <v>139.83284878863799</v>
      </c>
      <c r="Z20" s="52">
        <f>VLOOKUP($A20,'ADR Raw Data'!$B$6:$BE$43,'ADR Raw Data'!I$1,FALSE)</f>
        <v>147.13777916927501</v>
      </c>
      <c r="AA20" s="52">
        <f>VLOOKUP($A20,'ADR Raw Data'!$B$6:$BE$43,'ADR Raw Data'!J$1,FALSE)</f>
        <v>143.63277463650999</v>
      </c>
      <c r="AB20" s="52">
        <f>VLOOKUP($A20,'ADR Raw Data'!$B$6:$BE$43,'ADR Raw Data'!K$1,FALSE)</f>
        <v>138.34538334024001</v>
      </c>
      <c r="AC20" s="53">
        <f>VLOOKUP($A20,'ADR Raw Data'!$B$6:$BE$43,'ADR Raw Data'!L$1,FALSE)</f>
        <v>141.746498847201</v>
      </c>
      <c r="AD20" s="52">
        <f>VLOOKUP($A20,'ADR Raw Data'!$B$6:$BE$43,'ADR Raw Data'!N$1,FALSE)</f>
        <v>179.20045735707501</v>
      </c>
      <c r="AE20" s="52">
        <f>VLOOKUP($A20,'ADR Raw Data'!$B$6:$BE$43,'ADR Raw Data'!O$1,FALSE)</f>
        <v>198.63456792117501</v>
      </c>
      <c r="AF20" s="53">
        <f>VLOOKUP($A20,'ADR Raw Data'!$B$6:$BE$43,'ADR Raw Data'!P$1,FALSE)</f>
        <v>189.639167968072</v>
      </c>
      <c r="AG20" s="54">
        <f>VLOOKUP($A20,'ADR Raw Data'!$B$6:$BE$43,'ADR Raw Data'!R$1,FALSE)</f>
        <v>157.34840111924399</v>
      </c>
      <c r="AI20" s="47">
        <f>VLOOKUP($A20,'ADR Raw Data'!$B$6:$BE$43,'ADR Raw Data'!T$1,FALSE)</f>
        <v>-2.2731901604665401</v>
      </c>
      <c r="AJ20" s="48">
        <f>VLOOKUP($A20,'ADR Raw Data'!$B$6:$BE$43,'ADR Raw Data'!U$1,FALSE)</f>
        <v>-1.8744435027255499</v>
      </c>
      <c r="AK20" s="48">
        <f>VLOOKUP($A20,'ADR Raw Data'!$B$6:$BE$43,'ADR Raw Data'!V$1,FALSE)</f>
        <v>6.5957218697025102</v>
      </c>
      <c r="AL20" s="48">
        <f>VLOOKUP($A20,'ADR Raw Data'!$B$6:$BE$43,'ADR Raw Data'!W$1,FALSE)</f>
        <v>0.74434726762735903</v>
      </c>
      <c r="AM20" s="48">
        <f>VLOOKUP($A20,'ADR Raw Data'!$B$6:$BE$43,'ADR Raw Data'!X$1,FALSE)</f>
        <v>-3.8058333935660298</v>
      </c>
      <c r="AN20" s="49">
        <f>VLOOKUP($A20,'ADR Raw Data'!$B$6:$BE$43,'ADR Raw Data'!Y$1,FALSE)</f>
        <v>-0.121739620229648</v>
      </c>
      <c r="AO20" s="48">
        <f>VLOOKUP($A20,'ADR Raw Data'!$B$6:$BE$43,'ADR Raw Data'!AA$1,FALSE)</f>
        <v>-5.6508912439640797</v>
      </c>
      <c r="AP20" s="48">
        <f>VLOOKUP($A20,'ADR Raw Data'!$B$6:$BE$43,'ADR Raw Data'!AB$1,FALSE)</f>
        <v>-6.7601655903728197</v>
      </c>
      <c r="AQ20" s="49">
        <f>VLOOKUP($A20,'ADR Raw Data'!$B$6:$BE$43,'ADR Raw Data'!AC$1,FALSE)</f>
        <v>-6.3903239947802399</v>
      </c>
      <c r="AR20" s="50">
        <f>VLOOKUP($A20,'ADR Raw Data'!$B$6:$BE$43,'ADR Raw Data'!AE$1,FALSE)</f>
        <v>-3.2235296637662301</v>
      </c>
      <c r="AS20" s="40"/>
      <c r="AT20" s="51">
        <f>VLOOKUP($A20,'RevPAR Raw Data'!$B$6:$BE$43,'RevPAR Raw Data'!G$1,FALSE)</f>
        <v>83.988448575631907</v>
      </c>
      <c r="AU20" s="52">
        <f>VLOOKUP($A20,'RevPAR Raw Data'!$B$6:$BE$43,'RevPAR Raw Data'!H$1,FALSE)</f>
        <v>89.543891935268107</v>
      </c>
      <c r="AV20" s="52">
        <f>VLOOKUP($A20,'RevPAR Raw Data'!$B$6:$BE$43,'RevPAR Raw Data'!I$1,FALSE)</f>
        <v>94.280740938879205</v>
      </c>
      <c r="AW20" s="52">
        <f>VLOOKUP($A20,'RevPAR Raw Data'!$B$6:$BE$43,'RevPAR Raw Data'!J$1,FALSE)</f>
        <v>95.127658151665102</v>
      </c>
      <c r="AX20" s="52">
        <f>VLOOKUP($A20,'RevPAR Raw Data'!$B$6:$BE$43,'RevPAR Raw Data'!K$1,FALSE)</f>
        <v>89.294479069145297</v>
      </c>
      <c r="AY20" s="53">
        <f>VLOOKUP($A20,'RevPAR Raw Data'!$B$6:$BE$43,'RevPAR Raw Data'!L$1,FALSE)</f>
        <v>90.447043734117898</v>
      </c>
      <c r="AZ20" s="52">
        <f>VLOOKUP($A20,'RevPAR Raw Data'!$B$6:$BE$43,'RevPAR Raw Data'!N$1,FALSE)</f>
        <v>127.863373010565</v>
      </c>
      <c r="BA20" s="52">
        <f>VLOOKUP($A20,'RevPAR Raw Data'!$B$6:$BE$43,'RevPAR Raw Data'!O$1,FALSE)</f>
        <v>164.47059114618099</v>
      </c>
      <c r="BB20" s="53">
        <f>VLOOKUP($A20,'RevPAR Raw Data'!$B$6:$BE$43,'RevPAR Raw Data'!P$1,FALSE)</f>
        <v>146.166982078373</v>
      </c>
      <c r="BC20" s="54">
        <f>VLOOKUP($A20,'RevPAR Raw Data'!$B$6:$BE$43,'RevPAR Raw Data'!R$1,FALSE)</f>
        <v>106.36702611819101</v>
      </c>
      <c r="BE20" s="47">
        <f>VLOOKUP($A20,'RevPAR Raw Data'!$B$6:$BE$43,'RevPAR Raw Data'!T$1,FALSE)</f>
        <v>8.2164428011377293</v>
      </c>
      <c r="BF20" s="48">
        <f>VLOOKUP($A20,'RevPAR Raw Data'!$B$6:$BE$43,'RevPAR Raw Data'!U$1,FALSE)</f>
        <v>6.03140702075153</v>
      </c>
      <c r="BG20" s="48">
        <f>VLOOKUP($A20,'RevPAR Raw Data'!$B$6:$BE$43,'RevPAR Raw Data'!V$1,FALSE)</f>
        <v>13.691029269310899</v>
      </c>
      <c r="BH20" s="48">
        <f>VLOOKUP($A20,'RevPAR Raw Data'!$B$6:$BE$43,'RevPAR Raw Data'!W$1,FALSE)</f>
        <v>11.3833462088168</v>
      </c>
      <c r="BI20" s="48">
        <f>VLOOKUP($A20,'RevPAR Raw Data'!$B$6:$BE$43,'RevPAR Raw Data'!X$1,FALSE)</f>
        <v>8.6433531576527702</v>
      </c>
      <c r="BJ20" s="49">
        <f>VLOOKUP($A20,'RevPAR Raw Data'!$B$6:$BE$43,'RevPAR Raw Data'!Y$1,FALSE)</f>
        <v>9.6101532575526303</v>
      </c>
      <c r="BK20" s="48">
        <f>VLOOKUP($A20,'RevPAR Raw Data'!$B$6:$BE$43,'RevPAR Raw Data'!AA$1,FALSE)</f>
        <v>-0.95385769117441599</v>
      </c>
      <c r="BL20" s="48">
        <f>VLOOKUP($A20,'RevPAR Raw Data'!$B$6:$BE$43,'RevPAR Raw Data'!AB$1,FALSE)</f>
        <v>-6.1690808143690097</v>
      </c>
      <c r="BM20" s="49">
        <f>VLOOKUP($A20,'RevPAR Raw Data'!$B$6:$BE$43,'RevPAR Raw Data'!AC$1,FALSE)</f>
        <v>-3.9571723663732401</v>
      </c>
      <c r="BN20" s="50">
        <f>VLOOKUP($A20,'RevPAR Raw Data'!$B$6:$BE$43,'RevPAR Raw Data'!AE$1,FALSE)</f>
        <v>3.8503016883408598</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Data'!G$3,FALSE)</f>
        <v>50.288270836216</v>
      </c>
      <c r="C22" s="48">
        <f>VLOOKUP($A22,'Occupancy Raw Data'!$B$8:$BE$45,'Occupancy Raw Data'!H$3,FALSE)</f>
        <v>60.527650938609803</v>
      </c>
      <c r="D22" s="48">
        <f>VLOOKUP($A22,'Occupancy Raw Data'!$B$8:$BE$45,'Occupancy Raw Data'!I$3,FALSE)</f>
        <v>64.8424888150915</v>
      </c>
      <c r="E22" s="48">
        <f>VLOOKUP($A22,'Occupancy Raw Data'!$B$8:$BE$45,'Occupancy Raw Data'!J$3,FALSE)</f>
        <v>66.353027996863602</v>
      </c>
      <c r="F22" s="48">
        <f>VLOOKUP($A22,'Occupancy Raw Data'!$B$8:$BE$45,'Occupancy Raw Data'!K$3,FALSE)</f>
        <v>64.551911812185693</v>
      </c>
      <c r="G22" s="49">
        <f>VLOOKUP($A22,'Occupancy Raw Data'!$B$8:$BE$45,'Occupancy Raw Data'!L$3,FALSE)</f>
        <v>61.3126700797933</v>
      </c>
      <c r="H22" s="48">
        <f>VLOOKUP($A22,'Occupancy Raw Data'!$B$8:$BE$45,'Occupancy Raw Data'!N$3,FALSE)</f>
        <v>70.188183201881799</v>
      </c>
      <c r="I22" s="48">
        <f>VLOOKUP($A22,'Occupancy Raw Data'!$B$8:$BE$45,'Occupancy Raw Data'!O$3,FALSE)</f>
        <v>70.890458385265106</v>
      </c>
      <c r="J22" s="49">
        <f>VLOOKUP($A22,'Occupancy Raw Data'!$B$8:$BE$45,'Occupancy Raw Data'!P$3,FALSE)</f>
        <v>70.539174972314498</v>
      </c>
      <c r="K22" s="50">
        <f>VLOOKUP($A22,'Occupancy Raw Data'!$B$8:$BE$45,'Occupancy Raw Data'!R$3,FALSE)</f>
        <v>63.948032606475103</v>
      </c>
      <c r="M22" s="47">
        <f>VLOOKUP($A22,'Occupancy Raw Data'!$B$8:$BE$45,'Occupancy Raw Data'!T$3,FALSE)</f>
        <v>1.6453502812716101</v>
      </c>
      <c r="N22" s="48">
        <f>VLOOKUP($A22,'Occupancy Raw Data'!$B$8:$BE$45,'Occupancy Raw Data'!U$3,FALSE)</f>
        <v>1.32472236589277</v>
      </c>
      <c r="O22" s="48">
        <f>VLOOKUP($A22,'Occupancy Raw Data'!$B$8:$BE$45,'Occupancy Raw Data'!V$3,FALSE)</f>
        <v>3.0880234940940001</v>
      </c>
      <c r="P22" s="48">
        <f>VLOOKUP($A22,'Occupancy Raw Data'!$B$8:$BE$45,'Occupancy Raw Data'!W$3,FALSE)</f>
        <v>4.2735390359991703</v>
      </c>
      <c r="Q22" s="48">
        <f>VLOOKUP($A22,'Occupancy Raw Data'!$B$8:$BE$45,'Occupancy Raw Data'!X$3,FALSE)</f>
        <v>6.9970725551450803</v>
      </c>
      <c r="R22" s="49">
        <f>VLOOKUP($A22,'Occupancy Raw Data'!$B$8:$BE$45,'Occupancy Raw Data'!Y$3,FALSE)</f>
        <v>3.5425214699721699</v>
      </c>
      <c r="S22" s="48">
        <f>VLOOKUP($A22,'Occupancy Raw Data'!$B$8:$BE$45,'Occupancy Raw Data'!AA$3,FALSE)</f>
        <v>7.3766096477877001</v>
      </c>
      <c r="T22" s="48">
        <f>VLOOKUP($A22,'Occupancy Raw Data'!$B$8:$BE$45,'Occupancy Raw Data'!AB$3,FALSE)</f>
        <v>5.9701463853658003</v>
      </c>
      <c r="U22" s="49">
        <f>VLOOKUP($A22,'Occupancy Raw Data'!$B$8:$BE$45,'Occupancy Raw Data'!AC$3,FALSE)</f>
        <v>6.6650211944172204</v>
      </c>
      <c r="V22" s="50">
        <f>VLOOKUP($A22,'Occupancy Raw Data'!$B$8:$BE$45,'Occupancy Raw Data'!AE$3,FALSE)</f>
        <v>4.4990416035648799</v>
      </c>
      <c r="X22" s="51">
        <f>VLOOKUP($A22,'ADR Raw Data'!$B$6:$BE$43,'ADR Raw Data'!G$1,FALSE)</f>
        <v>108.430047234706</v>
      </c>
      <c r="Y22" s="52">
        <f>VLOOKUP($A22,'ADR Raw Data'!$B$6:$BE$43,'ADR Raw Data'!H$1,FALSE)</f>
        <v>110.72972338642001</v>
      </c>
      <c r="Z22" s="52">
        <f>VLOOKUP($A22,'ADR Raw Data'!$B$6:$BE$43,'ADR Raw Data'!I$1,FALSE)</f>
        <v>112.074116726535</v>
      </c>
      <c r="AA22" s="52">
        <f>VLOOKUP($A22,'ADR Raw Data'!$B$6:$BE$43,'ADR Raw Data'!J$1,FALSE)</f>
        <v>110.665729876268</v>
      </c>
      <c r="AB22" s="52">
        <f>VLOOKUP($A22,'ADR Raw Data'!$B$6:$BE$43,'ADR Raw Data'!K$1,FALSE)</f>
        <v>110.07202279304001</v>
      </c>
      <c r="AC22" s="53">
        <f>VLOOKUP($A22,'ADR Raw Data'!$B$6:$BE$43,'ADR Raw Data'!L$1,FALSE)</f>
        <v>110.484505160533</v>
      </c>
      <c r="AD22" s="52">
        <f>VLOOKUP($A22,'ADR Raw Data'!$B$6:$BE$43,'ADR Raw Data'!N$1,FALSE)</f>
        <v>127.749696402168</v>
      </c>
      <c r="AE22" s="52">
        <f>VLOOKUP($A22,'ADR Raw Data'!$B$6:$BE$43,'ADR Raw Data'!O$1,FALSE)</f>
        <v>134.523110308002</v>
      </c>
      <c r="AF22" s="53">
        <f>VLOOKUP($A22,'ADR Raw Data'!$B$6:$BE$43,'ADR Raw Data'!P$1,FALSE)</f>
        <v>131.15185563132599</v>
      </c>
      <c r="AG22" s="54">
        <f>VLOOKUP($A22,'ADR Raw Data'!$B$6:$BE$43,'ADR Raw Data'!R$1,FALSE)</f>
        <v>116.996156553191</v>
      </c>
      <c r="AI22" s="47">
        <f>VLOOKUP($A22,'ADR Raw Data'!$B$6:$BE$43,'ADR Raw Data'!T$1,FALSE)</f>
        <v>1.2654483479115</v>
      </c>
      <c r="AJ22" s="48">
        <f>VLOOKUP($A22,'ADR Raw Data'!$B$6:$BE$43,'ADR Raw Data'!U$1,FALSE)</f>
        <v>4.11017399991362</v>
      </c>
      <c r="AK22" s="48">
        <f>VLOOKUP($A22,'ADR Raw Data'!$B$6:$BE$43,'ADR Raw Data'!V$1,FALSE)</f>
        <v>4.7253068194183596</v>
      </c>
      <c r="AL22" s="48">
        <f>VLOOKUP($A22,'ADR Raw Data'!$B$6:$BE$43,'ADR Raw Data'!W$1,FALSE)</f>
        <v>4.3877463255030298</v>
      </c>
      <c r="AM22" s="48">
        <f>VLOOKUP($A22,'ADR Raw Data'!$B$6:$BE$43,'ADR Raw Data'!X$1,FALSE)</f>
        <v>3.8148428661198199</v>
      </c>
      <c r="AN22" s="49">
        <f>VLOOKUP($A22,'ADR Raw Data'!$B$6:$BE$43,'ADR Raw Data'!Y$1,FALSE)</f>
        <v>3.7641111952997801</v>
      </c>
      <c r="AO22" s="48">
        <f>VLOOKUP($A22,'ADR Raw Data'!$B$6:$BE$43,'ADR Raw Data'!AA$1,FALSE)</f>
        <v>-0.43846069018606498</v>
      </c>
      <c r="AP22" s="48">
        <f>VLOOKUP($A22,'ADR Raw Data'!$B$6:$BE$43,'ADR Raw Data'!AB$1,FALSE)</f>
        <v>-0.480440761391289</v>
      </c>
      <c r="AQ22" s="49">
        <f>VLOOKUP($A22,'ADR Raw Data'!$B$6:$BE$43,'ADR Raw Data'!AC$1,FALSE)</f>
        <v>-0.47824805115938801</v>
      </c>
      <c r="AR22" s="50">
        <f>VLOOKUP($A22,'ADR Raw Data'!$B$6:$BE$43,'ADR Raw Data'!AE$1,FALSE)</f>
        <v>2.3545726650974901</v>
      </c>
      <c r="AS22" s="40"/>
      <c r="AT22" s="51">
        <f>VLOOKUP($A22,'RevPAR Raw Data'!$B$6:$BE$43,'RevPAR Raw Data'!G$1,FALSE)</f>
        <v>54.527595821225901</v>
      </c>
      <c r="AU22" s="52">
        <f>VLOOKUP($A22,'RevPAR Raw Data'!$B$6:$BE$43,'RevPAR Raw Data'!H$1,FALSE)</f>
        <v>67.022100456621004</v>
      </c>
      <c r="AV22" s="52">
        <f>VLOOKUP($A22,'RevPAR Raw Data'!$B$6:$BE$43,'RevPAR Raw Data'!I$1,FALSE)</f>
        <v>72.671646603016399</v>
      </c>
      <c r="AW22" s="52">
        <f>VLOOKUP($A22,'RevPAR Raw Data'!$B$6:$BE$43,'RevPAR Raw Data'!J$1,FALSE)</f>
        <v>73.430062727733898</v>
      </c>
      <c r="AX22" s="52">
        <f>VLOOKUP($A22,'RevPAR Raw Data'!$B$6:$BE$43,'RevPAR Raw Data'!K$1,FALSE)</f>
        <v>71.053595083252603</v>
      </c>
      <c r="AY22" s="53">
        <f>VLOOKUP($A22,'RevPAR Raw Data'!$B$6:$BE$43,'RevPAR Raw Data'!L$1,FALSE)</f>
        <v>67.741000138369998</v>
      </c>
      <c r="AZ22" s="52">
        <f>VLOOKUP($A22,'RevPAR Raw Data'!$B$6:$BE$43,'RevPAR Raw Data'!N$1,FALSE)</f>
        <v>89.665190950601897</v>
      </c>
      <c r="BA22" s="52">
        <f>VLOOKUP($A22,'RevPAR Raw Data'!$B$6:$BE$43,'RevPAR Raw Data'!O$1,FALSE)</f>
        <v>95.364049531459102</v>
      </c>
      <c r="BB22" s="53">
        <f>VLOOKUP($A22,'RevPAR Raw Data'!$B$6:$BE$43,'RevPAR Raw Data'!P$1,FALSE)</f>
        <v>92.513436923218805</v>
      </c>
      <c r="BC22" s="54">
        <f>VLOOKUP($A22,'RevPAR Raw Data'!$B$6:$BE$43,'RevPAR Raw Data'!R$1,FALSE)</f>
        <v>74.816740340957693</v>
      </c>
      <c r="BE22" s="47">
        <f>VLOOKUP($A22,'RevPAR Raw Data'!$B$6:$BE$43,'RevPAR Raw Data'!T$1,FALSE)</f>
        <v>2.9316196871348299</v>
      </c>
      <c r="BF22" s="48">
        <f>VLOOKUP($A22,'RevPAR Raw Data'!$B$6:$BE$43,'RevPAR Raw Data'!U$1,FALSE)</f>
        <v>5.4893447600603604</v>
      </c>
      <c r="BG22" s="48">
        <f>VLOOKUP($A22,'RevPAR Raw Data'!$B$6:$BE$43,'RevPAR Raw Data'!V$1,FALSE)</f>
        <v>7.9592488982640202</v>
      </c>
      <c r="BH22" s="48">
        <f>VLOOKUP($A22,'RevPAR Raw Data'!$B$6:$BE$43,'RevPAR Raw Data'!W$1,FALSE)</f>
        <v>8.8487974135232008</v>
      </c>
      <c r="BI22" s="48">
        <f>VLOOKUP($A22,'RevPAR Raw Data'!$B$6:$BE$43,'RevPAR Raw Data'!X$1,FALSE)</f>
        <v>11.078842744472</v>
      </c>
      <c r="BJ22" s="49">
        <f>VLOOKUP($A22,'RevPAR Raw Data'!$B$6:$BE$43,'RevPAR Raw Data'!Y$1,FALSE)</f>
        <v>7.4399771125190703</v>
      </c>
      <c r="BK22" s="48">
        <f>VLOOKUP($A22,'RevPAR Raw Data'!$B$6:$BE$43,'RevPAR Raw Data'!AA$1,FALSE)</f>
        <v>6.9058054240276103</v>
      </c>
      <c r="BL22" s="48">
        <f>VLOOKUP($A22,'RevPAR Raw Data'!$B$6:$BE$43,'RevPAR Raw Data'!AB$1,FALSE)</f>
        <v>5.4610226072244803</v>
      </c>
      <c r="BM22" s="49">
        <f>VLOOKUP($A22,'RevPAR Raw Data'!$B$6:$BE$43,'RevPAR Raw Data'!AC$1,FALSE)</f>
        <v>6.1548978092861697</v>
      </c>
      <c r="BN22" s="50">
        <f>VLOOKUP($A22,'RevPAR Raw Data'!$B$6:$BE$43,'RevPAR Raw Data'!AE$1,FALSE)</f>
        <v>6.9595474724512698</v>
      </c>
    </row>
    <row r="23" spans="1:66" x14ac:dyDescent="0.25">
      <c r="A23" s="63" t="s">
        <v>70</v>
      </c>
      <c r="B23" s="47">
        <f>VLOOKUP($A23,'Occupancy Raw Data'!$B$8:$BE$45,'Occupancy Raw Data'!G$3,FALSE)</f>
        <v>47.251795629361702</v>
      </c>
      <c r="C23" s="48">
        <f>VLOOKUP($A23,'Occupancy Raw Data'!$B$8:$BE$45,'Occupancy Raw Data'!H$3,FALSE)</f>
        <v>57.791248535479497</v>
      </c>
      <c r="D23" s="48">
        <f>VLOOKUP($A23,'Occupancy Raw Data'!$B$8:$BE$45,'Occupancy Raw Data'!I$3,FALSE)</f>
        <v>61.8154958993428</v>
      </c>
      <c r="E23" s="48">
        <f>VLOOKUP($A23,'Occupancy Raw Data'!$B$8:$BE$45,'Occupancy Raw Data'!J$3,FALSE)</f>
        <v>63.4099128928735</v>
      </c>
      <c r="F23" s="48">
        <f>VLOOKUP($A23,'Occupancy Raw Data'!$B$8:$BE$45,'Occupancy Raw Data'!K$3,FALSE)</f>
        <v>62.7680709082573</v>
      </c>
      <c r="G23" s="49">
        <f>VLOOKUP($A23,'Occupancy Raw Data'!$B$8:$BE$45,'Occupancy Raw Data'!L$3,FALSE)</f>
        <v>58.607304773062999</v>
      </c>
      <c r="H23" s="48">
        <f>VLOOKUP($A23,'Occupancy Raw Data'!$B$8:$BE$45,'Occupancy Raw Data'!N$3,FALSE)</f>
        <v>70.133971779328604</v>
      </c>
      <c r="I23" s="48">
        <f>VLOOKUP($A23,'Occupancy Raw Data'!$B$8:$BE$45,'Occupancy Raw Data'!O$3,FALSE)</f>
        <v>71.998369925118396</v>
      </c>
      <c r="J23" s="49">
        <f>VLOOKUP($A23,'Occupancy Raw Data'!$B$8:$BE$45,'Occupancy Raw Data'!P$3,FALSE)</f>
        <v>71.066170852223493</v>
      </c>
      <c r="K23" s="50">
        <f>VLOOKUP($A23,'Occupancy Raw Data'!$B$8:$BE$45,'Occupancy Raw Data'!R$3,FALSE)</f>
        <v>62.166980795680303</v>
      </c>
      <c r="M23" s="47">
        <f>VLOOKUP($A23,'Occupancy Raw Data'!$B$8:$BE$45,'Occupancy Raw Data'!T$3,FALSE)</f>
        <v>0.83942911666459297</v>
      </c>
      <c r="N23" s="48">
        <f>VLOOKUP($A23,'Occupancy Raw Data'!$B$8:$BE$45,'Occupancy Raw Data'!U$3,FALSE)</f>
        <v>4.0253066847052796</v>
      </c>
      <c r="O23" s="48">
        <f>VLOOKUP($A23,'Occupancy Raw Data'!$B$8:$BE$45,'Occupancy Raw Data'!V$3,FALSE)</f>
        <v>4.5248677970808497</v>
      </c>
      <c r="P23" s="48">
        <f>VLOOKUP($A23,'Occupancy Raw Data'!$B$8:$BE$45,'Occupancy Raw Data'!W$3,FALSE)</f>
        <v>6.1244728773784196</v>
      </c>
      <c r="Q23" s="48">
        <f>VLOOKUP($A23,'Occupancy Raw Data'!$B$8:$BE$45,'Occupancy Raw Data'!X$3,FALSE)</f>
        <v>9.6083322342112805</v>
      </c>
      <c r="R23" s="49">
        <f>VLOOKUP($A23,'Occupancy Raw Data'!$B$8:$BE$45,'Occupancy Raw Data'!Y$3,FALSE)</f>
        <v>5.1934223230207399</v>
      </c>
      <c r="S23" s="48">
        <f>VLOOKUP($A23,'Occupancy Raw Data'!$B$8:$BE$45,'Occupancy Raw Data'!AA$3,FALSE)</f>
        <v>8.6584995128942897</v>
      </c>
      <c r="T23" s="48">
        <f>VLOOKUP($A23,'Occupancy Raw Data'!$B$8:$BE$45,'Occupancy Raw Data'!AB$3,FALSE)</f>
        <v>6.0118203380626403</v>
      </c>
      <c r="U23" s="49">
        <f>VLOOKUP($A23,'Occupancy Raw Data'!$B$8:$BE$45,'Occupancy Raw Data'!AC$3,FALSE)</f>
        <v>7.3014911681793899</v>
      </c>
      <c r="V23" s="50">
        <f>VLOOKUP($A23,'Occupancy Raw Data'!$B$8:$BE$45,'Occupancy Raw Data'!AE$3,FALSE)</f>
        <v>5.8662812990298701</v>
      </c>
      <c r="X23" s="51">
        <f>VLOOKUP($A23,'ADR Raw Data'!$B$6:$BE$43,'ADR Raw Data'!G$1,FALSE)</f>
        <v>110.686446744286</v>
      </c>
      <c r="Y23" s="52">
        <f>VLOOKUP($A23,'ADR Raw Data'!$B$6:$BE$43,'ADR Raw Data'!H$1,FALSE)</f>
        <v>113.320036139268</v>
      </c>
      <c r="Z23" s="52">
        <f>VLOOKUP($A23,'ADR Raw Data'!$B$6:$BE$43,'ADR Raw Data'!I$1,FALSE)</f>
        <v>113.15061145447</v>
      </c>
      <c r="AA23" s="52">
        <f>VLOOKUP($A23,'ADR Raw Data'!$B$6:$BE$43,'ADR Raw Data'!J$1,FALSE)</f>
        <v>112.338232647814</v>
      </c>
      <c r="AB23" s="52">
        <f>VLOOKUP($A23,'ADR Raw Data'!$B$6:$BE$43,'ADR Raw Data'!K$1,FALSE)</f>
        <v>111.950659795487</v>
      </c>
      <c r="AC23" s="53">
        <f>VLOOKUP($A23,'ADR Raw Data'!$B$6:$BE$43,'ADR Raw Data'!L$1,FALSE)</f>
        <v>112.35386277509301</v>
      </c>
      <c r="AD23" s="52">
        <f>VLOOKUP($A23,'ADR Raw Data'!$B$6:$BE$43,'ADR Raw Data'!N$1,FALSE)</f>
        <v>129.85435429982499</v>
      </c>
      <c r="AE23" s="52">
        <f>VLOOKUP($A23,'ADR Raw Data'!$B$6:$BE$43,'ADR Raw Data'!O$1,FALSE)</f>
        <v>140.12774373850201</v>
      </c>
      <c r="AF23" s="53">
        <f>VLOOKUP($A23,'ADR Raw Data'!$B$6:$BE$43,'ADR Raw Data'!P$1,FALSE)</f>
        <v>135.05842878646601</v>
      </c>
      <c r="AG23" s="54">
        <f>VLOOKUP($A23,'ADR Raw Data'!$B$6:$BE$43,'ADR Raw Data'!R$1,FALSE)</f>
        <v>119.76949700332401</v>
      </c>
      <c r="AI23" s="47">
        <f>VLOOKUP($A23,'ADR Raw Data'!$B$6:$BE$43,'ADR Raw Data'!T$1,FALSE)</f>
        <v>-1.05354527110275</v>
      </c>
      <c r="AJ23" s="48">
        <f>VLOOKUP($A23,'ADR Raw Data'!$B$6:$BE$43,'ADR Raw Data'!U$1,FALSE)</f>
        <v>3.7159827172611699</v>
      </c>
      <c r="AK23" s="48">
        <f>VLOOKUP($A23,'ADR Raw Data'!$B$6:$BE$43,'ADR Raw Data'!V$1,FALSE)</f>
        <v>3.8809408124187099</v>
      </c>
      <c r="AL23" s="48">
        <f>VLOOKUP($A23,'ADR Raw Data'!$B$6:$BE$43,'ADR Raw Data'!W$1,FALSE)</f>
        <v>5.0598249513523799</v>
      </c>
      <c r="AM23" s="48">
        <f>VLOOKUP($A23,'ADR Raw Data'!$B$6:$BE$43,'ADR Raw Data'!X$1,FALSE)</f>
        <v>3.4403575311908599</v>
      </c>
      <c r="AN23" s="49">
        <f>VLOOKUP($A23,'ADR Raw Data'!$B$6:$BE$43,'ADR Raw Data'!Y$1,FALSE)</f>
        <v>3.15814949960687</v>
      </c>
      <c r="AO23" s="48">
        <f>VLOOKUP($A23,'ADR Raw Data'!$B$6:$BE$43,'ADR Raw Data'!AA$1,FALSE)</f>
        <v>-3.4475357623294101</v>
      </c>
      <c r="AP23" s="48">
        <f>VLOOKUP($A23,'ADR Raw Data'!$B$6:$BE$43,'ADR Raw Data'!AB$1,FALSE)</f>
        <v>-2.2119527617848198</v>
      </c>
      <c r="AQ23" s="49">
        <f>VLOOKUP($A23,'ADR Raw Data'!$B$6:$BE$43,'ADR Raw Data'!AC$1,FALSE)</f>
        <v>-2.8400137780070498</v>
      </c>
      <c r="AR23" s="50">
        <f>VLOOKUP($A23,'ADR Raw Data'!$B$6:$BE$43,'ADR Raw Data'!AE$1,FALSE)</f>
        <v>0.96663400824410695</v>
      </c>
      <c r="AS23" s="40"/>
      <c r="AT23" s="51">
        <f>VLOOKUP($A23,'RevPAR Raw Data'!$B$6:$BE$43,'RevPAR Raw Data'!G$1,FALSE)</f>
        <v>52.301333605012402</v>
      </c>
      <c r="AU23" s="52">
        <f>VLOOKUP($A23,'RevPAR Raw Data'!$B$6:$BE$43,'RevPAR Raw Data'!H$1,FALSE)</f>
        <v>65.489063725739896</v>
      </c>
      <c r="AV23" s="52">
        <f>VLOOKUP($A23,'RevPAR Raw Data'!$B$6:$BE$43,'RevPAR Raw Data'!I$1,FALSE)</f>
        <v>69.944611583719606</v>
      </c>
      <c r="AW23" s="52">
        <f>VLOOKUP($A23,'RevPAR Raw Data'!$B$6:$BE$43,'RevPAR Raw Data'!J$1,FALSE)</f>
        <v>71.233575467373001</v>
      </c>
      <c r="AX23" s="52">
        <f>VLOOKUP($A23,'RevPAR Raw Data'!$B$6:$BE$43,'RevPAR Raw Data'!K$1,FALSE)</f>
        <v>70.269269522693605</v>
      </c>
      <c r="AY23" s="53">
        <f>VLOOKUP($A23,'RevPAR Raw Data'!$B$6:$BE$43,'RevPAR Raw Data'!L$1,FALSE)</f>
        <v>65.847570780907702</v>
      </c>
      <c r="AZ23" s="52">
        <f>VLOOKUP($A23,'RevPAR Raw Data'!$B$6:$BE$43,'RevPAR Raw Data'!N$1,FALSE)</f>
        <v>91.072016198869093</v>
      </c>
      <c r="BA23" s="52">
        <f>VLOOKUP($A23,'RevPAR Raw Data'!$B$6:$BE$43,'RevPAR Raw Data'!O$1,FALSE)</f>
        <v>100.889691304569</v>
      </c>
      <c r="BB23" s="53">
        <f>VLOOKUP($A23,'RevPAR Raw Data'!$B$6:$BE$43,'RevPAR Raw Data'!P$1,FALSE)</f>
        <v>95.980853751719195</v>
      </c>
      <c r="BC23" s="54">
        <f>VLOOKUP($A23,'RevPAR Raw Data'!$B$6:$BE$43,'RevPAR Raw Data'!R$1,FALSE)</f>
        <v>74.457080201139505</v>
      </c>
      <c r="BE23" s="47">
        <f>VLOOKUP($A23,'RevPAR Raw Data'!$B$6:$BE$43,'RevPAR Raw Data'!T$1,FALSE)</f>
        <v>-0.22295992020104299</v>
      </c>
      <c r="BF23" s="48">
        <f>VLOOKUP($A23,'RevPAR Raw Data'!$B$6:$BE$43,'RevPAR Raw Data'!U$1,FALSE)</f>
        <v>7.8908691026868496</v>
      </c>
      <c r="BG23" s="48">
        <f>VLOOKUP($A23,'RevPAR Raw Data'!$B$6:$BE$43,'RevPAR Raw Data'!V$1,FALSE)</f>
        <v>8.5814160505444601</v>
      </c>
      <c r="BH23" s="48">
        <f>VLOOKUP($A23,'RevPAR Raw Data'!$B$6:$BE$43,'RevPAR Raw Data'!W$1,FALSE)</f>
        <v>11.494185435519199</v>
      </c>
      <c r="BI23" s="48">
        <f>VLOOKUP($A23,'RevPAR Raw Data'!$B$6:$BE$43,'RevPAR Raw Data'!X$1,FALSE)</f>
        <v>13.379250747043599</v>
      </c>
      <c r="BJ23" s="49">
        <f>VLOOKUP($A23,'RevPAR Raw Data'!$B$6:$BE$43,'RevPAR Raw Data'!Y$1,FALSE)</f>
        <v>8.5155878637345594</v>
      </c>
      <c r="BK23" s="48">
        <f>VLOOKUP($A23,'RevPAR Raw Data'!$B$6:$BE$43,'RevPAR Raw Data'!AA$1,FALSE)</f>
        <v>4.91245888337673</v>
      </c>
      <c r="BL23" s="48">
        <f>VLOOKUP($A23,'RevPAR Raw Data'!$B$6:$BE$43,'RevPAR Raw Data'!AB$1,FALSE)</f>
        <v>3.6668889502764999</v>
      </c>
      <c r="BM23" s="49">
        <f>VLOOKUP($A23,'RevPAR Raw Data'!$B$6:$BE$43,'RevPAR Raw Data'!AC$1,FALSE)</f>
        <v>4.2541140349960704</v>
      </c>
      <c r="BN23" s="50">
        <f>VLOOKUP($A23,'RevPAR Raw Data'!$B$6:$BE$43,'RevPAR Raw Data'!AE$1,FALSE)</f>
        <v>6.8896207773296601</v>
      </c>
    </row>
    <row r="24" spans="1:66" x14ac:dyDescent="0.25">
      <c r="A24" s="63" t="s">
        <v>52</v>
      </c>
      <c r="B24" s="47">
        <f>VLOOKUP($A24,'Occupancy Raw Data'!$B$8:$BE$45,'Occupancy Raw Data'!G$3,FALSE)</f>
        <v>50.279881461968998</v>
      </c>
      <c r="C24" s="48">
        <f>VLOOKUP($A24,'Occupancy Raw Data'!$B$8:$BE$45,'Occupancy Raw Data'!H$3,FALSE)</f>
        <v>66.348370102074398</v>
      </c>
      <c r="D24" s="48">
        <f>VLOOKUP($A24,'Occupancy Raw Data'!$B$8:$BE$45,'Occupancy Raw Data'!I$3,FALSE)</f>
        <v>72.571616727033202</v>
      </c>
      <c r="E24" s="48">
        <f>VLOOKUP($A24,'Occupancy Raw Data'!$B$8:$BE$45,'Occupancy Raw Data'!J$3,FALSE)</f>
        <v>68.060586104708506</v>
      </c>
      <c r="F24" s="48">
        <f>VLOOKUP($A24,'Occupancy Raw Data'!$B$8:$BE$45,'Occupancy Raw Data'!K$3,FALSE)</f>
        <v>55.581165623971003</v>
      </c>
      <c r="G24" s="49">
        <f>VLOOKUP($A24,'Occupancy Raw Data'!$B$8:$BE$45,'Occupancy Raw Data'!L$3,FALSE)</f>
        <v>62.568324003951197</v>
      </c>
      <c r="H24" s="48">
        <f>VLOOKUP($A24,'Occupancy Raw Data'!$B$8:$BE$45,'Occupancy Raw Data'!N$3,FALSE)</f>
        <v>59.203161014158702</v>
      </c>
      <c r="I24" s="48">
        <f>VLOOKUP($A24,'Occupancy Raw Data'!$B$8:$BE$45,'Occupancy Raw Data'!O$3,FALSE)</f>
        <v>59.532433322357498</v>
      </c>
      <c r="J24" s="49">
        <f>VLOOKUP($A24,'Occupancy Raw Data'!$B$8:$BE$45,'Occupancy Raw Data'!P$3,FALSE)</f>
        <v>59.3677971682581</v>
      </c>
      <c r="K24" s="50">
        <f>VLOOKUP($A24,'Occupancy Raw Data'!$B$8:$BE$45,'Occupancy Raw Data'!R$3,FALSE)</f>
        <v>61.6538877651818</v>
      </c>
      <c r="M24" s="47">
        <f>VLOOKUP($A24,'Occupancy Raw Data'!$B$8:$BE$45,'Occupancy Raw Data'!T$3,FALSE)</f>
        <v>7.89809757865285</v>
      </c>
      <c r="N24" s="48">
        <f>VLOOKUP($A24,'Occupancy Raw Data'!$B$8:$BE$45,'Occupancy Raw Data'!U$3,FALSE)</f>
        <v>5.7513181139391403</v>
      </c>
      <c r="O24" s="48">
        <f>VLOOKUP($A24,'Occupancy Raw Data'!$B$8:$BE$45,'Occupancy Raw Data'!V$3,FALSE)</f>
        <v>16.394873800716699</v>
      </c>
      <c r="P24" s="48">
        <f>VLOOKUP($A24,'Occupancy Raw Data'!$B$8:$BE$45,'Occupancy Raw Data'!W$3,FALSE)</f>
        <v>19.446134266002002</v>
      </c>
      <c r="Q24" s="48">
        <f>VLOOKUP($A24,'Occupancy Raw Data'!$B$8:$BE$45,'Occupancy Raw Data'!X$3,FALSE)</f>
        <v>5.6282757962046697</v>
      </c>
      <c r="R24" s="49">
        <f>VLOOKUP($A24,'Occupancy Raw Data'!$B$8:$BE$45,'Occupancy Raw Data'!Y$3,FALSE)</f>
        <v>11.2172950394159</v>
      </c>
      <c r="S24" s="48">
        <f>VLOOKUP($A24,'Occupancy Raw Data'!$B$8:$BE$45,'Occupancy Raw Data'!AA$3,FALSE)</f>
        <v>11.751421250927301</v>
      </c>
      <c r="T24" s="48">
        <f>VLOOKUP($A24,'Occupancy Raw Data'!$B$8:$BE$45,'Occupancy Raw Data'!AB$3,FALSE)</f>
        <v>7.1095829037499199</v>
      </c>
      <c r="U24" s="49">
        <f>VLOOKUP($A24,'Occupancy Raw Data'!$B$8:$BE$45,'Occupancy Raw Data'!AC$3,FALSE)</f>
        <v>9.37484454319981</v>
      </c>
      <c r="V24" s="50">
        <f>VLOOKUP($A24,'Occupancy Raw Data'!$B$8:$BE$45,'Occupancy Raw Data'!AE$3,FALSE)</f>
        <v>10.7042387075814</v>
      </c>
      <c r="X24" s="51">
        <f>VLOOKUP($A24,'ADR Raw Data'!$B$6:$BE$43,'ADR Raw Data'!G$1,FALSE)</f>
        <v>102.33054354944299</v>
      </c>
      <c r="Y24" s="52">
        <f>VLOOKUP($A24,'ADR Raw Data'!$B$6:$BE$43,'ADR Raw Data'!H$1,FALSE)</f>
        <v>108.57415880893301</v>
      </c>
      <c r="Z24" s="52">
        <f>VLOOKUP($A24,'ADR Raw Data'!$B$6:$BE$43,'ADR Raw Data'!I$1,FALSE)</f>
        <v>111.279478221415</v>
      </c>
      <c r="AA24" s="52">
        <f>VLOOKUP($A24,'ADR Raw Data'!$B$6:$BE$43,'ADR Raw Data'!J$1,FALSE)</f>
        <v>104.642109337203</v>
      </c>
      <c r="AB24" s="52">
        <f>VLOOKUP($A24,'ADR Raw Data'!$B$6:$BE$43,'ADR Raw Data'!K$1,FALSE)</f>
        <v>104.87026658767699</v>
      </c>
      <c r="AC24" s="53">
        <f>VLOOKUP($A24,'ADR Raw Data'!$B$6:$BE$43,'ADR Raw Data'!L$1,FALSE)</f>
        <v>106.68475844647899</v>
      </c>
      <c r="AD24" s="52">
        <f>VLOOKUP($A24,'ADR Raw Data'!$B$6:$BE$43,'ADR Raw Data'!N$1,FALSE)</f>
        <v>113.642652947719</v>
      </c>
      <c r="AE24" s="52">
        <f>VLOOKUP($A24,'ADR Raw Data'!$B$6:$BE$43,'ADR Raw Data'!O$1,FALSE)</f>
        <v>119.921299778761</v>
      </c>
      <c r="AF24" s="53">
        <f>VLOOKUP($A24,'ADR Raw Data'!$B$6:$BE$43,'ADR Raw Data'!P$1,FALSE)</f>
        <v>116.79068219633901</v>
      </c>
      <c r="AG24" s="54">
        <f>VLOOKUP($A24,'ADR Raw Data'!$B$6:$BE$43,'ADR Raw Data'!R$1,FALSE)</f>
        <v>109.46510185397101</v>
      </c>
      <c r="AI24" s="47">
        <f>VLOOKUP($A24,'ADR Raw Data'!$B$6:$BE$43,'ADR Raw Data'!T$1,FALSE)</f>
        <v>1.7006952353621101</v>
      </c>
      <c r="AJ24" s="48">
        <f>VLOOKUP($A24,'ADR Raw Data'!$B$6:$BE$43,'ADR Raw Data'!U$1,FALSE)</f>
        <v>4.4161225080377102</v>
      </c>
      <c r="AK24" s="48">
        <f>VLOOKUP($A24,'ADR Raw Data'!$B$6:$BE$43,'ADR Raw Data'!V$1,FALSE)</f>
        <v>6.81233655748564</v>
      </c>
      <c r="AL24" s="48">
        <f>VLOOKUP($A24,'ADR Raw Data'!$B$6:$BE$43,'ADR Raw Data'!W$1,FALSE)</f>
        <v>-0.35912834383942999</v>
      </c>
      <c r="AM24" s="48">
        <f>VLOOKUP($A24,'ADR Raw Data'!$B$6:$BE$43,'ADR Raw Data'!X$1,FALSE)</f>
        <v>5.2268796367869301</v>
      </c>
      <c r="AN24" s="49">
        <f>VLOOKUP($A24,'ADR Raw Data'!$B$6:$BE$43,'ADR Raw Data'!Y$1,FALSE)</f>
        <v>3.70715027737642</v>
      </c>
      <c r="AO24" s="48">
        <f>VLOOKUP($A24,'ADR Raw Data'!$B$6:$BE$43,'ADR Raw Data'!AA$1,FALSE)</f>
        <v>1.8155060940569401</v>
      </c>
      <c r="AP24" s="48">
        <f>VLOOKUP($A24,'ADR Raw Data'!$B$6:$BE$43,'ADR Raw Data'!AB$1,FALSE)</f>
        <v>6.4293816602281204</v>
      </c>
      <c r="AQ24" s="49">
        <f>VLOOKUP($A24,'ADR Raw Data'!$B$6:$BE$43,'ADR Raw Data'!AC$1,FALSE)</f>
        <v>4.1293075321400599</v>
      </c>
      <c r="AR24" s="50">
        <f>VLOOKUP($A24,'ADR Raw Data'!$B$6:$BE$43,'ADR Raw Data'!AE$1,FALSE)</f>
        <v>3.8001316870830602</v>
      </c>
      <c r="AS24" s="40"/>
      <c r="AT24" s="51">
        <f>VLOOKUP($A24,'RevPAR Raw Data'!$B$6:$BE$43,'RevPAR Raw Data'!G$1,FALSE)</f>
        <v>51.451675996048699</v>
      </c>
      <c r="AU24" s="52">
        <f>VLOOKUP($A24,'RevPAR Raw Data'!$B$6:$BE$43,'RevPAR Raw Data'!H$1,FALSE)</f>
        <v>72.037184721764802</v>
      </c>
      <c r="AV24" s="52">
        <f>VLOOKUP($A24,'RevPAR Raw Data'!$B$6:$BE$43,'RevPAR Raw Data'!I$1,FALSE)</f>
        <v>80.757316430688107</v>
      </c>
      <c r="AW24" s="52">
        <f>VLOOKUP($A24,'RevPAR Raw Data'!$B$6:$BE$43,'RevPAR Raw Data'!J$1,FALSE)</f>
        <v>71.220032927230804</v>
      </c>
      <c r="AX24" s="52">
        <f>VLOOKUP($A24,'RevPAR Raw Data'!$B$6:$BE$43,'RevPAR Raw Data'!K$1,FALSE)</f>
        <v>58.2881165623971</v>
      </c>
      <c r="AY24" s="53">
        <f>VLOOKUP($A24,'RevPAR Raw Data'!$B$6:$BE$43,'RevPAR Raw Data'!L$1,FALSE)</f>
        <v>66.750865327625903</v>
      </c>
      <c r="AZ24" s="52">
        <f>VLOOKUP($A24,'RevPAR Raw Data'!$B$6:$BE$43,'RevPAR Raw Data'!N$1,FALSE)</f>
        <v>67.280042805400001</v>
      </c>
      <c r="BA24" s="52">
        <f>VLOOKUP($A24,'RevPAR Raw Data'!$B$6:$BE$43,'RevPAR Raw Data'!O$1,FALSE)</f>
        <v>71.392067830095399</v>
      </c>
      <c r="BB24" s="53">
        <f>VLOOKUP($A24,'RevPAR Raw Data'!$B$6:$BE$43,'RevPAR Raw Data'!P$1,FALSE)</f>
        <v>69.336055317747693</v>
      </c>
      <c r="BC24" s="54">
        <f>VLOOKUP($A24,'RevPAR Raw Data'!$B$6:$BE$43,'RevPAR Raw Data'!R$1,FALSE)</f>
        <v>67.489491039089302</v>
      </c>
      <c r="BE24" s="47">
        <f>VLOOKUP($A24,'RevPAR Raw Data'!$B$6:$BE$43,'RevPAR Raw Data'!T$1,FALSE)</f>
        <v>9.73311538321936</v>
      </c>
      <c r="BF24" s="48">
        <f>VLOOKUP($A24,'RevPAR Raw Data'!$B$6:$BE$43,'RevPAR Raw Data'!U$1,FALSE)</f>
        <v>10.4214258757153</v>
      </c>
      <c r="BG24" s="48">
        <f>VLOOKUP($A24,'RevPAR Raw Data'!$B$6:$BE$43,'RevPAR Raw Data'!V$1,FALSE)</f>
        <v>24.324084339682202</v>
      </c>
      <c r="BH24" s="48">
        <f>VLOOKUP($A24,'RevPAR Raw Data'!$B$6:$BE$43,'RevPAR Raw Data'!W$1,FALSE)</f>
        <v>19.017169342232201</v>
      </c>
      <c r="BI24" s="48">
        <f>VLOOKUP($A24,'RevPAR Raw Data'!$B$6:$BE$43,'RevPAR Raw Data'!X$1,FALSE)</f>
        <v>11.1493386344856</v>
      </c>
      <c r="BJ24" s="49">
        <f>VLOOKUP($A24,'RevPAR Raw Data'!$B$6:$BE$43,'RevPAR Raw Data'!Y$1,FALSE)</f>
        <v>15.3402873009601</v>
      </c>
      <c r="BK24" s="48">
        <f>VLOOKUP($A24,'RevPAR Raw Data'!$B$6:$BE$43,'RevPAR Raw Data'!AA$1,FALSE)</f>
        <v>13.780275113933101</v>
      </c>
      <c r="BL24" s="48">
        <f>VLOOKUP($A24,'RevPAR Raw Data'!$B$6:$BE$43,'RevPAR Raw Data'!AB$1,FALSE)</f>
        <v>13.9960667833104</v>
      </c>
      <c r="BM24" s="49">
        <f>VLOOKUP($A24,'RevPAR Raw Data'!$B$6:$BE$43,'RevPAR Raw Data'!AC$1,FALSE)</f>
        <v>13.8912682371886</v>
      </c>
      <c r="BN24" s="50">
        <f>VLOOKUP($A24,'RevPAR Raw Data'!$B$6:$BE$43,'RevPAR Raw Data'!AE$1,FALSE)</f>
        <v>14.911145561652299</v>
      </c>
    </row>
    <row r="25" spans="1:66" x14ac:dyDescent="0.25">
      <c r="A25" s="63" t="s">
        <v>51</v>
      </c>
      <c r="B25" s="47">
        <f>VLOOKUP($A25,'Occupancy Raw Data'!$B$8:$BE$45,'Occupancy Raw Data'!G$3,FALSE)</f>
        <v>45.795996186844597</v>
      </c>
      <c r="C25" s="48">
        <f>VLOOKUP($A25,'Occupancy Raw Data'!$B$8:$BE$45,'Occupancy Raw Data'!H$3,FALSE)</f>
        <v>53.403241182078098</v>
      </c>
      <c r="D25" s="48">
        <f>VLOOKUP($A25,'Occupancy Raw Data'!$B$8:$BE$45,'Occupancy Raw Data'!I$3,FALSE)</f>
        <v>57.845567206863599</v>
      </c>
      <c r="E25" s="48">
        <f>VLOOKUP($A25,'Occupancy Raw Data'!$B$8:$BE$45,'Occupancy Raw Data'!J$3,FALSE)</f>
        <v>60.133460438512799</v>
      </c>
      <c r="F25" s="48">
        <f>VLOOKUP($A25,'Occupancy Raw Data'!$B$8:$BE$45,'Occupancy Raw Data'!K$3,FALSE)</f>
        <v>61.182078169685397</v>
      </c>
      <c r="G25" s="49">
        <f>VLOOKUP($A25,'Occupancy Raw Data'!$B$8:$BE$45,'Occupancy Raw Data'!L$3,FALSE)</f>
        <v>55.672068636796901</v>
      </c>
      <c r="H25" s="48">
        <f>VLOOKUP($A25,'Occupancy Raw Data'!$B$8:$BE$45,'Occupancy Raw Data'!N$3,FALSE)</f>
        <v>71.935176358436607</v>
      </c>
      <c r="I25" s="48">
        <f>VLOOKUP($A25,'Occupancy Raw Data'!$B$8:$BE$45,'Occupancy Raw Data'!O$3,FALSE)</f>
        <v>66.154732194279106</v>
      </c>
      <c r="J25" s="49">
        <f>VLOOKUP($A25,'Occupancy Raw Data'!$B$8:$BE$45,'Occupancy Raw Data'!P$3,FALSE)</f>
        <v>69.054907212550205</v>
      </c>
      <c r="K25" s="50">
        <f>VLOOKUP($A25,'Occupancy Raw Data'!$B$8:$BE$45,'Occupancy Raw Data'!R$3,FALSE)</f>
        <v>59.486354589819697</v>
      </c>
      <c r="M25" s="47">
        <f>VLOOKUP($A25,'Occupancy Raw Data'!$B$8:$BE$45,'Occupancy Raw Data'!T$3,FALSE)</f>
        <v>-5.7948002356409596</v>
      </c>
      <c r="N25" s="48">
        <f>VLOOKUP($A25,'Occupancy Raw Data'!$B$8:$BE$45,'Occupancy Raw Data'!U$3,FALSE)</f>
        <v>-14.152854228809799</v>
      </c>
      <c r="O25" s="48">
        <f>VLOOKUP($A25,'Occupancy Raw Data'!$B$8:$BE$45,'Occupancy Raw Data'!V$3,FALSE)</f>
        <v>-9.5295328884651997</v>
      </c>
      <c r="P25" s="48">
        <f>VLOOKUP($A25,'Occupancy Raw Data'!$B$8:$BE$45,'Occupancy Raw Data'!W$3,FALSE)</f>
        <v>-8.2933155088626105</v>
      </c>
      <c r="Q25" s="48">
        <f>VLOOKUP($A25,'Occupancy Raw Data'!$B$8:$BE$45,'Occupancy Raw Data'!X$3,FALSE)</f>
        <v>0.38363567995834802</v>
      </c>
      <c r="R25" s="49">
        <f>VLOOKUP($A25,'Occupancy Raw Data'!$B$8:$BE$45,'Occupancy Raw Data'!Y$3,FALSE)</f>
        <v>-7.6070507767928301</v>
      </c>
      <c r="S25" s="48">
        <f>VLOOKUP($A25,'Occupancy Raw Data'!$B$8:$BE$45,'Occupancy Raw Data'!AA$3,FALSE)</f>
        <v>10.5006048443436</v>
      </c>
      <c r="T25" s="48">
        <f>VLOOKUP($A25,'Occupancy Raw Data'!$B$8:$BE$45,'Occupancy Raw Data'!AB$3,FALSE)</f>
        <v>17.533905537756301</v>
      </c>
      <c r="U25" s="49">
        <f>VLOOKUP($A25,'Occupancy Raw Data'!$B$8:$BE$45,'Occupancy Raw Data'!AC$3,FALSE)</f>
        <v>13.7783122727367</v>
      </c>
      <c r="V25" s="50">
        <f>VLOOKUP($A25,'Occupancy Raw Data'!$B$8:$BE$45,'Occupancy Raw Data'!AE$3,FALSE)</f>
        <v>-1.48091683762903</v>
      </c>
      <c r="X25" s="51">
        <f>VLOOKUP($A25,'ADR Raw Data'!$B$6:$BE$43,'ADR Raw Data'!G$1,FALSE)</f>
        <v>93.645453788509499</v>
      </c>
      <c r="Y25" s="52">
        <f>VLOOKUP($A25,'ADR Raw Data'!$B$6:$BE$43,'ADR Raw Data'!H$1,FALSE)</f>
        <v>93.793077472331305</v>
      </c>
      <c r="Z25" s="52">
        <f>VLOOKUP($A25,'ADR Raw Data'!$B$6:$BE$43,'ADR Raw Data'!I$1,FALSE)</f>
        <v>94.726163480553694</v>
      </c>
      <c r="AA25" s="52">
        <f>VLOOKUP($A25,'ADR Raw Data'!$B$6:$BE$43,'ADR Raw Data'!J$1,FALSE)</f>
        <v>94.767222574508494</v>
      </c>
      <c r="AB25" s="52">
        <f>VLOOKUP($A25,'ADR Raw Data'!$B$6:$BE$43,'ADR Raw Data'!K$1,FALSE)</f>
        <v>97.4215051417887</v>
      </c>
      <c r="AC25" s="53">
        <f>VLOOKUP($A25,'ADR Raw Data'!$B$6:$BE$43,'ADR Raw Data'!L$1,FALSE)</f>
        <v>94.9706438356164</v>
      </c>
      <c r="AD25" s="52">
        <f>VLOOKUP($A25,'ADR Raw Data'!$B$6:$BE$43,'ADR Raw Data'!N$1,FALSE)</f>
        <v>116.765936920222</v>
      </c>
      <c r="AE25" s="52">
        <f>VLOOKUP($A25,'ADR Raw Data'!$B$6:$BE$43,'ADR Raw Data'!O$1,FALSE)</f>
        <v>116.244686593151</v>
      </c>
      <c r="AF25" s="53">
        <f>VLOOKUP($A25,'ADR Raw Data'!$B$6:$BE$43,'ADR Raw Data'!P$1,FALSE)</f>
        <v>116.517117329269</v>
      </c>
      <c r="AG25" s="54">
        <f>VLOOKUP($A25,'ADR Raw Data'!$B$6:$BE$43,'ADR Raw Data'!R$1,FALSE)</f>
        <v>102.099476144644</v>
      </c>
      <c r="AI25" s="47">
        <f>VLOOKUP($A25,'ADR Raw Data'!$B$6:$BE$43,'ADR Raw Data'!T$1,FALSE)</f>
        <v>-2.9676702426768702</v>
      </c>
      <c r="AJ25" s="48">
        <f>VLOOKUP($A25,'ADR Raw Data'!$B$6:$BE$43,'ADR Raw Data'!U$1,FALSE)</f>
        <v>-2.8035848246915398</v>
      </c>
      <c r="AK25" s="48">
        <f>VLOOKUP($A25,'ADR Raw Data'!$B$6:$BE$43,'ADR Raw Data'!V$1,FALSE)</f>
        <v>-1.3951179116138901</v>
      </c>
      <c r="AL25" s="48">
        <f>VLOOKUP($A25,'ADR Raw Data'!$B$6:$BE$43,'ADR Raw Data'!W$1,FALSE)</f>
        <v>-1.9189595417457901</v>
      </c>
      <c r="AM25" s="48">
        <f>VLOOKUP($A25,'ADR Raw Data'!$B$6:$BE$43,'ADR Raw Data'!X$1,FALSE)</f>
        <v>0.40941781129466198</v>
      </c>
      <c r="AN25" s="49">
        <f>VLOOKUP($A25,'ADR Raw Data'!$B$6:$BE$43,'ADR Raw Data'!Y$1,FALSE)</f>
        <v>-1.6273120548334099</v>
      </c>
      <c r="AO25" s="48">
        <f>VLOOKUP($A25,'ADR Raw Data'!$B$6:$BE$43,'ADR Raw Data'!AA$1,FALSE)</f>
        <v>-0.97304139026401104</v>
      </c>
      <c r="AP25" s="48">
        <f>VLOOKUP($A25,'ADR Raw Data'!$B$6:$BE$43,'ADR Raw Data'!AB$1,FALSE)</f>
        <v>2.4382201124691201</v>
      </c>
      <c r="AQ25" s="49">
        <f>VLOOKUP($A25,'ADR Raw Data'!$B$6:$BE$43,'ADR Raw Data'!AC$1,FALSE)</f>
        <v>0.57012358829459697</v>
      </c>
      <c r="AR25" s="50">
        <f>VLOOKUP($A25,'ADR Raw Data'!$B$6:$BE$43,'ADR Raw Data'!AE$1,FALSE)</f>
        <v>1.0519225883833701E-2</v>
      </c>
      <c r="AS25" s="40"/>
      <c r="AT25" s="51">
        <f>VLOOKUP($A25,'RevPAR Raw Data'!$B$6:$BE$43,'RevPAR Raw Data'!G$1,FALSE)</f>
        <v>42.885868446139099</v>
      </c>
      <c r="AU25" s="52">
        <f>VLOOKUP($A25,'RevPAR Raw Data'!$B$6:$BE$43,'RevPAR Raw Data'!H$1,FALSE)</f>
        <v>50.088543374642498</v>
      </c>
      <c r="AV25" s="52">
        <f>VLOOKUP($A25,'RevPAR Raw Data'!$B$6:$BE$43,'RevPAR Raw Data'!I$1,FALSE)</f>
        <v>54.794886558627198</v>
      </c>
      <c r="AW25" s="52">
        <f>VLOOKUP($A25,'RevPAR Raw Data'!$B$6:$BE$43,'RevPAR Raw Data'!J$1,FALSE)</f>
        <v>56.986810295519497</v>
      </c>
      <c r="AX25" s="52">
        <f>VLOOKUP($A25,'RevPAR Raw Data'!$B$6:$BE$43,'RevPAR Raw Data'!K$1,FALSE)</f>
        <v>59.604501429933201</v>
      </c>
      <c r="AY25" s="53">
        <f>VLOOKUP($A25,'RevPAR Raw Data'!$B$6:$BE$43,'RevPAR Raw Data'!L$1,FALSE)</f>
        <v>52.872122020972299</v>
      </c>
      <c r="AZ25" s="52">
        <f>VLOOKUP($A25,'RevPAR Raw Data'!$B$6:$BE$43,'RevPAR Raw Data'!N$1,FALSE)</f>
        <v>83.9957826501429</v>
      </c>
      <c r="BA25" s="52">
        <f>VLOOKUP($A25,'RevPAR Raw Data'!$B$6:$BE$43,'RevPAR Raw Data'!O$1,FALSE)</f>
        <v>76.901361105778406</v>
      </c>
      <c r="BB25" s="53">
        <f>VLOOKUP($A25,'RevPAR Raw Data'!$B$6:$BE$43,'RevPAR Raw Data'!P$1,FALSE)</f>
        <v>80.460787258465601</v>
      </c>
      <c r="BC25" s="54">
        <f>VLOOKUP($A25,'RevPAR Raw Data'!$B$6:$BE$43,'RevPAR Raw Data'!R$1,FALSE)</f>
        <v>60.735256413751699</v>
      </c>
      <c r="BE25" s="47">
        <f>VLOOKUP($A25,'RevPAR Raw Data'!$B$6:$BE$43,'RevPAR Raw Data'!T$1,FALSE)</f>
        <v>-8.59049991610215</v>
      </c>
      <c r="BF25" s="48">
        <f>VLOOKUP($A25,'RevPAR Raw Data'!$B$6:$BE$43,'RevPAR Raw Data'!U$1,FALSE)</f>
        <v>-16.559651780081701</v>
      </c>
      <c r="BG25" s="48">
        <f>VLOOKUP($A25,'RevPAR Raw Data'!$B$6:$BE$43,'RevPAR Raw Data'!V$1,FALSE)</f>
        <v>-10.791702579858899</v>
      </c>
      <c r="BH25" s="48">
        <f>VLOOKUP($A25,'RevPAR Raw Data'!$B$6:$BE$43,'RevPAR Raw Data'!W$1,FALSE)</f>
        <v>-10.053129681324</v>
      </c>
      <c r="BI25" s="48">
        <f>VLOOKUP($A25,'RevPAR Raw Data'!$B$6:$BE$43,'RevPAR Raw Data'!X$1,FALSE)</f>
        <v>0.79462416405724201</v>
      </c>
      <c r="BJ25" s="49">
        <f>VLOOKUP($A25,'RevPAR Raw Data'!$B$6:$BE$43,'RevPAR Raw Data'!Y$1,FALSE)</f>
        <v>-9.1105723773181992</v>
      </c>
      <c r="BK25" s="48">
        <f>VLOOKUP($A25,'RevPAR Raw Data'!$B$6:$BE$43,'RevPAR Raw Data'!AA$1,FALSE)</f>
        <v>9.4253882227161405</v>
      </c>
      <c r="BL25" s="48">
        <f>VLOOKUP($A25,'RevPAR Raw Data'!$B$6:$BE$43,'RevPAR Raw Data'!AB$1,FALSE)</f>
        <v>20.399640861548299</v>
      </c>
      <c r="BM25" s="49">
        <f>VLOOKUP($A25,'RevPAR Raw Data'!$B$6:$BE$43,'RevPAR Raw Data'!AC$1,FALSE)</f>
        <v>14.426989269367001</v>
      </c>
      <c r="BN25" s="50">
        <f>VLOOKUP($A25,'RevPAR Raw Data'!$B$6:$BE$43,'RevPAR Raw Data'!AE$1,FALSE)</f>
        <v>-1.4705533927325001</v>
      </c>
    </row>
    <row r="26" spans="1:66" x14ac:dyDescent="0.25">
      <c r="A26" s="63" t="s">
        <v>50</v>
      </c>
      <c r="B26" s="47">
        <f>VLOOKUP($A26,'Occupancy Raw Data'!$B$8:$BE$45,'Occupancy Raw Data'!G$3,FALSE)</f>
        <v>60.690403036327403</v>
      </c>
      <c r="C26" s="48">
        <f>VLOOKUP($A26,'Occupancy Raw Data'!$B$8:$BE$45,'Occupancy Raw Data'!H$3,FALSE)</f>
        <v>68.751129586119603</v>
      </c>
      <c r="D26" s="48">
        <f>VLOOKUP($A26,'Occupancy Raw Data'!$B$8:$BE$45,'Occupancy Raw Data'!I$3,FALSE)</f>
        <v>71.462136273269394</v>
      </c>
      <c r="E26" s="48">
        <f>VLOOKUP($A26,'Occupancy Raw Data'!$B$8:$BE$45,'Occupancy Raw Data'!J$3,FALSE)</f>
        <v>72.0224109886137</v>
      </c>
      <c r="F26" s="48">
        <f>VLOOKUP($A26,'Occupancy Raw Data'!$B$8:$BE$45,'Occupancy Raw Data'!K$3,FALSE)</f>
        <v>67.793240556659995</v>
      </c>
      <c r="G26" s="49">
        <f>VLOOKUP($A26,'Occupancy Raw Data'!$B$8:$BE$45,'Occupancy Raw Data'!L$3,FALSE)</f>
        <v>68.143864088198001</v>
      </c>
      <c r="H26" s="48">
        <f>VLOOKUP($A26,'Occupancy Raw Data'!$B$8:$BE$45,'Occupancy Raw Data'!N$3,FALSE)</f>
        <v>72.528465570215005</v>
      </c>
      <c r="I26" s="48">
        <f>VLOOKUP($A26,'Occupancy Raw Data'!$B$8:$BE$45,'Occupancy Raw Data'!O$3,FALSE)</f>
        <v>73.359840954274304</v>
      </c>
      <c r="J26" s="49">
        <f>VLOOKUP($A26,'Occupancy Raw Data'!$B$8:$BE$45,'Occupancy Raw Data'!P$3,FALSE)</f>
        <v>72.944153262244697</v>
      </c>
      <c r="K26" s="50">
        <f>VLOOKUP($A26,'Occupancy Raw Data'!$B$8:$BE$45,'Occupancy Raw Data'!R$3,FALSE)</f>
        <v>69.515375280782806</v>
      </c>
      <c r="M26" s="47">
        <f>VLOOKUP($A26,'Occupancy Raw Data'!$B$8:$BE$45,'Occupancy Raw Data'!T$3,FALSE)</f>
        <v>7.9050756404553804</v>
      </c>
      <c r="N26" s="48">
        <f>VLOOKUP($A26,'Occupancy Raw Data'!$B$8:$BE$45,'Occupancy Raw Data'!U$3,FALSE)</f>
        <v>8.6311803428458305</v>
      </c>
      <c r="O26" s="48">
        <f>VLOOKUP($A26,'Occupancy Raw Data'!$B$8:$BE$45,'Occupancy Raw Data'!V$3,FALSE)</f>
        <v>10.036713372349499</v>
      </c>
      <c r="P26" s="48">
        <f>VLOOKUP($A26,'Occupancy Raw Data'!$B$8:$BE$45,'Occupancy Raw Data'!W$3,FALSE)</f>
        <v>4.5343963014129898</v>
      </c>
      <c r="Q26" s="48">
        <f>VLOOKUP($A26,'Occupancy Raw Data'!$B$8:$BE$45,'Occupancy Raw Data'!X$3,FALSE)</f>
        <v>3.5661278186458598</v>
      </c>
      <c r="R26" s="49">
        <f>VLOOKUP($A26,'Occupancy Raw Data'!$B$8:$BE$45,'Occupancy Raw Data'!Y$3,FALSE)</f>
        <v>6.8642022058070298</v>
      </c>
      <c r="S26" s="48">
        <f>VLOOKUP($A26,'Occupancy Raw Data'!$B$8:$BE$45,'Occupancy Raw Data'!AA$3,FALSE)</f>
        <v>4.8490474090027504</v>
      </c>
      <c r="T26" s="48">
        <f>VLOOKUP($A26,'Occupancy Raw Data'!$B$8:$BE$45,'Occupancy Raw Data'!AB$3,FALSE)</f>
        <v>1.5938500428908899</v>
      </c>
      <c r="U26" s="49">
        <f>VLOOKUP($A26,'Occupancy Raw Data'!$B$8:$BE$45,'Occupancy Raw Data'!AC$3,FALSE)</f>
        <v>3.1865126282878902</v>
      </c>
      <c r="V26" s="50">
        <f>VLOOKUP($A26,'Occupancy Raw Data'!$B$8:$BE$45,'Occupancy Raw Data'!AE$3,FALSE)</f>
        <v>5.7343804576498201</v>
      </c>
      <c r="X26" s="51">
        <f>VLOOKUP($A26,'ADR Raw Data'!$B$6:$BE$43,'ADR Raw Data'!G$1,FALSE)</f>
        <v>106.765869565217</v>
      </c>
      <c r="Y26" s="52">
        <f>VLOOKUP($A26,'ADR Raw Data'!$B$6:$BE$43,'ADR Raw Data'!H$1,FALSE)</f>
        <v>109.043764458464</v>
      </c>
      <c r="Z26" s="52">
        <f>VLOOKUP($A26,'ADR Raw Data'!$B$6:$BE$43,'ADR Raw Data'!I$1,FALSE)</f>
        <v>111.12361153262501</v>
      </c>
      <c r="AA26" s="52">
        <f>VLOOKUP($A26,'ADR Raw Data'!$B$6:$BE$43,'ADR Raw Data'!J$1,FALSE)</f>
        <v>109.170170639899</v>
      </c>
      <c r="AB26" s="52">
        <f>VLOOKUP($A26,'ADR Raw Data'!$B$6:$BE$43,'ADR Raw Data'!K$1,FALSE)</f>
        <v>104.135025326579</v>
      </c>
      <c r="AC26" s="53">
        <f>VLOOKUP($A26,'ADR Raw Data'!$B$6:$BE$43,'ADR Raw Data'!L$1,FALSE)</f>
        <v>108.12426479949001</v>
      </c>
      <c r="AD26" s="52">
        <f>VLOOKUP($A26,'ADR Raw Data'!$B$6:$BE$43,'ADR Raw Data'!N$1,FALSE)</f>
        <v>119.532205332668</v>
      </c>
      <c r="AE26" s="52">
        <f>VLOOKUP($A26,'ADR Raw Data'!$B$6:$BE$43,'ADR Raw Data'!O$1,FALSE)</f>
        <v>123.95587829514599</v>
      </c>
      <c r="AF26" s="53">
        <f>VLOOKUP($A26,'ADR Raw Data'!$B$6:$BE$43,'ADR Raw Data'!P$1,FALSE)</f>
        <v>121.756646432111</v>
      </c>
      <c r="AG26" s="54">
        <f>VLOOKUP($A26,'ADR Raw Data'!$B$6:$BE$43,'ADR Raw Data'!R$1,FALSE)</f>
        <v>112.211346382409</v>
      </c>
      <c r="AI26" s="47">
        <f>VLOOKUP($A26,'ADR Raw Data'!$B$6:$BE$43,'ADR Raw Data'!T$1,FALSE)</f>
        <v>9.6872447780170692</v>
      </c>
      <c r="AJ26" s="48">
        <f>VLOOKUP($A26,'ADR Raw Data'!$B$6:$BE$43,'ADR Raw Data'!U$1,FALSE)</f>
        <v>12.517585502775299</v>
      </c>
      <c r="AK26" s="48">
        <f>VLOOKUP($A26,'ADR Raw Data'!$B$6:$BE$43,'ADR Raw Data'!V$1,FALSE)</f>
        <v>12.4925544866778</v>
      </c>
      <c r="AL26" s="48">
        <f>VLOOKUP($A26,'ADR Raw Data'!$B$6:$BE$43,'ADR Raw Data'!W$1,FALSE)</f>
        <v>11.5923989453359</v>
      </c>
      <c r="AM26" s="48">
        <f>VLOOKUP($A26,'ADR Raw Data'!$B$6:$BE$43,'ADR Raw Data'!X$1,FALSE)</f>
        <v>7.6051352292524896</v>
      </c>
      <c r="AN26" s="49">
        <f>VLOOKUP($A26,'ADR Raw Data'!$B$6:$BE$43,'ADR Raw Data'!Y$1,FALSE)</f>
        <v>10.853129280734599</v>
      </c>
      <c r="AO26" s="48">
        <f>VLOOKUP($A26,'ADR Raw Data'!$B$6:$BE$43,'ADR Raw Data'!AA$1,FALSE)</f>
        <v>6.24944545768947</v>
      </c>
      <c r="AP26" s="48">
        <f>VLOOKUP($A26,'ADR Raw Data'!$B$6:$BE$43,'ADR Raw Data'!AB$1,FALSE)</f>
        <v>4.3906730952997002</v>
      </c>
      <c r="AQ26" s="49">
        <f>VLOOKUP($A26,'ADR Raw Data'!$B$6:$BE$43,'ADR Raw Data'!AC$1,FALSE)</f>
        <v>5.2449110328832598</v>
      </c>
      <c r="AR26" s="50">
        <f>VLOOKUP($A26,'ADR Raw Data'!$B$6:$BE$43,'ADR Raw Data'!AE$1,FALSE)</f>
        <v>8.8222576117218807</v>
      </c>
      <c r="AS26" s="40"/>
      <c r="AT26" s="51">
        <f>VLOOKUP($A26,'RevPAR Raw Data'!$B$6:$BE$43,'RevPAR Raw Data'!G$1,FALSE)</f>
        <v>64.796636544370102</v>
      </c>
      <c r="AU26" s="52">
        <f>VLOOKUP($A26,'RevPAR Raw Data'!$B$6:$BE$43,'RevPAR Raw Data'!H$1,FALSE)</f>
        <v>74.968819808422097</v>
      </c>
      <c r="AV26" s="52">
        <f>VLOOKUP($A26,'RevPAR Raw Data'!$B$6:$BE$43,'RevPAR Raw Data'!I$1,FALSE)</f>
        <v>79.411306705223197</v>
      </c>
      <c r="AW26" s="52">
        <f>VLOOKUP($A26,'RevPAR Raw Data'!$B$6:$BE$43,'RevPAR Raw Data'!J$1,FALSE)</f>
        <v>78.626988975239399</v>
      </c>
      <c r="AX26" s="52">
        <f>VLOOKUP($A26,'RevPAR Raw Data'!$B$6:$BE$43,'RevPAR Raw Data'!K$1,FALSE)</f>
        <v>70.596508223386905</v>
      </c>
      <c r="AY26" s="53">
        <f>VLOOKUP($A26,'RevPAR Raw Data'!$B$6:$BE$43,'RevPAR Raw Data'!L$1,FALSE)</f>
        <v>73.680052051328303</v>
      </c>
      <c r="AZ26" s="52">
        <f>VLOOKUP($A26,'RevPAR Raw Data'!$B$6:$BE$43,'RevPAR Raw Data'!N$1,FALSE)</f>
        <v>86.694874390023401</v>
      </c>
      <c r="BA26" s="52">
        <f>VLOOKUP($A26,'RevPAR Raw Data'!$B$6:$BE$43,'RevPAR Raw Data'!O$1,FALSE)</f>
        <v>90.933835170793401</v>
      </c>
      <c r="BB26" s="53">
        <f>VLOOKUP($A26,'RevPAR Raw Data'!$B$6:$BE$43,'RevPAR Raw Data'!P$1,FALSE)</f>
        <v>88.814354780408394</v>
      </c>
      <c r="BC26" s="54">
        <f>VLOOKUP($A26,'RevPAR Raw Data'!$B$6:$BE$43,'RevPAR Raw Data'!R$1,FALSE)</f>
        <v>78.004138545351196</v>
      </c>
      <c r="BE26" s="47">
        <f>VLOOKUP($A26,'RevPAR Raw Data'!$B$6:$BE$43,'RevPAR Raw Data'!T$1,FALSE)</f>
        <v>18.358104445650699</v>
      </c>
      <c r="BF26" s="48">
        <f>VLOOKUP($A26,'RevPAR Raw Data'!$B$6:$BE$43,'RevPAR Raw Data'!U$1,FALSE)</f>
        <v>22.229181224935601</v>
      </c>
      <c r="BG26" s="48">
        <f>VLOOKUP($A26,'RevPAR Raw Data'!$B$6:$BE$43,'RevPAR Raw Data'!V$1,FALSE)</f>
        <v>23.783109745739701</v>
      </c>
      <c r="BH26" s="48">
        <f>VLOOKUP($A26,'RevPAR Raw Data'!$B$6:$BE$43,'RevPAR Raw Data'!W$1,FALSE)</f>
        <v>16.6524405557712</v>
      </c>
      <c r="BI26" s="48">
        <f>VLOOKUP($A26,'RevPAR Raw Data'!$B$6:$BE$43,'RevPAR Raw Data'!X$1,FALSE)</f>
        <v>11.4424718909543</v>
      </c>
      <c r="BJ26" s="49">
        <f>VLOOKUP($A26,'RevPAR Raw Data'!$B$6:$BE$43,'RevPAR Raw Data'!Y$1,FALSE)</f>
        <v>18.462312226028899</v>
      </c>
      <c r="BK26" s="48">
        <f>VLOOKUP($A26,'RevPAR Raw Data'!$B$6:$BE$43,'RevPAR Raw Data'!AA$1,FALSE)</f>
        <v>11.401531439735299</v>
      </c>
      <c r="BL26" s="48">
        <f>VLOOKUP($A26,'RevPAR Raw Data'!$B$6:$BE$43,'RevPAR Raw Data'!AB$1,FALSE)</f>
        <v>6.0545038832032301</v>
      </c>
      <c r="BM26" s="49">
        <f>VLOOKUP($A26,'RevPAR Raw Data'!$B$6:$BE$43,'RevPAR Raw Data'!AC$1,FALSE)</f>
        <v>8.5985534135764397</v>
      </c>
      <c r="BN26" s="50">
        <f>VLOOKUP($A26,'RevPAR Raw Data'!$B$6:$BE$43,'RevPAR Raw Data'!AE$1,FALSE)</f>
        <v>15.062539885781799</v>
      </c>
    </row>
    <row r="27" spans="1:66" x14ac:dyDescent="0.25">
      <c r="A27" s="63" t="s">
        <v>47</v>
      </c>
      <c r="B27" s="47">
        <f>VLOOKUP($A27,'Occupancy Raw Data'!$B$8:$BE$45,'Occupancy Raw Data'!G$3,FALSE)</f>
        <v>48.463915651699601</v>
      </c>
      <c r="C27" s="48">
        <f>VLOOKUP($A27,'Occupancy Raw Data'!$B$8:$BE$45,'Occupancy Raw Data'!H$3,FALSE)</f>
        <v>61.497909471005201</v>
      </c>
      <c r="D27" s="48">
        <f>VLOOKUP($A27,'Occupancy Raw Data'!$B$8:$BE$45,'Occupancy Raw Data'!I$3,FALSE)</f>
        <v>65.860752590438096</v>
      </c>
      <c r="E27" s="48">
        <f>VLOOKUP($A27,'Occupancy Raw Data'!$B$8:$BE$45,'Occupancy Raw Data'!J$3,FALSE)</f>
        <v>70.332666787856695</v>
      </c>
      <c r="F27" s="48">
        <f>VLOOKUP($A27,'Occupancy Raw Data'!$B$8:$BE$45,'Occupancy Raw Data'!K$3,FALSE)</f>
        <v>73.986547900381694</v>
      </c>
      <c r="G27" s="49">
        <f>VLOOKUP($A27,'Occupancy Raw Data'!$B$8:$BE$45,'Occupancy Raw Data'!L$3,FALSE)</f>
        <v>64.028358480276296</v>
      </c>
      <c r="H27" s="48">
        <f>VLOOKUP($A27,'Occupancy Raw Data'!$B$8:$BE$45,'Occupancy Raw Data'!N$3,FALSE)</f>
        <v>79.367387747682201</v>
      </c>
      <c r="I27" s="48">
        <f>VLOOKUP($A27,'Occupancy Raw Data'!$B$8:$BE$45,'Occupancy Raw Data'!O$3,FALSE)</f>
        <v>75.531721505180798</v>
      </c>
      <c r="J27" s="49">
        <f>VLOOKUP($A27,'Occupancy Raw Data'!$B$8:$BE$45,'Occupancy Raw Data'!P$3,FALSE)</f>
        <v>77.449554626431507</v>
      </c>
      <c r="K27" s="50">
        <f>VLOOKUP($A27,'Occupancy Raw Data'!$B$8:$BE$45,'Occupancy Raw Data'!R$3,FALSE)</f>
        <v>67.862985950606301</v>
      </c>
      <c r="M27" s="47">
        <f>VLOOKUP($A27,'Occupancy Raw Data'!$B$8:$BE$45,'Occupancy Raw Data'!T$3,FALSE)</f>
        <v>-2.9702466868178599</v>
      </c>
      <c r="N27" s="48">
        <f>VLOOKUP($A27,'Occupancy Raw Data'!$B$8:$BE$45,'Occupancy Raw Data'!U$3,FALSE)</f>
        <v>-4.0753525673451296</v>
      </c>
      <c r="O27" s="48">
        <f>VLOOKUP($A27,'Occupancy Raw Data'!$B$8:$BE$45,'Occupancy Raw Data'!V$3,FALSE)</f>
        <v>-6.1619808439554902</v>
      </c>
      <c r="P27" s="48">
        <f>VLOOKUP($A27,'Occupancy Raw Data'!$B$8:$BE$45,'Occupancy Raw Data'!W$3,FALSE)</f>
        <v>1.57779840511701</v>
      </c>
      <c r="Q27" s="48">
        <f>VLOOKUP($A27,'Occupancy Raw Data'!$B$8:$BE$45,'Occupancy Raw Data'!X$3,FALSE)</f>
        <v>8.89233744060307</v>
      </c>
      <c r="R27" s="49">
        <f>VLOOKUP($A27,'Occupancy Raw Data'!$B$8:$BE$45,'Occupancy Raw Data'!Y$3,FALSE)</f>
        <v>-0.40033125290351201</v>
      </c>
      <c r="S27" s="48">
        <f>VLOOKUP($A27,'Occupancy Raw Data'!$B$8:$BE$45,'Occupancy Raw Data'!AA$3,FALSE)</f>
        <v>10.2496397895819</v>
      </c>
      <c r="T27" s="48">
        <f>VLOOKUP($A27,'Occupancy Raw Data'!$B$8:$BE$45,'Occupancy Raw Data'!AB$3,FALSE)</f>
        <v>7.4563370454777402</v>
      </c>
      <c r="U27" s="49">
        <f>VLOOKUP($A27,'Occupancy Raw Data'!$B$8:$BE$45,'Occupancy Raw Data'!AC$3,FALSE)</f>
        <v>8.8696581828908698</v>
      </c>
      <c r="V27" s="50">
        <f>VLOOKUP($A27,'Occupancy Raw Data'!$B$8:$BE$45,'Occupancy Raw Data'!AE$3,FALSE)</f>
        <v>2.44397743228925</v>
      </c>
      <c r="X27" s="51">
        <f>VLOOKUP($A27,'ADR Raw Data'!$B$6:$BE$43,'ADR Raw Data'!G$1,FALSE)</f>
        <v>95.198338334583596</v>
      </c>
      <c r="Y27" s="52">
        <f>VLOOKUP($A27,'ADR Raw Data'!$B$6:$BE$43,'ADR Raw Data'!H$1,FALSE)</f>
        <v>99.638832397280495</v>
      </c>
      <c r="Z27" s="52">
        <f>VLOOKUP($A27,'ADR Raw Data'!$B$6:$BE$43,'ADR Raw Data'!I$1,FALSE)</f>
        <v>104.60254761247501</v>
      </c>
      <c r="AA27" s="52">
        <f>VLOOKUP($A27,'ADR Raw Data'!$B$6:$BE$43,'ADR Raw Data'!J$1,FALSE)</f>
        <v>105.54614629103099</v>
      </c>
      <c r="AB27" s="52">
        <f>VLOOKUP($A27,'ADR Raw Data'!$B$6:$BE$43,'ADR Raw Data'!K$1,FALSE)</f>
        <v>103.779658476658</v>
      </c>
      <c r="AC27" s="53">
        <f>VLOOKUP($A27,'ADR Raw Data'!$B$6:$BE$43,'ADR Raw Data'!L$1,FALSE)</f>
        <v>102.242531372437</v>
      </c>
      <c r="AD27" s="52">
        <f>VLOOKUP($A27,'ADR Raw Data'!$B$6:$BE$43,'ADR Raw Data'!N$1,FALSE)</f>
        <v>114.462821804855</v>
      </c>
      <c r="AE27" s="52">
        <f>VLOOKUP($A27,'ADR Raw Data'!$B$6:$BE$43,'ADR Raw Data'!O$1,FALSE)</f>
        <v>113.42609867629299</v>
      </c>
      <c r="AF27" s="53">
        <f>VLOOKUP($A27,'ADR Raw Data'!$B$6:$BE$43,'ADR Raw Data'!P$1,FALSE)</f>
        <v>113.957296092007</v>
      </c>
      <c r="AG27" s="54">
        <f>VLOOKUP($A27,'ADR Raw Data'!$B$6:$BE$43,'ADR Raw Data'!R$1,FALSE)</f>
        <v>106.062426909536</v>
      </c>
      <c r="AI27" s="47">
        <f>VLOOKUP($A27,'ADR Raw Data'!$B$6:$BE$43,'ADR Raw Data'!T$1,FALSE)</f>
        <v>3.98229062712001</v>
      </c>
      <c r="AJ27" s="48">
        <f>VLOOKUP($A27,'ADR Raw Data'!$B$6:$BE$43,'ADR Raw Data'!U$1,FALSE)</f>
        <v>1.96802489337582</v>
      </c>
      <c r="AK27" s="48">
        <f>VLOOKUP($A27,'ADR Raw Data'!$B$6:$BE$43,'ADR Raw Data'!V$1,FALSE)</f>
        <v>2.1385450213613701</v>
      </c>
      <c r="AL27" s="48">
        <f>VLOOKUP($A27,'ADR Raw Data'!$B$6:$BE$43,'ADR Raw Data'!W$1,FALSE)</f>
        <v>5.3851933903599303</v>
      </c>
      <c r="AM27" s="48">
        <f>VLOOKUP($A27,'ADR Raw Data'!$B$6:$BE$43,'ADR Raw Data'!X$1,FALSE)</f>
        <v>4.1712548922729598</v>
      </c>
      <c r="AN27" s="49">
        <f>VLOOKUP($A27,'ADR Raw Data'!$B$6:$BE$43,'ADR Raw Data'!Y$1,FALSE)</f>
        <v>3.5766882517429099</v>
      </c>
      <c r="AO27" s="48">
        <f>VLOOKUP($A27,'ADR Raw Data'!$B$6:$BE$43,'ADR Raw Data'!AA$1,FALSE)</f>
        <v>7.5719293452850298</v>
      </c>
      <c r="AP27" s="48">
        <f>VLOOKUP($A27,'ADR Raw Data'!$B$6:$BE$43,'ADR Raw Data'!AB$1,FALSE)</f>
        <v>3.9093789812613098</v>
      </c>
      <c r="AQ27" s="49">
        <f>VLOOKUP($A27,'ADR Raw Data'!$B$6:$BE$43,'ADR Raw Data'!AC$1,FALSE)</f>
        <v>5.7452950013889197</v>
      </c>
      <c r="AR27" s="50">
        <f>VLOOKUP($A27,'ADR Raw Data'!$B$6:$BE$43,'ADR Raw Data'!AE$1,FALSE)</f>
        <v>4.5053749444489801</v>
      </c>
      <c r="AS27" s="40"/>
      <c r="AT27" s="51">
        <f>VLOOKUP($A27,'RevPAR Raw Data'!$B$6:$BE$43,'RevPAR Raw Data'!G$1,FALSE)</f>
        <v>46.136842392292301</v>
      </c>
      <c r="AU27" s="52">
        <f>VLOOKUP($A27,'RevPAR Raw Data'!$B$6:$BE$43,'RevPAR Raw Data'!H$1,FALSE)</f>
        <v>61.275798945646201</v>
      </c>
      <c r="AV27" s="52">
        <f>VLOOKUP($A27,'RevPAR Raw Data'!$B$6:$BE$43,'RevPAR Raw Data'!I$1,FALSE)</f>
        <v>68.8920250863479</v>
      </c>
      <c r="AW27" s="52">
        <f>VLOOKUP($A27,'RevPAR Raw Data'!$B$6:$BE$43,'RevPAR Raw Data'!J$1,FALSE)</f>
        <v>74.233419378294798</v>
      </c>
      <c r="AX27" s="52">
        <f>VLOOKUP($A27,'RevPAR Raw Data'!$B$6:$BE$43,'RevPAR Raw Data'!K$1,FALSE)</f>
        <v>76.782986729685504</v>
      </c>
      <c r="AY27" s="53">
        <f>VLOOKUP($A27,'RevPAR Raw Data'!$B$6:$BE$43,'RevPAR Raw Data'!L$1,FALSE)</f>
        <v>65.464214506453303</v>
      </c>
      <c r="AZ27" s="52">
        <f>VLOOKUP($A27,'RevPAR Raw Data'!$B$6:$BE$43,'RevPAR Raw Data'!N$1,FALSE)</f>
        <v>90.846151608798394</v>
      </c>
      <c r="BA27" s="52">
        <f>VLOOKUP($A27,'RevPAR Raw Data'!$B$6:$BE$43,'RevPAR Raw Data'!O$1,FALSE)</f>
        <v>85.672684966369701</v>
      </c>
      <c r="BB27" s="53">
        <f>VLOOKUP($A27,'RevPAR Raw Data'!$B$6:$BE$43,'RevPAR Raw Data'!P$1,FALSE)</f>
        <v>88.259418287583998</v>
      </c>
      <c r="BC27" s="54">
        <f>VLOOKUP($A27,'RevPAR Raw Data'!$B$6:$BE$43,'RevPAR Raw Data'!R$1,FALSE)</f>
        <v>71.977129872490707</v>
      </c>
      <c r="BE27" s="47">
        <f>VLOOKUP($A27,'RevPAR Raw Data'!$B$6:$BE$43,'RevPAR Raw Data'!T$1,FALSE)</f>
        <v>0.89376008489065795</v>
      </c>
      <c r="BF27" s="48">
        <f>VLOOKUP($A27,'RevPAR Raw Data'!$B$6:$BE$43,'RevPAR Raw Data'!U$1,FALSE)</f>
        <v>-2.1875316269874898</v>
      </c>
      <c r="BG27" s="48">
        <f>VLOOKUP($A27,'RevPAR Raw Data'!$B$6:$BE$43,'RevPAR Raw Data'!V$1,FALSE)</f>
        <v>-4.1552125571497598</v>
      </c>
      <c r="BH27" s="48">
        <f>VLOOKUP($A27,'RevPAR Raw Data'!$B$6:$BE$43,'RevPAR Raw Data'!W$1,FALSE)</f>
        <v>7.0479592909025097</v>
      </c>
      <c r="BI27" s="48">
        <f>VLOOKUP($A27,'RevPAR Raw Data'!$B$6:$BE$43,'RevPAR Raw Data'!X$1,FALSE)</f>
        <v>13.4345143934046</v>
      </c>
      <c r="BJ27" s="49">
        <f>VLOOKUP($A27,'RevPAR Raw Data'!$B$6:$BE$43,'RevPAR Raw Data'!Y$1,FALSE)</f>
        <v>3.1620383979487401</v>
      </c>
      <c r="BK27" s="48">
        <f>VLOOKUP($A27,'RevPAR Raw Data'!$B$6:$BE$43,'RevPAR Raw Data'!AA$1,FALSE)</f>
        <v>18.597664617880302</v>
      </c>
      <c r="BL27" s="48">
        <f>VLOOKUP($A27,'RevPAR Raw Data'!$B$6:$BE$43,'RevPAR Raw Data'!AB$1,FALSE)</f>
        <v>11.657212499966899</v>
      </c>
      <c r="BM27" s="49">
        <f>VLOOKUP($A27,'RevPAR Raw Data'!$B$6:$BE$43,'RevPAR Raw Data'!AC$1,FALSE)</f>
        <v>15.1245412125017</v>
      </c>
      <c r="BN27" s="50">
        <f>VLOOKUP($A27,'RevPAR Raw Data'!$B$6:$BE$43,'RevPAR Raw Data'!AE$1,FALSE)</f>
        <v>7.05946272362059</v>
      </c>
    </row>
    <row r="28" spans="1:66" x14ac:dyDescent="0.25">
      <c r="A28" s="63" t="s">
        <v>48</v>
      </c>
      <c r="B28" s="47">
        <f>VLOOKUP($A28,'Occupancy Raw Data'!$B$8:$BE$45,'Occupancy Raw Data'!G$3,FALSE)</f>
        <v>58.369195922989803</v>
      </c>
      <c r="C28" s="48">
        <f>VLOOKUP($A28,'Occupancy Raw Data'!$B$8:$BE$45,'Occupancy Raw Data'!H$3,FALSE)</f>
        <v>65.639864099660201</v>
      </c>
      <c r="D28" s="48">
        <f>VLOOKUP($A28,'Occupancy Raw Data'!$B$8:$BE$45,'Occupancy Raw Data'!I$3,FALSE)</f>
        <v>71.732729331823293</v>
      </c>
      <c r="E28" s="48">
        <f>VLOOKUP($A28,'Occupancy Raw Data'!$B$8:$BE$45,'Occupancy Raw Data'!J$3,FALSE)</f>
        <v>73.590033975084907</v>
      </c>
      <c r="F28" s="48">
        <f>VLOOKUP($A28,'Occupancy Raw Data'!$B$8:$BE$45,'Occupancy Raw Data'!K$3,FALSE)</f>
        <v>66.840317100792703</v>
      </c>
      <c r="G28" s="49">
        <f>VLOOKUP($A28,'Occupancy Raw Data'!$B$8:$BE$45,'Occupancy Raw Data'!L$3,FALSE)</f>
        <v>67.234428086070196</v>
      </c>
      <c r="H28" s="48">
        <f>VLOOKUP($A28,'Occupancy Raw Data'!$B$8:$BE$45,'Occupancy Raw Data'!N$3,FALSE)</f>
        <v>61.540203850509599</v>
      </c>
      <c r="I28" s="48">
        <f>VLOOKUP($A28,'Occupancy Raw Data'!$B$8:$BE$45,'Occupancy Raw Data'!O$3,FALSE)</f>
        <v>70.4869762174405</v>
      </c>
      <c r="J28" s="49">
        <f>VLOOKUP($A28,'Occupancy Raw Data'!$B$8:$BE$45,'Occupancy Raw Data'!P$3,FALSE)</f>
        <v>66.013590033975007</v>
      </c>
      <c r="K28" s="50">
        <f>VLOOKUP($A28,'Occupancy Raw Data'!$B$8:$BE$45,'Occupancy Raw Data'!R$3,FALSE)</f>
        <v>66.885617214042995</v>
      </c>
      <c r="M28" s="47">
        <f>VLOOKUP($A28,'Occupancy Raw Data'!$B$8:$BE$45,'Occupancy Raw Data'!T$3,FALSE)</f>
        <v>5.1001281399589997</v>
      </c>
      <c r="N28" s="48">
        <f>VLOOKUP($A28,'Occupancy Raw Data'!$B$8:$BE$45,'Occupancy Raw Data'!U$3,FALSE)</f>
        <v>3.18756287198585</v>
      </c>
      <c r="O28" s="48">
        <f>VLOOKUP($A28,'Occupancy Raw Data'!$B$8:$BE$45,'Occupancy Raw Data'!V$3,FALSE)</f>
        <v>6.8370790480451102</v>
      </c>
      <c r="P28" s="48">
        <f>VLOOKUP($A28,'Occupancy Raw Data'!$B$8:$BE$45,'Occupancy Raw Data'!W$3,FALSE)</f>
        <v>5.1722116520218702</v>
      </c>
      <c r="Q28" s="48">
        <f>VLOOKUP($A28,'Occupancy Raw Data'!$B$8:$BE$45,'Occupancy Raw Data'!X$3,FALSE)</f>
        <v>6.7792783039315596</v>
      </c>
      <c r="R28" s="49">
        <f>VLOOKUP($A28,'Occupancy Raw Data'!$B$8:$BE$45,'Occupancy Raw Data'!Y$3,FALSE)</f>
        <v>5.4297825917449201</v>
      </c>
      <c r="S28" s="48">
        <f>VLOOKUP($A28,'Occupancy Raw Data'!$B$8:$BE$45,'Occupancy Raw Data'!AA$3,FALSE)</f>
        <v>-4.8349689631099704</v>
      </c>
      <c r="T28" s="48">
        <f>VLOOKUP($A28,'Occupancy Raw Data'!$B$8:$BE$45,'Occupancy Raw Data'!AB$3,FALSE)</f>
        <v>-1.73765993092668</v>
      </c>
      <c r="U28" s="49">
        <f>VLOOKUP($A28,'Occupancy Raw Data'!$B$8:$BE$45,'Occupancy Raw Data'!AC$3,FALSE)</f>
        <v>-3.20608165046142</v>
      </c>
      <c r="V28" s="50">
        <f>VLOOKUP($A28,'Occupancy Raw Data'!$B$8:$BE$45,'Occupancy Raw Data'!AE$3,FALSE)</f>
        <v>2.8145649192000399</v>
      </c>
      <c r="X28" s="51">
        <f>VLOOKUP($A28,'ADR Raw Data'!$B$6:$BE$43,'ADR Raw Data'!G$1,FALSE)</f>
        <v>133.56012805587801</v>
      </c>
      <c r="Y28" s="52">
        <f>VLOOKUP($A28,'ADR Raw Data'!$B$6:$BE$43,'ADR Raw Data'!H$1,FALSE)</f>
        <v>133.61784679089001</v>
      </c>
      <c r="Z28" s="52">
        <f>VLOOKUP($A28,'ADR Raw Data'!$B$6:$BE$43,'ADR Raw Data'!I$1,FALSE)</f>
        <v>134.855803599621</v>
      </c>
      <c r="AA28" s="52">
        <f>VLOOKUP($A28,'ADR Raw Data'!$B$6:$BE$43,'ADR Raw Data'!J$1,FALSE)</f>
        <v>131.454549092028</v>
      </c>
      <c r="AB28" s="52">
        <f>VLOOKUP($A28,'ADR Raw Data'!$B$6:$BE$43,'ADR Raw Data'!K$1,FALSE)</f>
        <v>135.184564554388</v>
      </c>
      <c r="AC28" s="53">
        <f>VLOOKUP($A28,'ADR Raw Data'!$B$6:$BE$43,'ADR Raw Data'!L$1,FALSE)</f>
        <v>133.709929928581</v>
      </c>
      <c r="AD28" s="52">
        <f>VLOOKUP($A28,'ADR Raw Data'!$B$6:$BE$43,'ADR Raw Data'!N$1,FALSE)</f>
        <v>175.161012145748</v>
      </c>
      <c r="AE28" s="52">
        <f>VLOOKUP($A28,'ADR Raw Data'!$B$6:$BE$43,'ADR Raw Data'!O$1,FALSE)</f>
        <v>179.74229755784</v>
      </c>
      <c r="AF28" s="53">
        <f>VLOOKUP($A28,'ADR Raw Data'!$B$6:$BE$43,'ADR Raw Data'!P$1,FALSE)</f>
        <v>177.606879396122</v>
      </c>
      <c r="AG28" s="54">
        <f>VLOOKUP($A28,'ADR Raw Data'!$B$6:$BE$43,'ADR Raw Data'!R$1,FALSE)</f>
        <v>146.088398239078</v>
      </c>
      <c r="AI28" s="47">
        <f>VLOOKUP($A28,'ADR Raw Data'!$B$6:$BE$43,'ADR Raw Data'!T$1,FALSE)</f>
        <v>-1.4457115992498999</v>
      </c>
      <c r="AJ28" s="48">
        <f>VLOOKUP($A28,'ADR Raw Data'!$B$6:$BE$43,'ADR Raw Data'!U$1,FALSE)</f>
        <v>0.99766884379683096</v>
      </c>
      <c r="AK28" s="48">
        <f>VLOOKUP($A28,'ADR Raw Data'!$B$6:$BE$43,'ADR Raw Data'!V$1,FALSE)</f>
        <v>2.9950222556764499</v>
      </c>
      <c r="AL28" s="48">
        <f>VLOOKUP($A28,'ADR Raw Data'!$B$6:$BE$43,'ADR Raw Data'!W$1,FALSE)</f>
        <v>-0.66372717637234502</v>
      </c>
      <c r="AM28" s="48">
        <f>VLOOKUP($A28,'ADR Raw Data'!$B$6:$BE$43,'ADR Raw Data'!X$1,FALSE)</f>
        <v>1.23436945687066</v>
      </c>
      <c r="AN28" s="49">
        <f>VLOOKUP($A28,'ADR Raw Data'!$B$6:$BE$43,'ADR Raw Data'!Y$1,FALSE)</f>
        <v>0.66802246039727597</v>
      </c>
      <c r="AO28" s="48">
        <f>VLOOKUP($A28,'ADR Raw Data'!$B$6:$BE$43,'ADR Raw Data'!AA$1,FALSE)</f>
        <v>-1.01989908213504</v>
      </c>
      <c r="AP28" s="48">
        <f>VLOOKUP($A28,'ADR Raw Data'!$B$6:$BE$43,'ADR Raw Data'!AB$1,FALSE)</f>
        <v>-4.57399461463263</v>
      </c>
      <c r="AQ28" s="49">
        <f>VLOOKUP($A28,'ADR Raw Data'!$B$6:$BE$43,'ADR Raw Data'!AC$1,FALSE)</f>
        <v>-2.9242102560908201</v>
      </c>
      <c r="AR28" s="50">
        <f>VLOOKUP($A28,'ADR Raw Data'!$B$6:$BE$43,'ADR Raw Data'!AE$1,FALSE)</f>
        <v>-1.3237720018866099</v>
      </c>
      <c r="AS28" s="40"/>
      <c r="AT28" s="51">
        <f>VLOOKUP($A28,'RevPAR Raw Data'!$B$6:$BE$43,'RevPAR Raw Data'!G$1,FALSE)</f>
        <v>77.957972819931996</v>
      </c>
      <c r="AU28" s="52">
        <f>VLOOKUP($A28,'RevPAR Raw Data'!$B$6:$BE$43,'RevPAR Raw Data'!H$1,FALSE)</f>
        <v>87.706573046432595</v>
      </c>
      <c r="AV28" s="52">
        <f>VLOOKUP($A28,'RevPAR Raw Data'!$B$6:$BE$43,'RevPAR Raw Data'!I$1,FALSE)</f>
        <v>96.735748584371393</v>
      </c>
      <c r="AW28" s="52">
        <f>VLOOKUP($A28,'RevPAR Raw Data'!$B$6:$BE$43,'RevPAR Raw Data'!J$1,FALSE)</f>
        <v>96.737447338618296</v>
      </c>
      <c r="AX28" s="52">
        <f>VLOOKUP($A28,'RevPAR Raw Data'!$B$6:$BE$43,'RevPAR Raw Data'!K$1,FALSE)</f>
        <v>90.357791619479002</v>
      </c>
      <c r="AY28" s="53">
        <f>VLOOKUP($A28,'RevPAR Raw Data'!$B$6:$BE$43,'RevPAR Raw Data'!L$1,FALSE)</f>
        <v>89.899106681766696</v>
      </c>
      <c r="AZ28" s="52">
        <f>VLOOKUP($A28,'RevPAR Raw Data'!$B$6:$BE$43,'RevPAR Raw Data'!N$1,FALSE)</f>
        <v>107.79444394110899</v>
      </c>
      <c r="BA28" s="52">
        <f>VLOOKUP($A28,'RevPAR Raw Data'!$B$6:$BE$43,'RevPAR Raw Data'!O$1,FALSE)</f>
        <v>126.694910532276</v>
      </c>
      <c r="BB28" s="53">
        <f>VLOOKUP($A28,'RevPAR Raw Data'!$B$6:$BE$43,'RevPAR Raw Data'!P$1,FALSE)</f>
        <v>117.24467723669299</v>
      </c>
      <c r="BC28" s="54">
        <f>VLOOKUP($A28,'RevPAR Raw Data'!$B$6:$BE$43,'RevPAR Raw Data'!R$1,FALSE)</f>
        <v>97.712126840317097</v>
      </c>
      <c r="BE28" s="47">
        <f>VLOOKUP($A28,'RevPAR Raw Data'!$B$6:$BE$43,'RevPAR Raw Data'!T$1,FALSE)</f>
        <v>3.5806833966131002</v>
      </c>
      <c r="BF28" s="48">
        <f>VLOOKUP($A28,'RevPAR Raw Data'!$B$6:$BE$43,'RevPAR Raw Data'!U$1,FALSE)</f>
        <v>4.2170330374329197</v>
      </c>
      <c r="BG28" s="48">
        <f>VLOOKUP($A28,'RevPAR Raw Data'!$B$6:$BE$43,'RevPAR Raw Data'!V$1,FALSE)</f>
        <v>10.0368733428487</v>
      </c>
      <c r="BH28" s="48">
        <f>VLOOKUP($A28,'RevPAR Raw Data'!$B$6:$BE$43,'RevPAR Raw Data'!W$1,FALSE)</f>
        <v>4.47415510129556</v>
      </c>
      <c r="BI28" s="48">
        <f>VLOOKUP($A28,'RevPAR Raw Data'!$B$6:$BE$43,'RevPAR Raw Data'!X$1,FALSE)</f>
        <v>8.0973291015822202</v>
      </c>
      <c r="BJ28" s="49">
        <f>VLOOKUP($A28,'RevPAR Raw Data'!$B$6:$BE$43,'RevPAR Raw Data'!Y$1,FALSE)</f>
        <v>6.13407721940579</v>
      </c>
      <c r="BK28" s="48">
        <f>VLOOKUP($A28,'RevPAR Raw Data'!$B$6:$BE$43,'RevPAR Raw Data'!AA$1,FALSE)</f>
        <v>-5.8055562411687403</v>
      </c>
      <c r="BL28" s="48">
        <f>VLOOKUP($A28,'RevPAR Raw Data'!$B$6:$BE$43,'RevPAR Raw Data'!AB$1,FALSE)</f>
        <v>-6.2321740738980997</v>
      </c>
      <c r="BM28" s="49">
        <f>VLOOKUP($A28,'RevPAR Raw Data'!$B$6:$BE$43,'RevPAR Raw Data'!AC$1,FALSE)</f>
        <v>-6.0365393381108099</v>
      </c>
      <c r="BN28" s="50">
        <f>VLOOKUP($A28,'RevPAR Raw Data'!$B$6:$BE$43,'RevPAR Raw Data'!AE$1,FALSE)</f>
        <v>1.4535344949381399</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Data'!G$3,FALSE)</f>
        <v>47.335516522774597</v>
      </c>
      <c r="C30" s="48">
        <f>VLOOKUP($A30,'Occupancy Raw Data'!$B$8:$BE$45,'Occupancy Raw Data'!H$3,FALSE)</f>
        <v>60.389997022923403</v>
      </c>
      <c r="D30" s="48">
        <f>VLOOKUP($A30,'Occupancy Raw Data'!$B$8:$BE$45,'Occupancy Raw Data'!I$3,FALSE)</f>
        <v>66.448347722536397</v>
      </c>
      <c r="E30" s="48">
        <f>VLOOKUP($A30,'Occupancy Raw Data'!$B$8:$BE$45,'Occupancy Raw Data'!J$3,FALSE)</f>
        <v>67.4903245013396</v>
      </c>
      <c r="F30" s="48">
        <f>VLOOKUP($A30,'Occupancy Raw Data'!$B$8:$BE$45,'Occupancy Raw Data'!K$3,FALSE)</f>
        <v>67.386126823459307</v>
      </c>
      <c r="G30" s="49">
        <f>VLOOKUP($A30,'Occupancy Raw Data'!$B$8:$BE$45,'Occupancy Raw Data'!L$3,FALSE)</f>
        <v>61.810062518606699</v>
      </c>
      <c r="H30" s="48">
        <f>VLOOKUP($A30,'Occupancy Raw Data'!$B$8:$BE$45,'Occupancy Raw Data'!N$3,FALSE)</f>
        <v>71.062816314379205</v>
      </c>
      <c r="I30" s="48">
        <f>VLOOKUP($A30,'Occupancy Raw Data'!$B$8:$BE$45,'Occupancy Raw Data'!O$3,FALSE)</f>
        <v>75.573087228341706</v>
      </c>
      <c r="J30" s="49">
        <f>VLOOKUP($A30,'Occupancy Raw Data'!$B$8:$BE$45,'Occupancy Raw Data'!P$3,FALSE)</f>
        <v>73.317951771360498</v>
      </c>
      <c r="K30" s="50">
        <f>VLOOKUP($A30,'Occupancy Raw Data'!$B$8:$BE$45,'Occupancy Raw Data'!R$3,FALSE)</f>
        <v>65.098030876536299</v>
      </c>
      <c r="M30" s="47">
        <f>VLOOKUP($A30,'Occupancy Raw Data'!$B$8:$BE$45,'Occupancy Raw Data'!T$3,FALSE)</f>
        <v>-2.67193979148839</v>
      </c>
      <c r="N30" s="48">
        <f>VLOOKUP($A30,'Occupancy Raw Data'!$B$8:$BE$45,'Occupancy Raw Data'!U$3,FALSE)</f>
        <v>-3.5934201955224201</v>
      </c>
      <c r="O30" s="48">
        <f>VLOOKUP($A30,'Occupancy Raw Data'!$B$8:$BE$45,'Occupancy Raw Data'!V$3,FALSE)</f>
        <v>-2.9341431187915399</v>
      </c>
      <c r="P30" s="48">
        <f>VLOOKUP($A30,'Occupancy Raw Data'!$B$8:$BE$45,'Occupancy Raw Data'!W$3,FALSE)</f>
        <v>-5.9766872387289203</v>
      </c>
      <c r="Q30" s="48">
        <f>VLOOKUP($A30,'Occupancy Raw Data'!$B$8:$BE$45,'Occupancy Raw Data'!X$3,FALSE)</f>
        <v>-4.3222045944562604</v>
      </c>
      <c r="R30" s="49">
        <f>VLOOKUP($A30,'Occupancy Raw Data'!$B$8:$BE$45,'Occupancy Raw Data'!Y$3,FALSE)</f>
        <v>-4.0048340072331996</v>
      </c>
      <c r="S30" s="48">
        <f>VLOOKUP($A30,'Occupancy Raw Data'!$B$8:$BE$45,'Occupancy Raw Data'!AA$3,FALSE)</f>
        <v>-8.0508001614673894</v>
      </c>
      <c r="T30" s="48">
        <f>VLOOKUP($A30,'Occupancy Raw Data'!$B$8:$BE$45,'Occupancy Raw Data'!AB$3,FALSE)</f>
        <v>-2.1585463082935901</v>
      </c>
      <c r="U30" s="49">
        <f>VLOOKUP($A30,'Occupancy Raw Data'!$B$8:$BE$45,'Occupancy Raw Data'!AC$3,FALSE)</f>
        <v>-5.1055218552146</v>
      </c>
      <c r="V30" s="50">
        <f>VLOOKUP($A30,'Occupancy Raw Data'!$B$8:$BE$45,'Occupancy Raw Data'!AE$3,FALSE)</f>
        <v>-4.3618018074675602</v>
      </c>
      <c r="X30" s="51">
        <f>VLOOKUP($A30,'ADR Raw Data'!$B$6:$BE$43,'ADR Raw Data'!G$1,FALSE)</f>
        <v>97.280047169811297</v>
      </c>
      <c r="Y30" s="52">
        <f>VLOOKUP($A30,'ADR Raw Data'!$B$6:$BE$43,'ADR Raw Data'!H$1,FALSE)</f>
        <v>101.397453783583</v>
      </c>
      <c r="Z30" s="52">
        <f>VLOOKUP($A30,'ADR Raw Data'!$B$6:$BE$43,'ADR Raw Data'!I$1,FALSE)</f>
        <v>106.38131048387</v>
      </c>
      <c r="AA30" s="52">
        <f>VLOOKUP($A30,'ADR Raw Data'!$B$6:$BE$43,'ADR Raw Data'!J$1,FALSE)</f>
        <v>104.71737759153</v>
      </c>
      <c r="AB30" s="52">
        <f>VLOOKUP($A30,'ADR Raw Data'!$B$6:$BE$43,'ADR Raw Data'!K$1,FALSE)</f>
        <v>102.98613430527899</v>
      </c>
      <c r="AC30" s="53">
        <f>VLOOKUP($A30,'ADR Raw Data'!$B$6:$BE$43,'ADR Raw Data'!L$1,FALSE)</f>
        <v>102.909787592717</v>
      </c>
      <c r="AD30" s="52">
        <f>VLOOKUP($A30,'ADR Raw Data'!$B$6:$BE$43,'ADR Raw Data'!N$1,FALSE)</f>
        <v>112.68990573942099</v>
      </c>
      <c r="AE30" s="52">
        <f>VLOOKUP($A30,'ADR Raw Data'!$B$6:$BE$43,'ADR Raw Data'!O$1,FALSE)</f>
        <v>115.05603702974101</v>
      </c>
      <c r="AF30" s="53">
        <f>VLOOKUP($A30,'ADR Raw Data'!$B$6:$BE$43,'ADR Raw Data'!P$1,FALSE)</f>
        <v>113.909360471018</v>
      </c>
      <c r="AG30" s="54">
        <f>VLOOKUP($A30,'ADR Raw Data'!$B$6:$BE$43,'ADR Raw Data'!R$1,FALSE)</f>
        <v>106.449355502564</v>
      </c>
      <c r="AH30" s="65"/>
      <c r="AI30" s="47">
        <f>VLOOKUP($A30,'ADR Raw Data'!$B$6:$BE$43,'ADR Raw Data'!T$1,FALSE)</f>
        <v>8.1729841772334506</v>
      </c>
      <c r="AJ30" s="48">
        <f>VLOOKUP($A30,'ADR Raw Data'!$B$6:$BE$43,'ADR Raw Data'!U$1,FALSE)</f>
        <v>5.20929209398866</v>
      </c>
      <c r="AK30" s="48">
        <f>VLOOKUP($A30,'ADR Raw Data'!$B$6:$BE$43,'ADR Raw Data'!V$1,FALSE)</f>
        <v>6.0369455063578599</v>
      </c>
      <c r="AL30" s="48">
        <f>VLOOKUP($A30,'ADR Raw Data'!$B$6:$BE$43,'ADR Raw Data'!W$1,FALSE)</f>
        <v>3.6906770018323498</v>
      </c>
      <c r="AM30" s="48">
        <f>VLOOKUP($A30,'ADR Raw Data'!$B$6:$BE$43,'ADR Raw Data'!X$1,FALSE)</f>
        <v>2.9539078018872198</v>
      </c>
      <c r="AN30" s="49">
        <f>VLOOKUP($A30,'ADR Raw Data'!$B$6:$BE$43,'ADR Raw Data'!Y$1,FALSE)</f>
        <v>4.9345140076512202</v>
      </c>
      <c r="AO30" s="48">
        <f>VLOOKUP($A30,'ADR Raw Data'!$B$6:$BE$43,'ADR Raw Data'!AA$1,FALSE)</f>
        <v>3.3447398943134101</v>
      </c>
      <c r="AP30" s="48">
        <f>VLOOKUP($A30,'ADR Raw Data'!$B$6:$BE$43,'ADR Raw Data'!AB$1,FALSE)</f>
        <v>3.3969325763313498</v>
      </c>
      <c r="AQ30" s="49">
        <f>VLOOKUP($A30,'ADR Raw Data'!$B$6:$BE$43,'ADR Raw Data'!AC$1,FALSE)</f>
        <v>3.4044358258332301</v>
      </c>
      <c r="AR30" s="50">
        <f>VLOOKUP($A30,'ADR Raw Data'!$B$6:$BE$43,'ADR Raw Data'!AE$1,FALSE)</f>
        <v>4.3713490482344204</v>
      </c>
      <c r="AS30" s="40"/>
      <c r="AT30" s="51">
        <f>VLOOKUP($A30,'RevPAR Raw Data'!$B$6:$BE$43,'RevPAR Raw Data'!G$1,FALSE)</f>
        <v>46.048012801428897</v>
      </c>
      <c r="AU30" s="52">
        <f>VLOOKUP($A30,'RevPAR Raw Data'!$B$6:$BE$43,'RevPAR Raw Data'!H$1,FALSE)</f>
        <v>61.233919321226502</v>
      </c>
      <c r="AV30" s="52">
        <f>VLOOKUP($A30,'RevPAR Raw Data'!$B$6:$BE$43,'RevPAR Raw Data'!I$1,FALSE)</f>
        <v>70.688623102113695</v>
      </c>
      <c r="AW30" s="52">
        <f>VLOOKUP($A30,'RevPAR Raw Data'!$B$6:$BE$43,'RevPAR Raw Data'!J$1,FALSE)</f>
        <v>70.674097945817195</v>
      </c>
      <c r="AX30" s="52">
        <f>VLOOKUP($A30,'RevPAR Raw Data'!$B$6:$BE$43,'RevPAR Raw Data'!K$1,FALSE)</f>
        <v>69.398367073533706</v>
      </c>
      <c r="AY30" s="53">
        <f>VLOOKUP($A30,'RevPAR Raw Data'!$B$6:$BE$43,'RevPAR Raw Data'!L$1,FALSE)</f>
        <v>63.608604048823999</v>
      </c>
      <c r="AZ30" s="52">
        <f>VLOOKUP($A30,'RevPAR Raw Data'!$B$6:$BE$43,'RevPAR Raw Data'!N$1,FALSE)</f>
        <v>80.080620720452501</v>
      </c>
      <c r="BA30" s="52">
        <f>VLOOKUP($A30,'RevPAR Raw Data'!$B$6:$BE$43,'RevPAR Raw Data'!O$1,FALSE)</f>
        <v>86.951399225960103</v>
      </c>
      <c r="BB30" s="53">
        <f>VLOOKUP($A30,'RevPAR Raw Data'!$B$6:$BE$43,'RevPAR Raw Data'!P$1,FALSE)</f>
        <v>83.516009973206295</v>
      </c>
      <c r="BC30" s="54">
        <f>VLOOKUP($A30,'RevPAR Raw Data'!$B$6:$BE$43,'RevPAR Raw Data'!R$1,FALSE)</f>
        <v>69.296434312933201</v>
      </c>
      <c r="BE30" s="47">
        <f>VLOOKUP($A30,'RevPAR Raw Data'!$B$6:$BE$43,'RevPAR Raw Data'!T$1,FALSE)</f>
        <v>5.2826671693615097</v>
      </c>
      <c r="BF30" s="48">
        <f>VLOOKUP($A30,'RevPAR Raw Data'!$B$6:$BE$43,'RevPAR Raw Data'!U$1,FALSE)</f>
        <v>1.42868014431709</v>
      </c>
      <c r="BG30" s="48">
        <f>VLOOKUP($A30,'RevPAR Raw Data'!$B$6:$BE$43,'RevPAR Raw Data'!V$1,FALSE)</f>
        <v>2.9256697664063198</v>
      </c>
      <c r="BH30" s="48">
        <f>VLOOKUP($A30,'RevPAR Raw Data'!$B$6:$BE$43,'RevPAR Raw Data'!W$1,FALSE)</f>
        <v>-2.5065904582877798</v>
      </c>
      <c r="BI30" s="48">
        <f>VLOOKUP($A30,'RevPAR Raw Data'!$B$6:$BE$43,'RevPAR Raw Data'!X$1,FALSE)</f>
        <v>-1.49597073129821</v>
      </c>
      <c r="BJ30" s="49">
        <f>VLOOKUP($A30,'RevPAR Raw Data'!$B$6:$BE$43,'RevPAR Raw Data'!Y$1,FALSE)</f>
        <v>0.73206090534791901</v>
      </c>
      <c r="BK30" s="48">
        <f>VLOOKUP($A30,'RevPAR Raw Data'!$B$6:$BE$43,'RevPAR Raw Data'!AA$1,FALSE)</f>
        <v>-4.97533859196602</v>
      </c>
      <c r="BL30" s="48">
        <f>VLOOKUP($A30,'RevPAR Raw Data'!$B$6:$BE$43,'RevPAR Raw Data'!AB$1,FALSE)</f>
        <v>1.16506190531613</v>
      </c>
      <c r="BM30" s="49">
        <f>VLOOKUP($A30,'RevPAR Raw Data'!$B$6:$BE$43,'RevPAR Raw Data'!AC$1,FALSE)</f>
        <v>-1.8749002445160401</v>
      </c>
      <c r="BN30" s="50">
        <f>VLOOKUP($A30,'RevPAR Raw Data'!$B$6:$BE$43,'RevPAR Raw Data'!AE$1,FALSE)</f>
        <v>-0.18112234102975</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Data'!G$3,FALSE)</f>
        <v>52.315954352204002</v>
      </c>
      <c r="C32" s="48">
        <f>VLOOKUP($A32,'Occupancy Raw Data'!$B$8:$BE$45,'Occupancy Raw Data'!H$3,FALSE)</f>
        <v>63.450436339225703</v>
      </c>
      <c r="D32" s="48">
        <f>VLOOKUP($A32,'Occupancy Raw Data'!$B$8:$BE$45,'Occupancy Raw Data'!I$3,FALSE)</f>
        <v>70.454240322219704</v>
      </c>
      <c r="E32" s="48">
        <f>VLOOKUP($A32,'Occupancy Raw Data'!$B$8:$BE$45,'Occupancy Raw Data'!J$3,FALSE)</f>
        <v>70.136495860371397</v>
      </c>
      <c r="F32" s="48">
        <f>VLOOKUP($A32,'Occupancy Raw Data'!$B$8:$BE$45,'Occupancy Raw Data'!K$3,FALSE)</f>
        <v>63.477287983888999</v>
      </c>
      <c r="G32" s="49">
        <f>VLOOKUP($A32,'Occupancy Raw Data'!$B$8:$BE$45,'Occupancy Raw Data'!L$3,FALSE)</f>
        <v>63.966882971582002</v>
      </c>
      <c r="H32" s="48">
        <f>VLOOKUP($A32,'Occupancy Raw Data'!$B$8:$BE$45,'Occupancy Raw Data'!N$3,FALSE)</f>
        <v>65.168941597672799</v>
      </c>
      <c r="I32" s="48">
        <f>VLOOKUP($A32,'Occupancy Raw Data'!$B$8:$BE$45,'Occupancy Raw Data'!O$3,FALSE)</f>
        <v>67.339449541284395</v>
      </c>
      <c r="J32" s="49">
        <f>VLOOKUP($A32,'Occupancy Raw Data'!$B$8:$BE$45,'Occupancy Raw Data'!P$3,FALSE)</f>
        <v>66.254195569478597</v>
      </c>
      <c r="K32" s="50">
        <f>VLOOKUP($A32,'Occupancy Raw Data'!$B$8:$BE$45,'Occupancy Raw Data'!R$3,FALSE)</f>
        <v>64.620400856695298</v>
      </c>
      <c r="M32" s="47">
        <f>VLOOKUP($A32,'Occupancy Raw Data'!$B$8:$BE$45,'Occupancy Raw Data'!T$3,FALSE)</f>
        <v>-7.89638455056942E-2</v>
      </c>
      <c r="N32" s="48">
        <f>VLOOKUP($A32,'Occupancy Raw Data'!$B$8:$BE$45,'Occupancy Raw Data'!U$3,FALSE)</f>
        <v>0.14586331402819799</v>
      </c>
      <c r="O32" s="48">
        <f>VLOOKUP($A32,'Occupancy Raw Data'!$B$8:$BE$45,'Occupancy Raw Data'!V$3,FALSE)</f>
        <v>4.3082635351496803</v>
      </c>
      <c r="P32" s="48">
        <f>VLOOKUP($A32,'Occupancy Raw Data'!$B$8:$BE$45,'Occupancy Raw Data'!W$3,FALSE)</f>
        <v>4.8685053566553202</v>
      </c>
      <c r="Q32" s="48">
        <f>VLOOKUP($A32,'Occupancy Raw Data'!$B$8:$BE$45,'Occupancy Raw Data'!X$3,FALSE)</f>
        <v>1.7474531389966199</v>
      </c>
      <c r="R32" s="49">
        <f>VLOOKUP($A32,'Occupancy Raw Data'!$B$8:$BE$45,'Occupancy Raw Data'!Y$3,FALSE)</f>
        <v>2.33813950544114</v>
      </c>
      <c r="S32" s="48">
        <f>VLOOKUP($A32,'Occupancy Raw Data'!$B$8:$BE$45,'Occupancy Raw Data'!AA$3,FALSE)</f>
        <v>2.5949838432296102</v>
      </c>
      <c r="T32" s="48">
        <f>VLOOKUP($A32,'Occupancy Raw Data'!$B$8:$BE$45,'Occupancy Raw Data'!AB$3,FALSE)</f>
        <v>2.1485662859433998</v>
      </c>
      <c r="U32" s="49">
        <f>VLOOKUP($A32,'Occupancy Raw Data'!$B$8:$BE$45,'Occupancy Raw Data'!AC$3,FALSE)</f>
        <v>2.3676323395572698</v>
      </c>
      <c r="V32" s="50">
        <f>VLOOKUP($A32,'Occupancy Raw Data'!$B$8:$BE$45,'Occupancy Raw Data'!AE$3,FALSE)</f>
        <v>2.3467773167939998</v>
      </c>
      <c r="X32" s="51">
        <f>VLOOKUP($A32,'ADR Raw Data'!$B$6:$BE$43,'ADR Raw Data'!G$1,FALSE)</f>
        <v>99.304700581693695</v>
      </c>
      <c r="Y32" s="52">
        <f>VLOOKUP($A32,'ADR Raw Data'!$B$6:$BE$43,'ADR Raw Data'!H$1,FALSE)</f>
        <v>106.664085484553</v>
      </c>
      <c r="Z32" s="52">
        <f>VLOOKUP($A32,'ADR Raw Data'!$B$6:$BE$43,'ADR Raw Data'!I$1,FALSE)</f>
        <v>110.42929719875499</v>
      </c>
      <c r="AA32" s="52">
        <f>VLOOKUP($A32,'ADR Raw Data'!$B$6:$BE$43,'ADR Raw Data'!J$1,FALSE)</f>
        <v>109.238305442827</v>
      </c>
      <c r="AB32" s="52">
        <f>VLOOKUP($A32,'ADR Raw Data'!$B$6:$BE$43,'ADR Raw Data'!K$1,FALSE)</f>
        <v>104.811112852509</v>
      </c>
      <c r="AC32" s="53">
        <f>VLOOKUP($A32,'ADR Raw Data'!$B$6:$BE$43,'ADR Raw Data'!L$1,FALSE)</f>
        <v>106.486452869156</v>
      </c>
      <c r="AD32" s="52">
        <f>VLOOKUP($A32,'ADR Raw Data'!$B$6:$BE$43,'ADR Raw Data'!N$1,FALSE)</f>
        <v>110.075526898777</v>
      </c>
      <c r="AE32" s="52">
        <f>VLOOKUP($A32,'ADR Raw Data'!$B$6:$BE$43,'ADR Raw Data'!O$1,FALSE)</f>
        <v>109.756549285571</v>
      </c>
      <c r="AF32" s="53">
        <f>VLOOKUP($A32,'ADR Raw Data'!$B$6:$BE$43,'ADR Raw Data'!P$1,FALSE)</f>
        <v>109.913425640852</v>
      </c>
      <c r="AG32" s="54">
        <f>VLOOKUP($A32,'ADR Raw Data'!$B$6:$BE$43,'ADR Raw Data'!R$1,FALSE)</f>
        <v>107.490343375281</v>
      </c>
      <c r="AI32" s="47">
        <f>VLOOKUP($A32,'ADR Raw Data'!$B$6:$BE$43,'ADR Raw Data'!T$1,FALSE)</f>
        <v>3.5925904407228102</v>
      </c>
      <c r="AJ32" s="48">
        <f>VLOOKUP($A32,'ADR Raw Data'!$B$6:$BE$43,'ADR Raw Data'!U$1,FALSE)</f>
        <v>5.4420469866669903</v>
      </c>
      <c r="AK32" s="48">
        <f>VLOOKUP($A32,'ADR Raw Data'!$B$6:$BE$43,'ADR Raw Data'!V$1,FALSE)</f>
        <v>7.7646316646026898</v>
      </c>
      <c r="AL32" s="48">
        <f>VLOOKUP($A32,'ADR Raw Data'!$B$6:$BE$43,'ADR Raw Data'!W$1,FALSE)</f>
        <v>7.6597906428772102</v>
      </c>
      <c r="AM32" s="48">
        <f>VLOOKUP($A32,'ADR Raw Data'!$B$6:$BE$43,'ADR Raw Data'!X$1,FALSE)</f>
        <v>6.4486419461293796</v>
      </c>
      <c r="AN32" s="49">
        <f>VLOOKUP($A32,'ADR Raw Data'!$B$6:$BE$43,'ADR Raw Data'!Y$1,FALSE)</f>
        <v>6.3985609085802002</v>
      </c>
      <c r="AO32" s="48">
        <f>VLOOKUP($A32,'ADR Raw Data'!$B$6:$BE$43,'ADR Raw Data'!AA$1,FALSE)</f>
        <v>-0.30095040248358401</v>
      </c>
      <c r="AP32" s="48">
        <f>VLOOKUP($A32,'ADR Raw Data'!$B$6:$BE$43,'ADR Raw Data'!AB$1,FALSE)</f>
        <v>-1.73049063358708</v>
      </c>
      <c r="AQ32" s="49">
        <f>VLOOKUP($A32,'ADR Raw Data'!$B$6:$BE$43,'ADR Raw Data'!AC$1,FALSE)</f>
        <v>-1.0327959712436301</v>
      </c>
      <c r="AR32" s="50">
        <f>VLOOKUP($A32,'ADR Raw Data'!$B$6:$BE$43,'ADR Raw Data'!AE$1,FALSE)</f>
        <v>4.0587162054998096</v>
      </c>
      <c r="AS32" s="40"/>
      <c r="AT32" s="51">
        <f>VLOOKUP($A32,'RevPAR Raw Data'!$B$6:$BE$43,'RevPAR Raw Data'!G$1,FALSE)</f>
        <v>51.9522018259118</v>
      </c>
      <c r="AU32" s="52">
        <f>VLOOKUP($A32,'RevPAR Raw Data'!$B$6:$BE$43,'RevPAR Raw Data'!H$1,FALSE)</f>
        <v>67.678827657194006</v>
      </c>
      <c r="AV32" s="52">
        <f>VLOOKUP($A32,'RevPAR Raw Data'!$B$6:$BE$43,'RevPAR Raw Data'!I$1,FALSE)</f>
        <v>77.802122434549105</v>
      </c>
      <c r="AW32" s="52">
        <f>VLOOKUP($A32,'RevPAR Raw Data'!$B$6:$BE$43,'RevPAR Raw Data'!J$1,FALSE)</f>
        <v>76.615919574848903</v>
      </c>
      <c r="AX32" s="52">
        <f>VLOOKUP($A32,'RevPAR Raw Data'!$B$6:$BE$43,'RevPAR Raw Data'!K$1,FALSE)</f>
        <v>66.531251944506593</v>
      </c>
      <c r="AY32" s="53">
        <f>VLOOKUP($A32,'RevPAR Raw Data'!$B$6:$BE$43,'RevPAR Raw Data'!L$1,FALSE)</f>
        <v>68.116064687402101</v>
      </c>
      <c r="AZ32" s="52">
        <f>VLOOKUP($A32,'RevPAR Raw Data'!$B$6:$BE$43,'RevPAR Raw Data'!N$1,FALSE)</f>
        <v>71.735055837995006</v>
      </c>
      <c r="BA32" s="52">
        <f>VLOOKUP($A32,'RevPAR Raw Data'!$B$6:$BE$43,'RevPAR Raw Data'!O$1,FALSE)</f>
        <v>73.9094561244126</v>
      </c>
      <c r="BB32" s="53">
        <f>VLOOKUP($A32,'RevPAR Raw Data'!$B$6:$BE$43,'RevPAR Raw Data'!P$1,FALSE)</f>
        <v>72.822255981203796</v>
      </c>
      <c r="BC32" s="54">
        <f>VLOOKUP($A32,'RevPAR Raw Data'!$B$6:$BE$43,'RevPAR Raw Data'!R$1,FALSE)</f>
        <v>69.460690771345398</v>
      </c>
      <c r="BD32" s="65"/>
      <c r="BE32" s="47">
        <f>VLOOKUP($A32,'RevPAR Raw Data'!$B$6:$BE$43,'RevPAR Raw Data'!T$1,FALSE)</f>
        <v>3.5107897476518501</v>
      </c>
      <c r="BF32" s="48">
        <f>VLOOKUP($A32,'RevPAR Raw Data'!$B$6:$BE$43,'RevPAR Raw Data'!U$1,FALSE)</f>
        <v>5.59584825078091</v>
      </c>
      <c r="BG32" s="48">
        <f>VLOOKUP($A32,'RevPAR Raw Data'!$B$6:$BE$43,'RevPAR Raw Data'!V$1,FALSE)</f>
        <v>12.4074159943971</v>
      </c>
      <c r="BH32" s="48">
        <f>VLOOKUP($A32,'RevPAR Raw Data'!$B$6:$BE$43,'RevPAR Raw Data'!W$1,FALSE)</f>
        <v>12.9012133172895</v>
      </c>
      <c r="BI32" s="48">
        <f>VLOOKUP($A32,'RevPAR Raw Data'!$B$6:$BE$43,'RevPAR Raw Data'!X$1,FALSE)</f>
        <v>8.3087820812362896</v>
      </c>
      <c r="BJ32" s="49">
        <f>VLOOKUP($A32,'RevPAR Raw Data'!$B$6:$BE$43,'RevPAR Raw Data'!Y$1,FALSE)</f>
        <v>8.8863076944045698</v>
      </c>
      <c r="BK32" s="48">
        <f>VLOOKUP($A32,'RevPAR Raw Data'!$B$6:$BE$43,'RevPAR Raw Data'!AA$1,FALSE)</f>
        <v>2.2862238264254402</v>
      </c>
      <c r="BL32" s="48">
        <f>VLOOKUP($A32,'RevPAR Raw Data'!$B$6:$BE$43,'RevPAR Raw Data'!AB$1,FALSE)</f>
        <v>0.38089491402166398</v>
      </c>
      <c r="BM32" s="49">
        <f>VLOOKUP($A32,'RevPAR Raw Data'!$B$6:$BE$43,'RevPAR Raw Data'!AC$1,FALSE)</f>
        <v>1.3103835568968301</v>
      </c>
      <c r="BN32" s="50">
        <f>VLOOKUP($A32,'RevPAR Raw Data'!$B$6:$BE$43,'RevPAR Raw Data'!AE$1,FALSE)</f>
        <v>6.5007425535575303</v>
      </c>
    </row>
    <row r="33" spans="1:66" x14ac:dyDescent="0.25">
      <c r="A33" s="63" t="s">
        <v>45</v>
      </c>
      <c r="B33" s="47">
        <f>VLOOKUP($A33,'Occupancy Raw Data'!$B$8:$BE$45,'Occupancy Raw Data'!G$3,FALSE)</f>
        <v>60.131477184841401</v>
      </c>
      <c r="C33" s="48">
        <f>VLOOKUP($A33,'Occupancy Raw Data'!$B$8:$BE$45,'Occupancy Raw Data'!H$3,FALSE)</f>
        <v>70.920340293890106</v>
      </c>
      <c r="D33" s="48">
        <f>VLOOKUP($A33,'Occupancy Raw Data'!$B$8:$BE$45,'Occupancy Raw Data'!I$3,FALSE)</f>
        <v>74.555297757153895</v>
      </c>
      <c r="E33" s="48">
        <f>VLOOKUP($A33,'Occupancy Raw Data'!$B$8:$BE$45,'Occupancy Raw Data'!J$3,FALSE)</f>
        <v>75.270688321732393</v>
      </c>
      <c r="F33" s="48">
        <f>VLOOKUP($A33,'Occupancy Raw Data'!$B$8:$BE$45,'Occupancy Raw Data'!K$3,FALSE)</f>
        <v>70.9396751740139</v>
      </c>
      <c r="G33" s="49">
        <f>VLOOKUP($A33,'Occupancy Raw Data'!$B$8:$BE$45,'Occupancy Raw Data'!L$3,FALSE)</f>
        <v>70.363495746326294</v>
      </c>
      <c r="H33" s="48">
        <f>VLOOKUP($A33,'Occupancy Raw Data'!$B$8:$BE$45,'Occupancy Raw Data'!N$3,FALSE)</f>
        <v>71.133023975251305</v>
      </c>
      <c r="I33" s="48">
        <f>VLOOKUP($A33,'Occupancy Raw Data'!$B$8:$BE$45,'Occupancy Raw Data'!O$3,FALSE)</f>
        <v>72.505800464037094</v>
      </c>
      <c r="J33" s="49">
        <f>VLOOKUP($A33,'Occupancy Raw Data'!$B$8:$BE$45,'Occupancy Raw Data'!P$3,FALSE)</f>
        <v>71.819412219644207</v>
      </c>
      <c r="K33" s="50">
        <f>VLOOKUP($A33,'Occupancy Raw Data'!$B$8:$BE$45,'Occupancy Raw Data'!R$3,FALSE)</f>
        <v>70.779471881559999</v>
      </c>
      <c r="M33" s="47">
        <f>VLOOKUP($A33,'Occupancy Raw Data'!$B$8:$BE$45,'Occupancy Raw Data'!T$3,FALSE)</f>
        <v>7.6510306331752904</v>
      </c>
      <c r="N33" s="48">
        <f>VLOOKUP($A33,'Occupancy Raw Data'!$B$8:$BE$45,'Occupancy Raw Data'!U$3,FALSE)</f>
        <v>4.2636365303206896</v>
      </c>
      <c r="O33" s="48">
        <f>VLOOKUP($A33,'Occupancy Raw Data'!$B$8:$BE$45,'Occupancy Raw Data'!V$3,FALSE)</f>
        <v>6.4455249808796502</v>
      </c>
      <c r="P33" s="48">
        <f>VLOOKUP($A33,'Occupancy Raw Data'!$B$8:$BE$45,'Occupancy Raw Data'!W$3,FALSE)</f>
        <v>5.2195091776090896</v>
      </c>
      <c r="Q33" s="48">
        <f>VLOOKUP($A33,'Occupancy Raw Data'!$B$8:$BE$45,'Occupancy Raw Data'!X$3,FALSE)</f>
        <v>6.6062797432553699</v>
      </c>
      <c r="R33" s="49">
        <f>VLOOKUP($A33,'Occupancy Raw Data'!$B$8:$BE$45,'Occupancy Raw Data'!Y$3,FALSE)</f>
        <v>5.9693681549455198</v>
      </c>
      <c r="S33" s="48">
        <f>VLOOKUP($A33,'Occupancy Raw Data'!$B$8:$BE$45,'Occupancy Raw Data'!AA$3,FALSE)</f>
        <v>5.0865885191213298</v>
      </c>
      <c r="T33" s="48">
        <f>VLOOKUP($A33,'Occupancy Raw Data'!$B$8:$BE$45,'Occupancy Raw Data'!AB$3,FALSE)</f>
        <v>6.7774978507579604</v>
      </c>
      <c r="U33" s="49">
        <f>VLOOKUP($A33,'Occupancy Raw Data'!$B$8:$BE$45,'Occupancy Raw Data'!AC$3,FALSE)</f>
        <v>5.93337575426533</v>
      </c>
      <c r="V33" s="50">
        <f>VLOOKUP($A33,'Occupancy Raw Data'!$B$8:$BE$45,'Occupancy Raw Data'!AE$3,FALSE)</f>
        <v>5.9589310018168797</v>
      </c>
      <c r="X33" s="51">
        <f>VLOOKUP($A33,'ADR Raw Data'!$B$6:$BE$43,'ADR Raw Data'!G$1,FALSE)</f>
        <v>86.639225723472606</v>
      </c>
      <c r="Y33" s="52">
        <f>VLOOKUP($A33,'ADR Raw Data'!$B$6:$BE$43,'ADR Raw Data'!H$1,FALSE)</f>
        <v>90.613075027262795</v>
      </c>
      <c r="Z33" s="52">
        <f>VLOOKUP($A33,'ADR Raw Data'!$B$6:$BE$43,'ADR Raw Data'!I$1,FALSE)</f>
        <v>92.659702359958501</v>
      </c>
      <c r="AA33" s="52">
        <f>VLOOKUP($A33,'ADR Raw Data'!$B$6:$BE$43,'ADR Raw Data'!J$1,FALSE)</f>
        <v>91.406797790906694</v>
      </c>
      <c r="AB33" s="52">
        <f>VLOOKUP($A33,'ADR Raw Data'!$B$6:$BE$43,'ADR Raw Data'!K$1,FALSE)</f>
        <v>89.168560806759302</v>
      </c>
      <c r="AC33" s="53">
        <f>VLOOKUP($A33,'ADR Raw Data'!$B$6:$BE$43,'ADR Raw Data'!L$1,FALSE)</f>
        <v>90.246135244009594</v>
      </c>
      <c r="AD33" s="52">
        <f>VLOOKUP($A33,'ADR Raw Data'!$B$6:$BE$43,'ADR Raw Data'!N$1,FALSE)</f>
        <v>92.936317069855903</v>
      </c>
      <c r="AE33" s="52">
        <f>VLOOKUP($A33,'ADR Raw Data'!$B$6:$BE$43,'ADR Raw Data'!O$1,FALSE)</f>
        <v>94.9367506399999</v>
      </c>
      <c r="AF33" s="53">
        <f>VLOOKUP($A33,'ADR Raw Data'!$B$6:$BE$43,'ADR Raw Data'!P$1,FALSE)</f>
        <v>93.946093067707594</v>
      </c>
      <c r="AG33" s="54">
        <f>VLOOKUP($A33,'ADR Raw Data'!$B$6:$BE$43,'ADR Raw Data'!R$1,FALSE)</f>
        <v>91.318798138536494</v>
      </c>
      <c r="AI33" s="47">
        <f>VLOOKUP($A33,'ADR Raw Data'!$B$6:$BE$43,'ADR Raw Data'!T$1,FALSE)</f>
        <v>4.8457095097976399</v>
      </c>
      <c r="AJ33" s="48">
        <f>VLOOKUP($A33,'ADR Raw Data'!$B$6:$BE$43,'ADR Raw Data'!U$1,FALSE)</f>
        <v>2.8280776139907799</v>
      </c>
      <c r="AK33" s="48">
        <f>VLOOKUP($A33,'ADR Raw Data'!$B$6:$BE$43,'ADR Raw Data'!V$1,FALSE)</f>
        <v>3.7412465782153501</v>
      </c>
      <c r="AL33" s="48">
        <f>VLOOKUP($A33,'ADR Raw Data'!$B$6:$BE$43,'ADR Raw Data'!W$1,FALSE)</f>
        <v>2.1444562248948098</v>
      </c>
      <c r="AM33" s="48">
        <f>VLOOKUP($A33,'ADR Raw Data'!$B$6:$BE$43,'ADR Raw Data'!X$1,FALSE)</f>
        <v>3.8405860777272598</v>
      </c>
      <c r="AN33" s="49">
        <f>VLOOKUP($A33,'ADR Raw Data'!$B$6:$BE$43,'ADR Raw Data'!Y$1,FALSE)</f>
        <v>3.3818511464873402</v>
      </c>
      <c r="AO33" s="48">
        <f>VLOOKUP($A33,'ADR Raw Data'!$B$6:$BE$43,'ADR Raw Data'!AA$1,FALSE)</f>
        <v>0.48334560798863002</v>
      </c>
      <c r="AP33" s="48">
        <f>VLOOKUP($A33,'ADR Raw Data'!$B$6:$BE$43,'ADR Raw Data'!AB$1,FALSE)</f>
        <v>2.0110760350902099</v>
      </c>
      <c r="AQ33" s="49">
        <f>VLOOKUP($A33,'ADR Raw Data'!$B$6:$BE$43,'ADR Raw Data'!AC$1,FALSE)</f>
        <v>1.25938955502279</v>
      </c>
      <c r="AR33" s="50">
        <f>VLOOKUP($A33,'ADR Raw Data'!$B$6:$BE$43,'ADR Raw Data'!AE$1,FALSE)</f>
        <v>2.7391235741439801</v>
      </c>
      <c r="AS33" s="40"/>
      <c r="AT33" s="51">
        <f>VLOOKUP($A33,'RevPAR Raw Data'!$B$6:$BE$43,'RevPAR Raw Data'!G$1,FALSE)</f>
        <v>52.097446249033197</v>
      </c>
      <c r="AU33" s="52">
        <f>VLOOKUP($A33,'RevPAR Raw Data'!$B$6:$BE$43,'RevPAR Raw Data'!H$1,FALSE)</f>
        <v>64.263101160092802</v>
      </c>
      <c r="AV33" s="52">
        <f>VLOOKUP($A33,'RevPAR Raw Data'!$B$6:$BE$43,'RevPAR Raw Data'!I$1,FALSE)</f>
        <v>69.082716995359604</v>
      </c>
      <c r="AW33" s="52">
        <f>VLOOKUP($A33,'RevPAR Raw Data'!$B$6:$BE$43,'RevPAR Raw Data'!J$1,FALSE)</f>
        <v>68.802525870069601</v>
      </c>
      <c r="AX33" s="52">
        <f>VLOOKUP($A33,'RevPAR Raw Data'!$B$6:$BE$43,'RevPAR Raw Data'!K$1,FALSE)</f>
        <v>63.255887393658099</v>
      </c>
      <c r="AY33" s="53">
        <f>VLOOKUP($A33,'RevPAR Raw Data'!$B$6:$BE$43,'RevPAR Raw Data'!L$1,FALSE)</f>
        <v>63.500335533642598</v>
      </c>
      <c r="AZ33" s="52">
        <f>VLOOKUP($A33,'RevPAR Raw Data'!$B$6:$BE$43,'RevPAR Raw Data'!N$1,FALSE)</f>
        <v>66.108412703016199</v>
      </c>
      <c r="BA33" s="52">
        <f>VLOOKUP($A33,'RevPAR Raw Data'!$B$6:$BE$43,'RevPAR Raw Data'!O$1,FALSE)</f>
        <v>68.834650986078799</v>
      </c>
      <c r="BB33" s="53">
        <f>VLOOKUP($A33,'RevPAR Raw Data'!$B$6:$BE$43,'RevPAR Raw Data'!P$1,FALSE)</f>
        <v>67.471531844547499</v>
      </c>
      <c r="BC33" s="54">
        <f>VLOOKUP($A33,'RevPAR Raw Data'!$B$6:$BE$43,'RevPAR Raw Data'!R$1,FALSE)</f>
        <v>64.634963051043997</v>
      </c>
      <c r="BE33" s="47">
        <f>VLOOKUP($A33,'RevPAR Raw Data'!$B$6:$BE$43,'RevPAR Raw Data'!T$1,FALSE)</f>
        <v>12.867486861962201</v>
      </c>
      <c r="BF33" s="48">
        <f>VLOOKUP($A33,'RevPAR Raw Data'!$B$6:$BE$43,'RevPAR Raw Data'!U$1,FALSE)</f>
        <v>7.2122930945674097</v>
      </c>
      <c r="BG33" s="48">
        <f>VLOOKUP($A33,'RevPAR Raw Data'!$B$6:$BE$43,'RevPAR Raw Data'!V$1,FALSE)</f>
        <v>10.4279145418901</v>
      </c>
      <c r="BH33" s="48">
        <f>VLOOKUP($A33,'RevPAR Raw Data'!$B$6:$BE$43,'RevPAR Raw Data'!W$1,FALSE)</f>
        <v>7.4758954919720901</v>
      </c>
      <c r="BI33" s="48">
        <f>VLOOKUP($A33,'RevPAR Raw Data'!$B$6:$BE$43,'RevPAR Raw Data'!X$1,FALSE)</f>
        <v>10.700585681057801</v>
      </c>
      <c r="BJ33" s="49">
        <f>VLOOKUP($A33,'RevPAR Raw Data'!$B$6:$BE$43,'RevPAR Raw Data'!Y$1,FALSE)</f>
        <v>9.5530944468189496</v>
      </c>
      <c r="BK33" s="48">
        <f>VLOOKUP($A33,'RevPAR Raw Data'!$B$6:$BE$43,'RevPAR Raw Data'!AA$1,FALSE)</f>
        <v>5.5945199293135799</v>
      </c>
      <c r="BL33" s="48">
        <f>VLOOKUP($A33,'RevPAR Raw Data'!$B$6:$BE$43,'RevPAR Raw Data'!AB$1,FALSE)</f>
        <v>8.9248745209035203</v>
      </c>
      <c r="BM33" s="49">
        <f>VLOOKUP($A33,'RevPAR Raw Data'!$B$6:$BE$43,'RevPAR Raw Data'!AC$1,FALSE)</f>
        <v>7.2674896237975997</v>
      </c>
      <c r="BN33" s="50">
        <f>VLOOKUP($A33,'RevPAR Raw Data'!$B$6:$BE$43,'RevPAR Raw Data'!AE$1,FALSE)</f>
        <v>8.8612770597986099</v>
      </c>
    </row>
    <row r="34" spans="1:66" x14ac:dyDescent="0.25">
      <c r="A34" s="63" t="s">
        <v>115</v>
      </c>
      <c r="B34" s="47">
        <f>VLOOKUP($A34,'Occupancy Raw Data'!$B$8:$BE$45,'Occupancy Raw Data'!G$3,FALSE)</f>
        <v>40.383989586722997</v>
      </c>
      <c r="C34" s="48">
        <f>VLOOKUP($A34,'Occupancy Raw Data'!$B$8:$BE$45,'Occupancy Raw Data'!H$3,FALSE)</f>
        <v>54.637162382036998</v>
      </c>
      <c r="D34" s="48">
        <f>VLOOKUP($A34,'Occupancy Raw Data'!$B$8:$BE$45,'Occupancy Raw Data'!I$3,FALSE)</f>
        <v>63.553530751708401</v>
      </c>
      <c r="E34" s="48">
        <f>VLOOKUP($A34,'Occupancy Raw Data'!$B$8:$BE$45,'Occupancy Raw Data'!J$3,FALSE)</f>
        <v>65.994142531727903</v>
      </c>
      <c r="F34" s="48">
        <f>VLOOKUP($A34,'Occupancy Raw Data'!$B$8:$BE$45,'Occupancy Raw Data'!K$3,FALSE)</f>
        <v>55.157826228441202</v>
      </c>
      <c r="G34" s="49">
        <f>VLOOKUP($A34,'Occupancy Raw Data'!$B$8:$BE$45,'Occupancy Raw Data'!L$3,FALSE)</f>
        <v>55.945330296127501</v>
      </c>
      <c r="H34" s="48">
        <f>VLOOKUP($A34,'Occupancy Raw Data'!$B$8:$BE$45,'Occupancy Raw Data'!N$3,FALSE)</f>
        <v>54.930035795639398</v>
      </c>
      <c r="I34" s="48">
        <f>VLOOKUP($A34,'Occupancy Raw Data'!$B$8:$BE$45,'Occupancy Raw Data'!O$3,FALSE)</f>
        <v>57.923852912463303</v>
      </c>
      <c r="J34" s="49">
        <f>VLOOKUP($A34,'Occupancy Raw Data'!$B$8:$BE$45,'Occupancy Raw Data'!P$3,FALSE)</f>
        <v>56.4269443540514</v>
      </c>
      <c r="K34" s="50">
        <f>VLOOKUP($A34,'Occupancy Raw Data'!$B$8:$BE$45,'Occupancy Raw Data'!R$3,FALSE)</f>
        <v>56.082934312677203</v>
      </c>
      <c r="M34" s="47">
        <f>VLOOKUP($A34,'Occupancy Raw Data'!$B$8:$BE$45,'Occupancy Raw Data'!T$3,FALSE)</f>
        <v>-5.7601247713283401</v>
      </c>
      <c r="N34" s="48">
        <f>VLOOKUP($A34,'Occupancy Raw Data'!$B$8:$BE$45,'Occupancy Raw Data'!U$3,FALSE)</f>
        <v>0.20745451067013501</v>
      </c>
      <c r="O34" s="48">
        <f>VLOOKUP($A34,'Occupancy Raw Data'!$B$8:$BE$45,'Occupancy Raw Data'!V$3,FALSE)</f>
        <v>11.143909955781799</v>
      </c>
      <c r="P34" s="48">
        <f>VLOOKUP($A34,'Occupancy Raw Data'!$B$8:$BE$45,'Occupancy Raw Data'!W$3,FALSE)</f>
        <v>18.981555941071601</v>
      </c>
      <c r="Q34" s="48">
        <f>VLOOKUP($A34,'Occupancy Raw Data'!$B$8:$BE$45,'Occupancy Raw Data'!X$3,FALSE)</f>
        <v>16.466063478093599</v>
      </c>
      <c r="R34" s="49">
        <f>VLOOKUP($A34,'Occupancy Raw Data'!$B$8:$BE$45,'Occupancy Raw Data'!Y$3,FALSE)</f>
        <v>8.68104219183693</v>
      </c>
      <c r="S34" s="48">
        <f>VLOOKUP($A34,'Occupancy Raw Data'!$B$8:$BE$45,'Occupancy Raw Data'!AA$3,FALSE)</f>
        <v>12.625514772714499</v>
      </c>
      <c r="T34" s="48">
        <f>VLOOKUP($A34,'Occupancy Raw Data'!$B$8:$BE$45,'Occupancy Raw Data'!AB$3,FALSE)</f>
        <v>9.7562872586065303</v>
      </c>
      <c r="U34" s="49">
        <f>VLOOKUP($A34,'Occupancy Raw Data'!$B$8:$BE$45,'Occupancy Raw Data'!AC$3,FALSE)</f>
        <v>11.1343528086087</v>
      </c>
      <c r="V34" s="50">
        <f>VLOOKUP($A34,'Occupancy Raw Data'!$B$8:$BE$45,'Occupancy Raw Data'!AE$3,FALSE)</f>
        <v>9.3751237916901804</v>
      </c>
      <c r="X34" s="51">
        <f>VLOOKUP($A34,'ADR Raw Data'!$B$6:$BE$43,'ADR Raw Data'!G$1,FALSE)</f>
        <v>150.604512489927</v>
      </c>
      <c r="Y34" s="52">
        <f>VLOOKUP($A34,'ADR Raw Data'!$B$6:$BE$43,'ADR Raw Data'!H$1,FALSE)</f>
        <v>160.32633710541899</v>
      </c>
      <c r="Z34" s="52">
        <f>VLOOKUP($A34,'ADR Raw Data'!$B$6:$BE$43,'ADR Raw Data'!I$1,FALSE)</f>
        <v>165.298540706605</v>
      </c>
      <c r="AA34" s="52">
        <f>VLOOKUP($A34,'ADR Raw Data'!$B$6:$BE$43,'ADR Raw Data'!J$1,FALSE)</f>
        <v>162.09585305719901</v>
      </c>
      <c r="AB34" s="52">
        <f>VLOOKUP($A34,'ADR Raw Data'!$B$6:$BE$43,'ADR Raw Data'!K$1,FALSE)</f>
        <v>152.93686725663699</v>
      </c>
      <c r="AC34" s="53">
        <f>VLOOKUP($A34,'ADR Raw Data'!$B$6:$BE$43,'ADR Raw Data'!L$1,FALSE)</f>
        <v>159.01286063285201</v>
      </c>
      <c r="AD34" s="52">
        <f>VLOOKUP($A34,'ADR Raw Data'!$B$6:$BE$43,'ADR Raw Data'!N$1,FALSE)</f>
        <v>153.18192535545001</v>
      </c>
      <c r="AE34" s="52">
        <f>VLOOKUP($A34,'ADR Raw Data'!$B$6:$BE$43,'ADR Raw Data'!O$1,FALSE)</f>
        <v>144.650432584269</v>
      </c>
      <c r="AF34" s="53">
        <f>VLOOKUP($A34,'ADR Raw Data'!$B$6:$BE$43,'ADR Raw Data'!P$1,FALSE)</f>
        <v>148.80301614763499</v>
      </c>
      <c r="AG34" s="54">
        <f>VLOOKUP($A34,'ADR Raw Data'!$B$6:$BE$43,'ADR Raw Data'!R$1,FALSE)</f>
        <v>156.077868866047</v>
      </c>
      <c r="AI34" s="47">
        <f>VLOOKUP($A34,'ADR Raw Data'!$B$6:$BE$43,'ADR Raw Data'!T$1,FALSE)</f>
        <v>0.96719356105211296</v>
      </c>
      <c r="AJ34" s="48">
        <f>VLOOKUP($A34,'ADR Raw Data'!$B$6:$BE$43,'ADR Raw Data'!U$1,FALSE)</f>
        <v>6.2948576745584104</v>
      </c>
      <c r="AK34" s="48">
        <f>VLOOKUP($A34,'ADR Raw Data'!$B$6:$BE$43,'ADR Raw Data'!V$1,FALSE)</f>
        <v>6.0129779053093504</v>
      </c>
      <c r="AL34" s="48">
        <f>VLOOKUP($A34,'ADR Raw Data'!$B$6:$BE$43,'ADR Raw Data'!W$1,FALSE)</f>
        <v>4.1930674498562004</v>
      </c>
      <c r="AM34" s="48">
        <f>VLOOKUP($A34,'ADR Raw Data'!$B$6:$BE$43,'ADR Raw Data'!X$1,FALSE)</f>
        <v>-0.25439593208736</v>
      </c>
      <c r="AN34" s="49">
        <f>VLOOKUP($A34,'ADR Raw Data'!$B$6:$BE$43,'ADR Raw Data'!Y$1,FALSE)</f>
        <v>3.8176363152263502</v>
      </c>
      <c r="AO34" s="48">
        <f>VLOOKUP($A34,'ADR Raw Data'!$B$6:$BE$43,'ADR Raw Data'!AA$1,FALSE)</f>
        <v>-12.9542072856829</v>
      </c>
      <c r="AP34" s="48">
        <f>VLOOKUP($A34,'ADR Raw Data'!$B$6:$BE$43,'ADR Raw Data'!AB$1,FALSE)</f>
        <v>-12.677866846208</v>
      </c>
      <c r="AQ34" s="49">
        <f>VLOOKUP($A34,'ADR Raw Data'!$B$6:$BE$43,'ADR Raw Data'!AC$1,FALSE)</f>
        <v>-12.7825406175476</v>
      </c>
      <c r="AR34" s="50">
        <f>VLOOKUP($A34,'ADR Raw Data'!$B$6:$BE$43,'ADR Raw Data'!AE$1,FALSE)</f>
        <v>-1.2798313461354101</v>
      </c>
      <c r="AS34" s="40"/>
      <c r="AT34" s="51">
        <f>VLOOKUP($A34,'RevPAR Raw Data'!$B$6:$BE$43,'RevPAR Raw Data'!G$1,FALSE)</f>
        <v>60.820110641067302</v>
      </c>
      <c r="AU34" s="52">
        <f>VLOOKUP($A34,'RevPAR Raw Data'!$B$6:$BE$43,'RevPAR Raw Data'!H$1,FALSE)</f>
        <v>87.597761145460396</v>
      </c>
      <c r="AV34" s="52">
        <f>VLOOKUP($A34,'RevPAR Raw Data'!$B$6:$BE$43,'RevPAR Raw Data'!I$1,FALSE)</f>
        <v>105.053058900097</v>
      </c>
      <c r="AW34" s="52">
        <f>VLOOKUP($A34,'RevPAR Raw Data'!$B$6:$BE$43,'RevPAR Raw Data'!J$1,FALSE)</f>
        <v>106.97376830458801</v>
      </c>
      <c r="AX34" s="52">
        <f>VLOOKUP($A34,'RevPAR Raw Data'!$B$6:$BE$43,'RevPAR Raw Data'!K$1,FALSE)</f>
        <v>84.356651480637794</v>
      </c>
      <c r="AY34" s="53">
        <f>VLOOKUP($A34,'RevPAR Raw Data'!$B$6:$BE$43,'RevPAR Raw Data'!L$1,FALSE)</f>
        <v>88.960270094370301</v>
      </c>
      <c r="AZ34" s="52">
        <f>VLOOKUP($A34,'RevPAR Raw Data'!$B$6:$BE$43,'RevPAR Raw Data'!N$1,FALSE)</f>
        <v>84.142886430198502</v>
      </c>
      <c r="BA34" s="52">
        <f>VLOOKUP($A34,'RevPAR Raw Data'!$B$6:$BE$43,'RevPAR Raw Data'!O$1,FALSE)</f>
        <v>83.787103807354299</v>
      </c>
      <c r="BB34" s="53">
        <f>VLOOKUP($A34,'RevPAR Raw Data'!$B$6:$BE$43,'RevPAR Raw Data'!P$1,FALSE)</f>
        <v>83.9649951187764</v>
      </c>
      <c r="BC34" s="54">
        <f>VLOOKUP($A34,'RevPAR Raw Data'!$B$6:$BE$43,'RevPAR Raw Data'!R$1,FALSE)</f>
        <v>87.533048672771997</v>
      </c>
      <c r="BE34" s="47">
        <f>VLOOKUP($A34,'RevPAR Raw Data'!$B$6:$BE$43,'RevPAR Raw Data'!T$1,FALSE)</f>
        <v>-4.8486427661730804</v>
      </c>
      <c r="BF34" s="48">
        <f>VLOOKUP($A34,'RevPAR Raw Data'!$B$6:$BE$43,'RevPAR Raw Data'!U$1,FALSE)</f>
        <v>6.5153711514146799</v>
      </c>
      <c r="BG34" s="48">
        <f>VLOOKUP($A34,'RevPAR Raw Data'!$B$6:$BE$43,'RevPAR Raw Data'!V$1,FALSE)</f>
        <v>17.826968704519899</v>
      </c>
      <c r="BH34" s="48">
        <f>VLOOKUP($A34,'RevPAR Raw Data'!$B$6:$BE$43,'RevPAR Raw Data'!W$1,FALSE)</f>
        <v>23.970532834569202</v>
      </c>
      <c r="BI34" s="48">
        <f>VLOOKUP($A34,'RevPAR Raw Data'!$B$6:$BE$43,'RevPAR Raw Data'!X$1,FALSE)</f>
        <v>16.1697785503431</v>
      </c>
      <c r="BJ34" s="49">
        <f>VLOOKUP($A34,'RevPAR Raw Data'!$B$6:$BE$43,'RevPAR Raw Data'!Y$1,FALSE)</f>
        <v>12.830089126318899</v>
      </c>
      <c r="BK34" s="48">
        <f>VLOOKUP($A34,'RevPAR Raw Data'!$B$6:$BE$43,'RevPAR Raw Data'!AA$1,FALSE)</f>
        <v>-1.9642278675104401</v>
      </c>
      <c r="BL34" s="48">
        <f>VLOOKUP($A34,'RevPAR Raw Data'!$B$6:$BE$43,'RevPAR Raw Data'!AB$1,FALSE)</f>
        <v>-4.15846869538115</v>
      </c>
      <c r="BM34" s="49">
        <f>VLOOKUP($A34,'RevPAR Raw Data'!$B$6:$BE$43,'RevPAR Raw Data'!AC$1,FALSE)</f>
        <v>-3.0714409792003701</v>
      </c>
      <c r="BN34" s="50">
        <f>VLOOKUP($A34,'RevPAR Raw Data'!$B$6:$BE$43,'RevPAR Raw Data'!AE$1,FALSE)</f>
        <v>7.9753066725297197</v>
      </c>
    </row>
    <row r="35" spans="1:66" x14ac:dyDescent="0.25">
      <c r="A35" s="63" t="s">
        <v>94</v>
      </c>
      <c r="B35" s="47">
        <f>VLOOKUP($A35,'Occupancy Raw Data'!$B$8:$BE$45,'Occupancy Raw Data'!G$3,FALSE)</f>
        <v>51.209956211108498</v>
      </c>
      <c r="C35" s="48">
        <f>VLOOKUP($A35,'Occupancy Raw Data'!$B$8:$BE$45,'Occupancy Raw Data'!H$3,FALSE)</f>
        <v>62.687255127909602</v>
      </c>
      <c r="D35" s="48">
        <f>VLOOKUP($A35,'Occupancy Raw Data'!$B$8:$BE$45,'Occupancy Raw Data'!I$3,FALSE)</f>
        <v>70.788200046093493</v>
      </c>
      <c r="E35" s="48">
        <f>VLOOKUP($A35,'Occupancy Raw Data'!$B$8:$BE$45,'Occupancy Raw Data'!J$3,FALSE)</f>
        <v>69.912422217100698</v>
      </c>
      <c r="F35" s="48">
        <f>VLOOKUP($A35,'Occupancy Raw Data'!$B$8:$BE$45,'Occupancy Raw Data'!K$3,FALSE)</f>
        <v>61.926711223784203</v>
      </c>
      <c r="G35" s="49">
        <f>VLOOKUP($A35,'Occupancy Raw Data'!$B$8:$BE$45,'Occupancy Raw Data'!L$3,FALSE)</f>
        <v>63.304908965199303</v>
      </c>
      <c r="H35" s="48">
        <f>VLOOKUP($A35,'Occupancy Raw Data'!$B$8:$BE$45,'Occupancy Raw Data'!N$3,FALSE)</f>
        <v>64.680802028117</v>
      </c>
      <c r="I35" s="48">
        <f>VLOOKUP($A35,'Occupancy Raw Data'!$B$8:$BE$45,'Occupancy Raw Data'!O$3,FALSE)</f>
        <v>67.573173542290803</v>
      </c>
      <c r="J35" s="49">
        <f>VLOOKUP($A35,'Occupancy Raw Data'!$B$8:$BE$45,'Occupancy Raw Data'!P$3,FALSE)</f>
        <v>66.126987785203895</v>
      </c>
      <c r="K35" s="50">
        <f>VLOOKUP($A35,'Occupancy Raw Data'!$B$8:$BE$45,'Occupancy Raw Data'!R$3,FALSE)</f>
        <v>64.111217199486305</v>
      </c>
      <c r="M35" s="47">
        <f>VLOOKUP($A35,'Occupancy Raw Data'!$B$8:$BE$45,'Occupancy Raw Data'!T$3,FALSE)</f>
        <v>-3.3325003860513398</v>
      </c>
      <c r="N35" s="48">
        <f>VLOOKUP($A35,'Occupancy Raw Data'!$B$8:$BE$45,'Occupancy Raw Data'!U$3,FALSE)</f>
        <v>-0.57859112985535699</v>
      </c>
      <c r="O35" s="48">
        <f>VLOOKUP($A35,'Occupancy Raw Data'!$B$8:$BE$45,'Occupancy Raw Data'!V$3,FALSE)</f>
        <v>2.1401430817690801</v>
      </c>
      <c r="P35" s="48">
        <f>VLOOKUP($A35,'Occupancy Raw Data'!$B$8:$BE$45,'Occupancy Raw Data'!W$3,FALSE)</f>
        <v>4.0163376717853199</v>
      </c>
      <c r="Q35" s="48">
        <f>VLOOKUP($A35,'Occupancy Raw Data'!$B$8:$BE$45,'Occupancy Raw Data'!X$3,FALSE)</f>
        <v>-6.0120967773081704</v>
      </c>
      <c r="R35" s="49">
        <f>VLOOKUP($A35,'Occupancy Raw Data'!$B$8:$BE$45,'Occupancy Raw Data'!Y$3,FALSE)</f>
        <v>-0.59941661132651103</v>
      </c>
      <c r="S35" s="48">
        <f>VLOOKUP($A35,'Occupancy Raw Data'!$B$8:$BE$45,'Occupancy Raw Data'!AA$3,FALSE)</f>
        <v>-4.3626704502630398</v>
      </c>
      <c r="T35" s="48">
        <f>VLOOKUP($A35,'Occupancy Raw Data'!$B$8:$BE$45,'Occupancy Raw Data'!AB$3,FALSE)</f>
        <v>-2.6131348144270499</v>
      </c>
      <c r="U35" s="49">
        <f>VLOOKUP($A35,'Occupancy Raw Data'!$B$8:$BE$45,'Occupancy Raw Data'!AC$3,FALSE)</f>
        <v>-3.4766981247103299</v>
      </c>
      <c r="V35" s="50">
        <f>VLOOKUP($A35,'Occupancy Raw Data'!$B$8:$BE$45,'Occupancy Raw Data'!AE$3,FALSE)</f>
        <v>-1.46501672772434</v>
      </c>
      <c r="X35" s="51">
        <f>VLOOKUP($A35,'ADR Raw Data'!$B$6:$BE$43,'ADR Raw Data'!G$1,FALSE)</f>
        <v>96.496856435643494</v>
      </c>
      <c r="Y35" s="52">
        <f>VLOOKUP($A35,'ADR Raw Data'!$B$6:$BE$43,'ADR Raw Data'!H$1,FALSE)</f>
        <v>105.400027573529</v>
      </c>
      <c r="Z35" s="52">
        <f>VLOOKUP($A35,'ADR Raw Data'!$B$6:$BE$43,'ADR Raw Data'!I$1,FALSE)</f>
        <v>108.315328015627</v>
      </c>
      <c r="AA35" s="52">
        <f>VLOOKUP($A35,'ADR Raw Data'!$B$6:$BE$43,'ADR Raw Data'!J$1,FALSE)</f>
        <v>108.03346794132101</v>
      </c>
      <c r="AB35" s="52">
        <f>VLOOKUP($A35,'ADR Raw Data'!$B$6:$BE$43,'ADR Raw Data'!K$1,FALSE)</f>
        <v>102.990472646073</v>
      </c>
      <c r="AC35" s="53">
        <f>VLOOKUP($A35,'ADR Raw Data'!$B$6:$BE$43,'ADR Raw Data'!L$1,FALSE)</f>
        <v>104.721825032765</v>
      </c>
      <c r="AD35" s="52">
        <f>VLOOKUP($A35,'ADR Raw Data'!$B$6:$BE$43,'ADR Raw Data'!N$1,FALSE)</f>
        <v>112.419693568501</v>
      </c>
      <c r="AE35" s="52">
        <f>VLOOKUP($A35,'ADR Raw Data'!$B$6:$BE$43,'ADR Raw Data'!O$1,FALSE)</f>
        <v>112.768826739427</v>
      </c>
      <c r="AF35" s="53">
        <f>VLOOKUP($A35,'ADR Raw Data'!$B$6:$BE$43,'ADR Raw Data'!P$1,FALSE)</f>
        <v>112.59807789492</v>
      </c>
      <c r="AG35" s="54">
        <f>VLOOKUP($A35,'ADR Raw Data'!$B$6:$BE$43,'ADR Raw Data'!R$1,FALSE)</f>
        <v>107.04293824624401</v>
      </c>
      <c r="AI35" s="47">
        <f>VLOOKUP($A35,'ADR Raw Data'!$B$6:$BE$43,'ADR Raw Data'!T$1,FALSE)</f>
        <v>2.29866293477094</v>
      </c>
      <c r="AJ35" s="48">
        <f>VLOOKUP($A35,'ADR Raw Data'!$B$6:$BE$43,'ADR Raw Data'!U$1,FALSE)</f>
        <v>6.6223421734279899</v>
      </c>
      <c r="AK35" s="48">
        <f>VLOOKUP($A35,'ADR Raw Data'!$B$6:$BE$43,'ADR Raw Data'!V$1,FALSE)</f>
        <v>7.9304689232799301</v>
      </c>
      <c r="AL35" s="48">
        <f>VLOOKUP($A35,'ADR Raw Data'!$B$6:$BE$43,'ADR Raw Data'!W$1,FALSE)</f>
        <v>9.2939868835967108</v>
      </c>
      <c r="AM35" s="48">
        <f>VLOOKUP($A35,'ADR Raw Data'!$B$6:$BE$43,'ADR Raw Data'!X$1,FALSE)</f>
        <v>5.5050398263614202</v>
      </c>
      <c r="AN35" s="49">
        <f>VLOOKUP($A35,'ADR Raw Data'!$B$6:$BE$43,'ADR Raw Data'!Y$1,FALSE)</f>
        <v>6.6734020356077304</v>
      </c>
      <c r="AO35" s="48">
        <f>VLOOKUP($A35,'ADR Raw Data'!$B$6:$BE$43,'ADR Raw Data'!AA$1,FALSE)</f>
        <v>1.0941735863430999</v>
      </c>
      <c r="AP35" s="48">
        <f>VLOOKUP($A35,'ADR Raw Data'!$B$6:$BE$43,'ADR Raw Data'!AB$1,FALSE)</f>
        <v>-0.37933108011321798</v>
      </c>
      <c r="AQ35" s="49">
        <f>VLOOKUP($A35,'ADR Raw Data'!$B$6:$BE$43,'ADR Raw Data'!AC$1,FALSE)</f>
        <v>0.342845079623813</v>
      </c>
      <c r="AR35" s="50">
        <f>VLOOKUP($A35,'ADR Raw Data'!$B$6:$BE$43,'ADR Raw Data'!AE$1,FALSE)</f>
        <v>4.5390642607248299</v>
      </c>
      <c r="AS35" s="40"/>
      <c r="AT35" s="51">
        <f>VLOOKUP($A35,'RevPAR Raw Data'!$B$6:$BE$43,'RevPAR Raw Data'!G$1,FALSE)</f>
        <v>49.415997925789299</v>
      </c>
      <c r="AU35" s="52">
        <f>VLOOKUP($A35,'RevPAR Raw Data'!$B$6:$BE$43,'RevPAR Raw Data'!H$1,FALSE)</f>
        <v>66.072384189905506</v>
      </c>
      <c r="AV35" s="52">
        <f>VLOOKUP($A35,'RevPAR Raw Data'!$B$6:$BE$43,'RevPAR Raw Data'!I$1,FALSE)</f>
        <v>76.674471076284803</v>
      </c>
      <c r="AW35" s="52">
        <f>VLOOKUP($A35,'RevPAR Raw Data'!$B$6:$BE$43,'RevPAR Raw Data'!J$1,FALSE)</f>
        <v>75.5288142429131</v>
      </c>
      <c r="AX35" s="52">
        <f>VLOOKUP($A35,'RevPAR Raw Data'!$B$6:$BE$43,'RevPAR Raw Data'!K$1,FALSE)</f>
        <v>63.778612583544501</v>
      </c>
      <c r="AY35" s="53">
        <f>VLOOKUP($A35,'RevPAR Raw Data'!$B$6:$BE$43,'RevPAR Raw Data'!L$1,FALSE)</f>
        <v>66.294056003687402</v>
      </c>
      <c r="AZ35" s="52">
        <f>VLOOKUP($A35,'RevPAR Raw Data'!$B$6:$BE$43,'RevPAR Raw Data'!N$1,FALSE)</f>
        <v>72.713959437658403</v>
      </c>
      <c r="BA35" s="52">
        <f>VLOOKUP($A35,'RevPAR Raw Data'!$B$6:$BE$43,'RevPAR Raw Data'!O$1,FALSE)</f>
        <v>76.201474994238296</v>
      </c>
      <c r="BB35" s="53">
        <f>VLOOKUP($A35,'RevPAR Raw Data'!$B$6:$BE$43,'RevPAR Raw Data'!P$1,FALSE)</f>
        <v>74.457717215948307</v>
      </c>
      <c r="BC35" s="54">
        <f>VLOOKUP($A35,'RevPAR Raw Data'!$B$6:$BE$43,'RevPAR Raw Data'!R$1,FALSE)</f>
        <v>68.626530635761995</v>
      </c>
      <c r="BE35" s="47">
        <f>VLOOKUP($A35,'RevPAR Raw Data'!$B$6:$BE$43,'RevPAR Raw Data'!T$1,FALSE)</f>
        <v>-1.11044040245565</v>
      </c>
      <c r="BF35" s="48">
        <f>VLOOKUP($A35,'RevPAR Raw Data'!$B$6:$BE$43,'RevPAR Raw Data'!U$1,FALSE)</f>
        <v>6.0054347591685104</v>
      </c>
      <c r="BG35" s="48">
        <f>VLOOKUP($A35,'RevPAR Raw Data'!$B$6:$BE$43,'RevPAR Raw Data'!V$1,FALSE)</f>
        <v>10.2403353870624</v>
      </c>
      <c r="BH35" s="48">
        <f>VLOOKUP($A35,'RevPAR Raw Data'!$B$6:$BE$43,'RevPAR Raw Data'!W$1,FALSE)</f>
        <v>13.6836024517987</v>
      </c>
      <c r="BI35" s="48">
        <f>VLOOKUP($A35,'RevPAR Raw Data'!$B$6:$BE$43,'RevPAR Raw Data'!X$1,FALSE)</f>
        <v>-0.83802527293695095</v>
      </c>
      <c r="BJ35" s="49">
        <f>VLOOKUP($A35,'RevPAR Raw Data'!$B$6:$BE$43,'RevPAR Raw Data'!Y$1,FALSE)</f>
        <v>6.03398394393919</v>
      </c>
      <c r="BK35" s="48">
        <f>VLOOKUP($A35,'RevPAR Raw Data'!$B$6:$BE$43,'RevPAR Raw Data'!AA$1,FALSE)</f>
        <v>-3.3162320516459101</v>
      </c>
      <c r="BL35" s="48">
        <f>VLOOKUP($A35,'RevPAR Raw Data'!$B$6:$BE$43,'RevPAR Raw Data'!AB$1,FALSE)</f>
        <v>-2.98255346202389</v>
      </c>
      <c r="BM35" s="49">
        <f>VLOOKUP($A35,'RevPAR Raw Data'!$B$6:$BE$43,'RevPAR Raw Data'!AC$1,FALSE)</f>
        <v>-3.1457727335404599</v>
      </c>
      <c r="BN35" s="50">
        <f>VLOOKUP($A35,'RevPAR Raw Data'!$B$6:$BE$43,'RevPAR Raw Data'!AE$1,FALSE)</f>
        <v>3.0075494822987001</v>
      </c>
    </row>
    <row r="36" spans="1:66" x14ac:dyDescent="0.25">
      <c r="A36" s="63" t="s">
        <v>44</v>
      </c>
      <c r="B36" s="47">
        <f>VLOOKUP($A36,'Occupancy Raw Data'!$B$8:$BE$45,'Occupancy Raw Data'!G$3,FALSE)</f>
        <v>52.101998621640199</v>
      </c>
      <c r="C36" s="48">
        <f>VLOOKUP($A36,'Occupancy Raw Data'!$B$8:$BE$45,'Occupancy Raw Data'!H$3,FALSE)</f>
        <v>62.3363197794624</v>
      </c>
      <c r="D36" s="48">
        <f>VLOOKUP($A36,'Occupancy Raw Data'!$B$8:$BE$45,'Occupancy Raw Data'!I$3,FALSE)</f>
        <v>68.917987594762195</v>
      </c>
      <c r="E36" s="48">
        <f>VLOOKUP($A36,'Occupancy Raw Data'!$B$8:$BE$45,'Occupancy Raw Data'!J$3,FALSE)</f>
        <v>68.573397656788401</v>
      </c>
      <c r="F36" s="48">
        <f>VLOOKUP($A36,'Occupancy Raw Data'!$B$8:$BE$45,'Occupancy Raw Data'!K$3,FALSE)</f>
        <v>65.920055134389997</v>
      </c>
      <c r="G36" s="49">
        <f>VLOOKUP($A36,'Occupancy Raw Data'!$B$8:$BE$45,'Occupancy Raw Data'!L$3,FALSE)</f>
        <v>63.569951757408603</v>
      </c>
      <c r="H36" s="48">
        <f>VLOOKUP($A36,'Occupancy Raw Data'!$B$8:$BE$45,'Occupancy Raw Data'!N$3,FALSE)</f>
        <v>68.297725706409295</v>
      </c>
      <c r="I36" s="48">
        <f>VLOOKUP($A36,'Occupancy Raw Data'!$B$8:$BE$45,'Occupancy Raw Data'!O$3,FALSE)</f>
        <v>72.846312887663601</v>
      </c>
      <c r="J36" s="49">
        <f>VLOOKUP($A36,'Occupancy Raw Data'!$B$8:$BE$45,'Occupancy Raw Data'!P$3,FALSE)</f>
        <v>70.572019297036505</v>
      </c>
      <c r="K36" s="50">
        <f>VLOOKUP($A36,'Occupancy Raw Data'!$B$8:$BE$45,'Occupancy Raw Data'!R$3,FALSE)</f>
        <v>65.570542483016595</v>
      </c>
      <c r="M36" s="47">
        <f>VLOOKUP($A36,'Occupancy Raw Data'!$B$8:$BE$45,'Occupancy Raw Data'!T$3,FALSE)</f>
        <v>5.8093809543114201</v>
      </c>
      <c r="N36" s="48">
        <f>VLOOKUP($A36,'Occupancy Raw Data'!$B$8:$BE$45,'Occupancy Raw Data'!U$3,FALSE)</f>
        <v>4.1932722538565201</v>
      </c>
      <c r="O36" s="48">
        <f>VLOOKUP($A36,'Occupancy Raw Data'!$B$8:$BE$45,'Occupancy Raw Data'!V$3,FALSE)</f>
        <v>3.71674313690216</v>
      </c>
      <c r="P36" s="48">
        <f>VLOOKUP($A36,'Occupancy Raw Data'!$B$8:$BE$45,'Occupancy Raw Data'!W$3,FALSE)</f>
        <v>2.0332751178483401</v>
      </c>
      <c r="Q36" s="48">
        <f>VLOOKUP($A36,'Occupancy Raw Data'!$B$8:$BE$45,'Occupancy Raw Data'!X$3,FALSE)</f>
        <v>6.3226695715968901</v>
      </c>
      <c r="R36" s="49">
        <f>VLOOKUP($A36,'Occupancy Raw Data'!$B$8:$BE$45,'Occupancy Raw Data'!Y$3,FALSE)</f>
        <v>4.30737812407218</v>
      </c>
      <c r="S36" s="48">
        <f>VLOOKUP($A36,'Occupancy Raw Data'!$B$8:$BE$45,'Occupancy Raw Data'!AA$3,FALSE)</f>
        <v>6.2571912814308899</v>
      </c>
      <c r="T36" s="48">
        <f>VLOOKUP($A36,'Occupancy Raw Data'!$B$8:$BE$45,'Occupancy Raw Data'!AB$3,FALSE)</f>
        <v>2.2033417388604999</v>
      </c>
      <c r="U36" s="49">
        <f>VLOOKUP($A36,'Occupancy Raw Data'!$B$8:$BE$45,'Occupancy Raw Data'!AC$3,FALSE)</f>
        <v>4.1255944855792004</v>
      </c>
      <c r="V36" s="50">
        <f>VLOOKUP($A36,'Occupancy Raw Data'!$B$8:$BE$45,'Occupancy Raw Data'!AE$3,FALSE)</f>
        <v>4.2514107460242601</v>
      </c>
      <c r="X36" s="51">
        <f>VLOOKUP($A36,'ADR Raw Data'!$B$6:$BE$43,'ADR Raw Data'!G$1,FALSE)</f>
        <v>88.105858333333302</v>
      </c>
      <c r="Y36" s="52">
        <f>VLOOKUP($A36,'ADR Raw Data'!$B$6:$BE$43,'ADR Raw Data'!H$1,FALSE)</f>
        <v>94.375143615257002</v>
      </c>
      <c r="Z36" s="52">
        <f>VLOOKUP($A36,'ADR Raw Data'!$B$6:$BE$43,'ADR Raw Data'!I$1,FALSE)</f>
        <v>96.493786749999998</v>
      </c>
      <c r="AA36" s="52">
        <f>VLOOKUP($A36,'ADR Raw Data'!$B$6:$BE$43,'ADR Raw Data'!J$1,FALSE)</f>
        <v>93.2571352261306</v>
      </c>
      <c r="AB36" s="52">
        <f>VLOOKUP($A36,'ADR Raw Data'!$B$6:$BE$43,'ADR Raw Data'!K$1,FALSE)</f>
        <v>93.0136461578672</v>
      </c>
      <c r="AC36" s="53">
        <f>VLOOKUP($A36,'ADR Raw Data'!$B$6:$BE$43,'ADR Raw Data'!L$1,FALSE)</f>
        <v>93.283290362098796</v>
      </c>
      <c r="AD36" s="52">
        <f>VLOOKUP($A36,'ADR Raw Data'!$B$6:$BE$43,'ADR Raw Data'!N$1,FALSE)</f>
        <v>102.73195368314801</v>
      </c>
      <c r="AE36" s="52">
        <f>VLOOKUP($A36,'ADR Raw Data'!$B$6:$BE$43,'ADR Raw Data'!O$1,FALSE)</f>
        <v>102.897631125827</v>
      </c>
      <c r="AF36" s="53">
        <f>VLOOKUP($A36,'ADR Raw Data'!$B$6:$BE$43,'ADR Raw Data'!P$1,FALSE)</f>
        <v>102.81746201171801</v>
      </c>
      <c r="AG36" s="54">
        <f>VLOOKUP($A36,'ADR Raw Data'!$B$6:$BE$43,'ADR Raw Data'!R$1,FALSE)</f>
        <v>96.215119722222198</v>
      </c>
      <c r="AI36" s="47">
        <f>VLOOKUP($A36,'ADR Raw Data'!$B$6:$BE$43,'ADR Raw Data'!T$1,FALSE)</f>
        <v>3.8266735548103399</v>
      </c>
      <c r="AJ36" s="48">
        <f>VLOOKUP($A36,'ADR Raw Data'!$B$6:$BE$43,'ADR Raw Data'!U$1,FALSE)</f>
        <v>3.83153073692749</v>
      </c>
      <c r="AK36" s="48">
        <f>VLOOKUP($A36,'ADR Raw Data'!$B$6:$BE$43,'ADR Raw Data'!V$1,FALSE)</f>
        <v>6.44563759806758</v>
      </c>
      <c r="AL36" s="48">
        <f>VLOOKUP($A36,'ADR Raw Data'!$B$6:$BE$43,'ADR Raw Data'!W$1,FALSE)</f>
        <v>3.44433656992104</v>
      </c>
      <c r="AM36" s="48">
        <f>VLOOKUP($A36,'ADR Raw Data'!$B$6:$BE$43,'ADR Raw Data'!X$1,FALSE)</f>
        <v>5.9650851883488496</v>
      </c>
      <c r="AN36" s="49">
        <f>VLOOKUP($A36,'ADR Raw Data'!$B$6:$BE$43,'ADR Raw Data'!Y$1,FALSE)</f>
        <v>4.7330349323454799</v>
      </c>
      <c r="AO36" s="48">
        <f>VLOOKUP($A36,'ADR Raw Data'!$B$6:$BE$43,'ADR Raw Data'!AA$1,FALSE)</f>
        <v>1.8788072154590401</v>
      </c>
      <c r="AP36" s="48">
        <f>VLOOKUP($A36,'ADR Raw Data'!$B$6:$BE$43,'ADR Raw Data'!AB$1,FALSE)</f>
        <v>-3.0238607680314402</v>
      </c>
      <c r="AQ36" s="49">
        <f>VLOOKUP($A36,'ADR Raw Data'!$B$6:$BE$43,'ADR Raw Data'!AC$1,FALSE)</f>
        <v>-0.76282993897854601</v>
      </c>
      <c r="AR36" s="50">
        <f>VLOOKUP($A36,'ADR Raw Data'!$B$6:$BE$43,'ADR Raw Data'!AE$1,FALSE)</f>
        <v>2.8551535139766102</v>
      </c>
      <c r="AS36" s="40"/>
      <c r="AT36" s="51">
        <f>VLOOKUP($A36,'RevPAR Raw Data'!$B$6:$BE$43,'RevPAR Raw Data'!G$1,FALSE)</f>
        <v>45.904913094417601</v>
      </c>
      <c r="AU36" s="52">
        <f>VLOOKUP($A36,'RevPAR Raw Data'!$B$6:$BE$43,'RevPAR Raw Data'!H$1,FALSE)</f>
        <v>58.829991316333498</v>
      </c>
      <c r="AV36" s="52">
        <f>VLOOKUP($A36,'RevPAR Raw Data'!$B$6:$BE$43,'RevPAR Raw Data'!I$1,FALSE)</f>
        <v>66.501575982081306</v>
      </c>
      <c r="AW36" s="52">
        <f>VLOOKUP($A36,'RevPAR Raw Data'!$B$6:$BE$43,'RevPAR Raw Data'!J$1,FALSE)</f>
        <v>63.949586181943403</v>
      </c>
      <c r="AX36" s="52">
        <f>VLOOKUP($A36,'RevPAR Raw Data'!$B$6:$BE$43,'RevPAR Raw Data'!K$1,FALSE)</f>
        <v>61.314646829772499</v>
      </c>
      <c r="AY36" s="53">
        <f>VLOOKUP($A36,'RevPAR Raw Data'!$B$6:$BE$43,'RevPAR Raw Data'!L$1,FALSE)</f>
        <v>59.300142680909701</v>
      </c>
      <c r="AZ36" s="52">
        <f>VLOOKUP($A36,'RevPAR Raw Data'!$B$6:$BE$43,'RevPAR Raw Data'!N$1,FALSE)</f>
        <v>70.163587939352098</v>
      </c>
      <c r="BA36" s="52">
        <f>VLOOKUP($A36,'RevPAR Raw Data'!$B$6:$BE$43,'RevPAR Raw Data'!O$1,FALSE)</f>
        <v>74.957130323914498</v>
      </c>
      <c r="BB36" s="53">
        <f>VLOOKUP($A36,'RevPAR Raw Data'!$B$6:$BE$43,'RevPAR Raw Data'!P$1,FALSE)</f>
        <v>72.560359131633305</v>
      </c>
      <c r="BC36" s="54">
        <f>VLOOKUP($A36,'RevPAR Raw Data'!$B$6:$BE$43,'RevPAR Raw Data'!R$1,FALSE)</f>
        <v>63.088775952544999</v>
      </c>
      <c r="BE36" s="47">
        <f>VLOOKUP($A36,'RevPAR Raw Data'!$B$6:$BE$43,'RevPAR Raw Data'!T$1,FALSE)</f>
        <v>9.8583605537985903</v>
      </c>
      <c r="BF36" s="48">
        <f>VLOOKUP($A36,'RevPAR Raw Data'!$B$6:$BE$43,'RevPAR Raw Data'!U$1,FALSE)</f>
        <v>8.1854695060735807</v>
      </c>
      <c r="BG36" s="48">
        <f>VLOOKUP($A36,'RevPAR Raw Data'!$B$6:$BE$43,'RevPAR Raw Data'!V$1,FALSE)</f>
        <v>10.4019485280255</v>
      </c>
      <c r="BH36" s="48">
        <f>VLOOKUP($A36,'RevPAR Raw Data'!$B$6:$BE$43,'RevPAR Raw Data'!W$1,FALSE)</f>
        <v>5.5476445262205401</v>
      </c>
      <c r="BI36" s="48">
        <f>VLOOKUP($A36,'RevPAR Raw Data'!$B$6:$BE$43,'RevPAR Raw Data'!X$1,FALSE)</f>
        <v>12.6649073860693</v>
      </c>
      <c r="BJ36" s="49">
        <f>VLOOKUP($A36,'RevPAR Raw Data'!$B$6:$BE$43,'RevPAR Raw Data'!Y$1,FALSE)</f>
        <v>9.2442827676982091</v>
      </c>
      <c r="BK36" s="48">
        <f>VLOOKUP($A36,'RevPAR Raw Data'!$B$6:$BE$43,'RevPAR Raw Data'!AA$1,FALSE)</f>
        <v>8.2535590581705307</v>
      </c>
      <c r="BL36" s="48">
        <f>VLOOKUP($A36,'RevPAR Raw Data'!$B$6:$BE$43,'RevPAR Raw Data'!AB$1,FALSE)</f>
        <v>-0.88714501559800396</v>
      </c>
      <c r="BM36" s="49">
        <f>VLOOKUP($A36,'RevPAR Raw Data'!$B$6:$BE$43,'RevPAR Raw Data'!AC$1,FALSE)</f>
        <v>3.3312932767038101</v>
      </c>
      <c r="BN36" s="50">
        <f>VLOOKUP($A36,'RevPAR Raw Data'!$B$6:$BE$43,'RevPAR Raw Data'!AE$1,FALSE)</f>
        <v>7.2279485633095604</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Data'!G$3,FALSE)</f>
        <v>52.390167719155201</v>
      </c>
      <c r="C39" s="48">
        <f>VLOOKUP($A39,'Occupancy Raw Data'!$B$8:$BE$45,'Occupancy Raw Data'!H$3,FALSE)</f>
        <v>63.261356691790503</v>
      </c>
      <c r="D39" s="48">
        <f>VLOOKUP($A39,'Occupancy Raw Data'!$B$8:$BE$45,'Occupancy Raw Data'!I$3,FALSE)</f>
        <v>70.472601344469297</v>
      </c>
      <c r="E39" s="48">
        <f>VLOOKUP($A39,'Occupancy Raw Data'!$B$8:$BE$45,'Occupancy Raw Data'!J$3,FALSE)</f>
        <v>70.224757248591004</v>
      </c>
      <c r="F39" s="48">
        <f>VLOOKUP($A39,'Occupancy Raw Data'!$B$8:$BE$45,'Occupancy Raw Data'!K$3,FALSE)</f>
        <v>63.638215522509597</v>
      </c>
      <c r="G39" s="49">
        <f>VLOOKUP($A39,'Occupancy Raw Data'!$B$8:$BE$45,'Occupancy Raw Data'!L$3,FALSE)</f>
        <v>63.997419705303102</v>
      </c>
      <c r="H39" s="48">
        <f>VLOOKUP($A39,'Occupancy Raw Data'!$B$8:$BE$45,'Occupancy Raw Data'!N$3,FALSE)</f>
        <v>64.476811298974596</v>
      </c>
      <c r="I39" s="48">
        <f>VLOOKUP($A39,'Occupancy Raw Data'!$B$8:$BE$45,'Occupancy Raw Data'!O$3,FALSE)</f>
        <v>67.481496570924094</v>
      </c>
      <c r="J39" s="49">
        <f>VLOOKUP($A39,'Occupancy Raw Data'!$B$8:$BE$45,'Occupancy Raw Data'!P$3,FALSE)</f>
        <v>65.979153934949395</v>
      </c>
      <c r="K39" s="50">
        <f>VLOOKUP($A39,'Occupancy Raw Data'!$B$8:$BE$45,'Occupancy Raw Data'!R$3,FALSE)</f>
        <v>64.5636294852021</v>
      </c>
      <c r="M39" s="47">
        <f>VLOOKUP($A39,'Occupancy Raw Data'!$B$8:$BE$45,'Occupancy Raw Data'!T$3,FALSE)</f>
        <v>1.4997431986249301</v>
      </c>
      <c r="N39" s="48">
        <f>VLOOKUP($A39,'Occupancy Raw Data'!$B$8:$BE$45,'Occupancy Raw Data'!U$3,FALSE)</f>
        <v>0.60449685291732203</v>
      </c>
      <c r="O39" s="48">
        <f>VLOOKUP($A39,'Occupancy Raw Data'!$B$8:$BE$45,'Occupancy Raw Data'!V$3,FALSE)</f>
        <v>6.0793206972764802</v>
      </c>
      <c r="P39" s="48">
        <f>VLOOKUP($A39,'Occupancy Raw Data'!$B$8:$BE$45,'Occupancy Raw Data'!W$3,FALSE)</f>
        <v>6.6814517373911002</v>
      </c>
      <c r="Q39" s="48">
        <f>VLOOKUP($A39,'Occupancy Raw Data'!$B$8:$BE$45,'Occupancy Raw Data'!X$3,FALSE)</f>
        <v>3.8791005665374301</v>
      </c>
      <c r="R39" s="49">
        <f>VLOOKUP($A39,'Occupancy Raw Data'!$B$8:$BE$45,'Occupancy Raw Data'!Y$3,FALSE)</f>
        <v>3.8853149646311702</v>
      </c>
      <c r="S39" s="48">
        <f>VLOOKUP($A39,'Occupancy Raw Data'!$B$8:$BE$45,'Occupancy Raw Data'!AA$3,FALSE)</f>
        <v>2.6641250014294502</v>
      </c>
      <c r="T39" s="48">
        <f>VLOOKUP($A39,'Occupancy Raw Data'!$B$8:$BE$45,'Occupancy Raw Data'!AB$3,FALSE)</f>
        <v>2.33571544447131</v>
      </c>
      <c r="U39" s="49">
        <f>VLOOKUP($A39,'Occupancy Raw Data'!$B$8:$BE$45,'Occupancy Raw Data'!AC$3,FALSE)</f>
        <v>2.4959183769339899</v>
      </c>
      <c r="V39" s="50">
        <f>VLOOKUP($A39,'Occupancy Raw Data'!$B$8:$BE$45,'Occupancy Raw Data'!AE$3,FALSE)</f>
        <v>3.4757629605948899</v>
      </c>
      <c r="X39" s="51">
        <f>VLOOKUP($A39,'ADR Raw Data'!$B$6:$BE$43,'ADR Raw Data'!G$1,FALSE)</f>
        <v>104.867812196228</v>
      </c>
      <c r="Y39" s="52">
        <f>VLOOKUP($A39,'ADR Raw Data'!$B$6:$BE$43,'ADR Raw Data'!H$1,FALSE)</f>
        <v>110.356307089572</v>
      </c>
      <c r="Z39" s="52">
        <f>VLOOKUP($A39,'ADR Raw Data'!$B$6:$BE$43,'ADR Raw Data'!I$1,FALSE)</f>
        <v>113.525765765765</v>
      </c>
      <c r="AA39" s="52">
        <f>VLOOKUP($A39,'ADR Raw Data'!$B$6:$BE$43,'ADR Raw Data'!J$1,FALSE)</f>
        <v>111.971182073099</v>
      </c>
      <c r="AB39" s="52">
        <f>VLOOKUP($A39,'ADR Raw Data'!$B$6:$BE$43,'ADR Raw Data'!K$1,FALSE)</f>
        <v>109.910913892445</v>
      </c>
      <c r="AC39" s="53">
        <f>VLOOKUP($A39,'ADR Raw Data'!$B$6:$BE$43,'ADR Raw Data'!L$1,FALSE)</f>
        <v>110.421550361277</v>
      </c>
      <c r="AD39" s="52">
        <f>VLOOKUP($A39,'ADR Raw Data'!$B$6:$BE$43,'ADR Raw Data'!N$1,FALSE)</f>
        <v>120.93527565689</v>
      </c>
      <c r="AE39" s="52">
        <f>VLOOKUP($A39,'ADR Raw Data'!$B$6:$BE$43,'ADR Raw Data'!O$1,FALSE)</f>
        <v>122.856579794727</v>
      </c>
      <c r="AF39" s="53">
        <f>VLOOKUP($A39,'ADR Raw Data'!$B$6:$BE$43,'ADR Raw Data'!P$1,FALSE)</f>
        <v>121.917801734118</v>
      </c>
      <c r="AG39" s="54">
        <f>VLOOKUP($A39,'ADR Raw Data'!$B$6:$BE$43,'ADR Raw Data'!R$1,FALSE)</f>
        <v>113.778207728597</v>
      </c>
      <c r="AI39" s="47">
        <f>VLOOKUP($A39,'ADR Raw Data'!$B$6:$BE$43,'ADR Raw Data'!T$1,FALSE)</f>
        <v>1.7935853701939499</v>
      </c>
      <c r="AJ39" s="48">
        <f>VLOOKUP($A39,'ADR Raw Data'!$B$6:$BE$43,'ADR Raw Data'!U$1,FALSE)</f>
        <v>3.7171067508515998</v>
      </c>
      <c r="AK39" s="48">
        <f>VLOOKUP($A39,'ADR Raw Data'!$B$6:$BE$43,'ADR Raw Data'!V$1,FALSE)</f>
        <v>6.0642505086055403</v>
      </c>
      <c r="AL39" s="48">
        <f>VLOOKUP($A39,'ADR Raw Data'!$B$6:$BE$43,'ADR Raw Data'!W$1,FALSE)</f>
        <v>5.0326809639079597</v>
      </c>
      <c r="AM39" s="48">
        <f>VLOOKUP($A39,'ADR Raw Data'!$B$6:$BE$43,'ADR Raw Data'!X$1,FALSE)</f>
        <v>5.65996861138958</v>
      </c>
      <c r="AN39" s="49">
        <f>VLOOKUP($A39,'ADR Raw Data'!$B$6:$BE$43,'ADR Raw Data'!Y$1,FALSE)</f>
        <v>4.6232050656206498</v>
      </c>
      <c r="AO39" s="48">
        <f>VLOOKUP($A39,'ADR Raw Data'!$B$6:$BE$43,'ADR Raw Data'!AA$1,FALSE)</f>
        <v>-0.62232575891689201</v>
      </c>
      <c r="AP39" s="48">
        <f>VLOOKUP($A39,'ADR Raw Data'!$B$6:$BE$43,'ADR Raw Data'!AB$1,FALSE)</f>
        <v>-2.5098665901459101</v>
      </c>
      <c r="AQ39" s="49">
        <f>VLOOKUP($A39,'ADR Raw Data'!$B$6:$BE$43,'ADR Raw Data'!AC$1,FALSE)</f>
        <v>-1.6068066623712101</v>
      </c>
      <c r="AR39" s="50">
        <f>VLOOKUP($A39,'ADR Raw Data'!$B$6:$BE$43,'ADR Raw Data'!AE$1,FALSE)</f>
        <v>2.5434871338390899</v>
      </c>
      <c r="AS39" s="40"/>
      <c r="AT39" s="51">
        <f>VLOOKUP($A39,'RevPAR Raw Data'!$B$6:$BE$43,'RevPAR Raw Data'!G$1,FALSE)</f>
        <v>54.940422693012799</v>
      </c>
      <c r="AU39" s="52">
        <f>VLOOKUP($A39,'RevPAR Raw Data'!$B$6:$BE$43,'RevPAR Raw Data'!H$1,FALSE)</f>
        <v>69.812897059822006</v>
      </c>
      <c r="AV39" s="52">
        <f>VLOOKUP($A39,'RevPAR Raw Data'!$B$6:$BE$43,'RevPAR Raw Data'!I$1,FALSE)</f>
        <v>80.004560331364104</v>
      </c>
      <c r="AW39" s="52">
        <f>VLOOKUP($A39,'RevPAR Raw Data'!$B$6:$BE$43,'RevPAR Raw Data'!J$1,FALSE)</f>
        <v>78.631490799212301</v>
      </c>
      <c r="AX39" s="52">
        <f>VLOOKUP($A39,'RevPAR Raw Data'!$B$6:$BE$43,'RevPAR Raw Data'!K$1,FALSE)</f>
        <v>69.945344265634503</v>
      </c>
      <c r="AY39" s="53">
        <f>VLOOKUP($A39,'RevPAR Raw Data'!$B$6:$BE$43,'RevPAR Raw Data'!L$1,FALSE)</f>
        <v>70.666943029809104</v>
      </c>
      <c r="AZ39" s="52">
        <f>VLOOKUP($A39,'RevPAR Raw Data'!$B$6:$BE$43,'RevPAR Raw Data'!N$1,FALSE)</f>
        <v>77.975209479187797</v>
      </c>
      <c r="BA39" s="52">
        <f>VLOOKUP($A39,'RevPAR Raw Data'!$B$6:$BE$43,'RevPAR Raw Data'!O$1,FALSE)</f>
        <v>82.905458681333599</v>
      </c>
      <c r="BB39" s="53">
        <f>VLOOKUP($A39,'RevPAR Raw Data'!$B$6:$BE$43,'RevPAR Raw Data'!P$1,FALSE)</f>
        <v>80.440334080260698</v>
      </c>
      <c r="BC39" s="54">
        <f>VLOOKUP($A39,'RevPAR Raw Data'!$B$6:$BE$43,'RevPAR Raw Data'!R$1,FALSE)</f>
        <v>73.459340472795304</v>
      </c>
      <c r="BE39" s="47">
        <f>VLOOKUP($A39,'RevPAR Raw Data'!$B$6:$BE$43,'RevPAR Raw Data'!T$1,FALSE)</f>
        <v>3.3202277434198999</v>
      </c>
      <c r="BF39" s="48">
        <f>VLOOKUP($A39,'RevPAR Raw Data'!$B$6:$BE$43,'RevPAR Raw Data'!U$1,FALSE)</f>
        <v>4.3440733970974001</v>
      </c>
      <c r="BG39" s="48">
        <f>VLOOKUP($A39,'RevPAR Raw Data'!$B$6:$BE$43,'RevPAR Raw Data'!V$1,FALSE)</f>
        <v>12.5122364421863</v>
      </c>
      <c r="BH39" s="48">
        <f>VLOOKUP($A39,'RevPAR Raw Data'!$B$6:$BE$43,'RevPAR Raw Data'!W$1,FALSE)</f>
        <v>12.050388850999401</v>
      </c>
      <c r="BI39" s="48">
        <f>VLOOKUP($A39,'RevPAR Raw Data'!$B$6:$BE$43,'RevPAR Raw Data'!X$1,FALSE)</f>
        <v>9.7586250523972708</v>
      </c>
      <c r="BJ39" s="49">
        <f>VLOOKUP($A39,'RevPAR Raw Data'!$B$6:$BE$43,'RevPAR Raw Data'!Y$1,FALSE)</f>
        <v>8.6881461085119707</v>
      </c>
      <c r="BK39" s="48">
        <f>VLOOKUP($A39,'RevPAR Raw Data'!$B$6:$BE$43,'RevPAR Raw Data'!AA$1,FALSE)</f>
        <v>2.0252197063789201</v>
      </c>
      <c r="BL39" s="48">
        <f>VLOOKUP($A39,'RevPAR Raw Data'!$B$6:$BE$43,'RevPAR Raw Data'!AB$1,FALSE)</f>
        <v>-0.23277448725626099</v>
      </c>
      <c r="BM39" s="49">
        <f>VLOOKUP($A39,'RevPAR Raw Data'!$B$6:$BE$43,'RevPAR Raw Data'!AC$1,FALSE)</f>
        <v>0.84900713179485998</v>
      </c>
      <c r="BN39" s="50">
        <f>VLOOKUP($A39,'RevPAR Raw Data'!$B$6:$BE$43,'RevPAR Raw Data'!AE$1,FALSE)</f>
        <v>6.1076556781394604</v>
      </c>
    </row>
    <row r="40" spans="1:66" x14ac:dyDescent="0.25">
      <c r="A40" s="63" t="s">
        <v>78</v>
      </c>
      <c r="B40" s="47">
        <f>VLOOKUP($A40,'Occupancy Raw Data'!$B$8:$BE$45,'Occupancy Raw Data'!G$3,FALSE)</f>
        <v>52.739090064995302</v>
      </c>
      <c r="C40" s="48">
        <f>VLOOKUP($A40,'Occupancy Raw Data'!$B$8:$BE$45,'Occupancy Raw Data'!H$3,FALSE)</f>
        <v>67.502321262766898</v>
      </c>
      <c r="D40" s="48">
        <f>VLOOKUP($A40,'Occupancy Raw Data'!$B$8:$BE$45,'Occupancy Raw Data'!I$3,FALSE)</f>
        <v>70.659238625812407</v>
      </c>
      <c r="E40" s="48">
        <f>VLOOKUP($A40,'Occupancy Raw Data'!$B$8:$BE$45,'Occupancy Raw Data'!J$3,FALSE)</f>
        <v>73.909006499535707</v>
      </c>
      <c r="F40" s="48">
        <f>VLOOKUP($A40,'Occupancy Raw Data'!$B$8:$BE$45,'Occupancy Raw Data'!K$3,FALSE)</f>
        <v>66.109563602599806</v>
      </c>
      <c r="G40" s="49">
        <f>VLOOKUP($A40,'Occupancy Raw Data'!$B$8:$BE$45,'Occupancy Raw Data'!L$3,FALSE)</f>
        <v>66.183844011142</v>
      </c>
      <c r="H40" s="48">
        <f>VLOOKUP($A40,'Occupancy Raw Data'!$B$8:$BE$45,'Occupancy Raw Data'!N$3,FALSE)</f>
        <v>72.794800371402005</v>
      </c>
      <c r="I40" s="48">
        <f>VLOOKUP($A40,'Occupancy Raw Data'!$B$8:$BE$45,'Occupancy Raw Data'!O$3,FALSE)</f>
        <v>83.751160631383399</v>
      </c>
      <c r="J40" s="49">
        <f>VLOOKUP($A40,'Occupancy Raw Data'!$B$8:$BE$45,'Occupancy Raw Data'!P$3,FALSE)</f>
        <v>78.272980501392695</v>
      </c>
      <c r="K40" s="50">
        <f>VLOOKUP($A40,'Occupancy Raw Data'!$B$8:$BE$45,'Occupancy Raw Data'!R$3,FALSE)</f>
        <v>69.637883008356496</v>
      </c>
      <c r="M40" s="47">
        <f>VLOOKUP($A40,'Occupancy Raw Data'!$B$8:$BE$45,'Occupancy Raw Data'!T$3,FALSE)</f>
        <v>2.5270758122743602</v>
      </c>
      <c r="N40" s="48">
        <f>VLOOKUP($A40,'Occupancy Raw Data'!$B$8:$BE$45,'Occupancy Raw Data'!U$3,FALSE)</f>
        <v>6.4421669106881403</v>
      </c>
      <c r="O40" s="48">
        <f>VLOOKUP($A40,'Occupancy Raw Data'!$B$8:$BE$45,'Occupancy Raw Data'!V$3,FALSE)</f>
        <v>3.1165311653116499</v>
      </c>
      <c r="P40" s="48">
        <f>VLOOKUP($A40,'Occupancy Raw Data'!$B$8:$BE$45,'Occupancy Raw Data'!W$3,FALSE)</f>
        <v>7.7131258457374798</v>
      </c>
      <c r="Q40" s="48">
        <f>VLOOKUP($A40,'Occupancy Raw Data'!$B$8:$BE$45,'Occupancy Raw Data'!X$3,FALSE)</f>
        <v>9.7072419106317405</v>
      </c>
      <c r="R40" s="49">
        <f>VLOOKUP($A40,'Occupancy Raw Data'!$B$8:$BE$45,'Occupancy Raw Data'!Y$3,FALSE)</f>
        <v>5.9768064228367503</v>
      </c>
      <c r="S40" s="48">
        <f>VLOOKUP($A40,'Occupancy Raw Data'!$B$8:$BE$45,'Occupancy Raw Data'!AA$3,FALSE)</f>
        <v>-0.50761421319796896</v>
      </c>
      <c r="T40" s="48">
        <f>VLOOKUP($A40,'Occupancy Raw Data'!$B$8:$BE$45,'Occupancy Raw Data'!AB$3,FALSE)</f>
        <v>1.4623172103487001</v>
      </c>
      <c r="U40" s="49">
        <f>VLOOKUP($A40,'Occupancy Raw Data'!$B$8:$BE$45,'Occupancy Raw Data'!AC$3,FALSE)</f>
        <v>0.53667262969588503</v>
      </c>
      <c r="V40" s="50">
        <f>VLOOKUP($A40,'Occupancy Raw Data'!$B$8:$BE$45,'Occupancy Raw Data'!AE$3,FALSE)</f>
        <v>4.1666666666666599</v>
      </c>
      <c r="X40" s="51">
        <f>VLOOKUP($A40,'ADR Raw Data'!$B$6:$BE$43,'ADR Raw Data'!G$1,FALSE)</f>
        <v>111.900299295774</v>
      </c>
      <c r="Y40" s="52">
        <f>VLOOKUP($A40,'ADR Raw Data'!$B$6:$BE$43,'ADR Raw Data'!H$1,FALSE)</f>
        <v>119.45610729023301</v>
      </c>
      <c r="Z40" s="52">
        <f>VLOOKUP($A40,'ADR Raw Data'!$B$6:$BE$43,'ADR Raw Data'!I$1,FALSE)</f>
        <v>124.21947437582099</v>
      </c>
      <c r="AA40" s="52">
        <f>VLOOKUP($A40,'ADR Raw Data'!$B$6:$BE$43,'ADR Raw Data'!J$1,FALSE)</f>
        <v>120.55331658291399</v>
      </c>
      <c r="AB40" s="52">
        <f>VLOOKUP($A40,'ADR Raw Data'!$B$6:$BE$43,'ADR Raw Data'!K$1,FALSE)</f>
        <v>116.23362359550499</v>
      </c>
      <c r="AC40" s="53">
        <f>VLOOKUP($A40,'ADR Raw Data'!$B$6:$BE$43,'ADR Raw Data'!L$1,FALSE)</f>
        <v>118.87030303030301</v>
      </c>
      <c r="AD40" s="52">
        <f>VLOOKUP($A40,'ADR Raw Data'!$B$6:$BE$43,'ADR Raw Data'!N$1,FALSE)</f>
        <v>147.21562499999999</v>
      </c>
      <c r="AE40" s="52">
        <f>VLOOKUP($A40,'ADR Raw Data'!$B$6:$BE$43,'ADR Raw Data'!O$1,FALSE)</f>
        <v>161.19140798226101</v>
      </c>
      <c r="AF40" s="53">
        <f>VLOOKUP($A40,'ADR Raw Data'!$B$6:$BE$43,'ADR Raw Data'!P$1,FALSE)</f>
        <v>154.692586002372</v>
      </c>
      <c r="AG40" s="54">
        <f>VLOOKUP($A40,'ADR Raw Data'!$B$6:$BE$43,'ADR Raw Data'!R$1,FALSE)</f>
        <v>130.37437333333301</v>
      </c>
      <c r="AI40" s="47">
        <f>VLOOKUP($A40,'ADR Raw Data'!$B$6:$BE$43,'ADR Raw Data'!T$1,FALSE)</f>
        <v>-13.548338867778901</v>
      </c>
      <c r="AJ40" s="48">
        <f>VLOOKUP($A40,'ADR Raw Data'!$B$6:$BE$43,'ADR Raw Data'!U$1,FALSE)</f>
        <v>-0.146067595165911</v>
      </c>
      <c r="AK40" s="48">
        <f>VLOOKUP($A40,'ADR Raw Data'!$B$6:$BE$43,'ADR Raw Data'!V$1,FALSE)</f>
        <v>6.97622585201945</v>
      </c>
      <c r="AL40" s="48">
        <f>VLOOKUP($A40,'ADR Raw Data'!$B$6:$BE$43,'ADR Raw Data'!W$1,FALSE)</f>
        <v>10.507757661863</v>
      </c>
      <c r="AM40" s="48">
        <f>VLOOKUP($A40,'ADR Raw Data'!$B$6:$BE$43,'ADR Raw Data'!X$1,FALSE)</f>
        <v>5.3326370049321596</v>
      </c>
      <c r="AN40" s="49">
        <f>VLOOKUP($A40,'ADR Raw Data'!$B$6:$BE$43,'ADR Raw Data'!Y$1,FALSE)</f>
        <v>2.1502587662118899</v>
      </c>
      <c r="AO40" s="48">
        <f>VLOOKUP($A40,'ADR Raw Data'!$B$6:$BE$43,'ADR Raw Data'!AA$1,FALSE)</f>
        <v>-5.9875332045644196</v>
      </c>
      <c r="AP40" s="48">
        <f>VLOOKUP($A40,'ADR Raw Data'!$B$6:$BE$43,'ADR Raw Data'!AB$1,FALSE)</f>
        <v>-7.6190778381637898</v>
      </c>
      <c r="AQ40" s="49">
        <f>VLOOKUP($A40,'ADR Raw Data'!$B$6:$BE$43,'ADR Raw Data'!AC$1,FALSE)</f>
        <v>-6.8551522017737003</v>
      </c>
      <c r="AR40" s="50">
        <f>VLOOKUP($A40,'ADR Raw Data'!$B$6:$BE$43,'ADR Raw Data'!AE$1,FALSE)</f>
        <v>-1.9065119735270299</v>
      </c>
      <c r="AS40" s="40"/>
      <c r="AT40" s="51">
        <f>VLOOKUP($A40,'RevPAR Raw Data'!$B$6:$BE$43,'RevPAR Raw Data'!G$1,FALSE)</f>
        <v>59.015199628597898</v>
      </c>
      <c r="AU40" s="52">
        <f>VLOOKUP($A40,'RevPAR Raw Data'!$B$6:$BE$43,'RevPAR Raw Data'!H$1,FALSE)</f>
        <v>80.635645311049203</v>
      </c>
      <c r="AV40" s="52">
        <f>VLOOKUP($A40,'RevPAR Raw Data'!$B$6:$BE$43,'RevPAR Raw Data'!I$1,FALSE)</f>
        <v>87.772534818941494</v>
      </c>
      <c r="AW40" s="52">
        <f>VLOOKUP($A40,'RevPAR Raw Data'!$B$6:$BE$43,'RevPAR Raw Data'!J$1,FALSE)</f>
        <v>89.099758588672202</v>
      </c>
      <c r="AX40" s="52">
        <f>VLOOKUP($A40,'RevPAR Raw Data'!$B$6:$BE$43,'RevPAR Raw Data'!K$1,FALSE)</f>
        <v>76.841541318477198</v>
      </c>
      <c r="AY40" s="53">
        <f>VLOOKUP($A40,'RevPAR Raw Data'!$B$6:$BE$43,'RevPAR Raw Data'!L$1,FALSE)</f>
        <v>78.672935933147599</v>
      </c>
      <c r="AZ40" s="52">
        <f>VLOOKUP($A40,'RevPAR Raw Data'!$B$6:$BE$43,'RevPAR Raw Data'!N$1,FALSE)</f>
        <v>107.165320334261</v>
      </c>
      <c r="BA40" s="52">
        <f>VLOOKUP($A40,'RevPAR Raw Data'!$B$6:$BE$43,'RevPAR Raw Data'!O$1,FALSE)</f>
        <v>134.99967502321201</v>
      </c>
      <c r="BB40" s="53">
        <f>VLOOKUP($A40,'RevPAR Raw Data'!$B$6:$BE$43,'RevPAR Raw Data'!P$1,FALSE)</f>
        <v>121.082497678737</v>
      </c>
      <c r="BC40" s="54">
        <f>VLOOKUP($A40,'RevPAR Raw Data'!$B$6:$BE$43,'RevPAR Raw Data'!R$1,FALSE)</f>
        <v>90.789953574744601</v>
      </c>
      <c r="BE40" s="47">
        <f>VLOOKUP($A40,'RevPAR Raw Data'!$B$6:$BE$43,'RevPAR Raw Data'!T$1,FALSE)</f>
        <v>-11.363639849997201</v>
      </c>
      <c r="BF40" s="48">
        <f>VLOOKUP($A40,'RevPAR Raw Data'!$B$6:$BE$43,'RevPAR Raw Data'!U$1,FALSE)</f>
        <v>6.2866893972392104</v>
      </c>
      <c r="BG40" s="48">
        <f>VLOOKUP($A40,'RevPAR Raw Data'!$B$6:$BE$43,'RevPAR Raw Data'!V$1,FALSE)</f>
        <v>10.3101732701718</v>
      </c>
      <c r="BH40" s="48">
        <f>VLOOKUP($A40,'RevPAR Raw Data'!$B$6:$BE$43,'RevPAR Raw Data'!W$1,FALSE)</f>
        <v>19.031360079625099</v>
      </c>
      <c r="BI40" s="48">
        <f>VLOOKUP($A40,'RevPAR Raw Data'!$B$6:$BE$43,'RevPAR Raw Data'!X$1,FALSE)</f>
        <v>15.557530889848501</v>
      </c>
      <c r="BJ40" s="49">
        <f>VLOOKUP($A40,'RevPAR Raw Data'!$B$6:$BE$43,'RevPAR Raw Data'!Y$1,FALSE)</f>
        <v>8.2555819930952108</v>
      </c>
      <c r="BK40" s="48">
        <f>VLOOKUP($A40,'RevPAR Raw Data'!$B$6:$BE$43,'RevPAR Raw Data'!AA$1,FALSE)</f>
        <v>-6.4647538481960796</v>
      </c>
      <c r="BL40" s="48">
        <f>VLOOKUP($A40,'RevPAR Raw Data'!$B$6:$BE$43,'RevPAR Raw Data'!AB$1,FALSE)</f>
        <v>-6.2681757143124202</v>
      </c>
      <c r="BM40" s="49">
        <f>VLOOKUP($A40,'RevPAR Raw Data'!$B$6:$BE$43,'RevPAR Raw Data'!AC$1,FALSE)</f>
        <v>-6.3552692976687304</v>
      </c>
      <c r="BN40" s="50">
        <f>VLOOKUP($A40,'RevPAR Raw Data'!$B$6:$BE$43,'RevPAR Raw Data'!AE$1,FALSE)</f>
        <v>2.1807166942426699</v>
      </c>
    </row>
    <row r="41" spans="1:66" x14ac:dyDescent="0.25">
      <c r="A41" s="63" t="s">
        <v>79</v>
      </c>
      <c r="B41" s="47">
        <f>VLOOKUP($A41,'Occupancy Raw Data'!$B$8:$BE$45,'Occupancy Raw Data'!G$3,FALSE)</f>
        <v>50.245959241039998</v>
      </c>
      <c r="C41" s="48">
        <f>VLOOKUP($A41,'Occupancy Raw Data'!$B$8:$BE$45,'Occupancy Raw Data'!H$3,FALSE)</f>
        <v>62.895291637385803</v>
      </c>
      <c r="D41" s="48">
        <f>VLOOKUP($A41,'Occupancy Raw Data'!$B$8:$BE$45,'Occupancy Raw Data'!I$3,FALSE)</f>
        <v>66.900913562895198</v>
      </c>
      <c r="E41" s="48">
        <f>VLOOKUP($A41,'Occupancy Raw Data'!$B$8:$BE$45,'Occupancy Raw Data'!J$3,FALSE)</f>
        <v>69.219957835558603</v>
      </c>
      <c r="F41" s="48">
        <f>VLOOKUP($A41,'Occupancy Raw Data'!$B$8:$BE$45,'Occupancy Raw Data'!K$3,FALSE)</f>
        <v>68.306394940266998</v>
      </c>
      <c r="G41" s="49">
        <f>VLOOKUP($A41,'Occupancy Raw Data'!$B$8:$BE$45,'Occupancy Raw Data'!L$3,FALSE)</f>
        <v>63.5137034434293</v>
      </c>
      <c r="H41" s="48">
        <f>VLOOKUP($A41,'Occupancy Raw Data'!$B$8:$BE$45,'Occupancy Raw Data'!N$3,FALSE)</f>
        <v>72.452565003513698</v>
      </c>
      <c r="I41" s="48">
        <f>VLOOKUP($A41,'Occupancy Raw Data'!$B$8:$BE$45,'Occupancy Raw Data'!O$3,FALSE)</f>
        <v>75.895994378074406</v>
      </c>
      <c r="J41" s="49">
        <f>VLOOKUP($A41,'Occupancy Raw Data'!$B$8:$BE$45,'Occupancy Raw Data'!P$3,FALSE)</f>
        <v>74.174279690793995</v>
      </c>
      <c r="K41" s="50">
        <f>VLOOKUP($A41,'Occupancy Raw Data'!$B$8:$BE$45,'Occupancy Raw Data'!R$3,FALSE)</f>
        <v>66.559582371247799</v>
      </c>
      <c r="M41" s="47">
        <f>VLOOKUP($A41,'Occupancy Raw Data'!$B$8:$BE$45,'Occupancy Raw Data'!T$3,FALSE)</f>
        <v>-11.4002478314745</v>
      </c>
      <c r="N41" s="48">
        <f>VLOOKUP($A41,'Occupancy Raw Data'!$B$8:$BE$45,'Occupancy Raw Data'!U$3,FALSE)</f>
        <v>-1.8640350877192899</v>
      </c>
      <c r="O41" s="48">
        <f>VLOOKUP($A41,'Occupancy Raw Data'!$B$8:$BE$45,'Occupancy Raw Data'!V$3,FALSE)</f>
        <v>2.3655913978494598</v>
      </c>
      <c r="P41" s="48">
        <f>VLOOKUP($A41,'Occupancy Raw Data'!$B$8:$BE$45,'Occupancy Raw Data'!W$3,FALSE)</f>
        <v>2.8183716075156502</v>
      </c>
      <c r="Q41" s="48">
        <f>VLOOKUP($A41,'Occupancy Raw Data'!$B$8:$BE$45,'Occupancy Raw Data'!X$3,FALSE)</f>
        <v>9.3363329583802006</v>
      </c>
      <c r="R41" s="49">
        <f>VLOOKUP($A41,'Occupancy Raw Data'!$B$8:$BE$45,'Occupancy Raw Data'!Y$3,FALSE)</f>
        <v>0.51156583629893204</v>
      </c>
      <c r="S41" s="48">
        <f>VLOOKUP($A41,'Occupancy Raw Data'!$B$8:$BE$45,'Occupancy Raw Data'!AA$3,FALSE)</f>
        <v>0.389483933787731</v>
      </c>
      <c r="T41" s="48">
        <f>VLOOKUP($A41,'Occupancy Raw Data'!$B$8:$BE$45,'Occupancy Raw Data'!AB$3,FALSE)</f>
        <v>-2.9649595687331498</v>
      </c>
      <c r="U41" s="49">
        <f>VLOOKUP($A41,'Occupancy Raw Data'!$B$8:$BE$45,'Occupancy Raw Data'!AC$3,FALSE)</f>
        <v>-1.3551401869158799</v>
      </c>
      <c r="V41" s="50">
        <f>VLOOKUP($A41,'Occupancy Raw Data'!$B$8:$BE$45,'Occupancy Raw Data'!AE$3,FALSE)</f>
        <v>-9.04159132007233E-2</v>
      </c>
      <c r="X41" s="51">
        <f>VLOOKUP($A41,'ADR Raw Data'!$B$6:$BE$43,'ADR Raw Data'!G$1,FALSE)</f>
        <v>140.89869930069901</v>
      </c>
      <c r="Y41" s="52">
        <f>VLOOKUP($A41,'ADR Raw Data'!$B$6:$BE$43,'ADR Raw Data'!H$1,FALSE)</f>
        <v>138.683541899441</v>
      </c>
      <c r="Z41" s="52">
        <f>VLOOKUP($A41,'ADR Raw Data'!$B$6:$BE$43,'ADR Raw Data'!I$1,FALSE)</f>
        <v>135.64832983193199</v>
      </c>
      <c r="AA41" s="52">
        <f>VLOOKUP($A41,'ADR Raw Data'!$B$6:$BE$43,'ADR Raw Data'!J$1,FALSE)</f>
        <v>136.47680203045601</v>
      </c>
      <c r="AB41" s="52">
        <f>VLOOKUP($A41,'ADR Raw Data'!$B$6:$BE$43,'ADR Raw Data'!K$1,FALSE)</f>
        <v>133.983179012345</v>
      </c>
      <c r="AC41" s="53">
        <f>VLOOKUP($A41,'ADR Raw Data'!$B$6:$BE$43,'ADR Raw Data'!L$1,FALSE)</f>
        <v>136.90260013277199</v>
      </c>
      <c r="AD41" s="52">
        <f>VLOOKUP($A41,'ADR Raw Data'!$B$6:$BE$43,'ADR Raw Data'!N$1,FALSE)</f>
        <v>176.41116391852501</v>
      </c>
      <c r="AE41" s="52">
        <f>VLOOKUP($A41,'ADR Raw Data'!$B$6:$BE$43,'ADR Raw Data'!O$1,FALSE)</f>
        <v>193.82835185185101</v>
      </c>
      <c r="AF41" s="53">
        <f>VLOOKUP($A41,'ADR Raw Data'!$B$6:$BE$43,'ADR Raw Data'!P$1,FALSE)</f>
        <v>185.321899573661</v>
      </c>
      <c r="AG41" s="54">
        <f>VLOOKUP($A41,'ADR Raw Data'!$B$6:$BE$43,'ADR Raw Data'!R$1,FALSE)</f>
        <v>152.31936349924499</v>
      </c>
      <c r="AI41" s="47">
        <f>VLOOKUP($A41,'ADR Raw Data'!$B$6:$BE$43,'ADR Raw Data'!T$1,FALSE)</f>
        <v>-0.48534971687390699</v>
      </c>
      <c r="AJ41" s="48">
        <f>VLOOKUP($A41,'ADR Raw Data'!$B$6:$BE$43,'ADR Raw Data'!U$1,FALSE)</f>
        <v>2.0822123474515199E-2</v>
      </c>
      <c r="AK41" s="48">
        <f>VLOOKUP($A41,'ADR Raw Data'!$B$6:$BE$43,'ADR Raw Data'!V$1,FALSE)</f>
        <v>-3.9774212966653999</v>
      </c>
      <c r="AL41" s="48">
        <f>VLOOKUP($A41,'ADR Raw Data'!$B$6:$BE$43,'ADR Raw Data'!W$1,FALSE)</f>
        <v>-3.2653260701537699</v>
      </c>
      <c r="AM41" s="48">
        <f>VLOOKUP($A41,'ADR Raw Data'!$B$6:$BE$43,'ADR Raw Data'!X$1,FALSE)</f>
        <v>-9.0478489619776497</v>
      </c>
      <c r="AN41" s="49">
        <f>VLOOKUP($A41,'ADR Raw Data'!$B$6:$BE$43,'ADR Raw Data'!Y$1,FALSE)</f>
        <v>-3.55611259008346</v>
      </c>
      <c r="AO41" s="48">
        <f>VLOOKUP($A41,'ADR Raw Data'!$B$6:$BE$43,'ADR Raw Data'!AA$1,FALSE)</f>
        <v>-8.0000750808117793</v>
      </c>
      <c r="AP41" s="48">
        <f>VLOOKUP($A41,'ADR Raw Data'!$B$6:$BE$43,'ADR Raw Data'!AB$1,FALSE)</f>
        <v>-8.1977807514535108</v>
      </c>
      <c r="AQ41" s="49">
        <f>VLOOKUP($A41,'ADR Raw Data'!$B$6:$BE$43,'ADR Raw Data'!AC$1,FALSE)</f>
        <v>-8.1808834854616403</v>
      </c>
      <c r="AR41" s="50">
        <f>VLOOKUP($A41,'ADR Raw Data'!$B$6:$BE$43,'ADR Raw Data'!AE$1,FALSE)</f>
        <v>-5.5453181980710298</v>
      </c>
      <c r="AS41" s="40"/>
      <c r="AT41" s="51">
        <f>VLOOKUP($A41,'RevPAR Raw Data'!$B$6:$BE$43,'RevPAR Raw Data'!G$1,FALSE)</f>
        <v>70.795903021784895</v>
      </c>
      <c r="AU41" s="52">
        <f>VLOOKUP($A41,'RevPAR Raw Data'!$B$6:$BE$43,'RevPAR Raw Data'!H$1,FALSE)</f>
        <v>87.225418130709699</v>
      </c>
      <c r="AV41" s="52">
        <f>VLOOKUP($A41,'RevPAR Raw Data'!$B$6:$BE$43,'RevPAR Raw Data'!I$1,FALSE)</f>
        <v>90.749971890372393</v>
      </c>
      <c r="AW41" s="52">
        <f>VLOOKUP($A41,'RevPAR Raw Data'!$B$6:$BE$43,'RevPAR Raw Data'!J$1,FALSE)</f>
        <v>94.469184820801104</v>
      </c>
      <c r="AX41" s="52">
        <f>VLOOKUP($A41,'RevPAR Raw Data'!$B$6:$BE$43,'RevPAR Raw Data'!K$1,FALSE)</f>
        <v>91.519079409697795</v>
      </c>
      <c r="AY41" s="53">
        <f>VLOOKUP($A41,'RevPAR Raw Data'!$B$6:$BE$43,'RevPAR Raw Data'!L$1,FALSE)</f>
        <v>86.951911454673194</v>
      </c>
      <c r="AZ41" s="52">
        <f>VLOOKUP($A41,'RevPAR Raw Data'!$B$6:$BE$43,'RevPAR Raw Data'!N$1,FALSE)</f>
        <v>127.814413211524</v>
      </c>
      <c r="BA41" s="52">
        <f>VLOOKUP($A41,'RevPAR Raw Data'!$B$6:$BE$43,'RevPAR Raw Data'!O$1,FALSE)</f>
        <v>147.10795502459499</v>
      </c>
      <c r="BB41" s="53">
        <f>VLOOKUP($A41,'RevPAR Raw Data'!$B$6:$BE$43,'RevPAR Raw Data'!P$1,FALSE)</f>
        <v>137.46118411806</v>
      </c>
      <c r="BC41" s="54">
        <f>VLOOKUP($A41,'RevPAR Raw Data'!$B$6:$BE$43,'RevPAR Raw Data'!R$1,FALSE)</f>
        <v>101.38313221564</v>
      </c>
      <c r="BE41" s="47">
        <f>VLOOKUP($A41,'RevPAR Raw Data'!$B$6:$BE$43,'RevPAR Raw Data'!T$1,FALSE)</f>
        <v>-11.830266477775501</v>
      </c>
      <c r="BF41" s="48">
        <f>VLOOKUP($A41,'RevPAR Raw Data'!$B$6:$BE$43,'RevPAR Raw Data'!U$1,FALSE)</f>
        <v>-1.8436010959323501</v>
      </c>
      <c r="BG41" s="48">
        <f>VLOOKUP($A41,'RevPAR Raw Data'!$B$6:$BE$43,'RevPAR Raw Data'!V$1,FALSE)</f>
        <v>-1.70591943486609</v>
      </c>
      <c r="BH41" s="48">
        <f>VLOOKUP($A41,'RevPAR Raw Data'!$B$6:$BE$43,'RevPAR Raw Data'!W$1,FALSE)</f>
        <v>-0.53898348549214103</v>
      </c>
      <c r="BI41" s="48">
        <f>VLOOKUP($A41,'RevPAR Raw Data'!$B$6:$BE$43,'RevPAR Raw Data'!X$1,FALSE)</f>
        <v>-0.55625330825903296</v>
      </c>
      <c r="BJ41" s="49">
        <f>VLOOKUP($A41,'RevPAR Raw Data'!$B$6:$BE$43,'RevPAR Raw Data'!Y$1,FALSE)</f>
        <v>-3.0627386108957202</v>
      </c>
      <c r="BK41" s="48">
        <f>VLOOKUP($A41,'RevPAR Raw Data'!$B$6:$BE$43,'RevPAR Raw Data'!AA$1,FALSE)</f>
        <v>-7.6417501541547699</v>
      </c>
      <c r="BL41" s="48">
        <f>VLOOKUP($A41,'RevPAR Raw Data'!$B$6:$BE$43,'RevPAR Raw Data'!AB$1,FALSE)</f>
        <v>-10.919679435372601</v>
      </c>
      <c r="BM41" s="49">
        <f>VLOOKUP($A41,'RevPAR Raw Data'!$B$6:$BE$43,'RevPAR Raw Data'!AC$1,FALSE)</f>
        <v>-9.4251612326212708</v>
      </c>
      <c r="BN41" s="50">
        <f>VLOOKUP($A41,'RevPAR Raw Data'!$B$6:$BE$43,'RevPAR Raw Data'!AE$1,FALSE)</f>
        <v>-5.6307202611830798</v>
      </c>
    </row>
    <row r="42" spans="1:66" x14ac:dyDescent="0.25">
      <c r="A42" s="63" t="s">
        <v>80</v>
      </c>
      <c r="B42" s="47">
        <f>VLOOKUP($A42,'Occupancy Raw Data'!$B$8:$BE$45,'Occupancy Raw Data'!G$3,FALSE)</f>
        <v>67.371982492414205</v>
      </c>
      <c r="C42" s="48">
        <f>VLOOKUP($A42,'Occupancy Raw Data'!$B$8:$BE$45,'Occupancy Raw Data'!H$3,FALSE)</f>
        <v>73.032410515292199</v>
      </c>
      <c r="D42" s="48">
        <f>VLOOKUP($A42,'Occupancy Raw Data'!$B$8:$BE$45,'Occupancy Raw Data'!I$3,FALSE)</f>
        <v>74.338112883303694</v>
      </c>
      <c r="E42" s="48">
        <f>VLOOKUP($A42,'Occupancy Raw Data'!$B$8:$BE$45,'Occupancy Raw Data'!J$3,FALSE)</f>
        <v>75.694108801890295</v>
      </c>
      <c r="F42" s="48">
        <f>VLOOKUP($A42,'Occupancy Raw Data'!$B$8:$BE$45,'Occupancy Raw Data'!K$3,FALSE)</f>
        <v>72.042317813221601</v>
      </c>
      <c r="G42" s="49">
        <f>VLOOKUP($A42,'Occupancy Raw Data'!$B$8:$BE$45,'Occupancy Raw Data'!L$3,FALSE)</f>
        <v>72.495811135934005</v>
      </c>
      <c r="H42" s="48">
        <f>VLOOKUP($A42,'Occupancy Raw Data'!$B$8:$BE$45,'Occupancy Raw Data'!N$3,FALSE)</f>
        <v>76.354653348370107</v>
      </c>
      <c r="I42" s="48">
        <f>VLOOKUP($A42,'Occupancy Raw Data'!$B$8:$BE$45,'Occupancy Raw Data'!O$3,FALSE)</f>
        <v>88.400193330111094</v>
      </c>
      <c r="J42" s="49">
        <f>VLOOKUP($A42,'Occupancy Raw Data'!$B$8:$BE$45,'Occupancy Raw Data'!P$3,FALSE)</f>
        <v>82.377423339240593</v>
      </c>
      <c r="K42" s="50">
        <f>VLOOKUP($A42,'Occupancy Raw Data'!$B$8:$BE$45,'Occupancy Raw Data'!R$3,FALSE)</f>
        <v>75.319150568486904</v>
      </c>
      <c r="M42" s="47">
        <f>VLOOKUP($A42,'Occupancy Raw Data'!$B$8:$BE$45,'Occupancy Raw Data'!T$3,FALSE)</f>
        <v>7.5934144634947804</v>
      </c>
      <c r="N42" s="48">
        <f>VLOOKUP($A42,'Occupancy Raw Data'!$B$8:$BE$45,'Occupancy Raw Data'!U$3,FALSE)</f>
        <v>4.7142027121730496</v>
      </c>
      <c r="O42" s="48">
        <f>VLOOKUP($A42,'Occupancy Raw Data'!$B$8:$BE$45,'Occupancy Raw Data'!V$3,FALSE)</f>
        <v>5.2604829524960897</v>
      </c>
      <c r="P42" s="48">
        <f>VLOOKUP($A42,'Occupancy Raw Data'!$B$8:$BE$45,'Occupancy Raw Data'!W$3,FALSE)</f>
        <v>7.6103506829913998</v>
      </c>
      <c r="Q42" s="48">
        <f>VLOOKUP($A42,'Occupancy Raw Data'!$B$8:$BE$45,'Occupancy Raw Data'!X$3,FALSE)</f>
        <v>7.3984218815951204</v>
      </c>
      <c r="R42" s="49">
        <f>VLOOKUP($A42,'Occupancy Raw Data'!$B$8:$BE$45,'Occupancy Raw Data'!Y$3,FALSE)</f>
        <v>6.4846055889033698</v>
      </c>
      <c r="S42" s="48">
        <f>VLOOKUP($A42,'Occupancy Raw Data'!$B$8:$BE$45,'Occupancy Raw Data'!AA$3,FALSE)</f>
        <v>0.85338567071363503</v>
      </c>
      <c r="T42" s="48">
        <f>VLOOKUP($A42,'Occupancy Raw Data'!$B$8:$BE$45,'Occupancy Raw Data'!AB$3,FALSE)</f>
        <v>-1.60809746952343</v>
      </c>
      <c r="U42" s="49">
        <f>VLOOKUP($A42,'Occupancy Raw Data'!$B$8:$BE$45,'Occupancy Raw Data'!AC$3,FALSE)</f>
        <v>-0.482447456946825</v>
      </c>
      <c r="V42" s="50">
        <f>VLOOKUP($A42,'Occupancy Raw Data'!$B$8:$BE$45,'Occupancy Raw Data'!AE$3,FALSE)</f>
        <v>4.2049624403345502</v>
      </c>
      <c r="X42" s="51">
        <f>VLOOKUP($A42,'ADR Raw Data'!$B$6:$BE$43,'ADR Raw Data'!G$1,FALSE)</f>
        <v>151.101787564766</v>
      </c>
      <c r="Y42" s="52">
        <f>VLOOKUP($A42,'ADR Raw Data'!$B$6:$BE$43,'ADR Raw Data'!H$1,FALSE)</f>
        <v>146.80351422898701</v>
      </c>
      <c r="Z42" s="52">
        <f>VLOOKUP($A42,'ADR Raw Data'!$B$6:$BE$43,'ADR Raw Data'!I$1,FALSE)</f>
        <v>149.27951815062301</v>
      </c>
      <c r="AA42" s="52">
        <f>VLOOKUP($A42,'ADR Raw Data'!$B$6:$BE$43,'ADR Raw Data'!J$1,FALSE)</f>
        <v>147.48301454416401</v>
      </c>
      <c r="AB42" s="52">
        <f>VLOOKUP($A42,'ADR Raw Data'!$B$6:$BE$43,'ADR Raw Data'!K$1,FALSE)</f>
        <v>143.47315691390199</v>
      </c>
      <c r="AC42" s="53">
        <f>VLOOKUP($A42,'ADR Raw Data'!$B$6:$BE$43,'ADR Raw Data'!L$1,FALSE)</f>
        <v>147.59017334232101</v>
      </c>
      <c r="AD42" s="52">
        <f>VLOOKUP($A42,'ADR Raw Data'!$B$6:$BE$43,'ADR Raw Data'!N$1,FALSE)</f>
        <v>180.23547510198301</v>
      </c>
      <c r="AE42" s="52">
        <f>VLOOKUP($A42,'ADR Raw Data'!$B$6:$BE$43,'ADR Raw Data'!O$1,FALSE)</f>
        <v>205.72461029099</v>
      </c>
      <c r="AF42" s="53">
        <f>VLOOKUP($A42,'ADR Raw Data'!$B$6:$BE$43,'ADR Raw Data'!P$1,FALSE)</f>
        <v>193.91182225626599</v>
      </c>
      <c r="AG42" s="54">
        <f>VLOOKUP($A42,'ADR Raw Data'!$B$6:$BE$43,'ADR Raw Data'!R$1,FALSE)</f>
        <v>162.06529052563999</v>
      </c>
      <c r="AI42" s="47">
        <f>VLOOKUP($A42,'ADR Raw Data'!$B$6:$BE$43,'ADR Raw Data'!T$1,FALSE)</f>
        <v>5.89599748913888</v>
      </c>
      <c r="AJ42" s="48">
        <f>VLOOKUP($A42,'ADR Raw Data'!$B$6:$BE$43,'ADR Raw Data'!U$1,FALSE)</f>
        <v>3.9880218247881598</v>
      </c>
      <c r="AK42" s="48">
        <f>VLOOKUP($A42,'ADR Raw Data'!$B$6:$BE$43,'ADR Raw Data'!V$1,FALSE)</f>
        <v>6.6143651118284899</v>
      </c>
      <c r="AL42" s="48">
        <f>VLOOKUP($A42,'ADR Raw Data'!$B$6:$BE$43,'ADR Raw Data'!W$1,FALSE)</f>
        <v>6.4016101151523497</v>
      </c>
      <c r="AM42" s="48">
        <f>VLOOKUP($A42,'ADR Raw Data'!$B$6:$BE$43,'ADR Raw Data'!X$1,FALSE)</f>
        <v>3.24892659587832</v>
      </c>
      <c r="AN42" s="49">
        <f>VLOOKUP($A42,'ADR Raw Data'!$B$6:$BE$43,'ADR Raw Data'!Y$1,FALSE)</f>
        <v>5.2364066556984596</v>
      </c>
      <c r="AO42" s="48">
        <f>VLOOKUP($A42,'ADR Raw Data'!$B$6:$BE$43,'ADR Raw Data'!AA$1,FALSE)</f>
        <v>-2.9493148013435899</v>
      </c>
      <c r="AP42" s="48">
        <f>VLOOKUP($A42,'ADR Raw Data'!$B$6:$BE$43,'ADR Raw Data'!AB$1,FALSE)</f>
        <v>-4.6271215548480802</v>
      </c>
      <c r="AQ42" s="49">
        <f>VLOOKUP($A42,'ADR Raw Data'!$B$6:$BE$43,'ADR Raw Data'!AC$1,FALSE)</f>
        <v>-3.99914147356575</v>
      </c>
      <c r="AR42" s="50">
        <f>VLOOKUP($A42,'ADR Raw Data'!$B$6:$BE$43,'ADR Raw Data'!AE$1,FALSE)</f>
        <v>1.0072227790124</v>
      </c>
      <c r="AS42" s="40"/>
      <c r="AT42" s="51">
        <f>VLOOKUP($A42,'RevPAR Raw Data'!$B$6:$BE$43,'RevPAR Raw Data'!G$1,FALSE)</f>
        <v>101.800269863859</v>
      </c>
      <c r="AU42" s="52">
        <f>VLOOKUP($A42,'RevPAR Raw Data'!$B$6:$BE$43,'RevPAR Raw Data'!H$1,FALSE)</f>
        <v>107.21414516258901</v>
      </c>
      <c r="AV42" s="52">
        <f>VLOOKUP($A42,'RevPAR Raw Data'!$B$6:$BE$43,'RevPAR Raw Data'!I$1,FALSE)</f>
        <v>110.971576714462</v>
      </c>
      <c r="AW42" s="52">
        <f>VLOOKUP($A42,'RevPAR Raw Data'!$B$6:$BE$43,'RevPAR Raw Data'!J$1,FALSE)</f>
        <v>111.635953493367</v>
      </c>
      <c r="AX42" s="52">
        <f>VLOOKUP($A42,'RevPAR Raw Data'!$B$6:$BE$43,'RevPAR Raw Data'!K$1,FALSE)</f>
        <v>103.36138768057501</v>
      </c>
      <c r="AY42" s="53">
        <f>VLOOKUP($A42,'RevPAR Raw Data'!$B$6:$BE$43,'RevPAR Raw Data'!L$1,FALSE)</f>
        <v>106.996693321446</v>
      </c>
      <c r="AZ42" s="52">
        <f>VLOOKUP($A42,'RevPAR Raw Data'!$B$6:$BE$43,'RevPAR Raw Data'!N$1,FALSE)</f>
        <v>137.618172224907</v>
      </c>
      <c r="BA42" s="52">
        <f>VLOOKUP($A42,'RevPAR Raw Data'!$B$6:$BE$43,'RevPAR Raw Data'!O$1,FALSE)</f>
        <v>181.86095322485301</v>
      </c>
      <c r="BB42" s="53">
        <f>VLOOKUP($A42,'RevPAR Raw Data'!$B$6:$BE$43,'RevPAR Raw Data'!P$1,FALSE)</f>
        <v>159.73956272487999</v>
      </c>
      <c r="BC42" s="54">
        <f>VLOOKUP($A42,'RevPAR Raw Data'!$B$6:$BE$43,'RevPAR Raw Data'!R$1,FALSE)</f>
        <v>122.06620019026199</v>
      </c>
      <c r="BE42" s="47">
        <f>VLOOKUP($A42,'RevPAR Raw Data'!$B$6:$BE$43,'RevPAR Raw Data'!T$1,FALSE)</f>
        <v>13.9371194787412</v>
      </c>
      <c r="BF42" s="48">
        <f>VLOOKUP($A42,'RevPAR Raw Data'!$B$6:$BE$43,'RevPAR Raw Data'!U$1,FALSE)</f>
        <v>8.8902279699874303</v>
      </c>
      <c r="BG42" s="48">
        <f>VLOOKUP($A42,'RevPAR Raw Data'!$B$6:$BE$43,'RevPAR Raw Data'!V$1,FALSE)</f>
        <v>12.222795613448101</v>
      </c>
      <c r="BH42" s="48">
        <f>VLOOKUP($A42,'RevPAR Raw Data'!$B$6:$BE$43,'RevPAR Raw Data'!W$1,FALSE)</f>
        <v>14.499145777264699</v>
      </c>
      <c r="BI42" s="48">
        <f>VLOOKUP($A42,'RevPAR Raw Data'!$B$6:$BE$43,'RevPAR Raw Data'!X$1,FALSE)</f>
        <v>10.8877177736598</v>
      </c>
      <c r="BJ42" s="49">
        <f>VLOOKUP($A42,'RevPAR Raw Data'!$B$6:$BE$43,'RevPAR Raw Data'!Y$1,FALSE)</f>
        <v>12.060572563254899</v>
      </c>
      <c r="BK42" s="48">
        <f>VLOOKUP($A42,'RevPAR Raw Data'!$B$6:$BE$43,'RevPAR Raw Data'!AA$1,FALSE)</f>
        <v>-2.1210981605288599</v>
      </c>
      <c r="BL42" s="48">
        <f>VLOOKUP($A42,'RevPAR Raw Data'!$B$6:$BE$43,'RevPAR Raw Data'!AB$1,FALSE)</f>
        <v>-6.1608103997362198</v>
      </c>
      <c r="BM42" s="49">
        <f>VLOOKUP($A42,'RevPAR Raw Data'!$B$6:$BE$43,'RevPAR Raw Data'!AC$1,FALSE)</f>
        <v>-4.4622951741736498</v>
      </c>
      <c r="BN42" s="50">
        <f>VLOOKUP($A42,'RevPAR Raw Data'!$B$6:$BE$43,'RevPAR Raw Data'!AE$1,FALSE)</f>
        <v>5.2545385588949198</v>
      </c>
    </row>
    <row r="43" spans="1:66" x14ac:dyDescent="0.25">
      <c r="A43" s="66" t="s">
        <v>81</v>
      </c>
      <c r="B43" s="47">
        <f>VLOOKUP($A43,'Occupancy Raw Data'!$B$8:$BE$45,'Occupancy Raw Data'!G$3,FALSE)</f>
        <v>68.292974827462402</v>
      </c>
      <c r="C43" s="48">
        <f>VLOOKUP($A43,'Occupancy Raw Data'!$B$8:$BE$45,'Occupancy Raw Data'!H$3,FALSE)</f>
        <v>79.654525870666603</v>
      </c>
      <c r="D43" s="48">
        <f>VLOOKUP($A43,'Occupancy Raw Data'!$B$8:$BE$45,'Occupancy Raw Data'!I$3,FALSE)</f>
        <v>83.424422547572505</v>
      </c>
      <c r="E43" s="48">
        <f>VLOOKUP($A43,'Occupancy Raw Data'!$B$8:$BE$45,'Occupancy Raw Data'!J$3,FALSE)</f>
        <v>78.569433917102103</v>
      </c>
      <c r="F43" s="48">
        <f>VLOOKUP($A43,'Occupancy Raw Data'!$B$8:$BE$45,'Occupancy Raw Data'!K$3,FALSE)</f>
        <v>70.311565005784402</v>
      </c>
      <c r="G43" s="49">
        <f>VLOOKUP($A43,'Occupancy Raw Data'!$B$8:$BE$45,'Occupancy Raw Data'!L$3,FALSE)</f>
        <v>76.050584433717603</v>
      </c>
      <c r="H43" s="48">
        <f>VLOOKUP($A43,'Occupancy Raw Data'!$B$8:$BE$45,'Occupancy Raw Data'!N$3,FALSE)</f>
        <v>68.424622013005106</v>
      </c>
      <c r="I43" s="48">
        <f>VLOOKUP($A43,'Occupancy Raw Data'!$B$8:$BE$45,'Occupancy Raw Data'!O$3,FALSE)</f>
        <v>72.154625603382897</v>
      </c>
      <c r="J43" s="49">
        <f>VLOOKUP($A43,'Occupancy Raw Data'!$B$8:$BE$45,'Occupancy Raw Data'!P$3,FALSE)</f>
        <v>70.289623808193994</v>
      </c>
      <c r="K43" s="50">
        <f>VLOOKUP($A43,'Occupancy Raw Data'!$B$8:$BE$45,'Occupancy Raw Data'!R$3,FALSE)</f>
        <v>74.404595683568004</v>
      </c>
      <c r="M43" s="47">
        <f>VLOOKUP($A43,'Occupancy Raw Data'!$B$8:$BE$45,'Occupancy Raw Data'!T$3,FALSE)</f>
        <v>12.022519636132101</v>
      </c>
      <c r="N43" s="48">
        <f>VLOOKUP($A43,'Occupancy Raw Data'!$B$8:$BE$45,'Occupancy Raw Data'!U$3,FALSE)</f>
        <v>13.8692436834126</v>
      </c>
      <c r="O43" s="48">
        <f>VLOOKUP($A43,'Occupancy Raw Data'!$B$8:$BE$45,'Occupancy Raw Data'!V$3,FALSE)</f>
        <v>16.709021390725201</v>
      </c>
      <c r="P43" s="48">
        <f>VLOOKUP($A43,'Occupancy Raw Data'!$B$8:$BE$45,'Occupancy Raw Data'!W$3,FALSE)</f>
        <v>14.9652449620321</v>
      </c>
      <c r="Q43" s="48">
        <f>VLOOKUP($A43,'Occupancy Raw Data'!$B$8:$BE$45,'Occupancy Raw Data'!X$3,FALSE)</f>
        <v>13.6685302474234</v>
      </c>
      <c r="R43" s="49">
        <f>VLOOKUP($A43,'Occupancy Raw Data'!$B$8:$BE$45,'Occupancy Raw Data'!Y$3,FALSE)</f>
        <v>14.328942225747999</v>
      </c>
      <c r="S43" s="48">
        <f>VLOOKUP($A43,'Occupancy Raw Data'!$B$8:$BE$45,'Occupancy Raw Data'!AA$3,FALSE)</f>
        <v>1.58125764758577</v>
      </c>
      <c r="T43" s="48">
        <f>VLOOKUP($A43,'Occupancy Raw Data'!$B$8:$BE$45,'Occupancy Raw Data'!AB$3,FALSE)</f>
        <v>-2.52270114316461</v>
      </c>
      <c r="U43" s="49">
        <f>VLOOKUP($A43,'Occupancy Raw Data'!$B$8:$BE$45,'Occupancy Raw Data'!AC$3,FALSE)</f>
        <v>-0.56741956578557295</v>
      </c>
      <c r="V43" s="50">
        <f>VLOOKUP($A43,'Occupancy Raw Data'!$B$8:$BE$45,'Occupancy Raw Data'!AE$3,FALSE)</f>
        <v>9.8909513590350997</v>
      </c>
      <c r="X43" s="51">
        <f>VLOOKUP($A43,'ADR Raw Data'!$B$6:$BE$43,'ADR Raw Data'!G$1,FALSE)</f>
        <v>145.35729511069499</v>
      </c>
      <c r="Y43" s="52">
        <f>VLOOKUP($A43,'ADR Raw Data'!$B$6:$BE$43,'ADR Raw Data'!H$1,FALSE)</f>
        <v>164.553969549757</v>
      </c>
      <c r="Z43" s="52">
        <f>VLOOKUP($A43,'ADR Raw Data'!$B$6:$BE$43,'ADR Raw Data'!I$1,FALSE)</f>
        <v>168.87815106159101</v>
      </c>
      <c r="AA43" s="52">
        <f>VLOOKUP($A43,'ADR Raw Data'!$B$6:$BE$43,'ADR Raw Data'!J$1,FALSE)</f>
        <v>162.52657044935199</v>
      </c>
      <c r="AB43" s="52">
        <f>VLOOKUP($A43,'ADR Raw Data'!$B$6:$BE$43,'ADR Raw Data'!K$1,FALSE)</f>
        <v>142.543356595744</v>
      </c>
      <c r="AC43" s="53">
        <f>VLOOKUP($A43,'ADR Raw Data'!$B$6:$BE$43,'ADR Raw Data'!L$1,FALSE)</f>
        <v>157.56612607272399</v>
      </c>
      <c r="AD43" s="52">
        <f>VLOOKUP($A43,'ADR Raw Data'!$B$6:$BE$43,'ADR Raw Data'!N$1,FALSE)</f>
        <v>129.22244053171599</v>
      </c>
      <c r="AE43" s="52">
        <f>VLOOKUP($A43,'ADR Raw Data'!$B$6:$BE$43,'ADR Raw Data'!O$1,FALSE)</f>
        <v>126.14498147840899</v>
      </c>
      <c r="AF43" s="53">
        <f>VLOOKUP($A43,'ADR Raw Data'!$B$6:$BE$43,'ADR Raw Data'!P$1,FALSE)</f>
        <v>127.642883736768</v>
      </c>
      <c r="AG43" s="54">
        <f>VLOOKUP($A43,'ADR Raw Data'!$B$6:$BE$43,'ADR Raw Data'!R$1,FALSE)</f>
        <v>149.48946119319501</v>
      </c>
      <c r="AI43" s="47">
        <f>VLOOKUP($A43,'ADR Raw Data'!$B$6:$BE$43,'ADR Raw Data'!T$1,FALSE)</f>
        <v>13.661979822484399</v>
      </c>
      <c r="AJ43" s="48">
        <f>VLOOKUP($A43,'ADR Raw Data'!$B$6:$BE$43,'ADR Raw Data'!U$1,FALSE)</f>
        <v>16.904689468120399</v>
      </c>
      <c r="AK43" s="48">
        <f>VLOOKUP($A43,'ADR Raw Data'!$B$6:$BE$43,'ADR Raw Data'!V$1,FALSE)</f>
        <v>17.2981348818386</v>
      </c>
      <c r="AL43" s="48">
        <f>VLOOKUP($A43,'ADR Raw Data'!$B$6:$BE$43,'ADR Raw Data'!W$1,FALSE)</f>
        <v>18.2150320807744</v>
      </c>
      <c r="AM43" s="48">
        <f>VLOOKUP($A43,'ADR Raw Data'!$B$6:$BE$43,'ADR Raw Data'!X$1,FALSE)</f>
        <v>14.30873924958</v>
      </c>
      <c r="AN43" s="49">
        <f>VLOOKUP($A43,'ADR Raw Data'!$B$6:$BE$43,'ADR Raw Data'!Y$1,FALSE)</f>
        <v>16.3445505164166</v>
      </c>
      <c r="AO43" s="48">
        <f>VLOOKUP($A43,'ADR Raw Data'!$B$6:$BE$43,'ADR Raw Data'!AA$1,FALSE)</f>
        <v>8.5653919313323499</v>
      </c>
      <c r="AP43" s="48">
        <f>VLOOKUP($A43,'ADR Raw Data'!$B$6:$BE$43,'ADR Raw Data'!AB$1,FALSE)</f>
        <v>0.69456495115905303</v>
      </c>
      <c r="AQ43" s="49">
        <f>VLOOKUP($A43,'ADR Raw Data'!$B$6:$BE$43,'ADR Raw Data'!AC$1,FALSE)</f>
        <v>4.3701359584591497</v>
      </c>
      <c r="AR43" s="50">
        <f>VLOOKUP($A43,'ADR Raw Data'!$B$6:$BE$43,'ADR Raw Data'!AE$1,FALSE)</f>
        <v>13.659319344687701</v>
      </c>
      <c r="AS43" s="40"/>
      <c r="AT43" s="51">
        <f>VLOOKUP($A43,'RevPAR Raw Data'!$B$6:$BE$43,'RevPAR Raw Data'!G$1,FALSE)</f>
        <v>99.268820959827593</v>
      </c>
      <c r="AU43" s="52">
        <f>VLOOKUP($A43,'RevPAR Raw Data'!$B$6:$BE$43,'RevPAR Raw Data'!H$1,FALSE)</f>
        <v>131.07468424621999</v>
      </c>
      <c r="AV43" s="52">
        <f>VLOOKUP($A43,'RevPAR Raw Data'!$B$6:$BE$43,'RevPAR Raw Data'!I$1,FALSE)</f>
        <v>140.88562233214901</v>
      </c>
      <c r="AW43" s="52">
        <f>VLOOKUP($A43,'RevPAR Raw Data'!$B$6:$BE$43,'RevPAR Raw Data'!J$1,FALSE)</f>
        <v>127.696206366936</v>
      </c>
      <c r="AX43" s="52">
        <f>VLOOKUP($A43,'RevPAR Raw Data'!$B$6:$BE$43,'RevPAR Raw Data'!K$1,FALSE)</f>
        <v>100.224464834244</v>
      </c>
      <c r="AY43" s="53">
        <f>VLOOKUP($A43,'RevPAR Raw Data'!$B$6:$BE$43,'RevPAR Raw Data'!L$1,FALSE)</f>
        <v>119.82995974787499</v>
      </c>
      <c r="AZ43" s="52">
        <f>VLOOKUP($A43,'RevPAR Raw Data'!$B$6:$BE$43,'RevPAR Raw Data'!N$1,FALSE)</f>
        <v>88.419966489807294</v>
      </c>
      <c r="BA43" s="52">
        <f>VLOOKUP($A43,'RevPAR Raw Data'!$B$6:$BE$43,'RevPAR Raw Data'!O$1,FALSE)</f>
        <v>91.019439103203396</v>
      </c>
      <c r="BB43" s="53">
        <f>VLOOKUP($A43,'RevPAR Raw Data'!$B$6:$BE$43,'RevPAR Raw Data'!P$1,FALSE)</f>
        <v>89.719702796505302</v>
      </c>
      <c r="BC43" s="54">
        <f>VLOOKUP($A43,'RevPAR Raw Data'!$B$6:$BE$43,'RevPAR Raw Data'!R$1,FALSE)</f>
        <v>111.227029190341</v>
      </c>
      <c r="BE43" s="47">
        <f>VLOOKUP($A43,'RevPAR Raw Data'!$B$6:$BE$43,'RevPAR Raw Data'!T$1,FALSE)</f>
        <v>27.327013665459098</v>
      </c>
      <c r="BF43" s="48">
        <f>VLOOKUP($A43,'RevPAR Raw Data'!$B$6:$BE$43,'RevPAR Raw Data'!U$1,FALSE)</f>
        <v>33.118485727790798</v>
      </c>
      <c r="BG43" s="48">
        <f>VLOOKUP($A43,'RevPAR Raw Data'!$B$6:$BE$43,'RevPAR Raw Data'!V$1,FALSE)</f>
        <v>36.897505330166702</v>
      </c>
      <c r="BH43" s="48">
        <f>VLOOKUP($A43,'RevPAR Raw Data'!$B$6:$BE$43,'RevPAR Raw Data'!W$1,FALSE)</f>
        <v>35.906201213607197</v>
      </c>
      <c r="BI43" s="48">
        <f>VLOOKUP($A43,'RevPAR Raw Data'!$B$6:$BE$43,'RevPAR Raw Data'!X$1,FALSE)</f>
        <v>29.9330638493572</v>
      </c>
      <c r="BJ43" s="49">
        <f>VLOOKUP($A43,'RevPAR Raw Data'!$B$6:$BE$43,'RevPAR Raw Data'!Y$1,FALSE)</f>
        <v>33.015493942720198</v>
      </c>
      <c r="BK43" s="48">
        <f>VLOOKUP($A43,'RevPAR Raw Data'!$B$6:$BE$43,'RevPAR Raw Data'!AA$1,FALSE)</f>
        <v>10.282090493878</v>
      </c>
      <c r="BL43" s="48">
        <f>VLOOKUP($A43,'RevPAR Raw Data'!$B$6:$BE$43,'RevPAR Raw Data'!AB$1,FALSE)</f>
        <v>-1.84565798996847</v>
      </c>
      <c r="BM43" s="49">
        <f>VLOOKUP($A43,'RevPAR Raw Data'!$B$6:$BE$43,'RevPAR Raw Data'!AC$1,FALSE)</f>
        <v>3.77791938619385</v>
      </c>
      <c r="BN43" s="50">
        <f>VLOOKUP($A43,'RevPAR Raw Data'!$B$6:$BE$43,'RevPAR Raw Data'!AE$1,FALSE)</f>
        <v>24.9013073360811</v>
      </c>
    </row>
    <row r="44" spans="1:66" x14ac:dyDescent="0.25">
      <c r="A44" s="63" t="s">
        <v>82</v>
      </c>
      <c r="B44" s="47">
        <f>VLOOKUP($A44,'Occupancy Raw Data'!$B$8:$BE$45,'Occupancy Raw Data'!G$3,FALSE)</f>
        <v>54.6227609914962</v>
      </c>
      <c r="C44" s="48">
        <f>VLOOKUP($A44,'Occupancy Raw Data'!$B$8:$BE$45,'Occupancy Raw Data'!H$3,FALSE)</f>
        <v>60.6115433327302</v>
      </c>
      <c r="D44" s="48">
        <f>VLOOKUP($A44,'Occupancy Raw Data'!$B$8:$BE$45,'Occupancy Raw Data'!I$3,FALSE)</f>
        <v>64.392979916772205</v>
      </c>
      <c r="E44" s="48">
        <f>VLOOKUP($A44,'Occupancy Raw Data'!$B$8:$BE$45,'Occupancy Raw Data'!J$3,FALSE)</f>
        <v>66.193233218744297</v>
      </c>
      <c r="F44" s="48">
        <f>VLOOKUP($A44,'Occupancy Raw Data'!$B$8:$BE$45,'Occupancy Raw Data'!K$3,FALSE)</f>
        <v>65.641396779446296</v>
      </c>
      <c r="G44" s="49">
        <f>VLOOKUP($A44,'Occupancy Raw Data'!$B$8:$BE$45,'Occupancy Raw Data'!L$3,FALSE)</f>
        <v>62.2923828478378</v>
      </c>
      <c r="H44" s="48">
        <f>VLOOKUP($A44,'Occupancy Raw Data'!$B$8:$BE$45,'Occupancy Raw Data'!N$3,FALSE)</f>
        <v>73.674687895784302</v>
      </c>
      <c r="I44" s="48">
        <f>VLOOKUP($A44,'Occupancy Raw Data'!$B$8:$BE$45,'Occupancy Raw Data'!O$3,FALSE)</f>
        <v>74.226524335082303</v>
      </c>
      <c r="J44" s="49">
        <f>VLOOKUP($A44,'Occupancy Raw Data'!$B$8:$BE$45,'Occupancy Raw Data'!P$3,FALSE)</f>
        <v>73.950606115433303</v>
      </c>
      <c r="K44" s="50">
        <f>VLOOKUP($A44,'Occupancy Raw Data'!$B$8:$BE$45,'Occupancy Raw Data'!R$3,FALSE)</f>
        <v>65.623303781436505</v>
      </c>
      <c r="M44" s="47">
        <f>VLOOKUP($A44,'Occupancy Raw Data'!$B$8:$BE$45,'Occupancy Raw Data'!T$3,FALSE)</f>
        <v>4.1850771266129803</v>
      </c>
      <c r="N44" s="48">
        <f>VLOOKUP($A44,'Occupancy Raw Data'!$B$8:$BE$45,'Occupancy Raw Data'!U$3,FALSE)</f>
        <v>4.7673358821351002</v>
      </c>
      <c r="O44" s="48">
        <f>VLOOKUP($A44,'Occupancy Raw Data'!$B$8:$BE$45,'Occupancy Raw Data'!V$3,FALSE)</f>
        <v>6.3188362053892497</v>
      </c>
      <c r="P44" s="48">
        <f>VLOOKUP($A44,'Occupancy Raw Data'!$B$8:$BE$45,'Occupancy Raw Data'!W$3,FALSE)</f>
        <v>7.23303781436584</v>
      </c>
      <c r="Q44" s="48">
        <f>VLOOKUP($A44,'Occupancy Raw Data'!$B$8:$BE$45,'Occupancy Raw Data'!X$3,FALSE)</f>
        <v>6.2614996442766104</v>
      </c>
      <c r="R44" s="49">
        <f>VLOOKUP($A44,'Occupancy Raw Data'!$B$8:$BE$45,'Occupancy Raw Data'!Y$3,FALSE)</f>
        <v>5.8135213786518802</v>
      </c>
      <c r="S44" s="48">
        <f>VLOOKUP($A44,'Occupancy Raw Data'!$B$8:$BE$45,'Occupancy Raw Data'!AA$3,FALSE)</f>
        <v>9.9074910901598301</v>
      </c>
      <c r="T44" s="48">
        <f>VLOOKUP($A44,'Occupancy Raw Data'!$B$8:$BE$45,'Occupancy Raw Data'!AB$3,FALSE)</f>
        <v>5.3458094287257403</v>
      </c>
      <c r="U44" s="49">
        <f>VLOOKUP($A44,'Occupancy Raw Data'!$B$8:$BE$45,'Occupancy Raw Data'!AC$3,FALSE)</f>
        <v>7.5698087382155803</v>
      </c>
      <c r="V44" s="50">
        <f>VLOOKUP($A44,'Occupancy Raw Data'!$B$8:$BE$45,'Occupancy Raw Data'!AE$3,FALSE)</f>
        <v>6.3748933082583097</v>
      </c>
      <c r="X44" s="51">
        <f>VLOOKUP($A44,'ADR Raw Data'!$B$6:$BE$43,'ADR Raw Data'!G$1,FALSE)</f>
        <v>102.570556475654</v>
      </c>
      <c r="Y44" s="52">
        <f>VLOOKUP($A44,'ADR Raw Data'!$B$6:$BE$43,'ADR Raw Data'!H$1,FALSE)</f>
        <v>104.691598507462</v>
      </c>
      <c r="Z44" s="52">
        <f>VLOOKUP($A44,'ADR Raw Data'!$B$6:$BE$43,'ADR Raw Data'!I$1,FALSE)</f>
        <v>106.516645125035</v>
      </c>
      <c r="AA44" s="52">
        <f>VLOOKUP($A44,'ADR Raw Data'!$B$6:$BE$43,'ADR Raw Data'!J$1,FALSE)</f>
        <v>105.00623342900001</v>
      </c>
      <c r="AB44" s="52">
        <f>VLOOKUP($A44,'ADR Raw Data'!$B$6:$BE$43,'ADR Raw Data'!K$1,FALSE)</f>
        <v>102.80072353913999</v>
      </c>
      <c r="AC44" s="53">
        <f>VLOOKUP($A44,'ADR Raw Data'!$B$6:$BE$43,'ADR Raw Data'!L$1,FALSE)</f>
        <v>104.36529873072099</v>
      </c>
      <c r="AD44" s="52">
        <f>VLOOKUP($A44,'ADR Raw Data'!$B$6:$BE$43,'ADR Raw Data'!N$1,FALSE)</f>
        <v>118.144984037328</v>
      </c>
      <c r="AE44" s="52">
        <f>VLOOKUP($A44,'ADR Raw Data'!$B$6:$BE$43,'ADR Raw Data'!O$1,FALSE)</f>
        <v>123.15473857404</v>
      </c>
      <c r="AF44" s="53">
        <f>VLOOKUP($A44,'ADR Raw Data'!$B$6:$BE$43,'ADR Raw Data'!P$1,FALSE)</f>
        <v>120.659207290965</v>
      </c>
      <c r="AG44" s="54">
        <f>VLOOKUP($A44,'ADR Raw Data'!$B$6:$BE$43,'ADR Raw Data'!R$1,FALSE)</f>
        <v>109.61145082516001</v>
      </c>
      <c r="AI44" s="47">
        <f>VLOOKUP($A44,'ADR Raw Data'!$B$6:$BE$43,'ADR Raw Data'!T$1,FALSE)</f>
        <v>6.8353605324714897</v>
      </c>
      <c r="AJ44" s="48">
        <f>VLOOKUP($A44,'ADR Raw Data'!$B$6:$BE$43,'ADR Raw Data'!U$1,FALSE)</f>
        <v>9.2540759474587002</v>
      </c>
      <c r="AK44" s="48">
        <f>VLOOKUP($A44,'ADR Raw Data'!$B$6:$BE$43,'ADR Raw Data'!V$1,FALSE)</f>
        <v>9.2467275098658792</v>
      </c>
      <c r="AL44" s="48">
        <f>VLOOKUP($A44,'ADR Raw Data'!$B$6:$BE$43,'ADR Raw Data'!W$1,FALSE)</f>
        <v>8.5670241981729998</v>
      </c>
      <c r="AM44" s="48">
        <f>VLOOKUP($A44,'ADR Raw Data'!$B$6:$BE$43,'ADR Raw Data'!X$1,FALSE)</f>
        <v>5.6668905453746401</v>
      </c>
      <c r="AN44" s="49">
        <f>VLOOKUP($A44,'ADR Raw Data'!$B$6:$BE$43,'ADR Raw Data'!Y$1,FALSE)</f>
        <v>7.9303159730147899</v>
      </c>
      <c r="AO44" s="48">
        <f>VLOOKUP($A44,'ADR Raw Data'!$B$6:$BE$43,'ADR Raw Data'!AA$1,FALSE)</f>
        <v>3.95369268305546</v>
      </c>
      <c r="AP44" s="48">
        <f>VLOOKUP($A44,'ADR Raw Data'!$B$6:$BE$43,'ADR Raw Data'!AB$1,FALSE)</f>
        <v>2.63404942886529</v>
      </c>
      <c r="AQ44" s="49">
        <f>VLOOKUP($A44,'ADR Raw Data'!$B$6:$BE$43,'ADR Raw Data'!AC$1,FALSE)</f>
        <v>3.2141347053470999</v>
      </c>
      <c r="AR44" s="50">
        <f>VLOOKUP($A44,'ADR Raw Data'!$B$6:$BE$43,'ADR Raw Data'!AE$1,FALSE)</f>
        <v>6.2876878357575201</v>
      </c>
      <c r="AS44" s="40"/>
      <c r="AT44" s="51">
        <f>VLOOKUP($A44,'RevPAR Raw Data'!$B$6:$BE$43,'RevPAR Raw Data'!G$1,FALSE)</f>
        <v>56.026869911344299</v>
      </c>
      <c r="AU44" s="52">
        <f>VLOOKUP($A44,'RevPAR Raw Data'!$B$6:$BE$43,'RevPAR Raw Data'!H$1,FALSE)</f>
        <v>63.455193595078697</v>
      </c>
      <c r="AV44" s="52">
        <f>VLOOKUP($A44,'RevPAR Raw Data'!$B$6:$BE$43,'RevPAR Raw Data'!I$1,FALSE)</f>
        <v>68.589241903383297</v>
      </c>
      <c r="AW44" s="52">
        <f>VLOOKUP($A44,'RevPAR Raw Data'!$B$6:$BE$43,'RevPAR Raw Data'!J$1,FALSE)</f>
        <v>69.507020987877596</v>
      </c>
      <c r="AX44" s="52">
        <f>VLOOKUP($A44,'RevPAR Raw Data'!$B$6:$BE$43,'RevPAR Raw Data'!K$1,FALSE)</f>
        <v>67.4798308304686</v>
      </c>
      <c r="AY44" s="53">
        <f>VLOOKUP($A44,'RevPAR Raw Data'!$B$6:$BE$43,'RevPAR Raw Data'!L$1,FALSE)</f>
        <v>65.011631445630499</v>
      </c>
      <c r="AZ44" s="52">
        <f>VLOOKUP($A44,'RevPAR Raw Data'!$B$6:$BE$43,'RevPAR Raw Data'!N$1,FALSE)</f>
        <v>87.042948254025603</v>
      </c>
      <c r="BA44" s="52">
        <f>VLOOKUP($A44,'RevPAR Raw Data'!$B$6:$BE$43,'RevPAR Raw Data'!O$1,FALSE)</f>
        <v>91.413481997466903</v>
      </c>
      <c r="BB44" s="53">
        <f>VLOOKUP($A44,'RevPAR Raw Data'!$B$6:$BE$43,'RevPAR Raw Data'!P$1,FALSE)</f>
        <v>89.228215125746303</v>
      </c>
      <c r="BC44" s="54">
        <f>VLOOKUP($A44,'RevPAR Raw Data'!$B$6:$BE$43,'RevPAR Raw Data'!R$1,FALSE)</f>
        <v>71.930655354235</v>
      </c>
      <c r="BE44" s="47">
        <f>VLOOKUP($A44,'RevPAR Raw Data'!$B$6:$BE$43,'RevPAR Raw Data'!T$1,FALSE)</f>
        <v>11.3065027692504</v>
      </c>
      <c r="BF44" s="48">
        <f>VLOOKUP($A44,'RevPAR Raw Data'!$B$6:$BE$43,'RevPAR Raw Data'!U$1,FALSE)</f>
        <v>14.462584712797</v>
      </c>
      <c r="BG44" s="48">
        <f>VLOOKUP($A44,'RevPAR Raw Data'!$B$6:$BE$43,'RevPAR Raw Data'!V$1,FALSE)</f>
        <v>16.149849280962201</v>
      </c>
      <c r="BH44" s="48">
        <f>VLOOKUP($A44,'RevPAR Raw Data'!$B$6:$BE$43,'RevPAR Raw Data'!W$1,FALSE)</f>
        <v>16.419718112358499</v>
      </c>
      <c r="BI44" s="48">
        <f>VLOOKUP($A44,'RevPAR Raw Data'!$B$6:$BE$43,'RevPAR Raw Data'!X$1,FALSE)</f>
        <v>12.2832225209914</v>
      </c>
      <c r="BJ44" s="49">
        <f>VLOOKUP($A44,'RevPAR Raw Data'!$B$6:$BE$43,'RevPAR Raw Data'!Y$1,FALSE)</f>
        <v>14.2048679661525</v>
      </c>
      <c r="BK44" s="48">
        <f>VLOOKUP($A44,'RevPAR Raw Data'!$B$6:$BE$43,'RevPAR Raw Data'!AA$1,FALSE)</f>
        <v>14.2528955235213</v>
      </c>
      <c r="BL44" s="48">
        <f>VLOOKUP($A44,'RevPAR Raw Data'!$B$6:$BE$43,'RevPAR Raw Data'!AB$1,FALSE)</f>
        <v>8.1206701203166105</v>
      </c>
      <c r="BM44" s="49">
        <f>VLOOKUP($A44,'RevPAR Raw Data'!$B$6:$BE$43,'RevPAR Raw Data'!AC$1,FALSE)</f>
        <v>11.027247293346001</v>
      </c>
      <c r="BN44" s="50">
        <f>VLOOKUP($A44,'RevPAR Raw Data'!$B$6:$BE$43,'RevPAR Raw Data'!AE$1,FALSE)</f>
        <v>13.0634145351017</v>
      </c>
    </row>
    <row r="45" spans="1:66" x14ac:dyDescent="0.25">
      <c r="A45" s="63" t="s">
        <v>83</v>
      </c>
      <c r="B45" s="47">
        <f>VLOOKUP($A45,'Occupancy Raw Data'!$B$8:$BE$45,'Occupancy Raw Data'!G$3,FALSE)</f>
        <v>46.867104598281898</v>
      </c>
      <c r="C45" s="48">
        <f>VLOOKUP($A45,'Occupancy Raw Data'!$B$8:$BE$45,'Occupancy Raw Data'!H$3,FALSE)</f>
        <v>60.131379484588102</v>
      </c>
      <c r="D45" s="48">
        <f>VLOOKUP($A45,'Occupancy Raw Data'!$B$8:$BE$45,'Occupancy Raw Data'!I$3,FALSE)</f>
        <v>64.224355735219802</v>
      </c>
      <c r="E45" s="48">
        <f>VLOOKUP($A45,'Occupancy Raw Data'!$B$8:$BE$45,'Occupancy Raw Data'!J$3,FALSE)</f>
        <v>64.274886306215194</v>
      </c>
      <c r="F45" s="48">
        <f>VLOOKUP($A45,'Occupancy Raw Data'!$B$8:$BE$45,'Occupancy Raw Data'!K$3,FALSE)</f>
        <v>61.773623041940297</v>
      </c>
      <c r="G45" s="49">
        <f>VLOOKUP($A45,'Occupancy Raw Data'!$B$8:$BE$45,'Occupancy Raw Data'!L$3,FALSE)</f>
        <v>59.4542698332491</v>
      </c>
      <c r="H45" s="48">
        <f>VLOOKUP($A45,'Occupancy Raw Data'!$B$8:$BE$45,'Occupancy Raw Data'!N$3,FALSE)</f>
        <v>69.530065689742202</v>
      </c>
      <c r="I45" s="48">
        <f>VLOOKUP($A45,'Occupancy Raw Data'!$B$8:$BE$45,'Occupancy Raw Data'!O$3,FALSE)</f>
        <v>71.728145528044394</v>
      </c>
      <c r="J45" s="49">
        <f>VLOOKUP($A45,'Occupancy Raw Data'!$B$8:$BE$45,'Occupancy Raw Data'!P$3,FALSE)</f>
        <v>70.629105608893298</v>
      </c>
      <c r="K45" s="50">
        <f>VLOOKUP($A45,'Occupancy Raw Data'!$B$8:$BE$45,'Occupancy Raw Data'!R$3,FALSE)</f>
        <v>62.647080054861704</v>
      </c>
      <c r="M45" s="47">
        <f>VLOOKUP($A45,'Occupancy Raw Data'!$B$8:$BE$45,'Occupancy Raw Data'!T$3,FALSE)</f>
        <v>1.3107591480065499</v>
      </c>
      <c r="N45" s="48">
        <f>VLOOKUP($A45,'Occupancy Raw Data'!$B$8:$BE$45,'Occupancy Raw Data'!U$3,FALSE)</f>
        <v>4.7074351077870604</v>
      </c>
      <c r="O45" s="48">
        <f>VLOOKUP($A45,'Occupancy Raw Data'!$B$8:$BE$45,'Occupancy Raw Data'!V$3,FALSE)</f>
        <v>2.9566626164439</v>
      </c>
      <c r="P45" s="48">
        <f>VLOOKUP($A45,'Occupancy Raw Data'!$B$8:$BE$45,'Occupancy Raw Data'!W$3,FALSE)</f>
        <v>2.3742454728370199</v>
      </c>
      <c r="Q45" s="48">
        <f>VLOOKUP($A45,'Occupancy Raw Data'!$B$8:$BE$45,'Occupancy Raw Data'!X$3,FALSE)</f>
        <v>12.6209120221096</v>
      </c>
      <c r="R45" s="49">
        <f>VLOOKUP($A45,'Occupancy Raw Data'!$B$8:$BE$45,'Occupancy Raw Data'!Y$3,FALSE)</f>
        <v>4.7822602190756003</v>
      </c>
      <c r="S45" s="48">
        <f>VLOOKUP($A45,'Occupancy Raw Data'!$B$8:$BE$45,'Occupancy Raw Data'!AA$3,FALSE)</f>
        <v>11.057304277643199</v>
      </c>
      <c r="T45" s="48">
        <f>VLOOKUP($A45,'Occupancy Raw Data'!$B$8:$BE$45,'Occupancy Raw Data'!AB$3,FALSE)</f>
        <v>9.2343208926510094</v>
      </c>
      <c r="U45" s="49">
        <f>VLOOKUP($A45,'Occupancy Raw Data'!$B$8:$BE$45,'Occupancy Raw Data'!AC$3,FALSE)</f>
        <v>10.124089028954099</v>
      </c>
      <c r="V45" s="50">
        <f>VLOOKUP($A45,'Occupancy Raw Data'!$B$8:$BE$45,'Occupancy Raw Data'!AE$3,FALSE)</f>
        <v>6.4454801913406099</v>
      </c>
      <c r="X45" s="51">
        <f>VLOOKUP($A45,'ADR Raw Data'!$B$6:$BE$43,'ADR Raw Data'!G$1,FALSE)</f>
        <v>92.484824797843601</v>
      </c>
      <c r="Y45" s="52">
        <f>VLOOKUP($A45,'ADR Raw Data'!$B$6:$BE$43,'ADR Raw Data'!H$1,FALSE)</f>
        <v>100.61645378151201</v>
      </c>
      <c r="Z45" s="52">
        <f>VLOOKUP($A45,'ADR Raw Data'!$B$6:$BE$43,'ADR Raw Data'!I$1,FALSE)</f>
        <v>103.265184893784</v>
      </c>
      <c r="AA45" s="52">
        <f>VLOOKUP($A45,'ADR Raw Data'!$B$6:$BE$43,'ADR Raw Data'!J$1,FALSE)</f>
        <v>100.927275943396</v>
      </c>
      <c r="AB45" s="52">
        <f>VLOOKUP($A45,'ADR Raw Data'!$B$6:$BE$43,'ADR Raw Data'!K$1,FALSE)</f>
        <v>97.993157464212601</v>
      </c>
      <c r="AC45" s="53">
        <f>VLOOKUP($A45,'ADR Raw Data'!$B$6:$BE$43,'ADR Raw Data'!L$1,FALSE)</f>
        <v>99.428766785653494</v>
      </c>
      <c r="AD45" s="52">
        <f>VLOOKUP($A45,'ADR Raw Data'!$B$6:$BE$43,'ADR Raw Data'!N$1,FALSE)</f>
        <v>108.46145712209299</v>
      </c>
      <c r="AE45" s="52">
        <f>VLOOKUP($A45,'ADR Raw Data'!$B$6:$BE$43,'ADR Raw Data'!O$1,FALSE)</f>
        <v>112.77285311729401</v>
      </c>
      <c r="AF45" s="53">
        <f>VLOOKUP($A45,'ADR Raw Data'!$B$6:$BE$43,'ADR Raw Data'!P$1,FALSE)</f>
        <v>110.650699338222</v>
      </c>
      <c r="AG45" s="54">
        <f>VLOOKUP($A45,'ADR Raw Data'!$B$6:$BE$43,'ADR Raw Data'!R$1,FALSE)</f>
        <v>103.04355188108499</v>
      </c>
      <c r="AI45" s="47">
        <f>VLOOKUP($A45,'ADR Raw Data'!$B$6:$BE$43,'ADR Raw Data'!T$1,FALSE)</f>
        <v>7.1429181030089399</v>
      </c>
      <c r="AJ45" s="48">
        <f>VLOOKUP($A45,'ADR Raw Data'!$B$6:$BE$43,'ADR Raw Data'!U$1,FALSE)</f>
        <v>13.486868191910601</v>
      </c>
      <c r="AK45" s="48">
        <f>VLOOKUP($A45,'ADR Raw Data'!$B$6:$BE$43,'ADR Raw Data'!V$1,FALSE)</f>
        <v>13.2781422363855</v>
      </c>
      <c r="AL45" s="48">
        <f>VLOOKUP($A45,'ADR Raw Data'!$B$6:$BE$43,'ADR Raw Data'!W$1,FALSE)</f>
        <v>11.7885726925947</v>
      </c>
      <c r="AM45" s="48">
        <f>VLOOKUP($A45,'ADR Raw Data'!$B$6:$BE$43,'ADR Raw Data'!X$1,FALSE)</f>
        <v>9.7080747357062602</v>
      </c>
      <c r="AN45" s="49">
        <f>VLOOKUP($A45,'ADR Raw Data'!$B$6:$BE$43,'ADR Raw Data'!Y$1,FALSE)</f>
        <v>11.323304472002301</v>
      </c>
      <c r="AO45" s="48">
        <f>VLOOKUP($A45,'ADR Raw Data'!$B$6:$BE$43,'ADR Raw Data'!AA$1,FALSE)</f>
        <v>4.7211416563903104</v>
      </c>
      <c r="AP45" s="48">
        <f>VLOOKUP($A45,'ADR Raw Data'!$B$6:$BE$43,'ADR Raw Data'!AB$1,FALSE)</f>
        <v>5.1301764836452497</v>
      </c>
      <c r="AQ45" s="49">
        <f>VLOOKUP($A45,'ADR Raw Data'!$B$6:$BE$43,'ADR Raw Data'!AC$1,FALSE)</f>
        <v>4.9172084466082699</v>
      </c>
      <c r="AR45" s="50">
        <f>VLOOKUP($A45,'ADR Raw Data'!$B$6:$BE$43,'ADR Raw Data'!AE$1,FALSE)</f>
        <v>9.2215837560428202</v>
      </c>
      <c r="AS45" s="40"/>
      <c r="AT45" s="51">
        <f>VLOOKUP($A45,'RevPAR Raw Data'!$B$6:$BE$43,'RevPAR Raw Data'!G$1,FALSE)</f>
        <v>43.3449595755432</v>
      </c>
      <c r="AU45" s="52">
        <f>VLOOKUP($A45,'RevPAR Raw Data'!$B$6:$BE$43,'RevPAR Raw Data'!H$1,FALSE)</f>
        <v>60.5020616472966</v>
      </c>
      <c r="AV45" s="52">
        <f>VLOOKUP($A45,'RevPAR Raw Data'!$B$6:$BE$43,'RevPAR Raw Data'!I$1,FALSE)</f>
        <v>66.321399696816499</v>
      </c>
      <c r="AW45" s="52">
        <f>VLOOKUP($A45,'RevPAR Raw Data'!$B$6:$BE$43,'RevPAR Raw Data'!J$1,FALSE)</f>
        <v>64.870891864577999</v>
      </c>
      <c r="AX45" s="52">
        <f>VLOOKUP($A45,'RevPAR Raw Data'!$B$6:$BE$43,'RevPAR Raw Data'!K$1,FALSE)</f>
        <v>60.533923698837697</v>
      </c>
      <c r="AY45" s="53">
        <f>VLOOKUP($A45,'RevPAR Raw Data'!$B$6:$BE$43,'RevPAR Raw Data'!L$1,FALSE)</f>
        <v>59.1146472966144</v>
      </c>
      <c r="AZ45" s="52">
        <f>VLOOKUP($A45,'RevPAR Raw Data'!$B$6:$BE$43,'RevPAR Raw Data'!N$1,FALSE)</f>
        <v>75.413322385042903</v>
      </c>
      <c r="BA45" s="52">
        <f>VLOOKUP($A45,'RevPAR Raw Data'!$B$6:$BE$43,'RevPAR Raw Data'!O$1,FALSE)</f>
        <v>80.889876200101</v>
      </c>
      <c r="BB45" s="53">
        <f>VLOOKUP($A45,'RevPAR Raw Data'!$B$6:$BE$43,'RevPAR Raw Data'!P$1,FALSE)</f>
        <v>78.151599292572001</v>
      </c>
      <c r="BC45" s="54">
        <f>VLOOKUP($A45,'RevPAR Raw Data'!$B$6:$BE$43,'RevPAR Raw Data'!R$1,FALSE)</f>
        <v>64.553776438316604</v>
      </c>
      <c r="BE45" s="47">
        <f>VLOOKUP($A45,'RevPAR Raw Data'!$B$6:$BE$43,'RevPAR Raw Data'!T$1,FALSE)</f>
        <v>8.5473037034852997</v>
      </c>
      <c r="BF45" s="48">
        <f>VLOOKUP($A45,'RevPAR Raw Data'!$B$6:$BE$43,'RevPAR Raw Data'!U$1,FALSE)</f>
        <v>18.829188867904701</v>
      </c>
      <c r="BG45" s="48">
        <f>VLOOKUP($A45,'RevPAR Raw Data'!$B$6:$BE$43,'RevPAR Raw Data'!V$1,FALSE)</f>
        <v>16.627394720490798</v>
      </c>
      <c r="BH45" s="48">
        <f>VLOOKUP($A45,'RevPAR Raw Data'!$B$6:$BE$43,'RevPAR Raw Data'!W$1,FALSE)</f>
        <v>14.4427078188977</v>
      </c>
      <c r="BI45" s="48">
        <f>VLOOKUP($A45,'RevPAR Raw Data'!$B$6:$BE$43,'RevPAR Raw Data'!X$1,FALSE)</f>
        <v>23.554234329250001</v>
      </c>
      <c r="BJ45" s="49">
        <f>VLOOKUP($A45,'RevPAR Raw Data'!$B$6:$BE$43,'RevPAR Raw Data'!Y$1,FALSE)</f>
        <v>16.647074576327299</v>
      </c>
      <c r="BK45" s="48">
        <f>VLOOKUP($A45,'RevPAR Raw Data'!$B$6:$BE$43,'RevPAR Raw Data'!AA$1,FALSE)</f>
        <v>16.300476932359199</v>
      </c>
      <c r="BL45" s="48">
        <f>VLOOKUP($A45,'RevPAR Raw Data'!$B$6:$BE$43,'RevPAR Raw Data'!AB$1,FALSE)</f>
        <v>14.838234335155301</v>
      </c>
      <c r="BM45" s="49">
        <f>VLOOKUP($A45,'RevPAR Raw Data'!$B$6:$BE$43,'RevPAR Raw Data'!AC$1,FALSE)</f>
        <v>15.5391200364362</v>
      </c>
      <c r="BN45" s="50">
        <f>VLOOKUP($A45,'RevPAR Raw Data'!$B$6:$BE$43,'RevPAR Raw Data'!AE$1,FALSE)</f>
        <v>16.261439301707</v>
      </c>
    </row>
    <row r="46" spans="1:66" x14ac:dyDescent="0.25">
      <c r="A46" s="66" t="s">
        <v>84</v>
      </c>
      <c r="B46" s="47">
        <f>VLOOKUP($A46,'Occupancy Raw Data'!$B$8:$BE$45,'Occupancy Raw Data'!G$3,FALSE)</f>
        <v>46.107860595268299</v>
      </c>
      <c r="C46" s="48">
        <f>VLOOKUP($A46,'Occupancy Raw Data'!$B$8:$BE$45,'Occupancy Raw Data'!H$3,FALSE)</f>
        <v>53.828542355634603</v>
      </c>
      <c r="D46" s="48">
        <f>VLOOKUP($A46,'Occupancy Raw Data'!$B$8:$BE$45,'Occupancy Raw Data'!I$3,FALSE)</f>
        <v>58.674637496820097</v>
      </c>
      <c r="E46" s="48">
        <f>VLOOKUP($A46,'Occupancy Raw Data'!$B$8:$BE$45,'Occupancy Raw Data'!J$3,FALSE)</f>
        <v>60.2772831340625</v>
      </c>
      <c r="F46" s="48">
        <f>VLOOKUP($A46,'Occupancy Raw Data'!$B$8:$BE$45,'Occupancy Raw Data'!K$3,FALSE)</f>
        <v>62.490460442635403</v>
      </c>
      <c r="G46" s="49">
        <f>VLOOKUP($A46,'Occupancy Raw Data'!$B$8:$BE$45,'Occupancy Raw Data'!L$3,FALSE)</f>
        <v>56.275756804884203</v>
      </c>
      <c r="H46" s="48">
        <f>VLOOKUP($A46,'Occupancy Raw Data'!$B$8:$BE$45,'Occupancy Raw Data'!N$3,FALSE)</f>
        <v>72.831340625794894</v>
      </c>
      <c r="I46" s="48">
        <f>VLOOKUP($A46,'Occupancy Raw Data'!$B$8:$BE$45,'Occupancy Raw Data'!O$3,FALSE)</f>
        <v>69.166879631995897</v>
      </c>
      <c r="J46" s="49">
        <f>VLOOKUP($A46,'Occupancy Raw Data'!$B$8:$BE$45,'Occupancy Raw Data'!P$3,FALSE)</f>
        <v>71.003314635390097</v>
      </c>
      <c r="K46" s="50">
        <f>VLOOKUP($A46,'Occupancy Raw Data'!$B$8:$BE$45,'Occupancy Raw Data'!R$3,FALSE)</f>
        <v>60.476744608894798</v>
      </c>
      <c r="M46" s="47">
        <f>VLOOKUP($A46,'Occupancy Raw Data'!$B$8:$BE$45,'Occupancy Raw Data'!T$3,FALSE)</f>
        <v>-2.9301697245608902</v>
      </c>
      <c r="N46" s="48">
        <f>VLOOKUP($A46,'Occupancy Raw Data'!$B$8:$BE$45,'Occupancy Raw Data'!U$3,FALSE)</f>
        <v>-9.1021670878957597</v>
      </c>
      <c r="O46" s="48">
        <f>VLOOKUP($A46,'Occupancy Raw Data'!$B$8:$BE$45,'Occupancy Raw Data'!V$3,FALSE)</f>
        <v>-4.0524394324782396</v>
      </c>
      <c r="P46" s="48">
        <f>VLOOKUP($A46,'Occupancy Raw Data'!$B$8:$BE$45,'Occupancy Raw Data'!W$3,FALSE)</f>
        <v>-6.1384648007533498</v>
      </c>
      <c r="Q46" s="48">
        <f>VLOOKUP($A46,'Occupancy Raw Data'!$B$8:$BE$45,'Occupancy Raw Data'!X$3,FALSE)</f>
        <v>2.1448686810881998</v>
      </c>
      <c r="R46" s="49">
        <f>VLOOKUP($A46,'Occupancy Raw Data'!$B$8:$BE$45,'Occupancy Raw Data'!Y$3,FALSE)</f>
        <v>-4.0543273321794997</v>
      </c>
      <c r="S46" s="48">
        <f>VLOOKUP($A46,'Occupancy Raw Data'!$B$8:$BE$45,'Occupancy Raw Data'!AA$3,FALSE)</f>
        <v>6.0554949005229899</v>
      </c>
      <c r="T46" s="48">
        <f>VLOOKUP($A46,'Occupancy Raw Data'!$B$8:$BE$45,'Occupancy Raw Data'!AB$3,FALSE)</f>
        <v>12.403330650921299</v>
      </c>
      <c r="U46" s="49">
        <f>VLOOKUP($A46,'Occupancy Raw Data'!$B$8:$BE$45,'Occupancy Raw Data'!AC$3,FALSE)</f>
        <v>9.0618684099542293</v>
      </c>
      <c r="V46" s="50">
        <f>VLOOKUP($A46,'Occupancy Raw Data'!$B$8:$BE$45,'Occupancy Raw Data'!AE$3,FALSE)</f>
        <v>-3.28370190458993E-2</v>
      </c>
      <c r="X46" s="51">
        <f>VLOOKUP($A46,'ADR Raw Data'!$B$6:$BE$43,'ADR Raw Data'!G$1,FALSE)</f>
        <v>102.62608275862</v>
      </c>
      <c r="Y46" s="52">
        <f>VLOOKUP($A46,'ADR Raw Data'!$B$6:$BE$43,'ADR Raw Data'!H$1,FALSE)</f>
        <v>102.11381852551899</v>
      </c>
      <c r="Z46" s="52">
        <f>VLOOKUP($A46,'ADR Raw Data'!$B$6:$BE$43,'ADR Raw Data'!I$1,FALSE)</f>
        <v>103.307637112508</v>
      </c>
      <c r="AA46" s="52">
        <f>VLOOKUP($A46,'ADR Raw Data'!$B$6:$BE$43,'ADR Raw Data'!J$1,FALSE)</f>
        <v>106.107805444186</v>
      </c>
      <c r="AB46" s="52">
        <f>VLOOKUP($A46,'ADR Raw Data'!$B$6:$BE$43,'ADR Raw Data'!K$1,FALSE)</f>
        <v>109.211721962141</v>
      </c>
      <c r="AC46" s="53">
        <f>VLOOKUP($A46,'ADR Raw Data'!$B$6:$BE$43,'ADR Raw Data'!L$1,FALSE)</f>
        <v>104.87864750022599</v>
      </c>
      <c r="AD46" s="52">
        <f>VLOOKUP($A46,'ADR Raw Data'!$B$6:$BE$43,'ADR Raw Data'!N$1,FALSE)</f>
        <v>123.31026196297501</v>
      </c>
      <c r="AE46" s="52">
        <f>VLOOKUP($A46,'ADR Raw Data'!$B$6:$BE$43,'ADR Raw Data'!O$1,FALSE)</f>
        <v>124.82809717347099</v>
      </c>
      <c r="AF46" s="53">
        <f>VLOOKUP($A46,'ADR Raw Data'!$B$6:$BE$43,'ADR Raw Data'!P$1,FALSE)</f>
        <v>124.047854385492</v>
      </c>
      <c r="AG46" s="54">
        <f>VLOOKUP($A46,'ADR Raw Data'!$B$6:$BE$43,'ADR Raw Data'!R$1,FALSE)</f>
        <v>111.298352124109</v>
      </c>
      <c r="AI46" s="47">
        <f>VLOOKUP($A46,'ADR Raw Data'!$B$6:$BE$43,'ADR Raw Data'!T$1,FALSE)</f>
        <v>-4.0996432921894597</v>
      </c>
      <c r="AJ46" s="48">
        <f>VLOOKUP($A46,'ADR Raw Data'!$B$6:$BE$43,'ADR Raw Data'!U$1,FALSE)</f>
        <v>-4.1158377176002503</v>
      </c>
      <c r="AK46" s="48">
        <f>VLOOKUP($A46,'ADR Raw Data'!$B$6:$BE$43,'ADR Raw Data'!V$1,FALSE)</f>
        <v>-1.3274220333157001</v>
      </c>
      <c r="AL46" s="48">
        <f>VLOOKUP($A46,'ADR Raw Data'!$B$6:$BE$43,'ADR Raw Data'!W$1,FALSE)</f>
        <v>0.92799933961993697</v>
      </c>
      <c r="AM46" s="48">
        <f>VLOOKUP($A46,'ADR Raw Data'!$B$6:$BE$43,'ADR Raw Data'!X$1,FALSE)</f>
        <v>4.20010231172777</v>
      </c>
      <c r="AN46" s="49">
        <f>VLOOKUP($A46,'ADR Raw Data'!$B$6:$BE$43,'ADR Raw Data'!Y$1,FALSE)</f>
        <v>-0.64029400802348202</v>
      </c>
      <c r="AO46" s="48">
        <f>VLOOKUP($A46,'ADR Raw Data'!$B$6:$BE$43,'ADR Raw Data'!AA$1,FALSE)</f>
        <v>-2.4075422739135401</v>
      </c>
      <c r="AP46" s="48">
        <f>VLOOKUP($A46,'ADR Raw Data'!$B$6:$BE$43,'ADR Raw Data'!AB$1,FALSE)</f>
        <v>-5.0732567313814897E-2</v>
      </c>
      <c r="AQ46" s="49">
        <f>VLOOKUP($A46,'ADR Raw Data'!$B$6:$BE$43,'ADR Raw Data'!AC$1,FALSE)</f>
        <v>-1.28443033725595</v>
      </c>
      <c r="AR46" s="50">
        <f>VLOOKUP($A46,'ADR Raw Data'!$B$6:$BE$43,'ADR Raw Data'!AE$1,FALSE)</f>
        <v>-0.39255386586280999</v>
      </c>
      <c r="AS46" s="40"/>
      <c r="AT46" s="51">
        <f>VLOOKUP($A46,'RevPAR Raw Data'!$B$6:$BE$43,'RevPAR Raw Data'!G$1,FALSE)</f>
        <v>47.318691172729501</v>
      </c>
      <c r="AU46" s="52">
        <f>VLOOKUP($A46,'RevPAR Raw Data'!$B$6:$BE$43,'RevPAR Raw Data'!H$1,FALSE)</f>
        <v>54.966380055965402</v>
      </c>
      <c r="AV46" s="52">
        <f>VLOOKUP($A46,'RevPAR Raw Data'!$B$6:$BE$43,'RevPAR Raw Data'!I$1,FALSE)</f>
        <v>60.615381582294503</v>
      </c>
      <c r="AW46" s="52">
        <f>VLOOKUP($A46,'RevPAR Raw Data'!$B$6:$BE$43,'RevPAR Raw Data'!J$1,FALSE)</f>
        <v>63.958902314932502</v>
      </c>
      <c r="AX46" s="52">
        <f>VLOOKUP($A46,'RevPAR Raw Data'!$B$6:$BE$43,'RevPAR Raw Data'!K$1,FALSE)</f>
        <v>68.246907911472903</v>
      </c>
      <c r="AY46" s="53">
        <f>VLOOKUP($A46,'RevPAR Raw Data'!$B$6:$BE$43,'RevPAR Raw Data'!L$1,FALSE)</f>
        <v>59.021252607478999</v>
      </c>
      <c r="AZ46" s="52">
        <f>VLOOKUP($A46,'RevPAR Raw Data'!$B$6:$BE$43,'RevPAR Raw Data'!N$1,FALSE)</f>
        <v>89.808516916814995</v>
      </c>
      <c r="BA46" s="52">
        <f>VLOOKUP($A46,'RevPAR Raw Data'!$B$6:$BE$43,'RevPAR Raw Data'!O$1,FALSE)</f>
        <v>86.339699718885697</v>
      </c>
      <c r="BB46" s="53">
        <f>VLOOKUP($A46,'RevPAR Raw Data'!$B$6:$BE$43,'RevPAR Raw Data'!P$1,FALSE)</f>
        <v>88.078088347781701</v>
      </c>
      <c r="BC46" s="54">
        <f>VLOOKUP($A46,'RevPAR Raw Data'!$B$6:$BE$43,'RevPAR Raw Data'!R$1,FALSE)</f>
        <v>67.309620168006106</v>
      </c>
      <c r="BE46" s="47">
        <f>VLOOKUP($A46,'RevPAR Raw Data'!$B$6:$BE$43,'RevPAR Raw Data'!T$1,FALSE)</f>
        <v>-6.9096865101876199</v>
      </c>
      <c r="BF46" s="48">
        <f>VLOOKUP($A46,'RevPAR Raw Data'!$B$6:$BE$43,'RevPAR Raw Data'!U$1,FALSE)</f>
        <v>-12.843374379373399</v>
      </c>
      <c r="BG46" s="48">
        <f>VLOOKUP($A46,'RevPAR Raw Data'!$B$6:$BE$43,'RevPAR Raw Data'!V$1,FALSE)</f>
        <v>-5.3260684918804504</v>
      </c>
      <c r="BH46" s="48">
        <f>VLOOKUP($A46,'RevPAR Raw Data'!$B$6:$BE$43,'RevPAR Raw Data'!W$1,FALSE)</f>
        <v>-5.2674303739472101</v>
      </c>
      <c r="BI46" s="48">
        <f>VLOOKUP($A46,'RevPAR Raw Data'!$B$6:$BE$43,'RevPAR Raw Data'!X$1,FALSE)</f>
        <v>6.4350576718738903</v>
      </c>
      <c r="BJ46" s="49">
        <f>VLOOKUP($A46,'RevPAR Raw Data'!$B$6:$BE$43,'RevPAR Raw Data'!Y$1,FALSE)</f>
        <v>-4.6686617252293798</v>
      </c>
      <c r="BK46" s="48">
        <f>VLOOKUP($A46,'RevPAR Raw Data'!$B$6:$BE$43,'RevPAR Raw Data'!AA$1,FALSE)</f>
        <v>3.5021640269846701</v>
      </c>
      <c r="BL46" s="48">
        <f>VLOOKUP($A46,'RevPAR Raw Data'!$B$6:$BE$43,'RevPAR Raw Data'!AB$1,FALSE)</f>
        <v>12.346305555535899</v>
      </c>
      <c r="BM46" s="49">
        <f>VLOOKUP($A46,'RevPAR Raw Data'!$B$6:$BE$43,'RevPAR Raw Data'!AC$1,FALSE)</f>
        <v>7.6610446857186103</v>
      </c>
      <c r="BN46" s="50">
        <f>VLOOKUP($A46,'RevPAR Raw Data'!$B$6:$BE$43,'RevPAR Raw Data'!AE$1,FALSE)</f>
        <v>-0.425261981921011</v>
      </c>
    </row>
    <row r="47" spans="1:66" x14ac:dyDescent="0.25">
      <c r="A47" s="63" t="s">
        <v>85</v>
      </c>
      <c r="B47" s="47">
        <f>VLOOKUP($A47,'Occupancy Raw Data'!$B$8:$BE$45,'Occupancy Raw Data'!G$3,FALSE)</f>
        <v>42.9681978798586</v>
      </c>
      <c r="C47" s="48">
        <f>VLOOKUP($A47,'Occupancy Raw Data'!$B$8:$BE$45,'Occupancy Raw Data'!H$3,FALSE)</f>
        <v>59.222614840989301</v>
      </c>
      <c r="D47" s="48">
        <f>VLOOKUP($A47,'Occupancy Raw Data'!$B$8:$BE$45,'Occupancy Raw Data'!I$3,FALSE)</f>
        <v>61.130742049469902</v>
      </c>
      <c r="E47" s="48">
        <f>VLOOKUP($A47,'Occupancy Raw Data'!$B$8:$BE$45,'Occupancy Raw Data'!J$3,FALSE)</f>
        <v>62.261484098939903</v>
      </c>
      <c r="F47" s="48">
        <f>VLOOKUP($A47,'Occupancy Raw Data'!$B$8:$BE$45,'Occupancy Raw Data'!K$3,FALSE)</f>
        <v>61.625441696113</v>
      </c>
      <c r="G47" s="49">
        <f>VLOOKUP($A47,'Occupancy Raw Data'!$B$8:$BE$45,'Occupancy Raw Data'!L$3,FALSE)</f>
        <v>57.441696113074201</v>
      </c>
      <c r="H47" s="48">
        <f>VLOOKUP($A47,'Occupancy Raw Data'!$B$8:$BE$45,'Occupancy Raw Data'!N$3,FALSE)</f>
        <v>64.734982332155397</v>
      </c>
      <c r="I47" s="48">
        <f>VLOOKUP($A47,'Occupancy Raw Data'!$B$8:$BE$45,'Occupancy Raw Data'!O$3,FALSE)</f>
        <v>66.643109540636004</v>
      </c>
      <c r="J47" s="49">
        <f>VLOOKUP($A47,'Occupancy Raw Data'!$B$8:$BE$45,'Occupancy Raw Data'!P$3,FALSE)</f>
        <v>65.689045936395701</v>
      </c>
      <c r="K47" s="50">
        <f>VLOOKUP($A47,'Occupancy Raw Data'!$B$8:$BE$45,'Occupancy Raw Data'!R$3,FALSE)</f>
        <v>59.798081776880302</v>
      </c>
      <c r="M47" s="47">
        <f>VLOOKUP($A47,'Occupancy Raw Data'!$B$8:$BE$45,'Occupancy Raw Data'!T$3,FALSE)</f>
        <v>-8.9820359281437092</v>
      </c>
      <c r="N47" s="48">
        <f>VLOOKUP($A47,'Occupancy Raw Data'!$B$8:$BE$45,'Occupancy Raw Data'!U$3,FALSE)</f>
        <v>3.8413878562577399</v>
      </c>
      <c r="O47" s="48">
        <f>VLOOKUP($A47,'Occupancy Raw Data'!$B$8:$BE$45,'Occupancy Raw Data'!V$3,FALSE)</f>
        <v>-0.80275229357798095</v>
      </c>
      <c r="P47" s="48">
        <f>VLOOKUP($A47,'Occupancy Raw Data'!$B$8:$BE$45,'Occupancy Raw Data'!W$3,FALSE)</f>
        <v>-10.3763987792472</v>
      </c>
      <c r="Q47" s="48">
        <f>VLOOKUP($A47,'Occupancy Raw Data'!$B$8:$BE$45,'Occupancy Raw Data'!X$3,FALSE)</f>
        <v>-3.6464088397790002</v>
      </c>
      <c r="R47" s="49">
        <f>VLOOKUP($A47,'Occupancy Raw Data'!$B$8:$BE$45,'Occupancy Raw Data'!Y$3,FALSE)</f>
        <v>-4.03778040141676</v>
      </c>
      <c r="S47" s="48">
        <f>VLOOKUP($A47,'Occupancy Raw Data'!$B$8:$BE$45,'Occupancy Raw Data'!AA$3,FALSE)</f>
        <v>-7.6612903225806397</v>
      </c>
      <c r="T47" s="48">
        <f>VLOOKUP($A47,'Occupancy Raw Data'!$B$8:$BE$45,'Occupancy Raw Data'!AB$3,FALSE)</f>
        <v>-5.6056056056056001</v>
      </c>
      <c r="U47" s="49">
        <f>VLOOKUP($A47,'Occupancy Raw Data'!$B$8:$BE$45,'Occupancy Raw Data'!AC$3,FALSE)</f>
        <v>-6.6298342541436401</v>
      </c>
      <c r="V47" s="50">
        <f>VLOOKUP($A47,'Occupancy Raw Data'!$B$8:$BE$45,'Occupancy Raw Data'!AE$3,FALSE)</f>
        <v>-4.8666880822357799</v>
      </c>
      <c r="X47" s="51">
        <f>VLOOKUP($A47,'ADR Raw Data'!$B$6:$BE$43,'ADR Raw Data'!G$1,FALSE)</f>
        <v>82.589078947368407</v>
      </c>
      <c r="Y47" s="52">
        <f>VLOOKUP($A47,'ADR Raw Data'!$B$6:$BE$43,'ADR Raw Data'!H$1,FALSE)</f>
        <v>87.627505966587094</v>
      </c>
      <c r="Z47" s="52">
        <f>VLOOKUP($A47,'ADR Raw Data'!$B$6:$BE$43,'ADR Raw Data'!I$1,FALSE)</f>
        <v>89.965236994219595</v>
      </c>
      <c r="AA47" s="52">
        <f>VLOOKUP($A47,'ADR Raw Data'!$B$6:$BE$43,'ADR Raw Data'!J$1,FALSE)</f>
        <v>89.569704880817199</v>
      </c>
      <c r="AB47" s="52">
        <f>VLOOKUP($A47,'ADR Raw Data'!$B$6:$BE$43,'ADR Raw Data'!K$1,FALSE)</f>
        <v>88.6890022935779</v>
      </c>
      <c r="AC47" s="53">
        <f>VLOOKUP($A47,'ADR Raw Data'!$B$6:$BE$43,'ADR Raw Data'!L$1,FALSE)</f>
        <v>88.020093503937005</v>
      </c>
      <c r="AD47" s="52">
        <f>VLOOKUP($A47,'ADR Raw Data'!$B$6:$BE$43,'ADR Raw Data'!N$1,FALSE)</f>
        <v>94.907096069868899</v>
      </c>
      <c r="AE47" s="52">
        <f>VLOOKUP($A47,'ADR Raw Data'!$B$6:$BE$43,'ADR Raw Data'!O$1,FALSE)</f>
        <v>94.311039236479303</v>
      </c>
      <c r="AF47" s="53">
        <f>VLOOKUP($A47,'ADR Raw Data'!$B$6:$BE$43,'ADR Raw Data'!P$1,FALSE)</f>
        <v>94.604739107046697</v>
      </c>
      <c r="AG47" s="54">
        <f>VLOOKUP($A47,'ADR Raw Data'!$B$6:$BE$43,'ADR Raw Data'!R$1,FALSE)</f>
        <v>90.086758399459697</v>
      </c>
      <c r="AI47" s="47">
        <f>VLOOKUP($A47,'ADR Raw Data'!$B$6:$BE$43,'ADR Raw Data'!T$1,FALSE)</f>
        <v>0.37160703688622398</v>
      </c>
      <c r="AJ47" s="48">
        <f>VLOOKUP($A47,'ADR Raw Data'!$B$6:$BE$43,'ADR Raw Data'!U$1,FALSE)</f>
        <v>5.15263189400632</v>
      </c>
      <c r="AK47" s="48">
        <f>VLOOKUP($A47,'ADR Raw Data'!$B$6:$BE$43,'ADR Raw Data'!V$1,FALSE)</f>
        <v>7.3495925063794703</v>
      </c>
      <c r="AL47" s="48">
        <f>VLOOKUP($A47,'ADR Raw Data'!$B$6:$BE$43,'ADR Raw Data'!W$1,FALSE)</f>
        <v>3.90772339364004</v>
      </c>
      <c r="AM47" s="48">
        <f>VLOOKUP($A47,'ADR Raw Data'!$B$6:$BE$43,'ADR Raw Data'!X$1,FALSE)</f>
        <v>3.7152707147277302</v>
      </c>
      <c r="AN47" s="49">
        <f>VLOOKUP($A47,'ADR Raw Data'!$B$6:$BE$43,'ADR Raw Data'!Y$1,FALSE)</f>
        <v>4.2937825794142102</v>
      </c>
      <c r="AO47" s="48">
        <f>VLOOKUP($A47,'ADR Raw Data'!$B$6:$BE$43,'ADR Raw Data'!AA$1,FALSE)</f>
        <v>-1.4549319444491899</v>
      </c>
      <c r="AP47" s="48">
        <f>VLOOKUP($A47,'ADR Raw Data'!$B$6:$BE$43,'ADR Raw Data'!AB$1,FALSE)</f>
        <v>-4.7510301417119303</v>
      </c>
      <c r="AQ47" s="49">
        <f>VLOOKUP($A47,'ADR Raw Data'!$B$6:$BE$43,'ADR Raw Data'!AC$1,FALSE)</f>
        <v>-3.1349731432122998</v>
      </c>
      <c r="AR47" s="50">
        <f>VLOOKUP($A47,'ADR Raw Data'!$B$6:$BE$43,'ADR Raw Data'!AE$1,FALSE)</f>
        <v>1.6322082747628099</v>
      </c>
      <c r="AS47" s="40"/>
      <c r="AT47" s="51">
        <f>VLOOKUP($A47,'RevPAR Raw Data'!$B$6:$BE$43,'RevPAR Raw Data'!G$1,FALSE)</f>
        <v>35.487038869257901</v>
      </c>
      <c r="AU47" s="52">
        <f>VLOOKUP($A47,'RevPAR Raw Data'!$B$6:$BE$43,'RevPAR Raw Data'!H$1,FALSE)</f>
        <v>51.895300353356802</v>
      </c>
      <c r="AV47" s="52">
        <f>VLOOKUP($A47,'RevPAR Raw Data'!$B$6:$BE$43,'RevPAR Raw Data'!I$1,FALSE)</f>
        <v>54.996416961130699</v>
      </c>
      <c r="AW47" s="52">
        <f>VLOOKUP($A47,'RevPAR Raw Data'!$B$6:$BE$43,'RevPAR Raw Data'!J$1,FALSE)</f>
        <v>55.767427561837401</v>
      </c>
      <c r="AX47" s="52">
        <f>VLOOKUP($A47,'RevPAR Raw Data'!$B$6:$BE$43,'RevPAR Raw Data'!K$1,FALSE)</f>
        <v>54.6549893992932</v>
      </c>
      <c r="AY47" s="53">
        <f>VLOOKUP($A47,'RevPAR Raw Data'!$B$6:$BE$43,'RevPAR Raw Data'!L$1,FALSE)</f>
        <v>50.560234628975202</v>
      </c>
      <c r="AZ47" s="52">
        <f>VLOOKUP($A47,'RevPAR Raw Data'!$B$6:$BE$43,'RevPAR Raw Data'!N$1,FALSE)</f>
        <v>61.438091872791503</v>
      </c>
      <c r="BA47" s="52">
        <f>VLOOKUP($A47,'RevPAR Raw Data'!$B$6:$BE$43,'RevPAR Raw Data'!O$1,FALSE)</f>
        <v>62.851809187279102</v>
      </c>
      <c r="BB47" s="53">
        <f>VLOOKUP($A47,'RevPAR Raw Data'!$B$6:$BE$43,'RevPAR Raw Data'!P$1,FALSE)</f>
        <v>62.144950530035302</v>
      </c>
      <c r="BC47" s="54">
        <f>VLOOKUP($A47,'RevPAR Raw Data'!$B$6:$BE$43,'RevPAR Raw Data'!R$1,FALSE)</f>
        <v>53.870153457849497</v>
      </c>
      <c r="BE47" s="47">
        <f>VLOOKUP($A47,'RevPAR Raw Data'!$B$6:$BE$43,'RevPAR Raw Data'!T$1,FALSE)</f>
        <v>-8.6438067688221096</v>
      </c>
      <c r="BF47" s="48">
        <f>VLOOKUP($A47,'RevPAR Raw Data'!$B$6:$BE$43,'RevPAR Raw Data'!U$1,FALSE)</f>
        <v>9.1919523261180895</v>
      </c>
      <c r="BG47" s="48">
        <f>VLOOKUP($A47,'RevPAR Raw Data'!$B$6:$BE$43,'RevPAR Raw Data'!V$1,FALSE)</f>
        <v>6.4878411903878899</v>
      </c>
      <c r="BH47" s="48">
        <f>VLOOKUP($A47,'RevPAR Raw Data'!$B$6:$BE$43,'RevPAR Raw Data'!W$1,FALSE)</f>
        <v>-6.87415634812118</v>
      </c>
      <c r="BI47" s="48">
        <f>VLOOKUP($A47,'RevPAR Raw Data'!$B$6:$BE$43,'RevPAR Raw Data'!X$1,FALSE)</f>
        <v>-6.6612084814822198E-2</v>
      </c>
      <c r="BJ47" s="49">
        <f>VLOOKUP($A47,'RevPAR Raw Data'!$B$6:$BE$43,'RevPAR Raw Data'!Y$1,FALSE)</f>
        <v>8.2628666526420105E-2</v>
      </c>
      <c r="BK47" s="48">
        <f>VLOOKUP($A47,'RevPAR Raw Data'!$B$6:$BE$43,'RevPAR Raw Data'!AA$1,FALSE)</f>
        <v>-9.00475570676962</v>
      </c>
      <c r="BL47" s="48">
        <f>VLOOKUP($A47,'RevPAR Raw Data'!$B$6:$BE$43,'RevPAR Raw Data'!AB$1,FALSE)</f>
        <v>-10.090311735369699</v>
      </c>
      <c r="BM47" s="49">
        <f>VLOOKUP($A47,'RevPAR Raw Data'!$B$6:$BE$43,'RevPAR Raw Data'!AC$1,FALSE)</f>
        <v>-9.5569638740490497</v>
      </c>
      <c r="BN47" s="50">
        <f>VLOOKUP($A47,'RevPAR Raw Data'!$B$6:$BE$43,'RevPAR Raw Data'!AE$1,FALSE)</f>
        <v>-3.3139142930581098</v>
      </c>
    </row>
    <row r="48" spans="1:66" ht="15" thickBot="1" x14ac:dyDescent="0.3">
      <c r="A48" s="63" t="s">
        <v>86</v>
      </c>
      <c r="B48" s="67">
        <f>VLOOKUP($A48,'Occupancy Raw Data'!$B$8:$BE$45,'Occupancy Raw Data'!G$3,FALSE)</f>
        <v>47.204695524578099</v>
      </c>
      <c r="C48" s="68">
        <f>VLOOKUP($A48,'Occupancy Raw Data'!$B$8:$BE$45,'Occupancy Raw Data'!H$3,FALSE)</f>
        <v>59.6625091709464</v>
      </c>
      <c r="D48" s="68">
        <f>VLOOKUP($A48,'Occupancy Raw Data'!$B$8:$BE$45,'Occupancy Raw Data'!I$3,FALSE)</f>
        <v>63.272193690388796</v>
      </c>
      <c r="E48" s="68">
        <f>VLOOKUP($A48,'Occupancy Raw Data'!$B$8:$BE$45,'Occupancy Raw Data'!J$3,FALSE)</f>
        <v>66.324284666177505</v>
      </c>
      <c r="F48" s="68">
        <f>VLOOKUP($A48,'Occupancy Raw Data'!$B$8:$BE$45,'Occupancy Raw Data'!K$3,FALSE)</f>
        <v>67.0432868672046</v>
      </c>
      <c r="G48" s="69">
        <f>VLOOKUP($A48,'Occupancy Raw Data'!$B$8:$BE$45,'Occupancy Raw Data'!L$3,FALSE)</f>
        <v>60.701393983859099</v>
      </c>
      <c r="H48" s="68">
        <f>VLOOKUP($A48,'Occupancy Raw Data'!$B$8:$BE$45,'Occupancy Raw Data'!N$3,FALSE)</f>
        <v>73.015407190022003</v>
      </c>
      <c r="I48" s="68">
        <f>VLOOKUP($A48,'Occupancy Raw Data'!$B$8:$BE$45,'Occupancy Raw Data'!O$3,FALSE)</f>
        <v>71.386647101980898</v>
      </c>
      <c r="J48" s="69">
        <f>VLOOKUP($A48,'Occupancy Raw Data'!$B$8:$BE$45,'Occupancy Raw Data'!P$3,FALSE)</f>
        <v>72.201027146001394</v>
      </c>
      <c r="K48" s="70">
        <f>VLOOKUP($A48,'Occupancy Raw Data'!$B$8:$BE$45,'Occupancy Raw Data'!R$3,FALSE)</f>
        <v>63.987003458756902</v>
      </c>
      <c r="M48" s="67">
        <f>VLOOKUP($A48,'Occupancy Raw Data'!$B$8:$BE$45,'Occupancy Raw Data'!T$3,FALSE)</f>
        <v>-0.564438044638645</v>
      </c>
      <c r="N48" s="68">
        <f>VLOOKUP($A48,'Occupancy Raw Data'!$B$8:$BE$45,'Occupancy Raw Data'!U$3,FALSE)</f>
        <v>-0.29553836533111399</v>
      </c>
      <c r="O48" s="68">
        <f>VLOOKUP($A48,'Occupancy Raw Data'!$B$8:$BE$45,'Occupancy Raw Data'!V$3,FALSE)</f>
        <v>-2.7896785875961898</v>
      </c>
      <c r="P48" s="68">
        <f>VLOOKUP($A48,'Occupancy Raw Data'!$B$8:$BE$45,'Occupancy Raw Data'!W$3,FALSE)</f>
        <v>3.7763076001014202</v>
      </c>
      <c r="Q48" s="68">
        <f>VLOOKUP($A48,'Occupancy Raw Data'!$B$8:$BE$45,'Occupancy Raw Data'!X$3,FALSE)</f>
        <v>7.9900902226377601</v>
      </c>
      <c r="R48" s="69">
        <f>VLOOKUP($A48,'Occupancy Raw Data'!$B$8:$BE$45,'Occupancy Raw Data'!Y$3,FALSE)</f>
        <v>1.7136413323077</v>
      </c>
      <c r="S48" s="68">
        <f>VLOOKUP($A48,'Occupancy Raw Data'!$B$8:$BE$45,'Occupancy Raw Data'!AA$3,FALSE)</f>
        <v>8.6429539087469394</v>
      </c>
      <c r="T48" s="68">
        <f>VLOOKUP($A48,'Occupancy Raw Data'!$B$8:$BE$45,'Occupancy Raw Data'!AB$3,FALSE)</f>
        <v>5.2220817969798397</v>
      </c>
      <c r="U48" s="69">
        <f>VLOOKUP($A48,'Occupancy Raw Data'!$B$8:$BE$45,'Occupancy Raw Data'!AC$3,FALSE)</f>
        <v>6.9244497582601703</v>
      </c>
      <c r="V48" s="70">
        <f>VLOOKUP($A48,'Occupancy Raw Data'!$B$8:$BE$45,'Occupancy Raw Data'!AE$3,FALSE)</f>
        <v>3.3372013108976999</v>
      </c>
      <c r="X48" s="71">
        <f>VLOOKUP($A48,'ADR Raw Data'!$B$6:$BE$43,'ADR Raw Data'!G$1,FALSE)</f>
        <v>109.44377059372</v>
      </c>
      <c r="Y48" s="72">
        <f>VLOOKUP($A48,'ADR Raw Data'!$B$6:$BE$43,'ADR Raw Data'!H$1,FALSE)</f>
        <v>114.14177816035399</v>
      </c>
      <c r="Z48" s="72">
        <f>VLOOKUP($A48,'ADR Raw Data'!$B$6:$BE$43,'ADR Raw Data'!I$1,FALSE)</f>
        <v>114.79331168831099</v>
      </c>
      <c r="AA48" s="72">
        <f>VLOOKUP($A48,'ADR Raw Data'!$B$6:$BE$43,'ADR Raw Data'!J$1,FALSE)</f>
        <v>112.866592920353</v>
      </c>
      <c r="AB48" s="72">
        <f>VLOOKUP($A48,'ADR Raw Data'!$B$6:$BE$43,'ADR Raw Data'!K$1,FALSE)</f>
        <v>109.289838038958</v>
      </c>
      <c r="AC48" s="73">
        <f>VLOOKUP($A48,'ADR Raw Data'!$B$6:$BE$43,'ADR Raw Data'!L$1,FALSE)</f>
        <v>112.196485689421</v>
      </c>
      <c r="AD48" s="72">
        <f>VLOOKUP($A48,'ADR Raw Data'!$B$6:$BE$43,'ADR Raw Data'!N$1,FALSE)</f>
        <v>125.919889469453</v>
      </c>
      <c r="AE48" s="72">
        <f>VLOOKUP($A48,'ADR Raw Data'!$B$6:$BE$43,'ADR Raw Data'!O$1,FALSE)</f>
        <v>138.99811099691601</v>
      </c>
      <c r="AF48" s="73">
        <f>VLOOKUP($A48,'ADR Raw Data'!$B$6:$BE$43,'ADR Raw Data'!P$1,FALSE)</f>
        <v>132.38524336957599</v>
      </c>
      <c r="AG48" s="74">
        <f>VLOOKUP($A48,'ADR Raw Data'!$B$6:$BE$43,'ADR Raw Data'!R$1,FALSE)</f>
        <v>118.70516920556901</v>
      </c>
      <c r="AI48" s="67">
        <f>VLOOKUP($A48,'ADR Raw Data'!$B$6:$BE$43,'ADR Raw Data'!T$1,FALSE)</f>
        <v>0.80909246652624001</v>
      </c>
      <c r="AJ48" s="68">
        <f>VLOOKUP($A48,'ADR Raw Data'!$B$6:$BE$43,'ADR Raw Data'!U$1,FALSE)</f>
        <v>4.0461452867803596</v>
      </c>
      <c r="AK48" s="68">
        <f>VLOOKUP($A48,'ADR Raw Data'!$B$6:$BE$43,'ADR Raw Data'!V$1,FALSE)</f>
        <v>2.4494090843081699</v>
      </c>
      <c r="AL48" s="68">
        <f>VLOOKUP($A48,'ADR Raw Data'!$B$6:$BE$43,'ADR Raw Data'!W$1,FALSE)</f>
        <v>4.07710026042359</v>
      </c>
      <c r="AM48" s="68">
        <f>VLOOKUP($A48,'ADR Raw Data'!$B$6:$BE$43,'ADR Raw Data'!X$1,FALSE)</f>
        <v>0.60713484730858402</v>
      </c>
      <c r="AN48" s="69">
        <f>VLOOKUP($A48,'ADR Raw Data'!$B$6:$BE$43,'ADR Raw Data'!Y$1,FALSE)</f>
        <v>2.4240895534043898</v>
      </c>
      <c r="AO48" s="68">
        <f>VLOOKUP($A48,'ADR Raw Data'!$B$6:$BE$43,'ADR Raw Data'!AA$1,FALSE)</f>
        <v>0.32694644361828801</v>
      </c>
      <c r="AP48" s="68">
        <f>VLOOKUP($A48,'ADR Raw Data'!$B$6:$BE$43,'ADR Raw Data'!AB$1,FALSE)</f>
        <v>2.7518263996228298</v>
      </c>
      <c r="AQ48" s="69">
        <f>VLOOKUP($A48,'ADR Raw Data'!$B$6:$BE$43,'ADR Raw Data'!AC$1,FALSE)</f>
        <v>1.5102940969116301</v>
      </c>
      <c r="AR48" s="70">
        <f>VLOOKUP($A48,'ADR Raw Data'!$B$6:$BE$43,'ADR Raw Data'!AE$1,FALSE)</f>
        <v>2.2922855451970499</v>
      </c>
      <c r="AS48" s="40"/>
      <c r="AT48" s="71">
        <f>VLOOKUP($A48,'RevPAR Raw Data'!$B$6:$BE$43,'RevPAR Raw Data'!G$1,FALSE)</f>
        <v>51.662598679383699</v>
      </c>
      <c r="AU48" s="72">
        <f>VLOOKUP($A48,'RevPAR Raw Data'!$B$6:$BE$43,'RevPAR Raw Data'!H$1,FALSE)</f>
        <v>68.099848862802602</v>
      </c>
      <c r="AV48" s="72">
        <f>VLOOKUP($A48,'RevPAR Raw Data'!$B$6:$BE$43,'RevPAR Raw Data'!I$1,FALSE)</f>
        <v>72.632246515040293</v>
      </c>
      <c r="AW48" s="72">
        <f>VLOOKUP($A48,'RevPAR Raw Data'!$B$6:$BE$43,'RevPAR Raw Data'!J$1,FALSE)</f>
        <v>74.857960381511305</v>
      </c>
      <c r="AX48" s="72">
        <f>VLOOKUP($A48,'RevPAR Raw Data'!$B$6:$BE$43,'RevPAR Raw Data'!K$1,FALSE)</f>
        <v>73.271499633162094</v>
      </c>
      <c r="AY48" s="73">
        <f>VLOOKUP($A48,'RevPAR Raw Data'!$B$6:$BE$43,'RevPAR Raw Data'!L$1,FALSE)</f>
        <v>68.104830814379994</v>
      </c>
      <c r="AZ48" s="72">
        <f>VLOOKUP($A48,'RevPAR Raw Data'!$B$6:$BE$43,'RevPAR Raw Data'!N$1,FALSE)</f>
        <v>91.940920029346998</v>
      </c>
      <c r="BA48" s="72">
        <f>VLOOKUP($A48,'RevPAR Raw Data'!$B$6:$BE$43,'RevPAR Raw Data'!O$1,FALSE)</f>
        <v>99.226090975788694</v>
      </c>
      <c r="BB48" s="73">
        <f>VLOOKUP($A48,'RevPAR Raw Data'!$B$6:$BE$43,'RevPAR Raw Data'!P$1,FALSE)</f>
        <v>95.583505502567803</v>
      </c>
      <c r="BC48" s="74">
        <f>VLOOKUP($A48,'RevPAR Raw Data'!$B$6:$BE$43,'RevPAR Raw Data'!R$1,FALSE)</f>
        <v>75.955880725290797</v>
      </c>
      <c r="BE48" s="67">
        <f>VLOOKUP($A48,'RevPAR Raw Data'!$B$6:$BE$43,'RevPAR Raw Data'!T$1,FALSE)</f>
        <v>0.240087596190215</v>
      </c>
      <c r="BF48" s="68">
        <f>VLOOKUP($A48,'RevPAR Raw Data'!$B$6:$BE$43,'RevPAR Raw Data'!U$1,FALSE)</f>
        <v>3.73864900980977</v>
      </c>
      <c r="BG48" s="68">
        <f>VLOOKUP($A48,'RevPAR Raw Data'!$B$6:$BE$43,'RevPAR Raw Data'!V$1,FALSE)</f>
        <v>-0.40860014403560002</v>
      </c>
      <c r="BH48" s="68">
        <f>VLOOKUP($A48,'RevPAR Raw Data'!$B$6:$BE$43,'RevPAR Raw Data'!W$1,FALSE)</f>
        <v>8.0073717075231503</v>
      </c>
      <c r="BI48" s="68">
        <f>VLOOKUP($A48,'RevPAR Raw Data'!$B$6:$BE$43,'RevPAR Raw Data'!X$1,FALSE)</f>
        <v>8.6457356920193806</v>
      </c>
      <c r="BJ48" s="69">
        <f>VLOOKUP($A48,'RevPAR Raw Data'!$B$6:$BE$43,'RevPAR Raw Data'!Y$1,FALSE)</f>
        <v>4.17927108623139</v>
      </c>
      <c r="BK48" s="68">
        <f>VLOOKUP($A48,'RevPAR Raw Data'!$B$6:$BE$43,'RevPAR Raw Data'!AA$1,FALSE)</f>
        <v>8.9981581827934498</v>
      </c>
      <c r="BL48" s="68">
        <f>VLOOKUP($A48,'RevPAR Raw Data'!$B$6:$BE$43,'RevPAR Raw Data'!AB$1,FALSE)</f>
        <v>8.1176108221018595</v>
      </c>
      <c r="BM48" s="69">
        <f>VLOOKUP($A48,'RevPAR Raw Data'!$B$6:$BE$43,'RevPAR Raw Data'!AC$1,FALSE)</f>
        <v>8.5393234111144096</v>
      </c>
      <c r="BN48" s="70">
        <f>VLOOKUP($A48,'RevPAR Raw Data'!$B$6:$BE$43,'RevPAR Raw Data'!AE$1,FALSE)</f>
        <v>5.7059850393585902</v>
      </c>
    </row>
    <row r="49" spans="1:45" ht="14.25" customHeight="1" x14ac:dyDescent="0.25">
      <c r="A49" s="165" t="s">
        <v>106</v>
      </c>
      <c r="B49" s="165"/>
      <c r="C49" s="165"/>
      <c r="D49" s="165"/>
      <c r="E49" s="165"/>
      <c r="F49" s="165"/>
      <c r="G49" s="165"/>
      <c r="H49" s="165"/>
      <c r="I49" s="165"/>
      <c r="J49" s="165"/>
      <c r="K49" s="165"/>
      <c r="AS49" s="40"/>
    </row>
    <row r="50" spans="1:45" x14ac:dyDescent="0.25">
      <c r="A50" s="165"/>
      <c r="B50" s="165"/>
      <c r="C50" s="165"/>
      <c r="D50" s="165"/>
      <c r="E50" s="165"/>
      <c r="F50" s="165"/>
      <c r="G50" s="165"/>
      <c r="H50" s="165"/>
      <c r="I50" s="165"/>
      <c r="J50" s="165"/>
      <c r="K50" s="165"/>
      <c r="AS50" s="40"/>
    </row>
    <row r="51" spans="1:45" x14ac:dyDescent="0.25">
      <c r="A51" s="165"/>
      <c r="B51" s="165"/>
      <c r="C51" s="165"/>
      <c r="D51" s="165"/>
      <c r="E51" s="165"/>
      <c r="F51" s="165"/>
      <c r="G51" s="165"/>
      <c r="H51" s="165"/>
      <c r="I51" s="165"/>
      <c r="J51" s="165"/>
      <c r="K51" s="165"/>
      <c r="AS51" s="40"/>
    </row>
    <row r="52" spans="1:45" x14ac:dyDescent="0.25">
      <c r="AS52" s="40"/>
    </row>
    <row r="53" spans="1:45" x14ac:dyDescent="0.25">
      <c r="AS53" s="40"/>
    </row>
    <row r="54" spans="1:45" x14ac:dyDescent="0.25">
      <c r="AS54" s="40"/>
    </row>
    <row r="55" spans="1:45" x14ac:dyDescent="0.25">
      <c r="AS55" s="40"/>
    </row>
    <row r="56" spans="1:45" x14ac:dyDescent="0.25">
      <c r="AS56" s="40"/>
    </row>
    <row r="57" spans="1:45" x14ac:dyDescent="0.25">
      <c r="AS57" s="40"/>
    </row>
    <row r="58" spans="1:45" x14ac:dyDescent="0.25">
      <c r="AS58" s="40"/>
    </row>
    <row r="59" spans="1:45" x14ac:dyDescent="0.25">
      <c r="AS59" s="40"/>
    </row>
    <row r="60" spans="1:45" x14ac:dyDescent="0.25">
      <c r="AS60" s="40"/>
    </row>
    <row r="61" spans="1:45" x14ac:dyDescent="0.25">
      <c r="AS61" s="40"/>
    </row>
    <row r="62" spans="1:45" x14ac:dyDescent="0.25">
      <c r="AS62" s="40"/>
    </row>
    <row r="63" spans="1:45" x14ac:dyDescent="0.25">
      <c r="AS63" s="40"/>
    </row>
    <row r="64" spans="1:45"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sheetData>
  <sheetProtection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8" sqref="W18"/>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2" t="str">
        <f>'Occupancy Raw Data'!B2</f>
        <v>June 4, 2023 - July 1, 2023
Rolling-28 Day Period</v>
      </c>
      <c r="B1" s="169" t="s">
        <v>66</v>
      </c>
      <c r="C1" s="170"/>
      <c r="D1" s="170"/>
      <c r="E1" s="170"/>
      <c r="F1" s="170"/>
      <c r="G1" s="170"/>
      <c r="H1" s="170"/>
      <c r="I1" s="170"/>
      <c r="J1" s="170"/>
      <c r="K1" s="171"/>
      <c r="L1" s="40"/>
      <c r="M1" s="169" t="s">
        <v>73</v>
      </c>
      <c r="N1" s="170"/>
      <c r="O1" s="170"/>
      <c r="P1" s="170"/>
      <c r="Q1" s="170"/>
      <c r="R1" s="170"/>
      <c r="S1" s="170"/>
      <c r="T1" s="170"/>
      <c r="U1" s="170"/>
      <c r="V1" s="171"/>
      <c r="X1" s="169" t="s">
        <v>67</v>
      </c>
      <c r="Y1" s="170"/>
      <c r="Z1" s="170"/>
      <c r="AA1" s="170"/>
      <c r="AB1" s="170"/>
      <c r="AC1" s="170"/>
      <c r="AD1" s="170"/>
      <c r="AE1" s="170"/>
      <c r="AF1" s="170"/>
      <c r="AG1" s="171"/>
      <c r="AI1" s="169" t="s">
        <v>74</v>
      </c>
      <c r="AJ1" s="170"/>
      <c r="AK1" s="170"/>
      <c r="AL1" s="170"/>
      <c r="AM1" s="170"/>
      <c r="AN1" s="170"/>
      <c r="AO1" s="170"/>
      <c r="AP1" s="170"/>
      <c r="AQ1" s="170"/>
      <c r="AR1" s="171"/>
      <c r="AS1" s="40"/>
      <c r="AT1" s="169" t="s">
        <v>68</v>
      </c>
      <c r="AU1" s="170"/>
      <c r="AV1" s="170"/>
      <c r="AW1" s="170"/>
      <c r="AX1" s="170"/>
      <c r="AY1" s="170"/>
      <c r="AZ1" s="170"/>
      <c r="BA1" s="170"/>
      <c r="BB1" s="170"/>
      <c r="BC1" s="171"/>
      <c r="BE1" s="169" t="s">
        <v>75</v>
      </c>
      <c r="BF1" s="170"/>
      <c r="BG1" s="170"/>
      <c r="BH1" s="170"/>
      <c r="BI1" s="170"/>
      <c r="BJ1" s="170"/>
      <c r="BK1" s="170"/>
      <c r="BL1" s="170"/>
      <c r="BM1" s="170"/>
      <c r="BN1" s="171"/>
    </row>
    <row r="2" spans="1:66" x14ac:dyDescent="0.25">
      <c r="A2" s="172"/>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X2" s="42"/>
      <c r="Y2" s="43"/>
      <c r="Z2" s="43"/>
      <c r="AA2" s="43"/>
      <c r="AB2" s="43"/>
      <c r="AC2" s="167" t="s">
        <v>64</v>
      </c>
      <c r="AD2" s="43"/>
      <c r="AE2" s="43"/>
      <c r="AF2" s="167" t="s">
        <v>65</v>
      </c>
      <c r="AG2" s="168" t="s">
        <v>56</v>
      </c>
      <c r="AI2" s="42"/>
      <c r="AJ2" s="43"/>
      <c r="AK2" s="43"/>
      <c r="AL2" s="43"/>
      <c r="AM2" s="43"/>
      <c r="AN2" s="167" t="s">
        <v>64</v>
      </c>
      <c r="AO2" s="43"/>
      <c r="AP2" s="43"/>
      <c r="AQ2" s="167" t="s">
        <v>65</v>
      </c>
      <c r="AR2" s="168" t="s">
        <v>56</v>
      </c>
      <c r="AS2" s="44"/>
      <c r="AT2" s="42"/>
      <c r="AU2" s="43"/>
      <c r="AV2" s="43"/>
      <c r="AW2" s="43"/>
      <c r="AX2" s="43"/>
      <c r="AY2" s="167" t="s">
        <v>64</v>
      </c>
      <c r="AZ2" s="43"/>
      <c r="BA2" s="43"/>
      <c r="BB2" s="167" t="s">
        <v>65</v>
      </c>
      <c r="BC2" s="168" t="s">
        <v>56</v>
      </c>
      <c r="BE2" s="42"/>
      <c r="BF2" s="43"/>
      <c r="BG2" s="43"/>
      <c r="BH2" s="43"/>
      <c r="BI2" s="43"/>
      <c r="BJ2" s="167" t="s">
        <v>64</v>
      </c>
      <c r="BK2" s="43"/>
      <c r="BL2" s="43"/>
      <c r="BM2" s="167" t="s">
        <v>65</v>
      </c>
      <c r="BN2" s="168" t="s">
        <v>56</v>
      </c>
    </row>
    <row r="3" spans="1:66" x14ac:dyDescent="0.25">
      <c r="A3" s="172"/>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X3" s="45" t="s">
        <v>57</v>
      </c>
      <c r="Y3" s="44" t="s">
        <v>58</v>
      </c>
      <c r="Z3" s="44" t="s">
        <v>59</v>
      </c>
      <c r="AA3" s="44" t="s">
        <v>60</v>
      </c>
      <c r="AB3" s="44" t="s">
        <v>61</v>
      </c>
      <c r="AC3" s="167"/>
      <c r="AD3" s="44" t="s">
        <v>62</v>
      </c>
      <c r="AE3" s="44" t="s">
        <v>63</v>
      </c>
      <c r="AF3" s="167"/>
      <c r="AG3" s="168"/>
      <c r="AI3" s="45" t="s">
        <v>57</v>
      </c>
      <c r="AJ3" s="44" t="s">
        <v>58</v>
      </c>
      <c r="AK3" s="44" t="s">
        <v>59</v>
      </c>
      <c r="AL3" s="44" t="s">
        <v>60</v>
      </c>
      <c r="AM3" s="44" t="s">
        <v>61</v>
      </c>
      <c r="AN3" s="167"/>
      <c r="AO3" s="44" t="s">
        <v>62</v>
      </c>
      <c r="AP3" s="44" t="s">
        <v>63</v>
      </c>
      <c r="AQ3" s="167"/>
      <c r="AR3" s="168"/>
      <c r="AS3" s="44"/>
      <c r="AT3" s="45" t="s">
        <v>57</v>
      </c>
      <c r="AU3" s="44" t="s">
        <v>58</v>
      </c>
      <c r="AV3" s="44" t="s">
        <v>59</v>
      </c>
      <c r="AW3" s="44" t="s">
        <v>60</v>
      </c>
      <c r="AX3" s="44" t="s">
        <v>61</v>
      </c>
      <c r="AY3" s="167"/>
      <c r="AZ3" s="44" t="s">
        <v>62</v>
      </c>
      <c r="BA3" s="44" t="s">
        <v>63</v>
      </c>
      <c r="BB3" s="167"/>
      <c r="BC3" s="168"/>
      <c r="BE3" s="45" t="s">
        <v>57</v>
      </c>
      <c r="BF3" s="44" t="s">
        <v>58</v>
      </c>
      <c r="BG3" s="44" t="s">
        <v>59</v>
      </c>
      <c r="BH3" s="44" t="s">
        <v>60</v>
      </c>
      <c r="BI3" s="44" t="s">
        <v>61</v>
      </c>
      <c r="BJ3" s="167"/>
      <c r="BK3" s="44" t="s">
        <v>62</v>
      </c>
      <c r="BL3" s="44" t="s">
        <v>63</v>
      </c>
      <c r="BM3" s="167"/>
      <c r="BN3" s="168"/>
    </row>
    <row r="4" spans="1:66" x14ac:dyDescent="0.25">
      <c r="A4" s="46" t="s">
        <v>15</v>
      </c>
      <c r="B4" s="47">
        <f>VLOOKUP($A4,'Occupancy Raw Data'!$B$8:$BE$45,'Occupancy Raw Data'!AG$3,FALSE)</f>
        <v>57.492510050639297</v>
      </c>
      <c r="C4" s="48">
        <f>VLOOKUP($A4,'Occupancy Raw Data'!$B$8:$BE$45,'Occupancy Raw Data'!AH$3,FALSE)</f>
        <v>67.025066979357604</v>
      </c>
      <c r="D4" s="48">
        <f>VLOOKUP($A4,'Occupancy Raw Data'!$B$8:$BE$45,'Occupancy Raw Data'!AI$3,FALSE)</f>
        <v>72.187198042568596</v>
      </c>
      <c r="E4" s="48">
        <f>VLOOKUP($A4,'Occupancy Raw Data'!$B$8:$BE$45,'Occupancy Raw Data'!AJ$3,FALSE)</f>
        <v>72.317522394599607</v>
      </c>
      <c r="F4" s="48">
        <f>VLOOKUP($A4,'Occupancy Raw Data'!$B$8:$BE$45,'Occupancy Raw Data'!AK$3,FALSE)</f>
        <v>69.939351862951</v>
      </c>
      <c r="G4" s="49">
        <f>VLOOKUP($A4,'Occupancy Raw Data'!$B$8:$BE$45,'Occupancy Raw Data'!AL$3,FALSE)</f>
        <v>67.792313557131195</v>
      </c>
      <c r="H4" s="48">
        <f>VLOOKUP($A4,'Occupancy Raw Data'!$B$8:$BE$45,'Occupancy Raw Data'!AN$3,FALSE)</f>
        <v>75.058999691407806</v>
      </c>
      <c r="I4" s="48">
        <f>VLOOKUP($A4,'Occupancy Raw Data'!$B$8:$BE$45,'Occupancy Raw Data'!AO$3,FALSE)</f>
        <v>78.378329561591499</v>
      </c>
      <c r="J4" s="49">
        <f>VLOOKUP($A4,'Occupancy Raw Data'!$B$8:$BE$45,'Occupancy Raw Data'!AP$3,FALSE)</f>
        <v>76.718673114744803</v>
      </c>
      <c r="K4" s="50">
        <f>VLOOKUP($A4,'Occupancy Raw Data'!$B$8:$BE$45,'Occupancy Raw Data'!AR$3,FALSE)</f>
        <v>70.342707851628603</v>
      </c>
      <c r="M4" s="47">
        <f>VLOOKUP($A4,'Occupancy Raw Data'!$B$8:$BE$45,'Occupancy Raw Data'!AT$3,FALSE)</f>
        <v>-1.3916529030738101</v>
      </c>
      <c r="N4" s="48">
        <f>VLOOKUP($A4,'Occupancy Raw Data'!$B$8:$BE$45,'Occupancy Raw Data'!AU$3,FALSE)</f>
        <v>0.10837844406161801</v>
      </c>
      <c r="O4" s="48">
        <f>VLOOKUP($A4,'Occupancy Raw Data'!$B$8:$BE$45,'Occupancy Raw Data'!AV$3,FALSE)</f>
        <v>1.0223912737374099</v>
      </c>
      <c r="P4" s="48">
        <f>VLOOKUP($A4,'Occupancy Raw Data'!$B$8:$BE$45,'Occupancy Raw Data'!AW$3,FALSE)</f>
        <v>0.98835168078443802</v>
      </c>
      <c r="Q4" s="48">
        <f>VLOOKUP($A4,'Occupancy Raw Data'!$B$8:$BE$45,'Occupancy Raw Data'!AX$3,FALSE)</f>
        <v>0.24897613473067701</v>
      </c>
      <c r="R4" s="49">
        <f>VLOOKUP($A4,'Occupancy Raw Data'!$B$8:$BE$45,'Occupancy Raw Data'!AY$3,FALSE)</f>
        <v>0.25827189768930098</v>
      </c>
      <c r="S4" s="48">
        <f>VLOOKUP($A4,'Occupancy Raw Data'!$B$8:$BE$45,'Occupancy Raw Data'!BA$3,FALSE)</f>
        <v>-0.52624225626231103</v>
      </c>
      <c r="T4" s="48">
        <f>VLOOKUP($A4,'Occupancy Raw Data'!$B$8:$BE$45,'Occupancy Raw Data'!BB$3,FALSE)</f>
        <v>-0.70392549737225796</v>
      </c>
      <c r="U4" s="49">
        <f>VLOOKUP($A4,'Occupancy Raw Data'!$B$8:$BE$45,'Occupancy Raw Data'!BC$3,FALSE)</f>
        <v>-0.61707577844893502</v>
      </c>
      <c r="V4" s="50">
        <f>VLOOKUP($A4,'Occupancy Raw Data'!$B$8:$BE$45,'Occupancy Raw Data'!BE$3,FALSE)</f>
        <v>-1.6418200172970999E-2</v>
      </c>
      <c r="X4" s="51">
        <f>VLOOKUP($A4,'ADR Raw Data'!$B$6:$BE$43,'ADR Raw Data'!AG$1,FALSE)</f>
        <v>147.26176476299</v>
      </c>
      <c r="Y4" s="52">
        <f>VLOOKUP($A4,'ADR Raw Data'!$B$6:$BE$43,'ADR Raw Data'!AH$1,FALSE)</f>
        <v>151.69489187295699</v>
      </c>
      <c r="Z4" s="52">
        <f>VLOOKUP($A4,'ADR Raw Data'!$B$6:$BE$43,'ADR Raw Data'!AI$1,FALSE)</f>
        <v>156.81928839604001</v>
      </c>
      <c r="AA4" s="52">
        <f>VLOOKUP($A4,'ADR Raw Data'!$B$6:$BE$43,'ADR Raw Data'!AJ$1,FALSE)</f>
        <v>155.416523015298</v>
      </c>
      <c r="AB4" s="52">
        <f>VLOOKUP($A4,'ADR Raw Data'!$B$6:$BE$43,'ADR Raw Data'!AK$1,FALSE)</f>
        <v>151.478119875678</v>
      </c>
      <c r="AC4" s="53">
        <f>VLOOKUP($A4,'ADR Raw Data'!$B$6:$BE$43,'ADR Raw Data'!AL$1,FALSE)</f>
        <v>152.783568604229</v>
      </c>
      <c r="AD4" s="52">
        <f>VLOOKUP($A4,'ADR Raw Data'!$B$6:$BE$43,'ADR Raw Data'!AN$1,FALSE)</f>
        <v>167.14657664807001</v>
      </c>
      <c r="AE4" s="52">
        <f>VLOOKUP($A4,'ADR Raw Data'!$B$6:$BE$43,'ADR Raw Data'!AO$1,FALSE)</f>
        <v>173.45244397563201</v>
      </c>
      <c r="AF4" s="53">
        <f>VLOOKUP($A4,'ADR Raw Data'!$B$6:$BE$43,'ADR Raw Data'!AP$1,FALSE)</f>
        <v>170.367734257291</v>
      </c>
      <c r="AG4" s="54">
        <f>VLOOKUP($A4,'ADR Raw Data'!$B$6:$BE$43,'ADR Raw Data'!AR$1,FALSE)</f>
        <v>158.26301545206601</v>
      </c>
      <c r="AI4" s="47">
        <f>VLOOKUP($A4,'ADR Raw Data'!$B$6:$BE$43,'ADR Raw Data'!AT$1,FALSE)</f>
        <v>1.1370080906354201</v>
      </c>
      <c r="AJ4" s="48">
        <f>VLOOKUP($A4,'ADR Raw Data'!$B$6:$BE$43,'ADR Raw Data'!AU$1,FALSE)</f>
        <v>2.0327265786460398</v>
      </c>
      <c r="AK4" s="48">
        <f>VLOOKUP($A4,'ADR Raw Data'!$B$6:$BE$43,'ADR Raw Data'!AV$1,FALSE)</f>
        <v>2.9690478050586999</v>
      </c>
      <c r="AL4" s="48">
        <f>VLOOKUP($A4,'ADR Raw Data'!$B$6:$BE$43,'ADR Raw Data'!AW$1,FALSE)</f>
        <v>2.8466227080938902</v>
      </c>
      <c r="AM4" s="48">
        <f>VLOOKUP($A4,'ADR Raw Data'!$B$6:$BE$43,'ADR Raw Data'!AX$1,FALSE)</f>
        <v>1.5156368570335199</v>
      </c>
      <c r="AN4" s="49">
        <f>VLOOKUP($A4,'ADR Raw Data'!$B$6:$BE$43,'ADR Raw Data'!AY$1,FALSE)</f>
        <v>2.1693741674073199</v>
      </c>
      <c r="AO4" s="48">
        <f>VLOOKUP($A4,'ADR Raw Data'!$B$6:$BE$43,'ADR Raw Data'!BA$1,FALSE)</f>
        <v>7.5950080693448899E-2</v>
      </c>
      <c r="AP4" s="48">
        <f>VLOOKUP($A4,'ADR Raw Data'!$B$6:$BE$43,'ADR Raw Data'!BB$1,FALSE)</f>
        <v>-8.9493291914767695E-2</v>
      </c>
      <c r="AQ4" s="49">
        <f>VLOOKUP($A4,'ADR Raw Data'!$B$6:$BE$43,'ADR Raw Data'!BC$1,FALSE)</f>
        <v>-1.18787099581014E-2</v>
      </c>
      <c r="AR4" s="50">
        <f>VLOOKUP($A4,'ADR Raw Data'!$B$6:$BE$43,'ADR Raw Data'!BE$1,FALSE)</f>
        <v>1.4013375929544301</v>
      </c>
      <c r="AT4" s="51">
        <f>VLOOKUP($A4,'RevPAR Raw Data'!$B$6:$BE$43,'RevPAR Raw Data'!AG$1,FALSE)</f>
        <v>84.664484907111003</v>
      </c>
      <c r="AU4" s="52">
        <f>VLOOKUP($A4,'RevPAR Raw Data'!$B$6:$BE$43,'RevPAR Raw Data'!AH$1,FALSE)</f>
        <v>101.673602882113</v>
      </c>
      <c r="AV4" s="52">
        <f>VLOOKUP($A4,'RevPAR Raw Data'!$B$6:$BE$43,'RevPAR Raw Data'!AI$1,FALSE)</f>
        <v>113.20345028339599</v>
      </c>
      <c r="AW4" s="52">
        <f>VLOOKUP($A4,'RevPAR Raw Data'!$B$6:$BE$43,'RevPAR Raw Data'!AJ$1,FALSE)</f>
        <v>112.393378836496</v>
      </c>
      <c r="AX4" s="52">
        <f>VLOOKUP($A4,'RevPAR Raw Data'!$B$6:$BE$43,'RevPAR Raw Data'!AK$1,FALSE)</f>
        <v>105.942815255233</v>
      </c>
      <c r="AY4" s="53">
        <f>VLOOKUP($A4,'RevPAR Raw Data'!$B$6:$BE$43,'RevPAR Raw Data'!AL$1,FALSE)</f>
        <v>103.575515891953</v>
      </c>
      <c r="AZ4" s="52">
        <f>VLOOKUP($A4,'RevPAR Raw Data'!$B$6:$BE$43,'RevPAR Raw Data'!AN$1,FALSE)</f>
        <v>125.458548450473</v>
      </c>
      <c r="BA4" s="52">
        <f>VLOOKUP($A4,'RevPAR Raw Data'!$B$6:$BE$43,'RevPAR Raw Data'!AO$1,FALSE)</f>
        <v>135.94912817185499</v>
      </c>
      <c r="BB4" s="53">
        <f>VLOOKUP($A4,'RevPAR Raw Data'!$B$6:$BE$43,'RevPAR Raw Data'!AP$1,FALSE)</f>
        <v>130.703865137848</v>
      </c>
      <c r="BC4" s="54">
        <f>VLOOKUP($A4,'RevPAR Raw Data'!$B$6:$BE$43,'RevPAR Raw Data'!AR$1,FALSE)</f>
        <v>111.326490596624</v>
      </c>
      <c r="BE4" s="47">
        <f>VLOOKUP($A4,'RevPAR Raw Data'!$B$6:$BE$43,'RevPAR Raw Data'!AT$1,FALSE)</f>
        <v>-0.27046801853990099</v>
      </c>
      <c r="BF4" s="48">
        <f>VLOOKUP($A4,'RevPAR Raw Data'!$B$6:$BE$43,'RevPAR Raw Data'!AU$1,FALSE)</f>
        <v>2.1433080601456198</v>
      </c>
      <c r="BG4" s="48">
        <f>VLOOKUP($A4,'RevPAR Raw Data'!$B$6:$BE$43,'RevPAR Raw Data'!AV$1,FALSE)</f>
        <v>4.0217943644681302</v>
      </c>
      <c r="BH4" s="48">
        <f>VLOOKUP($A4,'RevPAR Raw Data'!$B$6:$BE$43,'RevPAR Raw Data'!AW$1,FALSE)</f>
        <v>3.86310903225937</v>
      </c>
      <c r="BI4" s="48">
        <f>VLOOKUP($A4,'RevPAR Raw Data'!$B$6:$BE$43,'RevPAR Raw Data'!AX$1,FALSE)</f>
        <v>1.7683865658273901</v>
      </c>
      <c r="BJ4" s="49">
        <f>VLOOKUP($A4,'RevPAR Raw Data'!$B$6:$BE$43,'RevPAR Raw Data'!AY$1,FALSE)</f>
        <v>2.4332489489267699</v>
      </c>
      <c r="BK4" s="48">
        <f>VLOOKUP($A4,'RevPAR Raw Data'!$B$6:$BE$43,'RevPAR Raw Data'!BA$1,FALSE)</f>
        <v>-0.45069185698713699</v>
      </c>
      <c r="BL4" s="48">
        <f>VLOOKUP($A4,'RevPAR Raw Data'!$B$6:$BE$43,'RevPAR Raw Data'!BB$1,FALSE)</f>
        <v>-0.7927888231868</v>
      </c>
      <c r="BM4" s="49">
        <f>VLOOKUP($A4,'RevPAR Raw Data'!$B$6:$BE$43,'RevPAR Raw Data'!BC$1,FALSE)</f>
        <v>-0.62888118776509305</v>
      </c>
      <c r="BN4" s="50">
        <f>VLOOKUP($A4,'RevPAR Raw Data'!$B$6:$BE$43,'RevPAR Raw Data'!BE$1,FALSE)</f>
        <v>1.3846893183703499</v>
      </c>
    </row>
    <row r="5" spans="1:66" x14ac:dyDescent="0.25">
      <c r="A5" s="46" t="s">
        <v>69</v>
      </c>
      <c r="B5" s="47">
        <f>VLOOKUP($A5,'Occupancy Raw Data'!$B$8:$BE$45,'Occupancy Raw Data'!AG$3,FALSE)</f>
        <v>57.274322008899702</v>
      </c>
      <c r="C5" s="48">
        <f>VLOOKUP($A5,'Occupancy Raw Data'!$B$8:$BE$45,'Occupancy Raw Data'!AH$3,FALSE)</f>
        <v>67.997439293043996</v>
      </c>
      <c r="D5" s="48">
        <f>VLOOKUP($A5,'Occupancy Raw Data'!$B$8:$BE$45,'Occupancy Raw Data'!AI$3,FALSE)</f>
        <v>73.259012277880203</v>
      </c>
      <c r="E5" s="48">
        <f>VLOOKUP($A5,'Occupancy Raw Data'!$B$8:$BE$45,'Occupancy Raw Data'!AJ$3,FALSE)</f>
        <v>73.415918095163306</v>
      </c>
      <c r="F5" s="48">
        <f>VLOOKUP($A5,'Occupancy Raw Data'!$B$8:$BE$45,'Occupancy Raw Data'!AK$3,FALSE)</f>
        <v>70.228219511238294</v>
      </c>
      <c r="G5" s="49">
        <f>VLOOKUP($A5,'Occupancy Raw Data'!$B$8:$BE$45,'Occupancy Raw Data'!AL$3,FALSE)</f>
        <v>68.434985876898494</v>
      </c>
      <c r="H5" s="48">
        <f>VLOOKUP($A5,'Occupancy Raw Data'!$B$8:$BE$45,'Occupancy Raw Data'!AN$3,FALSE)</f>
        <v>75.607264739340195</v>
      </c>
      <c r="I5" s="48">
        <f>VLOOKUP($A5,'Occupancy Raw Data'!$B$8:$BE$45,'Occupancy Raw Data'!AO$3,FALSE)</f>
        <v>77.869067252063005</v>
      </c>
      <c r="J5" s="49">
        <f>VLOOKUP($A5,'Occupancy Raw Data'!$B$8:$BE$45,'Occupancy Raw Data'!AP$3,FALSE)</f>
        <v>76.738134054702002</v>
      </c>
      <c r="K5" s="50">
        <f>VLOOKUP($A5,'Occupancy Raw Data'!$B$8:$BE$45,'Occupancy Raw Data'!AR$3,FALSE)</f>
        <v>70.807267132411894</v>
      </c>
      <c r="M5" s="47">
        <f>VLOOKUP($A5,'Occupancy Raw Data'!$B$8:$BE$45,'Occupancy Raw Data'!AT$3,FALSE)</f>
        <v>0.14013750996147201</v>
      </c>
      <c r="N5" s="48">
        <f>VLOOKUP($A5,'Occupancy Raw Data'!$B$8:$BE$45,'Occupancy Raw Data'!AU$3,FALSE)</f>
        <v>2.1914550648626299</v>
      </c>
      <c r="O5" s="48">
        <f>VLOOKUP($A5,'Occupancy Raw Data'!$B$8:$BE$45,'Occupancy Raw Data'!AV$3,FALSE)</f>
        <v>3.3027450130987601</v>
      </c>
      <c r="P5" s="48">
        <f>VLOOKUP($A5,'Occupancy Raw Data'!$B$8:$BE$45,'Occupancy Raw Data'!AW$3,FALSE)</f>
        <v>1.5876655980660599</v>
      </c>
      <c r="Q5" s="48">
        <f>VLOOKUP($A5,'Occupancy Raw Data'!$B$8:$BE$45,'Occupancy Raw Data'!AX$3,FALSE)</f>
        <v>7.7539966512911604E-2</v>
      </c>
      <c r="R5" s="49">
        <f>VLOOKUP($A5,'Occupancy Raw Data'!$B$8:$BE$45,'Occupancy Raw Data'!AY$3,FALSE)</f>
        <v>1.5076995953435299</v>
      </c>
      <c r="S5" s="48">
        <f>VLOOKUP($A5,'Occupancy Raw Data'!$B$8:$BE$45,'Occupancy Raw Data'!BA$3,FALSE)</f>
        <v>-1.6100910317272601</v>
      </c>
      <c r="T5" s="48">
        <f>VLOOKUP($A5,'Occupancy Raw Data'!$B$8:$BE$45,'Occupancy Raw Data'!BB$3,FALSE)</f>
        <v>-1.89452546861579</v>
      </c>
      <c r="U5" s="49">
        <f>VLOOKUP($A5,'Occupancy Raw Data'!$B$8:$BE$45,'Occupancy Raw Data'!BC$3,FALSE)</f>
        <v>-1.7546508342122999</v>
      </c>
      <c r="V5" s="50">
        <f>VLOOKUP($A5,'Occupancy Raw Data'!$B$8:$BE$45,'Occupancy Raw Data'!BE$3,FALSE)</f>
        <v>0.475002951138357</v>
      </c>
      <c r="X5" s="51">
        <f>VLOOKUP($A5,'ADR Raw Data'!$B$6:$BE$43,'ADR Raw Data'!AG$1,FALSE)</f>
        <v>129.59646702153</v>
      </c>
      <c r="Y5" s="52">
        <f>VLOOKUP($A5,'ADR Raw Data'!$B$6:$BE$43,'ADR Raw Data'!AH$1,FALSE)</f>
        <v>137.75805896728801</v>
      </c>
      <c r="Z5" s="52">
        <f>VLOOKUP($A5,'ADR Raw Data'!$B$6:$BE$43,'ADR Raw Data'!AI$1,FALSE)</f>
        <v>143.451501988871</v>
      </c>
      <c r="AA5" s="52">
        <f>VLOOKUP($A5,'ADR Raw Data'!$B$6:$BE$43,'ADR Raw Data'!AJ$1,FALSE)</f>
        <v>141.45521191969101</v>
      </c>
      <c r="AB5" s="52">
        <f>VLOOKUP($A5,'ADR Raw Data'!$B$6:$BE$43,'ADR Raw Data'!AK$1,FALSE)</f>
        <v>134.98496769999599</v>
      </c>
      <c r="AC5" s="53">
        <f>VLOOKUP($A5,'ADR Raw Data'!$B$6:$BE$43,'ADR Raw Data'!AL$1,FALSE)</f>
        <v>137.835001287804</v>
      </c>
      <c r="AD5" s="52">
        <f>VLOOKUP($A5,'ADR Raw Data'!$B$6:$BE$43,'ADR Raw Data'!AN$1,FALSE)</f>
        <v>149.029442224777</v>
      </c>
      <c r="AE5" s="52">
        <f>VLOOKUP($A5,'ADR Raw Data'!$B$6:$BE$43,'ADR Raw Data'!AO$1,FALSE)</f>
        <v>153.615832801545</v>
      </c>
      <c r="AF5" s="53">
        <f>VLOOKUP($A5,'ADR Raw Data'!$B$6:$BE$43,'ADR Raw Data'!AP$1,FALSE)</f>
        <v>151.356367903365</v>
      </c>
      <c r="AG5" s="54">
        <f>VLOOKUP($A5,'ADR Raw Data'!$B$6:$BE$43,'ADR Raw Data'!AR$1,FALSE)</f>
        <v>142.021754664691</v>
      </c>
      <c r="AI5" s="47">
        <f>VLOOKUP($A5,'ADR Raw Data'!$B$6:$BE$43,'ADR Raw Data'!AT$1,FALSE)</f>
        <v>6.3945749499613003</v>
      </c>
      <c r="AJ5" s="48">
        <f>VLOOKUP($A5,'ADR Raw Data'!$B$6:$BE$43,'ADR Raw Data'!AU$1,FALSE)</f>
        <v>8.4802044874451408</v>
      </c>
      <c r="AK5" s="48">
        <f>VLOOKUP($A5,'ADR Raw Data'!$B$6:$BE$43,'ADR Raw Data'!AV$1,FALSE)</f>
        <v>9.8801879453067407</v>
      </c>
      <c r="AL5" s="48">
        <f>VLOOKUP($A5,'ADR Raw Data'!$B$6:$BE$43,'ADR Raw Data'!AW$1,FALSE)</f>
        <v>8.6216487799751107</v>
      </c>
      <c r="AM5" s="48">
        <f>VLOOKUP($A5,'ADR Raw Data'!$B$6:$BE$43,'ADR Raw Data'!AX$1,FALSE)</f>
        <v>6.1548807864299899</v>
      </c>
      <c r="AN5" s="49">
        <f>VLOOKUP($A5,'ADR Raw Data'!$B$6:$BE$43,'ADR Raw Data'!AY$1,FALSE)</f>
        <v>8.0303425255815402</v>
      </c>
      <c r="AO5" s="48">
        <f>VLOOKUP($A5,'ADR Raw Data'!$B$6:$BE$43,'ADR Raw Data'!BA$1,FALSE)</f>
        <v>3.1080898943159498</v>
      </c>
      <c r="AP5" s="48">
        <f>VLOOKUP($A5,'ADR Raw Data'!$B$6:$BE$43,'ADR Raw Data'!BB$1,FALSE)</f>
        <v>2.07635723588667</v>
      </c>
      <c r="AQ5" s="49">
        <f>VLOOKUP($A5,'ADR Raw Data'!$B$6:$BE$43,'ADR Raw Data'!BC$1,FALSE)</f>
        <v>2.5711770791725899</v>
      </c>
      <c r="AR5" s="50">
        <f>VLOOKUP($A5,'ADR Raw Data'!$B$6:$BE$43,'ADR Raw Data'!BE$1,FALSE)</f>
        <v>6.05489587850278</v>
      </c>
      <c r="AT5" s="51">
        <f>VLOOKUP($A5,'RevPAR Raw Data'!$B$6:$BE$43,'RevPAR Raw Data'!AG$1,FALSE)</f>
        <v>74.225497834068605</v>
      </c>
      <c r="AU5" s="52">
        <f>VLOOKUP($A5,'RevPAR Raw Data'!$B$6:$BE$43,'RevPAR Raw Data'!AH$1,FALSE)</f>
        <v>93.671952517557699</v>
      </c>
      <c r="AV5" s="52">
        <f>VLOOKUP($A5,'RevPAR Raw Data'!$B$6:$BE$43,'RevPAR Raw Data'!AI$1,FALSE)</f>
        <v>105.09115345483001</v>
      </c>
      <c r="AW5" s="52">
        <f>VLOOKUP($A5,'RevPAR Raw Data'!$B$6:$BE$43,'RevPAR Raw Data'!AJ$1,FALSE)</f>
        <v>103.8506425243</v>
      </c>
      <c r="AX5" s="52">
        <f>VLOOKUP($A5,'RevPAR Raw Data'!$B$6:$BE$43,'RevPAR Raw Data'!AK$1,FALSE)</f>
        <v>94.797539423527994</v>
      </c>
      <c r="AY5" s="53">
        <f>VLOOKUP($A5,'RevPAR Raw Data'!$B$6:$BE$43,'RevPAR Raw Data'!AL$1,FALSE)</f>
        <v>94.327363664732204</v>
      </c>
      <c r="AZ5" s="52">
        <f>VLOOKUP($A5,'RevPAR Raw Data'!$B$6:$BE$43,'RevPAR Raw Data'!AN$1,FALSE)</f>
        <v>112.677084922449</v>
      </c>
      <c r="BA5" s="52">
        <f>VLOOKUP($A5,'RevPAR Raw Data'!$B$6:$BE$43,'RevPAR Raw Data'!AO$1,FALSE)</f>
        <v>119.619216154052</v>
      </c>
      <c r="BB5" s="53">
        <f>VLOOKUP($A5,'RevPAR Raw Data'!$B$6:$BE$43,'RevPAR Raw Data'!AP$1,FALSE)</f>
        <v>116.14805250201201</v>
      </c>
      <c r="BC5" s="54">
        <f>VLOOKUP($A5,'RevPAR Raw Data'!$B$6:$BE$43,'RevPAR Raw Data'!AR$1,FALSE)</f>
        <v>100.561723211566</v>
      </c>
      <c r="BE5" s="47">
        <f>VLOOKUP($A5,'RevPAR Raw Data'!$B$6:$BE$43,'RevPAR Raw Data'!AT$1,FALSE)</f>
        <v>6.5436736580302703</v>
      </c>
      <c r="BF5" s="48">
        <f>VLOOKUP($A5,'RevPAR Raw Data'!$B$6:$BE$43,'RevPAR Raw Data'!AU$1,FALSE)</f>
        <v>10.8574994230586</v>
      </c>
      <c r="BG5" s="48">
        <f>VLOOKUP($A5,'RevPAR Raw Data'!$B$6:$BE$43,'RevPAR Raw Data'!AV$1,FALSE)</f>
        <v>13.5092503730539</v>
      </c>
      <c r="BH5" s="48">
        <f>VLOOKUP($A5,'RevPAR Raw Data'!$B$6:$BE$43,'RevPAR Raw Data'!AW$1,FALSE)</f>
        <v>10.3461973297069</v>
      </c>
      <c r="BI5" s="48">
        <f>VLOOKUP($A5,'RevPAR Raw Data'!$B$6:$BE$43,'RevPAR Raw Data'!AX$1,FALSE)</f>
        <v>6.2371932454436099</v>
      </c>
      <c r="BJ5" s="49">
        <f>VLOOKUP($A5,'RevPAR Raw Data'!$B$6:$BE$43,'RevPAR Raw Data'!AY$1,FALSE)</f>
        <v>9.6591155626879708</v>
      </c>
      <c r="BK5" s="48">
        <f>VLOOKUP($A5,'RevPAR Raw Data'!$B$6:$BE$43,'RevPAR Raw Data'!BA$1,FALSE)</f>
        <v>1.44795578594229</v>
      </c>
      <c r="BL5" s="48">
        <f>VLOOKUP($A5,'RevPAR Raw Data'!$B$6:$BE$43,'RevPAR Raw Data'!BB$1,FALSE)</f>
        <v>0.142494650617559</v>
      </c>
      <c r="BM5" s="49">
        <f>VLOOKUP($A5,'RevPAR Raw Data'!$B$6:$BE$43,'RevPAR Raw Data'!BC$1,FALSE)</f>
        <v>0.77141106489151001</v>
      </c>
      <c r="BN5" s="50">
        <f>VLOOKUP($A5,'RevPAR Raw Data'!$B$6:$BE$43,'RevPAR Raw Data'!BE$1,FALSE)</f>
        <v>6.55865976375238</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Data'!AG$3,FALSE)</f>
        <v>61.872104661771303</v>
      </c>
      <c r="C7" s="48">
        <f>VLOOKUP($A7,'Occupancy Raw Data'!$B$8:$BE$45,'Occupancy Raw Data'!AH$3,FALSE)</f>
        <v>76.508676049850706</v>
      </c>
      <c r="D7" s="48">
        <f>VLOOKUP($A7,'Occupancy Raw Data'!$B$8:$BE$45,'Occupancy Raw Data'!AI$3,FALSE)</f>
        <v>84.865851174078998</v>
      </c>
      <c r="E7" s="48">
        <f>VLOOKUP($A7,'Occupancy Raw Data'!$B$8:$BE$45,'Occupancy Raw Data'!AJ$3,FALSE)</f>
        <v>82.5947545107487</v>
      </c>
      <c r="F7" s="48">
        <f>VLOOKUP($A7,'Occupancy Raw Data'!$B$8:$BE$45,'Occupancy Raw Data'!AK$3,FALSE)</f>
        <v>73.272319016448606</v>
      </c>
      <c r="G7" s="49">
        <f>VLOOKUP($A7,'Occupancy Raw Data'!$B$8:$BE$45,'Occupancy Raw Data'!AL$3,FALSE)</f>
        <v>75.822741082579597</v>
      </c>
      <c r="H7" s="48">
        <f>VLOOKUP($A7,'Occupancy Raw Data'!$B$8:$BE$45,'Occupancy Raw Data'!AN$3,FALSE)</f>
        <v>73.656961655314106</v>
      </c>
      <c r="I7" s="48">
        <f>VLOOKUP($A7,'Occupancy Raw Data'!$B$8:$BE$45,'Occupancy Raw Data'!AO$3,FALSE)</f>
        <v>76.704872582973806</v>
      </c>
      <c r="J7" s="49">
        <f>VLOOKUP($A7,'Occupancy Raw Data'!$B$8:$BE$45,'Occupancy Raw Data'!AP$3,FALSE)</f>
        <v>75.180917119143899</v>
      </c>
      <c r="K7" s="50">
        <f>VLOOKUP($A7,'Occupancy Raw Data'!$B$8:$BE$45,'Occupancy Raw Data'!AR$3,FALSE)</f>
        <v>75.639362807312295</v>
      </c>
      <c r="M7" s="47">
        <f>VLOOKUP($A7,'Occupancy Raw Data'!$B$8:$BE$45,'Occupancy Raw Data'!AT$3,FALSE)</f>
        <v>0.73810872432248198</v>
      </c>
      <c r="N7" s="48">
        <f>VLOOKUP($A7,'Occupancy Raw Data'!$B$8:$BE$45,'Occupancy Raw Data'!AU$3,FALSE)</f>
        <v>8.57592961344481</v>
      </c>
      <c r="O7" s="48">
        <f>VLOOKUP($A7,'Occupancy Raw Data'!$B$8:$BE$45,'Occupancy Raw Data'!AV$3,FALSE)</f>
        <v>10.300720340633299</v>
      </c>
      <c r="P7" s="48">
        <f>VLOOKUP($A7,'Occupancy Raw Data'!$B$8:$BE$45,'Occupancy Raw Data'!AW$3,FALSE)</f>
        <v>7.3996767023990797</v>
      </c>
      <c r="Q7" s="48">
        <f>VLOOKUP($A7,'Occupancy Raw Data'!$B$8:$BE$45,'Occupancy Raw Data'!AX$3,FALSE)</f>
        <v>1.9155543727472999</v>
      </c>
      <c r="R7" s="49">
        <f>VLOOKUP($A7,'Occupancy Raw Data'!$B$8:$BE$45,'Occupancy Raw Data'!AY$3,FALSE)</f>
        <v>6.0090149278134302</v>
      </c>
      <c r="S7" s="48">
        <f>VLOOKUP($A7,'Occupancy Raw Data'!$B$8:$BE$45,'Occupancy Raw Data'!BA$3,FALSE)</f>
        <v>-3.5990911330362199</v>
      </c>
      <c r="T7" s="48">
        <f>VLOOKUP($A7,'Occupancy Raw Data'!$B$8:$BE$45,'Occupancy Raw Data'!BB$3,FALSE)</f>
        <v>-4.22986259725125</v>
      </c>
      <c r="U7" s="49">
        <f>VLOOKUP($A7,'Occupancy Raw Data'!$B$8:$BE$45,'Occupancy Raw Data'!BC$3,FALSE)</f>
        <v>-3.9219046047285402</v>
      </c>
      <c r="V7" s="50">
        <f>VLOOKUP($A7,'Occupancy Raw Data'!$B$8:$BE$45,'Occupancy Raw Data'!BE$3,FALSE)</f>
        <v>2.98815580226018</v>
      </c>
      <c r="X7" s="51">
        <f>VLOOKUP($A7,'ADR Raw Data'!$B$6:$BE$43,'ADR Raw Data'!AG$1,FALSE)</f>
        <v>174.01779672663801</v>
      </c>
      <c r="Y7" s="52">
        <f>VLOOKUP($A7,'ADR Raw Data'!$B$6:$BE$43,'ADR Raw Data'!AH$1,FALSE)</f>
        <v>200.44589281166</v>
      </c>
      <c r="Z7" s="52">
        <f>VLOOKUP($A7,'ADR Raw Data'!$B$6:$BE$43,'ADR Raw Data'!AI$1,FALSE)</f>
        <v>216.124924982517</v>
      </c>
      <c r="AA7" s="52">
        <f>VLOOKUP($A7,'ADR Raw Data'!$B$6:$BE$43,'ADR Raw Data'!AJ$1,FALSE)</f>
        <v>212.965861395004</v>
      </c>
      <c r="AB7" s="52">
        <f>VLOOKUP($A7,'ADR Raw Data'!$B$6:$BE$43,'ADR Raw Data'!AK$1,FALSE)</f>
        <v>187.60654125703701</v>
      </c>
      <c r="AC7" s="53">
        <f>VLOOKUP($A7,'ADR Raw Data'!$B$6:$BE$43,'ADR Raw Data'!AL$1,FALSE)</f>
        <v>199.88871736626399</v>
      </c>
      <c r="AD7" s="52">
        <f>VLOOKUP($A7,'ADR Raw Data'!$B$6:$BE$43,'ADR Raw Data'!AN$1,FALSE)</f>
        <v>167.36836074149301</v>
      </c>
      <c r="AE7" s="52">
        <f>VLOOKUP($A7,'ADR Raw Data'!$B$6:$BE$43,'ADR Raw Data'!AO$1,FALSE)</f>
        <v>165.29420479805901</v>
      </c>
      <c r="AF7" s="53">
        <f>VLOOKUP($A7,'ADR Raw Data'!$B$6:$BE$43,'ADR Raw Data'!AP$1,FALSE)</f>
        <v>166.31026067132399</v>
      </c>
      <c r="AG7" s="54">
        <f>VLOOKUP($A7,'ADR Raw Data'!$B$6:$BE$43,'ADR Raw Data'!AR$1,FALSE)</f>
        <v>190.35302031996</v>
      </c>
      <c r="AI7" s="47">
        <f>VLOOKUP($A7,'ADR Raw Data'!$B$6:$BE$43,'ADR Raw Data'!AT$1,FALSE)</f>
        <v>5.3788174208802504</v>
      </c>
      <c r="AJ7" s="48">
        <f>VLOOKUP($A7,'ADR Raw Data'!$B$6:$BE$43,'ADR Raw Data'!AU$1,FALSE)</f>
        <v>10.883319889248201</v>
      </c>
      <c r="AK7" s="48">
        <f>VLOOKUP($A7,'ADR Raw Data'!$B$6:$BE$43,'ADR Raw Data'!AV$1,FALSE)</f>
        <v>14.979235754481801</v>
      </c>
      <c r="AL7" s="48">
        <f>VLOOKUP($A7,'ADR Raw Data'!$B$6:$BE$43,'ADR Raw Data'!AW$1,FALSE)</f>
        <v>14.5069014161651</v>
      </c>
      <c r="AM7" s="48">
        <f>VLOOKUP($A7,'ADR Raw Data'!$B$6:$BE$43,'ADR Raw Data'!AX$1,FALSE)</f>
        <v>7.7603010619860804</v>
      </c>
      <c r="AN7" s="49">
        <f>VLOOKUP($A7,'ADR Raw Data'!$B$6:$BE$43,'ADR Raw Data'!AY$1,FALSE)</f>
        <v>11.4121034397162</v>
      </c>
      <c r="AO7" s="48">
        <f>VLOOKUP($A7,'ADR Raw Data'!$B$6:$BE$43,'ADR Raw Data'!BA$1,FALSE)</f>
        <v>1.01760874204911</v>
      </c>
      <c r="AP7" s="48">
        <f>VLOOKUP($A7,'ADR Raw Data'!$B$6:$BE$43,'ADR Raw Data'!BB$1,FALSE)</f>
        <v>-1.1057936658772001</v>
      </c>
      <c r="AQ7" s="49">
        <f>VLOOKUP($A7,'ADR Raw Data'!$B$6:$BE$43,'ADR Raw Data'!BC$1,FALSE)</f>
        <v>-7.1707118329372294E-2</v>
      </c>
      <c r="AR7" s="50">
        <f>VLOOKUP($A7,'ADR Raw Data'!$B$6:$BE$43,'ADR Raw Data'!BE$1,FALSE)</f>
        <v>8.4852361576665007</v>
      </c>
      <c r="AT7" s="51">
        <f>VLOOKUP($A7,'RevPAR Raw Data'!$B$6:$BE$43,'RevPAR Raw Data'!AG$1,FALSE)</f>
        <v>107.668473320814</v>
      </c>
      <c r="AU7" s="52">
        <f>VLOOKUP($A7,'RevPAR Raw Data'!$B$6:$BE$43,'RevPAR Raw Data'!AH$1,FALSE)</f>
        <v>153.35849878650399</v>
      </c>
      <c r="AV7" s="52">
        <f>VLOOKUP($A7,'RevPAR Raw Data'!$B$6:$BE$43,'RevPAR Raw Data'!AI$1,FALSE)</f>
        <v>183.41625718575301</v>
      </c>
      <c r="AW7" s="52">
        <f>VLOOKUP($A7,'RevPAR Raw Data'!$B$6:$BE$43,'RevPAR Raw Data'!AJ$1,FALSE)</f>
        <v>175.89863041090501</v>
      </c>
      <c r="AX7" s="52">
        <f>VLOOKUP($A7,'RevPAR Raw Data'!$B$6:$BE$43,'RevPAR Raw Data'!AK$1,FALSE)</f>
        <v>137.463663405582</v>
      </c>
      <c r="AY7" s="53">
        <f>VLOOKUP($A7,'RevPAR Raw Data'!$B$6:$BE$43,'RevPAR Raw Data'!AL$1,FALSE)</f>
        <v>151.56110462191199</v>
      </c>
      <c r="AZ7" s="52">
        <f>VLOOKUP($A7,'RevPAR Raw Data'!$B$6:$BE$43,'RevPAR Raw Data'!AN$1,FALSE)</f>
        <v>123.27844929448899</v>
      </c>
      <c r="BA7" s="52">
        <f>VLOOKUP($A7,'RevPAR Raw Data'!$B$6:$BE$43,'RevPAR Raw Data'!AO$1,FALSE)</f>
        <v>126.788709177391</v>
      </c>
      <c r="BB7" s="53">
        <f>VLOOKUP($A7,'RevPAR Raw Data'!$B$6:$BE$43,'RevPAR Raw Data'!AP$1,FALSE)</f>
        <v>125.03357923594</v>
      </c>
      <c r="BC7" s="54">
        <f>VLOOKUP($A7,'RevPAR Raw Data'!$B$6:$BE$43,'RevPAR Raw Data'!AR$1,FALSE)</f>
        <v>143.981811654491</v>
      </c>
      <c r="BE7" s="47">
        <f>VLOOKUP($A7,'RevPAR Raw Data'!$B$6:$BE$43,'RevPAR Raw Data'!AT$1,FALSE)</f>
        <v>6.1566276658516301</v>
      </c>
      <c r="BF7" s="48">
        <f>VLOOKUP($A7,'RevPAR Raw Data'!$B$6:$BE$43,'RevPAR Raw Data'!AU$1,FALSE)</f>
        <v>20.392595356000999</v>
      </c>
      <c r="BG7" s="48">
        <f>VLOOKUP($A7,'RevPAR Raw Data'!$B$6:$BE$43,'RevPAR Raw Data'!AV$1,FALSE)</f>
        <v>26.8229252793484</v>
      </c>
      <c r="BH7" s="48">
        <f>VLOOKUP($A7,'RevPAR Raw Data'!$B$6:$BE$43,'RevPAR Raw Data'!AW$1,FALSE)</f>
        <v>22.980041922896099</v>
      </c>
      <c r="BI7" s="48">
        <f>VLOOKUP($A7,'RevPAR Raw Data'!$B$6:$BE$43,'RevPAR Raw Data'!AX$1,FALSE)</f>
        <v>9.82450822106461</v>
      </c>
      <c r="BJ7" s="49">
        <f>VLOOKUP($A7,'RevPAR Raw Data'!$B$6:$BE$43,'RevPAR Raw Data'!AY$1,FALSE)</f>
        <v>18.1068733667997</v>
      </c>
      <c r="BK7" s="48">
        <f>VLOOKUP($A7,'RevPAR Raw Data'!$B$6:$BE$43,'RevPAR Raw Data'!BA$1,FALSE)</f>
        <v>-2.6181070569911999</v>
      </c>
      <c r="BL7" s="48">
        <f>VLOOKUP($A7,'RevPAR Raw Data'!$B$6:$BE$43,'RevPAR Raw Data'!BB$1,FALSE)</f>
        <v>-5.2888827104527403</v>
      </c>
      <c r="BM7" s="49">
        <f>VLOOKUP($A7,'RevPAR Raw Data'!$B$6:$BE$43,'RevPAR Raw Data'!BC$1,FALSE)</f>
        <v>-3.99079943828223</v>
      </c>
      <c r="BN7" s="50">
        <f>VLOOKUP($A7,'RevPAR Raw Data'!$B$6:$BE$43,'RevPAR Raw Data'!BE$1,FALSE)</f>
        <v>11.726944036507399</v>
      </c>
    </row>
    <row r="8" spans="1:66" x14ac:dyDescent="0.25">
      <c r="A8" s="63" t="s">
        <v>88</v>
      </c>
      <c r="B8" s="47">
        <f>VLOOKUP($A8,'Occupancy Raw Data'!$B$8:$BE$45,'Occupancy Raw Data'!AG$3,FALSE)</f>
        <v>67.061281337047305</v>
      </c>
      <c r="C8" s="48">
        <f>VLOOKUP($A8,'Occupancy Raw Data'!$B$8:$BE$45,'Occupancy Raw Data'!AH$3,FALSE)</f>
        <v>84.919529557412503</v>
      </c>
      <c r="D8" s="48">
        <f>VLOOKUP($A8,'Occupancy Raw Data'!$B$8:$BE$45,'Occupancy Raw Data'!AI$3,FALSE)</f>
        <v>93.180645826885296</v>
      </c>
      <c r="E8" s="48">
        <f>VLOOKUP($A8,'Occupancy Raw Data'!$B$8:$BE$45,'Occupancy Raw Data'!AJ$3,FALSE)</f>
        <v>90.591148251315303</v>
      </c>
      <c r="F8" s="48">
        <f>VLOOKUP($A8,'Occupancy Raw Data'!$B$8:$BE$45,'Occupancy Raw Data'!AK$3,FALSE)</f>
        <v>79.345919735891798</v>
      </c>
      <c r="G8" s="49">
        <f>VLOOKUP($A8,'Occupancy Raw Data'!$B$8:$BE$45,'Occupancy Raw Data'!AL$3,FALSE)</f>
        <v>83.019704941710501</v>
      </c>
      <c r="H8" s="48">
        <f>VLOOKUP($A8,'Occupancy Raw Data'!$B$8:$BE$45,'Occupancy Raw Data'!AN$3,FALSE)</f>
        <v>74.950995563808902</v>
      </c>
      <c r="I8" s="48">
        <f>VLOOKUP($A8,'Occupancy Raw Data'!$B$8:$BE$45,'Occupancy Raw Data'!AO$3,FALSE)</f>
        <v>76.116785308985797</v>
      </c>
      <c r="J8" s="49">
        <f>VLOOKUP($A8,'Occupancy Raw Data'!$B$8:$BE$45,'Occupancy Raw Data'!AP$3,FALSE)</f>
        <v>75.5338904363974</v>
      </c>
      <c r="K8" s="50">
        <f>VLOOKUP($A8,'Occupancy Raw Data'!$B$8:$BE$45,'Occupancy Raw Data'!AR$3,FALSE)</f>
        <v>80.8809007973353</v>
      </c>
      <c r="M8" s="47">
        <f>VLOOKUP($A8,'Occupancy Raw Data'!$B$8:$BE$45,'Occupancy Raw Data'!AT$3,FALSE)</f>
        <v>2.6737172188389602</v>
      </c>
      <c r="N8" s="48">
        <f>VLOOKUP($A8,'Occupancy Raw Data'!$B$8:$BE$45,'Occupancy Raw Data'!AU$3,FALSE)</f>
        <v>11.3766400080751</v>
      </c>
      <c r="O8" s="48">
        <f>VLOOKUP($A8,'Occupancy Raw Data'!$B$8:$BE$45,'Occupancy Raw Data'!AV$3,FALSE)</f>
        <v>11.0067320423036</v>
      </c>
      <c r="P8" s="48">
        <f>VLOOKUP($A8,'Occupancy Raw Data'!$B$8:$BE$45,'Occupancy Raw Data'!AW$3,FALSE)</f>
        <v>8.2104249335849797</v>
      </c>
      <c r="Q8" s="48">
        <f>VLOOKUP($A8,'Occupancy Raw Data'!$B$8:$BE$45,'Occupancy Raw Data'!AX$3,FALSE)</f>
        <v>1.3341600544084</v>
      </c>
      <c r="R8" s="49">
        <f>VLOOKUP($A8,'Occupancy Raw Data'!$B$8:$BE$45,'Occupancy Raw Data'!AY$3,FALSE)</f>
        <v>7.1165097291820096</v>
      </c>
      <c r="S8" s="48">
        <f>VLOOKUP($A8,'Occupancy Raw Data'!$B$8:$BE$45,'Occupancy Raw Data'!BA$3,FALSE)</f>
        <v>-5.4653720315493297</v>
      </c>
      <c r="T8" s="48">
        <f>VLOOKUP($A8,'Occupancy Raw Data'!$B$8:$BE$45,'Occupancy Raw Data'!BB$3,FALSE)</f>
        <v>-5.8377023093828999</v>
      </c>
      <c r="U8" s="49">
        <f>VLOOKUP($A8,'Occupancy Raw Data'!$B$8:$BE$45,'Occupancy Raw Data'!BC$3,FALSE)</f>
        <v>-5.6533411136239096</v>
      </c>
      <c r="V8" s="50">
        <f>VLOOKUP($A8,'Occupancy Raw Data'!$B$8:$BE$45,'Occupancy Raw Data'!BE$3,FALSE)</f>
        <v>3.3828425781167701</v>
      </c>
      <c r="X8" s="51">
        <f>VLOOKUP($A8,'ADR Raw Data'!$B$6:$BE$43,'ADR Raw Data'!AG$1,FALSE)</f>
        <v>191.61364909041899</v>
      </c>
      <c r="Y8" s="52">
        <f>VLOOKUP($A8,'ADR Raw Data'!$B$6:$BE$43,'ADR Raw Data'!AH$1,FALSE)</f>
        <v>226.812844950645</v>
      </c>
      <c r="Z8" s="52">
        <f>VLOOKUP($A8,'ADR Raw Data'!$B$6:$BE$43,'ADR Raw Data'!AI$1,FALSE)</f>
        <v>239.67370875775001</v>
      </c>
      <c r="AA8" s="52">
        <f>VLOOKUP($A8,'ADR Raw Data'!$B$6:$BE$43,'ADR Raw Data'!AJ$1,FALSE)</f>
        <v>234.534887825987</v>
      </c>
      <c r="AB8" s="52">
        <f>VLOOKUP($A8,'ADR Raw Data'!$B$6:$BE$43,'ADR Raw Data'!AK$1,FALSE)</f>
        <v>205.63547555584401</v>
      </c>
      <c r="AC8" s="53">
        <f>VLOOKUP($A8,'ADR Raw Data'!$B$6:$BE$43,'ADR Raw Data'!AL$1,FALSE)</f>
        <v>221.65043512569699</v>
      </c>
      <c r="AD8" s="52">
        <f>VLOOKUP($A8,'ADR Raw Data'!$B$6:$BE$43,'ADR Raw Data'!AN$1,FALSE)</f>
        <v>159.466758774948</v>
      </c>
      <c r="AE8" s="52">
        <f>VLOOKUP($A8,'ADR Raw Data'!$B$6:$BE$43,'ADR Raw Data'!AO$1,FALSE)</f>
        <v>153.319377202493</v>
      </c>
      <c r="AF8" s="53">
        <f>VLOOKUP($A8,'ADR Raw Data'!$B$6:$BE$43,'ADR Raw Data'!AP$1,FALSE)</f>
        <v>156.36934832342999</v>
      </c>
      <c r="AG8" s="54">
        <f>VLOOKUP($A8,'ADR Raw Data'!$B$6:$BE$43,'ADR Raw Data'!AR$1,FALSE)</f>
        <v>204.23175651666801</v>
      </c>
      <c r="AI8" s="47">
        <f>VLOOKUP($A8,'ADR Raw Data'!$B$6:$BE$43,'ADR Raw Data'!AT$1,FALSE)</f>
        <v>12.652803855349401</v>
      </c>
      <c r="AJ8" s="48">
        <f>VLOOKUP($A8,'ADR Raw Data'!$B$6:$BE$43,'ADR Raw Data'!AU$1,FALSE)</f>
        <v>13.5398826069405</v>
      </c>
      <c r="AK8" s="48">
        <f>VLOOKUP($A8,'ADR Raw Data'!$B$6:$BE$43,'ADR Raw Data'!AV$1,FALSE)</f>
        <v>15.4596663410858</v>
      </c>
      <c r="AL8" s="48">
        <f>VLOOKUP($A8,'ADR Raw Data'!$B$6:$BE$43,'ADR Raw Data'!AW$1,FALSE)</f>
        <v>13.315365745803501</v>
      </c>
      <c r="AM8" s="48">
        <f>VLOOKUP($A8,'ADR Raw Data'!$B$6:$BE$43,'ADR Raw Data'!AX$1,FALSE)</f>
        <v>9.8036586351635009</v>
      </c>
      <c r="AN8" s="49">
        <f>VLOOKUP($A8,'ADR Raw Data'!$B$6:$BE$43,'ADR Raw Data'!AY$1,FALSE)</f>
        <v>13.381302884431999</v>
      </c>
      <c r="AO8" s="48">
        <f>VLOOKUP($A8,'ADR Raw Data'!$B$6:$BE$43,'ADR Raw Data'!BA$1,FALSE)</f>
        <v>1.38877915140094</v>
      </c>
      <c r="AP8" s="48">
        <f>VLOOKUP($A8,'ADR Raw Data'!$B$6:$BE$43,'ADR Raw Data'!BB$1,FALSE)</f>
        <v>-0.57796538549485899</v>
      </c>
      <c r="AQ8" s="49">
        <f>VLOOKUP($A8,'ADR Raw Data'!$B$6:$BE$43,'ADR Raw Data'!BC$1,FALSE)</f>
        <v>0.40946970263722499</v>
      </c>
      <c r="AR8" s="50">
        <f>VLOOKUP($A8,'ADR Raw Data'!$B$6:$BE$43,'ADR Raw Data'!BE$1,FALSE)</f>
        <v>11.0762724030398</v>
      </c>
      <c r="AT8" s="51">
        <f>VLOOKUP($A8,'RevPAR Raw Data'!$B$6:$BE$43,'RevPAR Raw Data'!AG$1,FALSE)</f>
        <v>128.49856829670799</v>
      </c>
      <c r="AU8" s="52">
        <f>VLOOKUP($A8,'RevPAR Raw Data'!$B$6:$BE$43,'RevPAR Raw Data'!AH$1,FALSE)</f>
        <v>192.60840090787099</v>
      </c>
      <c r="AV8" s="52">
        <f>VLOOKUP($A8,'RevPAR Raw Data'!$B$6:$BE$43,'RevPAR Raw Data'!AI$1,FALSE)</f>
        <v>223.32950969772</v>
      </c>
      <c r="AW8" s="52">
        <f>VLOOKUP($A8,'RevPAR Raw Data'!$B$6:$BE$43,'RevPAR Raw Data'!AJ$1,FALSE)</f>
        <v>212.46784793149601</v>
      </c>
      <c r="AX8" s="52">
        <f>VLOOKUP($A8,'RevPAR Raw Data'!$B$6:$BE$43,'RevPAR Raw Data'!AK$1,FALSE)</f>
        <v>163.163359383059</v>
      </c>
      <c r="AY8" s="53">
        <f>VLOOKUP($A8,'RevPAR Raw Data'!$B$6:$BE$43,'RevPAR Raw Data'!AL$1,FALSE)</f>
        <v>184.01353724337099</v>
      </c>
      <c r="AZ8" s="52">
        <f>VLOOKUP($A8,'RevPAR Raw Data'!$B$6:$BE$43,'RevPAR Raw Data'!AN$1,FALSE)</f>
        <v>119.521923295161</v>
      </c>
      <c r="BA8" s="52">
        <f>VLOOKUP($A8,'RevPAR Raw Data'!$B$6:$BE$43,'RevPAR Raw Data'!AO$1,FALSE)</f>
        <v>116.701781182296</v>
      </c>
      <c r="BB8" s="53">
        <f>VLOOKUP($A8,'RevPAR Raw Data'!$B$6:$BE$43,'RevPAR Raw Data'!AP$1,FALSE)</f>
        <v>118.11185223872801</v>
      </c>
      <c r="BC8" s="54">
        <f>VLOOKUP($A8,'RevPAR Raw Data'!$B$6:$BE$43,'RevPAR Raw Data'!AR$1,FALSE)</f>
        <v>165.18448438490199</v>
      </c>
      <c r="BE8" s="47">
        <f>VLOOKUP($A8,'RevPAR Raw Data'!$B$6:$BE$43,'RevPAR Raw Data'!AT$1,FALSE)</f>
        <v>15.6648212695348</v>
      </c>
      <c r="BF8" s="48">
        <f>VLOOKUP($A8,'RevPAR Raw Data'!$B$6:$BE$43,'RevPAR Raw Data'!AU$1,FALSE)</f>
        <v>26.456906316723199</v>
      </c>
      <c r="BG8" s="48">
        <f>VLOOKUP($A8,'RevPAR Raw Data'!$B$6:$BE$43,'RevPAR Raw Data'!AV$1,FALSE)</f>
        <v>28.168002432187102</v>
      </c>
      <c r="BH8" s="48">
        <f>VLOOKUP($A8,'RevPAR Raw Data'!$B$6:$BE$43,'RevPAR Raw Data'!AW$1,FALSE)</f>
        <v>22.6190387885799</v>
      </c>
      <c r="BI8" s="48">
        <f>VLOOKUP($A8,'RevPAR Raw Data'!$B$6:$BE$43,'RevPAR Raw Data'!AX$1,FALSE)</f>
        <v>11.2686151869528</v>
      </c>
      <c r="BJ8" s="49">
        <f>VLOOKUP($A8,'RevPAR Raw Data'!$B$6:$BE$43,'RevPAR Raw Data'!AY$1,FALSE)</f>
        <v>21.450094335275999</v>
      </c>
      <c r="BK8" s="48">
        <f>VLOOKUP($A8,'RevPAR Raw Data'!$B$6:$BE$43,'RevPAR Raw Data'!BA$1,FALSE)</f>
        <v>-4.1524948274690399</v>
      </c>
      <c r="BL8" s="48">
        <f>VLOOKUP($A8,'RevPAR Raw Data'!$B$6:$BE$43,'RevPAR Raw Data'!BB$1,FALSE)</f>
        <v>-6.3819277962212899</v>
      </c>
      <c r="BM8" s="49">
        <f>VLOOKUP($A8,'RevPAR Raw Data'!$B$6:$BE$43,'RevPAR Raw Data'!BC$1,FALSE)</f>
        <v>-5.2670201300337096</v>
      </c>
      <c r="BN8" s="50">
        <f>VLOOKUP($A8,'RevPAR Raw Data'!$B$6:$BE$43,'RevPAR Raw Data'!BE$1,FALSE)</f>
        <v>14.833807840074799</v>
      </c>
    </row>
    <row r="9" spans="1:66" x14ac:dyDescent="0.25">
      <c r="A9" s="63" t="s">
        <v>89</v>
      </c>
      <c r="B9" s="47">
        <f>VLOOKUP($A9,'Occupancy Raw Data'!$B$8:$BE$45,'Occupancy Raw Data'!AG$3,FALSE)</f>
        <v>63.120875303924898</v>
      </c>
      <c r="C9" s="48">
        <f>VLOOKUP($A9,'Occupancy Raw Data'!$B$8:$BE$45,'Occupancy Raw Data'!AH$3,FALSE)</f>
        <v>75.665740419127005</v>
      </c>
      <c r="D9" s="48">
        <f>VLOOKUP($A9,'Occupancy Raw Data'!$B$8:$BE$45,'Occupancy Raw Data'!AI$3,FALSE)</f>
        <v>83.9643394697232</v>
      </c>
      <c r="E9" s="48">
        <f>VLOOKUP($A9,'Occupancy Raw Data'!$B$8:$BE$45,'Occupancy Raw Data'!AJ$3,FALSE)</f>
        <v>81.252170892671003</v>
      </c>
      <c r="F9" s="48">
        <f>VLOOKUP($A9,'Occupancy Raw Data'!$B$8:$BE$45,'Occupancy Raw Data'!AK$3,FALSE)</f>
        <v>73.037513025356006</v>
      </c>
      <c r="G9" s="49">
        <f>VLOOKUP($A9,'Occupancy Raw Data'!$B$8:$BE$45,'Occupancy Raw Data'!AL$3,FALSE)</f>
        <v>75.408127822160395</v>
      </c>
      <c r="H9" s="48">
        <f>VLOOKUP($A9,'Occupancy Raw Data'!$B$8:$BE$45,'Occupancy Raw Data'!AN$3,FALSE)</f>
        <v>73.112770637952906</v>
      </c>
      <c r="I9" s="48">
        <f>VLOOKUP($A9,'Occupancy Raw Data'!$B$8:$BE$45,'Occupancy Raw Data'!AO$3,FALSE)</f>
        <v>75.842306356373697</v>
      </c>
      <c r="J9" s="49">
        <f>VLOOKUP($A9,'Occupancy Raw Data'!$B$8:$BE$45,'Occupancy Raw Data'!AP$3,FALSE)</f>
        <v>74.477538497163295</v>
      </c>
      <c r="K9" s="50">
        <f>VLOOKUP($A9,'Occupancy Raw Data'!$B$8:$BE$45,'Occupancy Raw Data'!AR$3,FALSE)</f>
        <v>75.142245157875493</v>
      </c>
      <c r="M9" s="47">
        <f>VLOOKUP($A9,'Occupancy Raw Data'!$B$8:$BE$45,'Occupancy Raw Data'!AT$3,FALSE)</f>
        <v>-0.29986556787940599</v>
      </c>
      <c r="N9" s="48">
        <f>VLOOKUP($A9,'Occupancy Raw Data'!$B$8:$BE$45,'Occupancy Raw Data'!AU$3,FALSE)</f>
        <v>5.7231820322454698</v>
      </c>
      <c r="O9" s="48">
        <f>VLOOKUP($A9,'Occupancy Raw Data'!$B$8:$BE$45,'Occupancy Raw Data'!AV$3,FALSE)</f>
        <v>8.3922640187555704</v>
      </c>
      <c r="P9" s="48">
        <f>VLOOKUP($A9,'Occupancy Raw Data'!$B$8:$BE$45,'Occupancy Raw Data'!AW$3,FALSE)</f>
        <v>4.4817310549164002</v>
      </c>
      <c r="Q9" s="48">
        <f>VLOOKUP($A9,'Occupancy Raw Data'!$B$8:$BE$45,'Occupancy Raw Data'!AX$3,FALSE)</f>
        <v>2.5949876065141101E-2</v>
      </c>
      <c r="R9" s="49">
        <f>VLOOKUP($A9,'Occupancy Raw Data'!$B$8:$BE$45,'Occupancy Raw Data'!AY$3,FALSE)</f>
        <v>3.8309775248231399</v>
      </c>
      <c r="S9" s="48">
        <f>VLOOKUP($A9,'Occupancy Raw Data'!$B$8:$BE$45,'Occupancy Raw Data'!BA$3,FALSE)</f>
        <v>-5.9414993423325999</v>
      </c>
      <c r="T9" s="48">
        <f>VLOOKUP($A9,'Occupancy Raw Data'!$B$8:$BE$45,'Occupancy Raw Data'!BB$3,FALSE)</f>
        <v>-7.4461169353217</v>
      </c>
      <c r="U9" s="49">
        <f>VLOOKUP($A9,'Occupancy Raw Data'!$B$8:$BE$45,'Occupancy Raw Data'!BC$3,FALSE)</f>
        <v>-6.7136566436871501</v>
      </c>
      <c r="V9" s="50">
        <f>VLOOKUP($A9,'Occupancy Raw Data'!$B$8:$BE$45,'Occupancy Raw Data'!BE$3,FALSE)</f>
        <v>0.61043112662170496</v>
      </c>
      <c r="X9" s="51">
        <f>VLOOKUP($A9,'ADR Raw Data'!$B$6:$BE$43,'ADR Raw Data'!AG$1,FALSE)</f>
        <v>159.310468656853</v>
      </c>
      <c r="Y9" s="52">
        <f>VLOOKUP($A9,'ADR Raw Data'!$B$6:$BE$43,'ADR Raw Data'!AH$1,FALSE)</f>
        <v>178.31744998278501</v>
      </c>
      <c r="Z9" s="52">
        <f>VLOOKUP($A9,'ADR Raw Data'!$B$6:$BE$43,'ADR Raw Data'!AI$1,FALSE)</f>
        <v>185.275890444015</v>
      </c>
      <c r="AA9" s="52">
        <f>VLOOKUP($A9,'ADR Raw Data'!$B$6:$BE$43,'ADR Raw Data'!AJ$1,FALSE)</f>
        <v>180.573614050087</v>
      </c>
      <c r="AB9" s="52">
        <f>VLOOKUP($A9,'ADR Raw Data'!$B$6:$BE$43,'ADR Raw Data'!AK$1,FALSE)</f>
        <v>167.06526730868299</v>
      </c>
      <c r="AC9" s="53">
        <f>VLOOKUP($A9,'ADR Raw Data'!$B$6:$BE$43,'ADR Raw Data'!AL$1,FALSE)</f>
        <v>174.99157600184199</v>
      </c>
      <c r="AD9" s="52">
        <f>VLOOKUP($A9,'ADR Raw Data'!$B$6:$BE$43,'ADR Raw Data'!AN$1,FALSE)</f>
        <v>154.11958509838001</v>
      </c>
      <c r="AE9" s="52">
        <f>VLOOKUP($A9,'ADR Raw Data'!$B$6:$BE$43,'ADR Raw Data'!AO$1,FALSE)</f>
        <v>151.28447790244999</v>
      </c>
      <c r="AF9" s="53">
        <f>VLOOKUP($A9,'ADR Raw Data'!$B$6:$BE$43,'ADR Raw Data'!AP$1,FALSE)</f>
        <v>152.67605545947399</v>
      </c>
      <c r="AG9" s="54">
        <f>VLOOKUP($A9,'ADR Raw Data'!$B$6:$BE$43,'ADR Raw Data'!AR$1,FALSE)</f>
        <v>168.672113734791</v>
      </c>
      <c r="AI9" s="47">
        <f>VLOOKUP($A9,'ADR Raw Data'!$B$6:$BE$43,'ADR Raw Data'!AT$1,FALSE)</f>
        <v>15.3781912803254</v>
      </c>
      <c r="AJ9" s="48">
        <f>VLOOKUP($A9,'ADR Raw Data'!$B$6:$BE$43,'ADR Raw Data'!AU$1,FALSE)</f>
        <v>17.644229818895599</v>
      </c>
      <c r="AK9" s="48">
        <f>VLOOKUP($A9,'ADR Raw Data'!$B$6:$BE$43,'ADR Raw Data'!AV$1,FALSE)</f>
        <v>17.052109251827499</v>
      </c>
      <c r="AL9" s="48">
        <f>VLOOKUP($A9,'ADR Raw Data'!$B$6:$BE$43,'ADR Raw Data'!AW$1,FALSE)</f>
        <v>15.331475508014501</v>
      </c>
      <c r="AM9" s="48">
        <f>VLOOKUP($A9,'ADR Raw Data'!$B$6:$BE$43,'ADR Raw Data'!AX$1,FALSE)</f>
        <v>13.6887965467222</v>
      </c>
      <c r="AN9" s="49">
        <f>VLOOKUP($A9,'ADR Raw Data'!$B$6:$BE$43,'ADR Raw Data'!AY$1,FALSE)</f>
        <v>16.048181511449702</v>
      </c>
      <c r="AO9" s="48">
        <f>VLOOKUP($A9,'ADR Raw Data'!$B$6:$BE$43,'ADR Raw Data'!BA$1,FALSE)</f>
        <v>10.821605472638799</v>
      </c>
      <c r="AP9" s="48">
        <f>VLOOKUP($A9,'ADR Raw Data'!$B$6:$BE$43,'ADR Raw Data'!BB$1,FALSE)</f>
        <v>7.39439346028953</v>
      </c>
      <c r="AQ9" s="49">
        <f>VLOOKUP($A9,'ADR Raw Data'!$B$6:$BE$43,'ADR Raw Data'!BC$1,FALSE)</f>
        <v>9.0599513400325709</v>
      </c>
      <c r="AR9" s="50">
        <f>VLOOKUP($A9,'ADR Raw Data'!$B$6:$BE$43,'ADR Raw Data'!BE$1,FALSE)</f>
        <v>14.358768217518</v>
      </c>
      <c r="AT9" s="51">
        <f>VLOOKUP($A9,'RevPAR Raw Data'!$B$6:$BE$43,'RevPAR Raw Data'!AG$1,FALSE)</f>
        <v>100.55816226699</v>
      </c>
      <c r="AU9" s="52">
        <f>VLOOKUP($A9,'RevPAR Raw Data'!$B$6:$BE$43,'RevPAR Raw Data'!AH$1,FALSE)</f>
        <v>134.92521882598101</v>
      </c>
      <c r="AV9" s="52">
        <f>VLOOKUP($A9,'RevPAR Raw Data'!$B$6:$BE$43,'RevPAR Raw Data'!AI$1,FALSE)</f>
        <v>155.565677607965</v>
      </c>
      <c r="AW9" s="52">
        <f>VLOOKUP($A9,'RevPAR Raw Data'!$B$6:$BE$43,'RevPAR Raw Data'!AJ$1,FALSE)</f>
        <v>146.719981475049</v>
      </c>
      <c r="AX9" s="52">
        <f>VLOOKUP($A9,'RevPAR Raw Data'!$B$6:$BE$43,'RevPAR Raw Data'!AK$1,FALSE)</f>
        <v>122.020316371425</v>
      </c>
      <c r="AY9" s="53">
        <f>VLOOKUP($A9,'RevPAR Raw Data'!$B$6:$BE$43,'RevPAR Raw Data'!AL$1,FALSE)</f>
        <v>131.95787130948199</v>
      </c>
      <c r="AZ9" s="52">
        <f>VLOOKUP($A9,'RevPAR Raw Data'!$B$6:$BE$43,'RevPAR Raw Data'!AN$1,FALSE)</f>
        <v>112.68109876114301</v>
      </c>
      <c r="BA9" s="52">
        <f>VLOOKUP($A9,'RevPAR Raw Data'!$B$6:$BE$43,'RevPAR Raw Data'!AO$1,FALSE)</f>
        <v>114.737637200416</v>
      </c>
      <c r="BB9" s="53">
        <f>VLOOKUP($A9,'RevPAR Raw Data'!$B$6:$BE$43,'RevPAR Raw Data'!AP$1,FALSE)</f>
        <v>113.70936798078</v>
      </c>
      <c r="BC9" s="54">
        <f>VLOOKUP($A9,'RevPAR Raw Data'!$B$6:$BE$43,'RevPAR Raw Data'!AR$1,FALSE)</f>
        <v>126.74401321556699</v>
      </c>
      <c r="BE9" s="47">
        <f>VLOOKUP($A9,'RevPAR Raw Data'!$B$6:$BE$43,'RevPAR Raw Data'!AT$1,FALSE)</f>
        <v>15.032211811833699</v>
      </c>
      <c r="BF9" s="48">
        <f>VLOOKUP($A9,'RevPAR Raw Data'!$B$6:$BE$43,'RevPAR Raw Data'!AU$1,FALSE)</f>
        <v>24.377223241864201</v>
      </c>
      <c r="BG9" s="48">
        <f>VLOOKUP($A9,'RevPAR Raw Data'!$B$6:$BE$43,'RevPAR Raw Data'!AV$1,FALSE)</f>
        <v>26.8754312997631</v>
      </c>
      <c r="BH9" s="48">
        <f>VLOOKUP($A9,'RevPAR Raw Data'!$B$6:$BE$43,'RevPAR Raw Data'!AW$1,FALSE)</f>
        <v>20.500322061950499</v>
      </c>
      <c r="BI9" s="48">
        <f>VLOOKUP($A9,'RevPAR Raw Data'!$B$6:$BE$43,'RevPAR Raw Data'!AX$1,FALSE)</f>
        <v>13.718298648526</v>
      </c>
      <c r="BJ9" s="49">
        <f>VLOOKUP($A9,'RevPAR Raw Data'!$B$6:$BE$43,'RevPAR Raw Data'!AY$1,FALSE)</f>
        <v>20.493961263119299</v>
      </c>
      <c r="BK9" s="48">
        <f>VLOOKUP($A9,'RevPAR Raw Data'!$B$6:$BE$43,'RevPAR Raw Data'!BA$1,FALSE)</f>
        <v>4.2371405123196002</v>
      </c>
      <c r="BL9" s="48">
        <f>VLOOKUP($A9,'RevPAR Raw Data'!$B$6:$BE$43,'RevPAR Raw Data'!BB$1,FALSE)</f>
        <v>-0.60231865874311297</v>
      </c>
      <c r="BM9" s="49">
        <f>VLOOKUP($A9,'RevPAR Raw Data'!$B$6:$BE$43,'RevPAR Raw Data'!BC$1,FALSE)</f>
        <v>1.7380406712904899</v>
      </c>
      <c r="BN9" s="50">
        <f>VLOOKUP($A9,'RevPAR Raw Data'!$B$6:$BE$43,'RevPAR Raw Data'!BE$1,FALSE)</f>
        <v>15.056849734738901</v>
      </c>
    </row>
    <row r="10" spans="1:66" x14ac:dyDescent="0.25">
      <c r="A10" s="63" t="s">
        <v>26</v>
      </c>
      <c r="B10" s="47">
        <f>VLOOKUP($A10,'Occupancy Raw Data'!$B$8:$BE$45,'Occupancy Raw Data'!AG$3,FALSE)</f>
        <v>59.708261120739401</v>
      </c>
      <c r="C10" s="48">
        <f>VLOOKUP($A10,'Occupancy Raw Data'!$B$8:$BE$45,'Occupancy Raw Data'!AH$3,FALSE)</f>
        <v>75.774119006354695</v>
      </c>
      <c r="D10" s="48">
        <f>VLOOKUP($A10,'Occupancy Raw Data'!$B$8:$BE$45,'Occupancy Raw Data'!AI$3,FALSE)</f>
        <v>84.919121894858407</v>
      </c>
      <c r="E10" s="48">
        <f>VLOOKUP($A10,'Occupancy Raw Data'!$B$8:$BE$45,'Occupancy Raw Data'!AJ$3,FALSE)</f>
        <v>83.3679953783939</v>
      </c>
      <c r="F10" s="48">
        <f>VLOOKUP($A10,'Occupancy Raw Data'!$B$8:$BE$45,'Occupancy Raw Data'!AK$3,FALSE)</f>
        <v>72.001733102252999</v>
      </c>
      <c r="G10" s="49">
        <f>VLOOKUP($A10,'Occupancy Raw Data'!$B$8:$BE$45,'Occupancy Raw Data'!AL$3,FALSE)</f>
        <v>75.154246100519899</v>
      </c>
      <c r="H10" s="48">
        <f>VLOOKUP($A10,'Occupancy Raw Data'!$B$8:$BE$45,'Occupancy Raw Data'!AN$3,FALSE)</f>
        <v>70.791450028884995</v>
      </c>
      <c r="I10" s="48">
        <f>VLOOKUP($A10,'Occupancy Raw Data'!$B$8:$BE$45,'Occupancy Raw Data'!AO$3,FALSE)</f>
        <v>73.997689196995907</v>
      </c>
      <c r="J10" s="49">
        <f>VLOOKUP($A10,'Occupancy Raw Data'!$B$8:$BE$45,'Occupancy Raw Data'!AP$3,FALSE)</f>
        <v>72.394569612940401</v>
      </c>
      <c r="K10" s="50">
        <f>VLOOKUP($A10,'Occupancy Raw Data'!$B$8:$BE$45,'Occupancy Raw Data'!AR$3,FALSE)</f>
        <v>74.365767104068595</v>
      </c>
      <c r="M10" s="47">
        <f>VLOOKUP($A10,'Occupancy Raw Data'!$B$8:$BE$45,'Occupancy Raw Data'!AT$3,FALSE)</f>
        <v>8.3116418174322302</v>
      </c>
      <c r="N10" s="48">
        <f>VLOOKUP($A10,'Occupancy Raw Data'!$B$8:$BE$45,'Occupancy Raw Data'!AU$3,FALSE)</f>
        <v>14.256125157087199</v>
      </c>
      <c r="O10" s="48">
        <f>VLOOKUP($A10,'Occupancy Raw Data'!$B$8:$BE$45,'Occupancy Raw Data'!AV$3,FALSE)</f>
        <v>14.5383829324269</v>
      </c>
      <c r="P10" s="48">
        <f>VLOOKUP($A10,'Occupancy Raw Data'!$B$8:$BE$45,'Occupancy Raw Data'!AW$3,FALSE)</f>
        <v>13.297063229570201</v>
      </c>
      <c r="Q10" s="48">
        <f>VLOOKUP($A10,'Occupancy Raw Data'!$B$8:$BE$45,'Occupancy Raw Data'!AX$3,FALSE)</f>
        <v>9.4438972267703996</v>
      </c>
      <c r="R10" s="49">
        <f>VLOOKUP($A10,'Occupancy Raw Data'!$B$8:$BE$45,'Occupancy Raw Data'!AY$3,FALSE)</f>
        <v>12.1844279919224</v>
      </c>
      <c r="S10" s="48">
        <f>VLOOKUP($A10,'Occupancy Raw Data'!$B$8:$BE$45,'Occupancy Raw Data'!BA$3,FALSE)</f>
        <v>4.1641327558778896</v>
      </c>
      <c r="T10" s="48">
        <f>VLOOKUP($A10,'Occupancy Raw Data'!$B$8:$BE$45,'Occupancy Raw Data'!BB$3,FALSE)</f>
        <v>3.2647870023077501</v>
      </c>
      <c r="U10" s="49">
        <f>VLOOKUP($A10,'Occupancy Raw Data'!$B$8:$BE$45,'Occupancy Raw Data'!BC$3,FALSE)</f>
        <v>3.7025537391791801</v>
      </c>
      <c r="V10" s="50">
        <f>VLOOKUP($A10,'Occupancy Raw Data'!$B$8:$BE$45,'Occupancy Raw Data'!BE$3,FALSE)</f>
        <v>9.6894047568411299</v>
      </c>
      <c r="X10" s="51">
        <f>VLOOKUP($A10,'ADR Raw Data'!$B$6:$BE$43,'ADR Raw Data'!AG$1,FALSE)</f>
        <v>152.449114701756</v>
      </c>
      <c r="Y10" s="52">
        <f>VLOOKUP($A10,'ADR Raw Data'!$B$6:$BE$43,'ADR Raw Data'!AH$1,FALSE)</f>
        <v>177.82800099111799</v>
      </c>
      <c r="Z10" s="52">
        <f>VLOOKUP($A10,'ADR Raw Data'!$B$6:$BE$43,'ADR Raw Data'!AI$1,FALSE)</f>
        <v>191.77298071362901</v>
      </c>
      <c r="AA10" s="52">
        <f>VLOOKUP($A10,'ADR Raw Data'!$B$6:$BE$43,'ADR Raw Data'!AJ$1,FALSE)</f>
        <v>187.080830850252</v>
      </c>
      <c r="AB10" s="52">
        <f>VLOOKUP($A10,'ADR Raw Data'!$B$6:$BE$43,'ADR Raw Data'!AK$1,FALSE)</f>
        <v>160.04399326032001</v>
      </c>
      <c r="AC10" s="53">
        <f>VLOOKUP($A10,'ADR Raw Data'!$B$6:$BE$43,'ADR Raw Data'!AL$1,FALSE)</f>
        <v>175.592004273898</v>
      </c>
      <c r="AD10" s="52">
        <f>VLOOKUP($A10,'ADR Raw Data'!$B$6:$BE$43,'ADR Raw Data'!AN$1,FALSE)</f>
        <v>139.41641708829701</v>
      </c>
      <c r="AE10" s="52">
        <f>VLOOKUP($A10,'ADR Raw Data'!$B$6:$BE$43,'ADR Raw Data'!AO$1,FALSE)</f>
        <v>137.97048247326001</v>
      </c>
      <c r="AF10" s="53">
        <f>VLOOKUP($A10,'ADR Raw Data'!$B$6:$BE$43,'ADR Raw Data'!AP$1,FALSE)</f>
        <v>138.677440250568</v>
      </c>
      <c r="AG10" s="54">
        <f>VLOOKUP($A10,'ADR Raw Data'!$B$6:$BE$43,'ADR Raw Data'!AR$1,FALSE)</f>
        <v>165.32455354071101</v>
      </c>
      <c r="AI10" s="47">
        <f>VLOOKUP($A10,'ADR Raw Data'!$B$6:$BE$43,'ADR Raw Data'!AT$1,FALSE)</f>
        <v>9.8586089931776009</v>
      </c>
      <c r="AJ10" s="48">
        <f>VLOOKUP($A10,'ADR Raw Data'!$B$6:$BE$43,'ADR Raw Data'!AU$1,FALSE)</f>
        <v>10.068924922036899</v>
      </c>
      <c r="AK10" s="48">
        <f>VLOOKUP($A10,'ADR Raw Data'!$B$6:$BE$43,'ADR Raw Data'!AV$1,FALSE)</f>
        <v>10.159302946428401</v>
      </c>
      <c r="AL10" s="48">
        <f>VLOOKUP($A10,'ADR Raw Data'!$B$6:$BE$43,'ADR Raw Data'!AW$1,FALSE)</f>
        <v>11.0661281431346</v>
      </c>
      <c r="AM10" s="48">
        <f>VLOOKUP($A10,'ADR Raw Data'!$B$6:$BE$43,'ADR Raw Data'!AX$1,FALSE)</f>
        <v>6.9360988177269602</v>
      </c>
      <c r="AN10" s="49">
        <f>VLOOKUP($A10,'ADR Raw Data'!$B$6:$BE$43,'ADR Raw Data'!AY$1,FALSE)</f>
        <v>9.9120194680631801</v>
      </c>
      <c r="AO10" s="48">
        <f>VLOOKUP($A10,'ADR Raw Data'!$B$6:$BE$43,'ADR Raw Data'!BA$1,FALSE)</f>
        <v>6.0430280908540599</v>
      </c>
      <c r="AP10" s="48">
        <f>VLOOKUP($A10,'ADR Raw Data'!$B$6:$BE$43,'ADR Raw Data'!BB$1,FALSE)</f>
        <v>4.89996997576133</v>
      </c>
      <c r="AQ10" s="49">
        <f>VLOOKUP($A10,'ADR Raw Data'!$B$6:$BE$43,'ADR Raw Data'!BC$1,FALSE)</f>
        <v>5.4586310599495498</v>
      </c>
      <c r="AR10" s="50">
        <f>VLOOKUP($A10,'ADR Raw Data'!$B$6:$BE$43,'ADR Raw Data'!BE$1,FALSE)</f>
        <v>9.1643009607403592</v>
      </c>
      <c r="AT10" s="51">
        <f>VLOOKUP($A10,'RevPAR Raw Data'!$B$6:$BE$43,'RevPAR Raw Data'!AG$1,FALSE)</f>
        <v>91.024715482380103</v>
      </c>
      <c r="AU10" s="52">
        <f>VLOOKUP($A10,'RevPAR Raw Data'!$B$6:$BE$43,'RevPAR Raw Data'!AH$1,FALSE)</f>
        <v>134.74760109763099</v>
      </c>
      <c r="AV10" s="52">
        <f>VLOOKUP($A10,'RevPAR Raw Data'!$B$6:$BE$43,'RevPAR Raw Data'!AI$1,FALSE)</f>
        <v>162.85193125360999</v>
      </c>
      <c r="AW10" s="52">
        <f>VLOOKUP($A10,'RevPAR Raw Data'!$B$6:$BE$43,'RevPAR Raw Data'!AJ$1,FALSE)</f>
        <v>155.965538417099</v>
      </c>
      <c r="AX10" s="52">
        <f>VLOOKUP($A10,'RevPAR Raw Data'!$B$6:$BE$43,'RevPAR Raw Data'!AK$1,FALSE)</f>
        <v>115.234448873483</v>
      </c>
      <c r="AY10" s="53">
        <f>VLOOKUP($A10,'RevPAR Raw Data'!$B$6:$BE$43,'RevPAR Raw Data'!AL$1,FALSE)</f>
        <v>131.96484702484099</v>
      </c>
      <c r="AZ10" s="52">
        <f>VLOOKUP($A10,'RevPAR Raw Data'!$B$6:$BE$43,'RevPAR Raw Data'!AN$1,FALSE)</f>
        <v>98.694903235124201</v>
      </c>
      <c r="BA10" s="52">
        <f>VLOOKUP($A10,'RevPAR Raw Data'!$B$6:$BE$43,'RevPAR Raw Data'!AO$1,FALSE)</f>
        <v>102.094968804159</v>
      </c>
      <c r="BB10" s="53">
        <f>VLOOKUP($A10,'RevPAR Raw Data'!$B$6:$BE$43,'RevPAR Raw Data'!AP$1,FALSE)</f>
        <v>100.39493601964099</v>
      </c>
      <c r="BC10" s="54">
        <f>VLOOKUP($A10,'RevPAR Raw Data'!$B$6:$BE$43,'RevPAR Raw Data'!AR$1,FALSE)</f>
        <v>122.944872451927</v>
      </c>
      <c r="BE10" s="47">
        <f>VLOOKUP($A10,'RevPAR Raw Data'!$B$6:$BE$43,'RevPAR Raw Data'!AT$1,FALSE)</f>
        <v>18.989663078303899</v>
      </c>
      <c r="BF10" s="48">
        <f>VLOOKUP($A10,'RevPAR Raw Data'!$B$6:$BE$43,'RevPAR Raw Data'!AU$1,FALSE)</f>
        <v>25.760488617982901</v>
      </c>
      <c r="BG10" s="48">
        <f>VLOOKUP($A10,'RevPAR Raw Data'!$B$6:$BE$43,'RevPAR Raw Data'!AV$1,FALSE)</f>
        <v>26.174684244472498</v>
      </c>
      <c r="BH10" s="48">
        <f>VLOOKUP($A10,'RevPAR Raw Data'!$B$6:$BE$43,'RevPAR Raw Data'!AW$1,FALSE)</f>
        <v>25.8346614289628</v>
      </c>
      <c r="BI10" s="48">
        <f>VLOOKUP($A10,'RevPAR Raw Data'!$B$6:$BE$43,'RevPAR Raw Data'!AX$1,FALSE)</f>
        <v>17.035034088390699</v>
      </c>
      <c r="BJ10" s="49">
        <f>VLOOKUP($A10,'RevPAR Raw Data'!$B$6:$BE$43,'RevPAR Raw Data'!AY$1,FALSE)</f>
        <v>23.304170334617101</v>
      </c>
      <c r="BK10" s="48">
        <f>VLOOKUP($A10,'RevPAR Raw Data'!$B$6:$BE$43,'RevPAR Raw Data'!BA$1,FALSE)</f>
        <v>10.458800558910101</v>
      </c>
      <c r="BL10" s="48">
        <f>VLOOKUP($A10,'RevPAR Raw Data'!$B$6:$BE$43,'RevPAR Raw Data'!BB$1,FALSE)</f>
        <v>8.3247305609547304</v>
      </c>
      <c r="BM10" s="49">
        <f>VLOOKUP($A10,'RevPAR Raw Data'!$B$6:$BE$43,'RevPAR Raw Data'!BC$1,FALSE)</f>
        <v>9.3632935475469008</v>
      </c>
      <c r="BN10" s="50">
        <f>VLOOKUP($A10,'RevPAR Raw Data'!$B$6:$BE$43,'RevPAR Raw Data'!BE$1,FALSE)</f>
        <v>19.741671930802699</v>
      </c>
    </row>
    <row r="11" spans="1:66" x14ac:dyDescent="0.25">
      <c r="A11" s="63" t="s">
        <v>24</v>
      </c>
      <c r="B11" s="47">
        <f>VLOOKUP($A11,'Occupancy Raw Data'!$B$8:$BE$45,'Occupancy Raw Data'!AG$3,FALSE)</f>
        <v>55.479023168440797</v>
      </c>
      <c r="C11" s="48">
        <f>VLOOKUP($A11,'Occupancy Raw Data'!$B$8:$BE$45,'Occupancy Raw Data'!AH$3,FALSE)</f>
        <v>69.959298685034398</v>
      </c>
      <c r="D11" s="48">
        <f>VLOOKUP($A11,'Occupancy Raw Data'!$B$8:$BE$45,'Occupancy Raw Data'!AI$3,FALSE)</f>
        <v>74.896681277395103</v>
      </c>
      <c r="E11" s="48">
        <f>VLOOKUP($A11,'Occupancy Raw Data'!$B$8:$BE$45,'Occupancy Raw Data'!AJ$3,FALSE)</f>
        <v>73.193487789605499</v>
      </c>
      <c r="F11" s="48">
        <f>VLOOKUP($A11,'Occupancy Raw Data'!$B$8:$BE$45,'Occupancy Raw Data'!AK$3,FALSE)</f>
        <v>68.613024420788904</v>
      </c>
      <c r="G11" s="49">
        <f>VLOOKUP($A11,'Occupancy Raw Data'!$B$8:$BE$45,'Occupancy Raw Data'!AL$3,FALSE)</f>
        <v>68.428303068252902</v>
      </c>
      <c r="H11" s="48">
        <f>VLOOKUP($A11,'Occupancy Raw Data'!$B$8:$BE$45,'Occupancy Raw Data'!AN$3,FALSE)</f>
        <v>70.929868503443899</v>
      </c>
      <c r="I11" s="48">
        <f>VLOOKUP($A11,'Occupancy Raw Data'!$B$8:$BE$45,'Occupancy Raw Data'!AO$3,FALSE)</f>
        <v>76.978710081402596</v>
      </c>
      <c r="J11" s="49">
        <f>VLOOKUP($A11,'Occupancy Raw Data'!$B$8:$BE$45,'Occupancy Raw Data'!AP$3,FALSE)</f>
        <v>73.954289292423198</v>
      </c>
      <c r="K11" s="50">
        <f>VLOOKUP($A11,'Occupancy Raw Data'!$B$8:$BE$45,'Occupancy Raw Data'!AR$3,FALSE)</f>
        <v>70.007156275158707</v>
      </c>
      <c r="M11" s="47">
        <f>VLOOKUP($A11,'Occupancy Raw Data'!$B$8:$BE$45,'Occupancy Raw Data'!AT$3,FALSE)</f>
        <v>-2.0792777219880798</v>
      </c>
      <c r="N11" s="48">
        <f>VLOOKUP($A11,'Occupancy Raw Data'!$B$8:$BE$45,'Occupancy Raw Data'!AU$3,FALSE)</f>
        <v>3.06437669019583</v>
      </c>
      <c r="O11" s="48">
        <f>VLOOKUP($A11,'Occupancy Raw Data'!$B$8:$BE$45,'Occupancy Raw Data'!AV$3,FALSE)</f>
        <v>3.8179209335890398</v>
      </c>
      <c r="P11" s="48">
        <f>VLOOKUP($A11,'Occupancy Raw Data'!$B$8:$BE$45,'Occupancy Raw Data'!AW$3,FALSE)</f>
        <v>-0.91757917829666202</v>
      </c>
      <c r="Q11" s="48">
        <f>VLOOKUP($A11,'Occupancy Raw Data'!$B$8:$BE$45,'Occupancy Raw Data'!AX$3,FALSE)</f>
        <v>-5.3871455074919696</v>
      </c>
      <c r="R11" s="49">
        <f>VLOOKUP($A11,'Occupancy Raw Data'!$B$8:$BE$45,'Occupancy Raw Data'!AY$3,FALSE)</f>
        <v>-0.27056267896744901</v>
      </c>
      <c r="S11" s="48">
        <f>VLOOKUP($A11,'Occupancy Raw Data'!$B$8:$BE$45,'Occupancy Raw Data'!BA$3,FALSE)</f>
        <v>-10.4199681421004</v>
      </c>
      <c r="T11" s="48">
        <f>VLOOKUP($A11,'Occupancy Raw Data'!$B$8:$BE$45,'Occupancy Raw Data'!BB$3,FALSE)</f>
        <v>-8.8819421152779992</v>
      </c>
      <c r="U11" s="49">
        <f>VLOOKUP($A11,'Occupancy Raw Data'!$B$8:$BE$45,'Occupancy Raw Data'!BC$3,FALSE)</f>
        <v>-9.6260425593456702</v>
      </c>
      <c r="V11" s="50">
        <f>VLOOKUP($A11,'Occupancy Raw Data'!$B$8:$BE$45,'Occupancy Raw Data'!BE$3,FALSE)</f>
        <v>-3.2921650739899002</v>
      </c>
      <c r="X11" s="51">
        <f>VLOOKUP($A11,'ADR Raw Data'!$B$6:$BE$43,'ADR Raw Data'!AG$1,FALSE)</f>
        <v>135.53985778781001</v>
      </c>
      <c r="Y11" s="52">
        <f>VLOOKUP($A11,'ADR Raw Data'!$B$6:$BE$43,'ADR Raw Data'!AH$1,FALSE)</f>
        <v>144.581872902215</v>
      </c>
      <c r="Z11" s="52">
        <f>VLOOKUP($A11,'ADR Raw Data'!$B$6:$BE$43,'ADR Raw Data'!AI$1,FALSE)</f>
        <v>148.18569015968501</v>
      </c>
      <c r="AA11" s="52">
        <f>VLOOKUP($A11,'ADR Raw Data'!$B$6:$BE$43,'ADR Raw Data'!AJ$1,FALSE)</f>
        <v>143.59876165625801</v>
      </c>
      <c r="AB11" s="52">
        <f>VLOOKUP($A11,'ADR Raw Data'!$B$6:$BE$43,'ADR Raw Data'!AK$1,FALSE)</f>
        <v>141.77416153319601</v>
      </c>
      <c r="AC11" s="53">
        <f>VLOOKUP($A11,'ADR Raw Data'!$B$6:$BE$43,'ADR Raw Data'!AL$1,FALSE)</f>
        <v>143.131212573206</v>
      </c>
      <c r="AD11" s="52">
        <f>VLOOKUP($A11,'ADR Raw Data'!$B$6:$BE$43,'ADR Raw Data'!AN$1,FALSE)</f>
        <v>155.91419201059301</v>
      </c>
      <c r="AE11" s="52">
        <f>VLOOKUP($A11,'ADR Raw Data'!$B$6:$BE$43,'ADR Raw Data'!AO$1,FALSE)</f>
        <v>162.36313539675399</v>
      </c>
      <c r="AF11" s="53">
        <f>VLOOKUP($A11,'ADR Raw Data'!$B$6:$BE$43,'ADR Raw Data'!AP$1,FALSE)</f>
        <v>159.270531095211</v>
      </c>
      <c r="AG11" s="54">
        <f>VLOOKUP($A11,'ADR Raw Data'!$B$6:$BE$43,'ADR Raw Data'!AR$1,FALSE)</f>
        <v>148.00243633482799</v>
      </c>
      <c r="AI11" s="47">
        <f>VLOOKUP($A11,'ADR Raw Data'!$B$6:$BE$43,'ADR Raw Data'!AT$1,FALSE)</f>
        <v>9.1807997417712599</v>
      </c>
      <c r="AJ11" s="48">
        <f>VLOOKUP($A11,'ADR Raw Data'!$B$6:$BE$43,'ADR Raw Data'!AU$1,FALSE)</f>
        <v>17.495040197688901</v>
      </c>
      <c r="AK11" s="48">
        <f>VLOOKUP($A11,'ADR Raw Data'!$B$6:$BE$43,'ADR Raw Data'!AV$1,FALSE)</f>
        <v>20.796669757583</v>
      </c>
      <c r="AL11" s="48">
        <f>VLOOKUP($A11,'ADR Raw Data'!$B$6:$BE$43,'ADR Raw Data'!AW$1,FALSE)</f>
        <v>17.3461968109075</v>
      </c>
      <c r="AM11" s="48">
        <f>VLOOKUP($A11,'ADR Raw Data'!$B$6:$BE$43,'ADR Raw Data'!AX$1,FALSE)</f>
        <v>12.4426128418622</v>
      </c>
      <c r="AN11" s="49">
        <f>VLOOKUP($A11,'ADR Raw Data'!$B$6:$BE$43,'ADR Raw Data'!AY$1,FALSE)</f>
        <v>15.757263430858799</v>
      </c>
      <c r="AO11" s="48">
        <f>VLOOKUP($A11,'ADR Raw Data'!$B$6:$BE$43,'ADR Raw Data'!BA$1,FALSE)</f>
        <v>6.8107655550151396</v>
      </c>
      <c r="AP11" s="48">
        <f>VLOOKUP($A11,'ADR Raw Data'!$B$6:$BE$43,'ADR Raw Data'!BB$1,FALSE)</f>
        <v>4.11145609898937</v>
      </c>
      <c r="AQ11" s="49">
        <f>VLOOKUP($A11,'ADR Raw Data'!$B$6:$BE$43,'ADR Raw Data'!BC$1,FALSE)</f>
        <v>5.3910117801809303</v>
      </c>
      <c r="AR11" s="50">
        <f>VLOOKUP($A11,'ADR Raw Data'!$B$6:$BE$43,'ADR Raw Data'!BE$1,FALSE)</f>
        <v>11.6816289487244</v>
      </c>
      <c r="AT11" s="51">
        <f>VLOOKUP($A11,'RevPAR Raw Data'!$B$6:$BE$43,'RevPAR Raw Data'!AG$1,FALSE)</f>
        <v>75.196189104571005</v>
      </c>
      <c r="AU11" s="52">
        <f>VLOOKUP($A11,'RevPAR Raw Data'!$B$6:$BE$43,'RevPAR Raw Data'!AH$1,FALSE)</f>
        <v>101.148464308077</v>
      </c>
      <c r="AV11" s="52">
        <f>VLOOKUP($A11,'RevPAR Raw Data'!$B$6:$BE$43,'RevPAR Raw Data'!AI$1,FALSE)</f>
        <v>110.98616405760799</v>
      </c>
      <c r="AW11" s="52">
        <f>VLOOKUP($A11,'RevPAR Raw Data'!$B$6:$BE$43,'RevPAR Raw Data'!AJ$1,FALSE)</f>
        <v>105.104942078897</v>
      </c>
      <c r="AX11" s="52">
        <f>VLOOKUP($A11,'RevPAR Raw Data'!$B$6:$BE$43,'RevPAR Raw Data'!AK$1,FALSE)</f>
        <v>97.275540075140796</v>
      </c>
      <c r="AY11" s="53">
        <f>VLOOKUP($A11,'RevPAR Raw Data'!$B$6:$BE$43,'RevPAR Raw Data'!AL$1,FALSE)</f>
        <v>97.942259924859101</v>
      </c>
      <c r="AZ11" s="52">
        <f>VLOOKUP($A11,'RevPAR Raw Data'!$B$6:$BE$43,'RevPAR Raw Data'!AN$1,FALSE)</f>
        <v>110.58973137132099</v>
      </c>
      <c r="BA11" s="52">
        <f>VLOOKUP($A11,'RevPAR Raw Data'!$B$6:$BE$43,'RevPAR Raw Data'!AO$1,FALSE)</f>
        <v>124.985047276142</v>
      </c>
      <c r="BB11" s="53">
        <f>VLOOKUP($A11,'RevPAR Raw Data'!$B$6:$BE$43,'RevPAR Raw Data'!AP$1,FALSE)</f>
        <v>117.78738932373101</v>
      </c>
      <c r="BC11" s="54">
        <f>VLOOKUP($A11,'RevPAR Raw Data'!$B$6:$BE$43,'RevPAR Raw Data'!AR$1,FALSE)</f>
        <v>103.612296895965</v>
      </c>
      <c r="BE11" s="47">
        <f>VLOOKUP($A11,'RevPAR Raw Data'!$B$6:$BE$43,'RevPAR Raw Data'!AT$1,FALSE)</f>
        <v>6.91062769605219</v>
      </c>
      <c r="BF11" s="48">
        <f>VLOOKUP($A11,'RevPAR Raw Data'!$B$6:$BE$43,'RevPAR Raw Data'!AU$1,FALSE)</f>
        <v>21.095530821643099</v>
      </c>
      <c r="BG11" s="48">
        <f>VLOOKUP($A11,'RevPAR Raw Data'!$B$6:$BE$43,'RevPAR Raw Data'!AV$1,FALSE)</f>
        <v>25.408591099336199</v>
      </c>
      <c r="BH11" s="48">
        <f>VLOOKUP($A11,'RevPAR Raw Data'!$B$6:$BE$43,'RevPAR Raw Data'!AW$1,FALSE)</f>
        <v>16.269452542447599</v>
      </c>
      <c r="BI11" s="48">
        <f>VLOOKUP($A11,'RevPAR Raw Data'!$B$6:$BE$43,'RevPAR Raw Data'!AX$1,FALSE)</f>
        <v>6.3851656756452302</v>
      </c>
      <c r="BJ11" s="49">
        <f>VLOOKUP($A11,'RevPAR Raw Data'!$B$6:$BE$43,'RevPAR Raw Data'!AY$1,FALSE)</f>
        <v>15.4440674778209</v>
      </c>
      <c r="BK11" s="48">
        <f>VLOOKUP($A11,'RevPAR Raw Data'!$B$6:$BE$43,'RevPAR Raw Data'!BA$1,FALSE)</f>
        <v>-4.3188821881510497</v>
      </c>
      <c r="BL11" s="48">
        <f>VLOOKUP($A11,'RevPAR Raw Data'!$B$6:$BE$43,'RevPAR Raw Data'!BB$1,FALSE)</f>
        <v>-5.1356631670959301</v>
      </c>
      <c r="BM11" s="49">
        <f>VLOOKUP($A11,'RevPAR Raw Data'!$B$6:$BE$43,'RevPAR Raw Data'!BC$1,FALSE)</f>
        <v>-4.7539718675042897</v>
      </c>
      <c r="BN11" s="50">
        <f>VLOOKUP($A11,'RevPAR Raw Data'!$B$6:$BE$43,'RevPAR Raw Data'!BE$1,FALSE)</f>
        <v>8.0048853664115391</v>
      </c>
    </row>
    <row r="12" spans="1:66" x14ac:dyDescent="0.25">
      <c r="A12" s="63" t="s">
        <v>27</v>
      </c>
      <c r="B12" s="47">
        <f>VLOOKUP($A12,'Occupancy Raw Data'!$B$8:$BE$45,'Occupancy Raw Data'!AG$3,FALSE)</f>
        <v>58.692316770919298</v>
      </c>
      <c r="C12" s="48">
        <f>VLOOKUP($A12,'Occupancy Raw Data'!$B$8:$BE$45,'Occupancy Raw Data'!AH$3,FALSE)</f>
        <v>66.815177623037798</v>
      </c>
      <c r="D12" s="48">
        <f>VLOOKUP($A12,'Occupancy Raw Data'!$B$8:$BE$45,'Occupancy Raw Data'!AI$3,FALSE)</f>
        <v>71.837011684173206</v>
      </c>
      <c r="E12" s="48">
        <f>VLOOKUP($A12,'Occupancy Raw Data'!$B$8:$BE$45,'Occupancy Raw Data'!AJ$3,FALSE)</f>
        <v>72.297297297297206</v>
      </c>
      <c r="F12" s="48">
        <f>VLOOKUP($A12,'Occupancy Raw Data'!$B$8:$BE$45,'Occupancy Raw Data'!AK$3,FALSE)</f>
        <v>70.642039419331894</v>
      </c>
      <c r="G12" s="49">
        <f>VLOOKUP($A12,'Occupancy Raw Data'!$B$8:$BE$45,'Occupancy Raw Data'!AL$3,FALSE)</f>
        <v>68.056768558951902</v>
      </c>
      <c r="H12" s="48">
        <f>VLOOKUP($A12,'Occupancy Raw Data'!$B$8:$BE$45,'Occupancy Raw Data'!AN$3,FALSE)</f>
        <v>76.873598489318994</v>
      </c>
      <c r="I12" s="48">
        <f>VLOOKUP($A12,'Occupancy Raw Data'!$B$8:$BE$45,'Occupancy Raw Data'!AO$3,FALSE)</f>
        <v>77.3840434320783</v>
      </c>
      <c r="J12" s="49">
        <f>VLOOKUP($A12,'Occupancy Raw Data'!$B$8:$BE$45,'Occupancy Raw Data'!AP$3,FALSE)</f>
        <v>77.128820960698604</v>
      </c>
      <c r="K12" s="50">
        <f>VLOOKUP($A12,'Occupancy Raw Data'!$B$8:$BE$45,'Occupancy Raw Data'!AR$3,FALSE)</f>
        <v>70.648783530879598</v>
      </c>
      <c r="M12" s="47">
        <f>VLOOKUP($A12,'Occupancy Raw Data'!$B$8:$BE$45,'Occupancy Raw Data'!AT$3,FALSE)</f>
        <v>-4.4482223303152599</v>
      </c>
      <c r="N12" s="48">
        <f>VLOOKUP($A12,'Occupancy Raw Data'!$B$8:$BE$45,'Occupancy Raw Data'!AU$3,FALSE)</f>
        <v>-1.6664823308300101</v>
      </c>
      <c r="O12" s="48">
        <f>VLOOKUP($A12,'Occupancy Raw Data'!$B$8:$BE$45,'Occupancy Raw Data'!AV$3,FALSE)</f>
        <v>-0.49328144754123798</v>
      </c>
      <c r="P12" s="48">
        <f>VLOOKUP($A12,'Occupancy Raw Data'!$B$8:$BE$45,'Occupancy Raw Data'!AW$3,FALSE)</f>
        <v>-3.5316998845579199</v>
      </c>
      <c r="Q12" s="48">
        <f>VLOOKUP($A12,'Occupancy Raw Data'!$B$8:$BE$45,'Occupancy Raw Data'!AX$3,FALSE)</f>
        <v>-4.9643114398252104</v>
      </c>
      <c r="R12" s="49">
        <f>VLOOKUP($A12,'Occupancy Raw Data'!$B$8:$BE$45,'Occupancy Raw Data'!AY$3,FALSE)</f>
        <v>-3.0092310815781298</v>
      </c>
      <c r="S12" s="48">
        <f>VLOOKUP($A12,'Occupancy Raw Data'!$B$8:$BE$45,'Occupancy Raw Data'!BA$3,FALSE)</f>
        <v>-5.1908183150962799</v>
      </c>
      <c r="T12" s="48">
        <f>VLOOKUP($A12,'Occupancy Raw Data'!$B$8:$BE$45,'Occupancy Raw Data'!BB$3,FALSE)</f>
        <v>-4.8771874092951997</v>
      </c>
      <c r="U12" s="49">
        <f>VLOOKUP($A12,'Occupancy Raw Data'!$B$8:$BE$45,'Occupancy Raw Data'!BC$3,FALSE)</f>
        <v>-5.0337428981527097</v>
      </c>
      <c r="V12" s="50">
        <f>VLOOKUP($A12,'Occupancy Raw Data'!$B$8:$BE$45,'Occupancy Raw Data'!BE$3,FALSE)</f>
        <v>-3.6329771701432199</v>
      </c>
      <c r="X12" s="51">
        <f>VLOOKUP($A12,'ADR Raw Data'!$B$6:$BE$43,'ADR Raw Data'!AG$1,FALSE)</f>
        <v>96.194528453649696</v>
      </c>
      <c r="Y12" s="52">
        <f>VLOOKUP($A12,'ADR Raw Data'!$B$6:$BE$43,'ADR Raw Data'!AH$1,FALSE)</f>
        <v>99.681411349083604</v>
      </c>
      <c r="Z12" s="52">
        <f>VLOOKUP($A12,'ADR Raw Data'!$B$6:$BE$43,'ADR Raw Data'!AI$1,FALSE)</f>
        <v>102.759390890048</v>
      </c>
      <c r="AA12" s="52">
        <f>VLOOKUP($A12,'ADR Raw Data'!$B$6:$BE$43,'ADR Raw Data'!AJ$1,FALSE)</f>
        <v>102.30483736685299</v>
      </c>
      <c r="AB12" s="52">
        <f>VLOOKUP($A12,'ADR Raw Data'!$B$6:$BE$43,'ADR Raw Data'!AK$1,FALSE)</f>
        <v>101.381688246595</v>
      </c>
      <c r="AC12" s="53">
        <f>VLOOKUP($A12,'ADR Raw Data'!$B$6:$BE$43,'ADR Raw Data'!AL$1,FALSE)</f>
        <v>100.64013231711</v>
      </c>
      <c r="AD12" s="52">
        <f>VLOOKUP($A12,'ADR Raw Data'!$B$6:$BE$43,'ADR Raw Data'!AN$1,FALSE)</f>
        <v>113.702466799723</v>
      </c>
      <c r="AE12" s="52">
        <f>VLOOKUP($A12,'ADR Raw Data'!$B$6:$BE$43,'ADR Raw Data'!AO$1,FALSE)</f>
        <v>114.949521104205</v>
      </c>
      <c r="AF12" s="53">
        <f>VLOOKUP($A12,'ADR Raw Data'!$B$6:$BE$43,'ADR Raw Data'!AP$1,FALSE)</f>
        <v>114.328057229203</v>
      </c>
      <c r="AG12" s="54">
        <f>VLOOKUP($A12,'ADR Raw Data'!$B$6:$BE$43,'ADR Raw Data'!AR$1,FALSE)</f>
        <v>104.909677107571</v>
      </c>
      <c r="AI12" s="47">
        <f>VLOOKUP($A12,'ADR Raw Data'!$B$6:$BE$43,'ADR Raw Data'!AT$1,FALSE)</f>
        <v>2.8254499986518602</v>
      </c>
      <c r="AJ12" s="48">
        <f>VLOOKUP($A12,'ADR Raw Data'!$B$6:$BE$43,'ADR Raw Data'!AU$1,FALSE)</f>
        <v>5.7701564638281599</v>
      </c>
      <c r="AK12" s="48">
        <f>VLOOKUP($A12,'ADR Raw Data'!$B$6:$BE$43,'ADR Raw Data'!AV$1,FALSE)</f>
        <v>6.0674088928123604</v>
      </c>
      <c r="AL12" s="48">
        <f>VLOOKUP($A12,'ADR Raw Data'!$B$6:$BE$43,'ADR Raw Data'!AW$1,FALSE)</f>
        <v>4.6922585874240799</v>
      </c>
      <c r="AM12" s="48">
        <f>VLOOKUP($A12,'ADR Raw Data'!$B$6:$BE$43,'ADR Raw Data'!AX$1,FALSE)</f>
        <v>2.7367367621740399</v>
      </c>
      <c r="AN12" s="49">
        <f>VLOOKUP($A12,'ADR Raw Data'!$B$6:$BE$43,'ADR Raw Data'!AY$1,FALSE)</f>
        <v>4.4550750209779899</v>
      </c>
      <c r="AO12" s="48">
        <f>VLOOKUP($A12,'ADR Raw Data'!$B$6:$BE$43,'ADR Raw Data'!BA$1,FALSE)</f>
        <v>2.0225205028969699</v>
      </c>
      <c r="AP12" s="48">
        <f>VLOOKUP($A12,'ADR Raw Data'!$B$6:$BE$43,'ADR Raw Data'!BB$1,FALSE)</f>
        <v>2.2947715472599</v>
      </c>
      <c r="AQ12" s="49">
        <f>VLOOKUP($A12,'ADR Raw Data'!$B$6:$BE$43,'ADR Raw Data'!BC$1,FALSE)</f>
        <v>2.1603527557683302</v>
      </c>
      <c r="AR12" s="50">
        <f>VLOOKUP($A12,'ADR Raw Data'!$B$6:$BE$43,'ADR Raw Data'!BE$1,FALSE)</f>
        <v>3.6108562948140199</v>
      </c>
      <c r="AT12" s="51">
        <f>VLOOKUP($A12,'RevPAR Raw Data'!$B$6:$BE$43,'RevPAR Raw Data'!AG$1,FALSE)</f>
        <v>56.458797356308203</v>
      </c>
      <c r="AU12" s="52">
        <f>VLOOKUP($A12,'RevPAR Raw Data'!$B$6:$BE$43,'RevPAR Raw Data'!AH$1,FALSE)</f>
        <v>66.602312050041306</v>
      </c>
      <c r="AV12" s="52">
        <f>VLOOKUP($A12,'RevPAR Raw Data'!$B$6:$BE$43,'RevPAR Raw Data'!AI$1,FALSE)</f>
        <v>73.819275640268998</v>
      </c>
      <c r="AW12" s="52">
        <f>VLOOKUP($A12,'RevPAR Raw Data'!$B$6:$BE$43,'RevPAR Raw Data'!AJ$1,FALSE)</f>
        <v>73.963632420630205</v>
      </c>
      <c r="AX12" s="52">
        <f>VLOOKUP($A12,'RevPAR Raw Data'!$B$6:$BE$43,'RevPAR Raw Data'!AK$1,FALSE)</f>
        <v>71.618092175144497</v>
      </c>
      <c r="AY12" s="53">
        <f>VLOOKUP($A12,'RevPAR Raw Data'!$B$6:$BE$43,'RevPAR Raw Data'!AL$1,FALSE)</f>
        <v>68.492421928478606</v>
      </c>
      <c r="AZ12" s="52">
        <f>VLOOKUP($A12,'RevPAR Raw Data'!$B$6:$BE$43,'RevPAR Raw Data'!AN$1,FALSE)</f>
        <v>87.407177800070798</v>
      </c>
      <c r="BA12" s="52">
        <f>VLOOKUP($A12,'RevPAR Raw Data'!$B$6:$BE$43,'RevPAR Raw Data'!AO$1,FALSE)</f>
        <v>88.952587336244505</v>
      </c>
      <c r="BB12" s="53">
        <f>VLOOKUP($A12,'RevPAR Raw Data'!$B$6:$BE$43,'RevPAR Raw Data'!AP$1,FALSE)</f>
        <v>88.179882568157595</v>
      </c>
      <c r="BC12" s="54">
        <f>VLOOKUP($A12,'RevPAR Raw Data'!$B$6:$BE$43,'RevPAR Raw Data'!AR$1,FALSE)</f>
        <v>74.117410682672599</v>
      </c>
      <c r="BE12" s="47">
        <f>VLOOKUP($A12,'RevPAR Raw Data'!$B$6:$BE$43,'RevPAR Raw Data'!AT$1,FALSE)</f>
        <v>-1.74845462943532</v>
      </c>
      <c r="BF12" s="48">
        <f>VLOOKUP($A12,'RevPAR Raw Data'!$B$6:$BE$43,'RevPAR Raw Data'!AU$1,FALSE)</f>
        <v>4.0075154950672003</v>
      </c>
      <c r="BG12" s="48">
        <f>VLOOKUP($A12,'RevPAR Raw Data'!$B$6:$BE$43,'RevPAR Raw Data'!AV$1,FALSE)</f>
        <v>5.5441980428564097</v>
      </c>
      <c r="BH12" s="48">
        <f>VLOOKUP($A12,'RevPAR Raw Data'!$B$6:$BE$43,'RevPAR Raw Data'!AW$1,FALSE)</f>
        <v>0.994842211750945</v>
      </c>
      <c r="BI12" s="48">
        <f>VLOOKUP($A12,'RevPAR Raw Data'!$B$6:$BE$43,'RevPAR Raw Data'!AX$1,FALSE)</f>
        <v>-2.36343481381367</v>
      </c>
      <c r="BJ12" s="49">
        <f>VLOOKUP($A12,'RevPAR Raw Data'!$B$6:$BE$43,'RevPAR Raw Data'!AY$1,FALSE)</f>
        <v>1.31178043716096</v>
      </c>
      <c r="BK12" s="48">
        <f>VLOOKUP($A12,'RevPAR Raw Data'!$B$6:$BE$43,'RevPAR Raw Data'!BA$1,FALSE)</f>
        <v>-3.2732831768902599</v>
      </c>
      <c r="BL12" s="48">
        <f>VLOOKUP($A12,'RevPAR Raw Data'!$B$6:$BE$43,'RevPAR Raw Data'!BB$1,FALSE)</f>
        <v>-2.69433617101034</v>
      </c>
      <c r="BM12" s="49">
        <f>VLOOKUP($A12,'RevPAR Raw Data'!$B$6:$BE$43,'RevPAR Raw Data'!BC$1,FALSE)</f>
        <v>-2.9821367458029102</v>
      </c>
      <c r="BN12" s="50">
        <f>VLOOKUP($A12,'RevPAR Raw Data'!$B$6:$BE$43,'RevPAR Raw Data'!BE$1,FALSE)</f>
        <v>-0.15330246016647101</v>
      </c>
    </row>
    <row r="13" spans="1:66" x14ac:dyDescent="0.25">
      <c r="A13" s="63" t="s">
        <v>90</v>
      </c>
      <c r="B13" s="47">
        <f>VLOOKUP($A13,'Occupancy Raw Data'!$B$8:$BE$45,'Occupancy Raw Data'!AG$3,FALSE)</f>
        <v>66.163915765509302</v>
      </c>
      <c r="C13" s="48">
        <f>VLOOKUP($A13,'Occupancy Raw Data'!$B$8:$BE$45,'Occupancy Raw Data'!AH$3,FALSE)</f>
        <v>82.050369948776293</v>
      </c>
      <c r="D13" s="48">
        <f>VLOOKUP($A13,'Occupancy Raw Data'!$B$8:$BE$45,'Occupancy Raw Data'!AI$3,FALSE)</f>
        <v>87.907892240561495</v>
      </c>
      <c r="E13" s="48">
        <f>VLOOKUP($A13,'Occupancy Raw Data'!$B$8:$BE$45,'Occupancy Raw Data'!AJ$3,FALSE)</f>
        <v>85.794915575792004</v>
      </c>
      <c r="F13" s="48">
        <f>VLOOKUP($A13,'Occupancy Raw Data'!$B$8:$BE$45,'Occupancy Raw Data'!AK$3,FALSE)</f>
        <v>80.425915386074706</v>
      </c>
      <c r="G13" s="49">
        <f>VLOOKUP($A13,'Occupancy Raw Data'!$B$8:$BE$45,'Occupancy Raw Data'!AL$3,FALSE)</f>
        <v>80.468601783342805</v>
      </c>
      <c r="H13" s="48">
        <f>VLOOKUP($A13,'Occupancy Raw Data'!$B$8:$BE$45,'Occupancy Raw Data'!AN$3,FALSE)</f>
        <v>78.654429899449795</v>
      </c>
      <c r="I13" s="48">
        <f>VLOOKUP($A13,'Occupancy Raw Data'!$B$8:$BE$45,'Occupancy Raw Data'!AO$3,FALSE)</f>
        <v>79.007778410168797</v>
      </c>
      <c r="J13" s="49">
        <f>VLOOKUP($A13,'Occupancy Raw Data'!$B$8:$BE$45,'Occupancy Raw Data'!AP$3,FALSE)</f>
        <v>78.831104154809296</v>
      </c>
      <c r="K13" s="50">
        <f>VLOOKUP($A13,'Occupancy Raw Data'!$B$8:$BE$45,'Occupancy Raw Data'!AR$3,FALSE)</f>
        <v>80.000745318047507</v>
      </c>
      <c r="M13" s="47">
        <f>VLOOKUP($A13,'Occupancy Raw Data'!$B$8:$BE$45,'Occupancy Raw Data'!AT$3,FALSE)</f>
        <v>0.97834525808415695</v>
      </c>
      <c r="N13" s="48">
        <f>VLOOKUP($A13,'Occupancy Raw Data'!$B$8:$BE$45,'Occupancy Raw Data'!AU$3,FALSE)</f>
        <v>4.1153357011219303</v>
      </c>
      <c r="O13" s="48">
        <f>VLOOKUP($A13,'Occupancy Raw Data'!$B$8:$BE$45,'Occupancy Raw Data'!AV$3,FALSE)</f>
        <v>4.1215987056777097</v>
      </c>
      <c r="P13" s="48">
        <f>VLOOKUP($A13,'Occupancy Raw Data'!$B$8:$BE$45,'Occupancy Raw Data'!AW$3,FALSE)</f>
        <v>2.1072947901692398</v>
      </c>
      <c r="Q13" s="48">
        <f>VLOOKUP($A13,'Occupancy Raw Data'!$B$8:$BE$45,'Occupancy Raw Data'!AX$3,FALSE)</f>
        <v>2.7387349457133201</v>
      </c>
      <c r="R13" s="49">
        <f>VLOOKUP($A13,'Occupancy Raw Data'!$B$8:$BE$45,'Occupancy Raw Data'!AY$3,FALSE)</f>
        <v>2.8840729054272098</v>
      </c>
      <c r="S13" s="48">
        <f>VLOOKUP($A13,'Occupancy Raw Data'!$B$8:$BE$45,'Occupancy Raw Data'!BA$3,FALSE)</f>
        <v>0.105638053845225</v>
      </c>
      <c r="T13" s="48">
        <f>VLOOKUP($A13,'Occupancy Raw Data'!$B$8:$BE$45,'Occupancy Raw Data'!BB$3,FALSE)</f>
        <v>-1.88726224443059</v>
      </c>
      <c r="U13" s="49">
        <f>VLOOKUP($A13,'Occupancy Raw Data'!$B$8:$BE$45,'Occupancy Raw Data'!BC$3,FALSE)</f>
        <v>-0.90306341171889204</v>
      </c>
      <c r="V13" s="50">
        <f>VLOOKUP($A13,'Occupancy Raw Data'!$B$8:$BE$45,'Occupancy Raw Data'!BE$3,FALSE)</f>
        <v>1.78889009281724</v>
      </c>
      <c r="X13" s="51">
        <f>VLOOKUP($A13,'ADR Raw Data'!$B$6:$BE$43,'ADR Raw Data'!AG$1,FALSE)</f>
        <v>127.022216129032</v>
      </c>
      <c r="Y13" s="52">
        <f>VLOOKUP($A13,'ADR Raw Data'!$B$6:$BE$43,'ADR Raw Data'!AH$1,FALSE)</f>
        <v>146.69281193098001</v>
      </c>
      <c r="Z13" s="52">
        <f>VLOOKUP($A13,'ADR Raw Data'!$B$6:$BE$43,'ADR Raw Data'!AI$1,FALSE)</f>
        <v>154.99868272680601</v>
      </c>
      <c r="AA13" s="52">
        <f>VLOOKUP($A13,'ADR Raw Data'!$B$6:$BE$43,'ADR Raw Data'!AJ$1,FALSE)</f>
        <v>151.94401044833799</v>
      </c>
      <c r="AB13" s="52">
        <f>VLOOKUP($A13,'ADR Raw Data'!$B$6:$BE$43,'ADR Raw Data'!AK$1,FALSE)</f>
        <v>135.84457893495301</v>
      </c>
      <c r="AC13" s="53">
        <f>VLOOKUP($A13,'ADR Raw Data'!$B$6:$BE$43,'ADR Raw Data'!AL$1,FALSE)</f>
        <v>144.224060238123</v>
      </c>
      <c r="AD13" s="52">
        <f>VLOOKUP($A13,'ADR Raw Data'!$B$6:$BE$43,'ADR Raw Data'!AN$1,FALSE)</f>
        <v>121.903792625199</v>
      </c>
      <c r="AE13" s="52">
        <f>VLOOKUP($A13,'ADR Raw Data'!$B$6:$BE$43,'ADR Raw Data'!AO$1,FALSE)</f>
        <v>121.553458398367</v>
      </c>
      <c r="AF13" s="53">
        <f>VLOOKUP($A13,'ADR Raw Data'!$B$6:$BE$43,'ADR Raw Data'!AP$1,FALSE)</f>
        <v>121.728232931726</v>
      </c>
      <c r="AG13" s="54">
        <f>VLOOKUP($A13,'ADR Raw Data'!$B$6:$BE$43,'ADR Raw Data'!AR$1,FALSE)</f>
        <v>137.89065172374299</v>
      </c>
      <c r="AI13" s="47">
        <f>VLOOKUP($A13,'ADR Raw Data'!$B$6:$BE$43,'ADR Raw Data'!AT$1,FALSE)</f>
        <v>10.606159137993799</v>
      </c>
      <c r="AJ13" s="48">
        <f>VLOOKUP($A13,'ADR Raw Data'!$B$6:$BE$43,'ADR Raw Data'!AU$1,FALSE)</f>
        <v>11.1561926236767</v>
      </c>
      <c r="AK13" s="48">
        <f>VLOOKUP($A13,'ADR Raw Data'!$B$6:$BE$43,'ADR Raw Data'!AV$1,FALSE)</f>
        <v>12.302734130224801</v>
      </c>
      <c r="AL13" s="48">
        <f>VLOOKUP($A13,'ADR Raw Data'!$B$6:$BE$43,'ADR Raw Data'!AW$1,FALSE)</f>
        <v>11.252910893962</v>
      </c>
      <c r="AM13" s="48">
        <f>VLOOKUP($A13,'ADR Raw Data'!$B$6:$BE$43,'ADR Raw Data'!AX$1,FALSE)</f>
        <v>7.6690540658351196</v>
      </c>
      <c r="AN13" s="49">
        <f>VLOOKUP($A13,'ADR Raw Data'!$B$6:$BE$43,'ADR Raw Data'!AY$1,FALSE)</f>
        <v>10.7420447508821</v>
      </c>
      <c r="AO13" s="48">
        <f>VLOOKUP($A13,'ADR Raw Data'!$B$6:$BE$43,'ADR Raw Data'!BA$1,FALSE)</f>
        <v>5.9000122514580404</v>
      </c>
      <c r="AP13" s="48">
        <f>VLOOKUP($A13,'ADR Raw Data'!$B$6:$BE$43,'ADR Raw Data'!BB$1,FALSE)</f>
        <v>5.9165756756702503</v>
      </c>
      <c r="AQ13" s="49">
        <f>VLOOKUP($A13,'ADR Raw Data'!$B$6:$BE$43,'ADR Raw Data'!BC$1,FALSE)</f>
        <v>5.9099154663283402</v>
      </c>
      <c r="AR13" s="50">
        <f>VLOOKUP($A13,'ADR Raw Data'!$B$6:$BE$43,'ADR Raw Data'!BE$1,FALSE)</f>
        <v>9.6021996836836294</v>
      </c>
      <c r="AT13" s="51">
        <f>VLOOKUP($A13,'RevPAR Raw Data'!$B$6:$BE$43,'RevPAR Raw Data'!AG$1,FALSE)</f>
        <v>84.0428720830961</v>
      </c>
      <c r="AU13" s="52">
        <f>VLOOKUP($A13,'RevPAR Raw Data'!$B$6:$BE$43,'RevPAR Raw Data'!AH$1,FALSE)</f>
        <v>120.361994877632</v>
      </c>
      <c r="AV13" s="52">
        <f>VLOOKUP($A13,'RevPAR Raw Data'!$B$6:$BE$43,'RevPAR Raw Data'!AI$1,FALSE)</f>
        <v>136.25607498577099</v>
      </c>
      <c r="AW13" s="52">
        <f>VLOOKUP($A13,'RevPAR Raw Data'!$B$6:$BE$43,'RevPAR Raw Data'!AJ$1,FALSE)</f>
        <v>130.36023548662399</v>
      </c>
      <c r="AX13" s="52">
        <f>VLOOKUP($A13,'RevPAR Raw Data'!$B$6:$BE$43,'RevPAR Raw Data'!AK$1,FALSE)</f>
        <v>109.254246110794</v>
      </c>
      <c r="AY13" s="53">
        <f>VLOOKUP($A13,'RevPAR Raw Data'!$B$6:$BE$43,'RevPAR Raw Data'!AL$1,FALSE)</f>
        <v>116.055084708783</v>
      </c>
      <c r="AZ13" s="52">
        <f>VLOOKUP($A13,'RevPAR Raw Data'!$B$6:$BE$43,'RevPAR Raw Data'!AN$1,FALSE)</f>
        <v>95.882733115158402</v>
      </c>
      <c r="BA13" s="52">
        <f>VLOOKUP($A13,'RevPAR Raw Data'!$B$6:$BE$43,'RevPAR Raw Data'!AO$1,FALSE)</f>
        <v>96.036687061278599</v>
      </c>
      <c r="BB13" s="53">
        <f>VLOOKUP($A13,'RevPAR Raw Data'!$B$6:$BE$43,'RevPAR Raw Data'!AP$1,FALSE)</f>
        <v>95.9597100882185</v>
      </c>
      <c r="BC13" s="54">
        <f>VLOOKUP($A13,'RevPAR Raw Data'!$B$6:$BE$43,'RevPAR Raw Data'!AR$1,FALSE)</f>
        <v>110.313549102908</v>
      </c>
      <c r="BE13" s="47">
        <f>VLOOKUP($A13,'RevPAR Raw Data'!$B$6:$BE$43,'RevPAR Raw Data'!AT$1,FALSE)</f>
        <v>11.6882692510693</v>
      </c>
      <c r="BF13" s="48">
        <f>VLOOKUP($A13,'RevPAR Raw Data'!$B$6:$BE$43,'RevPAR Raw Data'!AU$1,FALSE)</f>
        <v>15.730643102726701</v>
      </c>
      <c r="BG13" s="48">
        <f>VLOOKUP($A13,'RevPAR Raw Data'!$B$6:$BE$43,'RevPAR Raw Data'!AV$1,FALSE)</f>
        <v>16.931402166576799</v>
      </c>
      <c r="BH13" s="48">
        <f>VLOOKUP($A13,'RevPAR Raw Data'!$B$6:$BE$43,'RevPAR Raw Data'!AW$1,FALSE)</f>
        <v>13.597337689142099</v>
      </c>
      <c r="BI13" s="48">
        <f>VLOOKUP($A13,'RevPAR Raw Data'!$B$6:$BE$43,'RevPAR Raw Data'!AX$1,FALSE)</f>
        <v>10.617824075255101</v>
      </c>
      <c r="BJ13" s="49">
        <f>VLOOKUP($A13,'RevPAR Raw Data'!$B$6:$BE$43,'RevPAR Raw Data'!AY$1,FALSE)</f>
        <v>13.935926058458399</v>
      </c>
      <c r="BK13" s="48">
        <f>VLOOKUP($A13,'RevPAR Raw Data'!$B$6:$BE$43,'RevPAR Raw Data'!BA$1,FALSE)</f>
        <v>6.0118829634223303</v>
      </c>
      <c r="BL13" s="48">
        <f>VLOOKUP($A13,'RevPAR Raw Data'!$B$6:$BE$43,'RevPAR Raw Data'!BB$1,FALSE)</f>
        <v>3.9176521323495699</v>
      </c>
      <c r="BM13" s="49">
        <f>VLOOKUP($A13,'RevPAR Raw Data'!$B$6:$BE$43,'RevPAR Raw Data'!BC$1,FALSE)</f>
        <v>4.9534817703695202</v>
      </c>
      <c r="BN13" s="50">
        <f>VLOOKUP($A13,'RevPAR Raw Data'!$B$6:$BE$43,'RevPAR Raw Data'!BE$1,FALSE)</f>
        <v>11.562862575334799</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Data'!AG$3,FALSE)</f>
        <v>64.587175025322694</v>
      </c>
      <c r="C15" s="48">
        <f>VLOOKUP($A15,'Occupancy Raw Data'!$B$8:$BE$45,'Occupancy Raw Data'!AH$3,FALSE)</f>
        <v>70.312053606212501</v>
      </c>
      <c r="D15" s="48">
        <f>VLOOKUP($A15,'Occupancy Raw Data'!$B$8:$BE$45,'Occupancy Raw Data'!AI$3,FALSE)</f>
        <v>74.0307636368358</v>
      </c>
      <c r="E15" s="48">
        <f>VLOOKUP($A15,'Occupancy Raw Data'!$B$8:$BE$45,'Occupancy Raw Data'!AJ$3,FALSE)</f>
        <v>74.722913000850497</v>
      </c>
      <c r="F15" s="48">
        <f>VLOOKUP($A15,'Occupancy Raw Data'!$B$8:$BE$45,'Occupancy Raw Data'!AK$3,FALSE)</f>
        <v>73.328874835241095</v>
      </c>
      <c r="G15" s="49">
        <f>VLOOKUP($A15,'Occupancy Raw Data'!$B$8:$BE$45,'Occupancy Raw Data'!AL$3,FALSE)</f>
        <v>71.396366271331004</v>
      </c>
      <c r="H15" s="48">
        <f>VLOOKUP($A15,'Occupancy Raw Data'!$B$8:$BE$45,'Occupancy Raw Data'!AN$3,FALSE)</f>
        <v>82.221630641569206</v>
      </c>
      <c r="I15" s="48">
        <f>VLOOKUP($A15,'Occupancy Raw Data'!$B$8:$BE$45,'Occupancy Raw Data'!AO$3,FALSE)</f>
        <v>88.419159421607205</v>
      </c>
      <c r="J15" s="49">
        <f>VLOOKUP($A15,'Occupancy Raw Data'!$B$8:$BE$45,'Occupancy Raw Data'!AP$3,FALSE)</f>
        <v>85.320395031588205</v>
      </c>
      <c r="K15" s="50">
        <f>VLOOKUP($A15,'Occupancy Raw Data'!$B$8:$BE$45,'Occupancy Raw Data'!AR$3,FALSE)</f>
        <v>75.374667583103005</v>
      </c>
      <c r="M15" s="47">
        <f>VLOOKUP($A15,'Occupancy Raw Data'!$B$8:$BE$45,'Occupancy Raw Data'!AT$3,FALSE)</f>
        <v>0.66617112504082499</v>
      </c>
      <c r="N15" s="48">
        <f>VLOOKUP($A15,'Occupancy Raw Data'!$B$8:$BE$45,'Occupancy Raw Data'!AU$3,FALSE)</f>
        <v>-4.3292512991848203E-3</v>
      </c>
      <c r="O15" s="48">
        <f>VLOOKUP($A15,'Occupancy Raw Data'!$B$8:$BE$45,'Occupancy Raw Data'!AV$3,FALSE)</f>
        <v>1.4965855153991801</v>
      </c>
      <c r="P15" s="48">
        <f>VLOOKUP($A15,'Occupancy Raw Data'!$B$8:$BE$45,'Occupancy Raw Data'!AW$3,FALSE)</f>
        <v>-0.50707498175080101</v>
      </c>
      <c r="Q15" s="48">
        <f>VLOOKUP($A15,'Occupancy Raw Data'!$B$8:$BE$45,'Occupancy Raw Data'!AX$3,FALSE)</f>
        <v>-0.85894072106904196</v>
      </c>
      <c r="R15" s="49">
        <f>VLOOKUP($A15,'Occupancy Raw Data'!$B$8:$BE$45,'Occupancy Raw Data'!AY$3,FALSE)</f>
        <v>0.14022509209452599</v>
      </c>
      <c r="S15" s="48">
        <f>VLOOKUP($A15,'Occupancy Raw Data'!$B$8:$BE$45,'Occupancy Raw Data'!BA$3,FALSE)</f>
        <v>-1.2787299563321901</v>
      </c>
      <c r="T15" s="48">
        <f>VLOOKUP($A15,'Occupancy Raw Data'!$B$8:$BE$45,'Occupancy Raw Data'!BB$3,FALSE)</f>
        <v>-0.99946865965926801</v>
      </c>
      <c r="U15" s="49">
        <f>VLOOKUP($A15,'Occupancy Raw Data'!$B$8:$BE$45,'Occupancy Raw Data'!BC$3,FALSE)</f>
        <v>-1.13422500486614</v>
      </c>
      <c r="V15" s="50">
        <f>VLOOKUP($A15,'Occupancy Raw Data'!$B$8:$BE$45,'Occupancy Raw Data'!BE$3,FALSE)</f>
        <v>-0.275467794846182</v>
      </c>
      <c r="X15" s="51">
        <f>VLOOKUP($A15,'ADR Raw Data'!$B$6:$BE$43,'ADR Raw Data'!AG$1,FALSE)</f>
        <v>139.230452292102</v>
      </c>
      <c r="Y15" s="52">
        <f>VLOOKUP($A15,'ADR Raw Data'!$B$6:$BE$43,'ADR Raw Data'!AH$1,FALSE)</f>
        <v>137.247790339739</v>
      </c>
      <c r="Z15" s="52">
        <f>VLOOKUP($A15,'ADR Raw Data'!$B$6:$BE$43,'ADR Raw Data'!AI$1,FALSE)</f>
        <v>141.12098937614499</v>
      </c>
      <c r="AA15" s="52">
        <f>VLOOKUP($A15,'ADR Raw Data'!$B$6:$BE$43,'ADR Raw Data'!AJ$1,FALSE)</f>
        <v>141.635475299566</v>
      </c>
      <c r="AB15" s="52">
        <f>VLOOKUP($A15,'ADR Raw Data'!$B$6:$BE$43,'ADR Raw Data'!AK$1,FALSE)</f>
        <v>141.540960346567</v>
      </c>
      <c r="AC15" s="53">
        <f>VLOOKUP($A15,'ADR Raw Data'!$B$6:$BE$43,'ADR Raw Data'!AL$1,FALSE)</f>
        <v>140.21003145852001</v>
      </c>
      <c r="AD15" s="52">
        <f>VLOOKUP($A15,'ADR Raw Data'!$B$6:$BE$43,'ADR Raw Data'!AN$1,FALSE)</f>
        <v>185.632829843167</v>
      </c>
      <c r="AE15" s="52">
        <f>VLOOKUP($A15,'ADR Raw Data'!$B$6:$BE$43,'ADR Raw Data'!AO$1,FALSE)</f>
        <v>197.660749879935</v>
      </c>
      <c r="AF15" s="53">
        <f>VLOOKUP($A15,'ADR Raw Data'!$B$6:$BE$43,'ADR Raw Data'!AP$1,FALSE)</f>
        <v>191.86521178916999</v>
      </c>
      <c r="AG15" s="54">
        <f>VLOOKUP($A15,'ADR Raw Data'!$B$6:$BE$43,'ADR Raw Data'!AR$1,FALSE)</f>
        <v>156.91609354459601</v>
      </c>
      <c r="AI15" s="47">
        <f>VLOOKUP($A15,'ADR Raw Data'!$B$6:$BE$43,'ADR Raw Data'!AT$1,FALSE)</f>
        <v>2.3280715093377098</v>
      </c>
      <c r="AJ15" s="48">
        <f>VLOOKUP($A15,'ADR Raw Data'!$B$6:$BE$43,'ADR Raw Data'!AU$1,FALSE)</f>
        <v>1.9119423169412</v>
      </c>
      <c r="AK15" s="48">
        <f>VLOOKUP($A15,'ADR Raw Data'!$B$6:$BE$43,'ADR Raw Data'!AV$1,FALSE)</f>
        <v>3.5730872175503801</v>
      </c>
      <c r="AL15" s="48">
        <f>VLOOKUP($A15,'ADR Raw Data'!$B$6:$BE$43,'ADR Raw Data'!AW$1,FALSE)</f>
        <v>2.6127457997505101</v>
      </c>
      <c r="AM15" s="48">
        <f>VLOOKUP($A15,'ADR Raw Data'!$B$6:$BE$43,'ADR Raw Data'!AX$1,FALSE)</f>
        <v>1.7598389538706001</v>
      </c>
      <c r="AN15" s="49">
        <f>VLOOKUP($A15,'ADR Raw Data'!$B$6:$BE$43,'ADR Raw Data'!AY$1,FALSE)</f>
        <v>2.4399253997218899</v>
      </c>
      <c r="AO15" s="48">
        <f>VLOOKUP($A15,'ADR Raw Data'!$B$6:$BE$43,'ADR Raw Data'!BA$1,FALSE)</f>
        <v>1.06326405835879</v>
      </c>
      <c r="AP15" s="48">
        <f>VLOOKUP($A15,'ADR Raw Data'!$B$6:$BE$43,'ADR Raw Data'!BB$1,FALSE)</f>
        <v>-0.10164359925944901</v>
      </c>
      <c r="AQ15" s="49">
        <f>VLOOKUP($A15,'ADR Raw Data'!$B$6:$BE$43,'ADR Raw Data'!BC$1,FALSE)</f>
        <v>0.44332310870147501</v>
      </c>
      <c r="AR15" s="50">
        <f>VLOOKUP($A15,'ADR Raw Data'!$B$6:$BE$43,'ADR Raw Data'!BE$1,FALSE)</f>
        <v>1.54104161146421</v>
      </c>
      <c r="AT15" s="51">
        <f>VLOOKUP($A15,'RevPAR Raw Data'!$B$6:$BE$43,'RevPAR Raw Data'!AG$1,FALSE)</f>
        <v>89.925015910448494</v>
      </c>
      <c r="AU15" s="52">
        <f>VLOOKUP($A15,'RevPAR Raw Data'!$B$6:$BE$43,'RevPAR Raw Data'!AH$1,FALSE)</f>
        <v>96.501739917019407</v>
      </c>
      <c r="AV15" s="52">
        <f>VLOOKUP($A15,'RevPAR Raw Data'!$B$6:$BE$43,'RevPAR Raw Data'!AI$1,FALSE)</f>
        <v>104.472946087018</v>
      </c>
      <c r="AW15" s="52">
        <f>VLOOKUP($A15,'RevPAR Raw Data'!$B$6:$BE$43,'RevPAR Raw Data'!AJ$1,FALSE)</f>
        <v>105.834152986436</v>
      </c>
      <c r="AX15" s="52">
        <f>VLOOKUP($A15,'RevPAR Raw Data'!$B$6:$BE$43,'RevPAR Raw Data'!AK$1,FALSE)</f>
        <v>103.79039365313299</v>
      </c>
      <c r="AY15" s="53">
        <f>VLOOKUP($A15,'RevPAR Raw Data'!$B$6:$BE$43,'RevPAR Raw Data'!AL$1,FALSE)</f>
        <v>100.104867609273</v>
      </c>
      <c r="AZ15" s="52">
        <f>VLOOKUP($A15,'RevPAR Raw Data'!$B$6:$BE$43,'RevPAR Raw Data'!AN$1,FALSE)</f>
        <v>152.630339703141</v>
      </c>
      <c r="BA15" s="52">
        <f>VLOOKUP($A15,'RevPAR Raw Data'!$B$6:$BE$43,'RevPAR Raw Data'!AO$1,FALSE)</f>
        <v>174.76997355028399</v>
      </c>
      <c r="BB15" s="53">
        <f>VLOOKUP($A15,'RevPAR Raw Data'!$B$6:$BE$43,'RevPAR Raw Data'!AP$1,FALSE)</f>
        <v>163.70015662671301</v>
      </c>
      <c r="BC15" s="54">
        <f>VLOOKUP($A15,'RevPAR Raw Data'!$B$6:$BE$43,'RevPAR Raw Data'!AR$1,FALSE)</f>
        <v>118.27498389362999</v>
      </c>
      <c r="BE15" s="47">
        <f>VLOOKUP($A15,'RevPAR Raw Data'!$B$6:$BE$43,'RevPAR Raw Data'!AT$1,FALSE)</f>
        <v>3.00975157454404</v>
      </c>
      <c r="BF15" s="48">
        <f>VLOOKUP($A15,'RevPAR Raw Data'!$B$6:$BE$43,'RevPAR Raw Data'!AU$1,FALSE)</f>
        <v>1.90753029285442</v>
      </c>
      <c r="BG15" s="48">
        <f>VLOOKUP($A15,'RevPAR Raw Data'!$B$6:$BE$43,'RevPAR Raw Data'!AV$1,FALSE)</f>
        <v>5.1231470387</v>
      </c>
      <c r="BH15" s="48">
        <f>VLOOKUP($A15,'RevPAR Raw Data'!$B$6:$BE$43,'RevPAR Raw Data'!AW$1,FALSE)</f>
        <v>2.0924222377124302</v>
      </c>
      <c r="BI15" s="48">
        <f>VLOOKUP($A15,'RevPAR Raw Data'!$B$6:$BE$43,'RevPAR Raw Data'!AX$1,FALSE)</f>
        <v>0.88578225940153199</v>
      </c>
      <c r="BJ15" s="49">
        <f>VLOOKUP($A15,'RevPAR Raw Data'!$B$6:$BE$43,'RevPAR Raw Data'!AY$1,FALSE)</f>
        <v>2.5835718794552101</v>
      </c>
      <c r="BK15" s="48">
        <f>VLOOKUP($A15,'RevPAR Raw Data'!$B$6:$BE$43,'RevPAR Raw Data'!BA$1,FALSE)</f>
        <v>-0.229062174002544</v>
      </c>
      <c r="BL15" s="48">
        <f>VLOOKUP($A15,'RevPAR Raw Data'!$B$6:$BE$43,'RevPAR Raw Data'!BB$1,FALSE)</f>
        <v>-1.1000963629995699</v>
      </c>
      <c r="BM15" s="49">
        <f>VLOOKUP($A15,'RevPAR Raw Data'!$B$6:$BE$43,'RevPAR Raw Data'!BC$1,FALSE)</f>
        <v>-0.69593017771591303</v>
      </c>
      <c r="BN15" s="50">
        <f>VLOOKUP($A15,'RevPAR Raw Data'!$B$6:$BE$43,'RevPAR Raw Data'!BE$1,FALSE)</f>
        <v>1.26132874327327</v>
      </c>
    </row>
    <row r="16" spans="1:66" x14ac:dyDescent="0.25">
      <c r="A16" s="63" t="s">
        <v>91</v>
      </c>
      <c r="B16" s="47">
        <f>VLOOKUP($A16,'Occupancy Raw Data'!$B$8:$BE$45,'Occupancy Raw Data'!AG$3,FALSE)</f>
        <v>66.2912519643792</v>
      </c>
      <c r="C16" s="48">
        <f>VLOOKUP($A16,'Occupancy Raw Data'!$B$8:$BE$45,'Occupancy Raw Data'!AH$3,FALSE)</f>
        <v>78.007682905535106</v>
      </c>
      <c r="D16" s="48">
        <f>VLOOKUP($A16,'Occupancy Raw Data'!$B$8:$BE$45,'Occupancy Raw Data'!AI$3,FALSE)</f>
        <v>82.618184992797495</v>
      </c>
      <c r="E16" s="48">
        <f>VLOOKUP($A16,'Occupancy Raw Data'!$B$8:$BE$45,'Occupancy Raw Data'!AJ$3,FALSE)</f>
        <v>83.368981622942897</v>
      </c>
      <c r="F16" s="48">
        <f>VLOOKUP($A16,'Occupancy Raw Data'!$B$8:$BE$45,'Occupancy Raw Data'!AK$3,FALSE)</f>
        <v>80.509843293028894</v>
      </c>
      <c r="G16" s="49">
        <f>VLOOKUP($A16,'Occupancy Raw Data'!$B$8:$BE$45,'Occupancy Raw Data'!AL$3,FALSE)</f>
        <v>78.159293889630902</v>
      </c>
      <c r="H16" s="48">
        <f>VLOOKUP($A16,'Occupancy Raw Data'!$B$8:$BE$45,'Occupancy Raw Data'!AN$3,FALSE)</f>
        <v>87.271378061023995</v>
      </c>
      <c r="I16" s="48">
        <f>VLOOKUP($A16,'Occupancy Raw Data'!$B$8:$BE$45,'Occupancy Raw Data'!AO$3,FALSE)</f>
        <v>90.859487537648903</v>
      </c>
      <c r="J16" s="49">
        <f>VLOOKUP($A16,'Occupancy Raw Data'!$B$8:$BE$45,'Occupancy Raw Data'!AP$3,FALSE)</f>
        <v>89.065432799336506</v>
      </c>
      <c r="K16" s="50">
        <f>VLOOKUP($A16,'Occupancy Raw Data'!$B$8:$BE$45,'Occupancy Raw Data'!AR$3,FALSE)</f>
        <v>81.275372440930099</v>
      </c>
      <c r="M16" s="47">
        <f>VLOOKUP($A16,'Occupancy Raw Data'!$B$8:$BE$45,'Occupancy Raw Data'!AT$3,FALSE)</f>
        <v>-2.2258461593056502</v>
      </c>
      <c r="N16" s="48">
        <f>VLOOKUP($A16,'Occupancy Raw Data'!$B$8:$BE$45,'Occupancy Raw Data'!AU$3,FALSE)</f>
        <v>-0.38537191857839698</v>
      </c>
      <c r="O16" s="48">
        <f>VLOOKUP($A16,'Occupancy Raw Data'!$B$8:$BE$45,'Occupancy Raw Data'!AV$3,FALSE)</f>
        <v>0.93811858297519601</v>
      </c>
      <c r="P16" s="48">
        <f>VLOOKUP($A16,'Occupancy Raw Data'!$B$8:$BE$45,'Occupancy Raw Data'!AW$3,FALSE)</f>
        <v>0.96674889445247902</v>
      </c>
      <c r="Q16" s="48">
        <f>VLOOKUP($A16,'Occupancy Raw Data'!$B$8:$BE$45,'Occupancy Raw Data'!AX$3,FALSE)</f>
        <v>0.74837189441812002</v>
      </c>
      <c r="R16" s="49">
        <f>VLOOKUP($A16,'Occupancy Raw Data'!$B$8:$BE$45,'Occupancy Raw Data'!AY$3,FALSE)</f>
        <v>9.0602796029593799E-2</v>
      </c>
      <c r="S16" s="48">
        <f>VLOOKUP($A16,'Occupancy Raw Data'!$B$8:$BE$45,'Occupancy Raw Data'!BA$3,FALSE)</f>
        <v>0.26905658940029398</v>
      </c>
      <c r="T16" s="48">
        <f>VLOOKUP($A16,'Occupancy Raw Data'!$B$8:$BE$45,'Occupancy Raw Data'!BB$3,FALSE)</f>
        <v>4.0654867912304299E-2</v>
      </c>
      <c r="U16" s="49">
        <f>VLOOKUP($A16,'Occupancy Raw Data'!$B$8:$BE$45,'Occupancy Raw Data'!BC$3,FALSE)</f>
        <v>0.15242520735465601</v>
      </c>
      <c r="V16" s="50">
        <f>VLOOKUP($A16,'Occupancy Raw Data'!$B$8:$BE$45,'Occupancy Raw Data'!BE$3,FALSE)</f>
        <v>0.109999022075606</v>
      </c>
      <c r="X16" s="51">
        <f>VLOOKUP($A16,'ADR Raw Data'!$B$6:$BE$43,'ADR Raw Data'!AG$1,FALSE)</f>
        <v>101.261619873567</v>
      </c>
      <c r="Y16" s="52">
        <f>VLOOKUP($A16,'ADR Raw Data'!$B$6:$BE$43,'ADR Raw Data'!AH$1,FALSE)</f>
        <v>105.256555730274</v>
      </c>
      <c r="Z16" s="52">
        <f>VLOOKUP($A16,'ADR Raw Data'!$B$6:$BE$43,'ADR Raw Data'!AI$1,FALSE)</f>
        <v>108.040571464046</v>
      </c>
      <c r="AA16" s="52">
        <f>VLOOKUP($A16,'ADR Raw Data'!$B$6:$BE$43,'ADR Raw Data'!AJ$1,FALSE)</f>
        <v>109.25044690297899</v>
      </c>
      <c r="AB16" s="52">
        <f>VLOOKUP($A16,'ADR Raw Data'!$B$6:$BE$43,'ADR Raw Data'!AK$1,FALSE)</f>
        <v>107.459991970288</v>
      </c>
      <c r="AC16" s="53">
        <f>VLOOKUP($A16,'ADR Raw Data'!$B$6:$BE$43,'ADR Raw Data'!AL$1,FALSE)</f>
        <v>106.47347009472099</v>
      </c>
      <c r="AD16" s="52">
        <f>VLOOKUP($A16,'ADR Raw Data'!$B$6:$BE$43,'ADR Raw Data'!AN$1,FALSE)</f>
        <v>140.00139677887199</v>
      </c>
      <c r="AE16" s="52">
        <f>VLOOKUP($A16,'ADR Raw Data'!$B$6:$BE$43,'ADR Raw Data'!AO$1,FALSE)</f>
        <v>146.399512173913</v>
      </c>
      <c r="AF16" s="53">
        <f>VLOOKUP($A16,'ADR Raw Data'!$B$6:$BE$43,'ADR Raw Data'!AP$1,FALSE)</f>
        <v>143.26489344491199</v>
      </c>
      <c r="AG16" s="54">
        <f>VLOOKUP($A16,'ADR Raw Data'!$B$6:$BE$43,'ADR Raw Data'!AR$1,FALSE)</f>
        <v>117.99298460417</v>
      </c>
      <c r="AI16" s="47">
        <f>VLOOKUP($A16,'ADR Raw Data'!$B$6:$BE$43,'ADR Raw Data'!AT$1,FALSE)</f>
        <v>4.0136397951985296</v>
      </c>
      <c r="AJ16" s="48">
        <f>VLOOKUP($A16,'ADR Raw Data'!$B$6:$BE$43,'ADR Raw Data'!AU$1,FALSE)</f>
        <v>4.3946780237759597</v>
      </c>
      <c r="AK16" s="48">
        <f>VLOOKUP($A16,'ADR Raw Data'!$B$6:$BE$43,'ADR Raw Data'!AV$1,FALSE)</f>
        <v>4.6191690200877202</v>
      </c>
      <c r="AL16" s="48">
        <f>VLOOKUP($A16,'ADR Raw Data'!$B$6:$BE$43,'ADR Raw Data'!AW$1,FALSE)</f>
        <v>4.2326236518157296</v>
      </c>
      <c r="AM16" s="48">
        <f>VLOOKUP($A16,'ADR Raw Data'!$B$6:$BE$43,'ADR Raw Data'!AX$1,FALSE)</f>
        <v>3.6611503056756201</v>
      </c>
      <c r="AN16" s="49">
        <f>VLOOKUP($A16,'ADR Raw Data'!$B$6:$BE$43,'ADR Raw Data'!AY$1,FALSE)</f>
        <v>4.2224329718178701</v>
      </c>
      <c r="AO16" s="48">
        <f>VLOOKUP($A16,'ADR Raw Data'!$B$6:$BE$43,'ADR Raw Data'!BA$1,FALSE)</f>
        <v>3.6760334274881199</v>
      </c>
      <c r="AP16" s="48">
        <f>VLOOKUP($A16,'ADR Raw Data'!$B$6:$BE$43,'ADR Raw Data'!BB$1,FALSE)</f>
        <v>3.4435894592456</v>
      </c>
      <c r="AQ16" s="49">
        <f>VLOOKUP($A16,'ADR Raw Data'!$B$6:$BE$43,'ADR Raw Data'!BC$1,FALSE)</f>
        <v>3.55197833969331</v>
      </c>
      <c r="AR16" s="50">
        <f>VLOOKUP($A16,'ADR Raw Data'!$B$6:$BE$43,'ADR Raw Data'!BE$1,FALSE)</f>
        <v>3.9710567114005602</v>
      </c>
      <c r="AT16" s="51">
        <f>VLOOKUP($A16,'RevPAR Raw Data'!$B$6:$BE$43,'RevPAR Raw Data'!AG$1,FALSE)</f>
        <v>67.127595573598697</v>
      </c>
      <c r="AU16" s="52">
        <f>VLOOKUP($A16,'RevPAR Raw Data'!$B$6:$BE$43,'RevPAR Raw Data'!AH$1,FALSE)</f>
        <v>82.1082002313602</v>
      </c>
      <c r="AV16" s="52">
        <f>VLOOKUP($A16,'RevPAR Raw Data'!$B$6:$BE$43,'RevPAR Raw Data'!AI$1,FALSE)</f>
        <v>89.261159199441195</v>
      </c>
      <c r="AW16" s="52">
        <f>VLOOKUP($A16,'RevPAR Raw Data'!$B$6:$BE$43,'RevPAR Raw Data'!AJ$1,FALSE)</f>
        <v>91.080985001527694</v>
      </c>
      <c r="AX16" s="52">
        <f>VLOOKUP($A16,'RevPAR Raw Data'!$B$6:$BE$43,'RevPAR Raw Data'!AK$1,FALSE)</f>
        <v>86.515871137980696</v>
      </c>
      <c r="AY16" s="53">
        <f>VLOOKUP($A16,'RevPAR Raw Data'!$B$6:$BE$43,'RevPAR Raw Data'!AL$1,FALSE)</f>
        <v>83.2189124058213</v>
      </c>
      <c r="AZ16" s="52">
        <f>VLOOKUP($A16,'RevPAR Raw Data'!$B$6:$BE$43,'RevPAR Raw Data'!AN$1,FALSE)</f>
        <v>122.18114827360399</v>
      </c>
      <c r="BA16" s="52">
        <f>VLOOKUP($A16,'RevPAR Raw Data'!$B$6:$BE$43,'RevPAR Raw Data'!AO$1,FALSE)</f>
        <v>133.017846518835</v>
      </c>
      <c r="BB16" s="53">
        <f>VLOOKUP($A16,'RevPAR Raw Data'!$B$6:$BE$43,'RevPAR Raw Data'!AP$1,FALSE)</f>
        <v>127.59949739621899</v>
      </c>
      <c r="BC16" s="54">
        <f>VLOOKUP($A16,'RevPAR Raw Data'!$B$6:$BE$43,'RevPAR Raw Data'!AR$1,FALSE)</f>
        <v>95.899237691209194</v>
      </c>
      <c r="BE16" s="47">
        <f>VLOOKUP($A16,'RevPAR Raw Data'!$B$6:$BE$43,'RevPAR Raw Data'!AT$1,FALSE)</f>
        <v>1.69845618866309</v>
      </c>
      <c r="BF16" s="48">
        <f>VLOOKUP($A16,'RevPAR Raw Data'!$B$6:$BE$43,'RevPAR Raw Data'!AU$1,FALSE)</f>
        <v>3.99237025018199</v>
      </c>
      <c r="BG16" s="48">
        <f>VLOOKUP($A16,'RevPAR Raw Data'!$B$6:$BE$43,'RevPAR Raw Data'!AV$1,FALSE)</f>
        <v>5.6006208860194002</v>
      </c>
      <c r="BH16" s="48">
        <f>VLOOKUP($A16,'RevPAR Raw Data'!$B$6:$BE$43,'RevPAR Raw Data'!AW$1,FALSE)</f>
        <v>5.2402913886284699</v>
      </c>
      <c r="BI16" s="48">
        <f>VLOOKUP($A16,'RevPAR Raw Data'!$B$6:$BE$43,'RevPAR Raw Data'!AX$1,FALSE)</f>
        <v>4.4369212199938204</v>
      </c>
      <c r="BJ16" s="49">
        <f>VLOOKUP($A16,'RevPAR Raw Data'!$B$6:$BE$43,'RevPAR Raw Data'!AY$1,FALSE)</f>
        <v>4.3168614101804099</v>
      </c>
      <c r="BK16" s="48">
        <f>VLOOKUP($A16,'RevPAR Raw Data'!$B$6:$BE$43,'RevPAR Raw Data'!BA$1,FALSE)</f>
        <v>3.9549806270536298</v>
      </c>
      <c r="BL16" s="48">
        <f>VLOOKUP($A16,'RevPAR Raw Data'!$B$6:$BE$43,'RevPAR Raw Data'!BB$1,FALSE)</f>
        <v>3.4856443139039999</v>
      </c>
      <c r="BM16" s="49">
        <f>VLOOKUP($A16,'RevPAR Raw Data'!$B$6:$BE$43,'RevPAR Raw Data'!BC$1,FALSE)</f>
        <v>3.70981765739743</v>
      </c>
      <c r="BN16" s="50">
        <f>VLOOKUP($A16,'RevPAR Raw Data'!$B$6:$BE$43,'RevPAR Raw Data'!BE$1,FALSE)</f>
        <v>4.0854238570247698</v>
      </c>
    </row>
    <row r="17" spans="1:66" x14ac:dyDescent="0.25">
      <c r="A17" s="63" t="s">
        <v>32</v>
      </c>
      <c r="B17" s="47">
        <f>VLOOKUP($A17,'Occupancy Raw Data'!$B$8:$BE$45,'Occupancy Raw Data'!AG$3,FALSE)</f>
        <v>65.783210731285095</v>
      </c>
      <c r="C17" s="48">
        <f>VLOOKUP($A17,'Occupancy Raw Data'!$B$8:$BE$45,'Occupancy Raw Data'!AH$3,FALSE)</f>
        <v>72.093610269724493</v>
      </c>
      <c r="D17" s="48">
        <f>VLOOKUP($A17,'Occupancy Raw Data'!$B$8:$BE$45,'Occupancy Raw Data'!AI$3,FALSE)</f>
        <v>75.364200201932704</v>
      </c>
      <c r="E17" s="48">
        <f>VLOOKUP($A17,'Occupancy Raw Data'!$B$8:$BE$45,'Occupancy Raw Data'!AJ$3,FALSE)</f>
        <v>76.283715563248194</v>
      </c>
      <c r="F17" s="48">
        <f>VLOOKUP($A17,'Occupancy Raw Data'!$B$8:$BE$45,'Occupancy Raw Data'!AK$3,FALSE)</f>
        <v>73.438626857060399</v>
      </c>
      <c r="G17" s="49">
        <f>VLOOKUP($A17,'Occupancy Raw Data'!$B$8:$BE$45,'Occupancy Raw Data'!AL$3,FALSE)</f>
        <v>72.5926727246502</v>
      </c>
      <c r="H17" s="48">
        <f>VLOOKUP($A17,'Occupancy Raw Data'!$B$8:$BE$45,'Occupancy Raw Data'!AN$3,FALSE)</f>
        <v>81.533967979229701</v>
      </c>
      <c r="I17" s="48">
        <f>VLOOKUP($A17,'Occupancy Raw Data'!$B$8:$BE$45,'Occupancy Raw Data'!AO$3,FALSE)</f>
        <v>87.0979374008365</v>
      </c>
      <c r="J17" s="49">
        <f>VLOOKUP($A17,'Occupancy Raw Data'!$B$8:$BE$45,'Occupancy Raw Data'!AP$3,FALSE)</f>
        <v>84.3159526900331</v>
      </c>
      <c r="K17" s="50">
        <f>VLOOKUP($A17,'Occupancy Raw Data'!$B$8:$BE$45,'Occupancy Raw Data'!AR$3,FALSE)</f>
        <v>75.942181286188202</v>
      </c>
      <c r="M17" s="47">
        <f>VLOOKUP($A17,'Occupancy Raw Data'!$B$8:$BE$45,'Occupancy Raw Data'!AT$3,FALSE)</f>
        <v>2.8934010152284202</v>
      </c>
      <c r="N17" s="48">
        <f>VLOOKUP($A17,'Occupancy Raw Data'!$B$8:$BE$45,'Occupancy Raw Data'!AU$3,FALSE)</f>
        <v>2.6809100713882099</v>
      </c>
      <c r="O17" s="48">
        <f>VLOOKUP($A17,'Occupancy Raw Data'!$B$8:$BE$45,'Occupancy Raw Data'!AV$3,FALSE)</f>
        <v>4.6307884856069998</v>
      </c>
      <c r="P17" s="48">
        <f>VLOOKUP($A17,'Occupancy Raw Data'!$B$8:$BE$45,'Occupancy Raw Data'!AW$3,FALSE)</f>
        <v>0.232161470671846</v>
      </c>
      <c r="Q17" s="48">
        <f>VLOOKUP($A17,'Occupancy Raw Data'!$B$8:$BE$45,'Occupancy Raw Data'!AX$3,FALSE)</f>
        <v>-3.7159606656580899</v>
      </c>
      <c r="R17" s="49">
        <f>VLOOKUP($A17,'Occupancy Raw Data'!$B$8:$BE$45,'Occupancy Raw Data'!AY$3,FALSE)</f>
        <v>1.2299615825572701</v>
      </c>
      <c r="S17" s="48">
        <f>VLOOKUP($A17,'Occupancy Raw Data'!$B$8:$BE$45,'Occupancy Raw Data'!BA$3,FALSE)</f>
        <v>-4.3001650653912797</v>
      </c>
      <c r="T17" s="48">
        <f>VLOOKUP($A17,'Occupancy Raw Data'!$B$8:$BE$45,'Occupancy Raw Data'!BB$3,FALSE)</f>
        <v>-1.6290624745458899</v>
      </c>
      <c r="U17" s="49">
        <f>VLOOKUP($A17,'Occupancy Raw Data'!$B$8:$BE$45,'Occupancy Raw Data'!BC$3,FALSE)</f>
        <v>-2.9389178306801398</v>
      </c>
      <c r="V17" s="50">
        <f>VLOOKUP($A17,'Occupancy Raw Data'!$B$8:$BE$45,'Occupancy Raw Data'!BE$3,FALSE)</f>
        <v>-0.13074552044168899</v>
      </c>
      <c r="X17" s="51">
        <f>VLOOKUP($A17,'ADR Raw Data'!$B$6:$BE$43,'ADR Raw Data'!AG$1,FALSE)</f>
        <v>98.852333771857602</v>
      </c>
      <c r="Y17" s="52">
        <f>VLOOKUP($A17,'ADR Raw Data'!$B$6:$BE$43,'ADR Raw Data'!AH$1,FALSE)</f>
        <v>99.263028750062503</v>
      </c>
      <c r="Z17" s="52">
        <f>VLOOKUP($A17,'ADR Raw Data'!$B$6:$BE$43,'ADR Raw Data'!AI$1,FALSE)</f>
        <v>100.794137186602</v>
      </c>
      <c r="AA17" s="52">
        <f>VLOOKUP($A17,'ADR Raw Data'!$B$6:$BE$43,'ADR Raw Data'!AJ$1,FALSE)</f>
        <v>100.615359985818</v>
      </c>
      <c r="AB17" s="52">
        <f>VLOOKUP($A17,'ADR Raw Data'!$B$6:$BE$43,'ADR Raw Data'!AK$1,FALSE)</f>
        <v>98.181912034763798</v>
      </c>
      <c r="AC17" s="53">
        <f>VLOOKUP($A17,'ADR Raw Data'!$B$6:$BE$43,'ADR Raw Data'!AL$1,FALSE)</f>
        <v>99.571982942070505</v>
      </c>
      <c r="AD17" s="52">
        <f>VLOOKUP($A17,'ADR Raw Data'!$B$6:$BE$43,'ADR Raw Data'!AN$1,FALSE)</f>
        <v>128.47700875679899</v>
      </c>
      <c r="AE17" s="52">
        <f>VLOOKUP($A17,'ADR Raw Data'!$B$6:$BE$43,'ADR Raw Data'!AO$1,FALSE)</f>
        <v>134.82693354309799</v>
      </c>
      <c r="AF17" s="53">
        <f>VLOOKUP($A17,'ADR Raw Data'!$B$6:$BE$43,'ADR Raw Data'!AP$1,FALSE)</f>
        <v>131.75672827541899</v>
      </c>
      <c r="AG17" s="54">
        <f>VLOOKUP($A17,'ADR Raw Data'!$B$6:$BE$43,'ADR Raw Data'!AR$1,FALSE)</f>
        <v>109.78158270000399</v>
      </c>
      <c r="AI17" s="47">
        <f>VLOOKUP($A17,'ADR Raw Data'!$B$6:$BE$43,'ADR Raw Data'!AT$1,FALSE)</f>
        <v>11.292381245889599</v>
      </c>
      <c r="AJ17" s="48">
        <f>VLOOKUP($A17,'ADR Raw Data'!$B$6:$BE$43,'ADR Raw Data'!AU$1,FALSE)</f>
        <v>9.3731888993040293</v>
      </c>
      <c r="AK17" s="48">
        <f>VLOOKUP($A17,'ADR Raw Data'!$B$6:$BE$43,'ADR Raw Data'!AV$1,FALSE)</f>
        <v>10.393540322334401</v>
      </c>
      <c r="AL17" s="48">
        <f>VLOOKUP($A17,'ADR Raw Data'!$B$6:$BE$43,'ADR Raw Data'!AW$1,FALSE)</f>
        <v>6.8709007195190503</v>
      </c>
      <c r="AM17" s="48">
        <f>VLOOKUP($A17,'ADR Raw Data'!$B$6:$BE$43,'ADR Raw Data'!AX$1,FALSE)</f>
        <v>2.4030580882792201</v>
      </c>
      <c r="AN17" s="49">
        <f>VLOOKUP($A17,'ADR Raw Data'!$B$6:$BE$43,'ADR Raw Data'!AY$1,FALSE)</f>
        <v>7.8428211051229804</v>
      </c>
      <c r="AO17" s="48">
        <f>VLOOKUP($A17,'ADR Raw Data'!$B$6:$BE$43,'ADR Raw Data'!BA$1,FALSE)</f>
        <v>2.04422331835565</v>
      </c>
      <c r="AP17" s="48">
        <f>VLOOKUP($A17,'ADR Raw Data'!$B$6:$BE$43,'ADR Raw Data'!BB$1,FALSE)</f>
        <v>2.5202803670076999</v>
      </c>
      <c r="AQ17" s="49">
        <f>VLOOKUP($A17,'ADR Raw Data'!$B$6:$BE$43,'ADR Raw Data'!BC$1,FALSE)</f>
        <v>2.32593025627154</v>
      </c>
      <c r="AR17" s="50">
        <f>VLOOKUP($A17,'ADR Raw Data'!$B$6:$BE$43,'ADR Raw Data'!BE$1,FALSE)</f>
        <v>5.3347151841272096</v>
      </c>
      <c r="AT17" s="51">
        <f>VLOOKUP($A17,'RevPAR Raw Data'!$B$6:$BE$43,'RevPAR Raw Data'!AG$1,FALSE)</f>
        <v>65.028239037934497</v>
      </c>
      <c r="AU17" s="52">
        <f>VLOOKUP($A17,'RevPAR Raw Data'!$B$6:$BE$43,'RevPAR Raw Data'!AH$1,FALSE)</f>
        <v>71.562301088994602</v>
      </c>
      <c r="AV17" s="52">
        <f>VLOOKUP($A17,'RevPAR Raw Data'!$B$6:$BE$43,'RevPAR Raw Data'!AI$1,FALSE)</f>
        <v>75.9626953411221</v>
      </c>
      <c r="AW17" s="52">
        <f>VLOOKUP($A17,'RevPAR Raw Data'!$B$6:$BE$43,'RevPAR Raw Data'!AJ$1,FALSE)</f>
        <v>76.753135024520404</v>
      </c>
      <c r="AX17" s="52">
        <f>VLOOKUP($A17,'RevPAR Raw Data'!$B$6:$BE$43,'RevPAR Raw Data'!AK$1,FALSE)</f>
        <v>72.103448020337495</v>
      </c>
      <c r="AY17" s="53">
        <f>VLOOKUP($A17,'RevPAR Raw Data'!$B$6:$BE$43,'RevPAR Raw Data'!AL$1,FALSE)</f>
        <v>72.281963702581805</v>
      </c>
      <c r="AZ17" s="52">
        <f>VLOOKUP($A17,'RevPAR Raw Data'!$B$6:$BE$43,'RevPAR Raw Data'!AN$1,FALSE)</f>
        <v>104.75240318044099</v>
      </c>
      <c r="BA17" s="52">
        <f>VLOOKUP($A17,'RevPAR Raw Data'!$B$6:$BE$43,'RevPAR Raw Data'!AO$1,FALSE)</f>
        <v>117.431478176835</v>
      </c>
      <c r="BB17" s="53">
        <f>VLOOKUP($A17,'RevPAR Raw Data'!$B$6:$BE$43,'RevPAR Raw Data'!AP$1,FALSE)</f>
        <v>111.091940678638</v>
      </c>
      <c r="BC17" s="54">
        <f>VLOOKUP($A17,'RevPAR Raw Data'!$B$6:$BE$43,'RevPAR Raw Data'!AR$1,FALSE)</f>
        <v>83.370528552883698</v>
      </c>
      <c r="BE17" s="47">
        <f>VLOOKUP($A17,'RevPAR Raw Data'!$B$6:$BE$43,'RevPAR Raw Data'!AT$1,FALSE)</f>
        <v>14.512516134729999</v>
      </c>
      <c r="BF17" s="48">
        <f>VLOOKUP($A17,'RevPAR Raw Data'!$B$6:$BE$43,'RevPAR Raw Data'!AU$1,FALSE)</f>
        <v>12.305385735903901</v>
      </c>
      <c r="BG17" s="48">
        <f>VLOOKUP($A17,'RevPAR Raw Data'!$B$6:$BE$43,'RevPAR Raw Data'!AV$1,FALSE)</f>
        <v>15.505631676435</v>
      </c>
      <c r="BH17" s="48">
        <f>VLOOKUP($A17,'RevPAR Raw Data'!$B$6:$BE$43,'RevPAR Raw Data'!AW$1,FALSE)</f>
        <v>7.1190137743497299</v>
      </c>
      <c r="BI17" s="48">
        <f>VLOOKUP($A17,'RevPAR Raw Data'!$B$6:$BE$43,'RevPAR Raw Data'!AX$1,FALSE)</f>
        <v>-1.4021992707122399</v>
      </c>
      <c r="BJ17" s="49">
        <f>VLOOKUP($A17,'RevPAR Raw Data'!$B$6:$BE$43,'RevPAR Raw Data'!AY$1,FALSE)</f>
        <v>9.1692463742619594</v>
      </c>
      <c r="BK17" s="48">
        <f>VLOOKUP($A17,'RevPAR Raw Data'!$B$6:$BE$43,'RevPAR Raw Data'!BA$1,FALSE)</f>
        <v>-2.3438467240301399</v>
      </c>
      <c r="BL17" s="48">
        <f>VLOOKUP($A17,'RevPAR Raw Data'!$B$6:$BE$43,'RevPAR Raw Data'!BB$1,FALSE)</f>
        <v>0.85016095074954001</v>
      </c>
      <c r="BM17" s="49">
        <f>VLOOKUP($A17,'RevPAR Raw Data'!$B$6:$BE$43,'RevPAR Raw Data'!BC$1,FALSE)</f>
        <v>-0.68134475343934497</v>
      </c>
      <c r="BN17" s="50">
        <f>VLOOKUP($A17,'RevPAR Raw Data'!$B$6:$BE$43,'RevPAR Raw Data'!BE$1,FALSE)</f>
        <v>5.1969947625539596</v>
      </c>
    </row>
    <row r="18" spans="1:66" x14ac:dyDescent="0.25">
      <c r="A18" s="63" t="s">
        <v>92</v>
      </c>
      <c r="B18" s="47">
        <f>VLOOKUP($A18,'Occupancy Raw Data'!$B$8:$BE$45,'Occupancy Raw Data'!AG$3,FALSE)</f>
        <v>65.593711575619096</v>
      </c>
      <c r="C18" s="48">
        <f>VLOOKUP($A18,'Occupancy Raw Data'!$B$8:$BE$45,'Occupancy Raw Data'!AH$3,FALSE)</f>
        <v>74.253469172668105</v>
      </c>
      <c r="D18" s="48">
        <f>VLOOKUP($A18,'Occupancy Raw Data'!$B$8:$BE$45,'Occupancy Raw Data'!AI$3,FALSE)</f>
        <v>78.974178816089903</v>
      </c>
      <c r="E18" s="48">
        <f>VLOOKUP($A18,'Occupancy Raw Data'!$B$8:$BE$45,'Occupancy Raw Data'!AJ$3,FALSE)</f>
        <v>77.349376427191203</v>
      </c>
      <c r="F18" s="48">
        <f>VLOOKUP($A18,'Occupancy Raw Data'!$B$8:$BE$45,'Occupancy Raw Data'!AK$3,FALSE)</f>
        <v>74.600386439486996</v>
      </c>
      <c r="G18" s="49">
        <f>VLOOKUP($A18,'Occupancy Raw Data'!$B$8:$BE$45,'Occupancy Raw Data'!AL$3,FALSE)</f>
        <v>74.154224486211106</v>
      </c>
      <c r="H18" s="48">
        <f>VLOOKUP($A18,'Occupancy Raw Data'!$B$8:$BE$45,'Occupancy Raw Data'!AN$3,FALSE)</f>
        <v>82.096434217460001</v>
      </c>
      <c r="I18" s="48">
        <f>VLOOKUP($A18,'Occupancy Raw Data'!$B$8:$BE$45,'Occupancy Raw Data'!AO$3,FALSE)</f>
        <v>87.756894431758198</v>
      </c>
      <c r="J18" s="49">
        <f>VLOOKUP($A18,'Occupancy Raw Data'!$B$8:$BE$45,'Occupancy Raw Data'!AP$3,FALSE)</f>
        <v>84.926664324609106</v>
      </c>
      <c r="K18" s="50">
        <f>VLOOKUP($A18,'Occupancy Raw Data'!$B$8:$BE$45,'Occupancy Raw Data'!AR$3,FALSE)</f>
        <v>77.232064440039096</v>
      </c>
      <c r="M18" s="47">
        <f>VLOOKUP($A18,'Occupancy Raw Data'!$B$8:$BE$45,'Occupancy Raw Data'!AT$3,FALSE)</f>
        <v>1.3207253630587299</v>
      </c>
      <c r="N18" s="48">
        <f>VLOOKUP($A18,'Occupancy Raw Data'!$B$8:$BE$45,'Occupancy Raw Data'!AU$3,FALSE)</f>
        <v>2.1602110611271699</v>
      </c>
      <c r="O18" s="48">
        <f>VLOOKUP($A18,'Occupancy Raw Data'!$B$8:$BE$45,'Occupancy Raw Data'!AV$3,FALSE)</f>
        <v>1.6702692170728599</v>
      </c>
      <c r="P18" s="48">
        <f>VLOOKUP($A18,'Occupancy Raw Data'!$B$8:$BE$45,'Occupancy Raw Data'!AW$3,FALSE)</f>
        <v>-2.2453626437727898</v>
      </c>
      <c r="Q18" s="48">
        <f>VLOOKUP($A18,'Occupancy Raw Data'!$B$8:$BE$45,'Occupancy Raw Data'!AX$3,FALSE)</f>
        <v>-4.3175351080312598</v>
      </c>
      <c r="R18" s="49">
        <f>VLOOKUP($A18,'Occupancy Raw Data'!$B$8:$BE$45,'Occupancy Raw Data'!AY$3,FALSE)</f>
        <v>-0.381620123718106</v>
      </c>
      <c r="S18" s="48">
        <f>VLOOKUP($A18,'Occupancy Raw Data'!$B$8:$BE$45,'Occupancy Raw Data'!BA$3,FALSE)</f>
        <v>0.20755987042996599</v>
      </c>
      <c r="T18" s="48">
        <f>VLOOKUP($A18,'Occupancy Raw Data'!$B$8:$BE$45,'Occupancy Raw Data'!BB$3,FALSE)</f>
        <v>-1.00337053845944</v>
      </c>
      <c r="U18" s="49">
        <f>VLOOKUP($A18,'Occupancy Raw Data'!$B$8:$BE$45,'Occupancy Raw Data'!BC$3,FALSE)</f>
        <v>-0.421758505371224</v>
      </c>
      <c r="V18" s="50">
        <f>VLOOKUP($A18,'Occupancy Raw Data'!$B$8:$BE$45,'Occupancy Raw Data'!BE$3,FALSE)</f>
        <v>-0.39398447339397202</v>
      </c>
      <c r="X18" s="51">
        <f>VLOOKUP($A18,'ADR Raw Data'!$B$6:$BE$43,'ADR Raw Data'!AG$1,FALSE)</f>
        <v>113.806719214032</v>
      </c>
      <c r="Y18" s="52">
        <f>VLOOKUP($A18,'ADR Raw Data'!$B$6:$BE$43,'ADR Raw Data'!AH$1,FALSE)</f>
        <v>122.29800499142399</v>
      </c>
      <c r="Z18" s="52">
        <f>VLOOKUP($A18,'ADR Raw Data'!$B$6:$BE$43,'ADR Raw Data'!AI$1,FALSE)</f>
        <v>128.86906126000801</v>
      </c>
      <c r="AA18" s="52">
        <f>VLOOKUP($A18,'ADR Raw Data'!$B$6:$BE$43,'ADR Raw Data'!AJ$1,FALSE)</f>
        <v>124.670855467241</v>
      </c>
      <c r="AB18" s="52">
        <f>VLOOKUP($A18,'ADR Raw Data'!$B$6:$BE$43,'ADR Raw Data'!AK$1,FALSE)</f>
        <v>120.35384249470199</v>
      </c>
      <c r="AC18" s="53">
        <f>VLOOKUP($A18,'ADR Raw Data'!$B$6:$BE$43,'ADR Raw Data'!AL$1,FALSE)</f>
        <v>122.29927815875401</v>
      </c>
      <c r="AD18" s="52">
        <f>VLOOKUP($A18,'ADR Raw Data'!$B$6:$BE$43,'ADR Raw Data'!AN$1,FALSE)</f>
        <v>151.53698532227801</v>
      </c>
      <c r="AE18" s="52">
        <f>VLOOKUP($A18,'ADR Raw Data'!$B$6:$BE$43,'ADR Raw Data'!AO$1,FALSE)</f>
        <v>159.913835903722</v>
      </c>
      <c r="AF18" s="53">
        <f>VLOOKUP($A18,'ADR Raw Data'!$B$6:$BE$43,'ADR Raw Data'!AP$1,FALSE)</f>
        <v>155.864992303317</v>
      </c>
      <c r="AG18" s="54">
        <f>VLOOKUP($A18,'ADR Raw Data'!$B$6:$BE$43,'ADR Raw Data'!AR$1,FALSE)</f>
        <v>132.84495041710301</v>
      </c>
      <c r="AI18" s="47">
        <f>VLOOKUP($A18,'ADR Raw Data'!$B$6:$BE$43,'ADR Raw Data'!AT$1,FALSE)</f>
        <v>7.9148502528907603</v>
      </c>
      <c r="AJ18" s="48">
        <f>VLOOKUP($A18,'ADR Raw Data'!$B$6:$BE$43,'ADR Raw Data'!AU$1,FALSE)</f>
        <v>11.605930434047099</v>
      </c>
      <c r="AK18" s="48">
        <f>VLOOKUP($A18,'ADR Raw Data'!$B$6:$BE$43,'ADR Raw Data'!AV$1,FALSE)</f>
        <v>13.0956529836222</v>
      </c>
      <c r="AL18" s="48">
        <f>VLOOKUP($A18,'ADR Raw Data'!$B$6:$BE$43,'ADR Raw Data'!AW$1,FALSE)</f>
        <v>6.2545474526452596</v>
      </c>
      <c r="AM18" s="48">
        <f>VLOOKUP($A18,'ADR Raw Data'!$B$6:$BE$43,'ADR Raw Data'!AX$1,FALSE)</f>
        <v>4.74907890357506</v>
      </c>
      <c r="AN18" s="49">
        <f>VLOOKUP($A18,'ADR Raw Data'!$B$6:$BE$43,'ADR Raw Data'!AY$1,FALSE)</f>
        <v>8.6750096035449609</v>
      </c>
      <c r="AO18" s="48">
        <f>VLOOKUP($A18,'ADR Raw Data'!$B$6:$BE$43,'ADR Raw Data'!BA$1,FALSE)</f>
        <v>1.8318171032266599</v>
      </c>
      <c r="AP18" s="48">
        <f>VLOOKUP($A18,'ADR Raw Data'!$B$6:$BE$43,'ADR Raw Data'!BB$1,FALSE)</f>
        <v>-4.01062422907092E-2</v>
      </c>
      <c r="AQ18" s="49">
        <f>VLOOKUP($A18,'ADR Raw Data'!$B$6:$BE$43,'ADR Raw Data'!BC$1,FALSE)</f>
        <v>0.808789003901771</v>
      </c>
      <c r="AR18" s="50">
        <f>VLOOKUP($A18,'ADR Raw Data'!$B$6:$BE$43,'ADR Raw Data'!BE$1,FALSE)</f>
        <v>5.6340790760358699</v>
      </c>
      <c r="AT18" s="51">
        <f>VLOOKUP($A18,'RevPAR Raw Data'!$B$6:$BE$43,'RevPAR Raw Data'!AG$1,FALSE)</f>
        <v>74.650051154927098</v>
      </c>
      <c r="AU18" s="52">
        <f>VLOOKUP($A18,'RevPAR Raw Data'!$B$6:$BE$43,'RevPAR Raw Data'!AH$1,FALSE)</f>
        <v>90.810511435095705</v>
      </c>
      <c r="AV18" s="52">
        <f>VLOOKUP($A18,'RevPAR Raw Data'!$B$6:$BE$43,'RevPAR Raw Data'!AI$1,FALSE)</f>
        <v>101.773282878095</v>
      </c>
      <c r="AW18" s="52">
        <f>VLOOKUP($A18,'RevPAR Raw Data'!$B$6:$BE$43,'RevPAR Raw Data'!AJ$1,FALSE)</f>
        <v>96.432129290356499</v>
      </c>
      <c r="AX18" s="52">
        <f>VLOOKUP($A18,'RevPAR Raw Data'!$B$6:$BE$43,'RevPAR Raw Data'!AK$1,FALSE)</f>
        <v>89.784431595819399</v>
      </c>
      <c r="AY18" s="53">
        <f>VLOOKUP($A18,'RevPAR Raw Data'!$B$6:$BE$43,'RevPAR Raw Data'!AL$1,FALSE)</f>
        <v>90.690081270858897</v>
      </c>
      <c r="AZ18" s="52">
        <f>VLOOKUP($A18,'RevPAR Raw Data'!$B$6:$BE$43,'RevPAR Raw Data'!AN$1,FALSE)</f>
        <v>124.40646147022601</v>
      </c>
      <c r="BA18" s="52">
        <f>VLOOKUP($A18,'RevPAR Raw Data'!$B$6:$BE$43,'RevPAR Raw Data'!AO$1,FALSE)</f>
        <v>140.33541615580501</v>
      </c>
      <c r="BB18" s="53">
        <f>VLOOKUP($A18,'RevPAR Raw Data'!$B$6:$BE$43,'RevPAR Raw Data'!AP$1,FALSE)</f>
        <v>132.37093881301499</v>
      </c>
      <c r="BC18" s="54">
        <f>VLOOKUP($A18,'RevPAR Raw Data'!$B$6:$BE$43,'RevPAR Raw Data'!AR$1,FALSE)</f>
        <v>102.598897711475</v>
      </c>
      <c r="BE18" s="47">
        <f>VLOOKUP($A18,'RevPAR Raw Data'!$B$6:$BE$43,'RevPAR Raw Data'!AT$1,FALSE)</f>
        <v>9.3401090506875395</v>
      </c>
      <c r="BF18" s="48">
        <f>VLOOKUP($A18,'RevPAR Raw Data'!$B$6:$BE$43,'RevPAR Raw Data'!AU$1,FALSE)</f>
        <v>14.0168540881573</v>
      </c>
      <c r="BG18" s="48">
        <f>VLOOKUP($A18,'RevPAR Raw Data'!$B$6:$BE$43,'RevPAR Raw Data'!AV$1,FALSE)</f>
        <v>14.9846548612552</v>
      </c>
      <c r="BH18" s="48">
        <f>VLOOKUP($A18,'RevPAR Raw Data'!$B$6:$BE$43,'RevPAR Raw Data'!AW$1,FALSE)</f>
        <v>3.8687475368337298</v>
      </c>
      <c r="BI18" s="48">
        <f>VLOOKUP($A18,'RevPAR Raw Data'!$B$6:$BE$43,'RevPAR Raw Data'!AX$1,FALSE)</f>
        <v>0.22650064657384</v>
      </c>
      <c r="BJ18" s="49">
        <f>VLOOKUP($A18,'RevPAR Raw Data'!$B$6:$BE$43,'RevPAR Raw Data'!AY$1,FALSE)</f>
        <v>8.2602838974452499</v>
      </c>
      <c r="BK18" s="48">
        <f>VLOOKUP($A18,'RevPAR Raw Data'!$B$6:$BE$43,'RevPAR Raw Data'!BA$1,FALSE)</f>
        <v>2.0431790908625902</v>
      </c>
      <c r="BL18" s="48">
        <f>VLOOKUP($A18,'RevPAR Raw Data'!$B$6:$BE$43,'RevPAR Raw Data'!BB$1,FALSE)</f>
        <v>-1.0430743665309199</v>
      </c>
      <c r="BM18" s="49">
        <f>VLOOKUP($A18,'RevPAR Raw Data'!$B$6:$BE$43,'RevPAR Raw Data'!BC$1,FALSE)</f>
        <v>0.383619362116083</v>
      </c>
      <c r="BN18" s="50">
        <f>VLOOKUP($A18,'RevPAR Raw Data'!$B$6:$BE$43,'RevPAR Raw Data'!BE$1,FALSE)</f>
        <v>5.2178972058635802</v>
      </c>
    </row>
    <row r="19" spans="1:66" x14ac:dyDescent="0.25">
      <c r="A19" s="63" t="s">
        <v>93</v>
      </c>
      <c r="B19" s="47">
        <f>VLOOKUP($A19,'Occupancy Raw Data'!$B$8:$BE$45,'Occupancy Raw Data'!AG$3,FALSE)</f>
        <v>65.957153002446105</v>
      </c>
      <c r="C19" s="48">
        <f>VLOOKUP($A19,'Occupancy Raw Data'!$B$8:$BE$45,'Occupancy Raw Data'!AH$3,FALSE)</f>
        <v>69.072042925905393</v>
      </c>
      <c r="D19" s="48">
        <f>VLOOKUP($A19,'Occupancy Raw Data'!$B$8:$BE$45,'Occupancy Raw Data'!AI$3,FALSE)</f>
        <v>74.380572871458995</v>
      </c>
      <c r="E19" s="48">
        <f>VLOOKUP($A19,'Occupancy Raw Data'!$B$8:$BE$45,'Occupancy Raw Data'!AJ$3,FALSE)</f>
        <v>75.209105973329102</v>
      </c>
      <c r="F19" s="48">
        <f>VLOOKUP($A19,'Occupancy Raw Data'!$B$8:$BE$45,'Occupancy Raw Data'!AK$3,FALSE)</f>
        <v>74.092558983665995</v>
      </c>
      <c r="G19" s="49">
        <f>VLOOKUP($A19,'Occupancy Raw Data'!$B$8:$BE$45,'Occupancy Raw Data'!AL$3,FALSE)</f>
        <v>71.742286751361107</v>
      </c>
      <c r="H19" s="48">
        <f>VLOOKUP($A19,'Occupancy Raw Data'!$B$8:$BE$45,'Occupancy Raw Data'!AN$3,FALSE)</f>
        <v>82.961808569399494</v>
      </c>
      <c r="I19" s="48">
        <f>VLOOKUP($A19,'Occupancy Raw Data'!$B$8:$BE$45,'Occupancy Raw Data'!AO$3,FALSE)</f>
        <v>91.363528761934802</v>
      </c>
      <c r="J19" s="49">
        <f>VLOOKUP($A19,'Occupancy Raw Data'!$B$8:$BE$45,'Occupancy Raw Data'!AP$3,FALSE)</f>
        <v>87.162668665667098</v>
      </c>
      <c r="K19" s="50">
        <f>VLOOKUP($A19,'Occupancy Raw Data'!$B$8:$BE$45,'Occupancy Raw Data'!AR$3,FALSE)</f>
        <v>76.148110155448506</v>
      </c>
      <c r="M19" s="47">
        <f>VLOOKUP($A19,'Occupancy Raw Data'!$B$8:$BE$45,'Occupancy Raw Data'!AT$3,FALSE)</f>
        <v>-2.0298304521486998</v>
      </c>
      <c r="N19" s="48">
        <f>VLOOKUP($A19,'Occupancy Raw Data'!$B$8:$BE$45,'Occupancy Raw Data'!AU$3,FALSE)</f>
        <v>-2.5977269639083098</v>
      </c>
      <c r="O19" s="48">
        <f>VLOOKUP($A19,'Occupancy Raw Data'!$B$8:$BE$45,'Occupancy Raw Data'!AV$3,FALSE)</f>
        <v>-0.94605560902866304</v>
      </c>
      <c r="P19" s="48">
        <f>VLOOKUP($A19,'Occupancy Raw Data'!$B$8:$BE$45,'Occupancy Raw Data'!AW$3,FALSE)</f>
        <v>-3.0202497949751801</v>
      </c>
      <c r="Q19" s="48">
        <f>VLOOKUP($A19,'Occupancy Raw Data'!$B$8:$BE$45,'Occupancy Raw Data'!AX$3,FALSE)</f>
        <v>-2.0809464153024901</v>
      </c>
      <c r="R19" s="49">
        <f>VLOOKUP($A19,'Occupancy Raw Data'!$B$8:$BE$45,'Occupancy Raw Data'!AY$3,FALSE)</f>
        <v>-2.1377738592863902</v>
      </c>
      <c r="S19" s="48">
        <f>VLOOKUP($A19,'Occupancy Raw Data'!$B$8:$BE$45,'Occupancy Raw Data'!BA$3,FALSE)</f>
        <v>-3.2392619882863101</v>
      </c>
      <c r="T19" s="48">
        <f>VLOOKUP($A19,'Occupancy Raw Data'!$B$8:$BE$45,'Occupancy Raw Data'!BB$3,FALSE)</f>
        <v>-2.4182590542333702</v>
      </c>
      <c r="U19" s="49">
        <f>VLOOKUP($A19,'Occupancy Raw Data'!$B$8:$BE$45,'Occupancy Raw Data'!BC$3,FALSE)</f>
        <v>-2.8107066369432401</v>
      </c>
      <c r="V19" s="50">
        <f>VLOOKUP($A19,'Occupancy Raw Data'!$B$8:$BE$45,'Occupancy Raw Data'!BE$3,FALSE)</f>
        <v>-2.3588741844315502</v>
      </c>
      <c r="X19" s="51">
        <f>VLOOKUP($A19,'ADR Raw Data'!$B$6:$BE$43,'ADR Raw Data'!AG$1,FALSE)</f>
        <v>191.675602844324</v>
      </c>
      <c r="Y19" s="52">
        <f>VLOOKUP($A19,'ADR Raw Data'!$B$6:$BE$43,'ADR Raw Data'!AH$1,FALSE)</f>
        <v>184.118835237333</v>
      </c>
      <c r="Z19" s="52">
        <f>VLOOKUP($A19,'ADR Raw Data'!$B$6:$BE$43,'ADR Raw Data'!AI$1,FALSE)</f>
        <v>188.61079497944499</v>
      </c>
      <c r="AA19" s="52">
        <f>VLOOKUP($A19,'ADR Raw Data'!$B$6:$BE$43,'ADR Raw Data'!AJ$1,FALSE)</f>
        <v>191.92355015868799</v>
      </c>
      <c r="AB19" s="52">
        <f>VLOOKUP($A19,'ADR Raw Data'!$B$6:$BE$43,'ADR Raw Data'!AK$1,FALSE)</f>
        <v>194.40314888575301</v>
      </c>
      <c r="AC19" s="53">
        <f>VLOOKUP($A19,'ADR Raw Data'!$B$6:$BE$43,'ADR Raw Data'!AL$1,FALSE)</f>
        <v>190.200364729044</v>
      </c>
      <c r="AD19" s="52">
        <f>VLOOKUP($A19,'ADR Raw Data'!$B$6:$BE$43,'ADR Raw Data'!AN$1,FALSE)</f>
        <v>258.03054517417598</v>
      </c>
      <c r="AE19" s="52">
        <f>VLOOKUP($A19,'ADR Raw Data'!$B$6:$BE$43,'ADR Raw Data'!AO$1,FALSE)</f>
        <v>273.61878591786501</v>
      </c>
      <c r="AF19" s="53">
        <f>VLOOKUP($A19,'ADR Raw Data'!$B$6:$BE$43,'ADR Raw Data'!AP$1,FALSE)</f>
        <v>266.20030812049401</v>
      </c>
      <c r="AG19" s="54">
        <f>VLOOKUP($A19,'ADR Raw Data'!$B$6:$BE$43,'ADR Raw Data'!AR$1,FALSE)</f>
        <v>215.05552761364399</v>
      </c>
      <c r="AI19" s="47">
        <f>VLOOKUP($A19,'ADR Raw Data'!$B$6:$BE$43,'ADR Raw Data'!AT$1,FALSE)</f>
        <v>1.15545162004978</v>
      </c>
      <c r="AJ19" s="48">
        <f>VLOOKUP($A19,'ADR Raw Data'!$B$6:$BE$43,'ADR Raw Data'!AU$1,FALSE)</f>
        <v>-0.74131327890916998</v>
      </c>
      <c r="AK19" s="48">
        <f>VLOOKUP($A19,'ADR Raw Data'!$B$6:$BE$43,'ADR Raw Data'!AV$1,FALSE)</f>
        <v>1.0556244082324999</v>
      </c>
      <c r="AL19" s="48">
        <f>VLOOKUP($A19,'ADR Raw Data'!$B$6:$BE$43,'ADR Raw Data'!AW$1,FALSE)</f>
        <v>2.16553818624309</v>
      </c>
      <c r="AM19" s="48">
        <f>VLOOKUP($A19,'ADR Raw Data'!$B$6:$BE$43,'ADR Raw Data'!AX$1,FALSE)</f>
        <v>1.8717988529638201</v>
      </c>
      <c r="AN19" s="49">
        <f>VLOOKUP($A19,'ADR Raw Data'!$B$6:$BE$43,'ADR Raw Data'!AY$1,FALSE)</f>
        <v>1.13624540968095</v>
      </c>
      <c r="AO19" s="48">
        <f>VLOOKUP($A19,'ADR Raw Data'!$B$6:$BE$43,'ADR Raw Data'!BA$1,FALSE)</f>
        <v>1.9541961931761</v>
      </c>
      <c r="AP19" s="48">
        <f>VLOOKUP($A19,'ADR Raw Data'!$B$6:$BE$43,'ADR Raw Data'!BB$1,FALSE)</f>
        <v>-0.50115647032279098</v>
      </c>
      <c r="AQ19" s="49">
        <f>VLOOKUP($A19,'ADR Raw Data'!$B$6:$BE$43,'ADR Raw Data'!BC$1,FALSE)</f>
        <v>0.63419770149717503</v>
      </c>
      <c r="AR19" s="50">
        <f>VLOOKUP($A19,'ADR Raw Data'!$B$6:$BE$43,'ADR Raw Data'!BE$1,FALSE)</f>
        <v>0.87736610770837398</v>
      </c>
      <c r="AT19" s="51">
        <f>VLOOKUP($A19,'RevPAR Raw Data'!$B$6:$BE$43,'RevPAR Raw Data'!AG$1,FALSE)</f>
        <v>126.42377063639201</v>
      </c>
      <c r="AU19" s="52">
        <f>VLOOKUP($A19,'RevPAR Raw Data'!$B$6:$BE$43,'RevPAR Raw Data'!AH$1,FALSE)</f>
        <v>127.17464090980801</v>
      </c>
      <c r="AV19" s="52">
        <f>VLOOKUP($A19,'RevPAR Raw Data'!$B$6:$BE$43,'RevPAR Raw Data'!AI$1,FALSE)</f>
        <v>140.28978980312399</v>
      </c>
      <c r="AW19" s="52">
        <f>VLOOKUP($A19,'RevPAR Raw Data'!$B$6:$BE$43,'RevPAR Raw Data'!AJ$1,FALSE)</f>
        <v>144.343986226623</v>
      </c>
      <c r="AX19" s="52">
        <f>VLOOKUP($A19,'RevPAR Raw Data'!$B$6:$BE$43,'RevPAR Raw Data'!AK$1,FALSE)</f>
        <v>144.03826775428001</v>
      </c>
      <c r="AY19" s="53">
        <f>VLOOKUP($A19,'RevPAR Raw Data'!$B$6:$BE$43,'RevPAR Raw Data'!AL$1,FALSE)</f>
        <v>136.45409106604501</v>
      </c>
      <c r="AZ19" s="52">
        <f>VLOOKUP($A19,'RevPAR Raw Data'!$B$6:$BE$43,'RevPAR Raw Data'!AN$1,FALSE)</f>
        <v>214.06680693797799</v>
      </c>
      <c r="BA19" s="52">
        <f>VLOOKUP($A19,'RevPAR Raw Data'!$B$6:$BE$43,'RevPAR Raw Data'!AO$1,FALSE)</f>
        <v>249.98777817012501</v>
      </c>
      <c r="BB19" s="53">
        <f>VLOOKUP($A19,'RevPAR Raw Data'!$B$6:$BE$43,'RevPAR Raw Data'!AP$1,FALSE)</f>
        <v>232.027292554051</v>
      </c>
      <c r="BC19" s="54">
        <f>VLOOKUP($A19,'RevPAR Raw Data'!$B$6:$BE$43,'RevPAR Raw Data'!AR$1,FALSE)</f>
        <v>163.76072006261899</v>
      </c>
      <c r="BE19" s="47">
        <f>VLOOKUP($A19,'RevPAR Raw Data'!$B$6:$BE$43,'RevPAR Raw Data'!AT$1,FALSE)</f>
        <v>-0.89783254094253095</v>
      </c>
      <c r="BF19" s="48">
        <f>VLOOKUP($A19,'RevPAR Raw Data'!$B$6:$BE$43,'RevPAR Raw Data'!AU$1,FALSE)</f>
        <v>-3.31978294788422</v>
      </c>
      <c r="BG19" s="48">
        <f>VLOOKUP($A19,'RevPAR Raw Data'!$B$6:$BE$43,'RevPAR Raw Data'!AV$1,FALSE)</f>
        <v>9.95820052794779E-2</v>
      </c>
      <c r="BH19" s="48">
        <f>VLOOKUP($A19,'RevPAR Raw Data'!$B$6:$BE$43,'RevPAR Raw Data'!AW$1,FALSE)</f>
        <v>-0.92011627136220997</v>
      </c>
      <c r="BI19" s="48">
        <f>VLOOKUP($A19,'RevPAR Raw Data'!$B$6:$BE$43,'RevPAR Raw Data'!AX$1,FALSE)</f>
        <v>-0.248098693471102</v>
      </c>
      <c r="BJ19" s="49">
        <f>VLOOKUP($A19,'RevPAR Raw Data'!$B$6:$BE$43,'RevPAR Raw Data'!AY$1,FALSE)</f>
        <v>-1.02581880695094</v>
      </c>
      <c r="BK19" s="48">
        <f>VLOOKUP($A19,'RevPAR Raw Data'!$B$6:$BE$43,'RevPAR Raw Data'!BA$1,FALSE)</f>
        <v>-1.3483673295723</v>
      </c>
      <c r="BL19" s="48">
        <f>VLOOKUP($A19,'RevPAR Raw Data'!$B$6:$BE$43,'RevPAR Raw Data'!BB$1,FALSE)</f>
        <v>-2.9072962628367001</v>
      </c>
      <c r="BM19" s="49">
        <f>VLOOKUP($A19,'RevPAR Raw Data'!$B$6:$BE$43,'RevPAR Raw Data'!BC$1,FALSE)</f>
        <v>-2.1943343723333899</v>
      </c>
      <c r="BN19" s="50">
        <f>VLOOKUP($A19,'RevPAR Raw Data'!$B$6:$BE$43,'RevPAR Raw Data'!BE$1,FALSE)</f>
        <v>-1.50220403934086</v>
      </c>
    </row>
    <row r="20" spans="1:66" x14ac:dyDescent="0.25">
      <c r="A20" s="63" t="s">
        <v>29</v>
      </c>
      <c r="B20" s="47">
        <f>VLOOKUP($A20,'Occupancy Raw Data'!$B$8:$BE$45,'Occupancy Raw Data'!AG$3,FALSE)</f>
        <v>59.084525879363298</v>
      </c>
      <c r="C20" s="48">
        <f>VLOOKUP($A20,'Occupancy Raw Data'!$B$8:$BE$45,'Occupancy Raw Data'!AH$3,FALSE)</f>
        <v>61.866390263474599</v>
      </c>
      <c r="D20" s="48">
        <f>VLOOKUP($A20,'Occupancy Raw Data'!$B$8:$BE$45,'Occupancy Raw Data'!AI$3,FALSE)</f>
        <v>61.859703089474301</v>
      </c>
      <c r="E20" s="48">
        <f>VLOOKUP($A20,'Occupancy Raw Data'!$B$8:$BE$45,'Occupancy Raw Data'!AJ$3,FALSE)</f>
        <v>63.829075832553102</v>
      </c>
      <c r="F20" s="48">
        <f>VLOOKUP($A20,'Occupancy Raw Data'!$B$8:$BE$45,'Occupancy Raw Data'!AK$3,FALSE)</f>
        <v>65.464089875618498</v>
      </c>
      <c r="G20" s="49">
        <f>VLOOKUP($A20,'Occupancy Raw Data'!$B$8:$BE$45,'Occupancy Raw Data'!AL$3,FALSE)</f>
        <v>62.420756988096798</v>
      </c>
      <c r="H20" s="48">
        <f>VLOOKUP($A20,'Occupancy Raw Data'!$B$8:$BE$45,'Occupancy Raw Data'!AN$3,FALSE)</f>
        <v>77.832018189113199</v>
      </c>
      <c r="I20" s="48">
        <f>VLOOKUP($A20,'Occupancy Raw Data'!$B$8:$BE$45,'Occupancy Raw Data'!AO$3,FALSE)</f>
        <v>83.288752173331503</v>
      </c>
      <c r="J20" s="49">
        <f>VLOOKUP($A20,'Occupancy Raw Data'!$B$8:$BE$45,'Occupancy Raw Data'!AP$3,FALSE)</f>
        <v>80.560385181222401</v>
      </c>
      <c r="K20" s="50">
        <f>VLOOKUP($A20,'Occupancy Raw Data'!$B$8:$BE$45,'Occupancy Raw Data'!AR$3,FALSE)</f>
        <v>67.603507900418407</v>
      </c>
      <c r="M20" s="47">
        <f>VLOOKUP($A20,'Occupancy Raw Data'!$B$8:$BE$45,'Occupancy Raw Data'!AT$3,FALSE)</f>
        <v>5.6814783804796303</v>
      </c>
      <c r="N20" s="48">
        <f>VLOOKUP($A20,'Occupancy Raw Data'!$B$8:$BE$45,'Occupancy Raw Data'!AU$3,FALSE)</f>
        <v>0.60352327098738501</v>
      </c>
      <c r="O20" s="48">
        <f>VLOOKUP($A20,'Occupancy Raw Data'!$B$8:$BE$45,'Occupancy Raw Data'!AV$3,FALSE)</f>
        <v>3.4557960073813101</v>
      </c>
      <c r="P20" s="48">
        <f>VLOOKUP($A20,'Occupancy Raw Data'!$B$8:$BE$45,'Occupancy Raw Data'!AW$3,FALSE)</f>
        <v>4.04970839919332</v>
      </c>
      <c r="Q20" s="48">
        <f>VLOOKUP($A20,'Occupancy Raw Data'!$B$8:$BE$45,'Occupancy Raw Data'!AX$3,FALSE)</f>
        <v>6.6104002178055996</v>
      </c>
      <c r="R20" s="49">
        <f>VLOOKUP($A20,'Occupancy Raw Data'!$B$8:$BE$45,'Occupancy Raw Data'!AY$3,FALSE)</f>
        <v>4.0531502207161001</v>
      </c>
      <c r="S20" s="48">
        <f>VLOOKUP($A20,'Occupancy Raw Data'!$B$8:$BE$45,'Occupancy Raw Data'!BA$3,FALSE)</f>
        <v>2.9225803599062599</v>
      </c>
      <c r="T20" s="48">
        <f>VLOOKUP($A20,'Occupancy Raw Data'!$B$8:$BE$45,'Occupancy Raw Data'!BB$3,FALSE)</f>
        <v>1.2766303463977799</v>
      </c>
      <c r="U20" s="49">
        <f>VLOOKUP($A20,'Occupancy Raw Data'!$B$8:$BE$45,'Occupancy Raw Data'!BC$3,FALSE)</f>
        <v>2.0651091860292698</v>
      </c>
      <c r="V20" s="50">
        <f>VLOOKUP($A20,'Occupancy Raw Data'!$B$8:$BE$45,'Occupancy Raw Data'!BE$3,FALSE)</f>
        <v>3.3676353517721802</v>
      </c>
      <c r="X20" s="51">
        <f>VLOOKUP($A20,'ADR Raw Data'!$B$6:$BE$43,'ADR Raw Data'!AG$1,FALSE)</f>
        <v>135.804692433931</v>
      </c>
      <c r="Y20" s="52">
        <f>VLOOKUP($A20,'ADR Raw Data'!$B$6:$BE$43,'ADR Raw Data'!AH$1,FALSE)</f>
        <v>134.15401394368399</v>
      </c>
      <c r="Z20" s="52">
        <f>VLOOKUP($A20,'ADR Raw Data'!$B$6:$BE$43,'ADR Raw Data'!AI$1,FALSE)</f>
        <v>135.64451975568801</v>
      </c>
      <c r="AA20" s="52">
        <f>VLOOKUP($A20,'ADR Raw Data'!$B$6:$BE$43,'ADR Raw Data'!AJ$1,FALSE)</f>
        <v>134.71479203771599</v>
      </c>
      <c r="AB20" s="52">
        <f>VLOOKUP($A20,'ADR Raw Data'!$B$6:$BE$43,'ADR Raw Data'!AK$1,FALSE)</f>
        <v>135.724298483068</v>
      </c>
      <c r="AC20" s="53">
        <f>VLOOKUP($A20,'ADR Raw Data'!$B$6:$BE$43,'ADR Raw Data'!AL$1,FALSE)</f>
        <v>135.20598131642001</v>
      </c>
      <c r="AD20" s="52">
        <f>VLOOKUP($A20,'ADR Raw Data'!$B$6:$BE$43,'ADR Raw Data'!AN$1,FALSE)</f>
        <v>176.929135664575</v>
      </c>
      <c r="AE20" s="52">
        <f>VLOOKUP($A20,'ADR Raw Data'!$B$6:$BE$43,'ADR Raw Data'!AO$1,FALSE)</f>
        <v>190.47907627458801</v>
      </c>
      <c r="AF20" s="53">
        <f>VLOOKUP($A20,'ADR Raw Data'!$B$6:$BE$43,'ADR Raw Data'!AP$1,FALSE)</f>
        <v>183.93355627957101</v>
      </c>
      <c r="AG20" s="54">
        <f>VLOOKUP($A20,'ADR Raw Data'!$B$6:$BE$43,'ADR Raw Data'!AR$1,FALSE)</f>
        <v>151.796465322329</v>
      </c>
      <c r="AI20" s="47">
        <f>VLOOKUP($A20,'ADR Raw Data'!$B$6:$BE$43,'ADR Raw Data'!AT$1,FALSE)</f>
        <v>-4.8228773442673498</v>
      </c>
      <c r="AJ20" s="48">
        <f>VLOOKUP($A20,'ADR Raw Data'!$B$6:$BE$43,'ADR Raw Data'!AU$1,FALSE)</f>
        <v>-4.0582299837354396</v>
      </c>
      <c r="AK20" s="48">
        <f>VLOOKUP($A20,'ADR Raw Data'!$B$6:$BE$43,'ADR Raw Data'!AV$1,FALSE)</f>
        <v>-2.0191727257968699</v>
      </c>
      <c r="AL20" s="48">
        <f>VLOOKUP($A20,'ADR Raw Data'!$B$6:$BE$43,'ADR Raw Data'!AW$1,FALSE)</f>
        <v>-3.01029649847536</v>
      </c>
      <c r="AM20" s="48">
        <f>VLOOKUP($A20,'ADR Raw Data'!$B$6:$BE$43,'ADR Raw Data'!AX$1,FALSE)</f>
        <v>-4.5018974384349004</v>
      </c>
      <c r="AN20" s="49">
        <f>VLOOKUP($A20,'ADR Raw Data'!$B$6:$BE$43,'ADR Raw Data'!AY$1,FALSE)</f>
        <v>-3.6742476944118598</v>
      </c>
      <c r="AO20" s="48">
        <f>VLOOKUP($A20,'ADR Raw Data'!$B$6:$BE$43,'ADR Raw Data'!BA$1,FALSE)</f>
        <v>-4.6329400311217102</v>
      </c>
      <c r="AP20" s="48">
        <f>VLOOKUP($A20,'ADR Raw Data'!$B$6:$BE$43,'ADR Raw Data'!BB$1,FALSE)</f>
        <v>-3.6000190689985301</v>
      </c>
      <c r="AQ20" s="49">
        <f>VLOOKUP($A20,'ADR Raw Data'!$B$6:$BE$43,'ADR Raw Data'!BC$1,FALSE)</f>
        <v>-4.10704313442813</v>
      </c>
      <c r="AR20" s="50">
        <f>VLOOKUP($A20,'ADR Raw Data'!$B$6:$BE$43,'ADR Raw Data'!BE$1,FALSE)</f>
        <v>-3.9892153350533799</v>
      </c>
      <c r="AT20" s="51">
        <f>VLOOKUP($A20,'RevPAR Raw Data'!$B$6:$BE$43,'RevPAR Raw Data'!AG$1,FALSE)</f>
        <v>80.239558646515903</v>
      </c>
      <c r="AU20" s="52">
        <f>VLOOKUP($A20,'RevPAR Raw Data'!$B$6:$BE$43,'RevPAR Raw Data'!AH$1,FALSE)</f>
        <v>82.996245820516194</v>
      </c>
      <c r="AV20" s="52">
        <f>VLOOKUP($A20,'RevPAR Raw Data'!$B$6:$BE$43,'RevPAR Raw Data'!AI$1,FALSE)</f>
        <v>83.909297178012494</v>
      </c>
      <c r="AW20" s="52">
        <f>VLOOKUP($A20,'RevPAR Raw Data'!$B$6:$BE$43,'RevPAR Raw Data'!AJ$1,FALSE)</f>
        <v>85.987206767420005</v>
      </c>
      <c r="AX20" s="52">
        <f>VLOOKUP($A20,'RevPAR Raw Data'!$B$6:$BE$43,'RevPAR Raw Data'!AK$1,FALSE)</f>
        <v>88.850676742008801</v>
      </c>
      <c r="AY20" s="53">
        <f>VLOOKUP($A20,'RevPAR Raw Data'!$B$6:$BE$43,'RevPAR Raw Data'!AL$1,FALSE)</f>
        <v>84.396597030894696</v>
      </c>
      <c r="AZ20" s="52">
        <f>VLOOKUP($A20,'RevPAR Raw Data'!$B$6:$BE$43,'RevPAR Raw Data'!AN$1,FALSE)</f>
        <v>137.70751705229301</v>
      </c>
      <c r="BA20" s="52">
        <f>VLOOKUP($A20,'RevPAR Raw Data'!$B$6:$BE$43,'RevPAR Raw Data'!AO$1,FALSE)</f>
        <v>158.64764578039299</v>
      </c>
      <c r="BB20" s="53">
        <f>VLOOKUP($A20,'RevPAR Raw Data'!$B$6:$BE$43,'RevPAR Raw Data'!AP$1,FALSE)</f>
        <v>148.177581416343</v>
      </c>
      <c r="BC20" s="54">
        <f>VLOOKUP($A20,'RevPAR Raw Data'!$B$6:$BE$43,'RevPAR Raw Data'!AR$1,FALSE)</f>
        <v>102.61973542673699</v>
      </c>
      <c r="BE20" s="47">
        <f>VLOOKUP($A20,'RevPAR Raw Data'!$B$6:$BE$43,'RevPAR Raw Data'!AT$1,FALSE)</f>
        <v>0.58459030258067801</v>
      </c>
      <c r="BF20" s="48">
        <f>VLOOKUP($A20,'RevPAR Raw Data'!$B$6:$BE$43,'RevPAR Raw Data'!AU$1,FALSE)</f>
        <v>-3.4791990750900901</v>
      </c>
      <c r="BG20" s="48">
        <f>VLOOKUP($A20,'RevPAR Raw Data'!$B$6:$BE$43,'RevPAR Raw Data'!AV$1,FALSE)</f>
        <v>1.3668447911442101</v>
      </c>
      <c r="BH20" s="48">
        <f>VLOOKUP($A20,'RevPAR Raw Data'!$B$6:$BE$43,'RevPAR Raw Data'!AW$1,FALSE)</f>
        <v>0.91750367057858195</v>
      </c>
      <c r="BI20" s="48">
        <f>VLOOKUP($A20,'RevPAR Raw Data'!$B$6:$BE$43,'RevPAR Raw Data'!AX$1,FALSE)</f>
        <v>1.8109093412950199</v>
      </c>
      <c r="BJ20" s="49">
        <f>VLOOKUP($A20,'RevPAR Raw Data'!$B$6:$BE$43,'RevPAR Raw Data'!AY$1,FALSE)</f>
        <v>0.22997974776853</v>
      </c>
      <c r="BK20" s="48">
        <f>VLOOKUP($A20,'RevPAR Raw Data'!$B$6:$BE$43,'RevPAR Raw Data'!BA$1,FALSE)</f>
        <v>-1.8457610666512501</v>
      </c>
      <c r="BL20" s="48">
        <f>VLOOKUP($A20,'RevPAR Raw Data'!$B$6:$BE$43,'RevPAR Raw Data'!BB$1,FALSE)</f>
        <v>-2.3693476585116899</v>
      </c>
      <c r="BM20" s="49">
        <f>VLOOKUP($A20,'RevPAR Raw Data'!$B$6:$BE$43,'RevPAR Raw Data'!BC$1,FALSE)</f>
        <v>-2.12674887344212</v>
      </c>
      <c r="BN20" s="50">
        <f>VLOOKUP($A20,'RevPAR Raw Data'!$B$6:$BE$43,'RevPAR Raw Data'!BE$1,FALSE)</f>
        <v>-0.75592220916276698</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Data'!AG$3,FALSE)</f>
        <v>48.632443152991002</v>
      </c>
      <c r="C22" s="48">
        <f>VLOOKUP($A22,'Occupancy Raw Data'!$B$8:$BE$45,'Occupancy Raw Data'!AH$3,FALSE)</f>
        <v>58.712121212121197</v>
      </c>
      <c r="D22" s="48">
        <f>VLOOKUP($A22,'Occupancy Raw Data'!$B$8:$BE$45,'Occupancy Raw Data'!AI$3,FALSE)</f>
        <v>62.657972418246302</v>
      </c>
      <c r="E22" s="48">
        <f>VLOOKUP($A22,'Occupancy Raw Data'!$B$8:$BE$45,'Occupancy Raw Data'!AJ$3,FALSE)</f>
        <v>64.692011438586704</v>
      </c>
      <c r="F22" s="48">
        <f>VLOOKUP($A22,'Occupancy Raw Data'!$B$8:$BE$45,'Occupancy Raw Data'!AK$3,FALSE)</f>
        <v>64.110280891102803</v>
      </c>
      <c r="G22" s="49">
        <f>VLOOKUP($A22,'Occupancy Raw Data'!$B$8:$BE$45,'Occupancy Raw Data'!AL$3,FALSE)</f>
        <v>59.760965822609599</v>
      </c>
      <c r="H22" s="48">
        <f>VLOOKUP($A22,'Occupancy Raw Data'!$B$8:$BE$45,'Occupancy Raw Data'!AN$3,FALSE)</f>
        <v>71.363751671970803</v>
      </c>
      <c r="I22" s="48">
        <f>VLOOKUP($A22,'Occupancy Raw Data'!$B$8:$BE$45,'Occupancy Raw Data'!AO$3,FALSE)</f>
        <v>71.276497589555504</v>
      </c>
      <c r="J22" s="49">
        <f>VLOOKUP($A22,'Occupancy Raw Data'!$B$8:$BE$45,'Occupancy Raw Data'!AP$3,FALSE)</f>
        <v>71.320129158738297</v>
      </c>
      <c r="K22" s="50">
        <f>VLOOKUP($A22,'Occupancy Raw Data'!$B$8:$BE$45,'Occupancy Raw Data'!AR$3,FALSE)</f>
        <v>63.063339098920999</v>
      </c>
      <c r="M22" s="47">
        <f>VLOOKUP($A22,'Occupancy Raw Data'!$B$8:$BE$45,'Occupancy Raw Data'!AT$3,FALSE)</f>
        <v>-1.10060263522813</v>
      </c>
      <c r="N22" s="48">
        <f>VLOOKUP($A22,'Occupancy Raw Data'!$B$8:$BE$45,'Occupancy Raw Data'!AU$3,FALSE)</f>
        <v>-1.28105167670775</v>
      </c>
      <c r="O22" s="48">
        <f>VLOOKUP($A22,'Occupancy Raw Data'!$B$8:$BE$45,'Occupancy Raw Data'!AV$3,FALSE)</f>
        <v>0.13700129839364</v>
      </c>
      <c r="P22" s="48">
        <f>VLOOKUP($A22,'Occupancy Raw Data'!$B$8:$BE$45,'Occupancy Raw Data'!AW$3,FALSE)</f>
        <v>0.15170269913151799</v>
      </c>
      <c r="Q22" s="48">
        <f>VLOOKUP($A22,'Occupancy Raw Data'!$B$8:$BE$45,'Occupancy Raw Data'!AX$3,FALSE)</f>
        <v>0.37468808684323301</v>
      </c>
      <c r="R22" s="49">
        <f>VLOOKUP($A22,'Occupancy Raw Data'!$B$8:$BE$45,'Occupancy Raw Data'!AY$3,FALSE)</f>
        <v>-0.29366404273010599</v>
      </c>
      <c r="S22" s="48">
        <f>VLOOKUP($A22,'Occupancy Raw Data'!$B$8:$BE$45,'Occupancy Raw Data'!BA$3,FALSE)</f>
        <v>-1.3363591035372999</v>
      </c>
      <c r="T22" s="48">
        <f>VLOOKUP($A22,'Occupancy Raw Data'!$B$8:$BE$45,'Occupancy Raw Data'!BB$3,FALSE)</f>
        <v>-2.0592811386560599</v>
      </c>
      <c r="U22" s="49">
        <f>VLOOKUP($A22,'Occupancy Raw Data'!$B$8:$BE$45,'Occupancy Raw Data'!BC$3,FALSE)</f>
        <v>-1.6989218808112001</v>
      </c>
      <c r="V22" s="50">
        <f>VLOOKUP($A22,'Occupancy Raw Data'!$B$8:$BE$45,'Occupancy Raw Data'!BE$3,FALSE)</f>
        <v>-0.755151178651157</v>
      </c>
      <c r="X22" s="51">
        <f>VLOOKUP($A22,'ADR Raw Data'!$B$6:$BE$43,'ADR Raw Data'!AG$1,FALSE)</f>
        <v>109.946787983687</v>
      </c>
      <c r="Y22" s="52">
        <f>VLOOKUP($A22,'ADR Raw Data'!$B$6:$BE$43,'ADR Raw Data'!AH$1,FALSE)</f>
        <v>110.77988118034</v>
      </c>
      <c r="Z22" s="52">
        <f>VLOOKUP($A22,'ADR Raw Data'!$B$6:$BE$43,'ADR Raw Data'!AI$1,FALSE)</f>
        <v>112.84644696767501</v>
      </c>
      <c r="AA22" s="52">
        <f>VLOOKUP($A22,'ADR Raw Data'!$B$6:$BE$43,'ADR Raw Data'!AJ$1,FALSE)</f>
        <v>113.383249619007</v>
      </c>
      <c r="AB22" s="52">
        <f>VLOOKUP($A22,'ADR Raw Data'!$B$6:$BE$43,'ADR Raw Data'!AK$1,FALSE)</f>
        <v>116.46547752657401</v>
      </c>
      <c r="AC22" s="53">
        <f>VLOOKUP($A22,'ADR Raw Data'!$B$6:$BE$43,'ADR Raw Data'!AL$1,FALSE)</f>
        <v>112.861152042078</v>
      </c>
      <c r="AD22" s="52">
        <f>VLOOKUP($A22,'ADR Raw Data'!$B$6:$BE$43,'ADR Raw Data'!AN$1,FALSE)</f>
        <v>139.441734219859</v>
      </c>
      <c r="AE22" s="52">
        <f>VLOOKUP($A22,'ADR Raw Data'!$B$6:$BE$43,'ADR Raw Data'!AO$1,FALSE)</f>
        <v>142.560177667028</v>
      </c>
      <c r="AF22" s="53">
        <f>VLOOKUP($A22,'ADR Raw Data'!$B$6:$BE$43,'ADR Raw Data'!AP$1,FALSE)</f>
        <v>140.999840327268</v>
      </c>
      <c r="AG22" s="54">
        <f>VLOOKUP($A22,'ADR Raw Data'!$B$6:$BE$43,'ADR Raw Data'!AR$1,FALSE)</f>
        <v>121.95271955144101</v>
      </c>
      <c r="AH22" s="65"/>
      <c r="AI22" s="47">
        <f>VLOOKUP($A22,'ADR Raw Data'!$B$6:$BE$43,'ADR Raw Data'!AT$1,FALSE)</f>
        <v>3.2195269969628502</v>
      </c>
      <c r="AJ22" s="48">
        <f>VLOOKUP($A22,'ADR Raw Data'!$B$6:$BE$43,'ADR Raw Data'!AU$1,FALSE)</f>
        <v>4.9998266704257102</v>
      </c>
      <c r="AK22" s="48">
        <f>VLOOKUP($A22,'ADR Raw Data'!$B$6:$BE$43,'ADR Raw Data'!AV$1,FALSE)</f>
        <v>6.0400810496259796</v>
      </c>
      <c r="AL22" s="48">
        <f>VLOOKUP($A22,'ADR Raw Data'!$B$6:$BE$43,'ADR Raw Data'!AW$1,FALSE)</f>
        <v>5.8497045494649997</v>
      </c>
      <c r="AM22" s="48">
        <f>VLOOKUP($A22,'ADR Raw Data'!$B$6:$BE$43,'ADR Raw Data'!AX$1,FALSE)</f>
        <v>5.7068287674370701</v>
      </c>
      <c r="AN22" s="49">
        <f>VLOOKUP($A22,'ADR Raw Data'!$B$6:$BE$43,'ADR Raw Data'!AY$1,FALSE)</f>
        <v>5.2757625229788996</v>
      </c>
      <c r="AO22" s="48">
        <f>VLOOKUP($A22,'ADR Raw Data'!$B$6:$BE$43,'ADR Raw Data'!BA$1,FALSE)</f>
        <v>3.13937223806303</v>
      </c>
      <c r="AP22" s="48">
        <f>VLOOKUP($A22,'ADR Raw Data'!$B$6:$BE$43,'ADR Raw Data'!BB$1,FALSE)</f>
        <v>2.7245603795533202</v>
      </c>
      <c r="AQ22" s="49">
        <f>VLOOKUP($A22,'ADR Raw Data'!$B$6:$BE$43,'ADR Raw Data'!BC$1,FALSE)</f>
        <v>2.9243160374550801</v>
      </c>
      <c r="AR22" s="50">
        <f>VLOOKUP($A22,'ADR Raw Data'!$B$6:$BE$43,'ADR Raw Data'!BE$1,FALSE)</f>
        <v>4.2976538194978202</v>
      </c>
      <c r="AT22" s="51">
        <f>VLOOKUP($A22,'RevPAR Raw Data'!$B$6:$BE$43,'RevPAR Raw Data'!AG$1,FALSE)</f>
        <v>53.469809164706398</v>
      </c>
      <c r="AU22" s="52">
        <f>VLOOKUP($A22,'RevPAR Raw Data'!$B$6:$BE$43,'RevPAR Raw Data'!AH$1,FALSE)</f>
        <v>65.041218117245506</v>
      </c>
      <c r="AV22" s="52">
        <f>VLOOKUP($A22,'RevPAR Raw Data'!$B$6:$BE$43,'RevPAR Raw Data'!AI$1,FALSE)</f>
        <v>70.707295615977102</v>
      </c>
      <c r="AW22" s="52">
        <f>VLOOKUP($A22,'RevPAR Raw Data'!$B$6:$BE$43,'RevPAR Raw Data'!AJ$1,FALSE)</f>
        <v>73.349904812969797</v>
      </c>
      <c r="AX22" s="52">
        <f>VLOOKUP($A22,'RevPAR Raw Data'!$B$6:$BE$43,'RevPAR Raw Data'!AK$1,FALSE)</f>
        <v>74.666344783450896</v>
      </c>
      <c r="AY22" s="53">
        <f>VLOOKUP($A22,'RevPAR Raw Data'!$B$6:$BE$43,'RevPAR Raw Data'!AL$1,FALSE)</f>
        <v>67.446914498869901</v>
      </c>
      <c r="AZ22" s="52">
        <f>VLOOKUP($A22,'RevPAR Raw Data'!$B$6:$BE$43,'RevPAR Raw Data'!AN$1,FALSE)</f>
        <v>99.510852935750094</v>
      </c>
      <c r="BA22" s="52">
        <f>VLOOKUP($A22,'RevPAR Raw Data'!$B$6:$BE$43,'RevPAR Raw Data'!AO$1,FALSE)</f>
        <v>101.611901598505</v>
      </c>
      <c r="BB22" s="53">
        <f>VLOOKUP($A22,'RevPAR Raw Data'!$B$6:$BE$43,'RevPAR Raw Data'!AP$1,FALSE)</f>
        <v>100.561268235022</v>
      </c>
      <c r="BC22" s="54">
        <f>VLOOKUP($A22,'RevPAR Raw Data'!$B$6:$BE$43,'RevPAR Raw Data'!AR$1,FALSE)</f>
        <v>76.907457071081396</v>
      </c>
      <c r="BE22" s="47">
        <f>VLOOKUP($A22,'RevPAR Raw Data'!$B$6:$BE$43,'RevPAR Raw Data'!AT$1,FALSE)</f>
        <v>2.0834901627642601</v>
      </c>
      <c r="BF22" s="48">
        <f>VLOOKUP($A22,'RevPAR Raw Data'!$B$6:$BE$43,'RevPAR Raw Data'!AU$1,FALSE)</f>
        <v>3.6547246303239902</v>
      </c>
      <c r="BG22" s="48">
        <f>VLOOKUP($A22,'RevPAR Raw Data'!$B$6:$BE$43,'RevPAR Raw Data'!AV$1,FALSE)</f>
        <v>6.1853573374816397</v>
      </c>
      <c r="BH22" s="48">
        <f>VLOOKUP($A22,'RevPAR Raw Data'!$B$6:$BE$43,'RevPAR Raw Data'!AW$1,FALSE)</f>
        <v>6.0102814082892797</v>
      </c>
      <c r="BI22" s="48">
        <f>VLOOKUP($A22,'RevPAR Raw Data'!$B$6:$BE$43,'RevPAR Raw Data'!AX$1,FALSE)</f>
        <v>6.1028996618084301</v>
      </c>
      <c r="BJ22" s="49">
        <f>VLOOKUP($A22,'RevPAR Raw Data'!$B$6:$BE$43,'RevPAR Raw Data'!AY$1,FALSE)</f>
        <v>4.9666054627389702</v>
      </c>
      <c r="BK22" s="48">
        <f>VLOOKUP($A22,'RevPAR Raw Data'!$B$6:$BE$43,'RevPAR Raw Data'!BA$1,FALSE)</f>
        <v>1.76105984782845</v>
      </c>
      <c r="BL22" s="48">
        <f>VLOOKUP($A22,'RevPAR Raw Data'!$B$6:$BE$43,'RevPAR Raw Data'!BB$1,FALSE)</f>
        <v>0.60917288288982196</v>
      </c>
      <c r="BM22" s="49">
        <f>VLOOKUP($A22,'RevPAR Raw Data'!$B$6:$BE$43,'RevPAR Raw Data'!BC$1,FALSE)</f>
        <v>1.1757123116194801</v>
      </c>
      <c r="BN22" s="50">
        <f>VLOOKUP($A22,'RevPAR Raw Data'!$B$6:$BE$43,'RevPAR Raw Data'!BE$1,FALSE)</f>
        <v>3.5100488573743802</v>
      </c>
    </row>
    <row r="23" spans="1:66" x14ac:dyDescent="0.25">
      <c r="A23" s="63" t="s">
        <v>70</v>
      </c>
      <c r="B23" s="47">
        <f>VLOOKUP($A23,'Occupancy Raw Data'!$B$8:$BE$45,'Occupancy Raw Data'!AG$3,FALSE)</f>
        <v>46.781875604910603</v>
      </c>
      <c r="C23" s="48">
        <f>VLOOKUP($A23,'Occupancy Raw Data'!$B$8:$BE$45,'Occupancy Raw Data'!AH$3,FALSE)</f>
        <v>56.366206510111503</v>
      </c>
      <c r="D23" s="48">
        <f>VLOOKUP($A23,'Occupancy Raw Data'!$B$8:$BE$45,'Occupancy Raw Data'!AI$3,FALSE)</f>
        <v>60.050430441648402</v>
      </c>
      <c r="E23" s="48">
        <f>VLOOKUP($A23,'Occupancy Raw Data'!$B$8:$BE$45,'Occupancy Raw Data'!AJ$3,FALSE)</f>
        <v>61.679231827212</v>
      </c>
      <c r="F23" s="48">
        <f>VLOOKUP($A23,'Occupancy Raw Data'!$B$8:$BE$45,'Occupancy Raw Data'!AK$3,FALSE)</f>
        <v>61.094697162650903</v>
      </c>
      <c r="G23" s="49">
        <f>VLOOKUP($A23,'Occupancy Raw Data'!$B$8:$BE$45,'Occupancy Raw Data'!AL$3,FALSE)</f>
        <v>57.194488309306699</v>
      </c>
      <c r="H23" s="48">
        <f>VLOOKUP($A23,'Occupancy Raw Data'!$B$8:$BE$45,'Occupancy Raw Data'!AN$3,FALSE)</f>
        <v>70.397585451581605</v>
      </c>
      <c r="I23" s="48">
        <f>VLOOKUP($A23,'Occupancy Raw Data'!$B$8:$BE$45,'Occupancy Raw Data'!AO$3,FALSE)</f>
        <v>71.775508124904405</v>
      </c>
      <c r="J23" s="49">
        <f>VLOOKUP($A23,'Occupancy Raw Data'!$B$8:$BE$45,'Occupancy Raw Data'!AP$3,FALSE)</f>
        <v>71.086546788242998</v>
      </c>
      <c r="K23" s="50">
        <f>VLOOKUP($A23,'Occupancy Raw Data'!$B$8:$BE$45,'Occupancy Raw Data'!AR$3,FALSE)</f>
        <v>61.1636478747171</v>
      </c>
      <c r="M23" s="47">
        <f>VLOOKUP($A23,'Occupancy Raw Data'!$B$8:$BE$45,'Occupancy Raw Data'!AT$3,FALSE)</f>
        <v>-2.107339649954</v>
      </c>
      <c r="N23" s="48">
        <f>VLOOKUP($A23,'Occupancy Raw Data'!$B$8:$BE$45,'Occupancy Raw Data'!AU$3,FALSE)</f>
        <v>-2.1732202930660698</v>
      </c>
      <c r="O23" s="48">
        <f>VLOOKUP($A23,'Occupancy Raw Data'!$B$8:$BE$45,'Occupancy Raw Data'!AV$3,FALSE)</f>
        <v>-0.31354459690855901</v>
      </c>
      <c r="P23" s="48">
        <f>VLOOKUP($A23,'Occupancy Raw Data'!$B$8:$BE$45,'Occupancy Raw Data'!AW$3,FALSE)</f>
        <v>-1.3212680770246801</v>
      </c>
      <c r="Q23" s="48">
        <f>VLOOKUP($A23,'Occupancy Raw Data'!$B$8:$BE$45,'Occupancy Raw Data'!AX$3,FALSE)</f>
        <v>-1.51637613423914</v>
      </c>
      <c r="R23" s="49">
        <f>VLOOKUP($A23,'Occupancy Raw Data'!$B$8:$BE$45,'Occupancy Raw Data'!AY$3,FALSE)</f>
        <v>-1.452399612689</v>
      </c>
      <c r="S23" s="48">
        <f>VLOOKUP($A23,'Occupancy Raw Data'!$B$8:$BE$45,'Occupancy Raw Data'!BA$3,FALSE)</f>
        <v>-0.93363474017154902</v>
      </c>
      <c r="T23" s="48">
        <f>VLOOKUP($A23,'Occupancy Raw Data'!$B$8:$BE$45,'Occupancy Raw Data'!BB$3,FALSE)</f>
        <v>-0.163663698199769</v>
      </c>
      <c r="U23" s="49">
        <f>VLOOKUP($A23,'Occupancy Raw Data'!$B$8:$BE$45,'Occupancy Raw Data'!BC$3,FALSE)</f>
        <v>-0.54640822186718896</v>
      </c>
      <c r="V23" s="50">
        <f>VLOOKUP($A23,'Occupancy Raw Data'!$B$8:$BE$45,'Occupancy Raw Data'!BE$3,FALSE)</f>
        <v>-1.1552259470439501</v>
      </c>
      <c r="X23" s="51">
        <f>VLOOKUP($A23,'ADR Raw Data'!$B$6:$BE$43,'ADR Raw Data'!AG$1,FALSE)</f>
        <v>112.025405471621</v>
      </c>
      <c r="Y23" s="52">
        <f>VLOOKUP($A23,'ADR Raw Data'!$B$6:$BE$43,'ADR Raw Data'!AH$1,FALSE)</f>
        <v>112.624273062063</v>
      </c>
      <c r="Z23" s="52">
        <f>VLOOKUP($A23,'ADR Raw Data'!$B$6:$BE$43,'ADR Raw Data'!AI$1,FALSE)</f>
        <v>113.82596768036601</v>
      </c>
      <c r="AA23" s="52">
        <f>VLOOKUP($A23,'ADR Raw Data'!$B$6:$BE$43,'ADR Raw Data'!AJ$1,FALSE)</f>
        <v>114.546741477917</v>
      </c>
      <c r="AB23" s="52">
        <f>VLOOKUP($A23,'ADR Raw Data'!$B$6:$BE$43,'ADR Raw Data'!AK$1,FALSE)</f>
        <v>116.950000833784</v>
      </c>
      <c r="AC23" s="53">
        <f>VLOOKUP($A23,'ADR Raw Data'!$B$6:$BE$43,'ADR Raw Data'!AL$1,FALSE)</f>
        <v>114.117429294121</v>
      </c>
      <c r="AD23" s="52">
        <f>VLOOKUP($A23,'ADR Raw Data'!$B$6:$BE$43,'ADR Raw Data'!AN$1,FALSE)</f>
        <v>138.860387488919</v>
      </c>
      <c r="AE23" s="52">
        <f>VLOOKUP($A23,'ADR Raw Data'!$B$6:$BE$43,'ADR Raw Data'!AO$1,FALSE)</f>
        <v>143.01458650485199</v>
      </c>
      <c r="AF23" s="53">
        <f>VLOOKUP($A23,'ADR Raw Data'!$B$6:$BE$43,'ADR Raw Data'!AP$1,FALSE)</f>
        <v>140.95761796847</v>
      </c>
      <c r="AG23" s="54">
        <f>VLOOKUP($A23,'ADR Raw Data'!$B$6:$BE$43,'ADR Raw Data'!AR$1,FALSE)</f>
        <v>123.03017587902301</v>
      </c>
      <c r="AH23" s="65"/>
      <c r="AI23" s="47">
        <f>VLOOKUP($A23,'ADR Raw Data'!$B$6:$BE$43,'ADR Raw Data'!AT$1,FALSE)</f>
        <v>3.1909866111339</v>
      </c>
      <c r="AJ23" s="48">
        <f>VLOOKUP($A23,'ADR Raw Data'!$B$6:$BE$43,'ADR Raw Data'!AU$1,FALSE)</f>
        <v>4.77093215683617</v>
      </c>
      <c r="AK23" s="48">
        <f>VLOOKUP($A23,'ADR Raw Data'!$B$6:$BE$43,'ADR Raw Data'!AV$1,FALSE)</f>
        <v>6.3084107791351096</v>
      </c>
      <c r="AL23" s="48">
        <f>VLOOKUP($A23,'ADR Raw Data'!$B$6:$BE$43,'ADR Raw Data'!AW$1,FALSE)</f>
        <v>5.4002106243757204</v>
      </c>
      <c r="AM23" s="48">
        <f>VLOOKUP($A23,'ADR Raw Data'!$B$6:$BE$43,'ADR Raw Data'!AX$1,FALSE)</f>
        <v>4.20063560246754</v>
      </c>
      <c r="AN23" s="49">
        <f>VLOOKUP($A23,'ADR Raw Data'!$B$6:$BE$43,'ADR Raw Data'!AY$1,FALSE)</f>
        <v>4.8382049308891002</v>
      </c>
      <c r="AO23" s="48">
        <f>VLOOKUP($A23,'ADR Raw Data'!$B$6:$BE$43,'ADR Raw Data'!BA$1,FALSE)</f>
        <v>1.4439042376881399</v>
      </c>
      <c r="AP23" s="48">
        <f>VLOOKUP($A23,'ADR Raw Data'!$B$6:$BE$43,'ADR Raw Data'!BB$1,FALSE)</f>
        <v>1.80578030187953</v>
      </c>
      <c r="AQ23" s="49">
        <f>VLOOKUP($A23,'ADR Raw Data'!$B$6:$BE$43,'ADR Raw Data'!BC$1,FALSE)</f>
        <v>1.63403696412869</v>
      </c>
      <c r="AR23" s="50">
        <f>VLOOKUP($A23,'ADR Raw Data'!$B$6:$BE$43,'ADR Raw Data'!BE$1,FALSE)</f>
        <v>3.6459969373244201</v>
      </c>
      <c r="AT23" s="51">
        <f>VLOOKUP($A23,'RevPAR Raw Data'!$B$6:$BE$43,'RevPAR Raw Data'!AG$1,FALSE)</f>
        <v>52.407585833630399</v>
      </c>
      <c r="AU23" s="52">
        <f>VLOOKUP($A23,'RevPAR Raw Data'!$B$6:$BE$43,'RevPAR Raw Data'!AH$1,FALSE)</f>
        <v>63.482030334674697</v>
      </c>
      <c r="AV23" s="52">
        <f>VLOOKUP($A23,'RevPAR Raw Data'!$B$6:$BE$43,'RevPAR Raw Data'!AI$1,FALSE)</f>
        <v>68.352983546431602</v>
      </c>
      <c r="AW23" s="52">
        <f>VLOOKUP($A23,'RevPAR Raw Data'!$B$6:$BE$43,'RevPAR Raw Data'!AJ$1,FALSE)</f>
        <v>70.651550226682204</v>
      </c>
      <c r="AX23" s="52">
        <f>VLOOKUP($A23,'RevPAR Raw Data'!$B$6:$BE$43,'RevPAR Raw Data'!AK$1,FALSE)</f>
        <v>71.450248841118594</v>
      </c>
      <c r="AY23" s="53">
        <f>VLOOKUP($A23,'RevPAR Raw Data'!$B$6:$BE$43,'RevPAR Raw Data'!AL$1,FALSE)</f>
        <v>65.268879756507502</v>
      </c>
      <c r="AZ23" s="52">
        <f>VLOOKUP($A23,'RevPAR Raw Data'!$B$6:$BE$43,'RevPAR Raw Data'!AN$1,FALSE)</f>
        <v>97.754359940909694</v>
      </c>
      <c r="BA23" s="52">
        <f>VLOOKUP($A23,'RevPAR Raw Data'!$B$6:$BE$43,'RevPAR Raw Data'!AO$1,FALSE)</f>
        <v>102.64944615658899</v>
      </c>
      <c r="BB23" s="53">
        <f>VLOOKUP($A23,'RevPAR Raw Data'!$B$6:$BE$43,'RevPAR Raw Data'!AP$1,FALSE)</f>
        <v>100.201903048749</v>
      </c>
      <c r="BC23" s="54">
        <f>VLOOKUP($A23,'RevPAR Raw Data'!$B$6:$BE$43,'RevPAR Raw Data'!AR$1,FALSE)</f>
        <v>75.249743554290902</v>
      </c>
      <c r="BE23" s="47">
        <f>VLOOKUP($A23,'RevPAR Raw Data'!$B$6:$BE$43,'RevPAR Raw Data'!AT$1,FALSE)</f>
        <v>1.0164020350987399</v>
      </c>
      <c r="BF23" s="48">
        <f>VLOOKUP($A23,'RevPAR Raw Data'!$B$6:$BE$43,'RevPAR Raw Data'!AU$1,FALSE)</f>
        <v>2.49402899796931</v>
      </c>
      <c r="BG23" s="48">
        <f>VLOOKUP($A23,'RevPAR Raw Data'!$B$6:$BE$43,'RevPAR Raw Data'!AV$1,FALSE)</f>
        <v>5.9750865010777803</v>
      </c>
      <c r="BH23" s="48">
        <f>VLOOKUP($A23,'RevPAR Raw Data'!$B$6:$BE$43,'RevPAR Raw Data'!AW$1,FALSE)</f>
        <v>4.0075912882790599</v>
      </c>
      <c r="BI23" s="48">
        <f>VLOOKUP($A23,'RevPAR Raw Data'!$B$6:$BE$43,'RevPAR Raw Data'!AX$1,FALSE)</f>
        <v>2.62056203246622</v>
      </c>
      <c r="BJ23" s="49">
        <f>VLOOKUP($A23,'RevPAR Raw Data'!$B$6:$BE$43,'RevPAR Raw Data'!AY$1,FALSE)</f>
        <v>3.3155352485227598</v>
      </c>
      <c r="BK23" s="48">
        <f>VLOOKUP($A23,'RevPAR Raw Data'!$B$6:$BE$43,'RevPAR Raw Data'!BA$1,FALSE)</f>
        <v>0.49678870593872798</v>
      </c>
      <c r="BL23" s="48">
        <f>VLOOKUP($A23,'RevPAR Raw Data'!$B$6:$BE$43,'RevPAR Raw Data'!BB$1,FALSE)</f>
        <v>1.63916119685634</v>
      </c>
      <c r="BM23" s="49">
        <f>VLOOKUP($A23,'RevPAR Raw Data'!$B$6:$BE$43,'RevPAR Raw Data'!BC$1,FALSE)</f>
        <v>1.0787002299411499</v>
      </c>
      <c r="BN23" s="50">
        <f>VLOOKUP($A23,'RevPAR Raw Data'!$B$6:$BE$43,'RevPAR Raw Data'!BE$1,FALSE)</f>
        <v>2.4486514876320702</v>
      </c>
    </row>
    <row r="24" spans="1:66" x14ac:dyDescent="0.25">
      <c r="A24" s="63" t="s">
        <v>52</v>
      </c>
      <c r="B24" s="47">
        <f>VLOOKUP($A24,'Occupancy Raw Data'!$B$8:$BE$45,'Occupancy Raw Data'!AG$3,FALSE)</f>
        <v>43.677971682581401</v>
      </c>
      <c r="C24" s="48">
        <f>VLOOKUP($A24,'Occupancy Raw Data'!$B$8:$BE$45,'Occupancy Raw Data'!AH$3,FALSE)</f>
        <v>55.910437932169899</v>
      </c>
      <c r="D24" s="48">
        <f>VLOOKUP($A24,'Occupancy Raw Data'!$B$8:$BE$45,'Occupancy Raw Data'!AI$3,FALSE)</f>
        <v>60.833058939743097</v>
      </c>
      <c r="E24" s="48">
        <f>VLOOKUP($A24,'Occupancy Raw Data'!$B$8:$BE$45,'Occupancy Raw Data'!AJ$3,FALSE)</f>
        <v>60.289759631214999</v>
      </c>
      <c r="F24" s="48">
        <f>VLOOKUP($A24,'Occupancy Raw Data'!$B$8:$BE$45,'Occupancy Raw Data'!AK$3,FALSE)</f>
        <v>56.272637471188602</v>
      </c>
      <c r="G24" s="49">
        <f>VLOOKUP($A24,'Occupancy Raw Data'!$B$8:$BE$45,'Occupancy Raw Data'!AL$3,FALSE)</f>
        <v>55.396773131379597</v>
      </c>
      <c r="H24" s="48">
        <f>VLOOKUP($A24,'Occupancy Raw Data'!$B$8:$BE$45,'Occupancy Raw Data'!AN$3,FALSE)</f>
        <v>61.285808363516601</v>
      </c>
      <c r="I24" s="48">
        <f>VLOOKUP($A24,'Occupancy Raw Data'!$B$8:$BE$45,'Occupancy Raw Data'!AO$3,FALSE)</f>
        <v>62.644056634837</v>
      </c>
      <c r="J24" s="49">
        <f>VLOOKUP($A24,'Occupancy Raw Data'!$B$8:$BE$45,'Occupancy Raw Data'!AP$3,FALSE)</f>
        <v>61.964932499176797</v>
      </c>
      <c r="K24" s="50">
        <f>VLOOKUP($A24,'Occupancy Raw Data'!$B$8:$BE$45,'Occupancy Raw Data'!AR$3,FALSE)</f>
        <v>57.273390093607397</v>
      </c>
      <c r="M24" s="47">
        <f>VLOOKUP($A24,'Occupancy Raw Data'!$B$8:$BE$45,'Occupancy Raw Data'!AT$3,FALSE)</f>
        <v>-4.8405480463857202</v>
      </c>
      <c r="N24" s="48">
        <f>VLOOKUP($A24,'Occupancy Raw Data'!$B$8:$BE$45,'Occupancy Raw Data'!AU$3,FALSE)</f>
        <v>-6.1773238140296902</v>
      </c>
      <c r="O24" s="48">
        <f>VLOOKUP($A24,'Occupancy Raw Data'!$B$8:$BE$45,'Occupancy Raw Data'!AV$3,FALSE)</f>
        <v>-2.1768759174093302</v>
      </c>
      <c r="P24" s="48">
        <f>VLOOKUP($A24,'Occupancy Raw Data'!$B$8:$BE$45,'Occupancy Raw Data'!AW$3,FALSE)</f>
        <v>-1.6350245039958899</v>
      </c>
      <c r="Q24" s="48">
        <f>VLOOKUP($A24,'Occupancy Raw Data'!$B$8:$BE$45,'Occupancy Raw Data'!AX$3,FALSE)</f>
        <v>-4.57949237193389</v>
      </c>
      <c r="R24" s="49">
        <f>VLOOKUP($A24,'Occupancy Raw Data'!$B$8:$BE$45,'Occupancy Raw Data'!AY$3,FALSE)</f>
        <v>-3.80613446757661</v>
      </c>
      <c r="S24" s="48">
        <f>VLOOKUP($A24,'Occupancy Raw Data'!$B$8:$BE$45,'Occupancy Raw Data'!BA$3,FALSE)</f>
        <v>-5.1586105496227601</v>
      </c>
      <c r="T24" s="48">
        <f>VLOOKUP($A24,'Occupancy Raw Data'!$B$8:$BE$45,'Occupancy Raw Data'!BB$3,FALSE)</f>
        <v>-9.3346586417736308</v>
      </c>
      <c r="U24" s="49">
        <f>VLOOKUP($A24,'Occupancy Raw Data'!$B$8:$BE$45,'Occupancy Raw Data'!BC$3,FALSE)</f>
        <v>-7.3165064152005996</v>
      </c>
      <c r="V24" s="50">
        <f>VLOOKUP($A24,'Occupancy Raw Data'!$B$8:$BE$45,'Occupancy Raw Data'!BE$3,FALSE)</f>
        <v>-4.9193212962694099</v>
      </c>
      <c r="X24" s="51">
        <f>VLOOKUP($A24,'ADR Raw Data'!$B$6:$BE$43,'ADR Raw Data'!AG$1,FALSE)</f>
        <v>102.71013758009801</v>
      </c>
      <c r="Y24" s="52">
        <f>VLOOKUP($A24,'ADR Raw Data'!$B$6:$BE$43,'ADR Raw Data'!AH$1,FALSE)</f>
        <v>107.72879416961101</v>
      </c>
      <c r="Z24" s="52">
        <f>VLOOKUP($A24,'ADR Raw Data'!$B$6:$BE$43,'ADR Raw Data'!AI$1,FALSE)</f>
        <v>110.826805142083</v>
      </c>
      <c r="AA24" s="52">
        <f>VLOOKUP($A24,'ADR Raw Data'!$B$6:$BE$43,'ADR Raw Data'!AJ$1,FALSE)</f>
        <v>108.529766521026</v>
      </c>
      <c r="AB24" s="52">
        <f>VLOOKUP($A24,'ADR Raw Data'!$B$6:$BE$43,'ADR Raw Data'!AK$1,FALSE)</f>
        <v>112.920040959625</v>
      </c>
      <c r="AC24" s="53">
        <f>VLOOKUP($A24,'ADR Raw Data'!$B$6:$BE$43,'ADR Raw Data'!AL$1,FALSE)</f>
        <v>108.846809914407</v>
      </c>
      <c r="AD24" s="52">
        <f>VLOOKUP($A24,'ADR Raw Data'!$B$6:$BE$43,'ADR Raw Data'!AN$1,FALSE)</f>
        <v>124.386492948287</v>
      </c>
      <c r="AE24" s="52">
        <f>VLOOKUP($A24,'ADR Raw Data'!$B$6:$BE$43,'ADR Raw Data'!AO$1,FALSE)</f>
        <v>127.68456373193099</v>
      </c>
      <c r="AF24" s="53">
        <f>VLOOKUP($A24,'ADR Raw Data'!$B$6:$BE$43,'ADR Raw Data'!AP$1,FALSE)</f>
        <v>126.05360146130801</v>
      </c>
      <c r="AG24" s="54">
        <f>VLOOKUP($A24,'ADR Raw Data'!$B$6:$BE$43,'ADR Raw Data'!AR$1,FALSE)</f>
        <v>114.165748105866</v>
      </c>
      <c r="AH24" s="65"/>
      <c r="AI24" s="47">
        <f>VLOOKUP($A24,'ADR Raw Data'!$B$6:$BE$43,'ADR Raw Data'!AT$1,FALSE)</f>
        <v>2.7263167018671002</v>
      </c>
      <c r="AJ24" s="48">
        <f>VLOOKUP($A24,'ADR Raw Data'!$B$6:$BE$43,'ADR Raw Data'!AU$1,FALSE)</f>
        <v>5.5619764403483796</v>
      </c>
      <c r="AK24" s="48">
        <f>VLOOKUP($A24,'ADR Raw Data'!$B$6:$BE$43,'ADR Raw Data'!AV$1,FALSE)</f>
        <v>7.8079580688340302</v>
      </c>
      <c r="AL24" s="48">
        <f>VLOOKUP($A24,'ADR Raw Data'!$B$6:$BE$43,'ADR Raw Data'!AW$1,FALSE)</f>
        <v>4.9480904563315899</v>
      </c>
      <c r="AM24" s="48">
        <f>VLOOKUP($A24,'ADR Raw Data'!$B$6:$BE$43,'ADR Raw Data'!AX$1,FALSE)</f>
        <v>7.25610062843284</v>
      </c>
      <c r="AN24" s="49">
        <f>VLOOKUP($A24,'ADR Raw Data'!$B$6:$BE$43,'ADR Raw Data'!AY$1,FALSE)</f>
        <v>5.8460173078867204</v>
      </c>
      <c r="AO24" s="48">
        <f>VLOOKUP($A24,'ADR Raw Data'!$B$6:$BE$43,'ADR Raw Data'!BA$1,FALSE)</f>
        <v>2.9950510336098501</v>
      </c>
      <c r="AP24" s="48">
        <f>VLOOKUP($A24,'ADR Raw Data'!$B$6:$BE$43,'ADR Raw Data'!BB$1,FALSE)</f>
        <v>2.9150509436544598</v>
      </c>
      <c r="AQ24" s="49">
        <f>VLOOKUP($A24,'ADR Raw Data'!$B$6:$BE$43,'ADR Raw Data'!BC$1,FALSE)</f>
        <v>2.9228750755194701</v>
      </c>
      <c r="AR24" s="50">
        <f>VLOOKUP($A24,'ADR Raw Data'!$B$6:$BE$43,'ADR Raw Data'!BE$1,FALSE)</f>
        <v>4.6789245843838403</v>
      </c>
      <c r="AT24" s="51">
        <f>VLOOKUP($A24,'RevPAR Raw Data'!$B$6:$BE$43,'RevPAR Raw Data'!AG$1,FALSE)</f>
        <v>44.861704807375602</v>
      </c>
      <c r="AU24" s="52">
        <f>VLOOKUP($A24,'RevPAR Raw Data'!$B$6:$BE$43,'RevPAR Raw Data'!AH$1,FALSE)</f>
        <v>60.2316405992756</v>
      </c>
      <c r="AV24" s="52">
        <f>VLOOKUP($A24,'RevPAR Raw Data'!$B$6:$BE$43,'RevPAR Raw Data'!AI$1,FALSE)</f>
        <v>67.4193356931182</v>
      </c>
      <c r="AW24" s="52">
        <f>VLOOKUP($A24,'RevPAR Raw Data'!$B$6:$BE$43,'RevPAR Raw Data'!AJ$1,FALSE)</f>
        <v>65.432335363845894</v>
      </c>
      <c r="AX24" s="52">
        <f>VLOOKUP($A24,'RevPAR Raw Data'!$B$6:$BE$43,'RevPAR Raw Data'!AK$1,FALSE)</f>
        <v>63.543085281527802</v>
      </c>
      <c r="AY24" s="53">
        <f>VLOOKUP($A24,'RevPAR Raw Data'!$B$6:$BE$43,'RevPAR Raw Data'!AL$1,FALSE)</f>
        <v>60.297620349028598</v>
      </c>
      <c r="AZ24" s="52">
        <f>VLOOKUP($A24,'RevPAR Raw Data'!$B$6:$BE$43,'RevPAR Raw Data'!AN$1,FALSE)</f>
        <v>76.231267698386503</v>
      </c>
      <c r="BA24" s="52">
        <f>VLOOKUP($A24,'RevPAR Raw Data'!$B$6:$BE$43,'RevPAR Raw Data'!AO$1,FALSE)</f>
        <v>79.986790418175801</v>
      </c>
      <c r="BB24" s="53">
        <f>VLOOKUP($A24,'RevPAR Raw Data'!$B$6:$BE$43,'RevPAR Raw Data'!AP$1,FALSE)</f>
        <v>78.109029058281095</v>
      </c>
      <c r="BC24" s="54">
        <f>VLOOKUP($A24,'RevPAR Raw Data'!$B$6:$BE$43,'RevPAR Raw Data'!AR$1,FALSE)</f>
        <v>65.386594265957896</v>
      </c>
      <c r="BE24" s="47">
        <f>VLOOKUP($A24,'RevPAR Raw Data'!$B$6:$BE$43,'RevPAR Raw Data'!AT$1,FALSE)</f>
        <v>-2.2462000143691299</v>
      </c>
      <c r="BF24" s="48">
        <f>VLOOKUP($A24,'RevPAR Raw Data'!$B$6:$BE$43,'RevPAR Raw Data'!AU$1,FALSE)</f>
        <v>-0.95892866886167105</v>
      </c>
      <c r="BG24" s="48">
        <f>VLOOKUP($A24,'RevPAR Raw Data'!$B$6:$BE$43,'RevPAR Raw Data'!AV$1,FALSE)</f>
        <v>5.4611125925828201</v>
      </c>
      <c r="BH24" s="48">
        <f>VLOOKUP($A24,'RevPAR Raw Data'!$B$6:$BE$43,'RevPAR Raw Data'!AW$1,FALSE)</f>
        <v>3.2321634608948</v>
      </c>
      <c r="BI24" s="48">
        <f>VLOOKUP($A24,'RevPAR Raw Data'!$B$6:$BE$43,'RevPAR Raw Data'!AX$1,FALSE)</f>
        <v>2.3443156817200101</v>
      </c>
      <c r="BJ24" s="49">
        <f>VLOOKUP($A24,'RevPAR Raw Data'!$B$6:$BE$43,'RevPAR Raw Data'!AY$1,FALSE)</f>
        <v>1.81737556057413</v>
      </c>
      <c r="BK24" s="48">
        <f>VLOOKUP($A24,'RevPAR Raw Data'!$B$6:$BE$43,'RevPAR Raw Data'!BA$1,FALSE)</f>
        <v>-2.31806253459929</v>
      </c>
      <c r="BL24" s="48">
        <f>VLOOKUP($A24,'RevPAR Raw Data'!$B$6:$BE$43,'RevPAR Raw Data'!BB$1,FALSE)</f>
        <v>-6.6917177529430996</v>
      </c>
      <c r="BM24" s="49">
        <f>VLOOKUP($A24,'RevPAR Raw Data'!$B$6:$BE$43,'RevPAR Raw Data'!BC$1,FALSE)</f>
        <v>-4.6074836820898</v>
      </c>
      <c r="BN24" s="50">
        <f>VLOOKUP($A24,'RevPAR Raw Data'!$B$6:$BE$43,'RevPAR Raw Data'!BE$1,FALSE)</f>
        <v>-0.47056804540154401</v>
      </c>
    </row>
    <row r="25" spans="1:66" x14ac:dyDescent="0.25">
      <c r="A25" s="63" t="s">
        <v>51</v>
      </c>
      <c r="B25" s="47">
        <f>VLOOKUP($A25,'Occupancy Raw Data'!$B$8:$BE$45,'Occupancy Raw Data'!AG$3,FALSE)</f>
        <v>44.561487130600497</v>
      </c>
      <c r="C25" s="48">
        <f>VLOOKUP($A25,'Occupancy Raw Data'!$B$8:$BE$45,'Occupancy Raw Data'!AH$3,FALSE)</f>
        <v>54.594852240228697</v>
      </c>
      <c r="D25" s="48">
        <f>VLOOKUP($A25,'Occupancy Raw Data'!$B$8:$BE$45,'Occupancy Raw Data'!AI$3,FALSE)</f>
        <v>58.474737845567198</v>
      </c>
      <c r="E25" s="48">
        <f>VLOOKUP($A25,'Occupancy Raw Data'!$B$8:$BE$45,'Occupancy Raw Data'!AJ$3,FALSE)</f>
        <v>61.072449952335504</v>
      </c>
      <c r="F25" s="48">
        <f>VLOOKUP($A25,'Occupancy Raw Data'!$B$8:$BE$45,'Occupancy Raw Data'!AK$3,FALSE)</f>
        <v>60.996186844613902</v>
      </c>
      <c r="G25" s="49">
        <f>VLOOKUP($A25,'Occupancy Raw Data'!$B$8:$BE$45,'Occupancy Raw Data'!AL$3,FALSE)</f>
        <v>55.939942802669201</v>
      </c>
      <c r="H25" s="48">
        <f>VLOOKUP($A25,'Occupancy Raw Data'!$B$8:$BE$45,'Occupancy Raw Data'!AN$3,FALSE)</f>
        <v>73.1696854146806</v>
      </c>
      <c r="I25" s="48">
        <f>VLOOKUP($A25,'Occupancy Raw Data'!$B$8:$BE$45,'Occupancy Raw Data'!AO$3,FALSE)</f>
        <v>66.830595874713495</v>
      </c>
      <c r="J25" s="49">
        <f>VLOOKUP($A25,'Occupancy Raw Data'!$B$8:$BE$45,'Occupancy Raw Data'!AP$3,FALSE)</f>
        <v>70.002862322297403</v>
      </c>
      <c r="K25" s="50">
        <f>VLOOKUP($A25,'Occupancy Raw Data'!$B$8:$BE$45,'Occupancy Raw Data'!AR$3,FALSE)</f>
        <v>59.955456873535603</v>
      </c>
      <c r="M25" s="47">
        <f>VLOOKUP($A25,'Occupancy Raw Data'!$B$8:$BE$45,'Occupancy Raw Data'!AT$3,FALSE)</f>
        <v>-4.3773977478236503</v>
      </c>
      <c r="N25" s="48">
        <f>VLOOKUP($A25,'Occupancy Raw Data'!$B$8:$BE$45,'Occupancy Raw Data'!AU$3,FALSE)</f>
        <v>-4.4237527339132301</v>
      </c>
      <c r="O25" s="48">
        <f>VLOOKUP($A25,'Occupancy Raw Data'!$B$8:$BE$45,'Occupancy Raw Data'!AV$3,FALSE)</f>
        <v>-2.16356403258126</v>
      </c>
      <c r="P25" s="48">
        <f>VLOOKUP($A25,'Occupancy Raw Data'!$B$8:$BE$45,'Occupancy Raw Data'!AW$3,FALSE)</f>
        <v>-2.0335264354330098</v>
      </c>
      <c r="Q25" s="48">
        <f>VLOOKUP($A25,'Occupancy Raw Data'!$B$8:$BE$45,'Occupancy Raw Data'!AX$3,FALSE)</f>
        <v>-3.1567647255434799</v>
      </c>
      <c r="R25" s="49">
        <f>VLOOKUP($A25,'Occupancy Raw Data'!$B$8:$BE$45,'Occupancy Raw Data'!AY$3,FALSE)</f>
        <v>-3.1563198576453102</v>
      </c>
      <c r="S25" s="48">
        <f>VLOOKUP($A25,'Occupancy Raw Data'!$B$8:$BE$45,'Occupancy Raw Data'!BA$3,FALSE)</f>
        <v>-3.4158252385063301</v>
      </c>
      <c r="T25" s="48">
        <f>VLOOKUP($A25,'Occupancy Raw Data'!$B$8:$BE$45,'Occupancy Raw Data'!BB$3,FALSE)</f>
        <v>-3.7813570794026798</v>
      </c>
      <c r="U25" s="49">
        <f>VLOOKUP($A25,'Occupancy Raw Data'!$B$8:$BE$45,'Occupancy Raw Data'!BC$3,FALSE)</f>
        <v>-3.5869130068109998</v>
      </c>
      <c r="V25" s="50">
        <f>VLOOKUP($A25,'Occupancy Raw Data'!$B$8:$BE$45,'Occupancy Raw Data'!BE$3,FALSE)</f>
        <v>-3.3043565892428099</v>
      </c>
      <c r="X25" s="51">
        <f>VLOOKUP($A25,'ADR Raw Data'!$B$6:$BE$43,'ADR Raw Data'!AG$1,FALSE)</f>
        <v>95.876885228366604</v>
      </c>
      <c r="Y25" s="52">
        <f>VLOOKUP($A25,'ADR Raw Data'!$B$6:$BE$43,'ADR Raw Data'!AH$1,FALSE)</f>
        <v>96.393410162388605</v>
      </c>
      <c r="Z25" s="52">
        <f>VLOOKUP($A25,'ADR Raw Data'!$B$6:$BE$43,'ADR Raw Data'!AI$1,FALSE)</f>
        <v>97.999592435604796</v>
      </c>
      <c r="AA25" s="52">
        <f>VLOOKUP($A25,'ADR Raw Data'!$B$6:$BE$43,'ADR Raw Data'!AJ$1,FALSE)</f>
        <v>98.072339811129297</v>
      </c>
      <c r="AB25" s="52">
        <f>VLOOKUP($A25,'ADR Raw Data'!$B$6:$BE$43,'ADR Raw Data'!AK$1,FALSE)</f>
        <v>100.522184105649</v>
      </c>
      <c r="AC25" s="53">
        <f>VLOOKUP($A25,'ADR Raw Data'!$B$6:$BE$43,'ADR Raw Data'!AL$1,FALSE)</f>
        <v>97.913897172849801</v>
      </c>
      <c r="AD25" s="52">
        <f>VLOOKUP($A25,'ADR Raw Data'!$B$6:$BE$43,'ADR Raw Data'!AN$1,FALSE)</f>
        <v>124.195833496189</v>
      </c>
      <c r="AE25" s="52">
        <f>VLOOKUP($A25,'ADR Raw Data'!$B$6:$BE$43,'ADR Raw Data'!AO$1,FALSE)</f>
        <v>122.33864470958</v>
      </c>
      <c r="AF25" s="53">
        <f>VLOOKUP($A25,'ADR Raw Data'!$B$6:$BE$43,'ADR Raw Data'!AP$1,FALSE)</f>
        <v>123.310080755077</v>
      </c>
      <c r="AG25" s="54">
        <f>VLOOKUP($A25,'ADR Raw Data'!$B$6:$BE$43,'ADR Raw Data'!AR$1,FALSE)</f>
        <v>106.380734189869</v>
      </c>
      <c r="AI25" s="47">
        <f>VLOOKUP($A25,'ADR Raw Data'!$B$6:$BE$43,'ADR Raw Data'!AT$1,FALSE)</f>
        <v>0.51100699772399205</v>
      </c>
      <c r="AJ25" s="48">
        <f>VLOOKUP($A25,'ADR Raw Data'!$B$6:$BE$43,'ADR Raw Data'!AU$1,FALSE)</f>
        <v>1.9219956712910899</v>
      </c>
      <c r="AK25" s="48">
        <f>VLOOKUP($A25,'ADR Raw Data'!$B$6:$BE$43,'ADR Raw Data'!AV$1,FALSE)</f>
        <v>3.12275768359466</v>
      </c>
      <c r="AL25" s="48">
        <f>VLOOKUP($A25,'ADR Raw Data'!$B$6:$BE$43,'ADR Raw Data'!AW$1,FALSE)</f>
        <v>2.9452480514489898</v>
      </c>
      <c r="AM25" s="48">
        <f>VLOOKUP($A25,'ADR Raw Data'!$B$6:$BE$43,'ADR Raw Data'!AX$1,FALSE)</f>
        <v>3.2015298493076401</v>
      </c>
      <c r="AN25" s="49">
        <f>VLOOKUP($A25,'ADR Raw Data'!$B$6:$BE$43,'ADR Raw Data'!AY$1,FALSE)</f>
        <v>2.4554761439159698</v>
      </c>
      <c r="AO25" s="48">
        <f>VLOOKUP($A25,'ADR Raw Data'!$B$6:$BE$43,'ADR Raw Data'!BA$1,FALSE)</f>
        <v>4.2559572621970798E-2</v>
      </c>
      <c r="AP25" s="48">
        <f>VLOOKUP($A25,'ADR Raw Data'!$B$6:$BE$43,'ADR Raw Data'!BB$1,FALSE)</f>
        <v>-9.2780115665774696E-2</v>
      </c>
      <c r="AQ25" s="49">
        <f>VLOOKUP($A25,'ADR Raw Data'!$B$6:$BE$43,'ADR Raw Data'!BC$1,FALSE)</f>
        <v>-1.9641533338487699E-2</v>
      </c>
      <c r="AR25" s="50">
        <f>VLOOKUP($A25,'ADR Raw Data'!$B$6:$BE$43,'ADR Raw Data'!BE$1,FALSE)</f>
        <v>1.4528182018539799</v>
      </c>
      <c r="AT25" s="51">
        <f>VLOOKUP($A25,'RevPAR Raw Data'!$B$6:$BE$43,'RevPAR Raw Data'!AG$1,FALSE)</f>
        <v>42.724165872259199</v>
      </c>
      <c r="AU25" s="52">
        <f>VLOOKUP($A25,'RevPAR Raw Data'!$B$6:$BE$43,'RevPAR Raw Data'!AH$1,FALSE)</f>
        <v>52.625839847473699</v>
      </c>
      <c r="AV25" s="52">
        <f>VLOOKUP($A25,'RevPAR Raw Data'!$B$6:$BE$43,'RevPAR Raw Data'!AI$1,FALSE)</f>
        <v>57.305004766444199</v>
      </c>
      <c r="AW25" s="52">
        <f>VLOOKUP($A25,'RevPAR Raw Data'!$B$6:$BE$43,'RevPAR Raw Data'!AJ$1,FALSE)</f>
        <v>59.895180648236398</v>
      </c>
      <c r="AX25" s="52">
        <f>VLOOKUP($A25,'RevPAR Raw Data'!$B$6:$BE$43,'RevPAR Raw Data'!AK$1,FALSE)</f>
        <v>61.314699237368899</v>
      </c>
      <c r="AY25" s="53">
        <f>VLOOKUP($A25,'RevPAR Raw Data'!$B$6:$BE$43,'RevPAR Raw Data'!AL$1,FALSE)</f>
        <v>54.772978074356502</v>
      </c>
      <c r="AZ25" s="52">
        <f>VLOOKUP($A25,'RevPAR Raw Data'!$B$6:$BE$43,'RevPAR Raw Data'!AN$1,FALSE)</f>
        <v>90.873700667302103</v>
      </c>
      <c r="BA25" s="52">
        <f>VLOOKUP($A25,'RevPAR Raw Data'!$B$6:$BE$43,'RevPAR Raw Data'!AO$1,FALSE)</f>
        <v>81.759645244461396</v>
      </c>
      <c r="BB25" s="53">
        <f>VLOOKUP($A25,'RevPAR Raw Data'!$B$6:$BE$43,'RevPAR Raw Data'!AP$1,FALSE)</f>
        <v>86.320586060490399</v>
      </c>
      <c r="BC25" s="54">
        <f>VLOOKUP($A25,'RevPAR Raw Data'!$B$6:$BE$43,'RevPAR Raw Data'!AR$1,FALSE)</f>
        <v>63.781055208957603</v>
      </c>
      <c r="BE25" s="47">
        <f>VLOOKUP($A25,'RevPAR Raw Data'!$B$6:$BE$43,'RevPAR Raw Data'!AT$1,FALSE)</f>
        <v>-3.8887595589092498</v>
      </c>
      <c r="BF25" s="48">
        <f>VLOOKUP($A25,'RevPAR Raw Data'!$B$6:$BE$43,'RevPAR Raw Data'!AU$1,FALSE)</f>
        <v>-2.58678139867656</v>
      </c>
      <c r="BG25" s="48">
        <f>VLOOKUP($A25,'RevPAR Raw Data'!$B$6:$BE$43,'RevPAR Raw Data'!AV$1,FALSE)</f>
        <v>0.89163078894647396</v>
      </c>
      <c r="BH25" s="48">
        <f>VLOOKUP($A25,'RevPAR Raw Data'!$B$6:$BE$43,'RevPAR Raw Data'!AW$1,FALSE)</f>
        <v>0.85182921830069203</v>
      </c>
      <c r="BI25" s="48">
        <f>VLOOKUP($A25,'RevPAR Raw Data'!$B$6:$BE$43,'RevPAR Raw Data'!AX$1,FALSE)</f>
        <v>-5.6299641196522303E-2</v>
      </c>
      <c r="BJ25" s="49">
        <f>VLOOKUP($A25,'RevPAR Raw Data'!$B$6:$BE$43,'RevPAR Raw Data'!AY$1,FALSE)</f>
        <v>-0.77834639485950297</v>
      </c>
      <c r="BK25" s="48">
        <f>VLOOKUP($A25,'RevPAR Raw Data'!$B$6:$BE$43,'RevPAR Raw Data'!BA$1,FALSE)</f>
        <v>-3.3747194265073799</v>
      </c>
      <c r="BL25" s="48">
        <f>VLOOKUP($A25,'RevPAR Raw Data'!$B$6:$BE$43,'RevPAR Raw Data'!BB$1,FALSE)</f>
        <v>-3.8706288475964499</v>
      </c>
      <c r="BM25" s="49">
        <f>VLOOKUP($A25,'RevPAR Raw Data'!$B$6:$BE$43,'RevPAR Raw Data'!BC$1,FALSE)</f>
        <v>-3.60585001543543</v>
      </c>
      <c r="BN25" s="50">
        <f>VLOOKUP($A25,'RevPAR Raw Data'!$B$6:$BE$43,'RevPAR Raw Data'!BE$1,FALSE)</f>
        <v>-1.8995446813715</v>
      </c>
    </row>
    <row r="26" spans="1:66" x14ac:dyDescent="0.25">
      <c r="A26" s="63" t="s">
        <v>50</v>
      </c>
      <c r="B26" s="47">
        <f>VLOOKUP($A26,'Occupancy Raw Data'!$B$8:$BE$45,'Occupancy Raw Data'!AG$3,FALSE)</f>
        <v>53.2215796132297</v>
      </c>
      <c r="C26" s="48">
        <f>VLOOKUP($A26,'Occupancy Raw Data'!$B$8:$BE$45,'Occupancy Raw Data'!AH$3,FALSE)</f>
        <v>64.6349177661304</v>
      </c>
      <c r="D26" s="48">
        <f>VLOOKUP($A26,'Occupancy Raw Data'!$B$8:$BE$45,'Occupancy Raw Data'!AI$3,FALSE)</f>
        <v>67.499548165552099</v>
      </c>
      <c r="E26" s="48">
        <f>VLOOKUP($A26,'Occupancy Raw Data'!$B$8:$BE$45,'Occupancy Raw Data'!AJ$3,FALSE)</f>
        <v>69.352069401771104</v>
      </c>
      <c r="F26" s="48">
        <f>VLOOKUP($A26,'Occupancy Raw Data'!$B$8:$BE$45,'Occupancy Raw Data'!AK$3,FALSE)</f>
        <v>68.511657328754694</v>
      </c>
      <c r="G26" s="49">
        <f>VLOOKUP($A26,'Occupancy Raw Data'!$B$8:$BE$45,'Occupancy Raw Data'!AL$3,FALSE)</f>
        <v>64.643954455087595</v>
      </c>
      <c r="H26" s="48">
        <f>VLOOKUP($A26,'Occupancy Raw Data'!$B$8:$BE$45,'Occupancy Raw Data'!AN$3,FALSE)</f>
        <v>74.530092174227306</v>
      </c>
      <c r="I26" s="48">
        <f>VLOOKUP($A26,'Occupancy Raw Data'!$B$8:$BE$45,'Occupancy Raw Data'!AO$3,FALSE)</f>
        <v>75.153623712271795</v>
      </c>
      <c r="J26" s="49">
        <f>VLOOKUP($A26,'Occupancy Raw Data'!$B$8:$BE$45,'Occupancy Raw Data'!AP$3,FALSE)</f>
        <v>74.841857943249494</v>
      </c>
      <c r="K26" s="50">
        <f>VLOOKUP($A26,'Occupancy Raw Data'!$B$8:$BE$45,'Occupancy Raw Data'!AR$3,FALSE)</f>
        <v>67.557641165991001</v>
      </c>
      <c r="M26" s="47">
        <f>VLOOKUP($A26,'Occupancy Raw Data'!$B$8:$BE$45,'Occupancy Raw Data'!AT$3,FALSE)</f>
        <v>8.0327527934030005</v>
      </c>
      <c r="N26" s="48">
        <f>VLOOKUP($A26,'Occupancy Raw Data'!$B$8:$BE$45,'Occupancy Raw Data'!AU$3,FALSE)</f>
        <v>9.69878192428639</v>
      </c>
      <c r="O26" s="48">
        <f>VLOOKUP($A26,'Occupancy Raw Data'!$B$8:$BE$45,'Occupancy Raw Data'!AV$3,FALSE)</f>
        <v>9.1191684757621303</v>
      </c>
      <c r="P26" s="48">
        <f>VLOOKUP($A26,'Occupancy Raw Data'!$B$8:$BE$45,'Occupancy Raw Data'!AW$3,FALSE)</f>
        <v>8.6962240811271094</v>
      </c>
      <c r="Q26" s="48">
        <f>VLOOKUP($A26,'Occupancy Raw Data'!$B$8:$BE$45,'Occupancy Raw Data'!AX$3,FALSE)</f>
        <v>10.312543391260601</v>
      </c>
      <c r="R26" s="49">
        <f>VLOOKUP($A26,'Occupancy Raw Data'!$B$8:$BE$45,'Occupancy Raw Data'!AY$3,FALSE)</f>
        <v>9.2129700989098193</v>
      </c>
      <c r="S26" s="48">
        <f>VLOOKUP($A26,'Occupancy Raw Data'!$B$8:$BE$45,'Occupancy Raw Data'!BA$3,FALSE)</f>
        <v>1.2291059583497801</v>
      </c>
      <c r="T26" s="48">
        <f>VLOOKUP($A26,'Occupancy Raw Data'!$B$8:$BE$45,'Occupancy Raw Data'!BB$3,FALSE)</f>
        <v>-1.6877588875496099</v>
      </c>
      <c r="U26" s="49">
        <f>VLOOKUP($A26,'Occupancy Raw Data'!$B$8:$BE$45,'Occupancy Raw Data'!BC$3,FALSE)</f>
        <v>-0.25671927261744898</v>
      </c>
      <c r="V26" s="50">
        <f>VLOOKUP($A26,'Occupancy Raw Data'!$B$8:$BE$45,'Occupancy Raw Data'!BE$3,FALSE)</f>
        <v>6.02679416238818</v>
      </c>
      <c r="X26" s="51">
        <f>VLOOKUP($A26,'ADR Raw Data'!$B$6:$BE$43,'ADR Raw Data'!AG$1,FALSE)</f>
        <v>104.00297818150899</v>
      </c>
      <c r="Y26" s="52">
        <f>VLOOKUP($A26,'ADR Raw Data'!$B$6:$BE$43,'ADR Raw Data'!AH$1,FALSE)</f>
        <v>105.7654708144</v>
      </c>
      <c r="Z26" s="52">
        <f>VLOOKUP($A26,'ADR Raw Data'!$B$6:$BE$43,'ADR Raw Data'!AI$1,FALSE)</f>
        <v>108.179619787134</v>
      </c>
      <c r="AA26" s="52">
        <f>VLOOKUP($A26,'ADR Raw Data'!$B$6:$BE$43,'ADR Raw Data'!AJ$1,FALSE)</f>
        <v>107.867159424066</v>
      </c>
      <c r="AB26" s="52">
        <f>VLOOKUP($A26,'ADR Raw Data'!$B$6:$BE$43,'ADR Raw Data'!AK$1,FALSE)</f>
        <v>108.72228714634301</v>
      </c>
      <c r="AC26" s="53">
        <f>VLOOKUP($A26,'ADR Raw Data'!$B$6:$BE$43,'ADR Raw Data'!AL$1,FALSE)</f>
        <v>107.05711260222201</v>
      </c>
      <c r="AD26" s="52">
        <f>VLOOKUP($A26,'ADR Raw Data'!$B$6:$BE$43,'ADR Raw Data'!AN$1,FALSE)</f>
        <v>129.73361139739299</v>
      </c>
      <c r="AE26" s="52">
        <f>VLOOKUP($A26,'ADR Raw Data'!$B$6:$BE$43,'ADR Raw Data'!AO$1,FALSE)</f>
        <v>132.36392292430699</v>
      </c>
      <c r="AF26" s="53">
        <f>VLOOKUP($A26,'ADR Raw Data'!$B$6:$BE$43,'ADR Raw Data'!AP$1,FALSE)</f>
        <v>131.05424565322301</v>
      </c>
      <c r="AG26" s="54">
        <f>VLOOKUP($A26,'ADR Raw Data'!$B$6:$BE$43,'ADR Raw Data'!AR$1,FALSE)</f>
        <v>114.65270057231299</v>
      </c>
      <c r="AI26" s="47">
        <f>VLOOKUP($A26,'ADR Raw Data'!$B$6:$BE$43,'ADR Raw Data'!AT$1,FALSE)</f>
        <v>10.509994155759101</v>
      </c>
      <c r="AJ26" s="48">
        <f>VLOOKUP($A26,'ADR Raw Data'!$B$6:$BE$43,'ADR Raw Data'!AU$1,FALSE)</f>
        <v>12.319762864567</v>
      </c>
      <c r="AK26" s="48">
        <f>VLOOKUP($A26,'ADR Raw Data'!$B$6:$BE$43,'ADR Raw Data'!AV$1,FALSE)</f>
        <v>11.704175049305301</v>
      </c>
      <c r="AL26" s="48">
        <f>VLOOKUP($A26,'ADR Raw Data'!$B$6:$BE$43,'ADR Raw Data'!AW$1,FALSE)</f>
        <v>12.5556243730476</v>
      </c>
      <c r="AM26" s="48">
        <f>VLOOKUP($A26,'ADR Raw Data'!$B$6:$BE$43,'ADR Raw Data'!AX$1,FALSE)</f>
        <v>12.077483055365899</v>
      </c>
      <c r="AN26" s="49">
        <f>VLOOKUP($A26,'ADR Raw Data'!$B$6:$BE$43,'ADR Raw Data'!AY$1,FALSE)</f>
        <v>11.8997126186709</v>
      </c>
      <c r="AO26" s="48">
        <f>VLOOKUP($A26,'ADR Raw Data'!$B$6:$BE$43,'ADR Raw Data'!BA$1,FALSE)</f>
        <v>9.36889731334991</v>
      </c>
      <c r="AP26" s="48">
        <f>VLOOKUP($A26,'ADR Raw Data'!$B$6:$BE$43,'ADR Raw Data'!BB$1,FALSE)</f>
        <v>7.63732404764104</v>
      </c>
      <c r="AQ26" s="49">
        <f>VLOOKUP($A26,'ADR Raw Data'!$B$6:$BE$43,'ADR Raw Data'!BC$1,FALSE)</f>
        <v>8.45535564434058</v>
      </c>
      <c r="AR26" s="50">
        <f>VLOOKUP($A26,'ADR Raw Data'!$B$6:$BE$43,'ADR Raw Data'!BE$1,FALSE)</f>
        <v>10.0955266448993</v>
      </c>
      <c r="AT26" s="51">
        <f>VLOOKUP($A26,'RevPAR Raw Data'!$B$6:$BE$43,'RevPAR Raw Data'!AG$1,FALSE)</f>
        <v>55.352027833001898</v>
      </c>
      <c r="AU26" s="52">
        <f>VLOOKUP($A26,'RevPAR Raw Data'!$B$6:$BE$43,'RevPAR Raw Data'!AH$1,FALSE)</f>
        <v>68.361425085848495</v>
      </c>
      <c r="AV26" s="52">
        <f>VLOOKUP($A26,'RevPAR Raw Data'!$B$6:$BE$43,'RevPAR Raw Data'!AI$1,FALSE)</f>
        <v>73.020754563527902</v>
      </c>
      <c r="AW26" s="52">
        <f>VLOOKUP($A26,'RevPAR Raw Data'!$B$6:$BE$43,'RevPAR Raw Data'!AJ$1,FALSE)</f>
        <v>74.808107265497895</v>
      </c>
      <c r="AX26" s="52">
        <f>VLOOKUP($A26,'RevPAR Raw Data'!$B$6:$BE$43,'RevPAR Raw Data'!AK$1,FALSE)</f>
        <v>74.4874408096873</v>
      </c>
      <c r="AY26" s="53">
        <f>VLOOKUP($A26,'RevPAR Raw Data'!$B$6:$BE$43,'RevPAR Raw Data'!AL$1,FALSE)</f>
        <v>69.205951111512704</v>
      </c>
      <c r="AZ26" s="52">
        <f>VLOOKUP($A26,'RevPAR Raw Data'!$B$6:$BE$43,'RevPAR Raw Data'!AN$1,FALSE)</f>
        <v>96.690580155430993</v>
      </c>
      <c r="BA26" s="52">
        <f>VLOOKUP($A26,'RevPAR Raw Data'!$B$6:$BE$43,'RevPAR Raw Data'!AO$1,FALSE)</f>
        <v>99.476284565335206</v>
      </c>
      <c r="BB26" s="53">
        <f>VLOOKUP($A26,'RevPAR Raw Data'!$B$6:$BE$43,'RevPAR Raw Data'!AP$1,FALSE)</f>
        <v>98.0834323603831</v>
      </c>
      <c r="BC26" s="54">
        <f>VLOOKUP($A26,'RevPAR Raw Data'!$B$6:$BE$43,'RevPAR Raw Data'!AR$1,FALSE)</f>
        <v>77.456660039761402</v>
      </c>
      <c r="BE26" s="47">
        <f>VLOOKUP($A26,'RevPAR Raw Data'!$B$6:$BE$43,'RevPAR Raw Data'!AT$1,FALSE)</f>
        <v>19.386988798295299</v>
      </c>
      <c r="BF26" s="48">
        <f>VLOOKUP($A26,'RevPAR Raw Data'!$B$6:$BE$43,'RevPAR Raw Data'!AU$1,FALSE)</f>
        <v>23.213411722677002</v>
      </c>
      <c r="BG26" s="48">
        <f>VLOOKUP($A26,'RevPAR Raw Data'!$B$6:$BE$43,'RevPAR Raw Data'!AV$1,FALSE)</f>
        <v>21.890666966511699</v>
      </c>
      <c r="BH26" s="48">
        <f>VLOOKUP($A26,'RevPAR Raw Data'!$B$6:$BE$43,'RevPAR Raw Data'!AW$1,FALSE)</f>
        <v>22.3437136844395</v>
      </c>
      <c r="BI26" s="48">
        <f>VLOOKUP($A26,'RevPAR Raw Data'!$B$6:$BE$43,'RevPAR Raw Data'!AX$1,FALSE)</f>
        <v>23.635522127283402</v>
      </c>
      <c r="BJ26" s="49">
        <f>VLOOKUP($A26,'RevPAR Raw Data'!$B$6:$BE$43,'RevPAR Raw Data'!AY$1,FALSE)</f>
        <v>22.208999682995099</v>
      </c>
      <c r="BK26" s="48">
        <f>VLOOKUP($A26,'RevPAR Raw Data'!$B$6:$BE$43,'RevPAR Raw Data'!BA$1,FALSE)</f>
        <v>10.713156946809701</v>
      </c>
      <c r="BL26" s="48">
        <f>VLOOKUP($A26,'RevPAR Raw Data'!$B$6:$BE$43,'RevPAR Raw Data'!BB$1,FALSE)</f>
        <v>5.8206655447064</v>
      </c>
      <c r="BM26" s="49">
        <f>VLOOKUP($A26,'RevPAR Raw Data'!$B$6:$BE$43,'RevPAR Raw Data'!BC$1,FALSE)</f>
        <v>8.1769298442157599</v>
      </c>
      <c r="BN26" s="50">
        <f>VLOOKUP($A26,'RevPAR Raw Data'!$B$6:$BE$43,'RevPAR Raw Data'!BE$1,FALSE)</f>
        <v>16.730757417784599</v>
      </c>
    </row>
    <row r="27" spans="1:66" x14ac:dyDescent="0.25">
      <c r="A27" s="63" t="s">
        <v>47</v>
      </c>
      <c r="B27" s="47">
        <f>VLOOKUP($A27,'Occupancy Raw Data'!$B$8:$BE$45,'Occupancy Raw Data'!AG$3,FALSE)</f>
        <v>50.186329758225703</v>
      </c>
      <c r="C27" s="48">
        <f>VLOOKUP($A27,'Occupancy Raw Data'!$B$8:$BE$45,'Occupancy Raw Data'!AH$3,FALSE)</f>
        <v>61.302490456280601</v>
      </c>
      <c r="D27" s="48">
        <f>VLOOKUP($A27,'Occupancy Raw Data'!$B$8:$BE$45,'Occupancy Raw Data'!AI$3,FALSE)</f>
        <v>67.042355935284405</v>
      </c>
      <c r="E27" s="48">
        <f>VLOOKUP($A27,'Occupancy Raw Data'!$B$8:$BE$45,'Occupancy Raw Data'!AJ$3,FALSE)</f>
        <v>70.696237047809404</v>
      </c>
      <c r="F27" s="48">
        <f>VLOOKUP($A27,'Occupancy Raw Data'!$B$8:$BE$45,'Occupancy Raw Data'!AK$3,FALSE)</f>
        <v>72.286856935102705</v>
      </c>
      <c r="G27" s="49">
        <f>VLOOKUP($A27,'Occupancy Raw Data'!$B$8:$BE$45,'Occupancy Raw Data'!AL$3,FALSE)</f>
        <v>64.302854026540601</v>
      </c>
      <c r="H27" s="48">
        <f>VLOOKUP($A27,'Occupancy Raw Data'!$B$8:$BE$45,'Occupancy Raw Data'!AN$3,FALSE)</f>
        <v>75.513542992183204</v>
      </c>
      <c r="I27" s="48">
        <f>VLOOKUP($A27,'Occupancy Raw Data'!$B$8:$BE$45,'Occupancy Raw Data'!AO$3,FALSE)</f>
        <v>71.018905653517507</v>
      </c>
      <c r="J27" s="49">
        <f>VLOOKUP($A27,'Occupancy Raw Data'!$B$8:$BE$45,'Occupancy Raw Data'!AP$3,FALSE)</f>
        <v>73.266224322850306</v>
      </c>
      <c r="K27" s="50">
        <f>VLOOKUP($A27,'Occupancy Raw Data'!$B$8:$BE$45,'Occupancy Raw Data'!AR$3,FALSE)</f>
        <v>66.8638169683434</v>
      </c>
      <c r="M27" s="47">
        <f>VLOOKUP($A27,'Occupancy Raw Data'!$B$8:$BE$45,'Occupancy Raw Data'!AT$3,FALSE)</f>
        <v>-3.9248209203231998</v>
      </c>
      <c r="N27" s="48">
        <f>VLOOKUP($A27,'Occupancy Raw Data'!$B$8:$BE$45,'Occupancy Raw Data'!AU$3,FALSE)</f>
        <v>-1.9640720973541701</v>
      </c>
      <c r="O27" s="48">
        <f>VLOOKUP($A27,'Occupancy Raw Data'!$B$8:$BE$45,'Occupancy Raw Data'!AV$3,FALSE)</f>
        <v>-1.8779227205572899</v>
      </c>
      <c r="P27" s="48">
        <f>VLOOKUP($A27,'Occupancy Raw Data'!$B$8:$BE$45,'Occupancy Raw Data'!AW$3,FALSE)</f>
        <v>1.2262721105690999</v>
      </c>
      <c r="Q27" s="48">
        <f>VLOOKUP($A27,'Occupancy Raw Data'!$B$8:$BE$45,'Occupancy Raw Data'!AX$3,FALSE)</f>
        <v>5.4062229404063196</v>
      </c>
      <c r="R27" s="49">
        <f>VLOOKUP($A27,'Occupancy Raw Data'!$B$8:$BE$45,'Occupancy Raw Data'!AY$3,FALSE)</f>
        <v>7.9015494359376296E-4</v>
      </c>
      <c r="S27" s="48">
        <f>VLOOKUP($A27,'Occupancy Raw Data'!$B$8:$BE$45,'Occupancy Raw Data'!BA$3,FALSE)</f>
        <v>2.9005445389993798</v>
      </c>
      <c r="T27" s="48">
        <f>VLOOKUP($A27,'Occupancy Raw Data'!$B$8:$BE$45,'Occupancy Raw Data'!BB$3,FALSE)</f>
        <v>-1.37725907909993</v>
      </c>
      <c r="U27" s="49">
        <f>VLOOKUP($A27,'Occupancy Raw Data'!$B$8:$BE$45,'Occupancy Raw Data'!BC$3,FALSE)</f>
        <v>0.78185992344886901</v>
      </c>
      <c r="V27" s="50">
        <f>VLOOKUP($A27,'Occupancy Raw Data'!$B$8:$BE$45,'Occupancy Raw Data'!BE$3,FALSE)</f>
        <v>0.24401644793232799</v>
      </c>
      <c r="X27" s="51">
        <f>VLOOKUP($A27,'ADR Raw Data'!$B$6:$BE$43,'ADR Raw Data'!AG$1,FALSE)</f>
        <v>98.651222493887502</v>
      </c>
      <c r="Y27" s="52">
        <f>VLOOKUP($A27,'ADR Raw Data'!$B$6:$BE$43,'ADR Raw Data'!AH$1,FALSE)</f>
        <v>103.07220475943301</v>
      </c>
      <c r="Z27" s="52">
        <f>VLOOKUP($A27,'ADR Raw Data'!$B$6:$BE$43,'ADR Raw Data'!AI$1,FALSE)</f>
        <v>109.253188720173</v>
      </c>
      <c r="AA27" s="52">
        <f>VLOOKUP($A27,'ADR Raw Data'!$B$6:$BE$43,'ADR Raw Data'!AJ$1,FALSE)</f>
        <v>111.776569812291</v>
      </c>
      <c r="AB27" s="52">
        <f>VLOOKUP($A27,'ADR Raw Data'!$B$6:$BE$43,'ADR Raw Data'!AK$1,FALSE)</f>
        <v>112.369950333207</v>
      </c>
      <c r="AC27" s="53">
        <f>VLOOKUP($A27,'ADR Raw Data'!$B$6:$BE$43,'ADR Raw Data'!AL$1,FALSE)</f>
        <v>107.675376841093</v>
      </c>
      <c r="AD27" s="52">
        <f>VLOOKUP($A27,'ADR Raw Data'!$B$6:$BE$43,'ADR Raw Data'!AN$1,FALSE)</f>
        <v>123.01351528647</v>
      </c>
      <c r="AE27" s="52">
        <f>VLOOKUP($A27,'ADR Raw Data'!$B$6:$BE$43,'ADR Raw Data'!AO$1,FALSE)</f>
        <v>119.78413195111</v>
      </c>
      <c r="AF27" s="53">
        <f>VLOOKUP($A27,'ADR Raw Data'!$B$6:$BE$43,'ADR Raw Data'!AP$1,FALSE)</f>
        <v>121.44835158018699</v>
      </c>
      <c r="AG27" s="54">
        <f>VLOOKUP($A27,'ADR Raw Data'!$B$6:$BE$43,'ADR Raw Data'!AR$1,FALSE)</f>
        <v>111.987313305304</v>
      </c>
      <c r="AI27" s="47">
        <f>VLOOKUP($A27,'ADR Raw Data'!$B$6:$BE$43,'ADR Raw Data'!AT$1,FALSE)</f>
        <v>2.7694119755723201</v>
      </c>
      <c r="AJ27" s="48">
        <f>VLOOKUP($A27,'ADR Raw Data'!$B$6:$BE$43,'ADR Raw Data'!AU$1,FALSE)</f>
        <v>6.3733156274273703</v>
      </c>
      <c r="AK27" s="48">
        <f>VLOOKUP($A27,'ADR Raw Data'!$B$6:$BE$43,'ADR Raw Data'!AV$1,FALSE)</f>
        <v>8.1855667554921698</v>
      </c>
      <c r="AL27" s="48">
        <f>VLOOKUP($A27,'ADR Raw Data'!$B$6:$BE$43,'ADR Raw Data'!AW$1,FALSE)</f>
        <v>10.2073693684865</v>
      </c>
      <c r="AM27" s="48">
        <f>VLOOKUP($A27,'ADR Raw Data'!$B$6:$BE$43,'ADR Raw Data'!AX$1,FALSE)</f>
        <v>11.9023450772217</v>
      </c>
      <c r="AN27" s="49">
        <f>VLOOKUP($A27,'ADR Raw Data'!$B$6:$BE$43,'ADR Raw Data'!AY$1,FALSE)</f>
        <v>8.3760027139866597</v>
      </c>
      <c r="AO27" s="48">
        <f>VLOOKUP($A27,'ADR Raw Data'!$B$6:$BE$43,'ADR Raw Data'!BA$1,FALSE)</f>
        <v>12.108851697475201</v>
      </c>
      <c r="AP27" s="48">
        <f>VLOOKUP($A27,'ADR Raw Data'!$B$6:$BE$43,'ADR Raw Data'!BB$1,FALSE)</f>
        <v>7.64125380664996</v>
      </c>
      <c r="AQ27" s="49">
        <f>VLOOKUP($A27,'ADR Raw Data'!$B$6:$BE$43,'ADR Raw Data'!BC$1,FALSE)</f>
        <v>9.9114708791993706</v>
      </c>
      <c r="AR27" s="50">
        <f>VLOOKUP($A27,'ADR Raw Data'!$B$6:$BE$43,'ADR Raw Data'!BE$1,FALSE)</f>
        <v>8.9122104929365307</v>
      </c>
      <c r="AT27" s="51">
        <f>VLOOKUP($A27,'RevPAR Raw Data'!$B$6:$BE$43,'RevPAR Raw Data'!AG$1,FALSE)</f>
        <v>49.509427831303299</v>
      </c>
      <c r="AU27" s="52">
        <f>VLOOKUP($A27,'RevPAR Raw Data'!$B$6:$BE$43,'RevPAR Raw Data'!AH$1,FALSE)</f>
        <v>63.1858284857298</v>
      </c>
      <c r="AV27" s="52">
        <f>VLOOKUP($A27,'RevPAR Raw Data'!$B$6:$BE$43,'RevPAR Raw Data'!AI$1,FALSE)</f>
        <v>73.245911652426798</v>
      </c>
      <c r="AW27" s="52">
        <f>VLOOKUP($A27,'RevPAR Raw Data'!$B$6:$BE$43,'RevPAR Raw Data'!AJ$1,FALSE)</f>
        <v>79.021828758407494</v>
      </c>
      <c r="AX27" s="52">
        <f>VLOOKUP($A27,'RevPAR Raw Data'!$B$6:$BE$43,'RevPAR Raw Data'!AK$1,FALSE)</f>
        <v>81.228705235411695</v>
      </c>
      <c r="AY27" s="53">
        <f>VLOOKUP($A27,'RevPAR Raw Data'!$B$6:$BE$43,'RevPAR Raw Data'!AL$1,FALSE)</f>
        <v>69.2383403926558</v>
      </c>
      <c r="AZ27" s="52">
        <f>VLOOKUP($A27,'RevPAR Raw Data'!$B$6:$BE$43,'RevPAR Raw Data'!AN$1,FALSE)</f>
        <v>92.891863752044998</v>
      </c>
      <c r="BA27" s="52">
        <f>VLOOKUP($A27,'RevPAR Raw Data'!$B$6:$BE$43,'RevPAR Raw Data'!AO$1,FALSE)</f>
        <v>85.069379658243903</v>
      </c>
      <c r="BB27" s="53">
        <f>VLOOKUP($A27,'RevPAR Raw Data'!$B$6:$BE$43,'RevPAR Raw Data'!AP$1,FALSE)</f>
        <v>88.9806217051445</v>
      </c>
      <c r="BC27" s="54">
        <f>VLOOKUP($A27,'RevPAR Raw Data'!$B$6:$BE$43,'RevPAR Raw Data'!AR$1,FALSE)</f>
        <v>74.878992196224004</v>
      </c>
      <c r="BE27" s="47">
        <f>VLOOKUP($A27,'RevPAR Raw Data'!$B$6:$BE$43,'RevPAR Raw Data'!AT$1,FALSE)</f>
        <v>-1.26410340533808</v>
      </c>
      <c r="BF27" s="48">
        <f>VLOOKUP($A27,'RevPAR Raw Data'!$B$6:$BE$43,'RevPAR Raw Data'!AU$1,FALSE)</f>
        <v>4.2840670161585797</v>
      </c>
      <c r="BG27" s="48">
        <f>VLOOKUP($A27,'RevPAR Raw Data'!$B$6:$BE$43,'RevPAR Raw Data'!AV$1,FALSE)</f>
        <v>6.1539254170271001</v>
      </c>
      <c r="BH27" s="48">
        <f>VLOOKUP($A27,'RevPAR Raw Data'!$B$6:$BE$43,'RevPAR Raw Data'!AW$1,FALSE)</f>
        <v>11.5588116028441</v>
      </c>
      <c r="BI27" s="48">
        <f>VLOOKUP($A27,'RevPAR Raw Data'!$B$6:$BE$43,'RevPAR Raw Data'!AX$1,FALSE)</f>
        <v>17.952035327639098</v>
      </c>
      <c r="BJ27" s="49">
        <f>VLOOKUP($A27,'RevPAR Raw Data'!$B$6:$BE$43,'RevPAR Raw Data'!AY$1,FALSE)</f>
        <v>8.3768590523297792</v>
      </c>
      <c r="BK27" s="48">
        <f>VLOOKUP($A27,'RevPAR Raw Data'!$B$6:$BE$43,'RevPAR Raw Data'!BA$1,FALSE)</f>
        <v>15.360618873121201</v>
      </c>
      <c r="BL27" s="48">
        <f>VLOOKUP($A27,'RevPAR Raw Data'!$B$6:$BE$43,'RevPAR Raw Data'!BB$1,FALSE)</f>
        <v>6.1587548657408702</v>
      </c>
      <c r="BM27" s="49">
        <f>VLOOKUP($A27,'RevPAR Raw Data'!$B$6:$BE$43,'RevPAR Raw Data'!BC$1,FALSE)</f>
        <v>10.770824621277001</v>
      </c>
      <c r="BN27" s="50">
        <f>VLOOKUP($A27,'RevPAR Raw Data'!$B$6:$BE$43,'RevPAR Raw Data'!BE$1,FALSE)</f>
        <v>9.1779742003459699</v>
      </c>
    </row>
    <row r="28" spans="1:66" x14ac:dyDescent="0.25">
      <c r="A28" s="63" t="s">
        <v>48</v>
      </c>
      <c r="B28" s="47">
        <f>VLOOKUP($A28,'Occupancy Raw Data'!$B$8:$BE$45,'Occupancy Raw Data'!AG$3,FALSE)</f>
        <v>57.417893544733801</v>
      </c>
      <c r="C28" s="48">
        <f>VLOOKUP($A28,'Occupancy Raw Data'!$B$8:$BE$45,'Occupancy Raw Data'!AH$3,FALSE)</f>
        <v>65.311438278595602</v>
      </c>
      <c r="D28" s="48">
        <f>VLOOKUP($A28,'Occupancy Raw Data'!$B$8:$BE$45,'Occupancy Raw Data'!AI$3,FALSE)</f>
        <v>68.946772366930901</v>
      </c>
      <c r="E28" s="48">
        <f>VLOOKUP($A28,'Occupancy Raw Data'!$B$8:$BE$45,'Occupancy Raw Data'!AJ$3,FALSE)</f>
        <v>72.095130237825501</v>
      </c>
      <c r="F28" s="48">
        <f>VLOOKUP($A28,'Occupancy Raw Data'!$B$8:$BE$45,'Occupancy Raw Data'!AK$3,FALSE)</f>
        <v>70.906002265005597</v>
      </c>
      <c r="G28" s="49">
        <f>VLOOKUP($A28,'Occupancy Raw Data'!$B$8:$BE$45,'Occupancy Raw Data'!AL$3,FALSE)</f>
        <v>66.935447338618303</v>
      </c>
      <c r="H28" s="48">
        <f>VLOOKUP($A28,'Occupancy Raw Data'!$B$8:$BE$45,'Occupancy Raw Data'!AN$3,FALSE)</f>
        <v>71.308040770101897</v>
      </c>
      <c r="I28" s="48">
        <f>VLOOKUP($A28,'Occupancy Raw Data'!$B$8:$BE$45,'Occupancy Raw Data'!AO$3,FALSE)</f>
        <v>75.730464326160799</v>
      </c>
      <c r="J28" s="49">
        <f>VLOOKUP($A28,'Occupancy Raw Data'!$B$8:$BE$45,'Occupancy Raw Data'!AP$3,FALSE)</f>
        <v>73.519252548131306</v>
      </c>
      <c r="K28" s="50">
        <f>VLOOKUP($A28,'Occupancy Raw Data'!$B$8:$BE$45,'Occupancy Raw Data'!AR$3,FALSE)</f>
        <v>68.816534541336296</v>
      </c>
      <c r="M28" s="47">
        <f>VLOOKUP($A28,'Occupancy Raw Data'!$B$8:$BE$45,'Occupancy Raw Data'!AT$3,FALSE)</f>
        <v>0.74468456931562299</v>
      </c>
      <c r="N28" s="48">
        <f>VLOOKUP($A28,'Occupancy Raw Data'!$B$8:$BE$45,'Occupancy Raw Data'!AU$3,FALSE)</f>
        <v>-3.3790186102935502</v>
      </c>
      <c r="O28" s="48">
        <f>VLOOKUP($A28,'Occupancy Raw Data'!$B$8:$BE$45,'Occupancy Raw Data'!AV$3,FALSE)</f>
        <v>-2.03079944700634</v>
      </c>
      <c r="P28" s="48">
        <f>VLOOKUP($A28,'Occupancy Raw Data'!$B$8:$BE$45,'Occupancy Raw Data'!AW$3,FALSE)</f>
        <v>-1.9529934521507</v>
      </c>
      <c r="Q28" s="48">
        <f>VLOOKUP($A28,'Occupancy Raw Data'!$B$8:$BE$45,'Occupancy Raw Data'!AX$3,FALSE)</f>
        <v>-3.0441440224602201</v>
      </c>
      <c r="R28" s="49">
        <f>VLOOKUP($A28,'Occupancy Raw Data'!$B$8:$BE$45,'Occupancy Raw Data'!AY$3,FALSE)</f>
        <v>-2.03471038322493</v>
      </c>
      <c r="S28" s="48">
        <f>VLOOKUP($A28,'Occupancy Raw Data'!$B$8:$BE$45,'Occupancy Raw Data'!BA$3,FALSE)</f>
        <v>-7.0271996076429604</v>
      </c>
      <c r="T28" s="48">
        <f>VLOOKUP($A28,'Occupancy Raw Data'!$B$8:$BE$45,'Occupancy Raw Data'!BB$3,FALSE)</f>
        <v>-5.30844092791639</v>
      </c>
      <c r="U28" s="49">
        <f>VLOOKUP($A28,'Occupancy Raw Data'!$B$8:$BE$45,'Occupancy Raw Data'!BC$3,FALSE)</f>
        <v>-6.1498388595474296</v>
      </c>
      <c r="V28" s="50">
        <f>VLOOKUP($A28,'Occupancy Raw Data'!$B$8:$BE$45,'Occupancy Raw Data'!BE$3,FALSE)</f>
        <v>-3.3421322244170999</v>
      </c>
      <c r="X28" s="51">
        <f>VLOOKUP($A28,'ADR Raw Data'!$B$6:$BE$43,'ADR Raw Data'!AG$1,FALSE)</f>
        <v>138.38152564102501</v>
      </c>
      <c r="Y28" s="52">
        <f>VLOOKUP($A28,'ADR Raw Data'!$B$6:$BE$43,'ADR Raw Data'!AH$1,FALSE)</f>
        <v>135.01873851222399</v>
      </c>
      <c r="Z28" s="52">
        <f>VLOOKUP($A28,'ADR Raw Data'!$B$6:$BE$43,'ADR Raw Data'!AI$1,FALSE)</f>
        <v>135.31716984231201</v>
      </c>
      <c r="AA28" s="52">
        <f>VLOOKUP($A28,'ADR Raw Data'!$B$6:$BE$43,'ADR Raw Data'!AJ$1,FALSE)</f>
        <v>135.770476751492</v>
      </c>
      <c r="AB28" s="52">
        <f>VLOOKUP($A28,'ADR Raw Data'!$B$6:$BE$43,'ADR Raw Data'!AK$1,FALSE)</f>
        <v>147.41675211627501</v>
      </c>
      <c r="AC28" s="53">
        <f>VLOOKUP($A28,'ADR Raw Data'!$B$6:$BE$43,'ADR Raw Data'!AL$1,FALSE)</f>
        <v>138.44577253654501</v>
      </c>
      <c r="AD28" s="52">
        <f>VLOOKUP($A28,'ADR Raw Data'!$B$6:$BE$43,'ADR Raw Data'!AN$1,FALSE)</f>
        <v>203.87190423250999</v>
      </c>
      <c r="AE28" s="52">
        <f>VLOOKUP($A28,'ADR Raw Data'!$B$6:$BE$43,'ADR Raw Data'!AO$1,FALSE)</f>
        <v>209.566970988485</v>
      </c>
      <c r="AF28" s="53">
        <f>VLOOKUP($A28,'ADR Raw Data'!$B$6:$BE$43,'ADR Raw Data'!AP$1,FALSE)</f>
        <v>206.80508183463601</v>
      </c>
      <c r="AG28" s="54">
        <f>VLOOKUP($A28,'ADR Raw Data'!$B$6:$BE$43,'ADR Raw Data'!AR$1,FALSE)</f>
        <v>159.31171021852299</v>
      </c>
      <c r="AI28" s="47">
        <f>VLOOKUP($A28,'ADR Raw Data'!$B$6:$BE$43,'ADR Raw Data'!AT$1,FALSE)</f>
        <v>-1.7799896910170201</v>
      </c>
      <c r="AJ28" s="48">
        <f>VLOOKUP($A28,'ADR Raw Data'!$B$6:$BE$43,'ADR Raw Data'!AU$1,FALSE)</f>
        <v>-2.2785316490908002E-2</v>
      </c>
      <c r="AK28" s="48">
        <f>VLOOKUP($A28,'ADR Raw Data'!$B$6:$BE$43,'ADR Raw Data'!AV$1,FALSE)</f>
        <v>-0.77262000237520501</v>
      </c>
      <c r="AL28" s="48">
        <f>VLOOKUP($A28,'ADR Raw Data'!$B$6:$BE$43,'ADR Raw Data'!AW$1,FALSE)</f>
        <v>-1.9392039029330899E-2</v>
      </c>
      <c r="AM28" s="48">
        <f>VLOOKUP($A28,'ADR Raw Data'!$B$6:$BE$43,'ADR Raw Data'!AX$1,FALSE)</f>
        <v>1.186341730656</v>
      </c>
      <c r="AN28" s="49">
        <f>VLOOKUP($A28,'ADR Raw Data'!$B$6:$BE$43,'ADR Raw Data'!AY$1,FALSE)</f>
        <v>-0.20794068816521599</v>
      </c>
      <c r="AO28" s="48">
        <f>VLOOKUP($A28,'ADR Raw Data'!$B$6:$BE$43,'ADR Raw Data'!BA$1,FALSE)</f>
        <v>-0.28808802456709598</v>
      </c>
      <c r="AP28" s="48">
        <f>VLOOKUP($A28,'ADR Raw Data'!$B$6:$BE$43,'ADR Raw Data'!BB$1,FALSE)</f>
        <v>-1.1894772111641601</v>
      </c>
      <c r="AQ28" s="49">
        <f>VLOOKUP($A28,'ADR Raw Data'!$B$6:$BE$43,'ADR Raw Data'!BC$1,FALSE)</f>
        <v>-0.74395111709101303</v>
      </c>
      <c r="AR28" s="50">
        <f>VLOOKUP($A28,'ADR Raw Data'!$B$6:$BE$43,'ADR Raw Data'!BE$1,FALSE)</f>
        <v>-0.86234510683767296</v>
      </c>
      <c r="AT28" s="51">
        <f>VLOOKUP($A28,'RevPAR Raw Data'!$B$6:$BE$43,'RevPAR Raw Data'!AG$1,FALSE)</f>
        <v>79.455757078142597</v>
      </c>
      <c r="AU28" s="52">
        <f>VLOOKUP($A28,'RevPAR Raw Data'!$B$6:$BE$43,'RevPAR Raw Data'!AH$1,FALSE)</f>
        <v>88.182680067950102</v>
      </c>
      <c r="AV28" s="52">
        <f>VLOOKUP($A28,'RevPAR Raw Data'!$B$6:$BE$43,'RevPAR Raw Data'!AI$1,FALSE)</f>
        <v>93.296821064552603</v>
      </c>
      <c r="AW28" s="52">
        <f>VLOOKUP($A28,'RevPAR Raw Data'!$B$6:$BE$43,'RevPAR Raw Data'!AJ$1,FALSE)</f>
        <v>97.883902038504999</v>
      </c>
      <c r="AX28" s="52">
        <f>VLOOKUP($A28,'RevPAR Raw Data'!$B$6:$BE$43,'RevPAR Raw Data'!AK$1,FALSE)</f>
        <v>104.527325594563</v>
      </c>
      <c r="AY28" s="53">
        <f>VLOOKUP($A28,'RevPAR Raw Data'!$B$6:$BE$43,'RevPAR Raw Data'!AL$1,FALSE)</f>
        <v>92.669297168742901</v>
      </c>
      <c r="AZ28" s="52">
        <f>VLOOKUP($A28,'RevPAR Raw Data'!$B$6:$BE$43,'RevPAR Raw Data'!AN$1,FALSE)</f>
        <v>145.377060588901</v>
      </c>
      <c r="BA28" s="52">
        <f>VLOOKUP($A28,'RevPAR Raw Data'!$B$6:$BE$43,'RevPAR Raw Data'!AO$1,FALSE)</f>
        <v>158.70604020384999</v>
      </c>
      <c r="BB28" s="53">
        <f>VLOOKUP($A28,'RevPAR Raw Data'!$B$6:$BE$43,'RevPAR Raw Data'!AP$1,FALSE)</f>
        <v>152.04155039637499</v>
      </c>
      <c r="BC28" s="54">
        <f>VLOOKUP($A28,'RevPAR Raw Data'!$B$6:$BE$43,'RevPAR Raw Data'!AR$1,FALSE)</f>
        <v>109.632798090923</v>
      </c>
      <c r="BE28" s="47">
        <f>VLOOKUP($A28,'RevPAR Raw Data'!$B$6:$BE$43,'RevPAR Raw Data'!AT$1,FALSE)</f>
        <v>-1.04856043026581</v>
      </c>
      <c r="BF28" s="48">
        <f>VLOOKUP($A28,'RevPAR Raw Data'!$B$6:$BE$43,'RevPAR Raw Data'!AU$1,FALSE)</f>
        <v>-3.4010340066998102</v>
      </c>
      <c r="BG28" s="48">
        <f>VLOOKUP($A28,'RevPAR Raw Data'!$B$6:$BE$43,'RevPAR Raw Data'!AV$1,FALSE)</f>
        <v>-2.7877290866458502</v>
      </c>
      <c r="BH28" s="48">
        <f>VLOOKUP($A28,'RevPAR Raw Data'!$B$6:$BE$43,'RevPAR Raw Data'!AW$1,FALSE)</f>
        <v>-1.97200676592755</v>
      </c>
      <c r="BI28" s="48">
        <f>VLOOKUP($A28,'RevPAR Raw Data'!$B$6:$BE$43,'RevPAR Raw Data'!AX$1,FALSE)</f>
        <v>-1.89391624268394</v>
      </c>
      <c r="BJ28" s="49">
        <f>VLOOKUP($A28,'RevPAR Raw Data'!$B$6:$BE$43,'RevPAR Raw Data'!AY$1,FALSE)</f>
        <v>-2.2384200806171002</v>
      </c>
      <c r="BK28" s="48">
        <f>VLOOKUP($A28,'RevPAR Raw Data'!$B$6:$BE$43,'RevPAR Raw Data'!BA$1,FALSE)</f>
        <v>-7.2950431116780203</v>
      </c>
      <c r="BL28" s="48">
        <f>VLOOKUP($A28,'RevPAR Raw Data'!$B$6:$BE$43,'RevPAR Raw Data'!BB$1,FALSE)</f>
        <v>-6.4347754439748801</v>
      </c>
      <c r="BM28" s="49">
        <f>VLOOKUP($A28,'RevPAR Raw Data'!$B$6:$BE$43,'RevPAR Raw Data'!BC$1,FALSE)</f>
        <v>-6.8480381817435401</v>
      </c>
      <c r="BN28" s="50">
        <f>VLOOKUP($A28,'RevPAR Raw Data'!$B$6:$BE$43,'RevPAR Raw Data'!BE$1,FALSE)</f>
        <v>-4.1756566175534697</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Data'!AG$3,FALSE)</f>
        <v>49.564602560285699</v>
      </c>
      <c r="C30" s="48">
        <f>VLOOKUP($A30,'Occupancy Raw Data'!$B$8:$BE$45,'Occupancy Raw Data'!AH$3,FALSE)</f>
        <v>60.196487049717099</v>
      </c>
      <c r="D30" s="48">
        <f>VLOOKUP($A30,'Occupancy Raw Data'!$B$8:$BE$45,'Occupancy Raw Data'!AI$3,FALSE)</f>
        <v>65.577552843107995</v>
      </c>
      <c r="E30" s="48">
        <f>VLOOKUP($A30,'Occupancy Raw Data'!$B$8:$BE$45,'Occupancy Raw Data'!AJ$3,FALSE)</f>
        <v>67.188895504614393</v>
      </c>
      <c r="F30" s="48">
        <f>VLOOKUP($A30,'Occupancy Raw Data'!$B$8:$BE$45,'Occupancy Raw Data'!AK$3,FALSE)</f>
        <v>74.694849657636198</v>
      </c>
      <c r="G30" s="49">
        <f>VLOOKUP($A30,'Occupancy Raw Data'!$B$8:$BE$45,'Occupancy Raw Data'!AL$3,FALSE)</f>
        <v>63.444477523072301</v>
      </c>
      <c r="H30" s="48">
        <f>VLOOKUP($A30,'Occupancy Raw Data'!$B$8:$BE$45,'Occupancy Raw Data'!AN$3,FALSE)</f>
        <v>81.099285501637297</v>
      </c>
      <c r="I30" s="48">
        <f>VLOOKUP($A30,'Occupancy Raw Data'!$B$8:$BE$45,'Occupancy Raw Data'!AO$3,FALSE)</f>
        <v>79.491664185769494</v>
      </c>
      <c r="J30" s="49">
        <f>VLOOKUP($A30,'Occupancy Raw Data'!$B$8:$BE$45,'Occupancy Raw Data'!AP$3,FALSE)</f>
        <v>80.295474843703403</v>
      </c>
      <c r="K30" s="50">
        <f>VLOOKUP($A30,'Occupancy Raw Data'!$B$8:$BE$45,'Occupancy Raw Data'!AR$3,FALSE)</f>
        <v>68.259048186109794</v>
      </c>
      <c r="M30" s="47">
        <f>VLOOKUP($A30,'Occupancy Raw Data'!$B$8:$BE$45,'Occupancy Raw Data'!AT$3,FALSE)</f>
        <v>-5.8307480602321897</v>
      </c>
      <c r="N30" s="48">
        <f>VLOOKUP($A30,'Occupancy Raw Data'!$B$8:$BE$45,'Occupancy Raw Data'!AU$3,FALSE)</f>
        <v>-3.55970460777423</v>
      </c>
      <c r="O30" s="48">
        <f>VLOOKUP($A30,'Occupancy Raw Data'!$B$8:$BE$45,'Occupancy Raw Data'!AV$3,FALSE)</f>
        <v>-2.8640830366357002</v>
      </c>
      <c r="P30" s="48">
        <f>VLOOKUP($A30,'Occupancy Raw Data'!$B$8:$BE$45,'Occupancy Raw Data'!AW$3,FALSE)</f>
        <v>-3.24684206791976</v>
      </c>
      <c r="Q30" s="48">
        <f>VLOOKUP($A30,'Occupancy Raw Data'!$B$8:$BE$45,'Occupancy Raw Data'!AX$3,FALSE)</f>
        <v>6.3743672690228701</v>
      </c>
      <c r="R30" s="49">
        <f>VLOOKUP($A30,'Occupancy Raw Data'!$B$8:$BE$45,'Occupancy Raw Data'!AY$3,FALSE)</f>
        <v>-1.55268014883792</v>
      </c>
      <c r="S30" s="48">
        <f>VLOOKUP($A30,'Occupancy Raw Data'!$B$8:$BE$45,'Occupancy Raw Data'!BA$3,FALSE)</f>
        <v>1.3929112003405699</v>
      </c>
      <c r="T30" s="48">
        <f>VLOOKUP($A30,'Occupancy Raw Data'!$B$8:$BE$45,'Occupancy Raw Data'!BB$3,FALSE)</f>
        <v>-0.78721973758864305</v>
      </c>
      <c r="U30" s="49">
        <f>VLOOKUP($A30,'Occupancy Raw Data'!$B$8:$BE$45,'Occupancy Raw Data'!BC$3,FALSE)</f>
        <v>0.30191135346905601</v>
      </c>
      <c r="V30" s="50">
        <f>VLOOKUP($A30,'Occupancy Raw Data'!$B$8:$BE$45,'Occupancy Raw Data'!BE$3,FALSE)</f>
        <v>-0.93705965469332797</v>
      </c>
      <c r="X30" s="51">
        <f>VLOOKUP($A30,'ADR Raw Data'!$B$6:$BE$43,'ADR Raw Data'!AG$1,FALSE)</f>
        <v>99.409993242735894</v>
      </c>
      <c r="Y30" s="52">
        <f>VLOOKUP($A30,'ADR Raw Data'!$B$6:$BE$43,'ADR Raw Data'!AH$1,FALSE)</f>
        <v>101.10850890207701</v>
      </c>
      <c r="Z30" s="52">
        <f>VLOOKUP($A30,'ADR Raw Data'!$B$6:$BE$43,'ADR Raw Data'!AI$1,FALSE)</f>
        <v>105.656027692656</v>
      </c>
      <c r="AA30" s="52">
        <f>VLOOKUP($A30,'ADR Raw Data'!$B$6:$BE$43,'ADR Raw Data'!AJ$1,FALSE)</f>
        <v>105.922934921074</v>
      </c>
      <c r="AB30" s="52">
        <f>VLOOKUP($A30,'ADR Raw Data'!$B$6:$BE$43,'ADR Raw Data'!AK$1,FALSE)</f>
        <v>110.982947887604</v>
      </c>
      <c r="AC30" s="53">
        <f>VLOOKUP($A30,'ADR Raw Data'!$B$6:$BE$43,'ADR Raw Data'!AL$1,FALSE)</f>
        <v>105.128006428604</v>
      </c>
      <c r="AD30" s="52">
        <f>VLOOKUP($A30,'ADR Raw Data'!$B$6:$BE$43,'ADR Raw Data'!AN$1,FALSE)</f>
        <v>130.15732253475801</v>
      </c>
      <c r="AE30" s="52">
        <f>VLOOKUP($A30,'ADR Raw Data'!$B$6:$BE$43,'ADR Raw Data'!AO$1,FALSE)</f>
        <v>128.29202799494399</v>
      </c>
      <c r="AF30" s="53">
        <f>VLOOKUP($A30,'ADR Raw Data'!$B$6:$BE$43,'ADR Raw Data'!AP$1,FALSE)</f>
        <v>129.234011679102</v>
      </c>
      <c r="AG30" s="54">
        <f>VLOOKUP($A30,'ADR Raw Data'!$B$6:$BE$43,'ADR Raw Data'!AR$1,FALSE)</f>
        <v>113.229928192027</v>
      </c>
      <c r="AI30" s="47">
        <f>VLOOKUP($A30,'ADR Raw Data'!$B$6:$BE$43,'ADR Raw Data'!AT$1,FALSE)</f>
        <v>6.5659090556855499</v>
      </c>
      <c r="AJ30" s="48">
        <f>VLOOKUP($A30,'ADR Raw Data'!$B$6:$BE$43,'ADR Raw Data'!AU$1,FALSE)</f>
        <v>5.35101780312886</v>
      </c>
      <c r="AK30" s="48">
        <f>VLOOKUP($A30,'ADR Raw Data'!$B$6:$BE$43,'ADR Raw Data'!AV$1,FALSE)</f>
        <v>6.8810961032053903</v>
      </c>
      <c r="AL30" s="48">
        <f>VLOOKUP($A30,'ADR Raw Data'!$B$6:$BE$43,'ADR Raw Data'!AW$1,FALSE)</f>
        <v>6.00751161168954</v>
      </c>
      <c r="AM30" s="48">
        <f>VLOOKUP($A30,'ADR Raw Data'!$B$6:$BE$43,'ADR Raw Data'!AX$1,FALSE)</f>
        <v>9.0736995190869099</v>
      </c>
      <c r="AN30" s="49">
        <f>VLOOKUP($A30,'ADR Raw Data'!$B$6:$BE$43,'ADR Raw Data'!AY$1,FALSE)</f>
        <v>7.0035897178953199</v>
      </c>
      <c r="AO30" s="48">
        <f>VLOOKUP($A30,'ADR Raw Data'!$B$6:$BE$43,'ADR Raw Data'!BA$1,FALSE)</f>
        <v>11.7254078340183</v>
      </c>
      <c r="AP30" s="48">
        <f>VLOOKUP($A30,'ADR Raw Data'!$B$6:$BE$43,'ADR Raw Data'!BB$1,FALSE)</f>
        <v>8.4821944552997994</v>
      </c>
      <c r="AQ30" s="49">
        <f>VLOOKUP($A30,'ADR Raw Data'!$B$6:$BE$43,'ADR Raw Data'!BC$1,FALSE)</f>
        <v>10.098865572058401</v>
      </c>
      <c r="AR30" s="50">
        <f>VLOOKUP($A30,'ADR Raw Data'!$B$6:$BE$43,'ADR Raw Data'!BE$1,FALSE)</f>
        <v>8.2522809133300594</v>
      </c>
      <c r="AT30" s="51">
        <f>VLOOKUP($A30,'RevPAR Raw Data'!$B$6:$BE$43,'RevPAR Raw Data'!AG$1,FALSE)</f>
        <v>49.272168055968997</v>
      </c>
      <c r="AU30" s="52">
        <f>VLOOKUP($A30,'RevPAR Raw Data'!$B$6:$BE$43,'RevPAR Raw Data'!AH$1,FALSE)</f>
        <v>60.863770467400997</v>
      </c>
      <c r="AV30" s="52">
        <f>VLOOKUP($A30,'RevPAR Raw Data'!$B$6:$BE$43,'RevPAR Raw Data'!AI$1,FALSE)</f>
        <v>69.286637392080905</v>
      </c>
      <c r="AW30" s="52">
        <f>VLOOKUP($A30,'RevPAR Raw Data'!$B$6:$BE$43,'RevPAR Raw Data'!AJ$1,FALSE)</f>
        <v>71.168450059541499</v>
      </c>
      <c r="AX30" s="52">
        <f>VLOOKUP($A30,'RevPAR Raw Data'!$B$6:$BE$43,'RevPAR Raw Data'!AK$1,FALSE)</f>
        <v>82.898546070259002</v>
      </c>
      <c r="AY30" s="53">
        <f>VLOOKUP($A30,'RevPAR Raw Data'!$B$6:$BE$43,'RevPAR Raw Data'!AL$1,FALSE)</f>
        <v>66.697914409050298</v>
      </c>
      <c r="AZ30" s="52">
        <f>VLOOKUP($A30,'RevPAR Raw Data'!$B$6:$BE$43,'RevPAR Raw Data'!AN$1,FALSE)</f>
        <v>105.556658603751</v>
      </c>
      <c r="BA30" s="52">
        <f>VLOOKUP($A30,'RevPAR Raw Data'!$B$6:$BE$43,'RevPAR Raw Data'!AO$1,FALSE)</f>
        <v>101.98146807085401</v>
      </c>
      <c r="BB30" s="53">
        <f>VLOOKUP($A30,'RevPAR Raw Data'!$B$6:$BE$43,'RevPAR Raw Data'!AP$1,FALSE)</f>
        <v>103.769063337302</v>
      </c>
      <c r="BC30" s="54">
        <f>VLOOKUP($A30,'RevPAR Raw Data'!$B$6:$BE$43,'RevPAR Raw Data'!AR$1,FALSE)</f>
        <v>77.289671245693796</v>
      </c>
      <c r="BE30" s="47">
        <f>VLOOKUP($A30,'RevPAR Raw Data'!$B$6:$BE$43,'RevPAR Raw Data'!AT$1,FALSE)</f>
        <v>0.352319380552367</v>
      </c>
      <c r="BF30" s="48">
        <f>VLOOKUP($A30,'RevPAR Raw Data'!$B$6:$BE$43,'RevPAR Raw Data'!AU$1,FALSE)</f>
        <v>1.6008327680538299</v>
      </c>
      <c r="BG30" s="48">
        <f>VLOOKUP($A30,'RevPAR Raw Data'!$B$6:$BE$43,'RevPAR Raw Data'!AV$1,FALSE)</f>
        <v>3.8199327603431801</v>
      </c>
      <c r="BH30" s="48">
        <f>VLOOKUP($A30,'RevPAR Raw Data'!$B$6:$BE$43,'RevPAR Raw Data'!AW$1,FALSE)</f>
        <v>2.5656151295262699</v>
      </c>
      <c r="BI30" s="48">
        <f>VLOOKUP($A30,'RevPAR Raw Data'!$B$6:$BE$43,'RevPAR Raw Data'!AX$1,FALSE)</f>
        <v>16.026457720343899</v>
      </c>
      <c r="BJ30" s="49">
        <f>VLOOKUP($A30,'RevPAR Raw Data'!$B$6:$BE$43,'RevPAR Raw Data'!AY$1,FALSE)</f>
        <v>5.3421662218015804</v>
      </c>
      <c r="BK30" s="48">
        <f>VLOOKUP($A30,'RevPAR Raw Data'!$B$6:$BE$43,'RevPAR Raw Data'!BA$1,FALSE)</f>
        <v>13.281643553364599</v>
      </c>
      <c r="BL30" s="48">
        <f>VLOOKUP($A30,'RevPAR Raw Data'!$B$6:$BE$43,'RevPAR Raw Data'!BB$1,FALSE)</f>
        <v>7.6282012087783899</v>
      </c>
      <c r="BM30" s="49">
        <f>VLOOKUP($A30,'RevPAR Raw Data'!$B$6:$BE$43,'RevPAR Raw Data'!BC$1,FALSE)</f>
        <v>10.431266547261099</v>
      </c>
      <c r="BN30" s="50">
        <f>VLOOKUP($A30,'RevPAR Raw Data'!$B$6:$BE$43,'RevPAR Raw Data'!BE$1,FALSE)</f>
        <v>7.2378924636059496</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Data'!AG$3,FALSE)</f>
        <v>50.728350861490199</v>
      </c>
      <c r="C32" s="48">
        <f>VLOOKUP($A32,'Occupancy Raw Data'!$B$8:$BE$45,'Occupancy Raw Data'!AH$3,FALSE)</f>
        <v>62.7634817632579</v>
      </c>
      <c r="D32" s="48">
        <f>VLOOKUP($A32,'Occupancy Raw Data'!$B$8:$BE$45,'Occupancy Raw Data'!AI$3,FALSE)</f>
        <v>69.003132691877298</v>
      </c>
      <c r="E32" s="48">
        <f>VLOOKUP($A32,'Occupancy Raw Data'!$B$8:$BE$45,'Occupancy Raw Data'!AJ$3,FALSE)</f>
        <v>69.051241888565599</v>
      </c>
      <c r="F32" s="48">
        <f>VLOOKUP($A32,'Occupancy Raw Data'!$B$8:$BE$45,'Occupancy Raw Data'!AK$3,FALSE)</f>
        <v>66.336988140523601</v>
      </c>
      <c r="G32" s="49">
        <f>VLOOKUP($A32,'Occupancy Raw Data'!$B$8:$BE$45,'Occupancy Raw Data'!AL$3,FALSE)</f>
        <v>63.5766390691429</v>
      </c>
      <c r="H32" s="48">
        <f>VLOOKUP($A32,'Occupancy Raw Data'!$B$8:$BE$45,'Occupancy Raw Data'!AN$3,FALSE)</f>
        <v>74.850078317296905</v>
      </c>
      <c r="I32" s="48">
        <f>VLOOKUP($A32,'Occupancy Raw Data'!$B$8:$BE$45,'Occupancy Raw Data'!AO$3,FALSE)</f>
        <v>75.900648914746</v>
      </c>
      <c r="J32" s="49">
        <f>VLOOKUP($A32,'Occupancy Raw Data'!$B$8:$BE$45,'Occupancy Raw Data'!AP$3,FALSE)</f>
        <v>75.375363616021403</v>
      </c>
      <c r="K32" s="50">
        <f>VLOOKUP($A32,'Occupancy Raw Data'!$B$8:$BE$45,'Occupancy Raw Data'!AR$3,FALSE)</f>
        <v>66.947703225393894</v>
      </c>
      <c r="M32" s="47">
        <f>VLOOKUP($A32,'Occupancy Raw Data'!$B$8:$BE$45,'Occupancy Raw Data'!AT$3,FALSE)</f>
        <v>-1.4213289329465799</v>
      </c>
      <c r="N32" s="48">
        <f>VLOOKUP($A32,'Occupancy Raw Data'!$B$8:$BE$45,'Occupancy Raw Data'!AU$3,FALSE)</f>
        <v>1.14507970057384</v>
      </c>
      <c r="O32" s="48">
        <f>VLOOKUP($A32,'Occupancy Raw Data'!$B$8:$BE$45,'Occupancy Raw Data'!AV$3,FALSE)</f>
        <v>1.6890688181637199</v>
      </c>
      <c r="P32" s="48">
        <f>VLOOKUP($A32,'Occupancy Raw Data'!$B$8:$BE$45,'Occupancy Raw Data'!AW$3,FALSE)</f>
        <v>0.77908718934903898</v>
      </c>
      <c r="Q32" s="48">
        <f>VLOOKUP($A32,'Occupancy Raw Data'!$B$8:$BE$45,'Occupancy Raw Data'!AX$3,FALSE)</f>
        <v>-1.7002917350896001</v>
      </c>
      <c r="R32" s="49">
        <f>VLOOKUP($A32,'Occupancy Raw Data'!$B$8:$BE$45,'Occupancy Raw Data'!AY$3,FALSE)</f>
        <v>0.16122195877859599</v>
      </c>
      <c r="S32" s="48">
        <f>VLOOKUP($A32,'Occupancy Raw Data'!$B$8:$BE$45,'Occupancy Raw Data'!BA$3,FALSE)</f>
        <v>1.23716253161436</v>
      </c>
      <c r="T32" s="48">
        <f>VLOOKUP($A32,'Occupancy Raw Data'!$B$8:$BE$45,'Occupancy Raw Data'!BB$3,FALSE)</f>
        <v>1.63536128488456</v>
      </c>
      <c r="U32" s="49">
        <f>VLOOKUP($A32,'Occupancy Raw Data'!$B$8:$BE$45,'Occupancy Raw Data'!BC$3,FALSE)</f>
        <v>1.43725863781032</v>
      </c>
      <c r="V32" s="50">
        <f>VLOOKUP($A32,'Occupancy Raw Data'!$B$8:$BE$45,'Occupancy Raw Data'!BE$3,FALSE)</f>
        <v>0.56818216809968802</v>
      </c>
      <c r="X32" s="51">
        <f>VLOOKUP($A32,'ADR Raw Data'!$B$6:$BE$43,'ADR Raw Data'!AG$1,FALSE)</f>
        <v>99.796784393815699</v>
      </c>
      <c r="Y32" s="52">
        <f>VLOOKUP($A32,'ADR Raw Data'!$B$6:$BE$43,'ADR Raw Data'!AH$1,FALSE)</f>
        <v>107.001489860601</v>
      </c>
      <c r="Z32" s="52">
        <f>VLOOKUP($A32,'ADR Raw Data'!$B$6:$BE$43,'ADR Raw Data'!AI$1,FALSE)</f>
        <v>111.691374461289</v>
      </c>
      <c r="AA32" s="52">
        <f>VLOOKUP($A32,'ADR Raw Data'!$B$6:$BE$43,'ADR Raw Data'!AJ$1,FALSE)</f>
        <v>110.053588465277</v>
      </c>
      <c r="AB32" s="52">
        <f>VLOOKUP($A32,'ADR Raw Data'!$B$6:$BE$43,'ADR Raw Data'!AK$1,FALSE)</f>
        <v>108.02810489442</v>
      </c>
      <c r="AC32" s="53">
        <f>VLOOKUP($A32,'ADR Raw Data'!$B$6:$BE$43,'ADR Raw Data'!AL$1,FALSE)</f>
        <v>107.747007882473</v>
      </c>
      <c r="AD32" s="52">
        <f>VLOOKUP($A32,'ADR Raw Data'!$B$6:$BE$43,'ADR Raw Data'!AN$1,FALSE)</f>
        <v>119.78357542488099</v>
      </c>
      <c r="AE32" s="52">
        <f>VLOOKUP($A32,'ADR Raw Data'!$B$6:$BE$43,'ADR Raw Data'!AO$1,FALSE)</f>
        <v>120.983210011792</v>
      </c>
      <c r="AF32" s="53">
        <f>VLOOKUP($A32,'ADR Raw Data'!$B$6:$BE$43,'ADR Raw Data'!AP$1,FALSE)</f>
        <v>120.387572800409</v>
      </c>
      <c r="AG32" s="54">
        <f>VLOOKUP($A32,'ADR Raw Data'!$B$6:$BE$43,'ADR Raw Data'!AR$1,FALSE)</f>
        <v>111.81324009955399</v>
      </c>
      <c r="AI32" s="47">
        <f>VLOOKUP($A32,'ADR Raw Data'!$B$6:$BE$43,'ADR Raw Data'!AT$1,FALSE)</f>
        <v>4.5276481380579403</v>
      </c>
      <c r="AJ32" s="48">
        <f>VLOOKUP($A32,'ADR Raw Data'!$B$6:$BE$43,'ADR Raw Data'!AU$1,FALSE)</f>
        <v>6.1077255654515898</v>
      </c>
      <c r="AK32" s="48">
        <f>VLOOKUP($A32,'ADR Raw Data'!$B$6:$BE$43,'ADR Raw Data'!AV$1,FALSE)</f>
        <v>7.3921369986938803</v>
      </c>
      <c r="AL32" s="48">
        <f>VLOOKUP($A32,'ADR Raw Data'!$B$6:$BE$43,'ADR Raw Data'!AW$1,FALSE)</f>
        <v>6.6101307407890797</v>
      </c>
      <c r="AM32" s="48">
        <f>VLOOKUP($A32,'ADR Raw Data'!$B$6:$BE$43,'ADR Raw Data'!AX$1,FALSE)</f>
        <v>5.3090062805627003</v>
      </c>
      <c r="AN32" s="49">
        <f>VLOOKUP($A32,'ADR Raw Data'!$B$6:$BE$43,'ADR Raw Data'!AY$1,FALSE)</f>
        <v>6.1200529433986901</v>
      </c>
      <c r="AO32" s="48">
        <f>VLOOKUP($A32,'ADR Raw Data'!$B$6:$BE$43,'ADR Raw Data'!BA$1,FALSE)</f>
        <v>2.4873730917948902</v>
      </c>
      <c r="AP32" s="48">
        <f>VLOOKUP($A32,'ADR Raw Data'!$B$6:$BE$43,'ADR Raw Data'!BB$1,FALSE)</f>
        <v>2.0716596812980201</v>
      </c>
      <c r="AQ32" s="49">
        <f>VLOOKUP($A32,'ADR Raw Data'!$B$6:$BE$43,'ADR Raw Data'!BC$1,FALSE)</f>
        <v>2.2780180322119401</v>
      </c>
      <c r="AR32" s="50">
        <f>VLOOKUP($A32,'ADR Raw Data'!$B$6:$BE$43,'ADR Raw Data'!BE$1,FALSE)</f>
        <v>4.8008789524191604</v>
      </c>
      <c r="AT32" s="51">
        <f>VLOOKUP($A32,'RevPAR Raw Data'!$B$6:$BE$43,'RevPAR Raw Data'!AG$1,FALSE)</f>
        <v>50.625262935779801</v>
      </c>
      <c r="AU32" s="52">
        <f>VLOOKUP($A32,'RevPAR Raw Data'!$B$6:$BE$43,'RevPAR Raw Data'!AH$1,FALSE)</f>
        <v>67.157860575072704</v>
      </c>
      <c r="AV32" s="52">
        <f>VLOOKUP($A32,'RevPAR Raw Data'!$B$6:$BE$43,'RevPAR Raw Data'!AI$1,FALSE)</f>
        <v>77.070547324904894</v>
      </c>
      <c r="AW32" s="52">
        <f>VLOOKUP($A32,'RevPAR Raw Data'!$B$6:$BE$43,'RevPAR Raw Data'!AJ$1,FALSE)</f>
        <v>75.993369578205403</v>
      </c>
      <c r="AX32" s="52">
        <f>VLOOKUP($A32,'RevPAR Raw Data'!$B$6:$BE$43,'RevPAR Raw Data'!AK$1,FALSE)</f>
        <v>71.662591132244302</v>
      </c>
      <c r="AY32" s="53">
        <f>VLOOKUP($A32,'RevPAR Raw Data'!$B$6:$BE$43,'RevPAR Raw Data'!AL$1,FALSE)</f>
        <v>68.501926309241398</v>
      </c>
      <c r="AZ32" s="52">
        <f>VLOOKUP($A32,'RevPAR Raw Data'!$B$6:$BE$43,'RevPAR Raw Data'!AN$1,FALSE)</f>
        <v>89.6581000167822</v>
      </c>
      <c r="BA32" s="52">
        <f>VLOOKUP($A32,'RevPAR Raw Data'!$B$6:$BE$43,'RevPAR Raw Data'!AO$1,FALSE)</f>
        <v>91.827041476840407</v>
      </c>
      <c r="BB32" s="53">
        <f>VLOOKUP($A32,'RevPAR Raw Data'!$B$6:$BE$43,'RevPAR Raw Data'!AP$1,FALSE)</f>
        <v>90.742570746811296</v>
      </c>
      <c r="BC32" s="54">
        <f>VLOOKUP($A32,'RevPAR Raw Data'!$B$6:$BE$43,'RevPAR Raw Data'!AR$1,FALSE)</f>
        <v>74.856396148547105</v>
      </c>
      <c r="BE32" s="47">
        <f>VLOOKUP($A32,'RevPAR Raw Data'!$B$6:$BE$43,'RevPAR Raw Data'!AT$1,FALSE)</f>
        <v>3.0419664321431199</v>
      </c>
      <c r="BF32" s="48">
        <f>VLOOKUP($A32,'RevPAR Raw Data'!$B$6:$BE$43,'RevPAR Raw Data'!AU$1,FALSE)</f>
        <v>7.3227435916421699</v>
      </c>
      <c r="BG32" s="48">
        <f>VLOOKUP($A32,'RevPAR Raw Data'!$B$6:$BE$43,'RevPAR Raw Data'!AV$1,FALSE)</f>
        <v>9.20606409789848</v>
      </c>
      <c r="BH32" s="48">
        <f>VLOOKUP($A32,'RevPAR Raw Data'!$B$6:$BE$43,'RevPAR Raw Data'!AW$1,FALSE)</f>
        <v>7.4407166119388304</v>
      </c>
      <c r="BI32" s="48">
        <f>VLOOKUP($A32,'RevPAR Raw Data'!$B$6:$BE$43,'RevPAR Raw Data'!AX$1,FALSE)</f>
        <v>3.5184459504693102</v>
      </c>
      <c r="BJ32" s="49">
        <f>VLOOKUP($A32,'RevPAR Raw Data'!$B$6:$BE$43,'RevPAR Raw Data'!AY$1,FALSE)</f>
        <v>6.2911417714109303</v>
      </c>
      <c r="BK32" s="48">
        <f>VLOOKUP($A32,'RevPAR Raw Data'!$B$6:$BE$43,'RevPAR Raw Data'!BA$1,FALSE)</f>
        <v>3.7553084713224001</v>
      </c>
      <c r="BL32" s="48">
        <f>VLOOKUP($A32,'RevPAR Raw Data'!$B$6:$BE$43,'RevPAR Raw Data'!BB$1,FALSE)</f>
        <v>3.7409000865650999</v>
      </c>
      <c r="BM32" s="49">
        <f>VLOOKUP($A32,'RevPAR Raw Data'!$B$6:$BE$43,'RevPAR Raw Data'!BC$1,FALSE)</f>
        <v>3.7480176809610999</v>
      </c>
      <c r="BN32" s="50">
        <f>VLOOKUP($A32,'RevPAR Raw Data'!$B$6:$BE$43,'RevPAR Raw Data'!BE$1,FALSE)</f>
        <v>5.3963388586385497</v>
      </c>
    </row>
    <row r="33" spans="1:66" x14ac:dyDescent="0.25">
      <c r="A33" s="63" t="s">
        <v>45</v>
      </c>
      <c r="B33" s="47">
        <f>VLOOKUP($A33,'Occupancy Raw Data'!$B$8:$BE$45,'Occupancy Raw Data'!AG$3,FALSE)</f>
        <v>56.6802010827532</v>
      </c>
      <c r="C33" s="48">
        <f>VLOOKUP($A33,'Occupancy Raw Data'!$B$8:$BE$45,'Occupancy Raw Data'!AH$3,FALSE)</f>
        <v>66.212296983758705</v>
      </c>
      <c r="D33" s="48">
        <f>VLOOKUP($A33,'Occupancy Raw Data'!$B$8:$BE$45,'Occupancy Raw Data'!AI$3,FALSE)</f>
        <v>68.817672080433098</v>
      </c>
      <c r="E33" s="48">
        <f>VLOOKUP($A33,'Occupancy Raw Data'!$B$8:$BE$45,'Occupancy Raw Data'!AJ$3,FALSE)</f>
        <v>69.218870843000701</v>
      </c>
      <c r="F33" s="48">
        <f>VLOOKUP($A33,'Occupancy Raw Data'!$B$8:$BE$45,'Occupancy Raw Data'!AK$3,FALSE)</f>
        <v>68.121616395978293</v>
      </c>
      <c r="G33" s="49">
        <f>VLOOKUP($A33,'Occupancy Raw Data'!$B$8:$BE$45,'Occupancy Raw Data'!AL$3,FALSE)</f>
        <v>65.810131477184797</v>
      </c>
      <c r="H33" s="48">
        <f>VLOOKUP($A33,'Occupancy Raw Data'!$B$8:$BE$45,'Occupancy Raw Data'!AN$3,FALSE)</f>
        <v>75.662219644238206</v>
      </c>
      <c r="I33" s="48">
        <f>VLOOKUP($A33,'Occupancy Raw Data'!$B$8:$BE$45,'Occupancy Raw Data'!AO$3,FALSE)</f>
        <v>75.797563805104403</v>
      </c>
      <c r="J33" s="49">
        <f>VLOOKUP($A33,'Occupancy Raw Data'!$B$8:$BE$45,'Occupancy Raw Data'!AP$3,FALSE)</f>
        <v>75.729891724671305</v>
      </c>
      <c r="K33" s="50">
        <f>VLOOKUP($A33,'Occupancy Raw Data'!$B$8:$BE$45,'Occupancy Raw Data'!AR$3,FALSE)</f>
        <v>68.644348690752395</v>
      </c>
      <c r="M33" s="47">
        <f>VLOOKUP($A33,'Occupancy Raw Data'!$B$8:$BE$45,'Occupancy Raw Data'!AT$3,FALSE)</f>
        <v>1.14691686675259</v>
      </c>
      <c r="N33" s="48">
        <f>VLOOKUP($A33,'Occupancy Raw Data'!$B$8:$BE$45,'Occupancy Raw Data'!AU$3,FALSE)</f>
        <v>-0.24304644700884501</v>
      </c>
      <c r="O33" s="48">
        <f>VLOOKUP($A33,'Occupancy Raw Data'!$B$8:$BE$45,'Occupancy Raw Data'!AV$3,FALSE)</f>
        <v>-1.2945358233275199</v>
      </c>
      <c r="P33" s="48">
        <f>VLOOKUP($A33,'Occupancy Raw Data'!$B$8:$BE$45,'Occupancy Raw Data'!AW$3,FALSE)</f>
        <v>-3.6262857296476598</v>
      </c>
      <c r="Q33" s="48">
        <f>VLOOKUP($A33,'Occupancy Raw Data'!$B$8:$BE$45,'Occupancy Raw Data'!AX$3,FALSE)</f>
        <v>-1.4553233304944999</v>
      </c>
      <c r="R33" s="49">
        <f>VLOOKUP($A33,'Occupancy Raw Data'!$B$8:$BE$45,'Occupancy Raw Data'!AY$3,FALSE)</f>
        <v>-1.2104274989222299</v>
      </c>
      <c r="S33" s="48">
        <f>VLOOKUP($A33,'Occupancy Raw Data'!$B$8:$BE$45,'Occupancy Raw Data'!BA$3,FALSE)</f>
        <v>4.2450497246587799</v>
      </c>
      <c r="T33" s="48">
        <f>VLOOKUP($A33,'Occupancy Raw Data'!$B$8:$BE$45,'Occupancy Raw Data'!BB$3,FALSE)</f>
        <v>7.6295084915849003</v>
      </c>
      <c r="U33" s="49">
        <f>VLOOKUP($A33,'Occupancy Raw Data'!$B$8:$BE$45,'Occupancy Raw Data'!BC$3,FALSE)</f>
        <v>5.91175944756014</v>
      </c>
      <c r="V33" s="50">
        <f>VLOOKUP($A33,'Occupancy Raw Data'!$B$8:$BE$45,'Occupancy Raw Data'!BE$3,FALSE)</f>
        <v>0.92890984131806997</v>
      </c>
      <c r="X33" s="51">
        <f>VLOOKUP($A33,'ADR Raw Data'!$B$6:$BE$43,'ADR Raw Data'!AG$1,FALSE)</f>
        <v>87.048223332764707</v>
      </c>
      <c r="Y33" s="52">
        <f>VLOOKUP($A33,'ADR Raw Data'!$B$6:$BE$43,'ADR Raw Data'!AH$1,FALSE)</f>
        <v>89.828565980435101</v>
      </c>
      <c r="Z33" s="52">
        <f>VLOOKUP($A33,'ADR Raw Data'!$B$6:$BE$43,'ADR Raw Data'!AI$1,FALSE)</f>
        <v>92.421231987075899</v>
      </c>
      <c r="AA33" s="52">
        <f>VLOOKUP($A33,'ADR Raw Data'!$B$6:$BE$43,'ADR Raw Data'!AJ$1,FALSE)</f>
        <v>90.392608701117297</v>
      </c>
      <c r="AB33" s="52">
        <f>VLOOKUP($A33,'ADR Raw Data'!$B$6:$BE$43,'ADR Raw Data'!AK$1,FALSE)</f>
        <v>89.120813829560703</v>
      </c>
      <c r="AC33" s="53">
        <f>VLOOKUP($A33,'ADR Raw Data'!$B$6:$BE$43,'ADR Raw Data'!AL$1,FALSE)</f>
        <v>89.864001370567294</v>
      </c>
      <c r="AD33" s="52">
        <f>VLOOKUP($A33,'ADR Raw Data'!$B$6:$BE$43,'ADR Raw Data'!AN$1,FALSE)</f>
        <v>96.970302644860396</v>
      </c>
      <c r="AE33" s="52">
        <f>VLOOKUP($A33,'ADR Raw Data'!$B$6:$BE$43,'ADR Raw Data'!AO$1,FALSE)</f>
        <v>98.661610426630901</v>
      </c>
      <c r="AF33" s="53">
        <f>VLOOKUP($A33,'ADR Raw Data'!$B$6:$BE$43,'ADR Raw Data'!AP$1,FALSE)</f>
        <v>97.816712210378498</v>
      </c>
      <c r="AG33" s="54">
        <f>VLOOKUP($A33,'ADR Raw Data'!$B$6:$BE$43,'ADR Raw Data'!AR$1,FALSE)</f>
        <v>92.370743699702203</v>
      </c>
      <c r="AI33" s="47">
        <f>VLOOKUP($A33,'ADR Raw Data'!$B$6:$BE$43,'ADR Raw Data'!AT$1,FALSE)</f>
        <v>3.7206003022527598</v>
      </c>
      <c r="AJ33" s="48">
        <f>VLOOKUP($A33,'ADR Raw Data'!$B$6:$BE$43,'ADR Raw Data'!AU$1,FALSE)</f>
        <v>1.16599294661618</v>
      </c>
      <c r="AK33" s="48">
        <f>VLOOKUP($A33,'ADR Raw Data'!$B$6:$BE$43,'ADR Raw Data'!AV$1,FALSE)</f>
        <v>3.5802419151030098</v>
      </c>
      <c r="AL33" s="48">
        <f>VLOOKUP($A33,'ADR Raw Data'!$B$6:$BE$43,'ADR Raw Data'!AW$1,FALSE)</f>
        <v>1.12173282150299</v>
      </c>
      <c r="AM33" s="48">
        <f>VLOOKUP($A33,'ADR Raw Data'!$B$6:$BE$43,'ADR Raw Data'!AX$1,FALSE)</f>
        <v>0.30636106091353998</v>
      </c>
      <c r="AN33" s="49">
        <f>VLOOKUP($A33,'ADR Raw Data'!$B$6:$BE$43,'ADR Raw Data'!AY$1,FALSE)</f>
        <v>1.88060615735567</v>
      </c>
      <c r="AO33" s="48">
        <f>VLOOKUP($A33,'ADR Raw Data'!$B$6:$BE$43,'ADR Raw Data'!BA$1,FALSE)</f>
        <v>1.5842888059434199</v>
      </c>
      <c r="AP33" s="48">
        <f>VLOOKUP($A33,'ADR Raw Data'!$B$6:$BE$43,'ADR Raw Data'!BB$1,FALSE)</f>
        <v>4.7394655054432304</v>
      </c>
      <c r="AQ33" s="49">
        <f>VLOOKUP($A33,'ADR Raw Data'!$B$6:$BE$43,'ADR Raw Data'!BC$1,FALSE)</f>
        <v>3.1418461182598798</v>
      </c>
      <c r="AR33" s="50">
        <f>VLOOKUP($A33,'ADR Raw Data'!$B$6:$BE$43,'ADR Raw Data'!BE$1,FALSE)</f>
        <v>2.4096935811634599</v>
      </c>
      <c r="AT33" s="51">
        <f>VLOOKUP($A33,'RevPAR Raw Data'!$B$6:$BE$43,'RevPAR Raw Data'!AG$1,FALSE)</f>
        <v>49.3391080239752</v>
      </c>
      <c r="AU33" s="52">
        <f>VLOOKUP($A33,'RevPAR Raw Data'!$B$6:$BE$43,'RevPAR Raw Data'!AH$1,FALSE)</f>
        <v>59.477556883217297</v>
      </c>
      <c r="AV33" s="52">
        <f>VLOOKUP($A33,'RevPAR Raw Data'!$B$6:$BE$43,'RevPAR Raw Data'!AI$1,FALSE)</f>
        <v>63.602140361562199</v>
      </c>
      <c r="AW33" s="52">
        <f>VLOOKUP($A33,'RevPAR Raw Data'!$B$6:$BE$43,'RevPAR Raw Data'!AJ$1,FALSE)</f>
        <v>62.5687430684454</v>
      </c>
      <c r="AX33" s="52">
        <f>VLOOKUP($A33,'RevPAR Raw Data'!$B$6:$BE$43,'RevPAR Raw Data'!AK$1,FALSE)</f>
        <v>60.710538925947397</v>
      </c>
      <c r="AY33" s="53">
        <f>VLOOKUP($A33,'RevPAR Raw Data'!$B$6:$BE$43,'RevPAR Raw Data'!AL$1,FALSE)</f>
        <v>59.139617452629501</v>
      </c>
      <c r="AZ33" s="52">
        <f>VLOOKUP($A33,'RevPAR Raw Data'!$B$6:$BE$43,'RevPAR Raw Data'!AN$1,FALSE)</f>
        <v>73.369883376836796</v>
      </c>
      <c r="BA33" s="52">
        <f>VLOOKUP($A33,'RevPAR Raw Data'!$B$6:$BE$43,'RevPAR Raw Data'!AO$1,FALSE)</f>
        <v>74.783097114269097</v>
      </c>
      <c r="BB33" s="53">
        <f>VLOOKUP($A33,'RevPAR Raw Data'!$B$6:$BE$43,'RevPAR Raw Data'!AP$1,FALSE)</f>
        <v>74.076490245552904</v>
      </c>
      <c r="BC33" s="54">
        <f>VLOOKUP($A33,'RevPAR Raw Data'!$B$6:$BE$43,'RevPAR Raw Data'!AR$1,FALSE)</f>
        <v>63.4072953934648</v>
      </c>
      <c r="BE33" s="47">
        <f>VLOOKUP($A33,'RevPAR Raw Data'!$B$6:$BE$43,'RevPAR Raw Data'!AT$1,FALSE)</f>
        <v>4.9101893614163403</v>
      </c>
      <c r="BF33" s="48">
        <f>VLOOKUP($A33,'RevPAR Raw Data'!$B$6:$BE$43,'RevPAR Raw Data'!AU$1,FALSE)</f>
        <v>0.92011259517820998</v>
      </c>
      <c r="BG33" s="48">
        <f>VLOOKUP($A33,'RevPAR Raw Data'!$B$6:$BE$43,'RevPAR Raw Data'!AV$1,FALSE)</f>
        <v>2.2393585776226899</v>
      </c>
      <c r="BH33" s="48">
        <f>VLOOKUP($A33,'RevPAR Raw Data'!$B$6:$BE$43,'RevPAR Raw Data'!AW$1,FALSE)</f>
        <v>-2.5452301453756001</v>
      </c>
      <c r="BI33" s="48">
        <f>VLOOKUP($A33,'RevPAR Raw Data'!$B$6:$BE$43,'RevPAR Raw Data'!AX$1,FALSE)</f>
        <v>-1.15342081357599</v>
      </c>
      <c r="BJ33" s="49">
        <f>VLOOKUP($A33,'RevPAR Raw Data'!$B$6:$BE$43,'RevPAR Raw Data'!AY$1,FALSE)</f>
        <v>0.64741528435837803</v>
      </c>
      <c r="BK33" s="48">
        <f>VLOOKUP($A33,'RevPAR Raw Data'!$B$6:$BE$43,'RevPAR Raw Data'!BA$1,FALSE)</f>
        <v>5.8965923781966998</v>
      </c>
      <c r="BL33" s="48">
        <f>VLOOKUP($A33,'RevPAR Raw Data'!$B$6:$BE$43,'RevPAR Raw Data'!BB$1,FALSE)</f>
        <v>12.7305719202216</v>
      </c>
      <c r="BM33" s="49">
        <f>VLOOKUP($A33,'RevPAR Raw Data'!$B$6:$BE$43,'RevPAR Raw Data'!BC$1,FALSE)</f>
        <v>9.2393439505440504</v>
      </c>
      <c r="BN33" s="50">
        <f>VLOOKUP($A33,'RevPAR Raw Data'!$B$6:$BE$43,'RevPAR Raw Data'!BE$1,FALSE)</f>
        <v>3.3609873033025699</v>
      </c>
    </row>
    <row r="34" spans="1:66" x14ac:dyDescent="0.25">
      <c r="A34" s="63" t="s">
        <v>115</v>
      </c>
      <c r="B34" s="47">
        <f>VLOOKUP($A34,'Occupancy Raw Data'!$B$8:$BE$45,'Occupancy Raw Data'!AG$3,FALSE)</f>
        <v>40.473478685323698</v>
      </c>
      <c r="C34" s="48">
        <f>VLOOKUP($A34,'Occupancy Raw Data'!$B$8:$BE$45,'Occupancy Raw Data'!AH$3,FALSE)</f>
        <v>56.134070940449</v>
      </c>
      <c r="D34" s="48">
        <f>VLOOKUP($A34,'Occupancy Raw Data'!$B$8:$BE$45,'Occupancy Raw Data'!AI$3,FALSE)</f>
        <v>66.303286690530399</v>
      </c>
      <c r="E34" s="48">
        <f>VLOOKUP($A34,'Occupancy Raw Data'!$B$8:$BE$45,'Occupancy Raw Data'!AJ$3,FALSE)</f>
        <v>65.066710055320499</v>
      </c>
      <c r="F34" s="48">
        <f>VLOOKUP($A34,'Occupancy Raw Data'!$B$8:$BE$45,'Occupancy Raw Data'!AK$3,FALSE)</f>
        <v>60.632931988285002</v>
      </c>
      <c r="G34" s="49">
        <f>VLOOKUP($A34,'Occupancy Raw Data'!$B$8:$BE$45,'Occupancy Raw Data'!AL$3,FALSE)</f>
        <v>57.722095671981698</v>
      </c>
      <c r="H34" s="48">
        <f>VLOOKUP($A34,'Occupancy Raw Data'!$B$8:$BE$45,'Occupancy Raw Data'!AN$3,FALSE)</f>
        <v>68.402212821347206</v>
      </c>
      <c r="I34" s="48">
        <f>VLOOKUP($A34,'Occupancy Raw Data'!$B$8:$BE$45,'Occupancy Raw Data'!AO$3,FALSE)</f>
        <v>70.045558086560305</v>
      </c>
      <c r="J34" s="49">
        <f>VLOOKUP($A34,'Occupancy Raw Data'!$B$8:$BE$45,'Occupancy Raw Data'!AP$3,FALSE)</f>
        <v>69.223885453953699</v>
      </c>
      <c r="K34" s="50">
        <f>VLOOKUP($A34,'Occupancy Raw Data'!$B$8:$BE$45,'Occupancy Raw Data'!AR$3,FALSE)</f>
        <v>61.008321323973703</v>
      </c>
      <c r="M34" s="47">
        <f>VLOOKUP($A34,'Occupancy Raw Data'!$B$8:$BE$45,'Occupancy Raw Data'!AT$3,FALSE)</f>
        <v>-1.5724726940960101</v>
      </c>
      <c r="N34" s="48">
        <f>VLOOKUP($A34,'Occupancy Raw Data'!$B$8:$BE$45,'Occupancy Raw Data'!AU$3,FALSE)</f>
        <v>8.9871627140931203</v>
      </c>
      <c r="O34" s="48">
        <f>VLOOKUP($A34,'Occupancy Raw Data'!$B$8:$BE$45,'Occupancy Raw Data'!AV$3,FALSE)</f>
        <v>8.6807285077584808</v>
      </c>
      <c r="P34" s="48">
        <f>VLOOKUP($A34,'Occupancy Raw Data'!$B$8:$BE$45,'Occupancy Raw Data'!AW$3,FALSE)</f>
        <v>6.2291757245842598</v>
      </c>
      <c r="Q34" s="48">
        <f>VLOOKUP($A34,'Occupancy Raw Data'!$B$8:$BE$45,'Occupancy Raw Data'!AX$3,FALSE)</f>
        <v>2.9772675242339202</v>
      </c>
      <c r="R34" s="49">
        <f>VLOOKUP($A34,'Occupancy Raw Data'!$B$8:$BE$45,'Occupancy Raw Data'!AY$3,FALSE)</f>
        <v>5.42314192947648</v>
      </c>
      <c r="S34" s="48">
        <f>VLOOKUP($A34,'Occupancy Raw Data'!$B$8:$BE$45,'Occupancy Raw Data'!BA$3,FALSE)</f>
        <v>6.2347022164635097</v>
      </c>
      <c r="T34" s="48">
        <f>VLOOKUP($A34,'Occupancy Raw Data'!$B$8:$BE$45,'Occupancy Raw Data'!BB$3,FALSE)</f>
        <v>2.33191360754003</v>
      </c>
      <c r="U34" s="49">
        <f>VLOOKUP($A34,'Occupancy Raw Data'!$B$8:$BE$45,'Occupancy Raw Data'!BC$3,FALSE)</f>
        <v>4.22364320040748</v>
      </c>
      <c r="V34" s="50">
        <f>VLOOKUP($A34,'Occupancy Raw Data'!$B$8:$BE$45,'Occupancy Raw Data'!BE$3,FALSE)</f>
        <v>5.0312638366362599</v>
      </c>
      <c r="X34" s="51">
        <f>VLOOKUP($A34,'ADR Raw Data'!$B$6:$BE$43,'ADR Raw Data'!AG$1,FALSE)</f>
        <v>156.26880603014999</v>
      </c>
      <c r="Y34" s="52">
        <f>VLOOKUP($A34,'ADR Raw Data'!$B$6:$BE$43,'ADR Raw Data'!AH$1,FALSE)</f>
        <v>162.94456376811499</v>
      </c>
      <c r="Z34" s="52">
        <f>VLOOKUP($A34,'ADR Raw Data'!$B$6:$BE$43,'ADR Raw Data'!AI$1,FALSE)</f>
        <v>170.59097055214701</v>
      </c>
      <c r="AA34" s="52">
        <f>VLOOKUP($A34,'ADR Raw Data'!$B$6:$BE$43,'ADR Raw Data'!AJ$1,FALSE)</f>
        <v>168.44825706426599</v>
      </c>
      <c r="AB34" s="52">
        <f>VLOOKUP($A34,'ADR Raw Data'!$B$6:$BE$43,'ADR Raw Data'!AK$1,FALSE)</f>
        <v>163.84026700657401</v>
      </c>
      <c r="AC34" s="53">
        <f>VLOOKUP($A34,'ADR Raw Data'!$B$6:$BE$43,'ADR Raw Data'!AL$1,FALSE)</f>
        <v>165.193986920735</v>
      </c>
      <c r="AD34" s="52">
        <f>VLOOKUP($A34,'ADR Raw Data'!$B$6:$BE$43,'ADR Raw Data'!AN$1,FALSE)</f>
        <v>172.91329686013299</v>
      </c>
      <c r="AE34" s="52">
        <f>VLOOKUP($A34,'ADR Raw Data'!$B$6:$BE$43,'ADR Raw Data'!AO$1,FALSE)</f>
        <v>171.601409988385</v>
      </c>
      <c r="AF34" s="53">
        <f>VLOOKUP($A34,'ADR Raw Data'!$B$6:$BE$43,'ADR Raw Data'!AP$1,FALSE)</f>
        <v>172.249567516746</v>
      </c>
      <c r="AG34" s="54">
        <f>VLOOKUP($A34,'ADR Raw Data'!$B$6:$BE$43,'ADR Raw Data'!AR$1,FALSE)</f>
        <v>167.481331580752</v>
      </c>
      <c r="AI34" s="47">
        <f>VLOOKUP($A34,'ADR Raw Data'!$B$6:$BE$43,'ADR Raw Data'!AT$1,FALSE)</f>
        <v>2.6152290165351801</v>
      </c>
      <c r="AJ34" s="48">
        <f>VLOOKUP($A34,'ADR Raw Data'!$B$6:$BE$43,'ADR Raw Data'!AU$1,FALSE)</f>
        <v>4.2239465685270599</v>
      </c>
      <c r="AK34" s="48">
        <f>VLOOKUP($A34,'ADR Raw Data'!$B$6:$BE$43,'ADR Raw Data'!AV$1,FALSE)</f>
        <v>5.9184208236828297</v>
      </c>
      <c r="AL34" s="48">
        <f>VLOOKUP($A34,'ADR Raw Data'!$B$6:$BE$43,'ADR Raw Data'!AW$1,FALSE)</f>
        <v>5.6341261705074901</v>
      </c>
      <c r="AM34" s="48">
        <f>VLOOKUP($A34,'ADR Raw Data'!$B$6:$BE$43,'ADR Raw Data'!AX$1,FALSE)</f>
        <v>3.4778925661481002</v>
      </c>
      <c r="AN34" s="49">
        <f>VLOOKUP($A34,'ADR Raw Data'!$B$6:$BE$43,'ADR Raw Data'!AY$1,FALSE)</f>
        <v>4.6123933735157499</v>
      </c>
      <c r="AO34" s="48">
        <f>VLOOKUP($A34,'ADR Raw Data'!$B$6:$BE$43,'ADR Raw Data'!BA$1,FALSE)</f>
        <v>-2.17881327392067</v>
      </c>
      <c r="AP34" s="48">
        <f>VLOOKUP($A34,'ADR Raw Data'!$B$6:$BE$43,'ADR Raw Data'!BB$1,FALSE)</f>
        <v>-2.8362093187767798</v>
      </c>
      <c r="AQ34" s="49">
        <f>VLOOKUP($A34,'ADR Raw Data'!$B$6:$BE$43,'ADR Raw Data'!BC$1,FALSE)</f>
        <v>-2.5104735979069699</v>
      </c>
      <c r="AR34" s="50">
        <f>VLOOKUP($A34,'ADR Raw Data'!$B$6:$BE$43,'ADR Raw Data'!BE$1,FALSE)</f>
        <v>2.0952185753518302</v>
      </c>
      <c r="AT34" s="51">
        <f>VLOOKUP($A34,'RevPAR Raw Data'!$B$6:$BE$43,'RevPAR Raw Data'!AG$1,FALSE)</f>
        <v>63.247421900422999</v>
      </c>
      <c r="AU34" s="52">
        <f>VLOOKUP($A34,'RevPAR Raw Data'!$B$6:$BE$43,'RevPAR Raw Data'!AH$1,FALSE)</f>
        <v>91.467417019199402</v>
      </c>
      <c r="AV34" s="52">
        <f>VLOOKUP($A34,'RevPAR Raw Data'!$B$6:$BE$43,'RevPAR Raw Data'!AI$1,FALSE)</f>
        <v>113.107420273348</v>
      </c>
      <c r="AW34" s="52">
        <f>VLOOKUP($A34,'RevPAR Raw Data'!$B$6:$BE$43,'RevPAR Raw Data'!AJ$1,FALSE)</f>
        <v>109.603739017246</v>
      </c>
      <c r="AX34" s="52">
        <f>VLOOKUP($A34,'RevPAR Raw Data'!$B$6:$BE$43,'RevPAR Raw Data'!AK$1,FALSE)</f>
        <v>99.341157663520903</v>
      </c>
      <c r="AY34" s="53">
        <f>VLOOKUP($A34,'RevPAR Raw Data'!$B$6:$BE$43,'RevPAR Raw Data'!AL$1,FALSE)</f>
        <v>95.353431174747797</v>
      </c>
      <c r="AZ34" s="52">
        <f>VLOOKUP($A34,'RevPAR Raw Data'!$B$6:$BE$43,'RevPAR Raw Data'!AN$1,FALSE)</f>
        <v>118.276521314676</v>
      </c>
      <c r="BA34" s="52">
        <f>VLOOKUP($A34,'RevPAR Raw Data'!$B$6:$BE$43,'RevPAR Raw Data'!AO$1,FALSE)</f>
        <v>120.19916531077099</v>
      </c>
      <c r="BB34" s="53">
        <f>VLOOKUP($A34,'RevPAR Raw Data'!$B$6:$BE$43,'RevPAR Raw Data'!AP$1,FALSE)</f>
        <v>119.237843312723</v>
      </c>
      <c r="BC34" s="54">
        <f>VLOOKUP($A34,'RevPAR Raw Data'!$B$6:$BE$43,'RevPAR Raw Data'!AR$1,FALSE)</f>
        <v>102.177548928455</v>
      </c>
      <c r="BE34" s="47">
        <f>VLOOKUP($A34,'RevPAR Raw Data'!$B$6:$BE$43,'RevPAR Raw Data'!AT$1,FALSE)</f>
        <v>1.0016325602660701</v>
      </c>
      <c r="BF34" s="48">
        <f>VLOOKUP($A34,'RevPAR Raw Data'!$B$6:$BE$43,'RevPAR Raw Data'!AU$1,FALSE)</f>
        <v>13.59072223369</v>
      </c>
      <c r="BG34" s="48">
        <f>VLOOKUP($A34,'RevPAR Raw Data'!$B$6:$BE$43,'RevPAR Raw Data'!AV$1,FALSE)</f>
        <v>15.1129113750918</v>
      </c>
      <c r="BH34" s="48">
        <f>VLOOKUP($A34,'RevPAR Raw Data'!$B$6:$BE$43,'RevPAR Raw Data'!AW$1,FALSE)</f>
        <v>12.2142615147974</v>
      </c>
      <c r="BI34" s="48">
        <f>VLOOKUP($A34,'RevPAR Raw Data'!$B$6:$BE$43,'RevPAR Raw Data'!AX$1,FALSE)</f>
        <v>6.5587062562816998</v>
      </c>
      <c r="BJ34" s="49">
        <f>VLOOKUP($A34,'RevPAR Raw Data'!$B$6:$BE$43,'RevPAR Raw Data'!AY$1,FALSE)</f>
        <v>10.285671941983701</v>
      </c>
      <c r="BK34" s="48">
        <f>VLOOKUP($A34,'RevPAR Raw Data'!$B$6:$BE$43,'RevPAR Raw Data'!BA$1,FALSE)</f>
        <v>3.9200464230611001</v>
      </c>
      <c r="BL34" s="48">
        <f>VLOOKUP($A34,'RevPAR Raw Data'!$B$6:$BE$43,'RevPAR Raw Data'!BB$1,FALSE)</f>
        <v>-0.57043366227962899</v>
      </c>
      <c r="BM34" s="49">
        <f>VLOOKUP($A34,'RevPAR Raw Data'!$B$6:$BE$43,'RevPAR Raw Data'!BC$1,FALSE)</f>
        <v>1.60713615508448</v>
      </c>
      <c r="BN34" s="50">
        <f>VLOOKUP($A34,'RevPAR Raw Data'!$B$6:$BE$43,'RevPAR Raw Data'!BE$1,FALSE)</f>
        <v>7.2318983864682602</v>
      </c>
    </row>
    <row r="35" spans="1:66" x14ac:dyDescent="0.25">
      <c r="A35" s="63" t="s">
        <v>94</v>
      </c>
      <c r="B35" s="47">
        <f>VLOOKUP($A35,'Occupancy Raw Data'!$B$8:$BE$45,'Occupancy Raw Data'!AG$3,FALSE)</f>
        <v>49.262502880848103</v>
      </c>
      <c r="C35" s="48">
        <f>VLOOKUP($A35,'Occupancy Raw Data'!$B$8:$BE$45,'Occupancy Raw Data'!AH$3,FALSE)</f>
        <v>63.672505185526603</v>
      </c>
      <c r="D35" s="48">
        <f>VLOOKUP($A35,'Occupancy Raw Data'!$B$8:$BE$45,'Occupancy Raw Data'!AI$3,FALSE)</f>
        <v>71.430629177229704</v>
      </c>
      <c r="E35" s="48">
        <f>VLOOKUP($A35,'Occupancy Raw Data'!$B$8:$BE$45,'Occupancy Raw Data'!AJ$3,FALSE)</f>
        <v>71.378773911039403</v>
      </c>
      <c r="F35" s="48">
        <f>VLOOKUP($A35,'Occupancy Raw Data'!$B$8:$BE$45,'Occupancy Raw Data'!AK$3,FALSE)</f>
        <v>67.613505415994396</v>
      </c>
      <c r="G35" s="49">
        <f>VLOOKUP($A35,'Occupancy Raw Data'!$B$8:$BE$45,'Occupancy Raw Data'!AL$3,FALSE)</f>
        <v>64.671583314127602</v>
      </c>
      <c r="H35" s="48">
        <f>VLOOKUP($A35,'Occupancy Raw Data'!$B$8:$BE$45,'Occupancy Raw Data'!AN$3,FALSE)</f>
        <v>75.538718598755395</v>
      </c>
      <c r="I35" s="48">
        <f>VLOOKUP($A35,'Occupancy Raw Data'!$B$8:$BE$45,'Occupancy Raw Data'!AO$3,FALSE)</f>
        <v>77.264346623646006</v>
      </c>
      <c r="J35" s="49">
        <f>VLOOKUP($A35,'Occupancy Raw Data'!$B$8:$BE$45,'Occupancy Raw Data'!AP$3,FALSE)</f>
        <v>76.401532611200693</v>
      </c>
      <c r="K35" s="50">
        <f>VLOOKUP($A35,'Occupancy Raw Data'!$B$8:$BE$45,'Occupancy Raw Data'!AR$3,FALSE)</f>
        <v>68.022997399005604</v>
      </c>
      <c r="M35" s="47">
        <f>VLOOKUP($A35,'Occupancy Raw Data'!$B$8:$BE$45,'Occupancy Raw Data'!AT$3,FALSE)</f>
        <v>-2.2193725620122802</v>
      </c>
      <c r="N35" s="48">
        <f>VLOOKUP($A35,'Occupancy Raw Data'!$B$8:$BE$45,'Occupancy Raw Data'!AU$3,FALSE)</f>
        <v>3.4047252956343899</v>
      </c>
      <c r="O35" s="48">
        <f>VLOOKUP($A35,'Occupancy Raw Data'!$B$8:$BE$45,'Occupancy Raw Data'!AV$3,FALSE)</f>
        <v>4.4819811196200403</v>
      </c>
      <c r="P35" s="48">
        <f>VLOOKUP($A35,'Occupancy Raw Data'!$B$8:$BE$45,'Occupancy Raw Data'!AW$3,FALSE)</f>
        <v>5.3734775842805398</v>
      </c>
      <c r="Q35" s="48">
        <f>VLOOKUP($A35,'Occupancy Raw Data'!$B$8:$BE$45,'Occupancy Raw Data'!AX$3,FALSE)</f>
        <v>0.21043031725014499</v>
      </c>
      <c r="R35" s="49">
        <f>VLOOKUP($A35,'Occupancy Raw Data'!$B$8:$BE$45,'Occupancy Raw Data'!AY$3,FALSE)</f>
        <v>2.47975078452852</v>
      </c>
      <c r="S35" s="48">
        <f>VLOOKUP($A35,'Occupancy Raw Data'!$B$8:$BE$45,'Occupancy Raw Data'!BA$3,FALSE)</f>
        <v>-1.5175187781359001</v>
      </c>
      <c r="T35" s="48">
        <f>VLOOKUP($A35,'Occupancy Raw Data'!$B$8:$BE$45,'Occupancy Raw Data'!BB$3,FALSE)</f>
        <v>-0.25769867219051801</v>
      </c>
      <c r="U35" s="49">
        <f>VLOOKUP($A35,'Occupancy Raw Data'!$B$8:$BE$45,'Occupancy Raw Data'!BC$3,FALSE)</f>
        <v>-0.88449823411796202</v>
      </c>
      <c r="V35" s="50">
        <f>VLOOKUP($A35,'Occupancy Raw Data'!$B$8:$BE$45,'Occupancy Raw Data'!BE$3,FALSE)</f>
        <v>1.3755248892018599</v>
      </c>
      <c r="X35" s="51">
        <f>VLOOKUP($A35,'ADR Raw Data'!$B$6:$BE$43,'ADR Raw Data'!AG$1,FALSE)</f>
        <v>96.033008187134499</v>
      </c>
      <c r="Y35" s="52">
        <f>VLOOKUP($A35,'ADR Raw Data'!$B$6:$BE$43,'ADR Raw Data'!AH$1,FALSE)</f>
        <v>105.508256718848</v>
      </c>
      <c r="Z35" s="52">
        <f>VLOOKUP($A35,'ADR Raw Data'!$B$6:$BE$43,'ADR Raw Data'!AI$1,FALSE)</f>
        <v>109.48175720911399</v>
      </c>
      <c r="AA35" s="52">
        <f>VLOOKUP($A35,'ADR Raw Data'!$B$6:$BE$43,'ADR Raw Data'!AJ$1,FALSE)</f>
        <v>108.525349719497</v>
      </c>
      <c r="AB35" s="52">
        <f>VLOOKUP($A35,'ADR Raw Data'!$B$6:$BE$43,'ADR Raw Data'!AK$1,FALSE)</f>
        <v>106.809288453344</v>
      </c>
      <c r="AC35" s="53">
        <f>VLOOKUP($A35,'ADR Raw Data'!$B$6:$BE$43,'ADR Raw Data'!AL$1,FALSE)</f>
        <v>105.880534282456</v>
      </c>
      <c r="AD35" s="52">
        <f>VLOOKUP($A35,'ADR Raw Data'!$B$6:$BE$43,'ADR Raw Data'!AN$1,FALSE)</f>
        <v>120.976764044086</v>
      </c>
      <c r="AE35" s="52">
        <f>VLOOKUP($A35,'ADR Raw Data'!$B$6:$BE$43,'ADR Raw Data'!AO$1,FALSE)</f>
        <v>122.19221103653901</v>
      </c>
      <c r="AF35" s="53">
        <f>VLOOKUP($A35,'ADR Raw Data'!$B$6:$BE$43,'ADR Raw Data'!AP$1,FALSE)</f>
        <v>121.59135065326799</v>
      </c>
      <c r="AG35" s="54">
        <f>VLOOKUP($A35,'ADR Raw Data'!$B$6:$BE$43,'ADR Raw Data'!AR$1,FALSE)</f>
        <v>110.922234443536</v>
      </c>
      <c r="AI35" s="47">
        <f>VLOOKUP($A35,'ADR Raw Data'!$B$6:$BE$43,'ADR Raw Data'!AT$1,FALSE)</f>
        <v>3.9390074929436301</v>
      </c>
      <c r="AJ35" s="48">
        <f>VLOOKUP($A35,'ADR Raw Data'!$B$6:$BE$43,'ADR Raw Data'!AU$1,FALSE)</f>
        <v>7.95833735908273</v>
      </c>
      <c r="AK35" s="48">
        <f>VLOOKUP($A35,'ADR Raw Data'!$B$6:$BE$43,'ADR Raw Data'!AV$1,FALSE)</f>
        <v>8.2557271669507202</v>
      </c>
      <c r="AL35" s="48">
        <f>VLOOKUP($A35,'ADR Raw Data'!$B$6:$BE$43,'ADR Raw Data'!AW$1,FALSE)</f>
        <v>8.8733760542328994</v>
      </c>
      <c r="AM35" s="48">
        <f>VLOOKUP($A35,'ADR Raw Data'!$B$6:$BE$43,'ADR Raw Data'!AX$1,FALSE)</f>
        <v>7.8862619833838403</v>
      </c>
      <c r="AN35" s="49">
        <f>VLOOKUP($A35,'ADR Raw Data'!$B$6:$BE$43,'ADR Raw Data'!AY$1,FALSE)</f>
        <v>7.7051457795290101</v>
      </c>
      <c r="AO35" s="48">
        <f>VLOOKUP($A35,'ADR Raw Data'!$B$6:$BE$43,'ADR Raw Data'!BA$1,FALSE)</f>
        <v>3.9374529789529999</v>
      </c>
      <c r="AP35" s="48">
        <f>VLOOKUP($A35,'ADR Raw Data'!$B$6:$BE$43,'ADR Raw Data'!BB$1,FALSE)</f>
        <v>3.1390385556995701</v>
      </c>
      <c r="AQ35" s="49">
        <f>VLOOKUP($A35,'ADR Raw Data'!$B$6:$BE$43,'ADR Raw Data'!BC$1,FALSE)</f>
        <v>3.5360288848799799</v>
      </c>
      <c r="AR35" s="50">
        <f>VLOOKUP($A35,'ADR Raw Data'!$B$6:$BE$43,'ADR Raw Data'!BE$1,FALSE)</f>
        <v>6.0586552942164502</v>
      </c>
      <c r="AT35" s="51">
        <f>VLOOKUP($A35,'RevPAR Raw Data'!$B$6:$BE$43,'RevPAR Raw Data'!AG$1,FALSE)</f>
        <v>47.308263424752198</v>
      </c>
      <c r="AU35" s="52">
        <f>VLOOKUP($A35,'RevPAR Raw Data'!$B$6:$BE$43,'RevPAR Raw Data'!AH$1,FALSE)</f>
        <v>67.179750230467803</v>
      </c>
      <c r="AV35" s="52">
        <f>VLOOKUP($A35,'RevPAR Raw Data'!$B$6:$BE$43,'RevPAR Raw Data'!AI$1,FALSE)</f>
        <v>78.203508008757694</v>
      </c>
      <c r="AW35" s="52">
        <f>VLOOKUP($A35,'RevPAR Raw Data'!$B$6:$BE$43,'RevPAR Raw Data'!AJ$1,FALSE)</f>
        <v>77.464064012445206</v>
      </c>
      <c r="AX35" s="52">
        <f>VLOOKUP($A35,'RevPAR Raw Data'!$B$6:$BE$43,'RevPAR Raw Data'!AK$1,FALSE)</f>
        <v>72.217504033187296</v>
      </c>
      <c r="AY35" s="53">
        <f>VLOOKUP($A35,'RevPAR Raw Data'!$B$6:$BE$43,'RevPAR Raw Data'!AL$1,FALSE)</f>
        <v>68.474617941922105</v>
      </c>
      <c r="AZ35" s="52">
        <f>VLOOKUP($A35,'RevPAR Raw Data'!$B$6:$BE$43,'RevPAR Raw Data'!AN$1,FALSE)</f>
        <v>91.384297361143098</v>
      </c>
      <c r="BA35" s="52">
        <f>VLOOKUP($A35,'RevPAR Raw Data'!$B$6:$BE$43,'RevPAR Raw Data'!AO$1,FALSE)</f>
        <v>94.411013482369199</v>
      </c>
      <c r="BB35" s="53">
        <f>VLOOKUP($A35,'RevPAR Raw Data'!$B$6:$BE$43,'RevPAR Raw Data'!AP$1,FALSE)</f>
        <v>92.897655421756099</v>
      </c>
      <c r="BC35" s="54">
        <f>VLOOKUP($A35,'RevPAR Raw Data'!$B$6:$BE$43,'RevPAR Raw Data'!AR$1,FALSE)</f>
        <v>75.452628650446101</v>
      </c>
      <c r="BE35" s="47">
        <f>VLOOKUP($A35,'RevPAR Raw Data'!$B$6:$BE$43,'RevPAR Raw Data'!AT$1,FALSE)</f>
        <v>1.6322136794173501</v>
      </c>
      <c r="BF35" s="48">
        <f>VLOOKUP($A35,'RevPAR Raw Data'!$B$6:$BE$43,'RevPAR Raw Data'!AU$1,FALSE)</f>
        <v>11.6340221798937</v>
      </c>
      <c r="BG35" s="48">
        <f>VLOOKUP($A35,'RevPAR Raw Data'!$B$6:$BE$43,'RevPAR Raw Data'!AV$1,FALSE)</f>
        <v>13.1077284194808</v>
      </c>
      <c r="BH35" s="48">
        <f>VLOOKUP($A35,'RevPAR Raw Data'!$B$6:$BE$43,'RevPAR Raw Data'!AW$1,FALSE)</f>
        <v>14.723662511756499</v>
      </c>
      <c r="BI35" s="48">
        <f>VLOOKUP($A35,'RevPAR Raw Data'!$B$6:$BE$43,'RevPAR Raw Data'!AX$1,FALSE)</f>
        <v>8.1132873867447994</v>
      </c>
      <c r="BJ35" s="49">
        <f>VLOOKUP($A35,'RevPAR Raw Data'!$B$6:$BE$43,'RevPAR Raw Data'!AY$1,FALSE)</f>
        <v>10.3759649769744</v>
      </c>
      <c r="BK35" s="48">
        <f>VLOOKUP($A35,'RevPAR Raw Data'!$B$6:$BE$43,'RevPAR Raw Data'!BA$1,FALSE)</f>
        <v>2.3601826124812102</v>
      </c>
      <c r="BL35" s="48">
        <f>VLOOKUP($A35,'RevPAR Raw Data'!$B$6:$BE$43,'RevPAR Raw Data'!BB$1,FALSE)</f>
        <v>2.8732506228314598</v>
      </c>
      <c r="BM35" s="49">
        <f>VLOOKUP($A35,'RevPAR Raw Data'!$B$6:$BE$43,'RevPAR Raw Data'!BC$1,FALSE)</f>
        <v>2.6202545377173601</v>
      </c>
      <c r="BN35" s="50">
        <f>VLOOKUP($A35,'RevPAR Raw Data'!$B$6:$BE$43,'RevPAR Raw Data'!BE$1,FALSE)</f>
        <v>7.5175184949412204</v>
      </c>
    </row>
    <row r="36" spans="1:66" x14ac:dyDescent="0.25">
      <c r="A36" s="63" t="s">
        <v>44</v>
      </c>
      <c r="B36" s="47">
        <f>VLOOKUP($A36,'Occupancy Raw Data'!$B$8:$BE$45,'Occupancy Raw Data'!AG$3,FALSE)</f>
        <v>54.023087525844197</v>
      </c>
      <c r="C36" s="48">
        <f>VLOOKUP($A36,'Occupancy Raw Data'!$B$8:$BE$45,'Occupancy Raw Data'!AH$3,FALSE)</f>
        <v>61.793590627153598</v>
      </c>
      <c r="D36" s="48">
        <f>VLOOKUP($A36,'Occupancy Raw Data'!$B$8:$BE$45,'Occupancy Raw Data'!AI$3,FALSE)</f>
        <v>66.703997243280398</v>
      </c>
      <c r="E36" s="48">
        <f>VLOOKUP($A36,'Occupancy Raw Data'!$B$8:$BE$45,'Occupancy Raw Data'!AJ$3,FALSE)</f>
        <v>66.566161268090895</v>
      </c>
      <c r="F36" s="48">
        <f>VLOOKUP($A36,'Occupancy Raw Data'!$B$8:$BE$45,'Occupancy Raw Data'!AK$3,FALSE)</f>
        <v>66.264645072363805</v>
      </c>
      <c r="G36" s="49">
        <f>VLOOKUP($A36,'Occupancy Raw Data'!$B$8:$BE$45,'Occupancy Raw Data'!AL$3,FALSE)</f>
        <v>63.070296347346599</v>
      </c>
      <c r="H36" s="48">
        <f>VLOOKUP($A36,'Occupancy Raw Data'!$B$8:$BE$45,'Occupancy Raw Data'!AN$3,FALSE)</f>
        <v>79.402136457615399</v>
      </c>
      <c r="I36" s="48">
        <f>VLOOKUP($A36,'Occupancy Raw Data'!$B$8:$BE$45,'Occupancy Raw Data'!AO$3,FALSE)</f>
        <v>82.012405237766998</v>
      </c>
      <c r="J36" s="49">
        <f>VLOOKUP($A36,'Occupancy Raw Data'!$B$8:$BE$45,'Occupancy Raw Data'!AP$3,FALSE)</f>
        <v>80.707270847691206</v>
      </c>
      <c r="K36" s="50">
        <f>VLOOKUP($A36,'Occupancy Raw Data'!$B$8:$BE$45,'Occupancy Raw Data'!AR$3,FALSE)</f>
        <v>68.109431918873597</v>
      </c>
      <c r="M36" s="47">
        <f>VLOOKUP($A36,'Occupancy Raw Data'!$B$8:$BE$45,'Occupancy Raw Data'!AT$3,FALSE)</f>
        <v>3.05341478371867</v>
      </c>
      <c r="N36" s="48">
        <f>VLOOKUP($A36,'Occupancy Raw Data'!$B$8:$BE$45,'Occupancy Raw Data'!AU$3,FALSE)</f>
        <v>-0.88417432591499301</v>
      </c>
      <c r="O36" s="48">
        <f>VLOOKUP($A36,'Occupancy Raw Data'!$B$8:$BE$45,'Occupancy Raw Data'!AV$3,FALSE)</f>
        <v>-0.69733469942841897</v>
      </c>
      <c r="P36" s="48">
        <f>VLOOKUP($A36,'Occupancy Raw Data'!$B$8:$BE$45,'Occupancy Raw Data'!AW$3,FALSE)</f>
        <v>-2.38085073200312</v>
      </c>
      <c r="Q36" s="48">
        <f>VLOOKUP($A36,'Occupancy Raw Data'!$B$8:$BE$45,'Occupancy Raw Data'!AX$3,FALSE)</f>
        <v>-1.61655153725571</v>
      </c>
      <c r="R36" s="49">
        <f>VLOOKUP($A36,'Occupancy Raw Data'!$B$8:$BE$45,'Occupancy Raw Data'!AY$3,FALSE)</f>
        <v>-0.67130476414396201</v>
      </c>
      <c r="S36" s="48">
        <f>VLOOKUP($A36,'Occupancy Raw Data'!$B$8:$BE$45,'Occupancy Raw Data'!BA$3,FALSE)</f>
        <v>2.7744680772527399</v>
      </c>
      <c r="T36" s="48">
        <f>VLOOKUP($A36,'Occupancy Raw Data'!$B$8:$BE$45,'Occupancy Raw Data'!BB$3,FALSE)</f>
        <v>1.20679795298913</v>
      </c>
      <c r="U36" s="49">
        <f>VLOOKUP($A36,'Occupancy Raw Data'!$B$8:$BE$45,'Occupancy Raw Data'!BC$3,FALSE)</f>
        <v>1.97193571868189</v>
      </c>
      <c r="V36" s="50">
        <f>VLOOKUP($A36,'Occupancy Raw Data'!$B$8:$BE$45,'Occupancy Raw Data'!BE$3,FALSE)</f>
        <v>0.20811508991743199</v>
      </c>
      <c r="X36" s="51">
        <f>VLOOKUP($A36,'ADR Raw Data'!$B$6:$BE$43,'ADR Raw Data'!AG$1,FALSE)</f>
        <v>88.899530282251604</v>
      </c>
      <c r="Y36" s="52">
        <f>VLOOKUP($A36,'ADR Raw Data'!$B$6:$BE$43,'ADR Raw Data'!AH$1,FALSE)</f>
        <v>92.0109495887355</v>
      </c>
      <c r="Z36" s="52">
        <f>VLOOKUP($A36,'ADR Raw Data'!$B$6:$BE$43,'ADR Raw Data'!AI$1,FALSE)</f>
        <v>93.148819591889406</v>
      </c>
      <c r="AA36" s="52">
        <f>VLOOKUP($A36,'ADR Raw Data'!$B$6:$BE$43,'ADR Raw Data'!AJ$1,FALSE)</f>
        <v>92.473153397178706</v>
      </c>
      <c r="AB36" s="52">
        <f>VLOOKUP($A36,'ADR Raw Data'!$B$6:$BE$43,'ADR Raw Data'!AK$1,FALSE)</f>
        <v>91.642646398855902</v>
      </c>
      <c r="AC36" s="53">
        <f>VLOOKUP($A36,'ADR Raw Data'!$B$6:$BE$43,'ADR Raw Data'!AL$1,FALSE)</f>
        <v>91.738788676719594</v>
      </c>
      <c r="AD36" s="52">
        <f>VLOOKUP($A36,'ADR Raw Data'!$B$6:$BE$43,'ADR Raw Data'!AN$1,FALSE)</f>
        <v>112.32694718454999</v>
      </c>
      <c r="AE36" s="52">
        <f>VLOOKUP($A36,'ADR Raw Data'!$B$6:$BE$43,'ADR Raw Data'!AO$1,FALSE)</f>
        <v>115.45367480042</v>
      </c>
      <c r="AF36" s="53">
        <f>VLOOKUP($A36,'ADR Raw Data'!$B$6:$BE$43,'ADR Raw Data'!AP$1,FALSE)</f>
        <v>113.915592480119</v>
      </c>
      <c r="AG36" s="54">
        <f>VLOOKUP($A36,'ADR Raw Data'!$B$6:$BE$43,'ADR Raw Data'!AR$1,FALSE)</f>
        <v>99.246996993296307</v>
      </c>
      <c r="AI36" s="47">
        <f>VLOOKUP($A36,'ADR Raw Data'!$B$6:$BE$43,'ADR Raw Data'!AT$1,FALSE)</f>
        <v>4.5066954297814004</v>
      </c>
      <c r="AJ36" s="48">
        <f>VLOOKUP($A36,'ADR Raw Data'!$B$6:$BE$43,'ADR Raw Data'!AU$1,FALSE)</f>
        <v>3.6798094461757498</v>
      </c>
      <c r="AK36" s="48">
        <f>VLOOKUP($A36,'ADR Raw Data'!$B$6:$BE$43,'ADR Raw Data'!AV$1,FALSE)</f>
        <v>2.6288847826500699</v>
      </c>
      <c r="AL36" s="48">
        <f>VLOOKUP($A36,'ADR Raw Data'!$B$6:$BE$43,'ADR Raw Data'!AW$1,FALSE)</f>
        <v>2.4124793188904099</v>
      </c>
      <c r="AM36" s="48">
        <f>VLOOKUP($A36,'ADR Raw Data'!$B$6:$BE$43,'ADR Raw Data'!AX$1,FALSE)</f>
        <v>1.5141781233109</v>
      </c>
      <c r="AN36" s="49">
        <f>VLOOKUP($A36,'ADR Raw Data'!$B$6:$BE$43,'ADR Raw Data'!AY$1,FALSE)</f>
        <v>2.8207135089126298</v>
      </c>
      <c r="AO36" s="48">
        <f>VLOOKUP($A36,'ADR Raw Data'!$B$6:$BE$43,'ADR Raw Data'!BA$1,FALSE)</f>
        <v>2.60522748632975</v>
      </c>
      <c r="AP36" s="48">
        <f>VLOOKUP($A36,'ADR Raw Data'!$B$6:$BE$43,'ADR Raw Data'!BB$1,FALSE)</f>
        <v>1.6364275271098501</v>
      </c>
      <c r="AQ36" s="49">
        <f>VLOOKUP($A36,'ADR Raw Data'!$B$6:$BE$43,'ADR Raw Data'!BC$1,FALSE)</f>
        <v>2.0895718637334002</v>
      </c>
      <c r="AR36" s="50">
        <f>VLOOKUP($A36,'ADR Raw Data'!$B$6:$BE$43,'ADR Raw Data'!BE$1,FALSE)</f>
        <v>2.6742621735663898</v>
      </c>
      <c r="AT36" s="51">
        <f>VLOOKUP($A36,'RevPAR Raw Data'!$B$6:$BE$43,'RevPAR Raw Data'!AG$1,FALSE)</f>
        <v>48.026271054445203</v>
      </c>
      <c r="AU36" s="52">
        <f>VLOOKUP($A36,'RevPAR Raw Data'!$B$6:$BE$43,'RevPAR Raw Data'!AH$1,FALSE)</f>
        <v>56.856869521019902</v>
      </c>
      <c r="AV36" s="52">
        <f>VLOOKUP($A36,'RevPAR Raw Data'!$B$6:$BE$43,'RevPAR Raw Data'!AI$1,FALSE)</f>
        <v>62.1339860527222</v>
      </c>
      <c r="AW36" s="52">
        <f>VLOOKUP($A36,'RevPAR Raw Data'!$B$6:$BE$43,'RevPAR Raw Data'!AJ$1,FALSE)</f>
        <v>61.5558284200551</v>
      </c>
      <c r="AX36" s="52">
        <f>VLOOKUP($A36,'RevPAR Raw Data'!$B$6:$BE$43,'RevPAR Raw Data'!AK$1,FALSE)</f>
        <v>60.726674371123302</v>
      </c>
      <c r="AY36" s="53">
        <f>VLOOKUP($A36,'RevPAR Raw Data'!$B$6:$BE$43,'RevPAR Raw Data'!AL$1,FALSE)</f>
        <v>57.859925883873103</v>
      </c>
      <c r="AZ36" s="52">
        <f>VLOOKUP($A36,'RevPAR Raw Data'!$B$6:$BE$43,'RevPAR Raw Data'!AN$1,FALSE)</f>
        <v>89.1899958821502</v>
      </c>
      <c r="BA36" s="52">
        <f>VLOOKUP($A36,'RevPAR Raw Data'!$B$6:$BE$43,'RevPAR Raw Data'!AO$1,FALSE)</f>
        <v>94.686335639214306</v>
      </c>
      <c r="BB36" s="53">
        <f>VLOOKUP($A36,'RevPAR Raw Data'!$B$6:$BE$43,'RevPAR Raw Data'!AP$1,FALSE)</f>
        <v>91.938165760682196</v>
      </c>
      <c r="BC36" s="54">
        <f>VLOOKUP($A36,'RevPAR Raw Data'!$B$6:$BE$43,'RevPAR Raw Data'!AR$1,FALSE)</f>
        <v>67.596565848675695</v>
      </c>
      <c r="BE36" s="47">
        <f>VLOOKUP($A36,'RevPAR Raw Data'!$B$6:$BE$43,'RevPAR Raw Data'!AT$1,FALSE)</f>
        <v>7.6977183180101898</v>
      </c>
      <c r="BF36" s="48">
        <f>VLOOKUP($A36,'RevPAR Raw Data'!$B$6:$BE$43,'RevPAR Raw Data'!AU$1,FALSE)</f>
        <v>2.7630991898950801</v>
      </c>
      <c r="BG36" s="48">
        <f>VLOOKUP($A36,'RevPAR Raw Data'!$B$6:$BE$43,'RevPAR Raw Data'!AV$1,FALSE)</f>
        <v>1.9132179574242401</v>
      </c>
      <c r="BH36" s="48">
        <f>VLOOKUP($A36,'RevPAR Raw Data'!$B$6:$BE$43,'RevPAR Raw Data'!AW$1,FALSE)</f>
        <v>-2.5808944635934101E-2</v>
      </c>
      <c r="BI36" s="48">
        <f>VLOOKUP($A36,'RevPAR Raw Data'!$B$6:$BE$43,'RevPAR Raw Data'!AX$1,FALSE)</f>
        <v>-0.126850883673987</v>
      </c>
      <c r="BJ36" s="49">
        <f>VLOOKUP($A36,'RevPAR Raw Data'!$B$6:$BE$43,'RevPAR Raw Data'!AY$1,FALSE)</f>
        <v>2.1304731606004799</v>
      </c>
      <c r="BK36" s="48">
        <f>VLOOKUP($A36,'RevPAR Raw Data'!$B$6:$BE$43,'RevPAR Raw Data'!BA$1,FALSE)</f>
        <v>5.45197676853053</v>
      </c>
      <c r="BL36" s="48">
        <f>VLOOKUP($A36,'RevPAR Raw Data'!$B$6:$BE$43,'RevPAR Raw Data'!BB$1,FALSE)</f>
        <v>2.8629738539982998</v>
      </c>
      <c r="BM36" s="49">
        <f>VLOOKUP($A36,'RevPAR Raw Data'!$B$6:$BE$43,'RevPAR Raw Data'!BC$1,FALSE)</f>
        <v>4.1027125963637801</v>
      </c>
      <c r="BN36" s="50">
        <f>VLOOKUP($A36,'RevPAR Raw Data'!$B$6:$BE$43,'RevPAR Raw Data'!BE$1,FALSE)</f>
        <v>2.88794280661096</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Data'!AG$3,FALSE)</f>
        <v>50.510117471311098</v>
      </c>
      <c r="C39" s="48">
        <f>VLOOKUP($A39,'Occupancy Raw Data'!$B$8:$BE$45,'Occupancy Raw Data'!AH$3,FALSE)</f>
        <v>61.876145854552803</v>
      </c>
      <c r="D39" s="48">
        <f>VLOOKUP($A39,'Occupancy Raw Data'!$B$8:$BE$45,'Occupancy Raw Data'!AI$3,FALSE)</f>
        <v>67.624940585319393</v>
      </c>
      <c r="E39" s="48">
        <f>VLOOKUP($A39,'Occupancy Raw Data'!$B$8:$BE$45,'Occupancy Raw Data'!AJ$3,FALSE)</f>
        <v>67.945779860120794</v>
      </c>
      <c r="F39" s="48">
        <f>VLOOKUP($A39,'Occupancy Raw Data'!$B$8:$BE$45,'Occupancy Raw Data'!AK$3,FALSE)</f>
        <v>65.572587763970901</v>
      </c>
      <c r="G39" s="49">
        <f>VLOOKUP($A39,'Occupancy Raw Data'!$B$8:$BE$45,'Occupancy Raw Data'!AL$3,FALSE)</f>
        <v>62.705914307054996</v>
      </c>
      <c r="H39" s="48">
        <f>VLOOKUP($A39,'Occupancy Raw Data'!$B$8:$BE$45,'Occupancy Raw Data'!AN$3,FALSE)</f>
        <v>72.701500645073594</v>
      </c>
      <c r="I39" s="48">
        <f>VLOOKUP($A39,'Occupancy Raw Data'!$B$8:$BE$45,'Occupancy Raw Data'!AO$3,FALSE)</f>
        <v>74.508555713994696</v>
      </c>
      <c r="J39" s="49">
        <f>VLOOKUP($A39,'Occupancy Raw Data'!$B$8:$BE$45,'Occupancy Raw Data'!AP$3,FALSE)</f>
        <v>73.605028179534102</v>
      </c>
      <c r="K39" s="50">
        <f>VLOOKUP($A39,'Occupancy Raw Data'!$B$8:$BE$45,'Occupancy Raw Data'!AR$3,FALSE)</f>
        <v>65.819946842049106</v>
      </c>
      <c r="M39" s="47">
        <f>VLOOKUP($A39,'Occupancy Raw Data'!$B$8:$BE$45,'Occupancy Raw Data'!AT$3,FALSE)</f>
        <v>-1.6104571198775</v>
      </c>
      <c r="N39" s="48">
        <f>VLOOKUP($A39,'Occupancy Raw Data'!$B$8:$BE$45,'Occupancy Raw Data'!AU$3,FALSE)</f>
        <v>-0.58494345571623796</v>
      </c>
      <c r="O39" s="48">
        <f>VLOOKUP($A39,'Occupancy Raw Data'!$B$8:$BE$45,'Occupancy Raw Data'!AV$3,FALSE)</f>
        <v>0.81370262162830698</v>
      </c>
      <c r="P39" s="48">
        <f>VLOOKUP($A39,'Occupancy Raw Data'!$B$8:$BE$45,'Occupancy Raw Data'!AW$3,FALSE)</f>
        <v>-0.23466598697235799</v>
      </c>
      <c r="Q39" s="48">
        <f>VLOOKUP($A39,'Occupancy Raw Data'!$B$8:$BE$45,'Occupancy Raw Data'!AX$3,FALSE)</f>
        <v>-2.5668809101728902</v>
      </c>
      <c r="R39" s="49">
        <f>VLOOKUP($A39,'Occupancy Raw Data'!$B$8:$BE$45,'Occupancy Raw Data'!AY$3,FALSE)</f>
        <v>-0.80121582816575199</v>
      </c>
      <c r="S39" s="48">
        <f>VLOOKUP($A39,'Occupancy Raw Data'!$B$8:$BE$45,'Occupancy Raw Data'!BA$3,FALSE)</f>
        <v>-0.77257020606526305</v>
      </c>
      <c r="T39" s="48">
        <f>VLOOKUP($A39,'Occupancy Raw Data'!$B$8:$BE$45,'Occupancy Raw Data'!BB$3,FALSE)</f>
        <v>-0.29420116197643198</v>
      </c>
      <c r="U39" s="49">
        <f>VLOOKUP($A39,'Occupancy Raw Data'!$B$8:$BE$45,'Occupancy Raw Data'!BC$3,FALSE)</f>
        <v>-0.53102470061581297</v>
      </c>
      <c r="V39" s="50">
        <f>VLOOKUP($A39,'Occupancy Raw Data'!$B$8:$BE$45,'Occupancy Raw Data'!BE$3,FALSE)</f>
        <v>-0.715047278191975</v>
      </c>
      <c r="X39" s="51">
        <f>VLOOKUP($A39,'ADR Raw Data'!$B$6:$BE$43,'ADR Raw Data'!AG$1,FALSE)</f>
        <v>106.423961753684</v>
      </c>
      <c r="Y39" s="52">
        <f>VLOOKUP($A39,'ADR Raw Data'!$B$6:$BE$43,'ADR Raw Data'!AH$1,FALSE)</f>
        <v>110.942628806584</v>
      </c>
      <c r="Z39" s="52">
        <f>VLOOKUP($A39,'ADR Raw Data'!$B$6:$BE$43,'ADR Raw Data'!AI$1,FALSE)</f>
        <v>114.474331956873</v>
      </c>
      <c r="AA39" s="52">
        <f>VLOOKUP($A39,'ADR Raw Data'!$B$6:$BE$43,'ADR Raw Data'!AJ$1,FALSE)</f>
        <v>113.473775093377</v>
      </c>
      <c r="AB39" s="52">
        <f>VLOOKUP($A39,'ADR Raw Data'!$B$6:$BE$43,'ADR Raw Data'!AK$1,FALSE)</f>
        <v>114.87245188013701</v>
      </c>
      <c r="AC39" s="53">
        <f>VLOOKUP($A39,'ADR Raw Data'!$B$6:$BE$43,'ADR Raw Data'!AL$1,FALSE)</f>
        <v>112.34684145126501</v>
      </c>
      <c r="AD39" s="52">
        <f>VLOOKUP($A39,'ADR Raw Data'!$B$6:$BE$43,'ADR Raw Data'!AN$1,FALSE)</f>
        <v>133.286720760268</v>
      </c>
      <c r="AE39" s="52">
        <f>VLOOKUP($A39,'ADR Raw Data'!$B$6:$BE$43,'ADR Raw Data'!AO$1,FALSE)</f>
        <v>135.88433740017899</v>
      </c>
      <c r="AF39" s="53">
        <f>VLOOKUP($A39,'ADR Raw Data'!$B$6:$BE$43,'ADR Raw Data'!AP$1,FALSE)</f>
        <v>134.60147240784801</v>
      </c>
      <c r="AG39" s="54">
        <f>VLOOKUP($A39,'ADR Raw Data'!$B$6:$BE$43,'ADR Raw Data'!AR$1,FALSE)</f>
        <v>119.457376944687</v>
      </c>
      <c r="AI39" s="47">
        <f>VLOOKUP($A39,'ADR Raw Data'!$B$6:$BE$43,'ADR Raw Data'!AT$1,FALSE)</f>
        <v>2.5342754551778701</v>
      </c>
      <c r="AJ39" s="48">
        <f>VLOOKUP($A39,'ADR Raw Data'!$B$6:$BE$43,'ADR Raw Data'!AU$1,FALSE)</f>
        <v>4.0188938777739001</v>
      </c>
      <c r="AK39" s="48">
        <f>VLOOKUP($A39,'ADR Raw Data'!$B$6:$BE$43,'ADR Raw Data'!AV$1,FALSE)</f>
        <v>5.0356076515219703</v>
      </c>
      <c r="AL39" s="48">
        <f>VLOOKUP($A39,'ADR Raw Data'!$B$6:$BE$43,'ADR Raw Data'!AW$1,FALSE)</f>
        <v>4.3542306274917797</v>
      </c>
      <c r="AM39" s="48">
        <f>VLOOKUP($A39,'ADR Raw Data'!$B$6:$BE$43,'ADR Raw Data'!AX$1,FALSE)</f>
        <v>4.2871719225721803</v>
      </c>
      <c r="AN39" s="49">
        <f>VLOOKUP($A39,'ADR Raw Data'!$B$6:$BE$43,'ADR Raw Data'!AY$1,FALSE)</f>
        <v>4.1419863621561896</v>
      </c>
      <c r="AO39" s="48">
        <f>VLOOKUP($A39,'ADR Raw Data'!$B$6:$BE$43,'ADR Raw Data'!BA$1,FALSE)</f>
        <v>1.4064305241889601</v>
      </c>
      <c r="AP39" s="48">
        <f>VLOOKUP($A39,'ADR Raw Data'!$B$6:$BE$43,'ADR Raw Data'!BB$1,FALSE)</f>
        <v>0.82532868626798395</v>
      </c>
      <c r="AQ39" s="49">
        <f>VLOOKUP($A39,'ADR Raw Data'!$B$6:$BE$43,'ADR Raw Data'!BC$1,FALSE)</f>
        <v>1.1117195151391699</v>
      </c>
      <c r="AR39" s="50">
        <f>VLOOKUP($A39,'ADR Raw Data'!$B$6:$BE$43,'ADR Raw Data'!BE$1,FALSE)</f>
        <v>3.0436096939116202</v>
      </c>
      <c r="AT39" s="51">
        <f>VLOOKUP($A39,'RevPAR Raw Data'!$B$6:$BE$43,'RevPAR Raw Data'!AG$1,FALSE)</f>
        <v>53.754868099409201</v>
      </c>
      <c r="AU39" s="52">
        <f>VLOOKUP($A39,'RevPAR Raw Data'!$B$6:$BE$43,'RevPAR Raw Data'!AH$1,FALSE)</f>
        <v>68.647022815237307</v>
      </c>
      <c r="AV39" s="52">
        <f>VLOOKUP($A39,'RevPAR Raw Data'!$B$6:$BE$43,'RevPAR Raw Data'!AI$1,FALSE)</f>
        <v>77.413198971277197</v>
      </c>
      <c r="AW39" s="52">
        <f>VLOOKUP($A39,'RevPAR Raw Data'!$B$6:$BE$43,'RevPAR Raw Data'!AJ$1,FALSE)</f>
        <v>77.100641423915206</v>
      </c>
      <c r="AX39" s="52">
        <f>VLOOKUP($A39,'RevPAR Raw Data'!$B$6:$BE$43,'RevPAR Raw Data'!AK$1,FALSE)</f>
        <v>75.324839325728206</v>
      </c>
      <c r="AY39" s="53">
        <f>VLOOKUP($A39,'RevPAR Raw Data'!$B$6:$BE$43,'RevPAR Raw Data'!AL$1,FALSE)</f>
        <v>70.448114127113399</v>
      </c>
      <c r="AZ39" s="52">
        <f>VLOOKUP($A39,'RevPAR Raw Data'!$B$6:$BE$43,'RevPAR Raw Data'!AN$1,FALSE)</f>
        <v>96.901446153323803</v>
      </c>
      <c r="BA39" s="52">
        <f>VLOOKUP($A39,'RevPAR Raw Data'!$B$6:$BE$43,'RevPAR Raw Data'!AO$1,FALSE)</f>
        <v>101.245457238405</v>
      </c>
      <c r="BB39" s="53">
        <f>VLOOKUP($A39,'RevPAR Raw Data'!$B$6:$BE$43,'RevPAR Raw Data'!AP$1,FALSE)</f>
        <v>99.073451695864705</v>
      </c>
      <c r="BC39" s="54">
        <f>VLOOKUP($A39,'RevPAR Raw Data'!$B$6:$BE$43,'RevPAR Raw Data'!AR$1,FALSE)</f>
        <v>78.626782003899507</v>
      </c>
      <c r="BE39" s="47">
        <f>VLOOKUP($A39,'RevPAR Raw Data'!$B$6:$BE$43,'RevPAR Raw Data'!AT$1,FALSE)</f>
        <v>0.88300491579514695</v>
      </c>
      <c r="BF39" s="48">
        <f>VLOOKUP($A39,'RevPAR Raw Data'!$B$6:$BE$43,'RevPAR Raw Data'!AU$1,FALSE)</f>
        <v>3.4104421653274501</v>
      </c>
      <c r="BG39" s="48">
        <f>VLOOKUP($A39,'RevPAR Raw Data'!$B$6:$BE$43,'RevPAR Raw Data'!AV$1,FALSE)</f>
        <v>5.8902851446256301</v>
      </c>
      <c r="BH39" s="48">
        <f>VLOOKUP($A39,'RevPAR Raw Data'!$B$6:$BE$43,'RevPAR Raw Data'!AW$1,FALSE)</f>
        <v>4.1093467422423604</v>
      </c>
      <c r="BI39" s="48">
        <f>VLOOKUP($A39,'RevPAR Raw Data'!$B$6:$BE$43,'RevPAR Raw Data'!AX$1,FALSE)</f>
        <v>1.6102444147324799</v>
      </c>
      <c r="BJ39" s="49">
        <f>VLOOKUP($A39,'RevPAR Raw Data'!$B$6:$BE$43,'RevPAR Raw Data'!AY$1,FALSE)</f>
        <v>3.3075842836563698</v>
      </c>
      <c r="BK39" s="48">
        <f>VLOOKUP($A39,'RevPAR Raw Data'!$B$6:$BE$43,'RevPAR Raw Data'!BA$1,FALSE)</f>
        <v>0.62299465492481398</v>
      </c>
      <c r="BL39" s="48">
        <f>VLOOKUP($A39,'RevPAR Raw Data'!$B$6:$BE$43,'RevPAR Raw Data'!BB$1,FALSE)</f>
        <v>0.52869939770642604</v>
      </c>
      <c r="BM39" s="49">
        <f>VLOOKUP($A39,'RevPAR Raw Data'!$B$6:$BE$43,'RevPAR Raw Data'!BC$1,FALSE)</f>
        <v>0.57479130929640199</v>
      </c>
      <c r="BN39" s="50">
        <f>VLOOKUP($A39,'RevPAR Raw Data'!$B$6:$BE$43,'RevPAR Raw Data'!BE$1,FALSE)</f>
        <v>2.30679916744455</v>
      </c>
    </row>
    <row r="40" spans="1:66" x14ac:dyDescent="0.25">
      <c r="A40" s="63" t="s">
        <v>78</v>
      </c>
      <c r="B40" s="47">
        <f>VLOOKUP($A40,'Occupancy Raw Data'!$B$8:$BE$45,'Occupancy Raw Data'!AG$3,FALSE)</f>
        <v>53.180129990714903</v>
      </c>
      <c r="C40" s="48">
        <f>VLOOKUP($A40,'Occupancy Raw Data'!$B$8:$BE$45,'Occupancy Raw Data'!AH$3,FALSE)</f>
        <v>65.320334261838397</v>
      </c>
      <c r="D40" s="48">
        <f>VLOOKUP($A40,'Occupancy Raw Data'!$B$8:$BE$45,'Occupancy Raw Data'!AI$3,FALSE)</f>
        <v>70.009285051067707</v>
      </c>
      <c r="E40" s="48">
        <f>VLOOKUP($A40,'Occupancy Raw Data'!$B$8:$BE$45,'Occupancy Raw Data'!AJ$3,FALSE)</f>
        <v>71.610956360259905</v>
      </c>
      <c r="F40" s="48">
        <f>VLOOKUP($A40,'Occupancy Raw Data'!$B$8:$BE$45,'Occupancy Raw Data'!AK$3,FALSE)</f>
        <v>68.6165273909006</v>
      </c>
      <c r="G40" s="49">
        <f>VLOOKUP($A40,'Occupancy Raw Data'!$B$8:$BE$45,'Occupancy Raw Data'!AL$3,FALSE)</f>
        <v>65.747446610956302</v>
      </c>
      <c r="H40" s="48">
        <f>VLOOKUP($A40,'Occupancy Raw Data'!$B$8:$BE$45,'Occupancy Raw Data'!AN$3,FALSE)</f>
        <v>77.971216341689797</v>
      </c>
      <c r="I40" s="48">
        <f>VLOOKUP($A40,'Occupancy Raw Data'!$B$8:$BE$45,'Occupancy Raw Data'!AO$3,FALSE)</f>
        <v>82.219127205199598</v>
      </c>
      <c r="J40" s="49">
        <f>VLOOKUP($A40,'Occupancy Raw Data'!$B$8:$BE$45,'Occupancy Raw Data'!AP$3,FALSE)</f>
        <v>80.095171773444704</v>
      </c>
      <c r="K40" s="50">
        <f>VLOOKUP($A40,'Occupancy Raw Data'!$B$8:$BE$45,'Occupancy Raw Data'!AR$3,FALSE)</f>
        <v>69.846796657381603</v>
      </c>
      <c r="M40" s="47">
        <f>VLOOKUP($A40,'Occupancy Raw Data'!$B$8:$BE$45,'Occupancy Raw Data'!AT$3,FALSE)</f>
        <v>5.7710064635272298</v>
      </c>
      <c r="N40" s="48">
        <f>VLOOKUP($A40,'Occupancy Raw Data'!$B$8:$BE$45,'Occupancy Raw Data'!AU$3,FALSE)</f>
        <v>1.47854309412188</v>
      </c>
      <c r="O40" s="48">
        <f>VLOOKUP($A40,'Occupancy Raw Data'!$B$8:$BE$45,'Occupancy Raw Data'!AV$3,FALSE)</f>
        <v>2.6898195437521202</v>
      </c>
      <c r="P40" s="48">
        <f>VLOOKUP($A40,'Occupancy Raw Data'!$B$8:$BE$45,'Occupancy Raw Data'!AW$3,FALSE)</f>
        <v>2.1861543557469298</v>
      </c>
      <c r="Q40" s="48">
        <f>VLOOKUP($A40,'Occupancy Raw Data'!$B$8:$BE$45,'Occupancy Raw Data'!AX$3,FALSE)</f>
        <v>5.6091461236155702</v>
      </c>
      <c r="R40" s="49">
        <f>VLOOKUP($A40,'Occupancy Raw Data'!$B$8:$BE$45,'Occupancy Raw Data'!AY$3,FALSE)</f>
        <v>3.4175551336351599</v>
      </c>
      <c r="S40" s="48">
        <f>VLOOKUP($A40,'Occupancy Raw Data'!$B$8:$BE$45,'Occupancy Raw Data'!BA$3,FALSE)</f>
        <v>-0.26722090261282599</v>
      </c>
      <c r="T40" s="48">
        <f>VLOOKUP($A40,'Occupancy Raw Data'!$B$8:$BE$45,'Occupancy Raw Data'!BB$3,FALSE)</f>
        <v>-0.33764772087788397</v>
      </c>
      <c r="U40" s="49">
        <f>VLOOKUP($A40,'Occupancy Raw Data'!$B$8:$BE$45,'Occupancy Raw Data'!BC$3,FALSE)</f>
        <v>-0.30338052585957798</v>
      </c>
      <c r="V40" s="50">
        <f>VLOOKUP($A40,'Occupancy Raw Data'!$B$8:$BE$45,'Occupancy Raw Data'!BE$3,FALSE)</f>
        <v>2.1682188591385301</v>
      </c>
      <c r="X40" s="51">
        <f>VLOOKUP($A40,'ADR Raw Data'!$B$6:$BE$43,'ADR Raw Data'!AG$1,FALSE)</f>
        <v>117.60448275861999</v>
      </c>
      <c r="Y40" s="52">
        <f>VLOOKUP($A40,'ADR Raw Data'!$B$6:$BE$43,'ADR Raw Data'!AH$1,FALSE)</f>
        <v>117.290444207533</v>
      </c>
      <c r="Z40" s="52">
        <f>VLOOKUP($A40,'ADR Raw Data'!$B$6:$BE$43,'ADR Raw Data'!AI$1,FALSE)</f>
        <v>121.047649204244</v>
      </c>
      <c r="AA40" s="52">
        <f>VLOOKUP($A40,'ADR Raw Data'!$B$6:$BE$43,'ADR Raw Data'!AJ$1,FALSE)</f>
        <v>117.861390599675</v>
      </c>
      <c r="AB40" s="52">
        <f>VLOOKUP($A40,'ADR Raw Data'!$B$6:$BE$43,'ADR Raw Data'!AK$1,FALSE)</f>
        <v>118.98785859269201</v>
      </c>
      <c r="AC40" s="53">
        <f>VLOOKUP($A40,'ADR Raw Data'!$B$6:$BE$43,'ADR Raw Data'!AL$1,FALSE)</f>
        <v>118.62006708091999</v>
      </c>
      <c r="AD40" s="52">
        <f>VLOOKUP($A40,'ADR Raw Data'!$B$6:$BE$43,'ADR Raw Data'!AN$1,FALSE)</f>
        <v>153.13221494492399</v>
      </c>
      <c r="AE40" s="52">
        <f>VLOOKUP($A40,'ADR Raw Data'!$B$6:$BE$43,'ADR Raw Data'!AO$1,FALSE)</f>
        <v>157.757763975155</v>
      </c>
      <c r="AF40" s="53">
        <f>VLOOKUP($A40,'ADR Raw Data'!$B$6:$BE$43,'ADR Raw Data'!AP$1,FALSE)</f>
        <v>155.506319374003</v>
      </c>
      <c r="AG40" s="54">
        <f>VLOOKUP($A40,'ADR Raw Data'!$B$6:$BE$43,'ADR Raw Data'!AR$1,FALSE)</f>
        <v>130.70533637183601</v>
      </c>
      <c r="AI40" s="47">
        <f>VLOOKUP($A40,'ADR Raw Data'!$B$6:$BE$43,'ADR Raw Data'!AT$1,FALSE)</f>
        <v>-3.5630567445669001</v>
      </c>
      <c r="AJ40" s="48">
        <f>VLOOKUP($A40,'ADR Raw Data'!$B$6:$BE$43,'ADR Raw Data'!AU$1,FALSE)</f>
        <v>-0.15079567495704599</v>
      </c>
      <c r="AK40" s="48">
        <f>VLOOKUP($A40,'ADR Raw Data'!$B$6:$BE$43,'ADR Raw Data'!AV$1,FALSE)</f>
        <v>7.6971288232141797</v>
      </c>
      <c r="AL40" s="48">
        <f>VLOOKUP($A40,'ADR Raw Data'!$B$6:$BE$43,'ADR Raw Data'!AW$1,FALSE)</f>
        <v>5.0983593306833397</v>
      </c>
      <c r="AM40" s="48">
        <f>VLOOKUP($A40,'ADR Raw Data'!$B$6:$BE$43,'ADR Raw Data'!AX$1,FALSE)</f>
        <v>1.2633991485793199</v>
      </c>
      <c r="AN40" s="49">
        <f>VLOOKUP($A40,'ADR Raw Data'!$B$6:$BE$43,'ADR Raw Data'!AY$1,FALSE)</f>
        <v>2.3270393787755301</v>
      </c>
      <c r="AO40" s="48">
        <f>VLOOKUP($A40,'ADR Raw Data'!$B$6:$BE$43,'ADR Raw Data'!BA$1,FALSE)</f>
        <v>1.2577535536865301</v>
      </c>
      <c r="AP40" s="48">
        <f>VLOOKUP($A40,'ADR Raw Data'!$B$6:$BE$43,'ADR Raw Data'!BB$1,FALSE)</f>
        <v>-1.40102991948023</v>
      </c>
      <c r="AQ40" s="49">
        <f>VLOOKUP($A40,'ADR Raw Data'!$B$6:$BE$43,'ADR Raw Data'!BC$1,FALSE)</f>
        <v>-0.14528618207854299</v>
      </c>
      <c r="AR40" s="50">
        <f>VLOOKUP($A40,'ADR Raw Data'!$B$6:$BE$43,'ADR Raw Data'!BE$1,FALSE)</f>
        <v>1.0954181453730001</v>
      </c>
      <c r="AT40" s="51">
        <f>VLOOKUP($A40,'RevPAR Raw Data'!$B$6:$BE$43,'RevPAR Raw Data'!AG$1,FALSE)</f>
        <v>62.542216805942402</v>
      </c>
      <c r="AU40" s="52">
        <f>VLOOKUP($A40,'RevPAR Raw Data'!$B$6:$BE$43,'RevPAR Raw Data'!AH$1,FALSE)</f>
        <v>76.614510213556102</v>
      </c>
      <c r="AV40" s="52">
        <f>VLOOKUP($A40,'RevPAR Raw Data'!$B$6:$BE$43,'RevPAR Raw Data'!AI$1,FALSE)</f>
        <v>84.744593779015702</v>
      </c>
      <c r="AW40" s="52">
        <f>VLOOKUP($A40,'RevPAR Raw Data'!$B$6:$BE$43,'RevPAR Raw Data'!AJ$1,FALSE)</f>
        <v>84.401668987929398</v>
      </c>
      <c r="AX40" s="52">
        <f>VLOOKUP($A40,'RevPAR Raw Data'!$B$6:$BE$43,'RevPAR Raw Data'!AK$1,FALSE)</f>
        <v>81.645336583101198</v>
      </c>
      <c r="AY40" s="53">
        <f>VLOOKUP($A40,'RevPAR Raw Data'!$B$6:$BE$43,'RevPAR Raw Data'!AL$1,FALSE)</f>
        <v>77.989665273908997</v>
      </c>
      <c r="AZ40" s="52">
        <f>VLOOKUP($A40,'RevPAR Raw Data'!$B$6:$BE$43,'RevPAR Raw Data'!AN$1,FALSE)</f>
        <v>119.399050603528</v>
      </c>
      <c r="BA40" s="52">
        <f>VLOOKUP($A40,'RevPAR Raw Data'!$B$6:$BE$43,'RevPAR Raw Data'!AO$1,FALSE)</f>
        <v>129.707056638811</v>
      </c>
      <c r="BB40" s="53">
        <f>VLOOKUP($A40,'RevPAR Raw Data'!$B$6:$BE$43,'RevPAR Raw Data'!AP$1,FALSE)</f>
        <v>124.553053621169</v>
      </c>
      <c r="BC40" s="54">
        <f>VLOOKUP($A40,'RevPAR Raw Data'!$B$6:$BE$43,'RevPAR Raw Data'!AR$1,FALSE)</f>
        <v>91.293490515983507</v>
      </c>
      <c r="BE40" s="47">
        <f>VLOOKUP($A40,'RevPAR Raw Data'!$B$6:$BE$43,'RevPAR Raw Data'!AT$1,FALSE)</f>
        <v>2.0023254839322302</v>
      </c>
      <c r="BF40" s="48">
        <f>VLOOKUP($A40,'RevPAR Raw Data'!$B$6:$BE$43,'RevPAR Raw Data'!AU$1,FALSE)</f>
        <v>1.32551784012653</v>
      </c>
      <c r="BG40" s="48">
        <f>VLOOKUP($A40,'RevPAR Raw Data'!$B$6:$BE$43,'RevPAR Raw Data'!AV$1,FALSE)</f>
        <v>10.5939872423609</v>
      </c>
      <c r="BH40" s="48">
        <f>VLOOKUP($A40,'RevPAR Raw Data'!$B$6:$BE$43,'RevPAR Raw Data'!AW$1,FALSE)</f>
        <v>7.39597169100964</v>
      </c>
      <c r="BI40" s="48">
        <f>VLOOKUP($A40,'RevPAR Raw Data'!$B$6:$BE$43,'RevPAR Raw Data'!AX$1,FALSE)</f>
        <v>6.94341117656323</v>
      </c>
      <c r="BJ40" s="49">
        <f>VLOOKUP($A40,'RevPAR Raw Data'!$B$6:$BE$43,'RevPAR Raw Data'!AY$1,FALSE)</f>
        <v>5.8241223661617498</v>
      </c>
      <c r="BK40" s="48">
        <f>VLOOKUP($A40,'RevPAR Raw Data'!$B$6:$BE$43,'RevPAR Raw Data'!BA$1,FALSE)</f>
        <v>0.98717167067490097</v>
      </c>
      <c r="BL40" s="48">
        <f>VLOOKUP($A40,'RevPAR Raw Data'!$B$6:$BE$43,'RevPAR Raw Data'!BB$1,FALSE)</f>
        <v>-1.7339470947661799</v>
      </c>
      <c r="BM40" s="49">
        <f>VLOOKUP($A40,'RevPAR Raw Data'!$B$6:$BE$43,'RevPAR Raw Data'!BC$1,FALSE)</f>
        <v>-0.44822593795492999</v>
      </c>
      <c r="BN40" s="50">
        <f>VLOOKUP($A40,'RevPAR Raw Data'!$B$6:$BE$43,'RevPAR Raw Data'!BE$1,FALSE)</f>
        <v>3.2873880673259399</v>
      </c>
    </row>
    <row r="41" spans="1:66" x14ac:dyDescent="0.25">
      <c r="A41" s="63" t="s">
        <v>79</v>
      </c>
      <c r="B41" s="47">
        <f>VLOOKUP($A41,'Occupancy Raw Data'!$B$8:$BE$45,'Occupancy Raw Data'!AG$3,FALSE)</f>
        <v>50.386507378777203</v>
      </c>
      <c r="C41" s="48">
        <f>VLOOKUP($A41,'Occupancy Raw Data'!$B$8:$BE$45,'Occupancy Raw Data'!AH$3,FALSE)</f>
        <v>58.028812368236103</v>
      </c>
      <c r="D41" s="48">
        <f>VLOOKUP($A41,'Occupancy Raw Data'!$B$8:$BE$45,'Occupancy Raw Data'!AI$3,FALSE)</f>
        <v>63.281799016162999</v>
      </c>
      <c r="E41" s="48">
        <f>VLOOKUP($A41,'Occupancy Raw Data'!$B$8:$BE$45,'Occupancy Raw Data'!AJ$3,FALSE)</f>
        <v>64.335910049191796</v>
      </c>
      <c r="F41" s="48">
        <f>VLOOKUP($A41,'Occupancy Raw Data'!$B$8:$BE$45,'Occupancy Raw Data'!AK$3,FALSE)</f>
        <v>63.615600843288803</v>
      </c>
      <c r="G41" s="49">
        <f>VLOOKUP($A41,'Occupancy Raw Data'!$B$8:$BE$45,'Occupancy Raw Data'!AL$3,FALSE)</f>
        <v>59.929725931131401</v>
      </c>
      <c r="H41" s="48">
        <f>VLOOKUP($A41,'Occupancy Raw Data'!$B$8:$BE$45,'Occupancy Raw Data'!AN$3,FALSE)</f>
        <v>72.979620520028107</v>
      </c>
      <c r="I41" s="48">
        <f>VLOOKUP($A41,'Occupancy Raw Data'!$B$8:$BE$45,'Occupancy Raw Data'!AO$3,FALSE)</f>
        <v>76.704146170063197</v>
      </c>
      <c r="J41" s="49">
        <f>VLOOKUP($A41,'Occupancy Raw Data'!$B$8:$BE$45,'Occupancy Raw Data'!AP$3,FALSE)</f>
        <v>74.841883345045602</v>
      </c>
      <c r="K41" s="50">
        <f>VLOOKUP($A41,'Occupancy Raw Data'!$B$8:$BE$45,'Occupancy Raw Data'!AR$3,FALSE)</f>
        <v>64.190342335106905</v>
      </c>
      <c r="M41" s="47">
        <f>VLOOKUP($A41,'Occupancy Raw Data'!$B$8:$BE$45,'Occupancy Raw Data'!AT$3,FALSE)</f>
        <v>-8.1946222791293195</v>
      </c>
      <c r="N41" s="48">
        <f>VLOOKUP($A41,'Occupancy Raw Data'!$B$8:$BE$45,'Occupancy Raw Data'!AU$3,FALSE)</f>
        <v>-7.9944289693593298</v>
      </c>
      <c r="O41" s="48">
        <f>VLOOKUP($A41,'Occupancy Raw Data'!$B$8:$BE$45,'Occupancy Raw Data'!AV$3,FALSE)</f>
        <v>-3.6640813051618002</v>
      </c>
      <c r="P41" s="48">
        <f>VLOOKUP($A41,'Occupancy Raw Data'!$B$8:$BE$45,'Occupancy Raw Data'!AW$3,FALSE)</f>
        <v>-4.9078161516489196</v>
      </c>
      <c r="Q41" s="48">
        <f>VLOOKUP($A41,'Occupancy Raw Data'!$B$8:$BE$45,'Occupancy Raw Data'!AX$3,FALSE)</f>
        <v>-5.0603041426323996</v>
      </c>
      <c r="R41" s="49">
        <f>VLOOKUP($A41,'Occupancy Raw Data'!$B$8:$BE$45,'Occupancy Raw Data'!AY$3,FALSE)</f>
        <v>-5.86157412517937</v>
      </c>
      <c r="S41" s="48">
        <f>VLOOKUP($A41,'Occupancy Raw Data'!$B$8:$BE$45,'Occupancy Raw Data'!BA$3,FALSE)</f>
        <v>-7.0485567240993499</v>
      </c>
      <c r="T41" s="48">
        <f>VLOOKUP($A41,'Occupancy Raw Data'!$B$8:$BE$45,'Occupancy Raw Data'!BB$3,FALSE)</f>
        <v>-4.2753782065336496</v>
      </c>
      <c r="U41" s="49">
        <f>VLOOKUP($A41,'Occupancy Raw Data'!$B$8:$BE$45,'Occupancy Raw Data'!BC$3,FALSE)</f>
        <v>-5.6478405315614602</v>
      </c>
      <c r="V41" s="50">
        <f>VLOOKUP($A41,'Occupancy Raw Data'!$B$8:$BE$45,'Occupancy Raw Data'!BE$3,FALSE)</f>
        <v>-5.7904818034477596</v>
      </c>
      <c r="X41" s="51">
        <f>VLOOKUP($A41,'ADR Raw Data'!$B$6:$BE$43,'ADR Raw Data'!AG$1,FALSE)</f>
        <v>139.845477684797</v>
      </c>
      <c r="Y41" s="52">
        <f>VLOOKUP($A41,'ADR Raw Data'!$B$6:$BE$43,'ADR Raw Data'!AH$1,FALSE)</f>
        <v>134.26178019981799</v>
      </c>
      <c r="Z41" s="52">
        <f>VLOOKUP($A41,'ADR Raw Data'!$B$6:$BE$43,'ADR Raw Data'!AI$1,FALSE)</f>
        <v>135.10505274847301</v>
      </c>
      <c r="AA41" s="52">
        <f>VLOOKUP($A41,'ADR Raw Data'!$B$6:$BE$43,'ADR Raw Data'!AJ$1,FALSE)</f>
        <v>135.144694156198</v>
      </c>
      <c r="AB41" s="52">
        <f>VLOOKUP($A41,'ADR Raw Data'!$B$6:$BE$43,'ADR Raw Data'!AK$1,FALSE)</f>
        <v>135.37712786522999</v>
      </c>
      <c r="AC41" s="53">
        <f>VLOOKUP($A41,'ADR Raw Data'!$B$6:$BE$43,'ADR Raw Data'!AL$1,FALSE)</f>
        <v>135.80513250468999</v>
      </c>
      <c r="AD41" s="52">
        <f>VLOOKUP($A41,'ADR Raw Data'!$B$6:$BE$43,'ADR Raw Data'!AN$1,FALSE)</f>
        <v>177.74522628791499</v>
      </c>
      <c r="AE41" s="52">
        <f>VLOOKUP($A41,'ADR Raw Data'!$B$6:$BE$43,'ADR Raw Data'!AO$1,FALSE)</f>
        <v>189.22240952817199</v>
      </c>
      <c r="AF41" s="53">
        <f>VLOOKUP($A41,'ADR Raw Data'!$B$6:$BE$43,'ADR Raw Data'!AP$1,FALSE)</f>
        <v>183.62660915492901</v>
      </c>
      <c r="AG41" s="54">
        <f>VLOOKUP($A41,'ADR Raw Data'!$B$6:$BE$43,'ADR Raw Data'!AR$1,FALSE)</f>
        <v>151.735652564904</v>
      </c>
      <c r="AI41" s="47">
        <f>VLOOKUP($A41,'ADR Raw Data'!$B$6:$BE$43,'ADR Raw Data'!AT$1,FALSE)</f>
        <v>3.6679019238071802</v>
      </c>
      <c r="AJ41" s="48">
        <f>VLOOKUP($A41,'ADR Raw Data'!$B$6:$BE$43,'ADR Raw Data'!AU$1,FALSE)</f>
        <v>2.8492346322260902</v>
      </c>
      <c r="AK41" s="48">
        <f>VLOOKUP($A41,'ADR Raw Data'!$B$6:$BE$43,'ADR Raw Data'!AV$1,FALSE)</f>
        <v>4.3561340776306299</v>
      </c>
      <c r="AL41" s="48">
        <f>VLOOKUP($A41,'ADR Raw Data'!$B$6:$BE$43,'ADR Raw Data'!AW$1,FALSE)</f>
        <v>4.0256202865008897</v>
      </c>
      <c r="AM41" s="48">
        <f>VLOOKUP($A41,'ADR Raw Data'!$B$6:$BE$43,'ADR Raw Data'!AX$1,FALSE)</f>
        <v>0.49549472442031001</v>
      </c>
      <c r="AN41" s="49">
        <f>VLOOKUP($A41,'ADR Raw Data'!$B$6:$BE$43,'ADR Raw Data'!AY$1,FALSE)</f>
        <v>3.0271417515439598</v>
      </c>
      <c r="AO41" s="48">
        <f>VLOOKUP($A41,'ADR Raw Data'!$B$6:$BE$43,'ADR Raw Data'!BA$1,FALSE)</f>
        <v>6.77944966871733E-2</v>
      </c>
      <c r="AP41" s="48">
        <f>VLOOKUP($A41,'ADR Raw Data'!$B$6:$BE$43,'ADR Raw Data'!BB$1,FALSE)</f>
        <v>1.20204745928488</v>
      </c>
      <c r="AQ41" s="49">
        <f>VLOOKUP($A41,'ADR Raw Data'!$B$6:$BE$43,'ADR Raw Data'!BC$1,FALSE)</f>
        <v>0.70148164721802297</v>
      </c>
      <c r="AR41" s="50">
        <f>VLOOKUP($A41,'ADR Raw Data'!$B$6:$BE$43,'ADR Raw Data'!BE$1,FALSE)</f>
        <v>2.09425157588446</v>
      </c>
      <c r="AT41" s="51">
        <f>VLOOKUP($A41,'RevPAR Raw Data'!$B$6:$BE$43,'RevPAR Raw Data'!AG$1,FALSE)</f>
        <v>70.463251932536807</v>
      </c>
      <c r="AU41" s="52">
        <f>VLOOKUP($A41,'RevPAR Raw Data'!$B$6:$BE$43,'RevPAR Raw Data'!AH$1,FALSE)</f>
        <v>77.910516514406098</v>
      </c>
      <c r="AV41" s="52">
        <f>VLOOKUP($A41,'RevPAR Raw Data'!$B$6:$BE$43,'RevPAR Raw Data'!AI$1,FALSE)</f>
        <v>85.496907940969706</v>
      </c>
      <c r="AW41" s="52">
        <f>VLOOKUP($A41,'RevPAR Raw Data'!$B$6:$BE$43,'RevPAR Raw Data'!AJ$1,FALSE)</f>
        <v>86.946568868587406</v>
      </c>
      <c r="AX41" s="52">
        <f>VLOOKUP($A41,'RevPAR Raw Data'!$B$6:$BE$43,'RevPAR Raw Data'!AK$1,FALSE)</f>
        <v>86.120973295853801</v>
      </c>
      <c r="AY41" s="53">
        <f>VLOOKUP($A41,'RevPAR Raw Data'!$B$6:$BE$43,'RevPAR Raw Data'!AL$1,FALSE)</f>
        <v>81.387643710470797</v>
      </c>
      <c r="AZ41" s="52">
        <f>VLOOKUP($A41,'RevPAR Raw Data'!$B$6:$BE$43,'RevPAR Raw Data'!AN$1,FALSE)</f>
        <v>129.71779163738501</v>
      </c>
      <c r="BA41" s="52">
        <f>VLOOKUP($A41,'RevPAR Raw Data'!$B$6:$BE$43,'RevPAR Raw Data'!AO$1,FALSE)</f>
        <v>145.14143359100399</v>
      </c>
      <c r="BB41" s="53">
        <f>VLOOKUP($A41,'RevPAR Raw Data'!$B$6:$BE$43,'RevPAR Raw Data'!AP$1,FALSE)</f>
        <v>137.42961261419501</v>
      </c>
      <c r="BC41" s="54">
        <f>VLOOKUP($A41,'RevPAR Raw Data'!$B$6:$BE$43,'RevPAR Raw Data'!AR$1,FALSE)</f>
        <v>97.399634825820698</v>
      </c>
      <c r="BE41" s="47">
        <f>VLOOKUP($A41,'RevPAR Raw Data'!$B$6:$BE$43,'RevPAR Raw Data'!AT$1,FALSE)</f>
        <v>-4.8272910635470501</v>
      </c>
      <c r="BF41" s="48">
        <f>VLOOKUP($A41,'RevPAR Raw Data'!$B$6:$BE$43,'RevPAR Raw Data'!AU$1,FALSE)</f>
        <v>-5.3729743759769297</v>
      </c>
      <c r="BG41" s="48">
        <f>VLOOKUP($A41,'RevPAR Raw Data'!$B$6:$BE$43,'RevPAR Raw Data'!AV$1,FALSE)</f>
        <v>0.53244047810258199</v>
      </c>
      <c r="BH41" s="48">
        <f>VLOOKUP($A41,'RevPAR Raw Data'!$B$6:$BE$43,'RevPAR Raw Data'!AW$1,FALSE)</f>
        <v>-1.07976590777297</v>
      </c>
      <c r="BI41" s="48">
        <f>VLOOKUP($A41,'RevPAR Raw Data'!$B$6:$BE$43,'RevPAR Raw Data'!AX$1,FALSE)</f>
        <v>-4.5898829582784604</v>
      </c>
      <c r="BJ41" s="49">
        <f>VLOOKUP($A41,'RevPAR Raw Data'!$B$6:$BE$43,'RevPAR Raw Data'!AY$1,FALSE)</f>
        <v>-3.01187053127641</v>
      </c>
      <c r="BK41" s="48">
        <f>VLOOKUP($A41,'RevPAR Raw Data'!$B$6:$BE$43,'RevPAR Raw Data'!BA$1,FALSE)</f>
        <v>-6.9855407609669902</v>
      </c>
      <c r="BL41" s="48">
        <f>VLOOKUP($A41,'RevPAR Raw Data'!$B$6:$BE$43,'RevPAR Raw Data'!BB$1,FALSE)</f>
        <v>-3.1247228223552201</v>
      </c>
      <c r="BM41" s="49">
        <f>VLOOKUP($A41,'RevPAR Raw Data'!$B$6:$BE$43,'RevPAR Raw Data'!BC$1,FALSE)</f>
        <v>-4.9859774491364801</v>
      </c>
      <c r="BN41" s="50">
        <f>VLOOKUP($A41,'RevPAR Raw Data'!$B$6:$BE$43,'RevPAR Raw Data'!BE$1,FALSE)</f>
        <v>-3.8174974839833</v>
      </c>
    </row>
    <row r="42" spans="1:66" x14ac:dyDescent="0.25">
      <c r="A42" s="63" t="s">
        <v>80</v>
      </c>
      <c r="B42" s="47">
        <f>VLOOKUP($A42,'Occupancy Raw Data'!$B$8:$BE$45,'Occupancy Raw Data'!AG$3,FALSE)</f>
        <v>64.392067882172796</v>
      </c>
      <c r="C42" s="48">
        <f>VLOOKUP($A42,'Occupancy Raw Data'!$B$8:$BE$45,'Occupancy Raw Data'!AH$3,FALSE)</f>
        <v>70.057195026986307</v>
      </c>
      <c r="D42" s="48">
        <f>VLOOKUP($A42,'Occupancy Raw Data'!$B$8:$BE$45,'Occupancy Raw Data'!AI$3,FALSE)</f>
        <v>73.783774712180701</v>
      </c>
      <c r="E42" s="48">
        <f>VLOOKUP($A42,'Occupancy Raw Data'!$B$8:$BE$45,'Occupancy Raw Data'!AJ$3,FALSE)</f>
        <v>74.471184506427605</v>
      </c>
      <c r="F42" s="48">
        <f>VLOOKUP($A42,'Occupancy Raw Data'!$B$8:$BE$45,'Occupancy Raw Data'!AK$3,FALSE)</f>
        <v>73.063471285201203</v>
      </c>
      <c r="G42" s="49">
        <f>VLOOKUP($A42,'Occupancy Raw Data'!$B$8:$BE$45,'Occupancy Raw Data'!AL$3,FALSE)</f>
        <v>71.153549232502201</v>
      </c>
      <c r="H42" s="48">
        <f>VLOOKUP($A42,'Occupancy Raw Data'!$B$8:$BE$45,'Occupancy Raw Data'!AN$3,FALSE)</f>
        <v>82.018594971973201</v>
      </c>
      <c r="I42" s="48">
        <f>VLOOKUP($A42,'Occupancy Raw Data'!$B$8:$BE$45,'Occupancy Raw Data'!AO$3,FALSE)</f>
        <v>88.240190648810099</v>
      </c>
      <c r="J42" s="49">
        <f>VLOOKUP($A42,'Occupancy Raw Data'!$B$8:$BE$45,'Occupancy Raw Data'!AP$3,FALSE)</f>
        <v>85.129392810391707</v>
      </c>
      <c r="K42" s="50">
        <f>VLOOKUP($A42,'Occupancy Raw Data'!$B$8:$BE$45,'Occupancy Raw Data'!AR$3,FALSE)</f>
        <v>75.146655056374797</v>
      </c>
      <c r="M42" s="47">
        <f>VLOOKUP($A42,'Occupancy Raw Data'!$B$8:$BE$45,'Occupancy Raw Data'!AT$3,FALSE)</f>
        <v>0.46201661076384798</v>
      </c>
      <c r="N42" s="48">
        <f>VLOOKUP($A42,'Occupancy Raw Data'!$B$8:$BE$45,'Occupancy Raw Data'!AU$3,FALSE)</f>
        <v>-0.35825233223056602</v>
      </c>
      <c r="O42" s="48">
        <f>VLOOKUP($A42,'Occupancy Raw Data'!$B$8:$BE$45,'Occupancy Raw Data'!AV$3,FALSE)</f>
        <v>1.16265966827292</v>
      </c>
      <c r="P42" s="48">
        <f>VLOOKUP($A42,'Occupancy Raw Data'!$B$8:$BE$45,'Occupancy Raw Data'!AW$3,FALSE)</f>
        <v>-0.81921532482362402</v>
      </c>
      <c r="Q42" s="48">
        <f>VLOOKUP($A42,'Occupancy Raw Data'!$B$8:$BE$45,'Occupancy Raw Data'!AX$3,FALSE)</f>
        <v>-1.23101337771124</v>
      </c>
      <c r="R42" s="49">
        <f>VLOOKUP($A42,'Occupancy Raw Data'!$B$8:$BE$45,'Occupancy Raw Data'!AY$3,FALSE)</f>
        <v>-0.17773565537080799</v>
      </c>
      <c r="S42" s="48">
        <f>VLOOKUP($A42,'Occupancy Raw Data'!$B$8:$BE$45,'Occupancy Raw Data'!BA$3,FALSE)</f>
        <v>-1.5120679825874901</v>
      </c>
      <c r="T42" s="48">
        <f>VLOOKUP($A42,'Occupancy Raw Data'!$B$8:$BE$45,'Occupancy Raw Data'!BB$3,FALSE)</f>
        <v>-1.16408285501664</v>
      </c>
      <c r="U42" s="49">
        <f>VLOOKUP($A42,'Occupancy Raw Data'!$B$8:$BE$45,'Occupancy Raw Data'!BC$3,FALSE)</f>
        <v>-1.3320238333137999</v>
      </c>
      <c r="V42" s="50">
        <f>VLOOKUP($A42,'Occupancy Raw Data'!$B$8:$BE$45,'Occupancy Raw Data'!BE$3,FALSE)</f>
        <v>-0.55422428702605797</v>
      </c>
      <c r="X42" s="51">
        <f>VLOOKUP($A42,'ADR Raw Data'!$B$6:$BE$43,'ADR Raw Data'!AG$1,FALSE)</f>
        <v>137.82694696677399</v>
      </c>
      <c r="Y42" s="52">
        <f>VLOOKUP($A42,'ADR Raw Data'!$B$6:$BE$43,'ADR Raw Data'!AH$1,FALSE)</f>
        <v>135.81651121119199</v>
      </c>
      <c r="Z42" s="52">
        <f>VLOOKUP($A42,'ADR Raw Data'!$B$6:$BE$43,'ADR Raw Data'!AI$1,FALSE)</f>
        <v>139.589401612198</v>
      </c>
      <c r="AA42" s="52">
        <f>VLOOKUP($A42,'ADR Raw Data'!$B$6:$BE$43,'ADR Raw Data'!AJ$1,FALSE)</f>
        <v>140.042397869041</v>
      </c>
      <c r="AB42" s="52">
        <f>VLOOKUP($A42,'ADR Raw Data'!$B$6:$BE$43,'ADR Raw Data'!AK$1,FALSE)</f>
        <v>139.89878526998501</v>
      </c>
      <c r="AC42" s="53">
        <f>VLOOKUP($A42,'ADR Raw Data'!$B$6:$BE$43,'ADR Raw Data'!AL$1,FALSE)</f>
        <v>138.68582129487001</v>
      </c>
      <c r="AD42" s="52">
        <f>VLOOKUP($A42,'ADR Raw Data'!$B$6:$BE$43,'ADR Raw Data'!AN$1,FALSE)</f>
        <v>183.80303088092001</v>
      </c>
      <c r="AE42" s="52">
        <f>VLOOKUP($A42,'ADR Raw Data'!$B$6:$BE$43,'ADR Raw Data'!AO$1,FALSE)</f>
        <v>195.45877517174199</v>
      </c>
      <c r="AF42" s="53">
        <f>VLOOKUP($A42,'ADR Raw Data'!$B$6:$BE$43,'ADR Raw Data'!AP$1,FALSE)</f>
        <v>189.84386510058101</v>
      </c>
      <c r="AG42" s="54">
        <f>VLOOKUP($A42,'ADR Raw Data'!$B$6:$BE$43,'ADR Raw Data'!AR$1,FALSE)</f>
        <v>155.24415382200399</v>
      </c>
      <c r="AI42" s="47">
        <f>VLOOKUP($A42,'ADR Raw Data'!$B$6:$BE$43,'ADR Raw Data'!AT$1,FALSE)</f>
        <v>1.3606250572618099</v>
      </c>
      <c r="AJ42" s="48">
        <f>VLOOKUP($A42,'ADR Raw Data'!$B$6:$BE$43,'ADR Raw Data'!AU$1,FALSE)</f>
        <v>0.85044665394028496</v>
      </c>
      <c r="AK42" s="48">
        <f>VLOOKUP($A42,'ADR Raw Data'!$B$6:$BE$43,'ADR Raw Data'!AV$1,FALSE)</f>
        <v>2.4838841901424802</v>
      </c>
      <c r="AL42" s="48">
        <f>VLOOKUP($A42,'ADR Raw Data'!$B$6:$BE$43,'ADR Raw Data'!AW$1,FALSE)</f>
        <v>1.5408840422860799</v>
      </c>
      <c r="AM42" s="48">
        <f>VLOOKUP($A42,'ADR Raw Data'!$B$6:$BE$43,'ADR Raw Data'!AX$1,FALSE)</f>
        <v>0.70150145698136501</v>
      </c>
      <c r="AN42" s="49">
        <f>VLOOKUP($A42,'ADR Raw Data'!$B$6:$BE$43,'ADR Raw Data'!AY$1,FALSE)</f>
        <v>1.38833489248433</v>
      </c>
      <c r="AO42" s="48">
        <f>VLOOKUP($A42,'ADR Raw Data'!$B$6:$BE$43,'ADR Raw Data'!BA$1,FALSE)</f>
        <v>0.18664662291102199</v>
      </c>
      <c r="AP42" s="48">
        <f>VLOOKUP($A42,'ADR Raw Data'!$B$6:$BE$43,'ADR Raw Data'!BB$1,FALSE)</f>
        <v>-1.09364245881056</v>
      </c>
      <c r="AQ42" s="49">
        <f>VLOOKUP($A42,'ADR Raw Data'!$B$6:$BE$43,'ADR Raw Data'!BC$1,FALSE)</f>
        <v>-0.49410825586096102</v>
      </c>
      <c r="AR42" s="50">
        <f>VLOOKUP($A42,'ADR Raw Data'!$B$6:$BE$43,'ADR Raw Data'!BE$1,FALSE)</f>
        <v>0.54512815225019795</v>
      </c>
      <c r="AT42" s="51">
        <f>VLOOKUP($A42,'RevPAR Raw Data'!$B$6:$BE$43,'RevPAR Raw Data'!AG$1,FALSE)</f>
        <v>88.749621250771895</v>
      </c>
      <c r="AU42" s="52">
        <f>VLOOKUP($A42,'RevPAR Raw Data'!$B$6:$BE$43,'RevPAR Raw Data'!AH$1,FALSE)</f>
        <v>95.149238138073599</v>
      </c>
      <c r="AV42" s="52">
        <f>VLOOKUP($A42,'RevPAR Raw Data'!$B$6:$BE$43,'RevPAR Raw Data'!AI$1,FALSE)</f>
        <v>102.994329607625</v>
      </c>
      <c r="AW42" s="52">
        <f>VLOOKUP($A42,'RevPAR Raw Data'!$B$6:$BE$43,'RevPAR Raw Data'!AJ$1,FALSE)</f>
        <v>104.29123250427899</v>
      </c>
      <c r="AX42" s="52">
        <f>VLOOKUP($A42,'RevPAR Raw Data'!$B$6:$BE$43,'RevPAR Raw Data'!AK$1,FALSE)</f>
        <v>102.21490880408101</v>
      </c>
      <c r="AY42" s="53">
        <f>VLOOKUP($A42,'RevPAR Raw Data'!$B$6:$BE$43,'RevPAR Raw Data'!AL$1,FALSE)</f>
        <v>98.679884133545798</v>
      </c>
      <c r="AZ42" s="52">
        <f>VLOOKUP($A42,'RevPAR Raw Data'!$B$6:$BE$43,'RevPAR Raw Data'!AN$1,FALSE)</f>
        <v>150.75266344443301</v>
      </c>
      <c r="BA42" s="52">
        <f>VLOOKUP($A42,'RevPAR Raw Data'!$B$6:$BE$43,'RevPAR Raw Data'!AO$1,FALSE)</f>
        <v>172.47319585137399</v>
      </c>
      <c r="BB42" s="53">
        <f>VLOOKUP($A42,'RevPAR Raw Data'!$B$6:$BE$43,'RevPAR Raw Data'!AP$1,FALSE)</f>
        <v>161.612929647903</v>
      </c>
      <c r="BC42" s="54">
        <f>VLOOKUP($A42,'RevPAR Raw Data'!$B$6:$BE$43,'RevPAR Raw Data'!AR$1,FALSE)</f>
        <v>116.660788767809</v>
      </c>
      <c r="BE42" s="47">
        <f>VLOOKUP($A42,'RevPAR Raw Data'!$B$6:$BE$43,'RevPAR Raw Data'!AT$1,FALSE)</f>
        <v>1.82892798180042</v>
      </c>
      <c r="BF42" s="48">
        <f>VLOOKUP($A42,'RevPAR Raw Data'!$B$6:$BE$43,'RevPAR Raw Data'!AU$1,FALSE)</f>
        <v>0.48914757673760101</v>
      </c>
      <c r="BG42" s="48">
        <f>VLOOKUP($A42,'RevPAR Raw Data'!$B$6:$BE$43,'RevPAR Raw Data'!AV$1,FALSE)</f>
        <v>3.6754229781008001</v>
      </c>
      <c r="BH42" s="48">
        <f>VLOOKUP($A42,'RevPAR Raw Data'!$B$6:$BE$43,'RevPAR Raw Data'!AW$1,FALSE)</f>
        <v>0.709045559250294</v>
      </c>
      <c r="BI42" s="48">
        <f>VLOOKUP($A42,'RevPAR Raw Data'!$B$6:$BE$43,'RevPAR Raw Data'!AX$1,FALSE)</f>
        <v>-0.538147497510156</v>
      </c>
      <c r="BJ42" s="49">
        <f>VLOOKUP($A42,'RevPAR Raw Data'!$B$6:$BE$43,'RevPAR Raw Data'!AY$1,FALSE)</f>
        <v>1.2081316709936301</v>
      </c>
      <c r="BK42" s="48">
        <f>VLOOKUP($A42,'RevPAR Raw Data'!$B$6:$BE$43,'RevPAR Raw Data'!BA$1,FALSE)</f>
        <v>-1.32824358350209</v>
      </c>
      <c r="BL42" s="48">
        <f>VLOOKUP($A42,'RevPAR Raw Data'!$B$6:$BE$43,'RevPAR Raw Data'!BB$1,FALSE)</f>
        <v>-2.24499440946901</v>
      </c>
      <c r="BM42" s="49">
        <f>VLOOKUP($A42,'RevPAR Raw Data'!$B$6:$BE$43,'RevPAR Raw Data'!BC$1,FALSE)</f>
        <v>-1.81955044944433</v>
      </c>
      <c r="BN42" s="50">
        <f>VLOOKUP($A42,'RevPAR Raw Data'!$B$6:$BE$43,'RevPAR Raw Data'!BE$1,FALSE)</f>
        <v>-1.2117367391047001E-2</v>
      </c>
    </row>
    <row r="43" spans="1:66" x14ac:dyDescent="0.25">
      <c r="A43" s="66" t="s">
        <v>81</v>
      </c>
      <c r="B43" s="47">
        <f>VLOOKUP($A43,'Occupancy Raw Data'!$B$8:$BE$45,'Occupancy Raw Data'!AG$3,FALSE)</f>
        <v>62.573303546495303</v>
      </c>
      <c r="C43" s="48">
        <f>VLOOKUP($A43,'Occupancy Raw Data'!$B$8:$BE$45,'Occupancy Raw Data'!AH$3,FALSE)</f>
        <v>77.087904416164605</v>
      </c>
      <c r="D43" s="48">
        <f>VLOOKUP($A43,'Occupancy Raw Data'!$B$8:$BE$45,'Occupancy Raw Data'!AI$3,FALSE)</f>
        <v>84.004368292974803</v>
      </c>
      <c r="E43" s="48">
        <f>VLOOKUP($A43,'Occupancy Raw Data'!$B$8:$BE$45,'Occupancy Raw Data'!AJ$3,FALSE)</f>
        <v>82.298440180316703</v>
      </c>
      <c r="F43" s="48">
        <f>VLOOKUP($A43,'Occupancy Raw Data'!$B$8:$BE$45,'Occupancy Raw Data'!AK$3,FALSE)</f>
        <v>74.998005345673505</v>
      </c>
      <c r="G43" s="49">
        <f>VLOOKUP($A43,'Occupancy Raw Data'!$B$8:$BE$45,'Occupancy Raw Data'!AL$3,FALSE)</f>
        <v>76.192404356325</v>
      </c>
      <c r="H43" s="48">
        <f>VLOOKUP($A43,'Occupancy Raw Data'!$B$8:$BE$45,'Occupancy Raw Data'!AN$3,FALSE)</f>
        <v>74.786073323493</v>
      </c>
      <c r="I43" s="48">
        <f>VLOOKUP($A43,'Occupancy Raw Data'!$B$8:$BE$45,'Occupancy Raw Data'!AO$3,FALSE)</f>
        <v>76.686978896557207</v>
      </c>
      <c r="J43" s="49">
        <f>VLOOKUP($A43,'Occupancy Raw Data'!$B$8:$BE$45,'Occupancy Raw Data'!AP$3,FALSE)</f>
        <v>75.736526110025096</v>
      </c>
      <c r="K43" s="50">
        <f>VLOOKUP($A43,'Occupancy Raw Data'!$B$8:$BE$45,'Occupancy Raw Data'!AR$3,FALSE)</f>
        <v>76.062153428810703</v>
      </c>
      <c r="M43" s="47">
        <f>VLOOKUP($A43,'Occupancy Raw Data'!$B$8:$BE$45,'Occupancy Raw Data'!AT$3,FALSE)</f>
        <v>0.93157488452846604</v>
      </c>
      <c r="N43" s="48">
        <f>VLOOKUP($A43,'Occupancy Raw Data'!$B$8:$BE$45,'Occupancy Raw Data'!AU$3,FALSE)</f>
        <v>6.3152107029539799</v>
      </c>
      <c r="O43" s="48">
        <f>VLOOKUP($A43,'Occupancy Raw Data'!$B$8:$BE$45,'Occupancy Raw Data'!AV$3,FALSE)</f>
        <v>7.0213473006822902</v>
      </c>
      <c r="P43" s="48">
        <f>VLOOKUP($A43,'Occupancy Raw Data'!$B$8:$BE$45,'Occupancy Raw Data'!AW$3,FALSE)</f>
        <v>4.1804247727405803</v>
      </c>
      <c r="Q43" s="48">
        <f>VLOOKUP($A43,'Occupancy Raw Data'!$B$8:$BE$45,'Occupancy Raw Data'!AX$3,FALSE)</f>
        <v>0.85602123165718702</v>
      </c>
      <c r="R43" s="49">
        <f>VLOOKUP($A43,'Occupancy Raw Data'!$B$8:$BE$45,'Occupancy Raw Data'!AY$3,FALSE)</f>
        <v>3.9870637591241902</v>
      </c>
      <c r="S43" s="48">
        <f>VLOOKUP($A43,'Occupancy Raw Data'!$B$8:$BE$45,'Occupancy Raw Data'!BA$3,FALSE)</f>
        <v>-3.5343989626116299</v>
      </c>
      <c r="T43" s="48">
        <f>VLOOKUP($A43,'Occupancy Raw Data'!$B$8:$BE$45,'Occupancy Raw Data'!BB$3,FALSE)</f>
        <v>-4.2066363846961403</v>
      </c>
      <c r="U43" s="49">
        <f>VLOOKUP($A43,'Occupancy Raw Data'!$B$8:$BE$45,'Occupancy Raw Data'!BC$3,FALSE)</f>
        <v>-3.8759107925584599</v>
      </c>
      <c r="V43" s="50">
        <f>VLOOKUP($A43,'Occupancy Raw Data'!$B$8:$BE$45,'Occupancy Raw Data'!BE$3,FALSE)</f>
        <v>1.6236647280465799</v>
      </c>
      <c r="X43" s="51">
        <f>VLOOKUP($A43,'ADR Raw Data'!$B$6:$BE$43,'ADR Raw Data'!AG$1,FALSE)</f>
        <v>145.99802393968801</v>
      </c>
      <c r="Y43" s="52">
        <f>VLOOKUP($A43,'ADR Raw Data'!$B$6:$BE$43,'ADR Raw Data'!AH$1,FALSE)</f>
        <v>166.98983452897599</v>
      </c>
      <c r="Z43" s="52">
        <f>VLOOKUP($A43,'ADR Raw Data'!$B$6:$BE$43,'ADR Raw Data'!AI$1,FALSE)</f>
        <v>176.17650941772101</v>
      </c>
      <c r="AA43" s="52">
        <f>VLOOKUP($A43,'ADR Raw Data'!$B$6:$BE$43,'ADR Raw Data'!AJ$1,FALSE)</f>
        <v>172.00520880039701</v>
      </c>
      <c r="AB43" s="52">
        <f>VLOOKUP($A43,'ADR Raw Data'!$B$6:$BE$43,'ADR Raw Data'!AK$1,FALSE)</f>
        <v>154.195981396029</v>
      </c>
      <c r="AC43" s="53">
        <f>VLOOKUP($A43,'ADR Raw Data'!$B$6:$BE$43,'ADR Raw Data'!AL$1,FALSE)</f>
        <v>164.132431325477</v>
      </c>
      <c r="AD43" s="52">
        <f>VLOOKUP($A43,'ADR Raw Data'!$B$6:$BE$43,'ADR Raw Data'!AN$1,FALSE)</f>
        <v>139.15042807705299</v>
      </c>
      <c r="AE43" s="52">
        <f>VLOOKUP($A43,'ADR Raw Data'!$B$6:$BE$43,'ADR Raw Data'!AO$1,FALSE)</f>
        <v>138.34879266508401</v>
      </c>
      <c r="AF43" s="53">
        <f>VLOOKUP($A43,'ADR Raw Data'!$B$6:$BE$43,'ADR Raw Data'!AP$1,FALSE)</f>
        <v>138.74458032381</v>
      </c>
      <c r="AG43" s="54">
        <f>VLOOKUP($A43,'ADR Raw Data'!$B$6:$BE$43,'ADR Raw Data'!AR$1,FALSE)</f>
        <v>156.90981307903499</v>
      </c>
      <c r="AI43" s="47">
        <f>VLOOKUP($A43,'ADR Raw Data'!$B$6:$BE$43,'ADR Raw Data'!AT$1,FALSE)</f>
        <v>11.5247662810826</v>
      </c>
      <c r="AJ43" s="48">
        <f>VLOOKUP($A43,'ADR Raw Data'!$B$6:$BE$43,'ADR Raw Data'!AU$1,FALSE)</f>
        <v>13.787709511404101</v>
      </c>
      <c r="AK43" s="48">
        <f>VLOOKUP($A43,'ADR Raw Data'!$B$6:$BE$43,'ADR Raw Data'!AV$1,FALSE)</f>
        <v>14.9449492075102</v>
      </c>
      <c r="AL43" s="48">
        <f>VLOOKUP($A43,'ADR Raw Data'!$B$6:$BE$43,'ADR Raw Data'!AW$1,FALSE)</f>
        <v>13.5723914825468</v>
      </c>
      <c r="AM43" s="48">
        <f>VLOOKUP($A43,'ADR Raw Data'!$B$6:$BE$43,'ADR Raw Data'!AX$1,FALSE)</f>
        <v>9.5367785797157207</v>
      </c>
      <c r="AN43" s="49">
        <f>VLOOKUP($A43,'ADR Raw Data'!$B$6:$BE$43,'ADR Raw Data'!AY$1,FALSE)</f>
        <v>12.9862797061795</v>
      </c>
      <c r="AO43" s="48">
        <f>VLOOKUP($A43,'ADR Raw Data'!$B$6:$BE$43,'ADR Raw Data'!BA$1,FALSE)</f>
        <v>5.31350482293408</v>
      </c>
      <c r="AP43" s="48">
        <f>VLOOKUP($A43,'ADR Raw Data'!$B$6:$BE$43,'ADR Raw Data'!BB$1,FALSE)</f>
        <v>3.7795050289398202</v>
      </c>
      <c r="AQ43" s="49">
        <f>VLOOKUP($A43,'ADR Raw Data'!$B$6:$BE$43,'ADR Raw Data'!BC$1,FALSE)</f>
        <v>4.5318435600317697</v>
      </c>
      <c r="AR43" s="50">
        <f>VLOOKUP($A43,'ADR Raw Data'!$B$6:$BE$43,'ADR Raw Data'!BE$1,FALSE)</f>
        <v>10.8909870487053</v>
      </c>
      <c r="AT43" s="51">
        <f>VLOOKUP($A43,'RevPAR Raw Data'!$B$6:$BE$43,'RevPAR Raw Data'!AG$1,FALSE)</f>
        <v>91.355786691666296</v>
      </c>
      <c r="AU43" s="52">
        <f>VLOOKUP($A43,'RevPAR Raw Data'!$B$6:$BE$43,'RevPAR Raw Data'!AH$1,FALSE)</f>
        <v>128.72896402640899</v>
      </c>
      <c r="AV43" s="52">
        <f>VLOOKUP($A43,'RevPAR Raw Data'!$B$6:$BE$43,'RevPAR Raw Data'!AI$1,FALSE)</f>
        <v>147.99596381697</v>
      </c>
      <c r="AW43" s="52">
        <f>VLOOKUP($A43,'RevPAR Raw Data'!$B$6:$BE$43,'RevPAR Raw Data'!AJ$1,FALSE)</f>
        <v>141.557603871624</v>
      </c>
      <c r="AX43" s="52">
        <f>VLOOKUP($A43,'RevPAR Raw Data'!$B$6:$BE$43,'RevPAR Raw Data'!AK$1,FALSE)</f>
        <v>115.643910370207</v>
      </c>
      <c r="AY43" s="53">
        <f>VLOOKUP($A43,'RevPAR Raw Data'!$B$6:$BE$43,'RevPAR Raw Data'!AL$1,FALSE)</f>
        <v>125.05644575537499</v>
      </c>
      <c r="AZ43" s="52">
        <f>VLOOKUP($A43,'RevPAR Raw Data'!$B$6:$BE$43,'RevPAR Raw Data'!AN$1,FALSE)</f>
        <v>104.06514117165899</v>
      </c>
      <c r="BA43" s="52">
        <f>VLOOKUP($A43,'RevPAR Raw Data'!$B$6:$BE$43,'RevPAR Raw Data'!AO$1,FALSE)</f>
        <v>106.095509434714</v>
      </c>
      <c r="BB43" s="53">
        <f>VLOOKUP($A43,'RevPAR Raw Data'!$B$6:$BE$43,'RevPAR Raw Data'!AP$1,FALSE)</f>
        <v>105.080325303187</v>
      </c>
      <c r="BC43" s="54">
        <f>VLOOKUP($A43,'RevPAR Raw Data'!$B$6:$BE$43,'RevPAR Raw Data'!AR$1,FALSE)</f>
        <v>119.348982769036</v>
      </c>
      <c r="BE43" s="47">
        <f>VLOOKUP($A43,'RevPAR Raw Data'!$B$6:$BE$43,'RevPAR Raw Data'!AT$1,FALSE)</f>
        <v>12.563702993786199</v>
      </c>
      <c r="BF43" s="48">
        <f>VLOOKUP($A43,'RevPAR Raw Data'!$B$6:$BE$43,'RevPAR Raw Data'!AU$1,FALSE)</f>
        <v>20.973643121114499</v>
      </c>
      <c r="BG43" s="48">
        <f>VLOOKUP($A43,'RevPAR Raw Data'!$B$6:$BE$43,'RevPAR Raw Data'!AV$1,FALSE)</f>
        <v>23.015633295962299</v>
      </c>
      <c r="BH43" s="48">
        <f>VLOOKUP($A43,'RevPAR Raw Data'!$B$6:$BE$43,'RevPAR Raw Data'!AW$1,FALSE)</f>
        <v>18.320199871077101</v>
      </c>
      <c r="BI43" s="48">
        <f>VLOOKUP($A43,'RevPAR Raw Data'!$B$6:$BE$43,'RevPAR Raw Data'!AX$1,FALSE)</f>
        <v>10.474436660831399</v>
      </c>
      <c r="BJ43" s="49">
        <f>VLOOKUP($A43,'RevPAR Raw Data'!$B$6:$BE$43,'RevPAR Raw Data'!AY$1,FALSE)</f>
        <v>17.491114717127299</v>
      </c>
      <c r="BK43" s="48">
        <f>VLOOKUP($A43,'RevPAR Raw Data'!$B$6:$BE$43,'RevPAR Raw Data'!BA$1,FALSE)</f>
        <v>1.59130540098233</v>
      </c>
      <c r="BL43" s="48">
        <f>VLOOKUP($A43,'RevPAR Raw Data'!$B$6:$BE$43,'RevPAR Raw Data'!BB$1,FALSE)</f>
        <v>-0.58612138946512204</v>
      </c>
      <c r="BM43" s="49">
        <f>VLOOKUP($A43,'RevPAR Raw Data'!$B$6:$BE$43,'RevPAR Raw Data'!BC$1,FALSE)</f>
        <v>0.48028255382818003</v>
      </c>
      <c r="BN43" s="50">
        <f>VLOOKUP($A43,'RevPAR Raw Data'!$B$6:$BE$43,'RevPAR Raw Data'!BE$1,FALSE)</f>
        <v>12.6914848919979</v>
      </c>
    </row>
    <row r="44" spans="1:66" x14ac:dyDescent="0.25">
      <c r="A44" s="63" t="s">
        <v>82</v>
      </c>
      <c r="B44" s="47">
        <f>VLOOKUP($A44,'Occupancy Raw Data'!$B$8:$BE$45,'Occupancy Raw Data'!AG$3,FALSE)</f>
        <v>51.006423014293397</v>
      </c>
      <c r="C44" s="48">
        <f>VLOOKUP($A44,'Occupancy Raw Data'!$B$8:$BE$45,'Occupancy Raw Data'!AH$3,FALSE)</f>
        <v>59.451329835353697</v>
      </c>
      <c r="D44" s="48">
        <f>VLOOKUP($A44,'Occupancy Raw Data'!$B$8:$BE$45,'Occupancy Raw Data'!AI$3,FALSE)</f>
        <v>62.647005608829303</v>
      </c>
      <c r="E44" s="48">
        <f>VLOOKUP($A44,'Occupancy Raw Data'!$B$8:$BE$45,'Occupancy Raw Data'!AJ$3,FALSE)</f>
        <v>64.458567034557603</v>
      </c>
      <c r="F44" s="48">
        <f>VLOOKUP($A44,'Occupancy Raw Data'!$B$8:$BE$45,'Occupancy Raw Data'!AK$3,FALSE)</f>
        <v>64.316084675230599</v>
      </c>
      <c r="G44" s="49">
        <f>VLOOKUP($A44,'Occupancy Raw Data'!$B$8:$BE$45,'Occupancy Raw Data'!AL$3,FALSE)</f>
        <v>60.3758820336529</v>
      </c>
      <c r="H44" s="48">
        <f>VLOOKUP($A44,'Occupancy Raw Data'!$B$8:$BE$45,'Occupancy Raw Data'!AN$3,FALSE)</f>
        <v>73.154514203003401</v>
      </c>
      <c r="I44" s="48">
        <f>VLOOKUP($A44,'Occupancy Raw Data'!$B$8:$BE$45,'Occupancy Raw Data'!AO$3,FALSE)</f>
        <v>74.990953500995104</v>
      </c>
      <c r="J44" s="49">
        <f>VLOOKUP($A44,'Occupancy Raw Data'!$B$8:$BE$45,'Occupancy Raw Data'!AP$3,FALSE)</f>
        <v>74.072733851999203</v>
      </c>
      <c r="K44" s="50">
        <f>VLOOKUP($A44,'Occupancy Raw Data'!$B$8:$BE$45,'Occupancy Raw Data'!AR$3,FALSE)</f>
        <v>64.289268267466198</v>
      </c>
      <c r="M44" s="47">
        <f>VLOOKUP($A44,'Occupancy Raw Data'!$B$8:$BE$45,'Occupancy Raw Data'!AT$3,FALSE)</f>
        <v>2.8329520260915801</v>
      </c>
      <c r="N44" s="48">
        <f>VLOOKUP($A44,'Occupancy Raw Data'!$B$8:$BE$45,'Occupancy Raw Data'!AU$3,FALSE)</f>
        <v>3.94381710775487</v>
      </c>
      <c r="O44" s="48">
        <f>VLOOKUP($A44,'Occupancy Raw Data'!$B$8:$BE$45,'Occupancy Raw Data'!AV$3,FALSE)</f>
        <v>4.5836731341802404</v>
      </c>
      <c r="P44" s="48">
        <f>VLOOKUP($A44,'Occupancy Raw Data'!$B$8:$BE$45,'Occupancy Raw Data'!AW$3,FALSE)</f>
        <v>2.90188360114885</v>
      </c>
      <c r="Q44" s="48">
        <f>VLOOKUP($A44,'Occupancy Raw Data'!$B$8:$BE$45,'Occupancy Raw Data'!AX$3,FALSE)</f>
        <v>1.7594855307125099</v>
      </c>
      <c r="R44" s="49">
        <f>VLOOKUP($A44,'Occupancy Raw Data'!$B$8:$BE$45,'Occupancy Raw Data'!AY$3,FALSE)</f>
        <v>3.1914554695961699</v>
      </c>
      <c r="S44" s="48">
        <f>VLOOKUP($A44,'Occupancy Raw Data'!$B$8:$BE$45,'Occupancy Raw Data'!BA$3,FALSE)</f>
        <v>-0.87712966833072004</v>
      </c>
      <c r="T44" s="48">
        <f>VLOOKUP($A44,'Occupancy Raw Data'!$B$8:$BE$45,'Occupancy Raw Data'!BB$3,FALSE)</f>
        <v>-1.70490837509482</v>
      </c>
      <c r="U44" s="49">
        <f>VLOOKUP($A44,'Occupancy Raw Data'!$B$8:$BE$45,'Occupancy Raw Data'!BC$3,FALSE)</f>
        <v>-1.2978847646681599</v>
      </c>
      <c r="V44" s="50">
        <f>VLOOKUP($A44,'Occupancy Raw Data'!$B$8:$BE$45,'Occupancy Raw Data'!BE$3,FALSE)</f>
        <v>1.6700220863467301</v>
      </c>
      <c r="X44" s="51">
        <f>VLOOKUP($A44,'ADR Raw Data'!$B$6:$BE$43,'ADR Raw Data'!AG$1,FALSE)</f>
        <v>101.917682348246</v>
      </c>
      <c r="Y44" s="52">
        <f>VLOOKUP($A44,'ADR Raw Data'!$B$6:$BE$43,'ADR Raw Data'!AH$1,FALSE)</f>
        <v>103.547120629969</v>
      </c>
      <c r="Z44" s="52">
        <f>VLOOKUP($A44,'ADR Raw Data'!$B$6:$BE$43,'ADR Raw Data'!AI$1,FALSE)</f>
        <v>105.48345848375401</v>
      </c>
      <c r="AA44" s="52">
        <f>VLOOKUP($A44,'ADR Raw Data'!$B$6:$BE$43,'ADR Raw Data'!AJ$1,FALSE)</f>
        <v>104.915716641521</v>
      </c>
      <c r="AB44" s="52">
        <f>VLOOKUP($A44,'ADR Raw Data'!$B$6:$BE$43,'ADR Raw Data'!AK$1,FALSE)</f>
        <v>106.304119136366</v>
      </c>
      <c r="AC44" s="53">
        <f>VLOOKUP($A44,'ADR Raw Data'!$B$6:$BE$43,'ADR Raw Data'!AL$1,FALSE)</f>
        <v>104.553254294683</v>
      </c>
      <c r="AD44" s="52">
        <f>VLOOKUP($A44,'ADR Raw Data'!$B$6:$BE$43,'ADR Raw Data'!AN$1,FALSE)</f>
        <v>125.506140171891</v>
      </c>
      <c r="AE44" s="52">
        <f>VLOOKUP($A44,'ADR Raw Data'!$B$6:$BE$43,'ADR Raw Data'!AO$1,FALSE)</f>
        <v>129.37026630074101</v>
      </c>
      <c r="AF44" s="53">
        <f>VLOOKUP($A44,'ADR Raw Data'!$B$6:$BE$43,'ADR Raw Data'!AP$1,FALSE)</f>
        <v>127.46215345627699</v>
      </c>
      <c r="AG44" s="54">
        <f>VLOOKUP($A44,'ADR Raw Data'!$B$6:$BE$43,'ADR Raw Data'!AR$1,FALSE)</f>
        <v>112.094725328294</v>
      </c>
      <c r="AI44" s="47">
        <f>VLOOKUP($A44,'ADR Raw Data'!$B$6:$BE$43,'ADR Raw Data'!AT$1,FALSE)</f>
        <v>7.9877618960177497</v>
      </c>
      <c r="AJ44" s="48">
        <f>VLOOKUP($A44,'ADR Raw Data'!$B$6:$BE$43,'ADR Raw Data'!AU$1,FALSE)</f>
        <v>8.9302079724963193</v>
      </c>
      <c r="AK44" s="48">
        <f>VLOOKUP($A44,'ADR Raw Data'!$B$6:$BE$43,'ADR Raw Data'!AV$1,FALSE)</f>
        <v>8.5421429237199593</v>
      </c>
      <c r="AL44" s="48">
        <f>VLOOKUP($A44,'ADR Raw Data'!$B$6:$BE$43,'ADR Raw Data'!AW$1,FALSE)</f>
        <v>8.0713503203529395</v>
      </c>
      <c r="AM44" s="48">
        <f>VLOOKUP($A44,'ADR Raw Data'!$B$6:$BE$43,'ADR Raw Data'!AX$1,FALSE)</f>
        <v>8.0130902770822505</v>
      </c>
      <c r="AN44" s="49">
        <f>VLOOKUP($A44,'ADR Raw Data'!$B$6:$BE$43,'ADR Raw Data'!AY$1,FALSE)</f>
        <v>8.3041729141376308</v>
      </c>
      <c r="AO44" s="48">
        <f>VLOOKUP($A44,'ADR Raw Data'!$B$6:$BE$43,'ADR Raw Data'!BA$1,FALSE)</f>
        <v>4.8677177250175001</v>
      </c>
      <c r="AP44" s="48">
        <f>VLOOKUP($A44,'ADR Raw Data'!$B$6:$BE$43,'ADR Raw Data'!BB$1,FALSE)</f>
        <v>4.9732668622415703</v>
      </c>
      <c r="AQ44" s="49">
        <f>VLOOKUP($A44,'ADR Raw Data'!$B$6:$BE$43,'ADR Raw Data'!BC$1,FALSE)</f>
        <v>4.9154740935718504</v>
      </c>
      <c r="AR44" s="50">
        <f>VLOOKUP($A44,'ADR Raw Data'!$B$6:$BE$43,'ADR Raw Data'!BE$1,FALSE)</f>
        <v>6.75960120049261</v>
      </c>
      <c r="AT44" s="51">
        <f>VLOOKUP($A44,'RevPAR Raw Data'!$B$6:$BE$43,'RevPAR Raw Data'!AG$1,FALSE)</f>
        <v>51.984564184910397</v>
      </c>
      <c r="AU44" s="52">
        <f>VLOOKUP($A44,'RevPAR Raw Data'!$B$6:$BE$43,'RevPAR Raw Data'!AH$1,FALSE)</f>
        <v>61.560140220734503</v>
      </c>
      <c r="AV44" s="52">
        <f>VLOOKUP($A44,'RevPAR Raw Data'!$B$6:$BE$43,'RevPAR Raw Data'!AI$1,FALSE)</f>
        <v>66.0822281527049</v>
      </c>
      <c r="AW44" s="52">
        <f>VLOOKUP($A44,'RevPAR Raw Data'!$B$6:$BE$43,'RevPAR Raw Data'!AJ$1,FALSE)</f>
        <v>67.627167541161498</v>
      </c>
      <c r="AX44" s="52">
        <f>VLOOKUP($A44,'RevPAR Raw Data'!$B$6:$BE$43,'RevPAR Raw Data'!AK$1,FALSE)</f>
        <v>68.370647277003698</v>
      </c>
      <c r="AY44" s="53">
        <f>VLOOKUP($A44,'RevPAR Raw Data'!$B$6:$BE$43,'RevPAR Raw Data'!AL$1,FALSE)</f>
        <v>63.124949475302998</v>
      </c>
      <c r="AZ44" s="52">
        <f>VLOOKUP($A44,'RevPAR Raw Data'!$B$6:$BE$43,'RevPAR Raw Data'!AN$1,FALSE)</f>
        <v>91.813407137687705</v>
      </c>
      <c r="BA44" s="52">
        <f>VLOOKUP($A44,'RevPAR Raw Data'!$B$6:$BE$43,'RevPAR Raw Data'!AO$1,FALSE)</f>
        <v>97.015996245702894</v>
      </c>
      <c r="BB44" s="53">
        <f>VLOOKUP($A44,'RevPAR Raw Data'!$B$6:$BE$43,'RevPAR Raw Data'!AP$1,FALSE)</f>
        <v>94.414701691695299</v>
      </c>
      <c r="BC44" s="54">
        <f>VLOOKUP($A44,'RevPAR Raw Data'!$B$6:$BE$43,'RevPAR Raw Data'!AR$1,FALSE)</f>
        <v>72.064878679986506</v>
      </c>
      <c r="BE44" s="47">
        <f>VLOOKUP($A44,'RevPAR Raw Data'!$B$6:$BE$43,'RevPAR Raw Data'!AT$1,FALSE)</f>
        <v>11.047003384581901</v>
      </c>
      <c r="BF44" s="48">
        <f>VLOOKUP($A44,'RevPAR Raw Data'!$B$6:$BE$43,'RevPAR Raw Data'!AU$1,FALSE)</f>
        <v>13.2262161500286</v>
      </c>
      <c r="BG44" s="48">
        <f>VLOOKUP($A44,'RevPAR Raw Data'!$B$6:$BE$43,'RevPAR Raw Data'!AV$1,FALSE)</f>
        <v>13.517359968178001</v>
      </c>
      <c r="BH44" s="48">
        <f>VLOOKUP($A44,'RevPAR Raw Data'!$B$6:$BE$43,'RevPAR Raw Data'!AW$1,FALSE)</f>
        <v>11.2074551128393</v>
      </c>
      <c r="BI44" s="48">
        <f>VLOOKUP($A44,'RevPAR Raw Data'!$B$6:$BE$43,'RevPAR Raw Data'!AX$1,FALSE)</f>
        <v>9.9135649717829608</v>
      </c>
      <c r="BJ44" s="49">
        <f>VLOOKUP($A44,'RevPAR Raw Data'!$B$6:$BE$43,'RevPAR Raw Data'!AY$1,FALSE)</f>
        <v>11.760652364406701</v>
      </c>
      <c r="BK44" s="48">
        <f>VLOOKUP($A44,'RevPAR Raw Data'!$B$6:$BE$43,'RevPAR Raw Data'!BA$1,FALSE)</f>
        <v>3.9478918603500599</v>
      </c>
      <c r="BL44" s="48">
        <f>VLOOKUP($A44,'RevPAR Raw Data'!$B$6:$BE$43,'RevPAR Raw Data'!BB$1,FALSE)</f>
        <v>3.1835688438965701</v>
      </c>
      <c r="BM44" s="49">
        <f>VLOOKUP($A44,'RevPAR Raw Data'!$B$6:$BE$43,'RevPAR Raw Data'!BC$1,FALSE)</f>
        <v>3.55379213953201</v>
      </c>
      <c r="BN44" s="50">
        <f>VLOOKUP($A44,'RevPAR Raw Data'!$B$6:$BE$43,'RevPAR Raw Data'!BE$1,FALSE)</f>
        <v>8.5425101198365301</v>
      </c>
    </row>
    <row r="45" spans="1:66" x14ac:dyDescent="0.25">
      <c r="A45" s="63" t="s">
        <v>83</v>
      </c>
      <c r="B45" s="47">
        <f>VLOOKUP($A45,'Occupancy Raw Data'!$B$8:$BE$45,'Occupancy Raw Data'!AG$3,FALSE)</f>
        <v>46.576553815058098</v>
      </c>
      <c r="C45" s="48">
        <f>VLOOKUP($A45,'Occupancy Raw Data'!$B$8:$BE$45,'Occupancy Raw Data'!AH$3,FALSE)</f>
        <v>59.291308741788697</v>
      </c>
      <c r="D45" s="48">
        <f>VLOOKUP($A45,'Occupancy Raw Data'!$B$8:$BE$45,'Occupancy Raw Data'!AI$3,FALSE)</f>
        <v>63.662203132895399</v>
      </c>
      <c r="E45" s="48">
        <f>VLOOKUP($A45,'Occupancy Raw Data'!$B$8:$BE$45,'Occupancy Raw Data'!AJ$3,FALSE)</f>
        <v>63.870641738251599</v>
      </c>
      <c r="F45" s="48">
        <f>VLOOKUP($A45,'Occupancy Raw Data'!$B$8:$BE$45,'Occupancy Raw Data'!AK$3,FALSE)</f>
        <v>61.003031834259701</v>
      </c>
      <c r="G45" s="49">
        <f>VLOOKUP($A45,'Occupancy Raw Data'!$B$8:$BE$45,'Occupancy Raw Data'!AL$3,FALSE)</f>
        <v>58.880747852450703</v>
      </c>
      <c r="H45" s="48">
        <f>VLOOKUP($A45,'Occupancy Raw Data'!$B$8:$BE$45,'Occupancy Raw Data'!AN$3,FALSE)</f>
        <v>68.203638201111602</v>
      </c>
      <c r="I45" s="48">
        <f>VLOOKUP($A45,'Occupancy Raw Data'!$B$8:$BE$45,'Occupancy Raw Data'!AO$3,FALSE)</f>
        <v>68.696311268317302</v>
      </c>
      <c r="J45" s="49">
        <f>VLOOKUP($A45,'Occupancy Raw Data'!$B$8:$BE$45,'Occupancy Raw Data'!AP$3,FALSE)</f>
        <v>68.449974734714502</v>
      </c>
      <c r="K45" s="50">
        <f>VLOOKUP($A45,'Occupancy Raw Data'!$B$8:$BE$45,'Occupancy Raw Data'!AR$3,FALSE)</f>
        <v>61.614812675954603</v>
      </c>
      <c r="M45" s="47">
        <f>VLOOKUP($A45,'Occupancy Raw Data'!$B$8:$BE$45,'Occupancy Raw Data'!AT$3,FALSE)</f>
        <v>-1.87624750499001</v>
      </c>
      <c r="N45" s="48">
        <f>VLOOKUP($A45,'Occupancy Raw Data'!$B$8:$BE$45,'Occupancy Raw Data'!AU$3,FALSE)</f>
        <v>-2.2798251093066799</v>
      </c>
      <c r="O45" s="48">
        <f>VLOOKUP($A45,'Occupancy Raw Data'!$B$8:$BE$45,'Occupancy Raw Data'!AV$3,FALSE)</f>
        <v>-1.1475088269909699</v>
      </c>
      <c r="P45" s="48">
        <f>VLOOKUP($A45,'Occupancy Raw Data'!$B$8:$BE$45,'Occupancy Raw Data'!AW$3,FALSE)</f>
        <v>-1.78710178710178</v>
      </c>
      <c r="Q45" s="48">
        <f>VLOOKUP($A45,'Occupancy Raw Data'!$B$8:$BE$45,'Occupancy Raw Data'!AX$3,FALSE)</f>
        <v>-1.0856206472757</v>
      </c>
      <c r="R45" s="49">
        <f>VLOOKUP($A45,'Occupancy Raw Data'!$B$8:$BE$45,'Occupancy Raw Data'!AY$3,FALSE)</f>
        <v>-1.61892901618929</v>
      </c>
      <c r="S45" s="48">
        <f>VLOOKUP($A45,'Occupancy Raw Data'!$B$8:$BE$45,'Occupancy Raw Data'!BA$3,FALSE)</f>
        <v>-0.99935821032364502</v>
      </c>
      <c r="T45" s="48">
        <f>VLOOKUP($A45,'Occupancy Raw Data'!$B$8:$BE$45,'Occupancy Raw Data'!BB$3,FALSE)</f>
        <v>-0.54864667154352498</v>
      </c>
      <c r="U45" s="49">
        <f>VLOOKUP($A45,'Occupancy Raw Data'!$B$8:$BE$45,'Occupancy Raw Data'!BC$3,FALSE)</f>
        <v>-0.77370324589113204</v>
      </c>
      <c r="V45" s="50">
        <f>VLOOKUP($A45,'Occupancy Raw Data'!$B$8:$BE$45,'Occupancy Raw Data'!BE$3,FALSE)</f>
        <v>-1.35221034383126</v>
      </c>
      <c r="X45" s="51">
        <f>VLOOKUP($A45,'ADR Raw Data'!$B$6:$BE$43,'ADR Raw Data'!AG$1,FALSE)</f>
        <v>96.095466503932698</v>
      </c>
      <c r="Y45" s="52">
        <f>VLOOKUP($A45,'ADR Raw Data'!$B$6:$BE$43,'ADR Raw Data'!AH$1,FALSE)</f>
        <v>102.900641312453</v>
      </c>
      <c r="Z45" s="52">
        <f>VLOOKUP($A45,'ADR Raw Data'!$B$6:$BE$43,'ADR Raw Data'!AI$1,FALSE)</f>
        <v>107.508354995535</v>
      </c>
      <c r="AA45" s="52">
        <f>VLOOKUP($A45,'ADR Raw Data'!$B$6:$BE$43,'ADR Raw Data'!AJ$1,FALSE)</f>
        <v>107.442564280063</v>
      </c>
      <c r="AB45" s="52">
        <f>VLOOKUP($A45,'ADR Raw Data'!$B$6:$BE$43,'ADR Raw Data'!AK$1,FALSE)</f>
        <v>105.350521847173</v>
      </c>
      <c r="AC45" s="53">
        <f>VLOOKUP($A45,'ADR Raw Data'!$B$6:$BE$43,'ADR Raw Data'!AL$1,FALSE)</f>
        <v>104.31339948508899</v>
      </c>
      <c r="AD45" s="52">
        <f>VLOOKUP($A45,'ADR Raw Data'!$B$6:$BE$43,'ADR Raw Data'!AN$1,FALSE)</f>
        <v>115.537818114465</v>
      </c>
      <c r="AE45" s="52">
        <f>VLOOKUP($A45,'ADR Raw Data'!$B$6:$BE$43,'ADR Raw Data'!AO$1,FALSE)</f>
        <v>116.90734920926801</v>
      </c>
      <c r="AF45" s="53">
        <f>VLOOKUP($A45,'ADR Raw Data'!$B$6:$BE$43,'ADR Raw Data'!AP$1,FALSE)</f>
        <v>116.225047983759</v>
      </c>
      <c r="AG45" s="54">
        <f>VLOOKUP($A45,'ADR Raw Data'!$B$6:$BE$43,'ADR Raw Data'!AR$1,FALSE)</f>
        <v>108.094271571671</v>
      </c>
      <c r="AI45" s="47">
        <f>VLOOKUP($A45,'ADR Raw Data'!$B$6:$BE$43,'ADR Raw Data'!AT$1,FALSE)</f>
        <v>9.5057206581336793</v>
      </c>
      <c r="AJ45" s="48">
        <f>VLOOKUP($A45,'ADR Raw Data'!$B$6:$BE$43,'ADR Raw Data'!AU$1,FALSE)</f>
        <v>14.702290219494101</v>
      </c>
      <c r="AK45" s="48">
        <f>VLOOKUP($A45,'ADR Raw Data'!$B$6:$BE$43,'ADR Raw Data'!AV$1,FALSE)</f>
        <v>15.7273081966565</v>
      </c>
      <c r="AL45" s="48">
        <f>VLOOKUP($A45,'ADR Raw Data'!$B$6:$BE$43,'ADR Raw Data'!AW$1,FALSE)</f>
        <v>13.473738677477501</v>
      </c>
      <c r="AM45" s="48">
        <f>VLOOKUP($A45,'ADR Raw Data'!$B$6:$BE$43,'ADR Raw Data'!AX$1,FALSE)</f>
        <v>9.2306092210102602</v>
      </c>
      <c r="AN45" s="49">
        <f>VLOOKUP($A45,'ADR Raw Data'!$B$6:$BE$43,'ADR Raw Data'!AY$1,FALSE)</f>
        <v>12.7032792817927</v>
      </c>
      <c r="AO45" s="48">
        <f>VLOOKUP($A45,'ADR Raw Data'!$B$6:$BE$43,'ADR Raw Data'!BA$1,FALSE)</f>
        <v>5.3999526144688703</v>
      </c>
      <c r="AP45" s="48">
        <f>VLOOKUP($A45,'ADR Raw Data'!$B$6:$BE$43,'ADR Raw Data'!BB$1,FALSE)</f>
        <v>5.5525509176216801</v>
      </c>
      <c r="AQ45" s="49">
        <f>VLOOKUP($A45,'ADR Raw Data'!$B$6:$BE$43,'ADR Raw Data'!BC$1,FALSE)</f>
        <v>5.4781587992460503</v>
      </c>
      <c r="AR45" s="50">
        <f>VLOOKUP($A45,'ADR Raw Data'!$B$6:$BE$43,'ADR Raw Data'!BE$1,FALSE)</f>
        <v>10.1653593187336</v>
      </c>
      <c r="AT45" s="51">
        <f>VLOOKUP($A45,'RevPAR Raw Data'!$B$6:$BE$43,'RevPAR Raw Data'!AG$1,FALSE)</f>
        <v>44.757956670035298</v>
      </c>
      <c r="AU45" s="52">
        <f>VLOOKUP($A45,'RevPAR Raw Data'!$B$6:$BE$43,'RevPAR Raw Data'!AH$1,FALSE)</f>
        <v>61.011136937847297</v>
      </c>
      <c r="AV45" s="52">
        <f>VLOOKUP($A45,'RevPAR Raw Data'!$B$6:$BE$43,'RevPAR Raw Data'!AI$1,FALSE)</f>
        <v>68.442187342091898</v>
      </c>
      <c r="AW45" s="52">
        <f>VLOOKUP($A45,'RevPAR Raw Data'!$B$6:$BE$43,'RevPAR Raw Data'!AJ$1,FALSE)</f>
        <v>68.624255305709895</v>
      </c>
      <c r="AX45" s="52">
        <f>VLOOKUP($A45,'RevPAR Raw Data'!$B$6:$BE$43,'RevPAR Raw Data'!AK$1,FALSE)</f>
        <v>64.267012379989794</v>
      </c>
      <c r="AY45" s="53">
        <f>VLOOKUP($A45,'RevPAR Raw Data'!$B$6:$BE$43,'RevPAR Raw Data'!AL$1,FALSE)</f>
        <v>61.420509727134899</v>
      </c>
      <c r="AZ45" s="52">
        <f>VLOOKUP($A45,'RevPAR Raw Data'!$B$6:$BE$43,'RevPAR Raw Data'!AN$1,FALSE)</f>
        <v>78.8009954522486</v>
      </c>
      <c r="BA45" s="52">
        <f>VLOOKUP($A45,'RevPAR Raw Data'!$B$6:$BE$43,'RevPAR Raw Data'!AO$1,FALSE)</f>
        <v>80.311036508337494</v>
      </c>
      <c r="BB45" s="53">
        <f>VLOOKUP($A45,'RevPAR Raw Data'!$B$6:$BE$43,'RevPAR Raw Data'!AP$1,FALSE)</f>
        <v>79.556015980292997</v>
      </c>
      <c r="BC45" s="54">
        <f>VLOOKUP($A45,'RevPAR Raw Data'!$B$6:$BE$43,'RevPAR Raw Data'!AR$1,FALSE)</f>
        <v>66.602082942322895</v>
      </c>
      <c r="BE45" s="47">
        <f>VLOOKUP($A45,'RevPAR Raw Data'!$B$6:$BE$43,'RevPAR Raw Data'!AT$1,FALSE)</f>
        <v>7.4511223064641001</v>
      </c>
      <c r="BF45" s="48">
        <f>VLOOKUP($A45,'RevPAR Raw Data'!$B$6:$BE$43,'RevPAR Raw Data'!AU$1,FALSE)</f>
        <v>12.087278606120201</v>
      </c>
      <c r="BG45" s="48">
        <f>VLOOKUP($A45,'RevPAR Raw Data'!$B$6:$BE$43,'RevPAR Raw Data'!AV$1,FALSE)</f>
        <v>14.3993271198608</v>
      </c>
      <c r="BH45" s="48">
        <f>VLOOKUP($A45,'RevPAR Raw Data'!$B$6:$BE$43,'RevPAR Raw Data'!AW$1,FALSE)</f>
        <v>11.4458474656811</v>
      </c>
      <c r="BI45" s="48">
        <f>VLOOKUP($A45,'RevPAR Raw Data'!$B$6:$BE$43,'RevPAR Raw Data'!AX$1,FALSE)</f>
        <v>8.0447791741619294</v>
      </c>
      <c r="BJ45" s="49">
        <f>VLOOKUP($A45,'RevPAR Raw Data'!$B$6:$BE$43,'RevPAR Raw Data'!AY$1,FALSE)</f>
        <v>10.878693191302901</v>
      </c>
      <c r="BK45" s="48">
        <f>VLOOKUP($A45,'RevPAR Raw Data'!$B$6:$BE$43,'RevPAR Raw Data'!BA$1,FALSE)</f>
        <v>4.3466295343389403</v>
      </c>
      <c r="BL45" s="48">
        <f>VLOOKUP($A45,'RevPAR Raw Data'!$B$6:$BE$43,'RevPAR Raw Data'!BB$1,FALSE)</f>
        <v>4.9734403602828596</v>
      </c>
      <c r="BM45" s="49">
        <f>VLOOKUP($A45,'RevPAR Raw Data'!$B$6:$BE$43,'RevPAR Raw Data'!BC$1,FALSE)</f>
        <v>4.6620708609100801</v>
      </c>
      <c r="BN45" s="50">
        <f>VLOOKUP($A45,'RevPAR Raw Data'!$B$6:$BE$43,'RevPAR Raw Data'!BE$1,FALSE)</f>
        <v>8.6756919347068706</v>
      </c>
    </row>
    <row r="46" spans="1:66" x14ac:dyDescent="0.25">
      <c r="A46" s="66" t="s">
        <v>84</v>
      </c>
      <c r="B46" s="47">
        <f>VLOOKUP($A46,'Occupancy Raw Data'!$B$8:$BE$45,'Occupancy Raw Data'!AG$3,FALSE)</f>
        <v>45.707199185957698</v>
      </c>
      <c r="C46" s="48">
        <f>VLOOKUP($A46,'Occupancy Raw Data'!$B$8:$BE$45,'Occupancy Raw Data'!AH$3,FALSE)</f>
        <v>54.458153141694197</v>
      </c>
      <c r="D46" s="48">
        <f>VLOOKUP($A46,'Occupancy Raw Data'!$B$8:$BE$45,'Occupancy Raw Data'!AI$3,FALSE)</f>
        <v>58.254896972780401</v>
      </c>
      <c r="E46" s="48">
        <f>VLOOKUP($A46,'Occupancy Raw Data'!$B$8:$BE$45,'Occupancy Raw Data'!AJ$3,FALSE)</f>
        <v>60.302721953701301</v>
      </c>
      <c r="F46" s="48">
        <f>VLOOKUP($A46,'Occupancy Raw Data'!$B$8:$BE$45,'Occupancy Raw Data'!AK$3,FALSE)</f>
        <v>63.215466802340302</v>
      </c>
      <c r="G46" s="49">
        <f>VLOOKUP($A46,'Occupancy Raw Data'!$B$8:$BE$45,'Occupancy Raw Data'!AL$3,FALSE)</f>
        <v>56.387687611294801</v>
      </c>
      <c r="H46" s="48">
        <f>VLOOKUP($A46,'Occupancy Raw Data'!$B$8:$BE$45,'Occupancy Raw Data'!AN$3,FALSE)</f>
        <v>75.877639277537497</v>
      </c>
      <c r="I46" s="48">
        <f>VLOOKUP($A46,'Occupancy Raw Data'!$B$8:$BE$45,'Occupancy Raw Data'!AO$3,FALSE)</f>
        <v>70.202470393480098</v>
      </c>
      <c r="J46" s="49">
        <f>VLOOKUP($A46,'Occupancy Raw Data'!$B$8:$BE$45,'Occupancy Raw Data'!AP$3,FALSE)</f>
        <v>73.041679923639805</v>
      </c>
      <c r="K46" s="50">
        <f>VLOOKUP($A46,'Occupancy Raw Data'!$B$8:$BE$45,'Occupancy Raw Data'!AR$3,FALSE)</f>
        <v>61.1440254429804</v>
      </c>
      <c r="M46" s="47">
        <f>VLOOKUP($A46,'Occupancy Raw Data'!$B$8:$BE$45,'Occupancy Raw Data'!AT$3,FALSE)</f>
        <v>-2.7906424727847501</v>
      </c>
      <c r="N46" s="48">
        <f>VLOOKUP($A46,'Occupancy Raw Data'!$B$8:$BE$45,'Occupancy Raw Data'!AU$3,FALSE)</f>
        <v>-2.6196528917918198</v>
      </c>
      <c r="O46" s="48">
        <f>VLOOKUP($A46,'Occupancy Raw Data'!$B$8:$BE$45,'Occupancy Raw Data'!AV$3,FALSE)</f>
        <v>-0.645565254105542</v>
      </c>
      <c r="P46" s="48">
        <f>VLOOKUP($A46,'Occupancy Raw Data'!$B$8:$BE$45,'Occupancy Raw Data'!AW$3,FALSE)</f>
        <v>-1.72750817332526</v>
      </c>
      <c r="Q46" s="48">
        <f>VLOOKUP($A46,'Occupancy Raw Data'!$B$8:$BE$45,'Occupancy Raw Data'!AX$3,FALSE)</f>
        <v>0.57398726647967502</v>
      </c>
      <c r="R46" s="49">
        <f>VLOOKUP($A46,'Occupancy Raw Data'!$B$8:$BE$45,'Occupancy Raw Data'!AY$3,FALSE)</f>
        <v>-1.3488486593873401</v>
      </c>
      <c r="S46" s="48">
        <f>VLOOKUP($A46,'Occupancy Raw Data'!$B$8:$BE$45,'Occupancy Raw Data'!BA$3,FALSE)</f>
        <v>-0.69982647147622701</v>
      </c>
      <c r="T46" s="48">
        <f>VLOOKUP($A46,'Occupancy Raw Data'!$B$8:$BE$45,'Occupancy Raw Data'!BB$3,FALSE)</f>
        <v>-0.83644757180662599</v>
      </c>
      <c r="U46" s="49">
        <f>VLOOKUP($A46,'Occupancy Raw Data'!$B$8:$BE$45,'Occupancy Raw Data'!BC$3,FALSE)</f>
        <v>-0.76332223703250701</v>
      </c>
      <c r="V46" s="50">
        <f>VLOOKUP($A46,'Occupancy Raw Data'!$B$8:$BE$45,'Occupancy Raw Data'!BE$3,FALSE)</f>
        <v>-1.1529328466570401</v>
      </c>
      <c r="X46" s="51">
        <f>VLOOKUP($A46,'ADR Raw Data'!$B$6:$BE$43,'ADR Raw Data'!AG$1,FALSE)</f>
        <v>105.61430012522599</v>
      </c>
      <c r="Y46" s="52">
        <f>VLOOKUP($A46,'ADR Raw Data'!$B$6:$BE$43,'ADR Raw Data'!AH$1,FALSE)</f>
        <v>104.277649188368</v>
      </c>
      <c r="Z46" s="52">
        <f>VLOOKUP($A46,'ADR Raw Data'!$B$6:$BE$43,'ADR Raw Data'!AI$1,FALSE)</f>
        <v>104.973076419213</v>
      </c>
      <c r="AA46" s="52">
        <f>VLOOKUP($A46,'ADR Raw Data'!$B$6:$BE$43,'ADR Raw Data'!AJ$1,FALSE)</f>
        <v>105.729914047669</v>
      </c>
      <c r="AB46" s="52">
        <f>VLOOKUP($A46,'ADR Raw Data'!$B$6:$BE$43,'ADR Raw Data'!AK$1,FALSE)</f>
        <v>111.202790241448</v>
      </c>
      <c r="AC46" s="53">
        <f>VLOOKUP($A46,'ADR Raw Data'!$B$6:$BE$43,'ADR Raw Data'!AL$1,FALSE)</f>
        <v>106.501390530542</v>
      </c>
      <c r="AD46" s="52">
        <f>VLOOKUP($A46,'ADR Raw Data'!$B$6:$BE$43,'ADR Raw Data'!AN$1,FALSE)</f>
        <v>133.220697762132</v>
      </c>
      <c r="AE46" s="52">
        <f>VLOOKUP($A46,'ADR Raw Data'!$B$6:$BE$43,'ADR Raw Data'!AO$1,FALSE)</f>
        <v>131.38446762198399</v>
      </c>
      <c r="AF46" s="53">
        <f>VLOOKUP($A46,'ADR Raw Data'!$B$6:$BE$43,'ADR Raw Data'!AP$1,FALSE)</f>
        <v>132.33877619026799</v>
      </c>
      <c r="AG46" s="54">
        <f>VLOOKUP($A46,'ADR Raw Data'!$B$6:$BE$43,'ADR Raw Data'!AR$1,FALSE)</f>
        <v>115.31633595387</v>
      </c>
      <c r="AI46" s="47">
        <f>VLOOKUP($A46,'ADR Raw Data'!$B$6:$BE$43,'ADR Raw Data'!AT$1,FALSE)</f>
        <v>0.70801624244581096</v>
      </c>
      <c r="AJ46" s="48">
        <f>VLOOKUP($A46,'ADR Raw Data'!$B$6:$BE$43,'ADR Raw Data'!AU$1,FALSE)</f>
        <v>-0.39377889576335501</v>
      </c>
      <c r="AK46" s="48">
        <f>VLOOKUP($A46,'ADR Raw Data'!$B$6:$BE$43,'ADR Raw Data'!AV$1,FALSE)</f>
        <v>1.24412542880701</v>
      </c>
      <c r="AL46" s="48">
        <f>VLOOKUP($A46,'ADR Raw Data'!$B$6:$BE$43,'ADR Raw Data'!AW$1,FALSE)</f>
        <v>1.3135679118383601</v>
      </c>
      <c r="AM46" s="48">
        <f>VLOOKUP($A46,'ADR Raw Data'!$B$6:$BE$43,'ADR Raw Data'!AX$1,FALSE)</f>
        <v>2.68229892659234</v>
      </c>
      <c r="AN46" s="49">
        <f>VLOOKUP($A46,'ADR Raw Data'!$B$6:$BE$43,'ADR Raw Data'!AY$1,FALSE)</f>
        <v>1.20266320948112</v>
      </c>
      <c r="AO46" s="48">
        <f>VLOOKUP($A46,'ADR Raw Data'!$B$6:$BE$43,'ADR Raw Data'!BA$1,FALSE)</f>
        <v>1.3309699809483699</v>
      </c>
      <c r="AP46" s="48">
        <f>VLOOKUP($A46,'ADR Raw Data'!$B$6:$BE$43,'ADR Raw Data'!BB$1,FALSE)</f>
        <v>0.83479822796095404</v>
      </c>
      <c r="AQ46" s="49">
        <f>VLOOKUP($A46,'ADR Raw Data'!$B$6:$BE$43,'ADR Raw Data'!BC$1,FALSE)</f>
        <v>1.0943457115123101</v>
      </c>
      <c r="AR46" s="50">
        <f>VLOOKUP($A46,'ADR Raw Data'!$B$6:$BE$43,'ADR Raw Data'!BE$1,FALSE)</f>
        <v>1.1875798497558701</v>
      </c>
      <c r="AT46" s="51">
        <f>VLOOKUP($A46,'RevPAR Raw Data'!$B$6:$BE$43,'RevPAR Raw Data'!AG$1,FALSE)</f>
        <v>48.273338527092299</v>
      </c>
      <c r="AU46" s="52">
        <f>VLOOKUP($A46,'RevPAR Raw Data'!$B$6:$BE$43,'RevPAR Raw Data'!AH$1,FALSE)</f>
        <v>56.787681887560403</v>
      </c>
      <c r="AV46" s="52">
        <f>VLOOKUP($A46,'RevPAR Raw Data'!$B$6:$BE$43,'RevPAR Raw Data'!AI$1,FALSE)</f>
        <v>61.151957517171198</v>
      </c>
      <c r="AW46" s="52">
        <f>VLOOKUP($A46,'RevPAR Raw Data'!$B$6:$BE$43,'RevPAR Raw Data'!AJ$1,FALSE)</f>
        <v>63.758016090053403</v>
      </c>
      <c r="AX46" s="52">
        <f>VLOOKUP($A46,'RevPAR Raw Data'!$B$6:$BE$43,'RevPAR Raw Data'!AK$1,FALSE)</f>
        <v>70.297362948359094</v>
      </c>
      <c r="AY46" s="53">
        <f>VLOOKUP($A46,'RevPAR Raw Data'!$B$6:$BE$43,'RevPAR Raw Data'!AL$1,FALSE)</f>
        <v>60.053671394047299</v>
      </c>
      <c r="AZ46" s="52">
        <f>VLOOKUP($A46,'RevPAR Raw Data'!$B$6:$BE$43,'RevPAR Raw Data'!AN$1,FALSE)</f>
        <v>101.084720490969</v>
      </c>
      <c r="BA46" s="52">
        <f>VLOOKUP($A46,'RevPAR Raw Data'!$B$6:$BE$43,'RevPAR Raw Data'!AO$1,FALSE)</f>
        <v>92.235141983955103</v>
      </c>
      <c r="BB46" s="53">
        <f>VLOOKUP($A46,'RevPAR Raw Data'!$B$6:$BE$43,'RevPAR Raw Data'!AP$1,FALSE)</f>
        <v>96.662465319758098</v>
      </c>
      <c r="BC46" s="54">
        <f>VLOOKUP($A46,'RevPAR Raw Data'!$B$6:$BE$43,'RevPAR Raw Data'!AR$1,FALSE)</f>
        <v>70.509049795547398</v>
      </c>
      <c r="BE46" s="47">
        <f>VLOOKUP($A46,'RevPAR Raw Data'!$B$6:$BE$43,'RevPAR Raw Data'!AT$1,FALSE)</f>
        <v>-2.1023844323148499</v>
      </c>
      <c r="BF46" s="48">
        <f>VLOOKUP($A46,'RevPAR Raw Data'!$B$6:$BE$43,'RevPAR Raw Data'!AU$1,FALSE)</f>
        <v>-3.0031161473250498</v>
      </c>
      <c r="BG46" s="48">
        <f>VLOOKUP($A46,'RevPAR Raw Data'!$B$6:$BE$43,'RevPAR Raw Data'!AV$1,FALSE)</f>
        <v>0.59052853321560395</v>
      </c>
      <c r="BH46" s="48">
        <f>VLOOKUP($A46,'RevPAR Raw Data'!$B$6:$BE$43,'RevPAR Raw Data'!AW$1,FALSE)</f>
        <v>-0.436632254526088</v>
      </c>
      <c r="BI46" s="48">
        <f>VLOOKUP($A46,'RevPAR Raw Data'!$B$6:$BE$43,'RevPAR Raw Data'!AX$1,FALSE)</f>
        <v>3.2716822473595801</v>
      </c>
      <c r="BJ46" s="49">
        <f>VLOOKUP($A46,'RevPAR Raw Data'!$B$6:$BE$43,'RevPAR Raw Data'!AY$1,FALSE)</f>
        <v>-0.16240755648424901</v>
      </c>
      <c r="BK46" s="48">
        <f>VLOOKUP($A46,'RevPAR Raw Data'!$B$6:$BE$43,'RevPAR Raw Data'!BA$1,FALSE)</f>
        <v>0.62182902921807104</v>
      </c>
      <c r="BL46" s="48">
        <f>VLOOKUP($A46,'RevPAR Raw Data'!$B$6:$BE$43,'RevPAR Raw Data'!BB$1,FALSE)</f>
        <v>-8.6319933529358309E-3</v>
      </c>
      <c r="BM46" s="49">
        <f>VLOOKUP($A46,'RevPAR Raw Data'!$B$6:$BE$43,'RevPAR Raw Data'!BC$1,FALSE)</f>
        <v>0.32267009031382399</v>
      </c>
      <c r="BN46" s="50">
        <f>VLOOKUP($A46,'RevPAR Raw Data'!$B$6:$BE$43,'RevPAR Raw Data'!BE$1,FALSE)</f>
        <v>2.0955004930722401E-2</v>
      </c>
    </row>
    <row r="47" spans="1:66" x14ac:dyDescent="0.25">
      <c r="A47" s="63" t="s">
        <v>85</v>
      </c>
      <c r="B47" s="47">
        <f>VLOOKUP($A47,'Occupancy Raw Data'!$B$8:$BE$45,'Occupancy Raw Data'!AG$3,FALSE)</f>
        <v>40.353356890459303</v>
      </c>
      <c r="C47" s="48">
        <f>VLOOKUP($A47,'Occupancy Raw Data'!$B$8:$BE$45,'Occupancy Raw Data'!AH$3,FALSE)</f>
        <v>54.434628975264999</v>
      </c>
      <c r="D47" s="48">
        <f>VLOOKUP($A47,'Occupancy Raw Data'!$B$8:$BE$45,'Occupancy Raw Data'!AI$3,FALSE)</f>
        <v>57.650176678445199</v>
      </c>
      <c r="E47" s="48">
        <f>VLOOKUP($A47,'Occupancy Raw Data'!$B$8:$BE$45,'Occupancy Raw Data'!AJ$3,FALSE)</f>
        <v>59.381625441696102</v>
      </c>
      <c r="F47" s="48">
        <f>VLOOKUP($A47,'Occupancy Raw Data'!$B$8:$BE$45,'Occupancy Raw Data'!AK$3,FALSE)</f>
        <v>58.727915194346203</v>
      </c>
      <c r="G47" s="49">
        <f>VLOOKUP($A47,'Occupancy Raw Data'!$B$8:$BE$45,'Occupancy Raw Data'!AL$3,FALSE)</f>
        <v>54.109540636042396</v>
      </c>
      <c r="H47" s="48">
        <f>VLOOKUP($A47,'Occupancy Raw Data'!$B$8:$BE$45,'Occupancy Raw Data'!AN$3,FALSE)</f>
        <v>65.918727915194296</v>
      </c>
      <c r="I47" s="48">
        <f>VLOOKUP($A47,'Occupancy Raw Data'!$B$8:$BE$45,'Occupancy Raw Data'!AO$3,FALSE)</f>
        <v>64.328621908127204</v>
      </c>
      <c r="J47" s="49">
        <f>VLOOKUP($A47,'Occupancy Raw Data'!$B$8:$BE$45,'Occupancy Raw Data'!AP$3,FALSE)</f>
        <v>65.1236749116607</v>
      </c>
      <c r="K47" s="50">
        <f>VLOOKUP($A47,'Occupancy Raw Data'!$B$8:$BE$45,'Occupancy Raw Data'!AR$3,FALSE)</f>
        <v>57.256436143361903</v>
      </c>
      <c r="M47" s="47">
        <f>VLOOKUP($A47,'Occupancy Raw Data'!$B$8:$BE$45,'Occupancy Raw Data'!AT$3,FALSE)</f>
        <v>-18.602993585174602</v>
      </c>
      <c r="N47" s="48">
        <f>VLOOKUP($A47,'Occupancy Raw Data'!$B$8:$BE$45,'Occupancy Raw Data'!AU$3,FALSE)</f>
        <v>-12.2472230133864</v>
      </c>
      <c r="O47" s="48">
        <f>VLOOKUP($A47,'Occupancy Raw Data'!$B$8:$BE$45,'Occupancy Raw Data'!AV$3,FALSE)</f>
        <v>-11.403746945424899</v>
      </c>
      <c r="P47" s="48">
        <f>VLOOKUP($A47,'Occupancy Raw Data'!$B$8:$BE$45,'Occupancy Raw Data'!AW$3,FALSE)</f>
        <v>-11.178646934460801</v>
      </c>
      <c r="Q47" s="48">
        <f>VLOOKUP($A47,'Occupancy Raw Data'!$B$8:$BE$45,'Occupancy Raw Data'!AX$3,FALSE)</f>
        <v>-8.04979253112033</v>
      </c>
      <c r="R47" s="49">
        <f>VLOOKUP($A47,'Occupancy Raw Data'!$B$8:$BE$45,'Occupancy Raw Data'!AY$3,FALSE)</f>
        <v>-11.9891947813092</v>
      </c>
      <c r="S47" s="48">
        <f>VLOOKUP($A47,'Occupancy Raw Data'!$B$8:$BE$45,'Occupancy Raw Data'!BA$3,FALSE)</f>
        <v>-4.3087971274685799</v>
      </c>
      <c r="T47" s="48">
        <f>VLOOKUP($A47,'Occupancy Raw Data'!$B$8:$BE$45,'Occupancy Raw Data'!BB$3,FALSE)</f>
        <v>-5.5512321660181501</v>
      </c>
      <c r="U47" s="49">
        <f>VLOOKUP($A47,'Occupancy Raw Data'!$B$8:$BE$45,'Occupancy Raw Data'!BC$3,FALSE)</f>
        <v>-4.9264895537786897</v>
      </c>
      <c r="V47" s="50">
        <f>VLOOKUP($A47,'Occupancy Raw Data'!$B$8:$BE$45,'Occupancy Raw Data'!BE$3,FALSE)</f>
        <v>-9.8119508607323098</v>
      </c>
      <c r="X47" s="51">
        <f>VLOOKUP($A47,'ADR Raw Data'!$B$6:$BE$43,'ADR Raw Data'!AG$1,FALSE)</f>
        <v>83.050586690017496</v>
      </c>
      <c r="Y47" s="52">
        <f>VLOOKUP($A47,'ADR Raw Data'!$B$6:$BE$43,'ADR Raw Data'!AH$1,FALSE)</f>
        <v>87.847955209347603</v>
      </c>
      <c r="Z47" s="52">
        <f>VLOOKUP($A47,'ADR Raw Data'!$B$6:$BE$43,'ADR Raw Data'!AI$1,FALSE)</f>
        <v>89.910309531106293</v>
      </c>
      <c r="AA47" s="52">
        <f>VLOOKUP($A47,'ADR Raw Data'!$B$6:$BE$43,'ADR Raw Data'!AJ$1,FALSE)</f>
        <v>89.356334424278401</v>
      </c>
      <c r="AB47" s="52">
        <f>VLOOKUP($A47,'ADR Raw Data'!$B$6:$BE$43,'ADR Raw Data'!AK$1,FALSE)</f>
        <v>89.460998796630506</v>
      </c>
      <c r="AC47" s="53">
        <f>VLOOKUP($A47,'ADR Raw Data'!$B$6:$BE$43,'ADR Raw Data'!AL$1,FALSE)</f>
        <v>88.253081042251594</v>
      </c>
      <c r="AD47" s="52">
        <f>VLOOKUP($A47,'ADR Raw Data'!$B$6:$BE$43,'ADR Raw Data'!AN$1,FALSE)</f>
        <v>98.215733047440295</v>
      </c>
      <c r="AE47" s="52">
        <f>VLOOKUP($A47,'ADR Raw Data'!$B$6:$BE$43,'ADR Raw Data'!AO$1,FALSE)</f>
        <v>97.465613842351004</v>
      </c>
      <c r="AF47" s="53">
        <f>VLOOKUP($A47,'ADR Raw Data'!$B$6:$BE$43,'ADR Raw Data'!AP$1,FALSE)</f>
        <v>97.845252306022701</v>
      </c>
      <c r="AG47" s="54">
        <f>VLOOKUP($A47,'ADR Raw Data'!$B$6:$BE$43,'ADR Raw Data'!AR$1,FALSE)</f>
        <v>91.370272426713598</v>
      </c>
      <c r="AI47" s="47">
        <f>VLOOKUP($A47,'ADR Raw Data'!$B$6:$BE$43,'ADR Raw Data'!AT$1,FALSE)</f>
        <v>2.1416512054611698</v>
      </c>
      <c r="AJ47" s="48">
        <f>VLOOKUP($A47,'ADR Raw Data'!$B$6:$BE$43,'ADR Raw Data'!AU$1,FALSE)</f>
        <v>4.3821113823322104</v>
      </c>
      <c r="AK47" s="48">
        <f>VLOOKUP($A47,'ADR Raw Data'!$B$6:$BE$43,'ADR Raw Data'!AV$1,FALSE)</f>
        <v>6.1440659843588596</v>
      </c>
      <c r="AL47" s="48">
        <f>VLOOKUP($A47,'ADR Raw Data'!$B$6:$BE$43,'ADR Raw Data'!AW$1,FALSE)</f>
        <v>4.8075127471651804</v>
      </c>
      <c r="AM47" s="48">
        <f>VLOOKUP($A47,'ADR Raw Data'!$B$6:$BE$43,'ADR Raw Data'!AX$1,FALSE)</f>
        <v>5.2725310971844799</v>
      </c>
      <c r="AN47" s="49">
        <f>VLOOKUP($A47,'ADR Raw Data'!$B$6:$BE$43,'ADR Raw Data'!AY$1,FALSE)</f>
        <v>4.7825818011717702</v>
      </c>
      <c r="AO47" s="48">
        <f>VLOOKUP($A47,'ADR Raw Data'!$B$6:$BE$43,'ADR Raw Data'!BA$1,FALSE)</f>
        <v>2.6285748828473499</v>
      </c>
      <c r="AP47" s="48">
        <f>VLOOKUP($A47,'ADR Raw Data'!$B$6:$BE$43,'ADR Raw Data'!BB$1,FALSE)</f>
        <v>0.90820117473974404</v>
      </c>
      <c r="AQ47" s="49">
        <f>VLOOKUP($A47,'ADR Raw Data'!$B$6:$BE$43,'ADR Raw Data'!BC$1,FALSE)</f>
        <v>1.7718447529635599</v>
      </c>
      <c r="AR47" s="50">
        <f>VLOOKUP($A47,'ADR Raw Data'!$B$6:$BE$43,'ADR Raw Data'!BE$1,FALSE)</f>
        <v>3.94964444440004</v>
      </c>
      <c r="AT47" s="51">
        <f>VLOOKUP($A47,'RevPAR Raw Data'!$B$6:$BE$43,'RevPAR Raw Data'!AG$1,FALSE)</f>
        <v>33.513699646643097</v>
      </c>
      <c r="AU47" s="52">
        <f>VLOOKUP($A47,'RevPAR Raw Data'!$B$6:$BE$43,'RevPAR Raw Data'!AH$1,FALSE)</f>
        <v>47.819708480565303</v>
      </c>
      <c r="AV47" s="52">
        <f>VLOOKUP($A47,'RevPAR Raw Data'!$B$6:$BE$43,'RevPAR Raw Data'!AI$1,FALSE)</f>
        <v>51.833452296819701</v>
      </c>
      <c r="AW47" s="52">
        <f>VLOOKUP($A47,'RevPAR Raw Data'!$B$6:$BE$43,'RevPAR Raw Data'!AJ$1,FALSE)</f>
        <v>53.061243816254397</v>
      </c>
      <c r="AX47" s="52">
        <f>VLOOKUP($A47,'RevPAR Raw Data'!$B$6:$BE$43,'RevPAR Raw Data'!AK$1,FALSE)</f>
        <v>52.538579505300298</v>
      </c>
      <c r="AY47" s="53">
        <f>VLOOKUP($A47,'RevPAR Raw Data'!$B$6:$BE$43,'RevPAR Raw Data'!AL$1,FALSE)</f>
        <v>47.753336749116599</v>
      </c>
      <c r="AZ47" s="52">
        <f>VLOOKUP($A47,'RevPAR Raw Data'!$B$6:$BE$43,'RevPAR Raw Data'!AN$1,FALSE)</f>
        <v>64.742561837455796</v>
      </c>
      <c r="BA47" s="52">
        <f>VLOOKUP($A47,'RevPAR Raw Data'!$B$6:$BE$43,'RevPAR Raw Data'!AO$1,FALSE)</f>
        <v>62.698286219081197</v>
      </c>
      <c r="BB47" s="53">
        <f>VLOOKUP($A47,'RevPAR Raw Data'!$B$6:$BE$43,'RevPAR Raw Data'!AP$1,FALSE)</f>
        <v>63.720424028268503</v>
      </c>
      <c r="BC47" s="54">
        <f>VLOOKUP($A47,'RevPAR Raw Data'!$B$6:$BE$43,'RevPAR Raw Data'!AR$1,FALSE)</f>
        <v>52.315361686017098</v>
      </c>
      <c r="BE47" s="47">
        <f>VLOOKUP($A47,'RevPAR Raw Data'!$B$6:$BE$43,'RevPAR Raw Data'!AT$1,FALSE)</f>
        <v>-16.859753616082202</v>
      </c>
      <c r="BF47" s="48">
        <f>VLOOKUP($A47,'RevPAR Raw Data'!$B$6:$BE$43,'RevPAR Raw Data'!AU$1,FALSE)</f>
        <v>-8.4017985847434993</v>
      </c>
      <c r="BG47" s="48">
        <f>VLOOKUP($A47,'RevPAR Raw Data'!$B$6:$BE$43,'RevPAR Raw Data'!AV$1,FALSE)</f>
        <v>-5.9603346980822698</v>
      </c>
      <c r="BH47" s="48">
        <f>VLOOKUP($A47,'RevPAR Raw Data'!$B$6:$BE$43,'RevPAR Raw Data'!AW$1,FALSE)</f>
        <v>-6.90854906363049</v>
      </c>
      <c r="BI47" s="48">
        <f>VLOOKUP($A47,'RevPAR Raw Data'!$B$6:$BE$43,'RevPAR Raw Data'!AX$1,FALSE)</f>
        <v>-3.201689248398</v>
      </c>
      <c r="BJ47" s="49">
        <f>VLOOKUP($A47,'RevPAR Raw Data'!$B$6:$BE$43,'RevPAR Raw Data'!AY$1,FALSE)</f>
        <v>-7.7800060278554204</v>
      </c>
      <c r="BK47" s="48">
        <f>VLOOKUP($A47,'RevPAR Raw Data'!$B$6:$BE$43,'RevPAR Raw Data'!BA$1,FALSE)</f>
        <v>-1.79348220366671</v>
      </c>
      <c r="BL47" s="48">
        <f>VLOOKUP($A47,'RevPAR Raw Data'!$B$6:$BE$43,'RevPAR Raw Data'!BB$1,FALSE)</f>
        <v>-4.6934473470227198</v>
      </c>
      <c r="BM47" s="49">
        <f>VLOOKUP($A47,'RevPAR Raw Data'!$B$6:$BE$43,'RevPAR Raw Data'!BC$1,FALSE)</f>
        <v>-3.2419345474790502</v>
      </c>
      <c r="BN47" s="50">
        <f>VLOOKUP($A47,'RevPAR Raw Data'!$B$6:$BE$43,'RevPAR Raw Data'!BE$1,FALSE)</f>
        <v>-6.2498435883904504</v>
      </c>
    </row>
    <row r="48" spans="1:66" ht="15" thickBot="1" x14ac:dyDescent="0.3">
      <c r="A48" s="63" t="s">
        <v>86</v>
      </c>
      <c r="B48" s="67">
        <f>VLOOKUP($A48,'Occupancy Raw Data'!$B$8:$BE$45,'Occupancy Raw Data'!AG$3,FALSE)</f>
        <v>48.411592076302199</v>
      </c>
      <c r="C48" s="68">
        <f>VLOOKUP($A48,'Occupancy Raw Data'!$B$8:$BE$45,'Occupancy Raw Data'!AH$3,FALSE)</f>
        <v>58.716067498165799</v>
      </c>
      <c r="D48" s="68">
        <f>VLOOKUP($A48,'Occupancy Raw Data'!$B$8:$BE$45,'Occupancy Raw Data'!AI$3,FALSE)</f>
        <v>62.971386647101902</v>
      </c>
      <c r="E48" s="68">
        <f>VLOOKUP($A48,'Occupancy Raw Data'!$B$8:$BE$45,'Occupancy Raw Data'!AJ$3,FALSE)</f>
        <v>66.493030080704301</v>
      </c>
      <c r="F48" s="68">
        <f>VLOOKUP($A48,'Occupancy Raw Data'!$B$8:$BE$45,'Occupancy Raw Data'!AK$3,FALSE)</f>
        <v>67.303741746148205</v>
      </c>
      <c r="G48" s="69">
        <f>VLOOKUP($A48,'Occupancy Raw Data'!$B$8:$BE$45,'Occupancy Raw Data'!AL$3,FALSE)</f>
        <v>60.779163609684502</v>
      </c>
      <c r="H48" s="68">
        <f>VLOOKUP($A48,'Occupancy Raw Data'!$B$8:$BE$45,'Occupancy Raw Data'!AN$3,FALSE)</f>
        <v>71.856199559794504</v>
      </c>
      <c r="I48" s="68">
        <f>VLOOKUP($A48,'Occupancy Raw Data'!$B$8:$BE$45,'Occupancy Raw Data'!AO$3,FALSE)</f>
        <v>68.708730741012403</v>
      </c>
      <c r="J48" s="69">
        <f>VLOOKUP($A48,'Occupancy Raw Data'!$B$8:$BE$45,'Occupancy Raw Data'!AP$3,FALSE)</f>
        <v>70.282465150403496</v>
      </c>
      <c r="K48" s="70">
        <f>VLOOKUP($A48,'Occupancy Raw Data'!$B$8:$BE$45,'Occupancy Raw Data'!AR$3,FALSE)</f>
        <v>63.494392621318497</v>
      </c>
      <c r="M48" s="67">
        <f>VLOOKUP($A48,'Occupancy Raw Data'!$B$8:$BE$45,'Occupancy Raw Data'!AT$3,FALSE)</f>
        <v>-2.9820005875310498</v>
      </c>
      <c r="N48" s="68">
        <f>VLOOKUP($A48,'Occupancy Raw Data'!$B$8:$BE$45,'Occupancy Raw Data'!AU$3,FALSE)</f>
        <v>-1.72365453920025</v>
      </c>
      <c r="O48" s="68">
        <f>VLOOKUP($A48,'Occupancy Raw Data'!$B$8:$BE$45,'Occupancy Raw Data'!AV$3,FALSE)</f>
        <v>-1.36304056860663</v>
      </c>
      <c r="P48" s="68">
        <f>VLOOKUP($A48,'Occupancy Raw Data'!$B$8:$BE$45,'Occupancy Raw Data'!AW$3,FALSE)</f>
        <v>1.16326999478871</v>
      </c>
      <c r="Q48" s="68">
        <f>VLOOKUP($A48,'Occupancy Raw Data'!$B$8:$BE$45,'Occupancy Raw Data'!AX$3,FALSE)</f>
        <v>5.0243801510396899</v>
      </c>
      <c r="R48" s="69">
        <f>VLOOKUP($A48,'Occupancy Raw Data'!$B$8:$BE$45,'Occupancy Raw Data'!AY$3,FALSE)</f>
        <v>0.19664184134054299</v>
      </c>
      <c r="S48" s="68">
        <f>VLOOKUP($A48,'Occupancy Raw Data'!$B$8:$BE$45,'Occupancy Raw Data'!BA$3,FALSE)</f>
        <v>2.7370789072916701</v>
      </c>
      <c r="T48" s="68">
        <f>VLOOKUP($A48,'Occupancy Raw Data'!$B$8:$BE$45,'Occupancy Raw Data'!BB$3,FALSE)</f>
        <v>-1.2989019384590299</v>
      </c>
      <c r="U48" s="69">
        <f>VLOOKUP($A48,'Occupancy Raw Data'!$B$8:$BE$45,'Occupancy Raw Data'!BC$3,FALSE)</f>
        <v>0.72384447166912103</v>
      </c>
      <c r="V48" s="70">
        <f>VLOOKUP($A48,'Occupancy Raw Data'!$B$8:$BE$45,'Occupancy Raw Data'!BE$3,FALSE)</f>
        <v>0.362776985467962</v>
      </c>
      <c r="X48" s="71">
        <f>VLOOKUP($A48,'ADR Raw Data'!$B$6:$BE$43,'ADR Raw Data'!AG$1,FALSE)</f>
        <v>111.519261953474</v>
      </c>
      <c r="Y48" s="72">
        <f>VLOOKUP($A48,'ADR Raw Data'!$B$6:$BE$43,'ADR Raw Data'!AH$1,FALSE)</f>
        <v>113.567492815194</v>
      </c>
      <c r="Z48" s="72">
        <f>VLOOKUP($A48,'ADR Raw Data'!$B$6:$BE$43,'ADR Raw Data'!AI$1,FALSE)</f>
        <v>117.463668297797</v>
      </c>
      <c r="AA48" s="72">
        <f>VLOOKUP($A48,'ADR Raw Data'!$B$6:$BE$43,'ADR Raw Data'!AJ$1,FALSE)</f>
        <v>121.25482676817801</v>
      </c>
      <c r="AB48" s="72">
        <f>VLOOKUP($A48,'ADR Raw Data'!$B$6:$BE$43,'ADR Raw Data'!AK$1,FALSE)</f>
        <v>122.252188913718</v>
      </c>
      <c r="AC48" s="73">
        <f>VLOOKUP($A48,'ADR Raw Data'!$B$6:$BE$43,'ADR Raw Data'!AL$1,FALSE)</f>
        <v>117.653946307428</v>
      </c>
      <c r="AD48" s="72">
        <f>VLOOKUP($A48,'ADR Raw Data'!$B$6:$BE$43,'ADR Raw Data'!AN$1,FALSE)</f>
        <v>140.86095875025501</v>
      </c>
      <c r="AE48" s="72">
        <f>VLOOKUP($A48,'ADR Raw Data'!$B$6:$BE$43,'ADR Raw Data'!AO$1,FALSE)</f>
        <v>142.952841430859</v>
      </c>
      <c r="AF48" s="73">
        <f>VLOOKUP($A48,'ADR Raw Data'!$B$6:$BE$43,'ADR Raw Data'!AP$1,FALSE)</f>
        <v>141.883479826713</v>
      </c>
      <c r="AG48" s="74">
        <f>VLOOKUP($A48,'ADR Raw Data'!$B$6:$BE$43,'ADR Raw Data'!AR$1,FALSE)</f>
        <v>125.316766259491</v>
      </c>
      <c r="AI48" s="67">
        <f>VLOOKUP($A48,'ADR Raw Data'!$B$6:$BE$43,'ADR Raw Data'!AT$1,FALSE)</f>
        <v>1.63675556437775</v>
      </c>
      <c r="AJ48" s="68">
        <f>VLOOKUP($A48,'ADR Raw Data'!$B$6:$BE$43,'ADR Raw Data'!AU$1,FALSE)</f>
        <v>5.1874059539308703</v>
      </c>
      <c r="AK48" s="68">
        <f>VLOOKUP($A48,'ADR Raw Data'!$B$6:$BE$43,'ADR Raw Data'!AV$1,FALSE)</f>
        <v>7.5302959632244404</v>
      </c>
      <c r="AL48" s="68">
        <f>VLOOKUP($A48,'ADR Raw Data'!$B$6:$BE$43,'ADR Raw Data'!AW$1,FALSE)</f>
        <v>9.5719231827473799</v>
      </c>
      <c r="AM48" s="68">
        <f>VLOOKUP($A48,'ADR Raw Data'!$B$6:$BE$43,'ADR Raw Data'!AX$1,FALSE)</f>
        <v>9.4543880410406906</v>
      </c>
      <c r="AN48" s="69">
        <f>VLOOKUP($A48,'ADR Raw Data'!$B$6:$BE$43,'ADR Raw Data'!AY$1,FALSE)</f>
        <v>7.0606800857578902</v>
      </c>
      <c r="AO48" s="68">
        <f>VLOOKUP($A48,'ADR Raw Data'!$B$6:$BE$43,'ADR Raw Data'!BA$1,FALSE)</f>
        <v>8.6885804760042102</v>
      </c>
      <c r="AP48" s="68">
        <f>VLOOKUP($A48,'ADR Raw Data'!$B$6:$BE$43,'ADR Raw Data'!BB$1,FALSE)</f>
        <v>7.1246243052962104</v>
      </c>
      <c r="AQ48" s="69">
        <f>VLOOKUP($A48,'ADR Raw Data'!$B$6:$BE$43,'ADR Raw Data'!BC$1,FALSE)</f>
        <v>7.8810818489564998</v>
      </c>
      <c r="AR48" s="70">
        <f>VLOOKUP($A48,'ADR Raw Data'!$B$6:$BE$43,'ADR Raw Data'!BE$1,FALSE)</f>
        <v>7.37555196069159</v>
      </c>
      <c r="AT48" s="71">
        <f>VLOOKUP($A48,'RevPAR Raw Data'!$B$6:$BE$43,'RevPAR Raw Data'!AG$1,FALSE)</f>
        <v>53.988250183418899</v>
      </c>
      <c r="AU48" s="72">
        <f>VLOOKUP($A48,'RevPAR Raw Data'!$B$6:$BE$43,'RevPAR Raw Data'!AH$1,FALSE)</f>
        <v>66.682365737344</v>
      </c>
      <c r="AV48" s="72">
        <f>VLOOKUP($A48,'RevPAR Raw Data'!$B$6:$BE$43,'RevPAR Raw Data'!AI$1,FALSE)</f>
        <v>73.968500733675697</v>
      </c>
      <c r="AW48" s="72">
        <f>VLOOKUP($A48,'RevPAR Raw Data'!$B$6:$BE$43,'RevPAR Raw Data'!AJ$1,FALSE)</f>
        <v>80.626008437270698</v>
      </c>
      <c r="AX48" s="72">
        <f>VLOOKUP($A48,'RevPAR Raw Data'!$B$6:$BE$43,'RevPAR Raw Data'!AK$1,FALSE)</f>
        <v>82.280297505502503</v>
      </c>
      <c r="AY48" s="73">
        <f>VLOOKUP($A48,'RevPAR Raw Data'!$B$6:$BE$43,'RevPAR Raw Data'!AL$1,FALSE)</f>
        <v>71.509084519442396</v>
      </c>
      <c r="AZ48" s="72">
        <f>VLOOKUP($A48,'RevPAR Raw Data'!$B$6:$BE$43,'RevPAR Raw Data'!AN$1,FALSE)</f>
        <v>101.217331621423</v>
      </c>
      <c r="BA48" s="72">
        <f>VLOOKUP($A48,'RevPAR Raw Data'!$B$6:$BE$43,'RevPAR Raw Data'!AO$1,FALSE)</f>
        <v>98.2210829053558</v>
      </c>
      <c r="BB48" s="73">
        <f>VLOOKUP($A48,'RevPAR Raw Data'!$B$6:$BE$43,'RevPAR Raw Data'!AP$1,FALSE)</f>
        <v>99.719207263389507</v>
      </c>
      <c r="BC48" s="74">
        <f>VLOOKUP($A48,'RevPAR Raw Data'!$B$6:$BE$43,'RevPAR Raw Data'!AR$1,FALSE)</f>
        <v>79.569119589141494</v>
      </c>
      <c r="BE48" s="67">
        <f>VLOOKUP($A48,'RevPAR Raw Data'!$B$6:$BE$43,'RevPAR Raw Data'!AT$1,FALSE)</f>
        <v>-1.39405308369949</v>
      </c>
      <c r="BF48" s="68">
        <f>VLOOKUP($A48,'RevPAR Raw Data'!$B$6:$BE$43,'RevPAR Raw Data'!AU$1,FALSE)</f>
        <v>3.3743384565389398</v>
      </c>
      <c r="BG48" s="68">
        <f>VLOOKUP($A48,'RevPAR Raw Data'!$B$6:$BE$43,'RevPAR Raw Data'!AV$1,FALSE)</f>
        <v>6.0646144057029101</v>
      </c>
      <c r="BH48" s="68">
        <f>VLOOKUP($A48,'RevPAR Raw Data'!$B$6:$BE$43,'RevPAR Raw Data'!AW$1,FALSE)</f>
        <v>10.8465404878452</v>
      </c>
      <c r="BI48" s="68">
        <f>VLOOKUP($A48,'RevPAR Raw Data'!$B$6:$BE$43,'RevPAR Raw Data'!AX$1,FALSE)</f>
        <v>14.9537925882167</v>
      </c>
      <c r="BJ48" s="69">
        <f>VLOOKUP($A48,'RevPAR Raw Data'!$B$6:$BE$43,'RevPAR Raw Data'!AY$1,FALSE)</f>
        <v>7.27120617843023</v>
      </c>
      <c r="BK48" s="68">
        <f>VLOOKUP($A48,'RevPAR Raw Data'!$B$6:$BE$43,'RevPAR Raw Data'!BA$1,FALSE)</f>
        <v>11.6634726868476</v>
      </c>
      <c r="BL48" s="68">
        <f>VLOOKUP($A48,'RevPAR Raw Data'!$B$6:$BE$43,'RevPAR Raw Data'!BB$1,FALSE)</f>
        <v>5.73318048362776</v>
      </c>
      <c r="BM48" s="69">
        <f>VLOOKUP($A48,'RevPAR Raw Data'!$B$6:$BE$43,'RevPAR Raw Data'!BC$1,FALSE)</f>
        <v>8.6619730958970091</v>
      </c>
      <c r="BN48" s="70">
        <f>VLOOKUP($A48,'RevPAR Raw Data'!$B$6:$BE$43,'RevPAR Raw Data'!BE$1,FALSE)</f>
        <v>7.76508575122417</v>
      </c>
    </row>
    <row r="49" spans="1:11" ht="14.25" customHeight="1" x14ac:dyDescent="0.25">
      <c r="A49" s="165" t="s">
        <v>106</v>
      </c>
      <c r="B49" s="165"/>
      <c r="C49" s="165"/>
      <c r="D49" s="165"/>
      <c r="E49" s="165"/>
      <c r="F49" s="165"/>
      <c r="G49" s="165"/>
      <c r="H49" s="165"/>
      <c r="I49" s="165"/>
      <c r="J49" s="165"/>
      <c r="K49" s="165"/>
    </row>
    <row r="50" spans="1:11" x14ac:dyDescent="0.25">
      <c r="A50" s="165"/>
      <c r="B50" s="165"/>
      <c r="C50" s="165"/>
      <c r="D50" s="165"/>
      <c r="E50" s="165"/>
      <c r="F50" s="165"/>
      <c r="G50" s="165"/>
      <c r="H50" s="165"/>
      <c r="I50" s="165"/>
      <c r="J50" s="165"/>
      <c r="K50" s="165"/>
    </row>
    <row r="51" spans="1:11" x14ac:dyDescent="0.25">
      <c r="A51" s="165"/>
      <c r="B51" s="165"/>
      <c r="C51" s="165"/>
      <c r="D51" s="165"/>
      <c r="E51" s="165"/>
      <c r="F51" s="165"/>
      <c r="G51" s="165"/>
      <c r="H51" s="165"/>
      <c r="I51" s="165"/>
      <c r="J51" s="165"/>
      <c r="K51" s="165"/>
    </row>
  </sheetData>
  <sheetProtection algorithmName="SHA-512" hashValue="B1X19n1v1slWKk7mQS0CDF3sJ2y4TZjeJNzaupwLytwvU8L+L8FVWyBVEzuC05/9wKHX+rpLfNeeQ4lQq4PptQ==" saltValue="YxHQWBuFhgnjsOc6ysuWrQ=="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D12" sqref="D12"/>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4"/>
      <c r="B1" s="85" t="s">
        <v>98</v>
      </c>
      <c r="D1" s="86"/>
      <c r="E1" s="86"/>
      <c r="F1" s="86"/>
      <c r="G1" s="86"/>
      <c r="H1" s="86"/>
      <c r="I1" s="86"/>
      <c r="J1" s="86"/>
      <c r="K1" s="86"/>
      <c r="L1" s="86"/>
      <c r="M1" s="86"/>
      <c r="N1" s="86"/>
      <c r="O1" s="86"/>
      <c r="P1" s="86"/>
      <c r="Q1" s="86"/>
      <c r="R1" s="86"/>
      <c r="S1" s="86"/>
      <c r="T1" s="86"/>
      <c r="U1" s="86"/>
      <c r="V1" s="86"/>
      <c r="W1" s="86"/>
      <c r="X1" s="86"/>
      <c r="Y1" s="87"/>
      <c r="Z1" s="87"/>
      <c r="AA1" s="87"/>
      <c r="AB1" s="87"/>
      <c r="AC1" s="87"/>
      <c r="AD1" s="87"/>
      <c r="AE1" s="87"/>
      <c r="AF1" s="87"/>
      <c r="AG1" s="87"/>
      <c r="AH1" s="87"/>
      <c r="AI1" s="87"/>
      <c r="AJ1" s="87"/>
      <c r="AK1" s="87"/>
      <c r="AL1" s="87"/>
    </row>
    <row r="2" spans="1:50" ht="15" customHeight="1" x14ac:dyDescent="0.2">
      <c r="A2" s="86"/>
      <c r="B2" t="s">
        <v>121</v>
      </c>
      <c r="C2" s="86"/>
      <c r="D2" s="86"/>
      <c r="E2" s="86"/>
      <c r="F2" s="86"/>
      <c r="G2" s="86"/>
      <c r="H2" s="86"/>
      <c r="I2" s="86"/>
      <c r="J2" s="86"/>
      <c r="K2" s="86"/>
      <c r="L2" s="86"/>
      <c r="M2" s="86"/>
      <c r="N2" s="86"/>
      <c r="O2" s="86"/>
      <c r="P2" s="86"/>
      <c r="Q2" s="86"/>
      <c r="R2" s="86"/>
      <c r="S2" s="86"/>
      <c r="T2" s="86"/>
      <c r="U2" s="86"/>
      <c r="V2" s="86"/>
      <c r="W2" s="86"/>
      <c r="X2" s="86"/>
      <c r="Y2" s="87"/>
      <c r="Z2" s="87"/>
      <c r="AA2" s="87"/>
      <c r="AB2" s="87"/>
      <c r="AC2" s="87"/>
      <c r="AD2" s="87"/>
      <c r="AE2" s="87"/>
      <c r="AF2" s="87"/>
      <c r="AG2" s="87"/>
      <c r="AH2" s="87"/>
      <c r="AI2" s="87"/>
      <c r="AJ2" s="87"/>
      <c r="AK2" s="87"/>
      <c r="AL2" s="87"/>
    </row>
    <row r="3" spans="1:50" x14ac:dyDescent="0.2">
      <c r="A3" s="86"/>
      <c r="B3" s="86"/>
      <c r="C3" s="86"/>
      <c r="D3" s="86"/>
      <c r="E3" s="86"/>
      <c r="F3" s="86"/>
      <c r="G3" s="86"/>
      <c r="H3" s="86"/>
      <c r="I3" s="86"/>
      <c r="J3" s="86"/>
      <c r="K3" s="86"/>
      <c r="L3" s="86"/>
      <c r="M3" s="86"/>
      <c r="N3" s="86"/>
      <c r="O3" s="86"/>
      <c r="P3" s="86"/>
      <c r="Q3" s="86"/>
      <c r="R3" s="86"/>
      <c r="S3" s="86"/>
      <c r="T3" s="86"/>
      <c r="U3" s="86"/>
      <c r="V3" s="86"/>
      <c r="W3" s="86"/>
      <c r="X3" s="86"/>
      <c r="Y3" s="87"/>
      <c r="Z3" s="87"/>
      <c r="AA3" s="87"/>
      <c r="AB3" s="87"/>
      <c r="AC3" s="87"/>
      <c r="AD3" s="87"/>
      <c r="AE3" s="87"/>
      <c r="AF3" s="87"/>
      <c r="AG3" s="87"/>
      <c r="AH3" s="87"/>
      <c r="AI3" s="87"/>
      <c r="AJ3" s="87"/>
      <c r="AK3" s="87"/>
      <c r="AL3" s="87"/>
    </row>
    <row r="4" spans="1:50" x14ac:dyDescent="0.2">
      <c r="A4" s="86"/>
      <c r="B4" s="86"/>
      <c r="C4" s="86"/>
      <c r="D4" s="86"/>
      <c r="E4" s="86"/>
      <c r="F4" s="86"/>
      <c r="G4" s="86"/>
      <c r="H4" s="86"/>
      <c r="I4" s="86"/>
      <c r="J4" s="86"/>
      <c r="K4" s="86"/>
      <c r="L4" s="86"/>
      <c r="M4" s="86"/>
      <c r="N4" s="86"/>
      <c r="O4" s="86"/>
      <c r="P4" s="86"/>
      <c r="Q4" s="86"/>
      <c r="R4" s="86"/>
      <c r="S4" s="86"/>
      <c r="T4" s="86"/>
      <c r="U4" s="86"/>
      <c r="V4" s="86"/>
      <c r="W4" s="86"/>
      <c r="X4" s="86"/>
      <c r="Y4" s="87"/>
      <c r="Z4" s="87"/>
      <c r="AA4" s="87"/>
      <c r="AB4" s="87"/>
      <c r="AC4" s="87"/>
      <c r="AD4" s="87"/>
      <c r="AE4" s="87"/>
      <c r="AF4" s="87"/>
      <c r="AG4" s="87"/>
      <c r="AH4" s="87"/>
      <c r="AI4" s="87"/>
      <c r="AJ4" s="87"/>
      <c r="AK4" s="87"/>
      <c r="AL4" s="87"/>
    </row>
    <row r="5" spans="1:50" x14ac:dyDescent="0.2">
      <c r="A5" s="86"/>
      <c r="B5" s="86"/>
      <c r="C5" s="86"/>
      <c r="D5" s="86"/>
      <c r="E5" s="86"/>
      <c r="F5" s="86"/>
      <c r="G5" s="86"/>
      <c r="H5" s="86"/>
      <c r="I5" s="86"/>
      <c r="J5" s="86"/>
      <c r="K5" s="86"/>
      <c r="L5" s="86"/>
      <c r="M5" s="86"/>
      <c r="N5" s="86"/>
      <c r="O5" s="86"/>
      <c r="P5" s="86"/>
      <c r="Q5" s="86"/>
      <c r="R5" s="86"/>
      <c r="S5" s="86"/>
      <c r="T5" s="86"/>
      <c r="U5" s="86"/>
      <c r="V5" s="86"/>
      <c r="W5" s="86"/>
      <c r="X5" s="86"/>
      <c r="Y5" s="87"/>
      <c r="Z5" s="87"/>
      <c r="AA5" s="87"/>
      <c r="AB5" s="87"/>
      <c r="AC5" s="87"/>
      <c r="AD5" s="87"/>
      <c r="AE5" s="87"/>
      <c r="AF5" s="87"/>
      <c r="AG5" s="87"/>
      <c r="AH5" s="87"/>
      <c r="AI5" s="87"/>
      <c r="AJ5" s="87"/>
      <c r="AK5" s="87"/>
      <c r="AL5" s="87"/>
    </row>
    <row r="6" spans="1:50" x14ac:dyDescent="0.2">
      <c r="A6" s="86"/>
      <c r="B6" s="86"/>
      <c r="C6" s="86"/>
      <c r="D6" s="86"/>
      <c r="E6" s="86"/>
      <c r="F6" s="86"/>
      <c r="G6" s="86"/>
      <c r="H6" s="86"/>
      <c r="I6" s="86"/>
      <c r="J6" s="86"/>
      <c r="K6" s="86"/>
      <c r="L6" s="86"/>
      <c r="M6" s="86"/>
      <c r="N6" s="86"/>
      <c r="O6" s="86"/>
      <c r="P6" s="86"/>
      <c r="Q6" s="86"/>
      <c r="R6" s="86"/>
      <c r="S6" s="86"/>
      <c r="T6" s="86"/>
      <c r="U6" s="86"/>
      <c r="V6" s="86"/>
      <c r="W6" s="86"/>
      <c r="X6" s="86"/>
      <c r="Y6" s="87"/>
      <c r="Z6" s="87"/>
      <c r="AA6" s="87"/>
      <c r="AB6" s="87"/>
      <c r="AC6" s="87"/>
      <c r="AD6" s="87"/>
      <c r="AE6" s="87"/>
      <c r="AF6" s="87"/>
      <c r="AG6" s="87"/>
      <c r="AH6" s="87"/>
      <c r="AI6" s="87"/>
      <c r="AJ6" s="87"/>
      <c r="AK6" s="87"/>
      <c r="AL6" s="87"/>
    </row>
    <row r="7" spans="1:50" x14ac:dyDescent="0.2">
      <c r="A7" s="86"/>
      <c r="B7" s="86"/>
      <c r="C7" s="86"/>
      <c r="D7" s="86"/>
      <c r="E7" s="86"/>
      <c r="F7" s="86"/>
      <c r="G7" s="86"/>
      <c r="H7" s="86"/>
      <c r="I7" s="86"/>
      <c r="J7" s="86"/>
      <c r="K7" s="86"/>
      <c r="L7" s="86"/>
      <c r="M7" s="86"/>
      <c r="N7" s="86"/>
      <c r="O7" s="86"/>
      <c r="P7" s="86"/>
      <c r="Q7" s="86"/>
      <c r="R7" s="86"/>
      <c r="S7" s="86"/>
      <c r="T7" s="86"/>
      <c r="U7" s="86"/>
      <c r="V7" s="86"/>
      <c r="W7" s="86"/>
      <c r="X7" s="86"/>
      <c r="Y7" s="87"/>
      <c r="Z7" s="87"/>
      <c r="AA7" s="87"/>
      <c r="AB7" s="87"/>
      <c r="AC7" s="87"/>
      <c r="AD7" s="87"/>
      <c r="AE7" s="87"/>
      <c r="AF7" s="87"/>
      <c r="AG7" s="87"/>
      <c r="AH7" s="87"/>
      <c r="AI7" s="87"/>
      <c r="AJ7" s="87"/>
      <c r="AK7" s="87"/>
      <c r="AL7" s="87"/>
    </row>
    <row r="8" spans="1:50" ht="18" customHeight="1" x14ac:dyDescent="0.25">
      <c r="A8" s="88"/>
      <c r="B8" s="86"/>
      <c r="C8" s="86"/>
      <c r="D8" s="175">
        <v>2023</v>
      </c>
      <c r="E8" s="175"/>
      <c r="F8" s="175"/>
      <c r="G8" s="175"/>
      <c r="H8" s="175"/>
      <c r="I8" s="175"/>
      <c r="J8" s="175"/>
      <c r="K8" s="88"/>
      <c r="L8" s="88"/>
      <c r="M8" s="88"/>
      <c r="N8" s="88"/>
      <c r="O8" s="86"/>
      <c r="P8" s="175">
        <v>2022</v>
      </c>
      <c r="Q8" s="175"/>
      <c r="R8" s="175"/>
      <c r="S8" s="175"/>
      <c r="T8" s="175"/>
      <c r="U8" s="175"/>
      <c r="V8" s="175"/>
      <c r="W8" s="88"/>
      <c r="X8" s="88"/>
      <c r="Y8" s="87"/>
      <c r="Z8" s="87"/>
      <c r="AA8" s="87"/>
      <c r="AB8" s="87"/>
      <c r="AC8" s="87"/>
      <c r="AD8" s="87"/>
      <c r="AE8" s="87"/>
      <c r="AF8" s="87"/>
      <c r="AG8" s="87"/>
      <c r="AH8" s="87"/>
      <c r="AI8" s="87"/>
      <c r="AJ8" s="87"/>
      <c r="AK8" s="87"/>
      <c r="AL8" s="87"/>
    </row>
    <row r="9" spans="1:50" ht="15.75" customHeight="1" x14ac:dyDescent="0.25">
      <c r="A9" s="89"/>
      <c r="B9" s="90"/>
      <c r="C9" s="90"/>
      <c r="D9" s="91" t="s">
        <v>0</v>
      </c>
      <c r="E9" s="91" t="s">
        <v>1</v>
      </c>
      <c r="F9" s="91" t="s">
        <v>99</v>
      </c>
      <c r="G9" s="91" t="s">
        <v>2</v>
      </c>
      <c r="H9" s="91" t="s">
        <v>100</v>
      </c>
      <c r="I9" s="91" t="s">
        <v>3</v>
      </c>
      <c r="J9" s="91" t="s">
        <v>4</v>
      </c>
      <c r="K9" s="89"/>
      <c r="L9" s="89"/>
      <c r="M9" s="90"/>
      <c r="N9" s="90"/>
      <c r="O9" s="90"/>
      <c r="P9" s="91" t="s">
        <v>0</v>
      </c>
      <c r="Q9" s="91" t="s">
        <v>1</v>
      </c>
      <c r="R9" s="91" t="s">
        <v>99</v>
      </c>
      <c r="S9" s="91" t="s">
        <v>2</v>
      </c>
      <c r="T9" s="91" t="s">
        <v>100</v>
      </c>
      <c r="U9" s="91" t="s">
        <v>3</v>
      </c>
      <c r="V9" s="91" t="s">
        <v>4</v>
      </c>
      <c r="W9" s="89"/>
      <c r="X9" s="89"/>
      <c r="Y9" s="92"/>
      <c r="Z9" s="92"/>
      <c r="AA9" s="92"/>
      <c r="AB9" s="92"/>
      <c r="AC9" s="92"/>
      <c r="AD9" s="92"/>
      <c r="AE9" s="92"/>
      <c r="AF9" s="92"/>
      <c r="AG9" s="92"/>
      <c r="AH9" s="92"/>
      <c r="AI9" s="92"/>
      <c r="AJ9" s="92"/>
      <c r="AK9" s="92"/>
      <c r="AL9" s="92"/>
      <c r="AM9" s="93"/>
      <c r="AN9" s="93"/>
      <c r="AO9" s="93"/>
      <c r="AP9" s="93"/>
      <c r="AQ9" s="93"/>
      <c r="AR9" s="93"/>
      <c r="AS9" s="93"/>
      <c r="AT9" s="93"/>
      <c r="AU9" s="93"/>
      <c r="AV9" s="93"/>
      <c r="AW9" s="93"/>
      <c r="AX9" s="93"/>
    </row>
    <row r="10" spans="1:50" ht="20.100000000000001" customHeight="1" x14ac:dyDescent="0.2">
      <c r="A10" s="94"/>
      <c r="B10" s="86"/>
      <c r="C10" s="95" t="s">
        <v>111</v>
      </c>
      <c r="D10" s="96">
        <v>4</v>
      </c>
      <c r="E10" s="97">
        <v>5</v>
      </c>
      <c r="F10" s="97">
        <v>6</v>
      </c>
      <c r="G10" s="97">
        <v>7</v>
      </c>
      <c r="H10" s="97">
        <v>8</v>
      </c>
      <c r="I10" s="97">
        <v>9</v>
      </c>
      <c r="J10" s="98">
        <v>10</v>
      </c>
      <c r="K10" s="94"/>
      <c r="L10" s="94"/>
      <c r="M10" s="176" t="s">
        <v>101</v>
      </c>
      <c r="N10" s="177"/>
      <c r="O10" s="95" t="s">
        <v>111</v>
      </c>
      <c r="P10" s="96">
        <v>5</v>
      </c>
      <c r="Q10" s="97">
        <v>6</v>
      </c>
      <c r="R10" s="97">
        <v>7</v>
      </c>
      <c r="S10" s="97">
        <v>8</v>
      </c>
      <c r="T10" s="97">
        <v>9</v>
      </c>
      <c r="U10" s="97">
        <v>10</v>
      </c>
      <c r="V10" s="98">
        <v>11</v>
      </c>
      <c r="W10" s="94"/>
      <c r="X10" s="94"/>
      <c r="Y10" s="87"/>
      <c r="Z10" s="87"/>
      <c r="AA10" s="87"/>
      <c r="AB10" s="87"/>
      <c r="AC10" s="87"/>
      <c r="AD10" s="87"/>
      <c r="AE10" s="87"/>
      <c r="AF10" s="87"/>
      <c r="AG10" s="87"/>
      <c r="AH10" s="87"/>
      <c r="AI10" s="87"/>
      <c r="AJ10" s="87"/>
      <c r="AK10" s="87"/>
      <c r="AL10" s="87"/>
    </row>
    <row r="11" spans="1:50" ht="20.100000000000001" customHeight="1" x14ac:dyDescent="0.2">
      <c r="A11" s="94"/>
      <c r="B11" s="86"/>
      <c r="C11" s="95" t="s">
        <v>111</v>
      </c>
      <c r="D11" s="99">
        <v>11</v>
      </c>
      <c r="E11" s="100">
        <v>12</v>
      </c>
      <c r="F11" s="100">
        <v>13</v>
      </c>
      <c r="G11" s="100">
        <v>14</v>
      </c>
      <c r="H11" s="100">
        <v>15</v>
      </c>
      <c r="I11" s="100">
        <v>16</v>
      </c>
      <c r="J11" s="101">
        <v>17</v>
      </c>
      <c r="K11" s="94"/>
      <c r="L11" s="94"/>
      <c r="M11" s="176" t="s">
        <v>101</v>
      </c>
      <c r="N11" s="177"/>
      <c r="O11" s="95" t="s">
        <v>111</v>
      </c>
      <c r="P11" s="99">
        <v>12</v>
      </c>
      <c r="Q11" s="100">
        <v>13</v>
      </c>
      <c r="R11" s="100">
        <v>14</v>
      </c>
      <c r="S11" s="100">
        <v>15</v>
      </c>
      <c r="T11" s="100">
        <v>16</v>
      </c>
      <c r="U11" s="100">
        <v>17</v>
      </c>
      <c r="V11" s="101">
        <v>18</v>
      </c>
      <c r="W11" s="94"/>
      <c r="X11" s="94"/>
      <c r="Y11" s="87"/>
      <c r="Z11" s="87"/>
      <c r="AA11" s="87"/>
      <c r="AB11" s="87"/>
      <c r="AC11" s="87"/>
      <c r="AD11" s="87"/>
      <c r="AE11" s="87"/>
      <c r="AF11" s="87"/>
      <c r="AG11" s="87"/>
      <c r="AH11" s="87"/>
      <c r="AI11" s="87"/>
      <c r="AJ11" s="87"/>
      <c r="AK11" s="87"/>
      <c r="AL11" s="87"/>
    </row>
    <row r="12" spans="1:50" ht="20.100000000000001" customHeight="1" x14ac:dyDescent="0.2">
      <c r="A12" s="94"/>
      <c r="B12" s="86"/>
      <c r="C12" s="95" t="s">
        <v>111</v>
      </c>
      <c r="D12" s="102">
        <v>18</v>
      </c>
      <c r="E12" s="103">
        <v>19</v>
      </c>
      <c r="F12" s="103">
        <v>20</v>
      </c>
      <c r="G12" s="103">
        <v>21</v>
      </c>
      <c r="H12" s="103">
        <v>22</v>
      </c>
      <c r="I12" s="103">
        <v>23</v>
      </c>
      <c r="J12" s="104">
        <v>24</v>
      </c>
      <c r="K12" s="94"/>
      <c r="L12" s="94"/>
      <c r="M12" s="176" t="s">
        <v>101</v>
      </c>
      <c r="N12" s="177"/>
      <c r="O12" s="95" t="s">
        <v>111</v>
      </c>
      <c r="P12" s="102">
        <v>19</v>
      </c>
      <c r="Q12" s="103">
        <v>20</v>
      </c>
      <c r="R12" s="103">
        <v>21</v>
      </c>
      <c r="S12" s="103">
        <v>22</v>
      </c>
      <c r="T12" s="103">
        <v>23</v>
      </c>
      <c r="U12" s="103">
        <v>24</v>
      </c>
      <c r="V12" s="104">
        <v>25</v>
      </c>
      <c r="W12" s="94"/>
      <c r="X12" s="94"/>
      <c r="Y12" s="87"/>
      <c r="Z12" s="87"/>
      <c r="AA12" s="87"/>
      <c r="AB12" s="87"/>
      <c r="AC12" s="87"/>
      <c r="AD12" s="87"/>
      <c r="AE12" s="87"/>
      <c r="AF12" s="87"/>
      <c r="AG12" s="87"/>
      <c r="AH12" s="87"/>
      <c r="AI12" s="87"/>
      <c r="AJ12" s="87"/>
      <c r="AK12" s="87"/>
      <c r="AL12" s="87"/>
    </row>
    <row r="13" spans="1:50" ht="20.100000000000001" customHeight="1" x14ac:dyDescent="0.2">
      <c r="A13" s="94"/>
      <c r="B13" s="86"/>
      <c r="C13" s="95" t="s">
        <v>116</v>
      </c>
      <c r="D13" s="117">
        <v>25</v>
      </c>
      <c r="E13" s="118">
        <v>26</v>
      </c>
      <c r="F13" s="118">
        <v>27</v>
      </c>
      <c r="G13" s="118">
        <v>28</v>
      </c>
      <c r="H13" s="118">
        <v>29</v>
      </c>
      <c r="I13" s="118">
        <v>30</v>
      </c>
      <c r="J13" s="119">
        <v>1</v>
      </c>
      <c r="K13" s="94"/>
      <c r="L13" s="94"/>
      <c r="M13" s="176" t="s">
        <v>101</v>
      </c>
      <c r="N13" s="177"/>
      <c r="O13" s="95" t="s">
        <v>116</v>
      </c>
      <c r="P13" s="117">
        <v>26</v>
      </c>
      <c r="Q13" s="118">
        <v>27</v>
      </c>
      <c r="R13" s="118">
        <v>28</v>
      </c>
      <c r="S13" s="118">
        <v>29</v>
      </c>
      <c r="T13" s="118">
        <v>30</v>
      </c>
      <c r="U13" s="118">
        <v>1</v>
      </c>
      <c r="V13" s="119">
        <v>2</v>
      </c>
      <c r="W13" s="94"/>
      <c r="X13" s="94"/>
      <c r="Y13" s="87"/>
      <c r="Z13" s="87"/>
      <c r="AA13" s="87"/>
      <c r="AB13" s="87"/>
      <c r="AC13" s="87"/>
      <c r="AD13" s="87"/>
      <c r="AE13" s="87"/>
      <c r="AF13" s="87"/>
      <c r="AG13" s="87"/>
      <c r="AH13" s="87"/>
      <c r="AI13" s="87"/>
      <c r="AJ13" s="87"/>
      <c r="AK13" s="87"/>
      <c r="AL13" s="87"/>
    </row>
    <row r="14" spans="1:50" ht="20.100000000000001" customHeight="1" x14ac:dyDescent="0.2">
      <c r="A14" s="94"/>
      <c r="B14" s="86"/>
      <c r="C14" s="95" t="s">
        <v>117</v>
      </c>
      <c r="D14" s="105">
        <v>2</v>
      </c>
      <c r="E14" s="106">
        <v>3</v>
      </c>
      <c r="F14" s="106">
        <v>4</v>
      </c>
      <c r="G14" s="106">
        <v>5</v>
      </c>
      <c r="H14" s="106">
        <v>6</v>
      </c>
      <c r="I14" s="106">
        <v>7</v>
      </c>
      <c r="J14" s="107">
        <v>8</v>
      </c>
      <c r="K14" s="94"/>
      <c r="L14" s="94"/>
      <c r="M14" s="176" t="s">
        <v>101</v>
      </c>
      <c r="N14" s="177"/>
      <c r="O14" s="95" t="s">
        <v>117</v>
      </c>
      <c r="P14" s="105">
        <v>3</v>
      </c>
      <c r="Q14" s="106">
        <v>4</v>
      </c>
      <c r="R14" s="106">
        <v>5</v>
      </c>
      <c r="S14" s="106">
        <v>6</v>
      </c>
      <c r="T14" s="106">
        <v>7</v>
      </c>
      <c r="U14" s="106">
        <v>8</v>
      </c>
      <c r="V14" s="107">
        <v>9</v>
      </c>
      <c r="W14" s="94"/>
      <c r="X14" s="94"/>
      <c r="Y14" s="87"/>
      <c r="Z14" s="87"/>
      <c r="AA14" s="87"/>
      <c r="AB14" s="87"/>
      <c r="AC14" s="87"/>
      <c r="AD14" s="87"/>
      <c r="AE14" s="87"/>
      <c r="AF14" s="87"/>
      <c r="AG14" s="87"/>
      <c r="AH14" s="87"/>
      <c r="AI14" s="87"/>
      <c r="AJ14" s="87"/>
      <c r="AK14" s="87"/>
      <c r="AL14" s="87"/>
    </row>
    <row r="15" spans="1:50" ht="20.100000000000001" customHeight="1" x14ac:dyDescent="0.2">
      <c r="A15" s="94"/>
      <c r="B15" s="86"/>
      <c r="C15" s="95" t="s">
        <v>117</v>
      </c>
      <c r="D15" s="120">
        <v>9</v>
      </c>
      <c r="E15" s="121">
        <v>10</v>
      </c>
      <c r="F15" s="121">
        <v>11</v>
      </c>
      <c r="G15" s="121">
        <v>12</v>
      </c>
      <c r="H15" s="121">
        <v>13</v>
      </c>
      <c r="I15" s="121">
        <v>14</v>
      </c>
      <c r="J15" s="122">
        <v>15</v>
      </c>
      <c r="K15" s="94"/>
      <c r="L15" s="94"/>
      <c r="M15" s="176" t="s">
        <v>101</v>
      </c>
      <c r="N15" s="177"/>
      <c r="O15" s="95" t="s">
        <v>117</v>
      </c>
      <c r="P15" s="120">
        <v>10</v>
      </c>
      <c r="Q15" s="121">
        <v>11</v>
      </c>
      <c r="R15" s="121">
        <v>12</v>
      </c>
      <c r="S15" s="121">
        <v>13</v>
      </c>
      <c r="T15" s="121">
        <v>14</v>
      </c>
      <c r="U15" s="121">
        <v>15</v>
      </c>
      <c r="V15" s="122">
        <v>16</v>
      </c>
      <c r="W15" s="94"/>
      <c r="X15" s="94"/>
      <c r="Y15" s="87"/>
      <c r="Z15" s="87"/>
      <c r="AA15" s="87"/>
      <c r="AB15" s="87"/>
      <c r="AC15" s="87"/>
      <c r="AD15" s="87"/>
      <c r="AE15" s="87"/>
      <c r="AF15" s="87"/>
      <c r="AG15" s="87"/>
      <c r="AH15" s="87"/>
      <c r="AI15" s="87"/>
      <c r="AJ15" s="87"/>
      <c r="AK15" s="87"/>
      <c r="AL15" s="87"/>
    </row>
    <row r="16" spans="1:50" x14ac:dyDescent="0.2">
      <c r="A16" s="86"/>
      <c r="B16" s="86"/>
      <c r="C16" s="86"/>
      <c r="D16" s="86"/>
      <c r="E16" s="86"/>
      <c r="F16" s="86"/>
      <c r="G16" s="86"/>
      <c r="H16" s="86"/>
      <c r="I16" s="86"/>
      <c r="J16" s="86"/>
      <c r="K16" s="86"/>
      <c r="L16" s="86"/>
      <c r="M16" s="86"/>
      <c r="N16" s="86"/>
      <c r="O16" s="86"/>
      <c r="P16" s="86"/>
      <c r="Q16" s="86"/>
      <c r="R16" s="86"/>
      <c r="S16" s="86"/>
      <c r="T16" s="86"/>
      <c r="U16" s="86"/>
      <c r="V16" s="86"/>
      <c r="W16" s="86"/>
      <c r="X16" s="86"/>
      <c r="Y16" s="87"/>
      <c r="Z16" s="87"/>
      <c r="AA16" s="87"/>
      <c r="AB16" s="87"/>
      <c r="AC16" s="87"/>
      <c r="AD16" s="87"/>
      <c r="AE16" s="87"/>
      <c r="AF16" s="87"/>
      <c r="AG16" s="87"/>
      <c r="AH16" s="87"/>
      <c r="AI16" s="87"/>
      <c r="AJ16" s="87"/>
      <c r="AK16" s="87"/>
      <c r="AL16" s="87"/>
    </row>
    <row r="17" spans="1:50" x14ac:dyDescent="0.2">
      <c r="A17" s="86"/>
      <c r="B17" s="86"/>
      <c r="C17" s="86"/>
      <c r="D17" s="86"/>
      <c r="E17" s="86"/>
      <c r="F17" s="86"/>
      <c r="G17" s="86"/>
      <c r="H17" s="86"/>
      <c r="I17" s="86"/>
      <c r="J17" s="86"/>
      <c r="K17" s="86"/>
      <c r="L17" s="86"/>
      <c r="M17" s="86"/>
      <c r="N17" s="86"/>
      <c r="O17" s="86"/>
      <c r="P17" s="86"/>
      <c r="Q17" s="86"/>
      <c r="R17" s="86"/>
      <c r="S17" s="86"/>
      <c r="T17" s="86"/>
      <c r="U17" s="86"/>
      <c r="V17" s="86"/>
      <c r="W17" s="86"/>
      <c r="X17" s="86"/>
      <c r="Y17" s="87"/>
      <c r="Z17" s="87"/>
      <c r="AA17" s="87"/>
      <c r="AB17" s="87"/>
      <c r="AC17" s="87"/>
      <c r="AD17" s="87"/>
      <c r="AE17" s="87"/>
      <c r="AF17" s="87"/>
      <c r="AG17" s="87"/>
      <c r="AH17" s="87"/>
      <c r="AI17" s="87"/>
      <c r="AJ17" s="87"/>
      <c r="AK17" s="87"/>
      <c r="AL17" s="87"/>
    </row>
    <row r="18" spans="1:50" x14ac:dyDescent="0.2">
      <c r="A18" s="86"/>
      <c r="B18" s="86"/>
      <c r="C18" s="86"/>
      <c r="D18" s="178" t="s">
        <v>102</v>
      </c>
      <c r="E18" s="178"/>
      <c r="F18" s="178"/>
      <c r="G18" s="178"/>
      <c r="H18" s="178"/>
      <c r="I18" s="178"/>
      <c r="J18" s="178"/>
      <c r="K18" s="86"/>
      <c r="L18" s="86"/>
      <c r="M18" s="86"/>
      <c r="N18" s="86"/>
      <c r="O18" s="86"/>
      <c r="P18" s="178" t="s">
        <v>103</v>
      </c>
      <c r="Q18" s="178"/>
      <c r="R18" s="178"/>
      <c r="S18" s="178"/>
      <c r="T18" s="178"/>
      <c r="U18" s="178"/>
      <c r="V18" s="178"/>
      <c r="W18" s="86"/>
      <c r="X18" s="86"/>
      <c r="Y18" s="87"/>
      <c r="Z18" s="87"/>
      <c r="AA18" s="87"/>
      <c r="AB18" s="87"/>
      <c r="AC18" s="87"/>
      <c r="AD18" s="87"/>
      <c r="AE18" s="87"/>
      <c r="AF18" s="87"/>
      <c r="AG18" s="87"/>
      <c r="AH18" s="87"/>
      <c r="AI18" s="87"/>
      <c r="AJ18" s="87"/>
      <c r="AK18" s="87"/>
      <c r="AL18" s="87"/>
    </row>
    <row r="19" spans="1:50" ht="13.15" customHeight="1" x14ac:dyDescent="0.2">
      <c r="A19" s="86"/>
      <c r="B19" s="86"/>
      <c r="C19" s="173" t="s">
        <v>114</v>
      </c>
      <c r="D19" s="173"/>
      <c r="E19" s="173"/>
      <c r="F19" s="173"/>
      <c r="G19" s="86"/>
      <c r="H19" s="86" t="s">
        <v>113</v>
      </c>
      <c r="I19" s="86"/>
      <c r="J19" s="86"/>
      <c r="K19" s="86"/>
      <c r="L19" s="86"/>
      <c r="M19" s="86"/>
      <c r="N19" s="86"/>
      <c r="O19" s="173" t="s">
        <v>112</v>
      </c>
      <c r="P19" s="173"/>
      <c r="Q19" s="173"/>
      <c r="R19" s="173"/>
      <c r="S19" s="86"/>
      <c r="T19" s="86" t="s">
        <v>113</v>
      </c>
      <c r="U19" s="86"/>
      <c r="V19" s="86"/>
      <c r="W19" s="86"/>
      <c r="X19" s="86"/>
      <c r="Y19" s="87"/>
      <c r="Z19" s="87"/>
      <c r="AA19" s="87"/>
      <c r="AB19" s="87"/>
      <c r="AC19" s="87"/>
      <c r="AD19" s="87"/>
      <c r="AE19" s="87"/>
      <c r="AF19" s="87"/>
      <c r="AG19" s="87"/>
      <c r="AH19" s="87"/>
      <c r="AI19" s="87"/>
      <c r="AJ19" s="87"/>
      <c r="AK19" s="87"/>
      <c r="AL19" s="87"/>
    </row>
    <row r="20" spans="1:50" x14ac:dyDescent="0.2">
      <c r="A20" s="108"/>
      <c r="B20" s="108"/>
      <c r="C20" s="173" t="s">
        <v>118</v>
      </c>
      <c r="D20" s="173"/>
      <c r="E20" s="173"/>
      <c r="F20" s="173"/>
      <c r="G20" s="7"/>
      <c r="H20" s="7" t="s">
        <v>119</v>
      </c>
      <c r="I20" s="7"/>
      <c r="J20" s="7"/>
      <c r="K20" s="108"/>
      <c r="L20" s="108"/>
      <c r="M20" s="108"/>
      <c r="N20" s="108"/>
      <c r="O20" s="173" t="s">
        <v>120</v>
      </c>
      <c r="P20" s="173"/>
      <c r="Q20" s="173"/>
      <c r="R20" s="173"/>
      <c r="S20" s="7"/>
      <c r="T20" s="7" t="s">
        <v>119</v>
      </c>
      <c r="U20" s="7"/>
      <c r="V20" s="7"/>
      <c r="W20" s="7"/>
      <c r="X20" s="7"/>
      <c r="Y20" s="109"/>
      <c r="Z20" s="109"/>
      <c r="AA20" s="109"/>
      <c r="AB20" s="109"/>
      <c r="AC20" s="109"/>
      <c r="AD20" s="109"/>
      <c r="AE20" s="109"/>
      <c r="AF20" s="109"/>
      <c r="AG20" s="109"/>
      <c r="AH20" s="109"/>
      <c r="AI20" s="109"/>
      <c r="AJ20" s="109"/>
      <c r="AK20" s="109"/>
      <c r="AL20" s="109"/>
      <c r="AM20" s="1"/>
      <c r="AN20" s="1"/>
      <c r="AO20" s="1"/>
      <c r="AP20" s="1"/>
      <c r="AQ20" s="1"/>
      <c r="AR20" s="1"/>
      <c r="AS20" s="1"/>
      <c r="AT20" s="1"/>
      <c r="AU20" s="1"/>
      <c r="AV20" s="1"/>
      <c r="AW20" s="1"/>
      <c r="AX20" s="1"/>
    </row>
    <row r="21" spans="1:50" x14ac:dyDescent="0.2">
      <c r="A21" s="110"/>
      <c r="B21" s="110"/>
      <c r="C21" s="173"/>
      <c r="D21" s="173"/>
      <c r="E21" s="173"/>
      <c r="F21" s="173"/>
      <c r="G21" s="7"/>
      <c r="H21" s="7"/>
      <c r="I21" s="7"/>
      <c r="J21" s="7"/>
      <c r="K21" s="108"/>
      <c r="L21" s="108"/>
      <c r="M21" s="108"/>
      <c r="N21" s="108"/>
      <c r="O21" s="173"/>
      <c r="P21" s="173"/>
      <c r="Q21" s="173"/>
      <c r="R21" s="173"/>
      <c r="S21" s="111"/>
      <c r="T21" s="111"/>
      <c r="U21" s="111"/>
      <c r="V21" s="111"/>
      <c r="W21" s="111"/>
      <c r="X21" s="111"/>
      <c r="Y21" s="109"/>
      <c r="Z21" s="109"/>
      <c r="AA21" s="109"/>
      <c r="AB21" s="109"/>
      <c r="AC21" s="109"/>
      <c r="AD21" s="109"/>
      <c r="AE21" s="109"/>
      <c r="AF21" s="109"/>
      <c r="AG21" s="109"/>
      <c r="AH21" s="109"/>
      <c r="AI21" s="109"/>
      <c r="AJ21" s="109"/>
      <c r="AK21" s="109"/>
      <c r="AL21" s="109"/>
      <c r="AM21" s="1"/>
      <c r="AN21" s="1"/>
      <c r="AO21" s="1"/>
      <c r="AP21" s="1"/>
      <c r="AQ21" s="1"/>
      <c r="AR21" s="1"/>
      <c r="AS21" s="1"/>
      <c r="AT21" s="1"/>
      <c r="AU21" s="1"/>
      <c r="AV21" s="1"/>
      <c r="AW21" s="1"/>
      <c r="AX21" s="1"/>
    </row>
    <row r="22" spans="1:50" x14ac:dyDescent="0.2">
      <c r="A22" s="108"/>
      <c r="B22" s="108"/>
      <c r="C22" s="173"/>
      <c r="D22" s="173"/>
      <c r="E22" s="173"/>
      <c r="F22" s="173"/>
      <c r="G22" s="7"/>
      <c r="H22" s="7"/>
      <c r="I22" s="7"/>
      <c r="J22" s="7"/>
      <c r="K22" s="108"/>
      <c r="L22" s="108"/>
      <c r="M22" s="108"/>
      <c r="N22" s="108"/>
      <c r="O22" s="173"/>
      <c r="P22" s="173"/>
      <c r="Q22" s="173"/>
      <c r="R22" s="173"/>
      <c r="S22" s="7"/>
      <c r="T22" s="7"/>
      <c r="U22" s="7"/>
      <c r="V22" s="7"/>
      <c r="W22" s="7"/>
      <c r="X22" s="7"/>
      <c r="Y22" s="109"/>
      <c r="Z22" s="109"/>
      <c r="AA22" s="109"/>
      <c r="AB22" s="109"/>
      <c r="AC22" s="109"/>
      <c r="AD22" s="109"/>
      <c r="AE22" s="109"/>
      <c r="AF22" s="109"/>
      <c r="AG22" s="109"/>
      <c r="AH22" s="109"/>
      <c r="AI22" s="109"/>
      <c r="AJ22" s="109"/>
      <c r="AK22" s="109"/>
      <c r="AL22" s="109"/>
      <c r="AM22" s="1"/>
      <c r="AN22" s="1"/>
      <c r="AO22" s="1"/>
      <c r="AP22" s="1"/>
      <c r="AQ22" s="1"/>
      <c r="AR22" s="1"/>
      <c r="AS22" s="1"/>
      <c r="AT22" s="1"/>
      <c r="AU22" s="1"/>
      <c r="AV22" s="1"/>
      <c r="AW22" s="1"/>
      <c r="AX22" s="1"/>
    </row>
    <row r="23" spans="1:50" x14ac:dyDescent="0.2">
      <c r="A23" s="108"/>
      <c r="B23" s="108"/>
      <c r="C23" s="173"/>
      <c r="D23" s="173"/>
      <c r="E23" s="173"/>
      <c r="F23" s="173"/>
      <c r="G23" s="7"/>
      <c r="H23" s="7"/>
      <c r="I23" s="7"/>
      <c r="J23" s="108"/>
      <c r="K23" s="108"/>
      <c r="L23" s="108"/>
      <c r="M23" s="108"/>
      <c r="N23" s="108"/>
      <c r="O23" s="173"/>
      <c r="P23" s="173"/>
      <c r="Q23" s="173"/>
      <c r="R23" s="173"/>
      <c r="S23" s="7"/>
      <c r="T23" s="7"/>
      <c r="U23" s="7"/>
      <c r="V23" s="7"/>
      <c r="W23" s="7"/>
      <c r="X23" s="108"/>
      <c r="Y23" s="109"/>
      <c r="Z23" s="109"/>
      <c r="AA23" s="109"/>
      <c r="AB23" s="109"/>
      <c r="AC23" s="109"/>
      <c r="AD23" s="109"/>
      <c r="AE23" s="109"/>
      <c r="AF23" s="109"/>
      <c r="AG23" s="109"/>
      <c r="AH23" s="109"/>
      <c r="AI23" s="109"/>
      <c r="AJ23" s="109"/>
      <c r="AK23" s="109"/>
      <c r="AL23" s="109"/>
      <c r="AM23" s="1"/>
      <c r="AN23" s="1"/>
      <c r="AO23" s="1"/>
      <c r="AP23" s="1"/>
      <c r="AQ23" s="1"/>
      <c r="AR23" s="1"/>
      <c r="AS23" s="1"/>
      <c r="AT23" s="1"/>
      <c r="AU23" s="1"/>
      <c r="AV23" s="1"/>
      <c r="AW23" s="1"/>
      <c r="AX23" s="1"/>
    </row>
    <row r="24" spans="1:50" x14ac:dyDescent="0.2">
      <c r="A24" s="86"/>
      <c r="B24" s="86"/>
      <c r="C24" s="173"/>
      <c r="D24" s="173"/>
      <c r="E24" s="173"/>
      <c r="F24" s="173"/>
      <c r="G24" s="7"/>
      <c r="H24" s="7"/>
      <c r="I24" s="7"/>
      <c r="J24" s="86"/>
      <c r="K24" s="86"/>
      <c r="L24" s="86"/>
      <c r="M24" s="86"/>
      <c r="N24" s="86"/>
      <c r="O24" s="173"/>
      <c r="P24" s="173"/>
      <c r="Q24" s="173"/>
      <c r="R24" s="173"/>
      <c r="S24" s="7"/>
      <c r="T24" s="7"/>
      <c r="U24" s="7"/>
      <c r="V24" s="7"/>
      <c r="W24" s="7"/>
      <c r="X24" s="86"/>
      <c r="Y24" s="87"/>
      <c r="Z24" s="87"/>
      <c r="AA24" s="87"/>
      <c r="AB24" s="87"/>
      <c r="AC24" s="87"/>
      <c r="AD24" s="87"/>
      <c r="AE24" s="87"/>
      <c r="AF24" s="87"/>
      <c r="AG24" s="87"/>
      <c r="AH24" s="87"/>
      <c r="AI24" s="87"/>
      <c r="AJ24" s="87"/>
      <c r="AK24" s="87"/>
      <c r="AL24" s="87"/>
    </row>
    <row r="25" spans="1:50" ht="12.75" customHeight="1" x14ac:dyDescent="0.2">
      <c r="Y25" s="87"/>
      <c r="Z25" s="87"/>
      <c r="AA25" s="87"/>
      <c r="AB25" s="87"/>
      <c r="AC25" s="87"/>
      <c r="AD25" s="87"/>
      <c r="AE25" s="87"/>
      <c r="AF25" s="87"/>
      <c r="AG25" s="87"/>
      <c r="AH25" s="87"/>
      <c r="AI25" s="87"/>
      <c r="AJ25" s="87"/>
      <c r="AK25" s="87"/>
      <c r="AL25" s="87"/>
    </row>
    <row r="26" spans="1:50" x14ac:dyDescent="0.2">
      <c r="A26" s="86"/>
      <c r="B26" s="86"/>
      <c r="C26" s="173"/>
      <c r="D26" s="173"/>
      <c r="E26" s="173"/>
      <c r="F26" s="173"/>
      <c r="G26" s="7"/>
      <c r="H26" s="7"/>
      <c r="I26" s="7"/>
      <c r="J26" s="86"/>
      <c r="K26" s="86"/>
      <c r="L26" s="86"/>
      <c r="M26" s="86"/>
      <c r="N26" s="86"/>
      <c r="O26" s="173"/>
      <c r="P26" s="173"/>
      <c r="Q26" s="173"/>
      <c r="R26" s="173"/>
      <c r="S26" s="7"/>
      <c r="T26" s="7"/>
      <c r="U26" s="7"/>
      <c r="V26" s="7"/>
      <c r="W26" s="7"/>
      <c r="X26" s="86"/>
      <c r="Y26" s="87"/>
      <c r="Z26" s="87"/>
      <c r="AA26" s="87"/>
      <c r="AB26" s="87"/>
      <c r="AC26" s="87"/>
      <c r="AD26" s="87"/>
      <c r="AE26" s="87"/>
      <c r="AF26" s="87"/>
      <c r="AG26" s="87"/>
      <c r="AH26" s="87"/>
      <c r="AI26" s="87"/>
      <c r="AJ26" s="87"/>
      <c r="AK26" s="87"/>
      <c r="AL26" s="87"/>
    </row>
    <row r="27" spans="1:50" x14ac:dyDescent="0.2">
      <c r="A27" s="86"/>
      <c r="B27" s="86"/>
      <c r="C27" s="173"/>
      <c r="D27" s="174"/>
      <c r="E27" s="174"/>
      <c r="F27" s="7"/>
      <c r="G27" s="7"/>
      <c r="H27" s="7"/>
      <c r="I27" s="7"/>
      <c r="J27" s="86"/>
      <c r="K27" s="86"/>
      <c r="L27" s="86"/>
      <c r="M27" s="86"/>
      <c r="N27" s="86"/>
      <c r="O27" s="173"/>
      <c r="P27" s="174"/>
      <c r="Q27" s="174"/>
      <c r="R27" s="7"/>
      <c r="S27" s="7"/>
      <c r="T27" s="7"/>
      <c r="U27" s="7"/>
      <c r="V27" s="7"/>
      <c r="W27" s="7"/>
      <c r="X27" s="86"/>
      <c r="Y27" s="87"/>
      <c r="Z27" s="87"/>
      <c r="AA27" s="87"/>
      <c r="AB27" s="87"/>
      <c r="AC27" s="87"/>
      <c r="AD27" s="87"/>
      <c r="AE27" s="87"/>
      <c r="AF27" s="87"/>
      <c r="AG27" s="87"/>
      <c r="AH27" s="87"/>
      <c r="AI27" s="87"/>
      <c r="AJ27" s="87"/>
      <c r="AK27" s="87"/>
      <c r="AL27" s="87"/>
    </row>
    <row r="28" spans="1:50" x14ac:dyDescent="0.2">
      <c r="A28" s="86"/>
      <c r="B28" s="86"/>
      <c r="C28" s="173"/>
      <c r="D28" s="174"/>
      <c r="E28" s="174"/>
      <c r="F28" s="86"/>
      <c r="G28" s="86"/>
      <c r="H28" s="86"/>
      <c r="I28" s="86"/>
      <c r="J28" s="86"/>
      <c r="K28" s="86"/>
      <c r="L28" s="86"/>
      <c r="M28" s="86"/>
      <c r="N28" s="86"/>
      <c r="O28" s="173"/>
      <c r="P28" s="174"/>
      <c r="Q28" s="174"/>
      <c r="R28" s="86"/>
      <c r="S28" s="86"/>
      <c r="T28" s="86"/>
      <c r="U28" s="86"/>
      <c r="V28" s="86"/>
      <c r="W28" s="86"/>
      <c r="X28" s="86"/>
      <c r="Y28" s="87"/>
      <c r="Z28" s="87"/>
      <c r="AA28" s="87"/>
      <c r="AB28" s="87"/>
      <c r="AC28" s="87"/>
      <c r="AD28" s="87"/>
      <c r="AE28" s="87"/>
      <c r="AF28" s="87"/>
      <c r="AG28" s="87"/>
      <c r="AH28" s="87"/>
      <c r="AI28" s="87"/>
      <c r="AJ28" s="87"/>
      <c r="AK28" s="87"/>
      <c r="AL28" s="87"/>
    </row>
    <row r="29" spans="1:50" x14ac:dyDescent="0.2">
      <c r="A29" s="86"/>
      <c r="B29" s="86"/>
      <c r="C29" s="173"/>
      <c r="D29" s="174"/>
      <c r="E29" s="174"/>
      <c r="F29" s="86"/>
      <c r="G29" s="86"/>
      <c r="H29" s="86"/>
      <c r="I29" s="86"/>
      <c r="J29" s="86"/>
      <c r="K29" s="86"/>
      <c r="L29" s="86"/>
      <c r="M29" s="86"/>
      <c r="N29" s="86"/>
      <c r="O29" s="173"/>
      <c r="P29" s="174"/>
      <c r="Q29" s="174"/>
      <c r="R29" s="86"/>
      <c r="T29" s="86"/>
      <c r="U29" s="86"/>
      <c r="V29" s="86"/>
      <c r="W29" s="86"/>
      <c r="X29" s="86"/>
      <c r="Y29" s="87"/>
      <c r="Z29" s="87"/>
      <c r="AA29" s="87"/>
      <c r="AB29" s="87"/>
      <c r="AC29" s="87"/>
      <c r="AD29" s="87"/>
      <c r="AE29" s="87"/>
      <c r="AF29" s="87"/>
      <c r="AG29" s="87"/>
      <c r="AH29" s="87"/>
      <c r="AI29" s="87"/>
      <c r="AJ29" s="87"/>
      <c r="AK29" s="87"/>
      <c r="AL29" s="87"/>
    </row>
    <row r="30" spans="1:50" x14ac:dyDescent="0.2">
      <c r="A30" s="86"/>
      <c r="B30" s="86"/>
      <c r="C30" s="112"/>
      <c r="D30" s="86"/>
      <c r="E30" s="86"/>
      <c r="F30" s="86"/>
      <c r="G30" s="113" t="s">
        <v>104</v>
      </c>
      <c r="H30" s="86">
        <v>30</v>
      </c>
      <c r="I30" s="86"/>
      <c r="J30" s="86"/>
      <c r="K30" s="86"/>
      <c r="L30" s="86"/>
      <c r="M30" s="86"/>
      <c r="N30" s="86"/>
      <c r="O30" s="112"/>
      <c r="P30" s="86"/>
      <c r="Q30" s="86"/>
      <c r="R30" s="86"/>
      <c r="S30" s="113" t="s">
        <v>104</v>
      </c>
      <c r="T30" s="86">
        <v>30</v>
      </c>
      <c r="U30" s="86"/>
      <c r="V30" s="86"/>
      <c r="W30" s="86"/>
      <c r="X30" s="86"/>
      <c r="Y30" s="87"/>
      <c r="Z30" s="87"/>
      <c r="AA30" s="87"/>
      <c r="AB30" s="87"/>
      <c r="AC30" s="87"/>
      <c r="AD30" s="87"/>
      <c r="AE30" s="87"/>
      <c r="AF30" s="87"/>
      <c r="AG30" s="87"/>
      <c r="AH30" s="87"/>
      <c r="AI30" s="87"/>
      <c r="AJ30" s="87"/>
      <c r="AK30" s="87"/>
      <c r="AL30" s="87"/>
    </row>
    <row r="31" spans="1:50" x14ac:dyDescent="0.2">
      <c r="A31" s="86"/>
      <c r="B31" s="86"/>
      <c r="C31" s="112"/>
      <c r="D31" s="86"/>
      <c r="E31" s="86"/>
      <c r="F31" s="86"/>
      <c r="G31" s="113" t="s">
        <v>105</v>
      </c>
      <c r="H31" s="86">
        <v>12</v>
      </c>
      <c r="I31" s="86"/>
      <c r="J31" s="86"/>
      <c r="K31" s="86"/>
      <c r="L31" s="86"/>
      <c r="M31" s="86"/>
      <c r="N31" s="86"/>
      <c r="O31" s="112"/>
      <c r="P31" s="86"/>
      <c r="Q31" s="86"/>
      <c r="R31" s="86"/>
      <c r="S31" s="113" t="s">
        <v>105</v>
      </c>
      <c r="T31" s="86">
        <v>12</v>
      </c>
      <c r="U31" s="86"/>
      <c r="V31" s="86"/>
      <c r="W31" s="86"/>
      <c r="X31" s="86"/>
      <c r="Y31" s="87"/>
      <c r="Z31" s="87"/>
      <c r="AA31" s="87"/>
      <c r="AB31" s="87"/>
      <c r="AC31" s="87"/>
      <c r="AD31" s="87"/>
      <c r="AE31" s="87"/>
      <c r="AF31" s="87"/>
      <c r="AG31" s="87"/>
      <c r="AH31" s="87"/>
      <c r="AI31" s="87"/>
      <c r="AJ31" s="87"/>
      <c r="AK31" s="87"/>
      <c r="AL31" s="87"/>
    </row>
    <row r="32" spans="1:50" x14ac:dyDescent="0.2">
      <c r="A32" s="86"/>
      <c r="B32" s="86"/>
      <c r="C32" s="112"/>
      <c r="D32" s="86"/>
      <c r="E32" s="86"/>
      <c r="F32" s="86"/>
      <c r="G32" s="86"/>
      <c r="H32" s="86"/>
      <c r="I32" s="86"/>
      <c r="J32" s="86"/>
      <c r="K32" s="86"/>
      <c r="L32" s="86"/>
      <c r="M32" s="86"/>
      <c r="N32" s="86"/>
      <c r="O32" s="112"/>
      <c r="P32" s="86"/>
      <c r="Q32" s="86"/>
      <c r="R32" s="86"/>
      <c r="S32" s="86"/>
      <c r="T32" s="86"/>
      <c r="U32" s="86"/>
      <c r="V32" s="86"/>
      <c r="W32" s="86"/>
      <c r="X32" s="86"/>
      <c r="Y32" s="87"/>
      <c r="Z32" s="87"/>
      <c r="AA32" s="87"/>
      <c r="AB32" s="87"/>
      <c r="AC32" s="87"/>
      <c r="AD32" s="87"/>
      <c r="AE32" s="87"/>
      <c r="AF32" s="87"/>
      <c r="AG32" s="87"/>
      <c r="AH32" s="87"/>
      <c r="AI32" s="87"/>
      <c r="AJ32" s="87"/>
      <c r="AK32" s="87"/>
      <c r="AL32" s="87"/>
    </row>
    <row r="33" spans="1:38" x14ac:dyDescent="0.2">
      <c r="A33" s="86"/>
      <c r="B33" s="86"/>
      <c r="C33" s="112"/>
      <c r="D33" s="86"/>
      <c r="E33" s="86"/>
      <c r="F33" s="86"/>
      <c r="G33" s="86"/>
      <c r="H33" s="86"/>
      <c r="I33" s="86"/>
      <c r="J33" s="86"/>
      <c r="K33" s="86"/>
      <c r="L33" s="86"/>
      <c r="M33" s="86"/>
      <c r="N33" s="86"/>
      <c r="O33" s="112"/>
      <c r="P33" s="86"/>
      <c r="Q33" s="86"/>
      <c r="R33" s="86"/>
      <c r="S33" s="86"/>
      <c r="T33" s="86"/>
      <c r="U33" s="86"/>
      <c r="V33" s="86"/>
      <c r="W33" s="86"/>
      <c r="X33" s="86"/>
      <c r="Y33" s="87"/>
      <c r="Z33" s="87"/>
      <c r="AA33" s="87"/>
      <c r="AB33" s="87"/>
      <c r="AC33" s="87"/>
      <c r="AD33" s="87"/>
      <c r="AE33" s="87"/>
      <c r="AF33" s="87"/>
      <c r="AG33" s="87"/>
      <c r="AH33" s="87"/>
      <c r="AI33" s="87"/>
      <c r="AJ33" s="87"/>
      <c r="AK33" s="87"/>
      <c r="AL33" s="87"/>
    </row>
    <row r="34" spans="1:38" x14ac:dyDescent="0.2">
      <c r="A34" s="86"/>
      <c r="B34" s="114"/>
      <c r="C34" s="115"/>
      <c r="D34" s="86"/>
      <c r="E34" s="86"/>
      <c r="F34" s="86"/>
      <c r="G34" s="86"/>
      <c r="H34" s="86"/>
      <c r="I34" s="86"/>
      <c r="J34" s="86"/>
      <c r="K34" s="86"/>
      <c r="L34" s="86"/>
      <c r="M34" s="86"/>
      <c r="N34" s="86"/>
      <c r="O34" s="112"/>
      <c r="P34" s="86"/>
      <c r="Q34" s="86"/>
      <c r="R34" s="86"/>
      <c r="S34" s="86"/>
      <c r="T34" s="86"/>
      <c r="U34" s="86"/>
      <c r="V34" s="86"/>
      <c r="W34" s="86"/>
      <c r="X34" s="86"/>
      <c r="Y34" s="87"/>
      <c r="Z34" s="87"/>
      <c r="AA34" s="87"/>
      <c r="AB34" s="87"/>
      <c r="AC34" s="87"/>
      <c r="AD34" s="87"/>
      <c r="AE34" s="87"/>
      <c r="AF34" s="87"/>
      <c r="AG34" s="87"/>
      <c r="AH34" s="87"/>
      <c r="AI34" s="87"/>
      <c r="AJ34" s="87"/>
      <c r="AK34" s="87"/>
      <c r="AL34" s="87"/>
    </row>
    <row r="35" spans="1:38" x14ac:dyDescent="0.2">
      <c r="A35" s="86"/>
      <c r="B35" s="114"/>
      <c r="C35" s="115"/>
      <c r="D35" s="86"/>
      <c r="E35" s="86"/>
      <c r="F35" s="86"/>
      <c r="G35" s="86"/>
      <c r="H35" s="86"/>
      <c r="I35" s="86"/>
      <c r="J35" s="86"/>
      <c r="K35" s="86"/>
      <c r="L35" s="86"/>
      <c r="M35" s="86"/>
      <c r="N35" s="86"/>
      <c r="O35" s="86"/>
      <c r="P35" s="86"/>
      <c r="Q35" s="86"/>
      <c r="R35" s="86"/>
      <c r="S35" s="86"/>
      <c r="T35" s="86"/>
      <c r="U35" s="86"/>
      <c r="V35" s="86"/>
      <c r="W35" s="86"/>
      <c r="X35" s="86"/>
      <c r="Y35" s="87"/>
      <c r="Z35" s="87"/>
      <c r="AA35" s="87"/>
      <c r="AB35" s="87"/>
      <c r="AC35" s="87"/>
      <c r="AD35" s="87"/>
      <c r="AE35" s="87"/>
      <c r="AF35" s="87"/>
      <c r="AG35" s="87"/>
      <c r="AH35" s="87"/>
      <c r="AI35" s="87"/>
      <c r="AJ35" s="87"/>
      <c r="AK35" s="87"/>
      <c r="AL35" s="87"/>
    </row>
    <row r="36" spans="1:38" x14ac:dyDescent="0.2">
      <c r="A36" s="86"/>
      <c r="B36" s="86"/>
      <c r="C36" s="115"/>
      <c r="D36" s="86"/>
      <c r="E36" s="86"/>
      <c r="F36" s="86"/>
      <c r="G36" s="86"/>
      <c r="H36" s="86"/>
      <c r="I36" s="86"/>
      <c r="J36" s="86"/>
      <c r="K36" s="86"/>
      <c r="L36" s="86"/>
      <c r="M36" s="86"/>
      <c r="N36" s="86"/>
      <c r="O36" s="86"/>
      <c r="P36" s="86"/>
      <c r="Q36" s="86"/>
      <c r="R36" s="86"/>
      <c r="S36" s="86"/>
      <c r="T36" s="86"/>
      <c r="U36" s="86"/>
      <c r="V36" s="86"/>
      <c r="W36" s="86"/>
      <c r="X36" s="86"/>
      <c r="Y36" s="87"/>
      <c r="Z36" s="87"/>
      <c r="AA36" s="87"/>
      <c r="AB36" s="87"/>
      <c r="AC36" s="87"/>
      <c r="AD36" s="87"/>
      <c r="AE36" s="87"/>
      <c r="AF36" s="87"/>
      <c r="AG36" s="87"/>
      <c r="AH36" s="87"/>
      <c r="AI36" s="87"/>
      <c r="AJ36" s="87"/>
      <c r="AK36" s="87"/>
      <c r="AL36" s="87"/>
    </row>
    <row r="37" spans="1:38" x14ac:dyDescent="0.2">
      <c r="A37" s="86"/>
      <c r="C37" s="116" t="s">
        <v>122</v>
      </c>
      <c r="D37" s="86"/>
      <c r="E37" s="86"/>
      <c r="F37" s="86"/>
      <c r="G37" s="86"/>
      <c r="H37" s="86"/>
      <c r="I37" s="86"/>
      <c r="J37" s="86"/>
      <c r="K37" s="86"/>
      <c r="L37" s="86"/>
      <c r="M37" s="86"/>
      <c r="N37" s="86"/>
      <c r="O37" s="86"/>
      <c r="P37" s="86"/>
      <c r="Q37" s="86"/>
      <c r="R37" s="86"/>
      <c r="S37" s="86"/>
      <c r="T37" s="86"/>
      <c r="U37" s="86"/>
      <c r="V37" s="86"/>
      <c r="W37" s="86"/>
      <c r="X37" s="86"/>
      <c r="Y37" s="87"/>
      <c r="Z37" s="87"/>
      <c r="AA37" s="87"/>
      <c r="AB37" s="87"/>
      <c r="AC37" s="87"/>
      <c r="AD37" s="87"/>
      <c r="AE37" s="87"/>
      <c r="AF37" s="87"/>
      <c r="AG37" s="87"/>
      <c r="AH37" s="87"/>
      <c r="AI37" s="87"/>
      <c r="AJ37" s="87"/>
      <c r="AK37" s="87"/>
      <c r="AL37" s="87"/>
    </row>
    <row r="38" spans="1:38" x14ac:dyDescent="0.2">
      <c r="A38" s="86"/>
      <c r="B38" s="86"/>
      <c r="C38" s="86"/>
      <c r="D38" s="86"/>
      <c r="E38" s="86"/>
      <c r="F38" s="86"/>
      <c r="G38" s="86"/>
      <c r="H38" s="86"/>
      <c r="I38" s="86"/>
      <c r="J38" s="86"/>
      <c r="K38" s="86"/>
      <c r="L38" s="86"/>
      <c r="M38" s="86"/>
      <c r="N38" s="86"/>
      <c r="O38" s="86"/>
      <c r="P38" s="86"/>
      <c r="Q38" s="86"/>
      <c r="R38" s="86"/>
      <c r="S38" s="86"/>
      <c r="T38" s="86"/>
      <c r="U38" s="86"/>
      <c r="V38" s="86"/>
      <c r="W38" s="86"/>
      <c r="X38" s="86"/>
      <c r="Y38" s="87"/>
      <c r="Z38" s="87"/>
      <c r="AA38" s="87"/>
      <c r="AB38" s="87"/>
      <c r="AC38" s="87"/>
      <c r="AD38" s="87"/>
      <c r="AE38" s="87"/>
      <c r="AF38" s="87"/>
      <c r="AG38" s="87"/>
      <c r="AH38" s="87"/>
      <c r="AI38" s="87"/>
      <c r="AJ38" s="87"/>
      <c r="AK38" s="87"/>
      <c r="AL38" s="87"/>
    </row>
    <row r="39" spans="1:38" x14ac:dyDescent="0.2">
      <c r="A39" s="86"/>
      <c r="B39" s="86"/>
      <c r="C39" s="86"/>
      <c r="D39" s="86"/>
      <c r="E39" s="86"/>
      <c r="F39" s="86"/>
      <c r="G39" s="86"/>
      <c r="H39" s="86"/>
      <c r="I39" s="86"/>
      <c r="J39" s="86"/>
      <c r="K39" s="86"/>
      <c r="L39" s="86"/>
      <c r="M39" s="86"/>
      <c r="N39" s="86"/>
      <c r="O39" s="86"/>
      <c r="P39" s="86"/>
      <c r="Q39" s="86"/>
      <c r="R39" s="86"/>
      <c r="S39" s="86"/>
      <c r="T39" s="86"/>
      <c r="U39" s="86"/>
      <c r="V39" s="86"/>
      <c r="W39" s="86"/>
      <c r="X39" s="86"/>
      <c r="Y39" s="87"/>
      <c r="Z39" s="87"/>
      <c r="AA39" s="87"/>
      <c r="AB39" s="87"/>
      <c r="AC39" s="87"/>
      <c r="AD39" s="87"/>
      <c r="AE39" s="87"/>
      <c r="AF39" s="87"/>
      <c r="AG39" s="87"/>
      <c r="AH39" s="87"/>
      <c r="AI39" s="87"/>
      <c r="AJ39" s="87"/>
      <c r="AK39" s="87"/>
      <c r="AL39" s="87"/>
    </row>
    <row r="40" spans="1:38" x14ac:dyDescent="0.2">
      <c r="A40" s="86"/>
      <c r="B40" s="86"/>
      <c r="C40" s="86"/>
      <c r="D40" s="86"/>
      <c r="E40" s="86"/>
      <c r="F40" s="86"/>
      <c r="G40" s="86"/>
      <c r="H40" s="86"/>
      <c r="I40" s="86"/>
      <c r="J40" s="86"/>
      <c r="K40" s="86"/>
      <c r="L40" s="86"/>
      <c r="M40" s="86"/>
      <c r="N40" s="86"/>
      <c r="O40" s="86"/>
      <c r="P40" s="86"/>
      <c r="Q40" s="86"/>
      <c r="R40" s="86"/>
      <c r="S40" s="86"/>
      <c r="T40" s="86"/>
      <c r="U40" s="86"/>
      <c r="V40" s="86"/>
      <c r="W40" s="86"/>
      <c r="X40" s="86"/>
      <c r="Y40" s="87"/>
      <c r="Z40" s="87"/>
      <c r="AA40" s="87"/>
      <c r="AB40" s="87"/>
      <c r="AC40" s="87"/>
      <c r="AD40" s="87"/>
      <c r="AE40" s="87"/>
      <c r="AF40" s="87"/>
      <c r="AG40" s="87"/>
      <c r="AH40" s="87"/>
      <c r="AI40" s="87"/>
      <c r="AJ40" s="87"/>
      <c r="AK40" s="87"/>
      <c r="AL40" s="87"/>
    </row>
    <row r="41" spans="1:38" x14ac:dyDescent="0.2">
      <c r="A41" s="86"/>
      <c r="B41" s="86"/>
      <c r="C41" s="86"/>
      <c r="D41" s="86"/>
      <c r="E41" s="86"/>
      <c r="F41" s="86"/>
      <c r="G41" s="86"/>
      <c r="H41" s="86"/>
      <c r="I41" s="86"/>
      <c r="J41" s="86"/>
      <c r="K41" s="86"/>
      <c r="L41" s="86"/>
      <c r="M41" s="86"/>
      <c r="N41" s="86"/>
      <c r="O41" s="86"/>
      <c r="P41" s="86"/>
      <c r="Q41" s="86"/>
      <c r="R41" s="86"/>
      <c r="S41" s="86"/>
      <c r="T41" s="86"/>
      <c r="U41" s="86"/>
      <c r="V41" s="86"/>
      <c r="W41" s="86"/>
      <c r="X41" s="86"/>
      <c r="Y41" s="87"/>
      <c r="Z41" s="87"/>
      <c r="AA41" s="87"/>
      <c r="AB41" s="87"/>
      <c r="AC41" s="87"/>
      <c r="AD41" s="87"/>
      <c r="AE41" s="87"/>
      <c r="AF41" s="87"/>
      <c r="AG41" s="87"/>
      <c r="AH41" s="87"/>
      <c r="AI41" s="87"/>
      <c r="AJ41" s="87"/>
      <c r="AK41" s="87"/>
      <c r="AL41" s="87"/>
    </row>
    <row r="42" spans="1:38" x14ac:dyDescent="0.2">
      <c r="A42" s="86"/>
      <c r="B42" s="86"/>
      <c r="C42" s="86"/>
      <c r="D42" s="86"/>
      <c r="E42" s="86"/>
      <c r="F42" s="86"/>
      <c r="G42" s="86"/>
      <c r="H42" s="86"/>
      <c r="I42" s="86"/>
      <c r="J42" s="86"/>
      <c r="K42" s="86"/>
      <c r="L42" s="86"/>
      <c r="M42" s="86"/>
      <c r="N42" s="86"/>
      <c r="O42" s="86"/>
      <c r="P42" s="86"/>
      <c r="Q42" s="86"/>
      <c r="R42" s="86"/>
      <c r="S42" s="86"/>
      <c r="T42" s="86"/>
      <c r="U42" s="86"/>
      <c r="V42" s="86"/>
      <c r="W42" s="86"/>
      <c r="X42" s="86"/>
      <c r="Y42" s="87"/>
      <c r="Z42" s="87"/>
      <c r="AA42" s="87"/>
      <c r="AB42" s="87"/>
      <c r="AC42" s="87"/>
      <c r="AD42" s="87"/>
      <c r="AE42" s="87"/>
      <c r="AF42" s="87"/>
      <c r="AG42" s="87"/>
      <c r="AH42" s="87"/>
      <c r="AI42" s="87"/>
      <c r="AJ42" s="87"/>
      <c r="AK42" s="87"/>
      <c r="AL42" s="87"/>
    </row>
    <row r="43" spans="1:38" ht="12.75" customHeight="1" x14ac:dyDescent="0.2">
      <c r="A43" s="86"/>
      <c r="X43" s="86"/>
      <c r="Y43" s="87"/>
      <c r="Z43" s="87"/>
      <c r="AA43" s="87"/>
      <c r="AB43" s="87"/>
      <c r="AC43" s="87"/>
      <c r="AD43" s="87"/>
      <c r="AE43" s="87"/>
      <c r="AF43" s="87"/>
      <c r="AG43" s="87"/>
      <c r="AH43" s="87"/>
      <c r="AI43" s="87"/>
      <c r="AJ43" s="87"/>
      <c r="AK43" s="87"/>
      <c r="AL43" s="87"/>
    </row>
    <row r="44" spans="1:38" ht="41.25" customHeight="1" x14ac:dyDescent="0.2">
      <c r="A44" s="86"/>
      <c r="B44" s="179" t="s">
        <v>110</v>
      </c>
      <c r="C44" s="179"/>
      <c r="D44" s="179"/>
      <c r="E44" s="179"/>
      <c r="F44" s="179"/>
      <c r="G44" s="179"/>
      <c r="H44" s="179"/>
      <c r="I44" s="179"/>
      <c r="J44" s="179"/>
      <c r="K44" s="179"/>
      <c r="L44" s="179"/>
      <c r="M44" s="179"/>
      <c r="N44" s="179"/>
      <c r="O44" s="179"/>
      <c r="P44" s="179"/>
      <c r="Q44" s="179"/>
      <c r="R44" s="179"/>
      <c r="S44" s="179"/>
      <c r="T44" s="179"/>
      <c r="U44" s="179"/>
      <c r="V44" s="179"/>
      <c r="W44" s="179"/>
      <c r="X44" s="86"/>
      <c r="Y44" s="87"/>
      <c r="Z44" s="87"/>
      <c r="AA44" s="87"/>
      <c r="AB44" s="87"/>
      <c r="AC44" s="87"/>
      <c r="AD44" s="87"/>
      <c r="AE44" s="87"/>
      <c r="AF44" s="87"/>
      <c r="AG44" s="87"/>
      <c r="AH44" s="87"/>
      <c r="AI44" s="87"/>
      <c r="AJ44" s="87"/>
      <c r="AK44" s="87"/>
      <c r="AL44" s="87"/>
    </row>
    <row r="45" spans="1:38" x14ac:dyDescent="0.2">
      <c r="A45" s="86"/>
      <c r="B45" s="86"/>
      <c r="C45" s="86"/>
      <c r="D45" s="86"/>
      <c r="E45" s="86"/>
      <c r="F45" s="86"/>
      <c r="G45" s="86"/>
      <c r="H45" s="86"/>
      <c r="I45" s="86"/>
      <c r="J45" s="86"/>
      <c r="K45" s="86"/>
      <c r="L45" s="86"/>
      <c r="M45" s="86"/>
      <c r="N45" s="86"/>
      <c r="O45" s="86"/>
      <c r="P45" s="86"/>
      <c r="Q45" s="86"/>
      <c r="R45" s="86"/>
      <c r="S45" s="86"/>
      <c r="T45" s="86"/>
      <c r="U45" s="86"/>
      <c r="V45" s="86"/>
      <c r="W45" s="86"/>
      <c r="X45" s="86"/>
      <c r="Y45" s="87"/>
      <c r="Z45" s="87"/>
      <c r="AA45" s="87"/>
      <c r="AB45" s="87"/>
      <c r="AC45" s="87"/>
      <c r="AD45" s="87"/>
      <c r="AE45" s="87"/>
      <c r="AF45" s="87"/>
      <c r="AG45" s="87"/>
      <c r="AH45" s="87"/>
      <c r="AI45" s="87"/>
      <c r="AJ45" s="87"/>
      <c r="AK45" s="87"/>
      <c r="AL45" s="87"/>
    </row>
    <row r="46" spans="1:38" x14ac:dyDescent="0.2">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row>
    <row r="47" spans="1:38" x14ac:dyDescent="0.2">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row>
    <row r="48" spans="1:38" x14ac:dyDescent="0.2">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row>
    <row r="49" spans="1:38" x14ac:dyDescent="0.2">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row>
    <row r="50" spans="1:38" x14ac:dyDescent="0.2">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row>
    <row r="51" spans="1:38" x14ac:dyDescent="0.2">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row>
    <row r="52" spans="1:38" x14ac:dyDescent="0.2">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row>
    <row r="53" spans="1:38" x14ac:dyDescent="0.2">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row>
    <row r="54" spans="1:38" x14ac:dyDescent="0.2">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row>
    <row r="55" spans="1:38" x14ac:dyDescent="0.2">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row>
    <row r="56" spans="1:38" x14ac:dyDescent="0.2">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row>
    <row r="57" spans="1:38" x14ac:dyDescent="0.2">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row>
    <row r="58" spans="1:38" x14ac:dyDescent="0.2">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row>
  </sheetData>
  <mergeCells count="31">
    <mergeCell ref="M11:N11"/>
    <mergeCell ref="M10:N10"/>
    <mergeCell ref="B44:W44"/>
    <mergeCell ref="O29:Q29"/>
    <mergeCell ref="C29:E29"/>
    <mergeCell ref="C26:F26"/>
    <mergeCell ref="C28:E28"/>
    <mergeCell ref="M14:N14"/>
    <mergeCell ref="M13:N13"/>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O28:Q28"/>
    <mergeCell ref="O27:Q27"/>
    <mergeCell ref="O26:R26"/>
    <mergeCell ref="O24:R24"/>
    <mergeCell ref="C24:F24"/>
    <mergeCell ref="C27:E27"/>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91" zoomScaleNormal="85" workbookViewId="0">
      <selection activeCell="J5" sqref="J5:J6"/>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80" t="s">
        <v>109</v>
      </c>
      <c r="B1" s="80" t="s">
        <v>123</v>
      </c>
    </row>
    <row r="2" spans="1:57" ht="54" x14ac:dyDescent="0.25">
      <c r="A2" s="80" t="s">
        <v>108</v>
      </c>
      <c r="B2" s="81" t="s">
        <v>124</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2" t="s">
        <v>5</v>
      </c>
      <c r="E4" s="193"/>
      <c r="G4" s="186" t="s">
        <v>6</v>
      </c>
      <c r="H4" s="187"/>
      <c r="I4" s="187"/>
      <c r="J4" s="187"/>
      <c r="K4" s="187"/>
      <c r="L4" s="187"/>
      <c r="M4" s="187"/>
      <c r="N4" s="187"/>
      <c r="O4" s="187"/>
      <c r="P4" s="187"/>
      <c r="Q4" s="187"/>
      <c r="R4" s="187"/>
      <c r="T4" s="186" t="s">
        <v>7</v>
      </c>
      <c r="U4" s="187"/>
      <c r="V4" s="187"/>
      <c r="W4" s="187"/>
      <c r="X4" s="187"/>
      <c r="Y4" s="187"/>
      <c r="Z4" s="187"/>
      <c r="AA4" s="187"/>
      <c r="AB4" s="187"/>
      <c r="AC4" s="187"/>
      <c r="AD4" s="187"/>
      <c r="AE4" s="187"/>
      <c r="AF4" s="4"/>
      <c r="AG4" s="186" t="s">
        <v>34</v>
      </c>
      <c r="AH4" s="187"/>
      <c r="AI4" s="187"/>
      <c r="AJ4" s="187"/>
      <c r="AK4" s="187"/>
      <c r="AL4" s="187"/>
      <c r="AM4" s="187"/>
      <c r="AN4" s="187"/>
      <c r="AO4" s="187"/>
      <c r="AP4" s="187"/>
      <c r="AQ4" s="187"/>
      <c r="AR4" s="187"/>
      <c r="AT4" s="186" t="s">
        <v>35</v>
      </c>
      <c r="AU4" s="187"/>
      <c r="AV4" s="187"/>
      <c r="AW4" s="187"/>
      <c r="AX4" s="187"/>
      <c r="AY4" s="187"/>
      <c r="AZ4" s="187"/>
      <c r="BA4" s="187"/>
      <c r="BB4" s="187"/>
      <c r="BC4" s="187"/>
      <c r="BD4" s="187"/>
      <c r="BE4" s="187"/>
    </row>
    <row r="5" spans="1:57" x14ac:dyDescent="0.2">
      <c r="A5" s="32"/>
      <c r="B5" s="32"/>
      <c r="C5" s="3"/>
      <c r="D5" s="194" t="s">
        <v>8</v>
      </c>
      <c r="E5" s="196" t="s">
        <v>9</v>
      </c>
      <c r="F5" s="5"/>
      <c r="G5" s="184" t="s">
        <v>0</v>
      </c>
      <c r="H5" s="180" t="s">
        <v>1</v>
      </c>
      <c r="I5" s="180" t="s">
        <v>10</v>
      </c>
      <c r="J5" s="180" t="s">
        <v>2</v>
      </c>
      <c r="K5" s="180" t="s">
        <v>11</v>
      </c>
      <c r="L5" s="182" t="s">
        <v>12</v>
      </c>
      <c r="M5" s="5"/>
      <c r="N5" s="184" t="s">
        <v>3</v>
      </c>
      <c r="O5" s="180" t="s">
        <v>4</v>
      </c>
      <c r="P5" s="182" t="s">
        <v>13</v>
      </c>
      <c r="Q5" s="2"/>
      <c r="R5" s="188" t="s">
        <v>14</v>
      </c>
      <c r="S5" s="2"/>
      <c r="T5" s="184" t="s">
        <v>0</v>
      </c>
      <c r="U5" s="180" t="s">
        <v>1</v>
      </c>
      <c r="V5" s="180" t="s">
        <v>10</v>
      </c>
      <c r="W5" s="180" t="s">
        <v>2</v>
      </c>
      <c r="X5" s="180" t="s">
        <v>11</v>
      </c>
      <c r="Y5" s="182" t="s">
        <v>12</v>
      </c>
      <c r="Z5" s="2"/>
      <c r="AA5" s="184" t="s">
        <v>3</v>
      </c>
      <c r="AB5" s="180" t="s">
        <v>4</v>
      </c>
      <c r="AC5" s="182" t="s">
        <v>13</v>
      </c>
      <c r="AD5" s="1"/>
      <c r="AE5" s="190" t="s">
        <v>14</v>
      </c>
      <c r="AF5" s="38"/>
      <c r="AG5" s="184" t="s">
        <v>0</v>
      </c>
      <c r="AH5" s="180" t="s">
        <v>1</v>
      </c>
      <c r="AI5" s="180" t="s">
        <v>10</v>
      </c>
      <c r="AJ5" s="180" t="s">
        <v>2</v>
      </c>
      <c r="AK5" s="180" t="s">
        <v>11</v>
      </c>
      <c r="AL5" s="182" t="s">
        <v>12</v>
      </c>
      <c r="AM5" s="5"/>
      <c r="AN5" s="184" t="s">
        <v>3</v>
      </c>
      <c r="AO5" s="180" t="s">
        <v>4</v>
      </c>
      <c r="AP5" s="182" t="s">
        <v>13</v>
      </c>
      <c r="AQ5" s="2"/>
      <c r="AR5" s="188" t="s">
        <v>14</v>
      </c>
      <c r="AS5" s="2"/>
      <c r="AT5" s="184" t="s">
        <v>0</v>
      </c>
      <c r="AU5" s="180" t="s">
        <v>1</v>
      </c>
      <c r="AV5" s="180" t="s">
        <v>10</v>
      </c>
      <c r="AW5" s="180" t="s">
        <v>2</v>
      </c>
      <c r="AX5" s="180" t="s">
        <v>11</v>
      </c>
      <c r="AY5" s="182" t="s">
        <v>12</v>
      </c>
      <c r="AZ5" s="2"/>
      <c r="BA5" s="184" t="s">
        <v>3</v>
      </c>
      <c r="BB5" s="180" t="s">
        <v>4</v>
      </c>
      <c r="BC5" s="182" t="s">
        <v>13</v>
      </c>
      <c r="BD5" s="1"/>
      <c r="BE5" s="190" t="s">
        <v>14</v>
      </c>
    </row>
    <row r="6" spans="1:57" x14ac:dyDescent="0.2">
      <c r="A6" s="32"/>
      <c r="B6" s="32"/>
      <c r="C6" s="3"/>
      <c r="D6" s="195"/>
      <c r="E6" s="197"/>
      <c r="F6" s="5"/>
      <c r="G6" s="185"/>
      <c r="H6" s="181"/>
      <c r="I6" s="181"/>
      <c r="J6" s="181"/>
      <c r="K6" s="181"/>
      <c r="L6" s="183"/>
      <c r="M6" s="5"/>
      <c r="N6" s="185"/>
      <c r="O6" s="181"/>
      <c r="P6" s="183"/>
      <c r="Q6" s="2"/>
      <c r="R6" s="189"/>
      <c r="S6" s="2"/>
      <c r="T6" s="185"/>
      <c r="U6" s="181"/>
      <c r="V6" s="181"/>
      <c r="W6" s="181"/>
      <c r="X6" s="181"/>
      <c r="Y6" s="183"/>
      <c r="Z6" s="2"/>
      <c r="AA6" s="185"/>
      <c r="AB6" s="181"/>
      <c r="AC6" s="183"/>
      <c r="AD6" s="1"/>
      <c r="AE6" s="191"/>
      <c r="AF6" s="39"/>
      <c r="AG6" s="185"/>
      <c r="AH6" s="181"/>
      <c r="AI6" s="181"/>
      <c r="AJ6" s="181"/>
      <c r="AK6" s="181"/>
      <c r="AL6" s="183"/>
      <c r="AM6" s="5"/>
      <c r="AN6" s="185"/>
      <c r="AO6" s="181"/>
      <c r="AP6" s="183"/>
      <c r="AQ6" s="2"/>
      <c r="AR6" s="189"/>
      <c r="AS6" s="2"/>
      <c r="AT6" s="185"/>
      <c r="AU6" s="181"/>
      <c r="AV6" s="181"/>
      <c r="AW6" s="181"/>
      <c r="AX6" s="181"/>
      <c r="AY6" s="183"/>
      <c r="AZ6" s="2"/>
      <c r="BA6" s="185"/>
      <c r="BB6" s="181"/>
      <c r="BC6" s="183"/>
      <c r="BD6" s="1"/>
      <c r="BE6" s="191"/>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4">
        <v>60.412346817872702</v>
      </c>
      <c r="H8" s="125">
        <v>69.360950067253597</v>
      </c>
      <c r="I8" s="125">
        <v>72.897821265784799</v>
      </c>
      <c r="J8" s="125">
        <v>71.163819623193106</v>
      </c>
      <c r="K8" s="125">
        <v>67.189530114775295</v>
      </c>
      <c r="L8" s="126">
        <v>68.204906067628698</v>
      </c>
      <c r="M8" s="123"/>
      <c r="N8" s="132">
        <v>71.150669870525405</v>
      </c>
      <c r="O8" s="133">
        <v>76.882549580562795</v>
      </c>
      <c r="P8" s="134">
        <v>74.016668354238803</v>
      </c>
      <c r="Q8" s="123"/>
      <c r="R8" s="140">
        <v>69.865447387939994</v>
      </c>
      <c r="S8" s="82"/>
      <c r="T8" s="124">
        <v>0.94647688692716303</v>
      </c>
      <c r="U8" s="125">
        <v>3.4216893685419798</v>
      </c>
      <c r="V8" s="125">
        <v>4.8677279995707998</v>
      </c>
      <c r="W8" s="125">
        <v>6.1937148548385199</v>
      </c>
      <c r="X8" s="125">
        <v>6.2765124220415904</v>
      </c>
      <c r="Y8" s="126">
        <v>4.3971566324548101</v>
      </c>
      <c r="Z8" s="123"/>
      <c r="AA8" s="132">
        <v>4.3210272025224903</v>
      </c>
      <c r="AB8" s="133">
        <v>2.60280305301541</v>
      </c>
      <c r="AC8" s="134">
        <v>3.42160388189291</v>
      </c>
      <c r="AD8" s="123"/>
      <c r="AE8" s="140">
        <v>4.09913866849943</v>
      </c>
      <c r="AF8" s="29"/>
      <c r="AG8" s="124">
        <v>57.492510050639297</v>
      </c>
      <c r="AH8" s="125">
        <v>67.025066979357604</v>
      </c>
      <c r="AI8" s="125">
        <v>72.187198042568596</v>
      </c>
      <c r="AJ8" s="125">
        <v>72.317522394599607</v>
      </c>
      <c r="AK8" s="125">
        <v>69.939351862951</v>
      </c>
      <c r="AL8" s="126">
        <v>67.792313557131195</v>
      </c>
      <c r="AM8" s="123"/>
      <c r="AN8" s="132">
        <v>75.058999691407806</v>
      </c>
      <c r="AO8" s="133">
        <v>78.378329561591499</v>
      </c>
      <c r="AP8" s="134">
        <v>76.718673114744803</v>
      </c>
      <c r="AQ8" s="123"/>
      <c r="AR8" s="140">
        <v>70.342707851628603</v>
      </c>
      <c r="AS8" s="82"/>
      <c r="AT8" s="124">
        <v>-1.3916529030738101</v>
      </c>
      <c r="AU8" s="125">
        <v>0.10837844406161801</v>
      </c>
      <c r="AV8" s="125">
        <v>1.0223912737374099</v>
      </c>
      <c r="AW8" s="125">
        <v>0.98835168078443802</v>
      </c>
      <c r="AX8" s="125">
        <v>0.24897613473067701</v>
      </c>
      <c r="AY8" s="126">
        <v>0.25827189768930098</v>
      </c>
      <c r="AZ8" s="123"/>
      <c r="BA8" s="132">
        <v>-0.52624225626231103</v>
      </c>
      <c r="BB8" s="133">
        <v>-0.70392549737225796</v>
      </c>
      <c r="BC8" s="134">
        <v>-0.61707577844893502</v>
      </c>
      <c r="BD8" s="123"/>
      <c r="BE8" s="140">
        <v>-1.6418200172970999E-2</v>
      </c>
    </row>
    <row r="9" spans="1:57" x14ac:dyDescent="0.2">
      <c r="A9" s="20" t="s">
        <v>18</v>
      </c>
      <c r="B9" s="3" t="str">
        <f>TRIM(A9)</f>
        <v>Virginia</v>
      </c>
      <c r="C9" s="10"/>
      <c r="D9" s="24" t="s">
        <v>16</v>
      </c>
      <c r="E9" s="27" t="s">
        <v>17</v>
      </c>
      <c r="F9" s="3"/>
      <c r="G9" s="127">
        <v>60.471596864389198</v>
      </c>
      <c r="H9" s="123">
        <v>70.123202641042795</v>
      </c>
      <c r="I9" s="123">
        <v>74.0039665603896</v>
      </c>
      <c r="J9" s="123">
        <v>73.157934376019796</v>
      </c>
      <c r="K9" s="123">
        <v>68.113749905856906</v>
      </c>
      <c r="L9" s="128">
        <v>69.174099801922495</v>
      </c>
      <c r="M9" s="123"/>
      <c r="N9" s="135">
        <v>70.373183039188604</v>
      </c>
      <c r="O9" s="143">
        <v>75.011299718762501</v>
      </c>
      <c r="P9" s="136">
        <v>72.691979361512395</v>
      </c>
      <c r="Q9" s="123"/>
      <c r="R9" s="141">
        <v>70.179128940917295</v>
      </c>
      <c r="S9" s="82"/>
      <c r="T9" s="127">
        <v>6.6406620462310304</v>
      </c>
      <c r="U9" s="123">
        <v>6.4524164814751899</v>
      </c>
      <c r="V9" s="123">
        <v>8.5833650804375292</v>
      </c>
      <c r="W9" s="123">
        <v>8.9198402489094608</v>
      </c>
      <c r="X9" s="123">
        <v>8.5989091336047707</v>
      </c>
      <c r="Y9" s="128">
        <v>7.8755034031086399</v>
      </c>
      <c r="Z9" s="123"/>
      <c r="AA9" s="135">
        <v>3.1380837045052199</v>
      </c>
      <c r="AB9" s="143">
        <v>0.58719684400536498</v>
      </c>
      <c r="AC9" s="136">
        <v>1.80563611633684</v>
      </c>
      <c r="AD9" s="123"/>
      <c r="AE9" s="141">
        <v>6.0063323875252603</v>
      </c>
      <c r="AF9" s="30"/>
      <c r="AG9" s="127">
        <v>57.274322008899702</v>
      </c>
      <c r="AH9" s="123">
        <v>67.997439293043996</v>
      </c>
      <c r="AI9" s="123">
        <v>73.259012277880203</v>
      </c>
      <c r="AJ9" s="123">
        <v>73.415918095163306</v>
      </c>
      <c r="AK9" s="123">
        <v>70.228219511238294</v>
      </c>
      <c r="AL9" s="128">
        <v>68.434985876898494</v>
      </c>
      <c r="AM9" s="123"/>
      <c r="AN9" s="135">
        <v>75.607264739340195</v>
      </c>
      <c r="AO9" s="143">
        <v>77.869067252063005</v>
      </c>
      <c r="AP9" s="136">
        <v>76.738134054702002</v>
      </c>
      <c r="AQ9" s="123"/>
      <c r="AR9" s="141">
        <v>70.807267132411894</v>
      </c>
      <c r="AS9" s="82"/>
      <c r="AT9" s="127">
        <v>0.14013750996147201</v>
      </c>
      <c r="AU9" s="123">
        <v>2.1914550648626299</v>
      </c>
      <c r="AV9" s="123">
        <v>3.3027450130987601</v>
      </c>
      <c r="AW9" s="123">
        <v>1.5876655980660599</v>
      </c>
      <c r="AX9" s="123">
        <v>7.7539966512911604E-2</v>
      </c>
      <c r="AY9" s="128">
        <v>1.5076995953435299</v>
      </c>
      <c r="AZ9" s="123"/>
      <c r="BA9" s="135">
        <v>-1.6100910317272601</v>
      </c>
      <c r="BB9" s="143">
        <v>-1.89452546861579</v>
      </c>
      <c r="BC9" s="136">
        <v>-1.7546508342122999</v>
      </c>
      <c r="BD9" s="123"/>
      <c r="BE9" s="141">
        <v>0.475002951138357</v>
      </c>
    </row>
    <row r="10" spans="1:57" x14ac:dyDescent="0.2">
      <c r="A10" s="21" t="s">
        <v>19</v>
      </c>
      <c r="B10" s="3" t="str">
        <f t="shared" ref="B10:B45" si="0">TRIM(A10)</f>
        <v>Norfolk/Virginia Beach, VA</v>
      </c>
      <c r="C10" s="3"/>
      <c r="D10" s="24" t="s">
        <v>16</v>
      </c>
      <c r="E10" s="27" t="s">
        <v>17</v>
      </c>
      <c r="F10" s="3"/>
      <c r="G10" s="127">
        <v>67.558372074903204</v>
      </c>
      <c r="H10" s="123">
        <v>73.259226553774994</v>
      </c>
      <c r="I10" s="123">
        <v>74.548098898815695</v>
      </c>
      <c r="J10" s="123">
        <v>75.971327654269601</v>
      </c>
      <c r="K10" s="123">
        <v>72.252233534178202</v>
      </c>
      <c r="L10" s="128">
        <v>72.717875731100406</v>
      </c>
      <c r="M10" s="123"/>
      <c r="N10" s="135">
        <v>76.540099729898103</v>
      </c>
      <c r="O10" s="143">
        <v>88.559630168294206</v>
      </c>
      <c r="P10" s="136">
        <v>82.549864949096104</v>
      </c>
      <c r="Q10" s="123"/>
      <c r="R10" s="141">
        <v>75.527036352707995</v>
      </c>
      <c r="S10" s="82"/>
      <c r="T10" s="127">
        <v>7.7289772473636802</v>
      </c>
      <c r="U10" s="123">
        <v>4.9929793243858702</v>
      </c>
      <c r="V10" s="123">
        <v>5.4044382090610803</v>
      </c>
      <c r="W10" s="123">
        <v>7.8719985288366203</v>
      </c>
      <c r="X10" s="123">
        <v>7.4988043942349201</v>
      </c>
      <c r="Y10" s="128">
        <v>6.67075875383689</v>
      </c>
      <c r="Z10" s="123"/>
      <c r="AA10" s="135">
        <v>1.0184377167051899</v>
      </c>
      <c r="AB10" s="143">
        <v>-1.4639637996961901</v>
      </c>
      <c r="AC10" s="136">
        <v>-0.32846894490626299</v>
      </c>
      <c r="AD10" s="123"/>
      <c r="AE10" s="141">
        <v>4.3817679163577701</v>
      </c>
      <c r="AF10" s="30"/>
      <c r="AG10" s="127">
        <v>64.587175025322694</v>
      </c>
      <c r="AH10" s="123">
        <v>70.312053606212501</v>
      </c>
      <c r="AI10" s="123">
        <v>74.0307636368358</v>
      </c>
      <c r="AJ10" s="123">
        <v>74.722913000850497</v>
      </c>
      <c r="AK10" s="123">
        <v>73.328874835241095</v>
      </c>
      <c r="AL10" s="128">
        <v>71.396366271331004</v>
      </c>
      <c r="AM10" s="123"/>
      <c r="AN10" s="135">
        <v>82.221630641569206</v>
      </c>
      <c r="AO10" s="143">
        <v>88.419159421607205</v>
      </c>
      <c r="AP10" s="136">
        <v>85.320395031588205</v>
      </c>
      <c r="AQ10" s="123"/>
      <c r="AR10" s="141">
        <v>75.374667583103005</v>
      </c>
      <c r="AS10" s="82"/>
      <c r="AT10" s="127">
        <v>0.66617112504082499</v>
      </c>
      <c r="AU10" s="123">
        <v>-4.3292512991848203E-3</v>
      </c>
      <c r="AV10" s="123">
        <v>1.4965855153991801</v>
      </c>
      <c r="AW10" s="123">
        <v>-0.50707498175080101</v>
      </c>
      <c r="AX10" s="123">
        <v>-0.85894072106904196</v>
      </c>
      <c r="AY10" s="128">
        <v>0.14022509209452599</v>
      </c>
      <c r="AZ10" s="123"/>
      <c r="BA10" s="135">
        <v>-1.2787299563321901</v>
      </c>
      <c r="BB10" s="143">
        <v>-0.99946865965926801</v>
      </c>
      <c r="BC10" s="136">
        <v>-1.13422500486614</v>
      </c>
      <c r="BD10" s="123"/>
      <c r="BE10" s="141">
        <v>-0.275467794846182</v>
      </c>
    </row>
    <row r="11" spans="1:57" x14ac:dyDescent="0.2">
      <c r="A11" s="21" t="s">
        <v>20</v>
      </c>
      <c r="B11" s="2" t="s">
        <v>71</v>
      </c>
      <c r="C11" s="3"/>
      <c r="D11" s="24" t="s">
        <v>16</v>
      </c>
      <c r="E11" s="27" t="s">
        <v>17</v>
      </c>
      <c r="F11" s="3"/>
      <c r="G11" s="127">
        <v>52.315954352204002</v>
      </c>
      <c r="H11" s="123">
        <v>63.450436339225703</v>
      </c>
      <c r="I11" s="123">
        <v>70.454240322219704</v>
      </c>
      <c r="J11" s="123">
        <v>70.136495860371397</v>
      </c>
      <c r="K11" s="123">
        <v>63.477287983888999</v>
      </c>
      <c r="L11" s="128">
        <v>63.966882971582002</v>
      </c>
      <c r="M11" s="123"/>
      <c r="N11" s="135">
        <v>65.168941597672799</v>
      </c>
      <c r="O11" s="143">
        <v>67.339449541284395</v>
      </c>
      <c r="P11" s="136">
        <v>66.254195569478597</v>
      </c>
      <c r="Q11" s="123"/>
      <c r="R11" s="141">
        <v>64.620400856695298</v>
      </c>
      <c r="S11" s="82"/>
      <c r="T11" s="127">
        <v>-7.89638455056942E-2</v>
      </c>
      <c r="U11" s="123">
        <v>0.14586331402819799</v>
      </c>
      <c r="V11" s="123">
        <v>4.3082635351496803</v>
      </c>
      <c r="W11" s="123">
        <v>4.8685053566553202</v>
      </c>
      <c r="X11" s="123">
        <v>1.7474531389966199</v>
      </c>
      <c r="Y11" s="128">
        <v>2.33813950544114</v>
      </c>
      <c r="Z11" s="123"/>
      <c r="AA11" s="135">
        <v>2.5949838432296102</v>
      </c>
      <c r="AB11" s="143">
        <v>2.1485662859433998</v>
      </c>
      <c r="AC11" s="136">
        <v>2.3676323395572698</v>
      </c>
      <c r="AD11" s="123"/>
      <c r="AE11" s="141">
        <v>2.3467773167939998</v>
      </c>
      <c r="AF11" s="30"/>
      <c r="AG11" s="127">
        <v>50.728350861490199</v>
      </c>
      <c r="AH11" s="123">
        <v>62.7634817632579</v>
      </c>
      <c r="AI11" s="123">
        <v>69.003132691877298</v>
      </c>
      <c r="AJ11" s="123">
        <v>69.051241888565599</v>
      </c>
      <c r="AK11" s="123">
        <v>66.336988140523601</v>
      </c>
      <c r="AL11" s="128">
        <v>63.5766390691429</v>
      </c>
      <c r="AM11" s="123"/>
      <c r="AN11" s="135">
        <v>74.850078317296905</v>
      </c>
      <c r="AO11" s="143">
        <v>75.900648914746</v>
      </c>
      <c r="AP11" s="136">
        <v>75.375363616021403</v>
      </c>
      <c r="AQ11" s="123"/>
      <c r="AR11" s="141">
        <v>66.947703225393894</v>
      </c>
      <c r="AS11" s="82"/>
      <c r="AT11" s="127">
        <v>-1.4213289329465799</v>
      </c>
      <c r="AU11" s="123">
        <v>1.14507970057384</v>
      </c>
      <c r="AV11" s="123">
        <v>1.6890688181637199</v>
      </c>
      <c r="AW11" s="123">
        <v>0.77908718934903898</v>
      </c>
      <c r="AX11" s="123">
        <v>-1.7002917350896001</v>
      </c>
      <c r="AY11" s="128">
        <v>0.16122195877859599</v>
      </c>
      <c r="AZ11" s="123"/>
      <c r="BA11" s="135">
        <v>1.23716253161436</v>
      </c>
      <c r="BB11" s="143">
        <v>1.63536128488456</v>
      </c>
      <c r="BC11" s="136">
        <v>1.43725863781032</v>
      </c>
      <c r="BD11" s="123"/>
      <c r="BE11" s="141">
        <v>0.56818216809968802</v>
      </c>
    </row>
    <row r="12" spans="1:57" x14ac:dyDescent="0.2">
      <c r="A12" s="21" t="s">
        <v>21</v>
      </c>
      <c r="B12" s="3" t="str">
        <f t="shared" si="0"/>
        <v>Virginia Area</v>
      </c>
      <c r="C12" s="3"/>
      <c r="D12" s="24" t="s">
        <v>16</v>
      </c>
      <c r="E12" s="27" t="s">
        <v>17</v>
      </c>
      <c r="F12" s="3"/>
      <c r="G12" s="127">
        <v>50.288270836216</v>
      </c>
      <c r="H12" s="123">
        <v>60.527650938609803</v>
      </c>
      <c r="I12" s="123">
        <v>64.8424888150915</v>
      </c>
      <c r="J12" s="123">
        <v>66.353027996863602</v>
      </c>
      <c r="K12" s="123">
        <v>64.551911812185693</v>
      </c>
      <c r="L12" s="128">
        <v>61.3126700797933</v>
      </c>
      <c r="M12" s="123"/>
      <c r="N12" s="135">
        <v>70.188183201881799</v>
      </c>
      <c r="O12" s="143">
        <v>70.890458385265106</v>
      </c>
      <c r="P12" s="136">
        <v>70.539174972314498</v>
      </c>
      <c r="Q12" s="123"/>
      <c r="R12" s="141">
        <v>63.948032606475103</v>
      </c>
      <c r="S12" s="82"/>
      <c r="T12" s="127">
        <v>1.6453502812716101</v>
      </c>
      <c r="U12" s="123">
        <v>1.32472236589277</v>
      </c>
      <c r="V12" s="123">
        <v>3.0880234940940001</v>
      </c>
      <c r="W12" s="123">
        <v>4.2735390359991703</v>
      </c>
      <c r="X12" s="123">
        <v>6.9970725551450803</v>
      </c>
      <c r="Y12" s="128">
        <v>3.5425214699721699</v>
      </c>
      <c r="Z12" s="123"/>
      <c r="AA12" s="135">
        <v>7.3766096477877001</v>
      </c>
      <c r="AB12" s="143">
        <v>5.9701463853658003</v>
      </c>
      <c r="AC12" s="136">
        <v>6.6650211944172204</v>
      </c>
      <c r="AD12" s="123"/>
      <c r="AE12" s="141">
        <v>4.4990416035648799</v>
      </c>
      <c r="AF12" s="30"/>
      <c r="AG12" s="127">
        <v>48.632443152991002</v>
      </c>
      <c r="AH12" s="123">
        <v>58.712121212121197</v>
      </c>
      <c r="AI12" s="123">
        <v>62.657972418246302</v>
      </c>
      <c r="AJ12" s="123">
        <v>64.692011438586704</v>
      </c>
      <c r="AK12" s="123">
        <v>64.110280891102803</v>
      </c>
      <c r="AL12" s="128">
        <v>59.760965822609599</v>
      </c>
      <c r="AM12" s="123"/>
      <c r="AN12" s="135">
        <v>71.363751671970803</v>
      </c>
      <c r="AO12" s="143">
        <v>71.276497589555504</v>
      </c>
      <c r="AP12" s="136">
        <v>71.320129158738297</v>
      </c>
      <c r="AQ12" s="123"/>
      <c r="AR12" s="141">
        <v>63.063339098920999</v>
      </c>
      <c r="AS12" s="82"/>
      <c r="AT12" s="127">
        <v>-1.10060263522813</v>
      </c>
      <c r="AU12" s="123">
        <v>-1.28105167670775</v>
      </c>
      <c r="AV12" s="123">
        <v>0.13700129839364</v>
      </c>
      <c r="AW12" s="123">
        <v>0.15170269913151799</v>
      </c>
      <c r="AX12" s="123">
        <v>0.37468808684323301</v>
      </c>
      <c r="AY12" s="128">
        <v>-0.29366404273010599</v>
      </c>
      <c r="AZ12" s="123"/>
      <c r="BA12" s="135">
        <v>-1.3363591035372999</v>
      </c>
      <c r="BB12" s="143">
        <v>-2.0592811386560599</v>
      </c>
      <c r="BC12" s="136">
        <v>-1.6989218808112001</v>
      </c>
      <c r="BD12" s="123"/>
      <c r="BE12" s="141">
        <v>-0.755151178651157</v>
      </c>
    </row>
    <row r="13" spans="1:57" x14ac:dyDescent="0.2">
      <c r="A13" s="34" t="s">
        <v>22</v>
      </c>
      <c r="B13" s="2" t="s">
        <v>87</v>
      </c>
      <c r="C13" s="3"/>
      <c r="D13" s="24" t="s">
        <v>16</v>
      </c>
      <c r="E13" s="27" t="s">
        <v>17</v>
      </c>
      <c r="F13" s="3"/>
      <c r="G13" s="127">
        <v>66.045156204327796</v>
      </c>
      <c r="H13" s="123">
        <v>79.239483777248196</v>
      </c>
      <c r="I13" s="123">
        <v>82.463661567623504</v>
      </c>
      <c r="J13" s="123">
        <v>76.509561812979896</v>
      </c>
      <c r="K13" s="123">
        <v>66.245338671532394</v>
      </c>
      <c r="L13" s="128">
        <v>74.1006404067424</v>
      </c>
      <c r="M13" s="123"/>
      <c r="N13" s="135">
        <v>66.657218526621605</v>
      </c>
      <c r="O13" s="143">
        <v>72.499712126982999</v>
      </c>
      <c r="P13" s="136">
        <v>69.578465326802302</v>
      </c>
      <c r="Q13" s="123"/>
      <c r="R13" s="141">
        <v>72.808590383902299</v>
      </c>
      <c r="S13" s="82"/>
      <c r="T13" s="127">
        <v>3.0854497122033102</v>
      </c>
      <c r="U13" s="123">
        <v>12.9733997141378</v>
      </c>
      <c r="V13" s="123">
        <v>16.370527717626</v>
      </c>
      <c r="W13" s="123">
        <v>15.90971412078</v>
      </c>
      <c r="X13" s="123">
        <v>12.2773328120501</v>
      </c>
      <c r="Y13" s="128">
        <v>12.246234941737599</v>
      </c>
      <c r="Z13" s="123"/>
      <c r="AA13" s="135">
        <v>0.57033355356381099</v>
      </c>
      <c r="AB13" s="143">
        <v>-2.9299108177245601</v>
      </c>
      <c r="AC13" s="136">
        <v>-1.28418471142142</v>
      </c>
      <c r="AD13" s="123"/>
      <c r="AE13" s="141">
        <v>8.2035469262053695</v>
      </c>
      <c r="AF13" s="30"/>
      <c r="AG13" s="127">
        <v>61.872104661771303</v>
      </c>
      <c r="AH13" s="123">
        <v>76.508676049850706</v>
      </c>
      <c r="AI13" s="123">
        <v>84.865851174078998</v>
      </c>
      <c r="AJ13" s="123">
        <v>82.5947545107487</v>
      </c>
      <c r="AK13" s="123">
        <v>73.272319016448606</v>
      </c>
      <c r="AL13" s="128">
        <v>75.822741082579597</v>
      </c>
      <c r="AM13" s="123"/>
      <c r="AN13" s="135">
        <v>73.656961655314106</v>
      </c>
      <c r="AO13" s="143">
        <v>76.704872582973806</v>
      </c>
      <c r="AP13" s="136">
        <v>75.180917119143899</v>
      </c>
      <c r="AQ13" s="123"/>
      <c r="AR13" s="141">
        <v>75.639362807312295</v>
      </c>
      <c r="AS13" s="82"/>
      <c r="AT13" s="127">
        <v>0.73810872432248198</v>
      </c>
      <c r="AU13" s="123">
        <v>8.57592961344481</v>
      </c>
      <c r="AV13" s="123">
        <v>10.300720340633299</v>
      </c>
      <c r="AW13" s="123">
        <v>7.3996767023990797</v>
      </c>
      <c r="AX13" s="123">
        <v>1.9155543727472999</v>
      </c>
      <c r="AY13" s="128">
        <v>6.0090149278134302</v>
      </c>
      <c r="AZ13" s="123"/>
      <c r="BA13" s="135">
        <v>-3.5990911330362199</v>
      </c>
      <c r="BB13" s="143">
        <v>-4.22986259725125</v>
      </c>
      <c r="BC13" s="136">
        <v>-3.9219046047285402</v>
      </c>
      <c r="BD13" s="123"/>
      <c r="BE13" s="141">
        <v>2.98815580226018</v>
      </c>
    </row>
    <row r="14" spans="1:57" x14ac:dyDescent="0.2">
      <c r="A14" s="21" t="s">
        <v>23</v>
      </c>
      <c r="B14" s="3" t="str">
        <f t="shared" si="0"/>
        <v>Arlington, VA</v>
      </c>
      <c r="C14" s="3"/>
      <c r="D14" s="24" t="s">
        <v>16</v>
      </c>
      <c r="E14" s="27" t="s">
        <v>17</v>
      </c>
      <c r="F14" s="3"/>
      <c r="G14" s="127">
        <v>75.621582585370803</v>
      </c>
      <c r="H14" s="123">
        <v>87.083462292375899</v>
      </c>
      <c r="I14" s="123">
        <v>90.147529144743601</v>
      </c>
      <c r="J14" s="123">
        <v>80.315691736304501</v>
      </c>
      <c r="K14" s="123">
        <v>71.484576498503998</v>
      </c>
      <c r="L14" s="128">
        <v>80.930568451459806</v>
      </c>
      <c r="M14" s="123"/>
      <c r="N14" s="135">
        <v>69.627566284947903</v>
      </c>
      <c r="O14" s="143">
        <v>77.550809862787503</v>
      </c>
      <c r="P14" s="136">
        <v>73.589188073867703</v>
      </c>
      <c r="Q14" s="123"/>
      <c r="R14" s="141">
        <v>78.833031200719205</v>
      </c>
      <c r="S14" s="82"/>
      <c r="T14" s="127">
        <v>14.089952857059499</v>
      </c>
      <c r="U14" s="123">
        <v>19.3375062951656</v>
      </c>
      <c r="V14" s="123">
        <v>26.607891467234602</v>
      </c>
      <c r="W14" s="123">
        <v>26.4129695302016</v>
      </c>
      <c r="X14" s="123">
        <v>25.255932418298499</v>
      </c>
      <c r="Y14" s="128">
        <v>22.228658066651601</v>
      </c>
      <c r="Z14" s="123"/>
      <c r="AA14" s="135">
        <v>3.6307343787613</v>
      </c>
      <c r="AB14" s="143">
        <v>-1.47964583854025</v>
      </c>
      <c r="AC14" s="136">
        <v>0.87366694775662501</v>
      </c>
      <c r="AD14" s="123"/>
      <c r="AE14" s="141">
        <v>15.696174485851101</v>
      </c>
      <c r="AF14" s="30"/>
      <c r="AG14" s="127">
        <v>67.061281337047305</v>
      </c>
      <c r="AH14" s="123">
        <v>84.919529557412503</v>
      </c>
      <c r="AI14" s="123">
        <v>93.180645826885296</v>
      </c>
      <c r="AJ14" s="123">
        <v>90.591148251315303</v>
      </c>
      <c r="AK14" s="123">
        <v>79.345919735891798</v>
      </c>
      <c r="AL14" s="128">
        <v>83.019704941710501</v>
      </c>
      <c r="AM14" s="123"/>
      <c r="AN14" s="135">
        <v>74.950995563808902</v>
      </c>
      <c r="AO14" s="143">
        <v>76.116785308985797</v>
      </c>
      <c r="AP14" s="136">
        <v>75.5338904363974</v>
      </c>
      <c r="AQ14" s="123"/>
      <c r="AR14" s="141">
        <v>80.8809007973353</v>
      </c>
      <c r="AS14" s="82"/>
      <c r="AT14" s="127">
        <v>2.6737172188389602</v>
      </c>
      <c r="AU14" s="123">
        <v>11.3766400080751</v>
      </c>
      <c r="AV14" s="123">
        <v>11.0067320423036</v>
      </c>
      <c r="AW14" s="123">
        <v>8.2104249335849797</v>
      </c>
      <c r="AX14" s="123">
        <v>1.3341600544084</v>
      </c>
      <c r="AY14" s="128">
        <v>7.1165097291820096</v>
      </c>
      <c r="AZ14" s="123"/>
      <c r="BA14" s="135">
        <v>-5.4653720315493297</v>
      </c>
      <c r="BB14" s="143">
        <v>-5.8377023093828999</v>
      </c>
      <c r="BC14" s="136">
        <v>-5.6533411136239096</v>
      </c>
      <c r="BD14" s="123"/>
      <c r="BE14" s="141">
        <v>3.3828425781167701</v>
      </c>
    </row>
    <row r="15" spans="1:57" x14ac:dyDescent="0.2">
      <c r="A15" s="21" t="s">
        <v>24</v>
      </c>
      <c r="B15" s="3" t="str">
        <f t="shared" si="0"/>
        <v>Suburban Virginia Area</v>
      </c>
      <c r="C15" s="3"/>
      <c r="D15" s="24" t="s">
        <v>16</v>
      </c>
      <c r="E15" s="27" t="s">
        <v>17</v>
      </c>
      <c r="F15" s="3"/>
      <c r="G15" s="127">
        <v>58.747651847213497</v>
      </c>
      <c r="H15" s="123">
        <v>71.484032561051905</v>
      </c>
      <c r="I15" s="123">
        <v>74.777708202880405</v>
      </c>
      <c r="J15" s="123">
        <v>73.475266123982394</v>
      </c>
      <c r="K15" s="123">
        <v>68.753913587977394</v>
      </c>
      <c r="L15" s="128">
        <v>69.4477144646211</v>
      </c>
      <c r="M15" s="123"/>
      <c r="N15" s="135">
        <v>66.587351283656801</v>
      </c>
      <c r="O15" s="143">
        <v>69.167188478396895</v>
      </c>
      <c r="P15" s="136">
        <v>67.877269881026905</v>
      </c>
      <c r="Q15" s="123"/>
      <c r="R15" s="141">
        <v>68.999016012165598</v>
      </c>
      <c r="S15" s="82"/>
      <c r="T15" s="127">
        <v>1.74051757902641</v>
      </c>
      <c r="U15" s="123">
        <v>2.74260104610797</v>
      </c>
      <c r="V15" s="123">
        <v>4.5805269557677804</v>
      </c>
      <c r="W15" s="123">
        <v>5.8451689917767302</v>
      </c>
      <c r="X15" s="123">
        <v>8.6533671902711191</v>
      </c>
      <c r="Y15" s="128">
        <v>4.7423459473132201</v>
      </c>
      <c r="Z15" s="123"/>
      <c r="AA15" s="135">
        <v>-2.8497948022166</v>
      </c>
      <c r="AB15" s="143">
        <v>-13.9739277776732</v>
      </c>
      <c r="AC15" s="136">
        <v>-8.8548292262684996</v>
      </c>
      <c r="AD15" s="123"/>
      <c r="AE15" s="141">
        <v>0.52720536725776601</v>
      </c>
      <c r="AF15" s="30"/>
      <c r="AG15" s="127">
        <v>55.479023168440797</v>
      </c>
      <c r="AH15" s="123">
        <v>69.959298685034398</v>
      </c>
      <c r="AI15" s="123">
        <v>74.896681277395103</v>
      </c>
      <c r="AJ15" s="123">
        <v>73.193487789605499</v>
      </c>
      <c r="AK15" s="123">
        <v>68.613024420788904</v>
      </c>
      <c r="AL15" s="128">
        <v>68.428303068252902</v>
      </c>
      <c r="AM15" s="123"/>
      <c r="AN15" s="135">
        <v>70.929868503443899</v>
      </c>
      <c r="AO15" s="143">
        <v>76.978710081402596</v>
      </c>
      <c r="AP15" s="136">
        <v>73.954289292423198</v>
      </c>
      <c r="AQ15" s="123"/>
      <c r="AR15" s="141">
        <v>70.007156275158707</v>
      </c>
      <c r="AS15" s="82"/>
      <c r="AT15" s="127">
        <v>-2.0792777219880798</v>
      </c>
      <c r="AU15" s="123">
        <v>3.06437669019583</v>
      </c>
      <c r="AV15" s="123">
        <v>3.8179209335890398</v>
      </c>
      <c r="AW15" s="123">
        <v>-0.91757917829666202</v>
      </c>
      <c r="AX15" s="123">
        <v>-5.3871455074919696</v>
      </c>
      <c r="AY15" s="128">
        <v>-0.27056267896744901</v>
      </c>
      <c r="AZ15" s="123"/>
      <c r="BA15" s="135">
        <v>-10.4199681421004</v>
      </c>
      <c r="BB15" s="143">
        <v>-8.8819421152779992</v>
      </c>
      <c r="BC15" s="136">
        <v>-9.6260425593456702</v>
      </c>
      <c r="BD15" s="123"/>
      <c r="BE15" s="141">
        <v>-3.2921650739899002</v>
      </c>
    </row>
    <row r="16" spans="1:57" x14ac:dyDescent="0.2">
      <c r="A16" s="21" t="s">
        <v>25</v>
      </c>
      <c r="B16" s="3" t="str">
        <f t="shared" si="0"/>
        <v>Alexandria, VA</v>
      </c>
      <c r="C16" s="3"/>
      <c r="D16" s="24" t="s">
        <v>16</v>
      </c>
      <c r="E16" s="27" t="s">
        <v>17</v>
      </c>
      <c r="F16" s="3"/>
      <c r="G16" s="127">
        <v>61.884913743197799</v>
      </c>
      <c r="H16" s="123">
        <v>73.474586083130703</v>
      </c>
      <c r="I16" s="123">
        <v>77.793215236771999</v>
      </c>
      <c r="J16" s="123">
        <v>73.104087067268694</v>
      </c>
      <c r="K16" s="123">
        <v>62.498552738219203</v>
      </c>
      <c r="L16" s="128">
        <v>69.751070973717702</v>
      </c>
      <c r="M16" s="123"/>
      <c r="N16" s="135">
        <v>64.223688780826606</v>
      </c>
      <c r="O16" s="143">
        <v>71.946277642699997</v>
      </c>
      <c r="P16" s="136">
        <v>68.084983211763301</v>
      </c>
      <c r="Q16" s="123"/>
      <c r="R16" s="141">
        <v>69.2750458988736</v>
      </c>
      <c r="S16" s="82"/>
      <c r="T16" s="127">
        <v>3.3629358346435398</v>
      </c>
      <c r="U16" s="123">
        <v>10.8848683291213</v>
      </c>
      <c r="V16" s="123">
        <v>15.862528825699201</v>
      </c>
      <c r="W16" s="123">
        <v>14.117340447010699</v>
      </c>
      <c r="X16" s="123">
        <v>6.0745988000922404</v>
      </c>
      <c r="Y16" s="128">
        <v>10.2762463578833</v>
      </c>
      <c r="Z16" s="123"/>
      <c r="AA16" s="135">
        <v>-1.3577669849595</v>
      </c>
      <c r="AB16" s="143">
        <v>-3.3778854032910002</v>
      </c>
      <c r="AC16" s="136">
        <v>-2.43551945285685</v>
      </c>
      <c r="AD16" s="123"/>
      <c r="AE16" s="141">
        <v>6.3840293140914497</v>
      </c>
      <c r="AF16" s="30"/>
      <c r="AG16" s="127">
        <v>63.120875303924898</v>
      </c>
      <c r="AH16" s="123">
        <v>75.665740419127005</v>
      </c>
      <c r="AI16" s="123">
        <v>83.9643394697232</v>
      </c>
      <c r="AJ16" s="123">
        <v>81.252170892671003</v>
      </c>
      <c r="AK16" s="123">
        <v>73.037513025356006</v>
      </c>
      <c r="AL16" s="128">
        <v>75.408127822160395</v>
      </c>
      <c r="AM16" s="123"/>
      <c r="AN16" s="135">
        <v>73.112770637952906</v>
      </c>
      <c r="AO16" s="143">
        <v>75.842306356373697</v>
      </c>
      <c r="AP16" s="136">
        <v>74.477538497163295</v>
      </c>
      <c r="AQ16" s="123"/>
      <c r="AR16" s="141">
        <v>75.142245157875493</v>
      </c>
      <c r="AS16" s="82"/>
      <c r="AT16" s="127">
        <v>-0.29986556787940599</v>
      </c>
      <c r="AU16" s="123">
        <v>5.7231820322454698</v>
      </c>
      <c r="AV16" s="123">
        <v>8.3922640187555704</v>
      </c>
      <c r="AW16" s="123">
        <v>4.4817310549164002</v>
      </c>
      <c r="AX16" s="123">
        <v>2.5949876065141101E-2</v>
      </c>
      <c r="AY16" s="128">
        <v>3.8309775248231399</v>
      </c>
      <c r="AZ16" s="123"/>
      <c r="BA16" s="135">
        <v>-5.9414993423325999</v>
      </c>
      <c r="BB16" s="143">
        <v>-7.4461169353217</v>
      </c>
      <c r="BC16" s="136">
        <v>-6.7136566436871501</v>
      </c>
      <c r="BD16" s="123"/>
      <c r="BE16" s="141">
        <v>0.61043112662170496</v>
      </c>
    </row>
    <row r="17" spans="1:57" x14ac:dyDescent="0.2">
      <c r="A17" s="21" t="s">
        <v>26</v>
      </c>
      <c r="B17" s="3" t="str">
        <f t="shared" si="0"/>
        <v>Fairfax/Tysons Corner, VA</v>
      </c>
      <c r="C17" s="3"/>
      <c r="D17" s="24" t="s">
        <v>16</v>
      </c>
      <c r="E17" s="27" t="s">
        <v>17</v>
      </c>
      <c r="F17" s="3"/>
      <c r="G17" s="127">
        <v>61.917966493356403</v>
      </c>
      <c r="H17" s="123">
        <v>75.678798382437805</v>
      </c>
      <c r="I17" s="123">
        <v>83.801270941652206</v>
      </c>
      <c r="J17" s="123">
        <v>79.017908723281295</v>
      </c>
      <c r="K17" s="123">
        <v>66.978625072212495</v>
      </c>
      <c r="L17" s="128">
        <v>73.478913922588006</v>
      </c>
      <c r="M17" s="123"/>
      <c r="N17" s="135">
        <v>64.332755632582305</v>
      </c>
      <c r="O17" s="143">
        <v>68.549971114962403</v>
      </c>
      <c r="P17" s="136">
        <v>66.441363373772305</v>
      </c>
      <c r="Q17" s="123"/>
      <c r="R17" s="141">
        <v>71.468185194355001</v>
      </c>
      <c r="S17" s="82"/>
      <c r="T17" s="127">
        <v>13.658355778739001</v>
      </c>
      <c r="U17" s="123">
        <v>18.488250547824101</v>
      </c>
      <c r="V17" s="123">
        <v>27.833447276950899</v>
      </c>
      <c r="W17" s="123">
        <v>26.062076030183299</v>
      </c>
      <c r="X17" s="123">
        <v>23.234981926920199</v>
      </c>
      <c r="Y17" s="128">
        <v>22.084487145432799</v>
      </c>
      <c r="Z17" s="123"/>
      <c r="AA17" s="135">
        <v>8.0410765077367294</v>
      </c>
      <c r="AB17" s="143">
        <v>3.2245432449773799</v>
      </c>
      <c r="AC17" s="136">
        <v>5.5015703920414998</v>
      </c>
      <c r="AD17" s="123"/>
      <c r="AE17" s="141">
        <v>17.193212737372502</v>
      </c>
      <c r="AF17" s="30"/>
      <c r="AG17" s="127">
        <v>59.708261120739401</v>
      </c>
      <c r="AH17" s="123">
        <v>75.774119006354695</v>
      </c>
      <c r="AI17" s="123">
        <v>84.919121894858407</v>
      </c>
      <c r="AJ17" s="123">
        <v>83.3679953783939</v>
      </c>
      <c r="AK17" s="123">
        <v>72.001733102252999</v>
      </c>
      <c r="AL17" s="128">
        <v>75.154246100519899</v>
      </c>
      <c r="AM17" s="123"/>
      <c r="AN17" s="135">
        <v>70.791450028884995</v>
      </c>
      <c r="AO17" s="143">
        <v>73.997689196995907</v>
      </c>
      <c r="AP17" s="136">
        <v>72.394569612940401</v>
      </c>
      <c r="AQ17" s="123"/>
      <c r="AR17" s="141">
        <v>74.365767104068595</v>
      </c>
      <c r="AS17" s="82"/>
      <c r="AT17" s="127">
        <v>8.3116418174322302</v>
      </c>
      <c r="AU17" s="123">
        <v>14.256125157087199</v>
      </c>
      <c r="AV17" s="123">
        <v>14.5383829324269</v>
      </c>
      <c r="AW17" s="123">
        <v>13.297063229570201</v>
      </c>
      <c r="AX17" s="123">
        <v>9.4438972267703996</v>
      </c>
      <c r="AY17" s="128">
        <v>12.1844279919224</v>
      </c>
      <c r="AZ17" s="123"/>
      <c r="BA17" s="135">
        <v>4.1641327558778896</v>
      </c>
      <c r="BB17" s="143">
        <v>3.2647870023077501</v>
      </c>
      <c r="BC17" s="136">
        <v>3.7025537391791801</v>
      </c>
      <c r="BD17" s="123"/>
      <c r="BE17" s="141">
        <v>9.6894047568411299</v>
      </c>
    </row>
    <row r="18" spans="1:57" x14ac:dyDescent="0.2">
      <c r="A18" s="21" t="s">
        <v>27</v>
      </c>
      <c r="B18" s="3" t="str">
        <f t="shared" si="0"/>
        <v>I-95 Fredericksburg, VA</v>
      </c>
      <c r="C18" s="3"/>
      <c r="D18" s="24" t="s">
        <v>16</v>
      </c>
      <c r="E18" s="27" t="s">
        <v>17</v>
      </c>
      <c r="F18" s="3"/>
      <c r="G18" s="127">
        <v>60.722294346748399</v>
      </c>
      <c r="H18" s="123">
        <v>69.031039773397794</v>
      </c>
      <c r="I18" s="123">
        <v>73.468665171721895</v>
      </c>
      <c r="J18" s="123">
        <v>73.622093709429905</v>
      </c>
      <c r="K18" s="123">
        <v>74.507258350053107</v>
      </c>
      <c r="L18" s="128">
        <v>70.270270270270203</v>
      </c>
      <c r="M18" s="123"/>
      <c r="N18" s="135">
        <v>77.198158857547497</v>
      </c>
      <c r="O18" s="143">
        <v>76.926708367756405</v>
      </c>
      <c r="P18" s="136">
        <v>77.062433612651901</v>
      </c>
      <c r="Q18" s="123"/>
      <c r="R18" s="141">
        <v>72.210888368093606</v>
      </c>
      <c r="S18" s="82"/>
      <c r="T18" s="127">
        <v>0.69424962223301401</v>
      </c>
      <c r="U18" s="123">
        <v>3.7235623261824098</v>
      </c>
      <c r="V18" s="123">
        <v>4.8124996581802</v>
      </c>
      <c r="W18" s="123">
        <v>2.8216519146986001</v>
      </c>
      <c r="X18" s="123">
        <v>6.0626862456695001</v>
      </c>
      <c r="Y18" s="128">
        <v>3.70405837267029</v>
      </c>
      <c r="Z18" s="123"/>
      <c r="AA18" s="135">
        <v>3.1171674701121099</v>
      </c>
      <c r="AB18" s="143">
        <v>3.2695973447827602</v>
      </c>
      <c r="AC18" s="136">
        <v>3.19319188546877</v>
      </c>
      <c r="AD18" s="123"/>
      <c r="AE18" s="141">
        <v>3.5959504857855098</v>
      </c>
      <c r="AF18" s="30"/>
      <c r="AG18" s="127">
        <v>58.692316770919298</v>
      </c>
      <c r="AH18" s="123">
        <v>66.815177623037798</v>
      </c>
      <c r="AI18" s="123">
        <v>71.837011684173206</v>
      </c>
      <c r="AJ18" s="123">
        <v>72.297297297297206</v>
      </c>
      <c r="AK18" s="123">
        <v>70.642039419331894</v>
      </c>
      <c r="AL18" s="128">
        <v>68.056768558951902</v>
      </c>
      <c r="AM18" s="123"/>
      <c r="AN18" s="135">
        <v>76.873598489318994</v>
      </c>
      <c r="AO18" s="143">
        <v>77.3840434320783</v>
      </c>
      <c r="AP18" s="136">
        <v>77.128820960698604</v>
      </c>
      <c r="AQ18" s="123"/>
      <c r="AR18" s="141">
        <v>70.648783530879598</v>
      </c>
      <c r="AS18" s="82"/>
      <c r="AT18" s="127">
        <v>-4.4482223303152599</v>
      </c>
      <c r="AU18" s="123">
        <v>-1.6664823308300101</v>
      </c>
      <c r="AV18" s="123">
        <v>-0.49328144754123798</v>
      </c>
      <c r="AW18" s="123">
        <v>-3.5316998845579199</v>
      </c>
      <c r="AX18" s="123">
        <v>-4.9643114398252104</v>
      </c>
      <c r="AY18" s="128">
        <v>-3.0092310815781298</v>
      </c>
      <c r="AZ18" s="123"/>
      <c r="BA18" s="135">
        <v>-5.1908183150962799</v>
      </c>
      <c r="BB18" s="143">
        <v>-4.8771874092951997</v>
      </c>
      <c r="BC18" s="136">
        <v>-5.0337428981527097</v>
      </c>
      <c r="BD18" s="123"/>
      <c r="BE18" s="141">
        <v>-3.6329771701432199</v>
      </c>
    </row>
    <row r="19" spans="1:57" x14ac:dyDescent="0.2">
      <c r="A19" s="21" t="s">
        <v>28</v>
      </c>
      <c r="B19" s="3" t="str">
        <f t="shared" si="0"/>
        <v>Dulles Airport Area, VA</v>
      </c>
      <c r="C19" s="3"/>
      <c r="D19" s="24" t="s">
        <v>16</v>
      </c>
      <c r="E19" s="27" t="s">
        <v>17</v>
      </c>
      <c r="F19" s="3"/>
      <c r="G19" s="127">
        <v>81.170555871751006</v>
      </c>
      <c r="H19" s="123">
        <v>91.899070385126095</v>
      </c>
      <c r="I19" s="123">
        <v>92.743312464428001</v>
      </c>
      <c r="J19" s="123">
        <v>86.482640865110895</v>
      </c>
      <c r="K19" s="123">
        <v>75.213431986340296</v>
      </c>
      <c r="L19" s="128">
        <v>85.501802314551298</v>
      </c>
      <c r="M19" s="123"/>
      <c r="N19" s="135">
        <v>68.3551508252703</v>
      </c>
      <c r="O19" s="143">
        <v>67.672168468981198</v>
      </c>
      <c r="P19" s="136">
        <v>68.013659647125706</v>
      </c>
      <c r="Q19" s="123"/>
      <c r="R19" s="141">
        <v>80.505190123858299</v>
      </c>
      <c r="S19" s="82"/>
      <c r="T19" s="127">
        <v>27.226204212857301</v>
      </c>
      <c r="U19" s="123">
        <v>20.6471002481859</v>
      </c>
      <c r="V19" s="123">
        <v>16.9115909244378</v>
      </c>
      <c r="W19" s="123">
        <v>14.7317086170368</v>
      </c>
      <c r="X19" s="123">
        <v>14.422706899674001</v>
      </c>
      <c r="Y19" s="128">
        <v>18.6171376669487</v>
      </c>
      <c r="Z19" s="123"/>
      <c r="AA19" s="135">
        <v>1.2003960932603499</v>
      </c>
      <c r="AB19" s="143">
        <v>-4.1057258133383296</v>
      </c>
      <c r="AC19" s="136">
        <v>-1.5107767954682001</v>
      </c>
      <c r="AD19" s="123"/>
      <c r="AE19" s="141">
        <v>13.040794568206</v>
      </c>
      <c r="AF19" s="30"/>
      <c r="AG19" s="127">
        <v>66.163915765509302</v>
      </c>
      <c r="AH19" s="123">
        <v>82.050369948776293</v>
      </c>
      <c r="AI19" s="123">
        <v>87.907892240561495</v>
      </c>
      <c r="AJ19" s="123">
        <v>85.794915575792004</v>
      </c>
      <c r="AK19" s="123">
        <v>80.425915386074706</v>
      </c>
      <c r="AL19" s="128">
        <v>80.468601783342805</v>
      </c>
      <c r="AM19" s="123"/>
      <c r="AN19" s="135">
        <v>78.654429899449795</v>
      </c>
      <c r="AO19" s="143">
        <v>79.007778410168797</v>
      </c>
      <c r="AP19" s="136">
        <v>78.831104154809296</v>
      </c>
      <c r="AQ19" s="123"/>
      <c r="AR19" s="141">
        <v>80.000745318047507</v>
      </c>
      <c r="AS19" s="82"/>
      <c r="AT19" s="127">
        <v>0.97834525808415695</v>
      </c>
      <c r="AU19" s="123">
        <v>4.1153357011219303</v>
      </c>
      <c r="AV19" s="123">
        <v>4.1215987056777097</v>
      </c>
      <c r="AW19" s="123">
        <v>2.1072947901692398</v>
      </c>
      <c r="AX19" s="123">
        <v>2.7387349457133201</v>
      </c>
      <c r="AY19" s="128">
        <v>2.8840729054272098</v>
      </c>
      <c r="AZ19" s="123"/>
      <c r="BA19" s="135">
        <v>0.105638053845225</v>
      </c>
      <c r="BB19" s="143">
        <v>-1.88726224443059</v>
      </c>
      <c r="BC19" s="136">
        <v>-0.90306341171889204</v>
      </c>
      <c r="BD19" s="123"/>
      <c r="BE19" s="141">
        <v>1.78889009281724</v>
      </c>
    </row>
    <row r="20" spans="1:57" x14ac:dyDescent="0.2">
      <c r="A20" s="21" t="s">
        <v>29</v>
      </c>
      <c r="B20" s="3" t="str">
        <f t="shared" si="0"/>
        <v>Williamsburg, VA</v>
      </c>
      <c r="C20" s="3"/>
      <c r="D20" s="24" t="s">
        <v>16</v>
      </c>
      <c r="E20" s="27" t="s">
        <v>17</v>
      </c>
      <c r="F20" s="3"/>
      <c r="G20" s="127">
        <v>60.157817306406301</v>
      </c>
      <c r="H20" s="123">
        <v>64.036378226561396</v>
      </c>
      <c r="I20" s="123">
        <v>64.076501270563</v>
      </c>
      <c r="J20" s="123">
        <v>66.229771298649098</v>
      </c>
      <c r="K20" s="123">
        <v>64.544603450581704</v>
      </c>
      <c r="L20" s="128">
        <v>63.8090143105523</v>
      </c>
      <c r="M20" s="123"/>
      <c r="N20" s="135">
        <v>71.352146582854004</v>
      </c>
      <c r="O20" s="143">
        <v>82.800588471311997</v>
      </c>
      <c r="P20" s="136">
        <v>77.076367527082994</v>
      </c>
      <c r="Q20" s="123"/>
      <c r="R20" s="141">
        <v>67.599686658132498</v>
      </c>
      <c r="S20" s="82"/>
      <c r="T20" s="127">
        <v>10.733628754308199</v>
      </c>
      <c r="U20" s="123">
        <v>8.0568720379146903</v>
      </c>
      <c r="V20" s="123">
        <v>6.6562778272484397</v>
      </c>
      <c r="W20" s="123">
        <v>10.5603929448537</v>
      </c>
      <c r="X20" s="123">
        <v>12.9417271238006</v>
      </c>
      <c r="Y20" s="128">
        <v>9.7437548879790192</v>
      </c>
      <c r="Z20" s="123"/>
      <c r="AA20" s="135">
        <v>4.9783549783549699</v>
      </c>
      <c r="AB20" s="143">
        <v>0.633940182054616</v>
      </c>
      <c r="AC20" s="136">
        <v>2.5992522698949601</v>
      </c>
      <c r="AD20" s="123"/>
      <c r="AE20" s="141">
        <v>7.3094537623972498</v>
      </c>
      <c r="AF20" s="30"/>
      <c r="AG20" s="127">
        <v>59.084525879363298</v>
      </c>
      <c r="AH20" s="123">
        <v>61.866390263474599</v>
      </c>
      <c r="AI20" s="123">
        <v>61.859703089474301</v>
      </c>
      <c r="AJ20" s="123">
        <v>63.829075832553102</v>
      </c>
      <c r="AK20" s="123">
        <v>65.464089875618498</v>
      </c>
      <c r="AL20" s="128">
        <v>62.420756988096798</v>
      </c>
      <c r="AM20" s="123"/>
      <c r="AN20" s="135">
        <v>77.832018189113199</v>
      </c>
      <c r="AO20" s="143">
        <v>83.288752173331503</v>
      </c>
      <c r="AP20" s="136">
        <v>80.560385181222401</v>
      </c>
      <c r="AQ20" s="123"/>
      <c r="AR20" s="141">
        <v>67.603507900418407</v>
      </c>
      <c r="AS20" s="82"/>
      <c r="AT20" s="127">
        <v>5.6814783804796303</v>
      </c>
      <c r="AU20" s="123">
        <v>0.60352327098738501</v>
      </c>
      <c r="AV20" s="123">
        <v>3.4557960073813101</v>
      </c>
      <c r="AW20" s="123">
        <v>4.04970839919332</v>
      </c>
      <c r="AX20" s="123">
        <v>6.6104002178055996</v>
      </c>
      <c r="AY20" s="128">
        <v>4.0531502207161001</v>
      </c>
      <c r="AZ20" s="123"/>
      <c r="BA20" s="135">
        <v>2.9225803599062599</v>
      </c>
      <c r="BB20" s="143">
        <v>1.2766303463977799</v>
      </c>
      <c r="BC20" s="136">
        <v>2.0651091860292698</v>
      </c>
      <c r="BD20" s="123"/>
      <c r="BE20" s="141">
        <v>3.3676353517721802</v>
      </c>
    </row>
    <row r="21" spans="1:57" x14ac:dyDescent="0.2">
      <c r="A21" s="21" t="s">
        <v>30</v>
      </c>
      <c r="B21" s="3" t="str">
        <f t="shared" si="0"/>
        <v>Virginia Beach, VA</v>
      </c>
      <c r="C21" s="3"/>
      <c r="D21" s="24" t="s">
        <v>16</v>
      </c>
      <c r="E21" s="27" t="s">
        <v>17</v>
      </c>
      <c r="F21" s="3"/>
      <c r="G21" s="127">
        <v>69.312712065020094</v>
      </c>
      <c r="H21" s="123">
        <v>73.116073542176196</v>
      </c>
      <c r="I21" s="123">
        <v>73.897261895368104</v>
      </c>
      <c r="J21" s="123">
        <v>75.940976879980994</v>
      </c>
      <c r="K21" s="123">
        <v>73.352797285567704</v>
      </c>
      <c r="L21" s="128">
        <v>73.123964333622595</v>
      </c>
      <c r="M21" s="123"/>
      <c r="N21" s="135">
        <v>78.197743233646307</v>
      </c>
      <c r="O21" s="143">
        <v>92.740471869328402</v>
      </c>
      <c r="P21" s="136">
        <v>85.469107551487397</v>
      </c>
      <c r="Q21" s="123"/>
      <c r="R21" s="141">
        <v>76.651148110155404</v>
      </c>
      <c r="S21" s="82"/>
      <c r="T21" s="127">
        <v>1.0636714297887999</v>
      </c>
      <c r="U21" s="123">
        <v>0.87619830665534704</v>
      </c>
      <c r="V21" s="123">
        <v>1.1975128015638901</v>
      </c>
      <c r="W21" s="123">
        <v>6.4361464465426499</v>
      </c>
      <c r="X21" s="123">
        <v>6.4523754528025696</v>
      </c>
      <c r="Y21" s="128">
        <v>3.1825896834152401</v>
      </c>
      <c r="Z21" s="123"/>
      <c r="AA21" s="135">
        <v>1.62830192614509</v>
      </c>
      <c r="AB21" s="143">
        <v>-1.2631360192754</v>
      </c>
      <c r="AC21" s="136">
        <v>3.8900518854080801E-2</v>
      </c>
      <c r="AD21" s="123"/>
      <c r="AE21" s="141">
        <v>2.1598306754830898</v>
      </c>
      <c r="AF21" s="30"/>
      <c r="AG21" s="127">
        <v>65.957153002446105</v>
      </c>
      <c r="AH21" s="123">
        <v>69.072042925905393</v>
      </c>
      <c r="AI21" s="123">
        <v>74.380572871458995</v>
      </c>
      <c r="AJ21" s="123">
        <v>75.209105973329102</v>
      </c>
      <c r="AK21" s="123">
        <v>74.092558983665995</v>
      </c>
      <c r="AL21" s="128">
        <v>71.742286751361107</v>
      </c>
      <c r="AM21" s="123"/>
      <c r="AN21" s="135">
        <v>82.961808569399494</v>
      </c>
      <c r="AO21" s="143">
        <v>91.363528761934802</v>
      </c>
      <c r="AP21" s="136">
        <v>87.162668665667098</v>
      </c>
      <c r="AQ21" s="123"/>
      <c r="AR21" s="141">
        <v>76.148110155448506</v>
      </c>
      <c r="AS21" s="82"/>
      <c r="AT21" s="127">
        <v>-2.0298304521486998</v>
      </c>
      <c r="AU21" s="123">
        <v>-2.5977269639083098</v>
      </c>
      <c r="AV21" s="123">
        <v>-0.94605560902866304</v>
      </c>
      <c r="AW21" s="123">
        <v>-3.0202497949751801</v>
      </c>
      <c r="AX21" s="123">
        <v>-2.0809464153024901</v>
      </c>
      <c r="AY21" s="128">
        <v>-2.1377738592863902</v>
      </c>
      <c r="AZ21" s="123"/>
      <c r="BA21" s="135">
        <v>-3.2392619882863101</v>
      </c>
      <c r="BB21" s="143">
        <v>-2.4182590542333702</v>
      </c>
      <c r="BC21" s="136">
        <v>-2.8107066369432401</v>
      </c>
      <c r="BD21" s="123"/>
      <c r="BE21" s="141">
        <v>-2.3588741844315502</v>
      </c>
    </row>
    <row r="22" spans="1:57" x14ac:dyDescent="0.2">
      <c r="A22" s="34" t="s">
        <v>31</v>
      </c>
      <c r="B22" s="3" t="str">
        <f t="shared" si="0"/>
        <v>Norfolk/Portsmouth, VA</v>
      </c>
      <c r="C22" s="3"/>
      <c r="D22" s="24" t="s">
        <v>16</v>
      </c>
      <c r="E22" s="27" t="s">
        <v>17</v>
      </c>
      <c r="F22" s="3"/>
      <c r="G22" s="127">
        <v>65.659581942736594</v>
      </c>
      <c r="H22" s="123">
        <v>76.550149306165395</v>
      </c>
      <c r="I22" s="123">
        <v>79.430880028104596</v>
      </c>
      <c r="J22" s="123">
        <v>77.621640611277002</v>
      </c>
      <c r="K22" s="123">
        <v>70.8238187247496</v>
      </c>
      <c r="L22" s="128">
        <v>74.017214122606703</v>
      </c>
      <c r="M22" s="123"/>
      <c r="N22" s="135">
        <v>75.092218513964497</v>
      </c>
      <c r="O22" s="143">
        <v>89.144563499033893</v>
      </c>
      <c r="P22" s="136">
        <v>82.118391006499195</v>
      </c>
      <c r="Q22" s="123"/>
      <c r="R22" s="141">
        <v>76.331836089433097</v>
      </c>
      <c r="S22" s="82"/>
      <c r="T22" s="127">
        <v>5.9638050519016899</v>
      </c>
      <c r="U22" s="123">
        <v>4.3648981678308498</v>
      </c>
      <c r="V22" s="123">
        <v>2.9184086319080098</v>
      </c>
      <c r="W22" s="123">
        <v>2.1790884272406799</v>
      </c>
      <c r="X22" s="123">
        <v>2.8390755564477601</v>
      </c>
      <c r="Y22" s="128">
        <v>3.5709677923883598</v>
      </c>
      <c r="Z22" s="123"/>
      <c r="AA22" s="135">
        <v>2.7463720628572199</v>
      </c>
      <c r="AB22" s="143">
        <v>1.25940040640609</v>
      </c>
      <c r="AC22" s="136">
        <v>1.93389632733475</v>
      </c>
      <c r="AD22" s="123"/>
      <c r="AE22" s="141">
        <v>3.0622052574508198</v>
      </c>
      <c r="AF22" s="30"/>
      <c r="AG22" s="127">
        <v>65.593711575619096</v>
      </c>
      <c r="AH22" s="123">
        <v>74.253469172668105</v>
      </c>
      <c r="AI22" s="123">
        <v>78.974178816089903</v>
      </c>
      <c r="AJ22" s="123">
        <v>77.349376427191203</v>
      </c>
      <c r="AK22" s="123">
        <v>74.600386439486996</v>
      </c>
      <c r="AL22" s="128">
        <v>74.154224486211106</v>
      </c>
      <c r="AM22" s="123"/>
      <c r="AN22" s="135">
        <v>82.096434217460001</v>
      </c>
      <c r="AO22" s="143">
        <v>87.756894431758198</v>
      </c>
      <c r="AP22" s="136">
        <v>84.926664324609106</v>
      </c>
      <c r="AQ22" s="123"/>
      <c r="AR22" s="141">
        <v>77.232064440039096</v>
      </c>
      <c r="AS22" s="82"/>
      <c r="AT22" s="127">
        <v>1.3207253630587299</v>
      </c>
      <c r="AU22" s="123">
        <v>2.1602110611271699</v>
      </c>
      <c r="AV22" s="123">
        <v>1.6702692170728599</v>
      </c>
      <c r="AW22" s="123">
        <v>-2.2453626437727898</v>
      </c>
      <c r="AX22" s="123">
        <v>-4.3175351080312598</v>
      </c>
      <c r="AY22" s="128">
        <v>-0.381620123718106</v>
      </c>
      <c r="AZ22" s="123"/>
      <c r="BA22" s="135">
        <v>0.20755987042996599</v>
      </c>
      <c r="BB22" s="143">
        <v>-1.00337053845944</v>
      </c>
      <c r="BC22" s="136">
        <v>-0.421758505371224</v>
      </c>
      <c r="BD22" s="123"/>
      <c r="BE22" s="141">
        <v>-0.39398447339397202</v>
      </c>
    </row>
    <row r="23" spans="1:57" x14ac:dyDescent="0.2">
      <c r="A23" s="35" t="s">
        <v>32</v>
      </c>
      <c r="B23" s="3" t="str">
        <f t="shared" si="0"/>
        <v>Newport News/Hampton, VA</v>
      </c>
      <c r="C23" s="3"/>
      <c r="D23" s="24" t="s">
        <v>16</v>
      </c>
      <c r="E23" s="27" t="s">
        <v>17</v>
      </c>
      <c r="F23" s="3"/>
      <c r="G23" s="127">
        <v>74.484350209144594</v>
      </c>
      <c r="H23" s="123">
        <v>75.465166594547796</v>
      </c>
      <c r="I23" s="123">
        <v>76.936391172652506</v>
      </c>
      <c r="J23" s="123">
        <v>78.523005913745806</v>
      </c>
      <c r="K23" s="123">
        <v>75.465166594547796</v>
      </c>
      <c r="L23" s="128">
        <v>76.1748160969277</v>
      </c>
      <c r="M23" s="123"/>
      <c r="N23" s="135">
        <v>76.907543631905298</v>
      </c>
      <c r="O23" s="143">
        <v>86.066637819125901</v>
      </c>
      <c r="P23" s="136">
        <v>81.4870907255156</v>
      </c>
      <c r="Q23" s="123"/>
      <c r="R23" s="141">
        <v>77.692608847952798</v>
      </c>
      <c r="S23" s="82"/>
      <c r="T23" s="127">
        <v>27.2234540527223</v>
      </c>
      <c r="U23" s="123">
        <v>12.953367875647601</v>
      </c>
      <c r="V23" s="123">
        <v>16.717724288840198</v>
      </c>
      <c r="W23" s="123">
        <v>13.463943309712301</v>
      </c>
      <c r="X23" s="123">
        <v>7.8318219291014</v>
      </c>
      <c r="Y23" s="128">
        <v>15.2546811575225</v>
      </c>
      <c r="Z23" s="123"/>
      <c r="AA23" s="135">
        <v>-5.69508312698974</v>
      </c>
      <c r="AB23" s="143">
        <v>-6.1054287962234399</v>
      </c>
      <c r="AC23" s="136">
        <v>-5.9122324922974396</v>
      </c>
      <c r="AD23" s="123"/>
      <c r="AE23" s="141">
        <v>7.97537227949599</v>
      </c>
      <c r="AF23" s="30"/>
      <c r="AG23" s="127">
        <v>65.783210731285095</v>
      </c>
      <c r="AH23" s="123">
        <v>72.093610269724493</v>
      </c>
      <c r="AI23" s="123">
        <v>75.364200201932704</v>
      </c>
      <c r="AJ23" s="123">
        <v>76.283715563248194</v>
      </c>
      <c r="AK23" s="123">
        <v>73.438626857060399</v>
      </c>
      <c r="AL23" s="128">
        <v>72.5926727246502</v>
      </c>
      <c r="AM23" s="123"/>
      <c r="AN23" s="135">
        <v>81.533967979229701</v>
      </c>
      <c r="AO23" s="143">
        <v>87.0979374008365</v>
      </c>
      <c r="AP23" s="136">
        <v>84.3159526900331</v>
      </c>
      <c r="AQ23" s="123"/>
      <c r="AR23" s="141">
        <v>75.942181286188202</v>
      </c>
      <c r="AS23" s="82"/>
      <c r="AT23" s="127">
        <v>2.8934010152284202</v>
      </c>
      <c r="AU23" s="123">
        <v>2.6809100713882099</v>
      </c>
      <c r="AV23" s="123">
        <v>4.6307884856069998</v>
      </c>
      <c r="AW23" s="123">
        <v>0.232161470671846</v>
      </c>
      <c r="AX23" s="123">
        <v>-3.7159606656580899</v>
      </c>
      <c r="AY23" s="128">
        <v>1.2299615825572701</v>
      </c>
      <c r="AZ23" s="123"/>
      <c r="BA23" s="135">
        <v>-4.3001650653912797</v>
      </c>
      <c r="BB23" s="143">
        <v>-1.6290624745458899</v>
      </c>
      <c r="BC23" s="136">
        <v>-2.9389178306801398</v>
      </c>
      <c r="BD23" s="123"/>
      <c r="BE23" s="141">
        <v>-0.13074552044168899</v>
      </c>
    </row>
    <row r="24" spans="1:57" x14ac:dyDescent="0.2">
      <c r="A24" s="36" t="s">
        <v>33</v>
      </c>
      <c r="B24" s="3" t="str">
        <f t="shared" si="0"/>
        <v>Chesapeake/Suffolk, VA</v>
      </c>
      <c r="C24" s="3"/>
      <c r="D24" s="25" t="s">
        <v>16</v>
      </c>
      <c r="E24" s="28" t="s">
        <v>17</v>
      </c>
      <c r="F24" s="3"/>
      <c r="G24" s="129">
        <v>66.841278156102604</v>
      </c>
      <c r="H24" s="130">
        <v>79.675222629648999</v>
      </c>
      <c r="I24" s="130">
        <v>81.913407821229001</v>
      </c>
      <c r="J24" s="130">
        <v>84.025837988826794</v>
      </c>
      <c r="K24" s="130">
        <v>77.409217877094903</v>
      </c>
      <c r="L24" s="131">
        <v>77.973322159368607</v>
      </c>
      <c r="M24" s="123"/>
      <c r="N24" s="137">
        <v>80.638966480446896</v>
      </c>
      <c r="O24" s="138">
        <v>89.263268156424502</v>
      </c>
      <c r="P24" s="139">
        <v>84.951117318435706</v>
      </c>
      <c r="Q24" s="123"/>
      <c r="R24" s="142">
        <v>79.967077368184704</v>
      </c>
      <c r="S24" s="82"/>
      <c r="T24" s="129">
        <v>0.113303353869708</v>
      </c>
      <c r="U24" s="130">
        <v>2.54446499828508</v>
      </c>
      <c r="V24" s="130">
        <v>3.58572729336518</v>
      </c>
      <c r="W24" s="130">
        <v>7.51551917855247</v>
      </c>
      <c r="X24" s="130">
        <v>7.9769017208881303</v>
      </c>
      <c r="Y24" s="131">
        <v>4.41422887851847</v>
      </c>
      <c r="Z24" s="123"/>
      <c r="AA24" s="137">
        <v>1.9740993964308899</v>
      </c>
      <c r="AB24" s="138">
        <v>-1.59386340706831</v>
      </c>
      <c r="AC24" s="139">
        <v>6.79073781862021E-2</v>
      </c>
      <c r="AD24" s="123"/>
      <c r="AE24" s="142">
        <v>3.0557647441187599</v>
      </c>
      <c r="AF24" s="31"/>
      <c r="AG24" s="129">
        <v>66.2912519643792</v>
      </c>
      <c r="AH24" s="130">
        <v>78.007682905535106</v>
      </c>
      <c r="AI24" s="130">
        <v>82.618184992797495</v>
      </c>
      <c r="AJ24" s="130">
        <v>83.368981622942897</v>
      </c>
      <c r="AK24" s="130">
        <v>80.509843293028894</v>
      </c>
      <c r="AL24" s="131">
        <v>78.159293889630902</v>
      </c>
      <c r="AM24" s="123"/>
      <c r="AN24" s="137">
        <v>87.271378061023995</v>
      </c>
      <c r="AO24" s="138">
        <v>90.859487537648903</v>
      </c>
      <c r="AP24" s="139">
        <v>89.065432799336506</v>
      </c>
      <c r="AQ24" s="123"/>
      <c r="AR24" s="142">
        <v>81.275372440930099</v>
      </c>
      <c r="AS24" s="75"/>
      <c r="AT24" s="129">
        <v>-2.2258461593056502</v>
      </c>
      <c r="AU24" s="130">
        <v>-0.38537191857839698</v>
      </c>
      <c r="AV24" s="130">
        <v>0.93811858297519601</v>
      </c>
      <c r="AW24" s="130">
        <v>0.96674889445247902</v>
      </c>
      <c r="AX24" s="130">
        <v>0.74837189441812002</v>
      </c>
      <c r="AY24" s="131">
        <v>9.0602796029593799E-2</v>
      </c>
      <c r="AZ24" s="123"/>
      <c r="BA24" s="137">
        <v>0.26905658940029398</v>
      </c>
      <c r="BB24" s="138">
        <v>4.0654867912304299E-2</v>
      </c>
      <c r="BC24" s="139">
        <v>0.15242520735465601</v>
      </c>
      <c r="BD24" s="123"/>
      <c r="BE24" s="142">
        <v>0.109999022075606</v>
      </c>
    </row>
    <row r="25" spans="1:57" x14ac:dyDescent="0.2">
      <c r="A25" s="35" t="s">
        <v>115</v>
      </c>
      <c r="B25" s="3" t="s">
        <v>115</v>
      </c>
      <c r="C25" s="9"/>
      <c r="D25" s="23" t="s">
        <v>16</v>
      </c>
      <c r="E25" s="26" t="s">
        <v>17</v>
      </c>
      <c r="F25" s="3"/>
      <c r="G25" s="124">
        <v>40.383989586722997</v>
      </c>
      <c r="H25" s="125">
        <v>54.637162382036998</v>
      </c>
      <c r="I25" s="125">
        <v>63.553530751708401</v>
      </c>
      <c r="J25" s="125">
        <v>65.994142531727903</v>
      </c>
      <c r="K25" s="125">
        <v>55.157826228441202</v>
      </c>
      <c r="L25" s="126">
        <v>55.945330296127501</v>
      </c>
      <c r="M25" s="123"/>
      <c r="N25" s="132">
        <v>54.930035795639398</v>
      </c>
      <c r="O25" s="133">
        <v>57.923852912463303</v>
      </c>
      <c r="P25" s="134">
        <v>56.4269443540514</v>
      </c>
      <c r="Q25" s="123"/>
      <c r="R25" s="140">
        <v>56.082934312677203</v>
      </c>
      <c r="S25" s="82"/>
      <c r="T25" s="124">
        <v>-5.7601247713283401</v>
      </c>
      <c r="U25" s="125">
        <v>0.20745451067013501</v>
      </c>
      <c r="V25" s="125">
        <v>11.143909955781799</v>
      </c>
      <c r="W25" s="125">
        <v>18.981555941071601</v>
      </c>
      <c r="X25" s="125">
        <v>16.466063478093599</v>
      </c>
      <c r="Y25" s="126">
        <v>8.68104219183693</v>
      </c>
      <c r="Z25" s="123"/>
      <c r="AA25" s="132">
        <v>12.625514772714499</v>
      </c>
      <c r="AB25" s="133">
        <v>9.7562872586065303</v>
      </c>
      <c r="AC25" s="134">
        <v>11.1343528086087</v>
      </c>
      <c r="AD25" s="123"/>
      <c r="AE25" s="140">
        <v>9.3751237916901804</v>
      </c>
      <c r="AF25" s="29"/>
      <c r="AG25" s="124">
        <v>40.473478685323698</v>
      </c>
      <c r="AH25" s="125">
        <v>56.134070940449</v>
      </c>
      <c r="AI25" s="125">
        <v>66.303286690530399</v>
      </c>
      <c r="AJ25" s="125">
        <v>65.066710055320499</v>
      </c>
      <c r="AK25" s="125">
        <v>60.632931988285002</v>
      </c>
      <c r="AL25" s="126">
        <v>57.722095671981698</v>
      </c>
      <c r="AM25" s="123"/>
      <c r="AN25" s="132">
        <v>68.402212821347206</v>
      </c>
      <c r="AO25" s="133">
        <v>70.045558086560305</v>
      </c>
      <c r="AP25" s="134">
        <v>69.223885453953699</v>
      </c>
      <c r="AQ25" s="123"/>
      <c r="AR25" s="140">
        <v>61.008321323973703</v>
      </c>
      <c r="AS25" s="82"/>
      <c r="AT25" s="124">
        <v>-1.5724726940960101</v>
      </c>
      <c r="AU25" s="125">
        <v>8.9871627140931203</v>
      </c>
      <c r="AV25" s="125">
        <v>8.6807285077584808</v>
      </c>
      <c r="AW25" s="125">
        <v>6.2291757245842598</v>
      </c>
      <c r="AX25" s="125">
        <v>2.9772675242339202</v>
      </c>
      <c r="AY25" s="126">
        <v>5.42314192947648</v>
      </c>
      <c r="AZ25" s="123"/>
      <c r="BA25" s="132">
        <v>6.2347022164635097</v>
      </c>
      <c r="BB25" s="133">
        <v>2.33191360754003</v>
      </c>
      <c r="BC25" s="134">
        <v>4.22364320040748</v>
      </c>
      <c r="BD25" s="123"/>
      <c r="BE25" s="140">
        <v>5.0312638366362599</v>
      </c>
    </row>
    <row r="26" spans="1:57" x14ac:dyDescent="0.2">
      <c r="A26" s="35" t="s">
        <v>43</v>
      </c>
      <c r="B26" s="3" t="str">
        <f t="shared" si="0"/>
        <v>Richmond North/Glen Allen, VA</v>
      </c>
      <c r="C26" s="10"/>
      <c r="D26" s="24" t="s">
        <v>16</v>
      </c>
      <c r="E26" s="27" t="s">
        <v>17</v>
      </c>
      <c r="F26" s="3"/>
      <c r="G26" s="127">
        <v>51.209956211108498</v>
      </c>
      <c r="H26" s="123">
        <v>62.687255127909602</v>
      </c>
      <c r="I26" s="123">
        <v>70.788200046093493</v>
      </c>
      <c r="J26" s="123">
        <v>69.912422217100698</v>
      </c>
      <c r="K26" s="123">
        <v>61.926711223784203</v>
      </c>
      <c r="L26" s="128">
        <v>63.304908965199303</v>
      </c>
      <c r="M26" s="123"/>
      <c r="N26" s="135">
        <v>64.680802028117</v>
      </c>
      <c r="O26" s="143">
        <v>67.573173542290803</v>
      </c>
      <c r="P26" s="136">
        <v>66.126987785203895</v>
      </c>
      <c r="Q26" s="123"/>
      <c r="R26" s="141">
        <v>64.111217199486305</v>
      </c>
      <c r="S26" s="82"/>
      <c r="T26" s="127">
        <v>-3.3325003860513398</v>
      </c>
      <c r="U26" s="123">
        <v>-0.57859112985535699</v>
      </c>
      <c r="V26" s="123">
        <v>2.1401430817690801</v>
      </c>
      <c r="W26" s="123">
        <v>4.0163376717853199</v>
      </c>
      <c r="X26" s="123">
        <v>-6.0120967773081704</v>
      </c>
      <c r="Y26" s="128">
        <v>-0.59941661132651103</v>
      </c>
      <c r="Z26" s="123"/>
      <c r="AA26" s="135">
        <v>-4.3626704502630398</v>
      </c>
      <c r="AB26" s="143">
        <v>-2.6131348144270499</v>
      </c>
      <c r="AC26" s="136">
        <v>-3.4766981247103299</v>
      </c>
      <c r="AD26" s="123"/>
      <c r="AE26" s="141">
        <v>-1.46501672772434</v>
      </c>
      <c r="AF26" s="30"/>
      <c r="AG26" s="127">
        <v>49.262502880848103</v>
      </c>
      <c r="AH26" s="123">
        <v>63.672505185526603</v>
      </c>
      <c r="AI26" s="123">
        <v>71.430629177229704</v>
      </c>
      <c r="AJ26" s="123">
        <v>71.378773911039403</v>
      </c>
      <c r="AK26" s="123">
        <v>67.613505415994396</v>
      </c>
      <c r="AL26" s="128">
        <v>64.671583314127602</v>
      </c>
      <c r="AM26" s="123"/>
      <c r="AN26" s="135">
        <v>75.538718598755395</v>
      </c>
      <c r="AO26" s="143">
        <v>77.264346623646006</v>
      </c>
      <c r="AP26" s="136">
        <v>76.401532611200693</v>
      </c>
      <c r="AQ26" s="123"/>
      <c r="AR26" s="141">
        <v>68.022997399005604</v>
      </c>
      <c r="AS26" s="82"/>
      <c r="AT26" s="127">
        <v>-2.2193725620122802</v>
      </c>
      <c r="AU26" s="123">
        <v>3.4047252956343899</v>
      </c>
      <c r="AV26" s="123">
        <v>4.4819811196200403</v>
      </c>
      <c r="AW26" s="123">
        <v>5.3734775842805398</v>
      </c>
      <c r="AX26" s="123">
        <v>0.21043031725014499</v>
      </c>
      <c r="AY26" s="128">
        <v>2.47975078452852</v>
      </c>
      <c r="AZ26" s="123"/>
      <c r="BA26" s="135">
        <v>-1.5175187781359001</v>
      </c>
      <c r="BB26" s="143">
        <v>-0.25769867219051801</v>
      </c>
      <c r="BC26" s="136">
        <v>-0.88449823411796202</v>
      </c>
      <c r="BD26" s="123"/>
      <c r="BE26" s="141">
        <v>1.3755248892018599</v>
      </c>
    </row>
    <row r="27" spans="1:57" x14ac:dyDescent="0.2">
      <c r="A27" s="21" t="s">
        <v>44</v>
      </c>
      <c r="B27" s="3" t="str">
        <f t="shared" si="0"/>
        <v>Richmond West/Midlothian, VA</v>
      </c>
      <c r="C27" s="3"/>
      <c r="D27" s="24" t="s">
        <v>16</v>
      </c>
      <c r="E27" s="27" t="s">
        <v>17</v>
      </c>
      <c r="F27" s="3"/>
      <c r="G27" s="127">
        <v>52.101998621640199</v>
      </c>
      <c r="H27" s="123">
        <v>62.3363197794624</v>
      </c>
      <c r="I27" s="123">
        <v>68.917987594762195</v>
      </c>
      <c r="J27" s="123">
        <v>68.573397656788401</v>
      </c>
      <c r="K27" s="123">
        <v>65.920055134389997</v>
      </c>
      <c r="L27" s="128">
        <v>63.569951757408603</v>
      </c>
      <c r="M27" s="123"/>
      <c r="N27" s="135">
        <v>68.297725706409295</v>
      </c>
      <c r="O27" s="143">
        <v>72.846312887663601</v>
      </c>
      <c r="P27" s="136">
        <v>70.572019297036505</v>
      </c>
      <c r="Q27" s="123"/>
      <c r="R27" s="141">
        <v>65.570542483016595</v>
      </c>
      <c r="S27" s="82"/>
      <c r="T27" s="127">
        <v>5.8093809543114201</v>
      </c>
      <c r="U27" s="123">
        <v>4.1932722538565201</v>
      </c>
      <c r="V27" s="123">
        <v>3.71674313690216</v>
      </c>
      <c r="W27" s="123">
        <v>2.0332751178483401</v>
      </c>
      <c r="X27" s="123">
        <v>6.3226695715968901</v>
      </c>
      <c r="Y27" s="128">
        <v>4.30737812407218</v>
      </c>
      <c r="Z27" s="123"/>
      <c r="AA27" s="135">
        <v>6.2571912814308899</v>
      </c>
      <c r="AB27" s="143">
        <v>2.2033417388604999</v>
      </c>
      <c r="AC27" s="136">
        <v>4.1255944855792004</v>
      </c>
      <c r="AD27" s="123"/>
      <c r="AE27" s="141">
        <v>4.2514107460242601</v>
      </c>
      <c r="AF27" s="30"/>
      <c r="AG27" s="127">
        <v>54.023087525844197</v>
      </c>
      <c r="AH27" s="123">
        <v>61.793590627153598</v>
      </c>
      <c r="AI27" s="123">
        <v>66.703997243280398</v>
      </c>
      <c r="AJ27" s="123">
        <v>66.566161268090895</v>
      </c>
      <c r="AK27" s="123">
        <v>66.264645072363805</v>
      </c>
      <c r="AL27" s="128">
        <v>63.070296347346599</v>
      </c>
      <c r="AM27" s="123"/>
      <c r="AN27" s="135">
        <v>79.402136457615399</v>
      </c>
      <c r="AO27" s="143">
        <v>82.012405237766998</v>
      </c>
      <c r="AP27" s="136">
        <v>80.707270847691206</v>
      </c>
      <c r="AQ27" s="123"/>
      <c r="AR27" s="141">
        <v>68.109431918873597</v>
      </c>
      <c r="AS27" s="82"/>
      <c r="AT27" s="127">
        <v>3.05341478371867</v>
      </c>
      <c r="AU27" s="123">
        <v>-0.88417432591499301</v>
      </c>
      <c r="AV27" s="123">
        <v>-0.69733469942841897</v>
      </c>
      <c r="AW27" s="123">
        <v>-2.38085073200312</v>
      </c>
      <c r="AX27" s="123">
        <v>-1.61655153725571</v>
      </c>
      <c r="AY27" s="128">
        <v>-0.67130476414396201</v>
      </c>
      <c r="AZ27" s="123"/>
      <c r="BA27" s="135">
        <v>2.7744680772527399</v>
      </c>
      <c r="BB27" s="143">
        <v>1.20679795298913</v>
      </c>
      <c r="BC27" s="136">
        <v>1.97193571868189</v>
      </c>
      <c r="BD27" s="123"/>
      <c r="BE27" s="141">
        <v>0.20811508991743199</v>
      </c>
    </row>
    <row r="28" spans="1:57" x14ac:dyDescent="0.2">
      <c r="A28" s="21" t="s">
        <v>45</v>
      </c>
      <c r="B28" s="3" t="str">
        <f t="shared" si="0"/>
        <v>Petersburg/Chester, VA</v>
      </c>
      <c r="C28" s="3"/>
      <c r="D28" s="24" t="s">
        <v>16</v>
      </c>
      <c r="E28" s="27" t="s">
        <v>17</v>
      </c>
      <c r="F28" s="3"/>
      <c r="G28" s="127">
        <v>60.131477184841401</v>
      </c>
      <c r="H28" s="123">
        <v>70.920340293890106</v>
      </c>
      <c r="I28" s="123">
        <v>74.555297757153895</v>
      </c>
      <c r="J28" s="123">
        <v>75.270688321732393</v>
      </c>
      <c r="K28" s="123">
        <v>70.9396751740139</v>
      </c>
      <c r="L28" s="128">
        <v>70.363495746326294</v>
      </c>
      <c r="M28" s="123"/>
      <c r="N28" s="135">
        <v>71.133023975251305</v>
      </c>
      <c r="O28" s="143">
        <v>72.505800464037094</v>
      </c>
      <c r="P28" s="136">
        <v>71.819412219644207</v>
      </c>
      <c r="Q28" s="123"/>
      <c r="R28" s="141">
        <v>70.779471881559999</v>
      </c>
      <c r="S28" s="82"/>
      <c r="T28" s="127">
        <v>7.6510306331752904</v>
      </c>
      <c r="U28" s="123">
        <v>4.2636365303206896</v>
      </c>
      <c r="V28" s="123">
        <v>6.4455249808796502</v>
      </c>
      <c r="W28" s="123">
        <v>5.2195091776090896</v>
      </c>
      <c r="X28" s="123">
        <v>6.6062797432553699</v>
      </c>
      <c r="Y28" s="128">
        <v>5.9693681549455198</v>
      </c>
      <c r="Z28" s="123"/>
      <c r="AA28" s="135">
        <v>5.0865885191213298</v>
      </c>
      <c r="AB28" s="143">
        <v>6.7774978507579604</v>
      </c>
      <c r="AC28" s="136">
        <v>5.93337575426533</v>
      </c>
      <c r="AD28" s="123"/>
      <c r="AE28" s="141">
        <v>5.9589310018168797</v>
      </c>
      <c r="AF28" s="30"/>
      <c r="AG28" s="127">
        <v>56.6802010827532</v>
      </c>
      <c r="AH28" s="123">
        <v>66.212296983758705</v>
      </c>
      <c r="AI28" s="123">
        <v>68.817672080433098</v>
      </c>
      <c r="AJ28" s="123">
        <v>69.218870843000701</v>
      </c>
      <c r="AK28" s="123">
        <v>68.121616395978293</v>
      </c>
      <c r="AL28" s="128">
        <v>65.810131477184797</v>
      </c>
      <c r="AM28" s="123"/>
      <c r="AN28" s="135">
        <v>75.662219644238206</v>
      </c>
      <c r="AO28" s="143">
        <v>75.797563805104403</v>
      </c>
      <c r="AP28" s="136">
        <v>75.729891724671305</v>
      </c>
      <c r="AQ28" s="123"/>
      <c r="AR28" s="141">
        <v>68.644348690752395</v>
      </c>
      <c r="AS28" s="82"/>
      <c r="AT28" s="127">
        <v>1.14691686675259</v>
      </c>
      <c r="AU28" s="123">
        <v>-0.24304644700884501</v>
      </c>
      <c r="AV28" s="123">
        <v>-1.2945358233275199</v>
      </c>
      <c r="AW28" s="123">
        <v>-3.6262857296476598</v>
      </c>
      <c r="AX28" s="123">
        <v>-1.4553233304944999</v>
      </c>
      <c r="AY28" s="128">
        <v>-1.2104274989222299</v>
      </c>
      <c r="AZ28" s="123"/>
      <c r="BA28" s="135">
        <v>4.2450497246587799</v>
      </c>
      <c r="BB28" s="143">
        <v>7.6295084915849003</v>
      </c>
      <c r="BC28" s="136">
        <v>5.91175944756014</v>
      </c>
      <c r="BD28" s="123"/>
      <c r="BE28" s="141">
        <v>0.92890984131806997</v>
      </c>
    </row>
    <row r="29" spans="1:57" x14ac:dyDescent="0.2">
      <c r="A29" s="77" t="s">
        <v>97</v>
      </c>
      <c r="B29" s="37" t="s">
        <v>70</v>
      </c>
      <c r="C29" s="3"/>
      <c r="D29" s="24" t="s">
        <v>16</v>
      </c>
      <c r="E29" s="27" t="s">
        <v>17</v>
      </c>
      <c r="F29" s="3"/>
      <c r="G29" s="127">
        <v>47.251795629361702</v>
      </c>
      <c r="H29" s="123">
        <v>57.791248535479497</v>
      </c>
      <c r="I29" s="123">
        <v>61.8154958993428</v>
      </c>
      <c r="J29" s="123">
        <v>63.4099128928735</v>
      </c>
      <c r="K29" s="123">
        <v>62.7680709082573</v>
      </c>
      <c r="L29" s="128">
        <v>58.607304773062999</v>
      </c>
      <c r="M29" s="123"/>
      <c r="N29" s="135">
        <v>70.133971779328604</v>
      </c>
      <c r="O29" s="143">
        <v>71.998369925118396</v>
      </c>
      <c r="P29" s="136">
        <v>71.066170852223493</v>
      </c>
      <c r="Q29" s="123"/>
      <c r="R29" s="141">
        <v>62.166980795680303</v>
      </c>
      <c r="S29" s="82"/>
      <c r="T29" s="127">
        <v>0.83942911666459297</v>
      </c>
      <c r="U29" s="123">
        <v>4.0253066847052796</v>
      </c>
      <c r="V29" s="123">
        <v>4.5248677970808497</v>
      </c>
      <c r="W29" s="123">
        <v>6.1244728773784196</v>
      </c>
      <c r="X29" s="123">
        <v>9.6083322342112805</v>
      </c>
      <c r="Y29" s="128">
        <v>5.1934223230207399</v>
      </c>
      <c r="Z29" s="123"/>
      <c r="AA29" s="135">
        <v>8.6584995128942897</v>
      </c>
      <c r="AB29" s="143">
        <v>6.0118203380626403</v>
      </c>
      <c r="AC29" s="136">
        <v>7.3014911681793899</v>
      </c>
      <c r="AD29" s="123"/>
      <c r="AE29" s="141">
        <v>5.8662812990298701</v>
      </c>
      <c r="AF29" s="30"/>
      <c r="AG29" s="127">
        <v>46.781875604910603</v>
      </c>
      <c r="AH29" s="123">
        <v>56.366206510111503</v>
      </c>
      <c r="AI29" s="123">
        <v>60.050430441648402</v>
      </c>
      <c r="AJ29" s="123">
        <v>61.679231827212</v>
      </c>
      <c r="AK29" s="123">
        <v>61.094697162650903</v>
      </c>
      <c r="AL29" s="128">
        <v>57.194488309306699</v>
      </c>
      <c r="AM29" s="123"/>
      <c r="AN29" s="135">
        <v>70.397585451581605</v>
      </c>
      <c r="AO29" s="143">
        <v>71.775508124904405</v>
      </c>
      <c r="AP29" s="136">
        <v>71.086546788242998</v>
      </c>
      <c r="AQ29" s="123"/>
      <c r="AR29" s="141">
        <v>61.1636478747171</v>
      </c>
      <c r="AS29" s="82"/>
      <c r="AT29" s="127">
        <v>-2.107339649954</v>
      </c>
      <c r="AU29" s="123">
        <v>-2.1732202930660698</v>
      </c>
      <c r="AV29" s="123">
        <v>-0.31354459690855901</v>
      </c>
      <c r="AW29" s="123">
        <v>-1.3212680770246801</v>
      </c>
      <c r="AX29" s="123">
        <v>-1.51637613423914</v>
      </c>
      <c r="AY29" s="128">
        <v>-1.452399612689</v>
      </c>
      <c r="AZ29" s="123"/>
      <c r="BA29" s="135">
        <v>-0.93363474017154902</v>
      </c>
      <c r="BB29" s="143">
        <v>-0.163663698199769</v>
      </c>
      <c r="BC29" s="136">
        <v>-0.54640822186718896</v>
      </c>
      <c r="BD29" s="123"/>
      <c r="BE29" s="141">
        <v>-1.1552259470439501</v>
      </c>
    </row>
    <row r="30" spans="1:57" x14ac:dyDescent="0.2">
      <c r="A30" s="21" t="s">
        <v>47</v>
      </c>
      <c r="B30" s="3" t="str">
        <f t="shared" si="0"/>
        <v>Roanoke, VA</v>
      </c>
      <c r="C30" s="3"/>
      <c r="D30" s="24" t="s">
        <v>16</v>
      </c>
      <c r="E30" s="27" t="s">
        <v>17</v>
      </c>
      <c r="F30" s="3"/>
      <c r="G30" s="127">
        <v>48.463915651699601</v>
      </c>
      <c r="H30" s="123">
        <v>61.497909471005201</v>
      </c>
      <c r="I30" s="123">
        <v>65.860752590438096</v>
      </c>
      <c r="J30" s="123">
        <v>70.332666787856695</v>
      </c>
      <c r="K30" s="123">
        <v>73.986547900381694</v>
      </c>
      <c r="L30" s="128">
        <v>64.028358480276296</v>
      </c>
      <c r="M30" s="123"/>
      <c r="N30" s="135">
        <v>79.367387747682201</v>
      </c>
      <c r="O30" s="143">
        <v>75.531721505180798</v>
      </c>
      <c r="P30" s="136">
        <v>77.449554626431507</v>
      </c>
      <c r="Q30" s="123"/>
      <c r="R30" s="141">
        <v>67.862985950606301</v>
      </c>
      <c r="S30" s="82"/>
      <c r="T30" s="127">
        <v>-2.9702466868178599</v>
      </c>
      <c r="U30" s="123">
        <v>-4.0753525673451296</v>
      </c>
      <c r="V30" s="123">
        <v>-6.1619808439554902</v>
      </c>
      <c r="W30" s="123">
        <v>1.57779840511701</v>
      </c>
      <c r="X30" s="123">
        <v>8.89233744060307</v>
      </c>
      <c r="Y30" s="128">
        <v>-0.40033125290351201</v>
      </c>
      <c r="Z30" s="123"/>
      <c r="AA30" s="135">
        <v>10.2496397895819</v>
      </c>
      <c r="AB30" s="143">
        <v>7.4563370454777402</v>
      </c>
      <c r="AC30" s="136">
        <v>8.8696581828908698</v>
      </c>
      <c r="AD30" s="123"/>
      <c r="AE30" s="141">
        <v>2.44397743228925</v>
      </c>
      <c r="AF30" s="30"/>
      <c r="AG30" s="127">
        <v>50.186329758225703</v>
      </c>
      <c r="AH30" s="123">
        <v>61.302490456280601</v>
      </c>
      <c r="AI30" s="123">
        <v>67.042355935284405</v>
      </c>
      <c r="AJ30" s="123">
        <v>70.696237047809404</v>
      </c>
      <c r="AK30" s="123">
        <v>72.286856935102705</v>
      </c>
      <c r="AL30" s="128">
        <v>64.302854026540601</v>
      </c>
      <c r="AM30" s="123"/>
      <c r="AN30" s="135">
        <v>75.513542992183204</v>
      </c>
      <c r="AO30" s="143">
        <v>71.018905653517507</v>
      </c>
      <c r="AP30" s="136">
        <v>73.266224322850306</v>
      </c>
      <c r="AQ30" s="123"/>
      <c r="AR30" s="141">
        <v>66.8638169683434</v>
      </c>
      <c r="AS30" s="82"/>
      <c r="AT30" s="127">
        <v>-3.9248209203231998</v>
      </c>
      <c r="AU30" s="123">
        <v>-1.9640720973541701</v>
      </c>
      <c r="AV30" s="123">
        <v>-1.8779227205572899</v>
      </c>
      <c r="AW30" s="123">
        <v>1.2262721105690999</v>
      </c>
      <c r="AX30" s="123">
        <v>5.4062229404063196</v>
      </c>
      <c r="AY30" s="128">
        <v>7.9015494359376296E-4</v>
      </c>
      <c r="AZ30" s="123"/>
      <c r="BA30" s="135">
        <v>2.9005445389993798</v>
      </c>
      <c r="BB30" s="143">
        <v>-1.37725907909993</v>
      </c>
      <c r="BC30" s="136">
        <v>0.78185992344886901</v>
      </c>
      <c r="BD30" s="123"/>
      <c r="BE30" s="141">
        <v>0.24401644793232799</v>
      </c>
    </row>
    <row r="31" spans="1:57" x14ac:dyDescent="0.2">
      <c r="A31" s="21" t="s">
        <v>48</v>
      </c>
      <c r="B31" s="3" t="str">
        <f t="shared" si="0"/>
        <v>Charlottesville, VA</v>
      </c>
      <c r="C31" s="3"/>
      <c r="D31" s="24" t="s">
        <v>16</v>
      </c>
      <c r="E31" s="27" t="s">
        <v>17</v>
      </c>
      <c r="F31" s="3"/>
      <c r="G31" s="127">
        <v>58.369195922989803</v>
      </c>
      <c r="H31" s="123">
        <v>65.639864099660201</v>
      </c>
      <c r="I31" s="123">
        <v>71.732729331823293</v>
      </c>
      <c r="J31" s="123">
        <v>73.590033975084907</v>
      </c>
      <c r="K31" s="123">
        <v>66.840317100792703</v>
      </c>
      <c r="L31" s="128">
        <v>67.234428086070196</v>
      </c>
      <c r="M31" s="123"/>
      <c r="N31" s="135">
        <v>61.540203850509599</v>
      </c>
      <c r="O31" s="143">
        <v>70.4869762174405</v>
      </c>
      <c r="P31" s="136">
        <v>66.013590033975007</v>
      </c>
      <c r="Q31" s="123"/>
      <c r="R31" s="141">
        <v>66.885617214042995</v>
      </c>
      <c r="S31" s="82"/>
      <c r="T31" s="127">
        <v>5.1001281399589997</v>
      </c>
      <c r="U31" s="123">
        <v>3.18756287198585</v>
      </c>
      <c r="V31" s="123">
        <v>6.8370790480451102</v>
      </c>
      <c r="W31" s="123">
        <v>5.1722116520218702</v>
      </c>
      <c r="X31" s="123">
        <v>6.7792783039315596</v>
      </c>
      <c r="Y31" s="128">
        <v>5.4297825917449201</v>
      </c>
      <c r="Z31" s="123"/>
      <c r="AA31" s="135">
        <v>-4.8349689631099704</v>
      </c>
      <c r="AB31" s="143">
        <v>-1.73765993092668</v>
      </c>
      <c r="AC31" s="136">
        <v>-3.20608165046142</v>
      </c>
      <c r="AD31" s="123"/>
      <c r="AE31" s="141">
        <v>2.8145649192000399</v>
      </c>
      <c r="AF31" s="30"/>
      <c r="AG31" s="127">
        <v>57.417893544733801</v>
      </c>
      <c r="AH31" s="123">
        <v>65.311438278595602</v>
      </c>
      <c r="AI31" s="123">
        <v>68.946772366930901</v>
      </c>
      <c r="AJ31" s="123">
        <v>72.095130237825501</v>
      </c>
      <c r="AK31" s="123">
        <v>70.906002265005597</v>
      </c>
      <c r="AL31" s="128">
        <v>66.935447338618303</v>
      </c>
      <c r="AM31" s="123"/>
      <c r="AN31" s="135">
        <v>71.308040770101897</v>
      </c>
      <c r="AO31" s="143">
        <v>75.730464326160799</v>
      </c>
      <c r="AP31" s="136">
        <v>73.519252548131306</v>
      </c>
      <c r="AQ31" s="123"/>
      <c r="AR31" s="141">
        <v>68.816534541336296</v>
      </c>
      <c r="AS31" s="82"/>
      <c r="AT31" s="127">
        <v>0.74468456931562299</v>
      </c>
      <c r="AU31" s="123">
        <v>-3.3790186102935502</v>
      </c>
      <c r="AV31" s="123">
        <v>-2.03079944700634</v>
      </c>
      <c r="AW31" s="123">
        <v>-1.9529934521507</v>
      </c>
      <c r="AX31" s="123">
        <v>-3.0441440224602201</v>
      </c>
      <c r="AY31" s="128">
        <v>-2.03471038322493</v>
      </c>
      <c r="AZ31" s="123"/>
      <c r="BA31" s="135">
        <v>-7.0271996076429604</v>
      </c>
      <c r="BB31" s="143">
        <v>-5.30844092791639</v>
      </c>
      <c r="BC31" s="136">
        <v>-6.1498388595474296</v>
      </c>
      <c r="BD31" s="123"/>
      <c r="BE31" s="141">
        <v>-3.3421322244170999</v>
      </c>
    </row>
    <row r="32" spans="1:57" x14ac:dyDescent="0.2">
      <c r="A32" s="21" t="s">
        <v>49</v>
      </c>
      <c r="B32" t="s">
        <v>72</v>
      </c>
      <c r="C32" s="3"/>
      <c r="D32" s="24" t="s">
        <v>16</v>
      </c>
      <c r="E32" s="27" t="s">
        <v>17</v>
      </c>
      <c r="F32" s="3"/>
      <c r="G32" s="127">
        <v>47.335516522774597</v>
      </c>
      <c r="H32" s="123">
        <v>60.389997022923403</v>
      </c>
      <c r="I32" s="123">
        <v>66.448347722536397</v>
      </c>
      <c r="J32" s="123">
        <v>67.4903245013396</v>
      </c>
      <c r="K32" s="123">
        <v>67.386126823459307</v>
      </c>
      <c r="L32" s="128">
        <v>61.810062518606699</v>
      </c>
      <c r="M32" s="123"/>
      <c r="N32" s="135">
        <v>71.062816314379205</v>
      </c>
      <c r="O32" s="143">
        <v>75.573087228341706</v>
      </c>
      <c r="P32" s="136">
        <v>73.317951771360498</v>
      </c>
      <c r="Q32" s="123"/>
      <c r="R32" s="141">
        <v>65.098030876536299</v>
      </c>
      <c r="S32" s="82"/>
      <c r="T32" s="127">
        <v>-2.67193979148839</v>
      </c>
      <c r="U32" s="123">
        <v>-3.5934201955224201</v>
      </c>
      <c r="V32" s="123">
        <v>-2.9341431187915399</v>
      </c>
      <c r="W32" s="123">
        <v>-5.9766872387289203</v>
      </c>
      <c r="X32" s="123">
        <v>-4.3222045944562604</v>
      </c>
      <c r="Y32" s="128">
        <v>-4.0048340072331996</v>
      </c>
      <c r="Z32" s="123"/>
      <c r="AA32" s="135">
        <v>-8.0508001614673894</v>
      </c>
      <c r="AB32" s="143">
        <v>-2.1585463082935901</v>
      </c>
      <c r="AC32" s="136">
        <v>-5.1055218552146</v>
      </c>
      <c r="AD32" s="123"/>
      <c r="AE32" s="141">
        <v>-4.3618018074675602</v>
      </c>
      <c r="AF32" s="30"/>
      <c r="AG32" s="127">
        <v>49.564602560285699</v>
      </c>
      <c r="AH32" s="123">
        <v>60.196487049717099</v>
      </c>
      <c r="AI32" s="123">
        <v>65.577552843107995</v>
      </c>
      <c r="AJ32" s="123">
        <v>67.188895504614393</v>
      </c>
      <c r="AK32" s="123">
        <v>74.694849657636198</v>
      </c>
      <c r="AL32" s="128">
        <v>63.444477523072301</v>
      </c>
      <c r="AM32" s="123"/>
      <c r="AN32" s="135">
        <v>81.099285501637297</v>
      </c>
      <c r="AO32" s="143">
        <v>79.491664185769494</v>
      </c>
      <c r="AP32" s="136">
        <v>80.295474843703403</v>
      </c>
      <c r="AQ32" s="123"/>
      <c r="AR32" s="141">
        <v>68.259048186109794</v>
      </c>
      <c r="AS32" s="82"/>
      <c r="AT32" s="127">
        <v>-5.8307480602321897</v>
      </c>
      <c r="AU32" s="123">
        <v>-3.55970460777423</v>
      </c>
      <c r="AV32" s="123">
        <v>-2.8640830366357002</v>
      </c>
      <c r="AW32" s="123">
        <v>-3.24684206791976</v>
      </c>
      <c r="AX32" s="123">
        <v>6.3743672690228701</v>
      </c>
      <c r="AY32" s="128">
        <v>-1.55268014883792</v>
      </c>
      <c r="AZ32" s="123"/>
      <c r="BA32" s="135">
        <v>1.3929112003405699</v>
      </c>
      <c r="BB32" s="143">
        <v>-0.78721973758864305</v>
      </c>
      <c r="BC32" s="136">
        <v>0.30191135346905601</v>
      </c>
      <c r="BD32" s="123"/>
      <c r="BE32" s="141">
        <v>-0.93705965469332797</v>
      </c>
    </row>
    <row r="33" spans="1:57" x14ac:dyDescent="0.2">
      <c r="A33" s="21" t="s">
        <v>50</v>
      </c>
      <c r="B33" s="3" t="str">
        <f t="shared" si="0"/>
        <v>Staunton &amp; Harrisonburg, VA</v>
      </c>
      <c r="C33" s="3"/>
      <c r="D33" s="24" t="s">
        <v>16</v>
      </c>
      <c r="E33" s="27" t="s">
        <v>17</v>
      </c>
      <c r="F33" s="3"/>
      <c r="G33" s="127">
        <v>60.690403036327403</v>
      </c>
      <c r="H33" s="123">
        <v>68.751129586119603</v>
      </c>
      <c r="I33" s="123">
        <v>71.462136273269394</v>
      </c>
      <c r="J33" s="123">
        <v>72.0224109886137</v>
      </c>
      <c r="K33" s="123">
        <v>67.793240556659995</v>
      </c>
      <c r="L33" s="128">
        <v>68.143864088198001</v>
      </c>
      <c r="M33" s="123"/>
      <c r="N33" s="135">
        <v>72.528465570215005</v>
      </c>
      <c r="O33" s="143">
        <v>73.359840954274304</v>
      </c>
      <c r="P33" s="136">
        <v>72.944153262244697</v>
      </c>
      <c r="Q33" s="123"/>
      <c r="R33" s="141">
        <v>69.515375280782806</v>
      </c>
      <c r="S33" s="82"/>
      <c r="T33" s="127">
        <v>7.9050756404553804</v>
      </c>
      <c r="U33" s="123">
        <v>8.6311803428458305</v>
      </c>
      <c r="V33" s="123">
        <v>10.036713372349499</v>
      </c>
      <c r="W33" s="123">
        <v>4.5343963014129898</v>
      </c>
      <c r="X33" s="123">
        <v>3.5661278186458598</v>
      </c>
      <c r="Y33" s="128">
        <v>6.8642022058070298</v>
      </c>
      <c r="Z33" s="123"/>
      <c r="AA33" s="135">
        <v>4.8490474090027504</v>
      </c>
      <c r="AB33" s="143">
        <v>1.5938500428908899</v>
      </c>
      <c r="AC33" s="136">
        <v>3.1865126282878902</v>
      </c>
      <c r="AD33" s="123"/>
      <c r="AE33" s="141">
        <v>5.7343804576498201</v>
      </c>
      <c r="AF33" s="30"/>
      <c r="AG33" s="127">
        <v>53.2215796132297</v>
      </c>
      <c r="AH33" s="123">
        <v>64.6349177661304</v>
      </c>
      <c r="AI33" s="123">
        <v>67.499548165552099</v>
      </c>
      <c r="AJ33" s="123">
        <v>69.352069401771104</v>
      </c>
      <c r="AK33" s="123">
        <v>68.511657328754694</v>
      </c>
      <c r="AL33" s="128">
        <v>64.643954455087595</v>
      </c>
      <c r="AM33" s="123"/>
      <c r="AN33" s="135">
        <v>74.530092174227306</v>
      </c>
      <c r="AO33" s="143">
        <v>75.153623712271795</v>
      </c>
      <c r="AP33" s="136">
        <v>74.841857943249494</v>
      </c>
      <c r="AQ33" s="123"/>
      <c r="AR33" s="141">
        <v>67.557641165991001</v>
      </c>
      <c r="AS33" s="82"/>
      <c r="AT33" s="127">
        <v>8.0327527934030005</v>
      </c>
      <c r="AU33" s="123">
        <v>9.69878192428639</v>
      </c>
      <c r="AV33" s="123">
        <v>9.1191684757621303</v>
      </c>
      <c r="AW33" s="123">
        <v>8.6962240811271094</v>
      </c>
      <c r="AX33" s="123">
        <v>10.312543391260601</v>
      </c>
      <c r="AY33" s="128">
        <v>9.2129700989098193</v>
      </c>
      <c r="AZ33" s="123"/>
      <c r="BA33" s="135">
        <v>1.2291059583497801</v>
      </c>
      <c r="BB33" s="143">
        <v>-1.6877588875496099</v>
      </c>
      <c r="BC33" s="136">
        <v>-0.25671927261744898</v>
      </c>
      <c r="BD33" s="123"/>
      <c r="BE33" s="141">
        <v>6.02679416238818</v>
      </c>
    </row>
    <row r="34" spans="1:57" x14ac:dyDescent="0.2">
      <c r="A34" s="21" t="s">
        <v>51</v>
      </c>
      <c r="B34" s="3" t="str">
        <f t="shared" si="0"/>
        <v>Blacksburg &amp; Wytheville, VA</v>
      </c>
      <c r="C34" s="3"/>
      <c r="D34" s="24" t="s">
        <v>16</v>
      </c>
      <c r="E34" s="27" t="s">
        <v>17</v>
      </c>
      <c r="F34" s="3"/>
      <c r="G34" s="127">
        <v>45.795996186844597</v>
      </c>
      <c r="H34" s="123">
        <v>53.403241182078098</v>
      </c>
      <c r="I34" s="123">
        <v>57.845567206863599</v>
      </c>
      <c r="J34" s="123">
        <v>60.133460438512799</v>
      </c>
      <c r="K34" s="123">
        <v>61.182078169685397</v>
      </c>
      <c r="L34" s="128">
        <v>55.672068636796901</v>
      </c>
      <c r="M34" s="123"/>
      <c r="N34" s="135">
        <v>71.935176358436607</v>
      </c>
      <c r="O34" s="143">
        <v>66.154732194279106</v>
      </c>
      <c r="P34" s="136">
        <v>69.054907212550205</v>
      </c>
      <c r="Q34" s="123"/>
      <c r="R34" s="141">
        <v>59.486354589819697</v>
      </c>
      <c r="S34" s="82"/>
      <c r="T34" s="127">
        <v>-5.7948002356409596</v>
      </c>
      <c r="U34" s="123">
        <v>-14.152854228809799</v>
      </c>
      <c r="V34" s="123">
        <v>-9.5295328884651997</v>
      </c>
      <c r="W34" s="123">
        <v>-8.2933155088626105</v>
      </c>
      <c r="X34" s="123">
        <v>0.38363567995834802</v>
      </c>
      <c r="Y34" s="128">
        <v>-7.6070507767928301</v>
      </c>
      <c r="Z34" s="123"/>
      <c r="AA34" s="135">
        <v>10.5006048443436</v>
      </c>
      <c r="AB34" s="143">
        <v>17.533905537756301</v>
      </c>
      <c r="AC34" s="136">
        <v>13.7783122727367</v>
      </c>
      <c r="AD34" s="123"/>
      <c r="AE34" s="141">
        <v>-1.48091683762903</v>
      </c>
      <c r="AF34" s="30"/>
      <c r="AG34" s="127">
        <v>44.561487130600497</v>
      </c>
      <c r="AH34" s="123">
        <v>54.594852240228697</v>
      </c>
      <c r="AI34" s="123">
        <v>58.474737845567198</v>
      </c>
      <c r="AJ34" s="123">
        <v>61.072449952335504</v>
      </c>
      <c r="AK34" s="123">
        <v>60.996186844613902</v>
      </c>
      <c r="AL34" s="128">
        <v>55.939942802669201</v>
      </c>
      <c r="AM34" s="123"/>
      <c r="AN34" s="135">
        <v>73.1696854146806</v>
      </c>
      <c r="AO34" s="143">
        <v>66.830595874713495</v>
      </c>
      <c r="AP34" s="136">
        <v>70.002862322297403</v>
      </c>
      <c r="AQ34" s="123"/>
      <c r="AR34" s="141">
        <v>59.955456873535603</v>
      </c>
      <c r="AS34" s="82"/>
      <c r="AT34" s="127">
        <v>-4.3773977478236503</v>
      </c>
      <c r="AU34" s="123">
        <v>-4.4237527339132301</v>
      </c>
      <c r="AV34" s="123">
        <v>-2.16356403258126</v>
      </c>
      <c r="AW34" s="123">
        <v>-2.0335264354330098</v>
      </c>
      <c r="AX34" s="123">
        <v>-3.1567647255434799</v>
      </c>
      <c r="AY34" s="128">
        <v>-3.1563198576453102</v>
      </c>
      <c r="AZ34" s="123"/>
      <c r="BA34" s="135">
        <v>-3.4158252385063301</v>
      </c>
      <c r="BB34" s="143">
        <v>-3.7813570794026798</v>
      </c>
      <c r="BC34" s="136">
        <v>-3.5869130068109998</v>
      </c>
      <c r="BD34" s="123"/>
      <c r="BE34" s="141">
        <v>-3.3043565892428099</v>
      </c>
    </row>
    <row r="35" spans="1:57" x14ac:dyDescent="0.2">
      <c r="A35" s="21" t="s">
        <v>52</v>
      </c>
      <c r="B35" s="3" t="str">
        <f t="shared" si="0"/>
        <v>Lynchburg, VA</v>
      </c>
      <c r="C35" s="3"/>
      <c r="D35" s="24" t="s">
        <v>16</v>
      </c>
      <c r="E35" s="27" t="s">
        <v>17</v>
      </c>
      <c r="F35" s="3"/>
      <c r="G35" s="127">
        <v>50.279881461968998</v>
      </c>
      <c r="H35" s="123">
        <v>66.348370102074398</v>
      </c>
      <c r="I35" s="123">
        <v>72.571616727033202</v>
      </c>
      <c r="J35" s="123">
        <v>68.060586104708506</v>
      </c>
      <c r="K35" s="123">
        <v>55.581165623971003</v>
      </c>
      <c r="L35" s="128">
        <v>62.568324003951197</v>
      </c>
      <c r="M35" s="123"/>
      <c r="N35" s="135">
        <v>59.203161014158702</v>
      </c>
      <c r="O35" s="143">
        <v>59.532433322357498</v>
      </c>
      <c r="P35" s="136">
        <v>59.3677971682581</v>
      </c>
      <c r="Q35" s="123"/>
      <c r="R35" s="141">
        <v>61.6538877651818</v>
      </c>
      <c r="S35" s="82"/>
      <c r="T35" s="127">
        <v>7.89809757865285</v>
      </c>
      <c r="U35" s="123">
        <v>5.7513181139391403</v>
      </c>
      <c r="V35" s="123">
        <v>16.394873800716699</v>
      </c>
      <c r="W35" s="123">
        <v>19.446134266002002</v>
      </c>
      <c r="X35" s="123">
        <v>5.6282757962046697</v>
      </c>
      <c r="Y35" s="128">
        <v>11.2172950394159</v>
      </c>
      <c r="Z35" s="123"/>
      <c r="AA35" s="135">
        <v>11.751421250927301</v>
      </c>
      <c r="AB35" s="143">
        <v>7.1095829037499199</v>
      </c>
      <c r="AC35" s="136">
        <v>9.37484454319981</v>
      </c>
      <c r="AD35" s="123"/>
      <c r="AE35" s="141">
        <v>10.7042387075814</v>
      </c>
      <c r="AF35" s="30"/>
      <c r="AG35" s="127">
        <v>43.677971682581401</v>
      </c>
      <c r="AH35" s="123">
        <v>55.910437932169899</v>
      </c>
      <c r="AI35" s="123">
        <v>60.833058939743097</v>
      </c>
      <c r="AJ35" s="123">
        <v>60.289759631214999</v>
      </c>
      <c r="AK35" s="123">
        <v>56.272637471188602</v>
      </c>
      <c r="AL35" s="128">
        <v>55.396773131379597</v>
      </c>
      <c r="AM35" s="123"/>
      <c r="AN35" s="135">
        <v>61.285808363516601</v>
      </c>
      <c r="AO35" s="143">
        <v>62.644056634837</v>
      </c>
      <c r="AP35" s="136">
        <v>61.964932499176797</v>
      </c>
      <c r="AQ35" s="123"/>
      <c r="AR35" s="141">
        <v>57.273390093607397</v>
      </c>
      <c r="AS35" s="82"/>
      <c r="AT35" s="127">
        <v>-4.8405480463857202</v>
      </c>
      <c r="AU35" s="123">
        <v>-6.1773238140296902</v>
      </c>
      <c r="AV35" s="123">
        <v>-2.1768759174093302</v>
      </c>
      <c r="AW35" s="123">
        <v>-1.6350245039958899</v>
      </c>
      <c r="AX35" s="123">
        <v>-4.57949237193389</v>
      </c>
      <c r="AY35" s="128">
        <v>-3.80613446757661</v>
      </c>
      <c r="AZ35" s="123"/>
      <c r="BA35" s="135">
        <v>-5.1586105496227601</v>
      </c>
      <c r="BB35" s="143">
        <v>-9.3346586417736308</v>
      </c>
      <c r="BC35" s="136">
        <v>-7.3165064152005996</v>
      </c>
      <c r="BD35" s="123"/>
      <c r="BE35" s="141">
        <v>-4.9193212962694099</v>
      </c>
    </row>
    <row r="36" spans="1:57" x14ac:dyDescent="0.2">
      <c r="A36" s="21" t="s">
        <v>77</v>
      </c>
      <c r="B36" s="3" t="str">
        <f t="shared" si="0"/>
        <v>Central Virginia</v>
      </c>
      <c r="C36" s="3"/>
      <c r="D36" s="24" t="s">
        <v>16</v>
      </c>
      <c r="E36" s="27" t="s">
        <v>17</v>
      </c>
      <c r="F36" s="3"/>
      <c r="G36" s="127">
        <v>52.390167719155201</v>
      </c>
      <c r="H36" s="123">
        <v>63.261356691790503</v>
      </c>
      <c r="I36" s="123">
        <v>70.472601344469297</v>
      </c>
      <c r="J36" s="123">
        <v>70.224757248591004</v>
      </c>
      <c r="K36" s="123">
        <v>63.638215522509597</v>
      </c>
      <c r="L36" s="128">
        <v>63.997419705303102</v>
      </c>
      <c r="M36" s="123"/>
      <c r="N36" s="135">
        <v>64.476811298974596</v>
      </c>
      <c r="O36" s="143">
        <v>67.481496570924094</v>
      </c>
      <c r="P36" s="136">
        <v>65.979153934949395</v>
      </c>
      <c r="Q36" s="123"/>
      <c r="R36" s="141">
        <v>64.5636294852021</v>
      </c>
      <c r="S36" s="82"/>
      <c r="T36" s="127">
        <v>1.4997431986249301</v>
      </c>
      <c r="U36" s="123">
        <v>0.60449685291732203</v>
      </c>
      <c r="V36" s="123">
        <v>6.0793206972764802</v>
      </c>
      <c r="W36" s="123">
        <v>6.6814517373911002</v>
      </c>
      <c r="X36" s="123">
        <v>3.8791005665374301</v>
      </c>
      <c r="Y36" s="128">
        <v>3.8853149646311702</v>
      </c>
      <c r="Z36" s="123"/>
      <c r="AA36" s="135">
        <v>2.6641250014294502</v>
      </c>
      <c r="AB36" s="143">
        <v>2.33571544447131</v>
      </c>
      <c r="AC36" s="136">
        <v>2.4959183769339899</v>
      </c>
      <c r="AD36" s="123"/>
      <c r="AE36" s="141">
        <v>3.4757629605948899</v>
      </c>
      <c r="AF36" s="30"/>
      <c r="AG36" s="127">
        <v>50.510117471311098</v>
      </c>
      <c r="AH36" s="123">
        <v>61.876145854552803</v>
      </c>
      <c r="AI36" s="123">
        <v>67.624940585319393</v>
      </c>
      <c r="AJ36" s="123">
        <v>67.945779860120794</v>
      </c>
      <c r="AK36" s="123">
        <v>65.572587763970901</v>
      </c>
      <c r="AL36" s="128">
        <v>62.705914307054996</v>
      </c>
      <c r="AM36" s="123"/>
      <c r="AN36" s="135">
        <v>72.701500645073594</v>
      </c>
      <c r="AO36" s="143">
        <v>74.508555713994696</v>
      </c>
      <c r="AP36" s="136">
        <v>73.605028179534102</v>
      </c>
      <c r="AQ36" s="123"/>
      <c r="AR36" s="141">
        <v>65.819946842049106</v>
      </c>
      <c r="AS36" s="82"/>
      <c r="AT36" s="127">
        <v>-1.6104571198775</v>
      </c>
      <c r="AU36" s="123">
        <v>-0.58494345571623796</v>
      </c>
      <c r="AV36" s="123">
        <v>0.81370262162830698</v>
      </c>
      <c r="AW36" s="123">
        <v>-0.23466598697235799</v>
      </c>
      <c r="AX36" s="123">
        <v>-2.5668809101728902</v>
      </c>
      <c r="AY36" s="128">
        <v>-0.80121582816575199</v>
      </c>
      <c r="AZ36" s="123"/>
      <c r="BA36" s="135">
        <v>-0.77257020606526305</v>
      </c>
      <c r="BB36" s="143">
        <v>-0.29420116197643198</v>
      </c>
      <c r="BC36" s="136">
        <v>-0.53102470061581297</v>
      </c>
      <c r="BD36" s="123"/>
      <c r="BE36" s="141">
        <v>-0.715047278191975</v>
      </c>
    </row>
    <row r="37" spans="1:57" x14ac:dyDescent="0.2">
      <c r="A37" s="21" t="s">
        <v>78</v>
      </c>
      <c r="B37" s="3" t="str">
        <f t="shared" si="0"/>
        <v>Chesapeake Bay</v>
      </c>
      <c r="C37" s="3"/>
      <c r="D37" s="24" t="s">
        <v>16</v>
      </c>
      <c r="E37" s="27" t="s">
        <v>17</v>
      </c>
      <c r="F37" s="3"/>
      <c r="G37" s="127">
        <v>52.739090064995302</v>
      </c>
      <c r="H37" s="123">
        <v>67.502321262766898</v>
      </c>
      <c r="I37" s="123">
        <v>70.659238625812407</v>
      </c>
      <c r="J37" s="123">
        <v>73.909006499535707</v>
      </c>
      <c r="K37" s="123">
        <v>66.109563602599806</v>
      </c>
      <c r="L37" s="128">
        <v>66.183844011142</v>
      </c>
      <c r="M37" s="123"/>
      <c r="N37" s="135">
        <v>72.794800371402005</v>
      </c>
      <c r="O37" s="143">
        <v>83.751160631383399</v>
      </c>
      <c r="P37" s="136">
        <v>78.272980501392695</v>
      </c>
      <c r="Q37" s="123"/>
      <c r="R37" s="141">
        <v>69.637883008356496</v>
      </c>
      <c r="S37" s="82"/>
      <c r="T37" s="127">
        <v>2.5270758122743602</v>
      </c>
      <c r="U37" s="123">
        <v>6.4421669106881403</v>
      </c>
      <c r="V37" s="123">
        <v>3.1165311653116499</v>
      </c>
      <c r="W37" s="123">
        <v>7.7131258457374798</v>
      </c>
      <c r="X37" s="123">
        <v>9.7072419106317405</v>
      </c>
      <c r="Y37" s="128">
        <v>5.9768064228367503</v>
      </c>
      <c r="Z37" s="123"/>
      <c r="AA37" s="135">
        <v>-0.50761421319796896</v>
      </c>
      <c r="AB37" s="143">
        <v>1.4623172103487001</v>
      </c>
      <c r="AC37" s="136">
        <v>0.53667262969588503</v>
      </c>
      <c r="AD37" s="123"/>
      <c r="AE37" s="141">
        <v>4.1666666666666599</v>
      </c>
      <c r="AF37" s="30"/>
      <c r="AG37" s="127">
        <v>53.180129990714903</v>
      </c>
      <c r="AH37" s="123">
        <v>65.320334261838397</v>
      </c>
      <c r="AI37" s="123">
        <v>70.009285051067707</v>
      </c>
      <c r="AJ37" s="123">
        <v>71.610956360259905</v>
      </c>
      <c r="AK37" s="123">
        <v>68.6165273909006</v>
      </c>
      <c r="AL37" s="128">
        <v>65.747446610956302</v>
      </c>
      <c r="AM37" s="123"/>
      <c r="AN37" s="135">
        <v>77.971216341689797</v>
      </c>
      <c r="AO37" s="143">
        <v>82.219127205199598</v>
      </c>
      <c r="AP37" s="136">
        <v>80.095171773444704</v>
      </c>
      <c r="AQ37" s="123"/>
      <c r="AR37" s="141">
        <v>69.846796657381603</v>
      </c>
      <c r="AS37" s="82"/>
      <c r="AT37" s="127">
        <v>5.7710064635272298</v>
      </c>
      <c r="AU37" s="123">
        <v>1.47854309412188</v>
      </c>
      <c r="AV37" s="123">
        <v>2.6898195437521202</v>
      </c>
      <c r="AW37" s="123">
        <v>2.1861543557469298</v>
      </c>
      <c r="AX37" s="123">
        <v>5.6091461236155702</v>
      </c>
      <c r="AY37" s="128">
        <v>3.4175551336351599</v>
      </c>
      <c r="AZ37" s="123"/>
      <c r="BA37" s="135">
        <v>-0.26722090261282599</v>
      </c>
      <c r="BB37" s="143">
        <v>-0.33764772087788397</v>
      </c>
      <c r="BC37" s="136">
        <v>-0.30338052585957798</v>
      </c>
      <c r="BD37" s="123"/>
      <c r="BE37" s="141">
        <v>2.1682188591385301</v>
      </c>
    </row>
    <row r="38" spans="1:57" x14ac:dyDescent="0.2">
      <c r="A38" s="21" t="s">
        <v>79</v>
      </c>
      <c r="B38" s="3" t="str">
        <f t="shared" si="0"/>
        <v>Coastal Virginia - Eastern Shore</v>
      </c>
      <c r="C38" s="3"/>
      <c r="D38" s="24" t="s">
        <v>16</v>
      </c>
      <c r="E38" s="27" t="s">
        <v>17</v>
      </c>
      <c r="F38" s="3"/>
      <c r="G38" s="127">
        <v>50.245959241039998</v>
      </c>
      <c r="H38" s="123">
        <v>62.895291637385803</v>
      </c>
      <c r="I38" s="123">
        <v>66.900913562895198</v>
      </c>
      <c r="J38" s="123">
        <v>69.219957835558603</v>
      </c>
      <c r="K38" s="123">
        <v>68.306394940266998</v>
      </c>
      <c r="L38" s="128">
        <v>63.5137034434293</v>
      </c>
      <c r="M38" s="123"/>
      <c r="N38" s="135">
        <v>72.452565003513698</v>
      </c>
      <c r="O38" s="143">
        <v>75.895994378074406</v>
      </c>
      <c r="P38" s="136">
        <v>74.174279690793995</v>
      </c>
      <c r="Q38" s="123"/>
      <c r="R38" s="141">
        <v>66.559582371247799</v>
      </c>
      <c r="S38" s="82"/>
      <c r="T38" s="127">
        <v>-11.4002478314745</v>
      </c>
      <c r="U38" s="123">
        <v>-1.8640350877192899</v>
      </c>
      <c r="V38" s="123">
        <v>2.3655913978494598</v>
      </c>
      <c r="W38" s="123">
        <v>2.8183716075156502</v>
      </c>
      <c r="X38" s="123">
        <v>9.3363329583802006</v>
      </c>
      <c r="Y38" s="128">
        <v>0.51156583629893204</v>
      </c>
      <c r="Z38" s="123"/>
      <c r="AA38" s="135">
        <v>0.389483933787731</v>
      </c>
      <c r="AB38" s="143">
        <v>-2.9649595687331498</v>
      </c>
      <c r="AC38" s="136">
        <v>-1.3551401869158799</v>
      </c>
      <c r="AD38" s="123"/>
      <c r="AE38" s="141">
        <v>-9.04159132007233E-2</v>
      </c>
      <c r="AF38" s="30"/>
      <c r="AG38" s="127">
        <v>50.386507378777203</v>
      </c>
      <c r="AH38" s="123">
        <v>58.028812368236103</v>
      </c>
      <c r="AI38" s="123">
        <v>63.281799016162999</v>
      </c>
      <c r="AJ38" s="123">
        <v>64.335910049191796</v>
      </c>
      <c r="AK38" s="123">
        <v>63.615600843288803</v>
      </c>
      <c r="AL38" s="128">
        <v>59.929725931131401</v>
      </c>
      <c r="AM38" s="123"/>
      <c r="AN38" s="135">
        <v>72.979620520028107</v>
      </c>
      <c r="AO38" s="143">
        <v>76.704146170063197</v>
      </c>
      <c r="AP38" s="136">
        <v>74.841883345045602</v>
      </c>
      <c r="AQ38" s="123"/>
      <c r="AR38" s="141">
        <v>64.190342335106905</v>
      </c>
      <c r="AS38" s="82"/>
      <c r="AT38" s="127">
        <v>-8.1946222791293195</v>
      </c>
      <c r="AU38" s="123">
        <v>-7.9944289693593298</v>
      </c>
      <c r="AV38" s="123">
        <v>-3.6640813051618002</v>
      </c>
      <c r="AW38" s="123">
        <v>-4.9078161516489196</v>
      </c>
      <c r="AX38" s="123">
        <v>-5.0603041426323996</v>
      </c>
      <c r="AY38" s="128">
        <v>-5.86157412517937</v>
      </c>
      <c r="AZ38" s="123"/>
      <c r="BA38" s="135">
        <v>-7.0485567240993499</v>
      </c>
      <c r="BB38" s="143">
        <v>-4.2753782065336496</v>
      </c>
      <c r="BC38" s="136">
        <v>-5.6478405315614602</v>
      </c>
      <c r="BD38" s="123"/>
      <c r="BE38" s="141">
        <v>-5.7904818034477596</v>
      </c>
    </row>
    <row r="39" spans="1:57" x14ac:dyDescent="0.2">
      <c r="A39" s="21" t="s">
        <v>80</v>
      </c>
      <c r="B39" s="3" t="str">
        <f t="shared" si="0"/>
        <v>Coastal Virginia - Hampton Roads</v>
      </c>
      <c r="C39" s="3"/>
      <c r="D39" s="24" t="s">
        <v>16</v>
      </c>
      <c r="E39" s="27" t="s">
        <v>17</v>
      </c>
      <c r="F39" s="3"/>
      <c r="G39" s="127">
        <v>67.371982492414205</v>
      </c>
      <c r="H39" s="123">
        <v>73.032410515292199</v>
      </c>
      <c r="I39" s="123">
        <v>74.338112883303694</v>
      </c>
      <c r="J39" s="123">
        <v>75.694108801890295</v>
      </c>
      <c r="K39" s="123">
        <v>72.042317813221601</v>
      </c>
      <c r="L39" s="128">
        <v>72.495811135934005</v>
      </c>
      <c r="M39" s="123"/>
      <c r="N39" s="135">
        <v>76.354653348370107</v>
      </c>
      <c r="O39" s="143">
        <v>88.400193330111094</v>
      </c>
      <c r="P39" s="136">
        <v>82.377423339240593</v>
      </c>
      <c r="Q39" s="123"/>
      <c r="R39" s="141">
        <v>75.319150568486904</v>
      </c>
      <c r="S39" s="82"/>
      <c r="T39" s="127">
        <v>7.5934144634947804</v>
      </c>
      <c r="U39" s="123">
        <v>4.7142027121730496</v>
      </c>
      <c r="V39" s="123">
        <v>5.2604829524960897</v>
      </c>
      <c r="W39" s="123">
        <v>7.6103506829913998</v>
      </c>
      <c r="X39" s="123">
        <v>7.3984218815951204</v>
      </c>
      <c r="Y39" s="128">
        <v>6.4846055889033698</v>
      </c>
      <c r="Z39" s="123"/>
      <c r="AA39" s="135">
        <v>0.85338567071363503</v>
      </c>
      <c r="AB39" s="143">
        <v>-1.60809746952343</v>
      </c>
      <c r="AC39" s="136">
        <v>-0.482447456946825</v>
      </c>
      <c r="AD39" s="123"/>
      <c r="AE39" s="141">
        <v>4.2049624403345502</v>
      </c>
      <c r="AF39" s="30"/>
      <c r="AG39" s="127">
        <v>64.392067882172796</v>
      </c>
      <c r="AH39" s="123">
        <v>70.057195026986307</v>
      </c>
      <c r="AI39" s="123">
        <v>73.783774712180701</v>
      </c>
      <c r="AJ39" s="123">
        <v>74.471184506427605</v>
      </c>
      <c r="AK39" s="123">
        <v>73.063471285201203</v>
      </c>
      <c r="AL39" s="128">
        <v>71.153549232502201</v>
      </c>
      <c r="AM39" s="123"/>
      <c r="AN39" s="135">
        <v>82.018594971973201</v>
      </c>
      <c r="AO39" s="143">
        <v>88.240190648810099</v>
      </c>
      <c r="AP39" s="136">
        <v>85.129392810391707</v>
      </c>
      <c r="AQ39" s="123"/>
      <c r="AR39" s="141">
        <v>75.146655056374797</v>
      </c>
      <c r="AS39" s="82"/>
      <c r="AT39" s="127">
        <v>0.46201661076384798</v>
      </c>
      <c r="AU39" s="123">
        <v>-0.35825233223056602</v>
      </c>
      <c r="AV39" s="123">
        <v>1.16265966827292</v>
      </c>
      <c r="AW39" s="123">
        <v>-0.81921532482362402</v>
      </c>
      <c r="AX39" s="123">
        <v>-1.23101337771124</v>
      </c>
      <c r="AY39" s="128">
        <v>-0.17773565537080799</v>
      </c>
      <c r="AZ39" s="123"/>
      <c r="BA39" s="135">
        <v>-1.5120679825874901</v>
      </c>
      <c r="BB39" s="143">
        <v>-1.16408285501664</v>
      </c>
      <c r="BC39" s="136">
        <v>-1.3320238333137999</v>
      </c>
      <c r="BD39" s="123"/>
      <c r="BE39" s="141">
        <v>-0.55422428702605797</v>
      </c>
    </row>
    <row r="40" spans="1:57" x14ac:dyDescent="0.2">
      <c r="A40" s="20" t="s">
        <v>81</v>
      </c>
      <c r="B40" s="3" t="str">
        <f t="shared" si="0"/>
        <v>Northern Virginia</v>
      </c>
      <c r="C40" s="3"/>
      <c r="D40" s="24" t="s">
        <v>16</v>
      </c>
      <c r="E40" s="27" t="s">
        <v>17</v>
      </c>
      <c r="F40" s="3"/>
      <c r="G40" s="127">
        <v>68.292974827462402</v>
      </c>
      <c r="H40" s="123">
        <v>79.654525870666603</v>
      </c>
      <c r="I40" s="123">
        <v>83.424422547572505</v>
      </c>
      <c r="J40" s="123">
        <v>78.569433917102103</v>
      </c>
      <c r="K40" s="123">
        <v>70.311565005784402</v>
      </c>
      <c r="L40" s="128">
        <v>76.050584433717603</v>
      </c>
      <c r="M40" s="123"/>
      <c r="N40" s="135">
        <v>68.424622013005106</v>
      </c>
      <c r="O40" s="143">
        <v>72.154625603382897</v>
      </c>
      <c r="P40" s="136">
        <v>70.289623808193994</v>
      </c>
      <c r="Q40" s="123"/>
      <c r="R40" s="141">
        <v>74.404595683568004</v>
      </c>
      <c r="S40" s="82"/>
      <c r="T40" s="127">
        <v>12.022519636132101</v>
      </c>
      <c r="U40" s="123">
        <v>13.8692436834126</v>
      </c>
      <c r="V40" s="123">
        <v>16.709021390725201</v>
      </c>
      <c r="W40" s="123">
        <v>14.9652449620321</v>
      </c>
      <c r="X40" s="123">
        <v>13.6685302474234</v>
      </c>
      <c r="Y40" s="128">
        <v>14.328942225747999</v>
      </c>
      <c r="Z40" s="123"/>
      <c r="AA40" s="135">
        <v>1.58125764758577</v>
      </c>
      <c r="AB40" s="143">
        <v>-2.52270114316461</v>
      </c>
      <c r="AC40" s="136">
        <v>-0.56741956578557295</v>
      </c>
      <c r="AD40" s="123"/>
      <c r="AE40" s="141">
        <v>9.8909513590350997</v>
      </c>
      <c r="AF40" s="30"/>
      <c r="AG40" s="127">
        <v>62.573303546495303</v>
      </c>
      <c r="AH40" s="123">
        <v>77.087904416164605</v>
      </c>
      <c r="AI40" s="123">
        <v>84.004368292974803</v>
      </c>
      <c r="AJ40" s="123">
        <v>82.298440180316703</v>
      </c>
      <c r="AK40" s="123">
        <v>74.998005345673505</v>
      </c>
      <c r="AL40" s="128">
        <v>76.192404356325</v>
      </c>
      <c r="AM40" s="123"/>
      <c r="AN40" s="135">
        <v>74.786073323493</v>
      </c>
      <c r="AO40" s="143">
        <v>76.686978896557207</v>
      </c>
      <c r="AP40" s="136">
        <v>75.736526110025096</v>
      </c>
      <c r="AQ40" s="123"/>
      <c r="AR40" s="141">
        <v>76.062153428810703</v>
      </c>
      <c r="AS40" s="82"/>
      <c r="AT40" s="127">
        <v>0.93157488452846604</v>
      </c>
      <c r="AU40" s="123">
        <v>6.3152107029539799</v>
      </c>
      <c r="AV40" s="123">
        <v>7.0213473006822902</v>
      </c>
      <c r="AW40" s="123">
        <v>4.1804247727405803</v>
      </c>
      <c r="AX40" s="123">
        <v>0.85602123165718702</v>
      </c>
      <c r="AY40" s="128">
        <v>3.9870637591241902</v>
      </c>
      <c r="AZ40" s="123"/>
      <c r="BA40" s="135">
        <v>-3.5343989626116299</v>
      </c>
      <c r="BB40" s="143">
        <v>-4.2066363846961403</v>
      </c>
      <c r="BC40" s="136">
        <v>-3.8759107925584599</v>
      </c>
      <c r="BD40" s="123"/>
      <c r="BE40" s="141">
        <v>1.6236647280465799</v>
      </c>
    </row>
    <row r="41" spans="1:57" x14ac:dyDescent="0.2">
      <c r="A41" s="22" t="s">
        <v>82</v>
      </c>
      <c r="B41" s="3" t="str">
        <f t="shared" si="0"/>
        <v>Shenandoah Valley</v>
      </c>
      <c r="C41" s="3"/>
      <c r="D41" s="25" t="s">
        <v>16</v>
      </c>
      <c r="E41" s="28" t="s">
        <v>17</v>
      </c>
      <c r="F41" s="3"/>
      <c r="G41" s="129">
        <v>54.6227609914962</v>
      </c>
      <c r="H41" s="130">
        <v>60.6115433327302</v>
      </c>
      <c r="I41" s="130">
        <v>64.392979916772205</v>
      </c>
      <c r="J41" s="130">
        <v>66.193233218744297</v>
      </c>
      <c r="K41" s="130">
        <v>65.641396779446296</v>
      </c>
      <c r="L41" s="131">
        <v>62.2923828478378</v>
      </c>
      <c r="M41" s="123"/>
      <c r="N41" s="137">
        <v>73.674687895784302</v>
      </c>
      <c r="O41" s="138">
        <v>74.226524335082303</v>
      </c>
      <c r="P41" s="139">
        <v>73.950606115433303</v>
      </c>
      <c r="Q41" s="123"/>
      <c r="R41" s="142">
        <v>65.623303781436505</v>
      </c>
      <c r="S41" s="82"/>
      <c r="T41" s="129">
        <v>4.1850771266129803</v>
      </c>
      <c r="U41" s="130">
        <v>4.7673358821351002</v>
      </c>
      <c r="V41" s="130">
        <v>6.3188362053892497</v>
      </c>
      <c r="W41" s="130">
        <v>7.23303781436584</v>
      </c>
      <c r="X41" s="130">
        <v>6.2614996442766104</v>
      </c>
      <c r="Y41" s="131">
        <v>5.8135213786518802</v>
      </c>
      <c r="Z41" s="123"/>
      <c r="AA41" s="137">
        <v>9.9074910901598301</v>
      </c>
      <c r="AB41" s="138">
        <v>5.3458094287257403</v>
      </c>
      <c r="AC41" s="139">
        <v>7.5698087382155803</v>
      </c>
      <c r="AD41" s="123"/>
      <c r="AE41" s="142">
        <v>6.3748933082583097</v>
      </c>
      <c r="AF41" s="31"/>
      <c r="AG41" s="129">
        <v>51.006423014293397</v>
      </c>
      <c r="AH41" s="130">
        <v>59.451329835353697</v>
      </c>
      <c r="AI41" s="130">
        <v>62.647005608829303</v>
      </c>
      <c r="AJ41" s="130">
        <v>64.458567034557603</v>
      </c>
      <c r="AK41" s="130">
        <v>64.316084675230599</v>
      </c>
      <c r="AL41" s="131">
        <v>60.3758820336529</v>
      </c>
      <c r="AM41" s="123"/>
      <c r="AN41" s="137">
        <v>73.154514203003401</v>
      </c>
      <c r="AO41" s="138">
        <v>74.990953500995104</v>
      </c>
      <c r="AP41" s="139">
        <v>74.072733851999203</v>
      </c>
      <c r="AQ41" s="123"/>
      <c r="AR41" s="142">
        <v>64.289268267466198</v>
      </c>
      <c r="AS41" s="75"/>
      <c r="AT41" s="129">
        <v>2.8329520260915801</v>
      </c>
      <c r="AU41" s="130">
        <v>3.94381710775487</v>
      </c>
      <c r="AV41" s="130">
        <v>4.5836731341802404</v>
      </c>
      <c r="AW41" s="130">
        <v>2.90188360114885</v>
      </c>
      <c r="AX41" s="130">
        <v>1.7594855307125099</v>
      </c>
      <c r="AY41" s="131">
        <v>3.1914554695961699</v>
      </c>
      <c r="AZ41" s="123"/>
      <c r="BA41" s="137">
        <v>-0.87712966833072004</v>
      </c>
      <c r="BB41" s="138">
        <v>-1.70490837509482</v>
      </c>
      <c r="BC41" s="139">
        <v>-1.2978847646681599</v>
      </c>
      <c r="BD41" s="123"/>
      <c r="BE41" s="142">
        <v>1.6700220863467301</v>
      </c>
    </row>
    <row r="42" spans="1:57" x14ac:dyDescent="0.2">
      <c r="A42" s="19" t="s">
        <v>83</v>
      </c>
      <c r="B42" s="3" t="str">
        <f t="shared" si="0"/>
        <v>Southern Virginia</v>
      </c>
      <c r="C42" s="9"/>
      <c r="D42" s="23" t="s">
        <v>16</v>
      </c>
      <c r="E42" s="26" t="s">
        <v>17</v>
      </c>
      <c r="F42" s="3"/>
      <c r="G42" s="124">
        <v>46.867104598281898</v>
      </c>
      <c r="H42" s="125">
        <v>60.131379484588102</v>
      </c>
      <c r="I42" s="125">
        <v>64.224355735219802</v>
      </c>
      <c r="J42" s="125">
        <v>64.274886306215194</v>
      </c>
      <c r="K42" s="125">
        <v>61.773623041940297</v>
      </c>
      <c r="L42" s="126">
        <v>59.4542698332491</v>
      </c>
      <c r="M42" s="123"/>
      <c r="N42" s="132">
        <v>69.530065689742202</v>
      </c>
      <c r="O42" s="133">
        <v>71.728145528044394</v>
      </c>
      <c r="P42" s="134">
        <v>70.629105608893298</v>
      </c>
      <c r="Q42" s="123"/>
      <c r="R42" s="140">
        <v>62.647080054861704</v>
      </c>
      <c r="S42" s="82"/>
      <c r="T42" s="124">
        <v>1.3107591480065499</v>
      </c>
      <c r="U42" s="125">
        <v>4.7074351077870604</v>
      </c>
      <c r="V42" s="125">
        <v>2.9566626164439</v>
      </c>
      <c r="W42" s="125">
        <v>2.3742454728370199</v>
      </c>
      <c r="X42" s="125">
        <v>12.6209120221096</v>
      </c>
      <c r="Y42" s="126">
        <v>4.7822602190756003</v>
      </c>
      <c r="Z42" s="123"/>
      <c r="AA42" s="132">
        <v>11.057304277643199</v>
      </c>
      <c r="AB42" s="133">
        <v>9.2343208926510094</v>
      </c>
      <c r="AC42" s="134">
        <v>10.124089028954099</v>
      </c>
      <c r="AD42" s="123"/>
      <c r="AE42" s="140">
        <v>6.4454801913406099</v>
      </c>
      <c r="AF42" s="29"/>
      <c r="AG42" s="124">
        <v>46.576553815058098</v>
      </c>
      <c r="AH42" s="125">
        <v>59.291308741788697</v>
      </c>
      <c r="AI42" s="125">
        <v>63.662203132895399</v>
      </c>
      <c r="AJ42" s="125">
        <v>63.870641738251599</v>
      </c>
      <c r="AK42" s="125">
        <v>61.003031834259701</v>
      </c>
      <c r="AL42" s="126">
        <v>58.880747852450703</v>
      </c>
      <c r="AM42" s="123"/>
      <c r="AN42" s="132">
        <v>68.203638201111602</v>
      </c>
      <c r="AO42" s="133">
        <v>68.696311268317302</v>
      </c>
      <c r="AP42" s="134">
        <v>68.449974734714502</v>
      </c>
      <c r="AQ42" s="123"/>
      <c r="AR42" s="140">
        <v>61.614812675954603</v>
      </c>
      <c r="AS42" s="82"/>
      <c r="AT42" s="124">
        <v>-1.87624750499001</v>
      </c>
      <c r="AU42" s="125">
        <v>-2.2798251093066799</v>
      </c>
      <c r="AV42" s="125">
        <v>-1.1475088269909699</v>
      </c>
      <c r="AW42" s="125">
        <v>-1.78710178710178</v>
      </c>
      <c r="AX42" s="125">
        <v>-1.0856206472757</v>
      </c>
      <c r="AY42" s="126">
        <v>-1.61892901618929</v>
      </c>
      <c r="AZ42" s="123"/>
      <c r="BA42" s="132">
        <v>-0.99935821032364502</v>
      </c>
      <c r="BB42" s="133">
        <v>-0.54864667154352498</v>
      </c>
      <c r="BC42" s="134">
        <v>-0.77370324589113204</v>
      </c>
      <c r="BD42" s="123"/>
      <c r="BE42" s="140">
        <v>-1.35221034383126</v>
      </c>
    </row>
    <row r="43" spans="1:57" x14ac:dyDescent="0.2">
      <c r="A43" s="20" t="s">
        <v>84</v>
      </c>
      <c r="B43" s="3" t="str">
        <f t="shared" si="0"/>
        <v>Southwest Virginia - Blue Ridge Highlands</v>
      </c>
      <c r="C43" s="10"/>
      <c r="D43" s="24" t="s">
        <v>16</v>
      </c>
      <c r="E43" s="27" t="s">
        <v>17</v>
      </c>
      <c r="F43" s="3"/>
      <c r="G43" s="127">
        <v>46.107860595268299</v>
      </c>
      <c r="H43" s="123">
        <v>53.828542355634603</v>
      </c>
      <c r="I43" s="123">
        <v>58.674637496820097</v>
      </c>
      <c r="J43" s="123">
        <v>60.2772831340625</v>
      </c>
      <c r="K43" s="123">
        <v>62.490460442635403</v>
      </c>
      <c r="L43" s="128">
        <v>56.275756804884203</v>
      </c>
      <c r="M43" s="123"/>
      <c r="N43" s="135">
        <v>72.831340625794894</v>
      </c>
      <c r="O43" s="143">
        <v>69.166879631995897</v>
      </c>
      <c r="P43" s="136">
        <v>71.003314635390097</v>
      </c>
      <c r="Q43" s="123"/>
      <c r="R43" s="141">
        <v>60.476744608894798</v>
      </c>
      <c r="S43" s="82"/>
      <c r="T43" s="127">
        <v>-2.9301697245608902</v>
      </c>
      <c r="U43" s="123">
        <v>-9.1021670878957597</v>
      </c>
      <c r="V43" s="123">
        <v>-4.0524394324782396</v>
      </c>
      <c r="W43" s="123">
        <v>-6.1384648007533498</v>
      </c>
      <c r="X43" s="123">
        <v>2.1448686810881998</v>
      </c>
      <c r="Y43" s="128">
        <v>-4.0543273321794997</v>
      </c>
      <c r="Z43" s="123"/>
      <c r="AA43" s="135">
        <v>6.0554949005229899</v>
      </c>
      <c r="AB43" s="143">
        <v>12.403330650921299</v>
      </c>
      <c r="AC43" s="136">
        <v>9.0618684099542293</v>
      </c>
      <c r="AD43" s="123"/>
      <c r="AE43" s="141">
        <v>-3.28370190458993E-2</v>
      </c>
      <c r="AF43" s="30"/>
      <c r="AG43" s="127">
        <v>45.707199185957698</v>
      </c>
      <c r="AH43" s="123">
        <v>54.458153141694197</v>
      </c>
      <c r="AI43" s="123">
        <v>58.254896972780401</v>
      </c>
      <c r="AJ43" s="123">
        <v>60.302721953701301</v>
      </c>
      <c r="AK43" s="123">
        <v>63.215466802340302</v>
      </c>
      <c r="AL43" s="128">
        <v>56.387687611294801</v>
      </c>
      <c r="AM43" s="123"/>
      <c r="AN43" s="135">
        <v>75.877639277537497</v>
      </c>
      <c r="AO43" s="143">
        <v>70.202470393480098</v>
      </c>
      <c r="AP43" s="136">
        <v>73.041679923639805</v>
      </c>
      <c r="AQ43" s="123"/>
      <c r="AR43" s="141">
        <v>61.1440254429804</v>
      </c>
      <c r="AS43" s="82"/>
      <c r="AT43" s="127">
        <v>-2.7906424727847501</v>
      </c>
      <c r="AU43" s="123">
        <v>-2.6196528917918198</v>
      </c>
      <c r="AV43" s="123">
        <v>-0.645565254105542</v>
      </c>
      <c r="AW43" s="123">
        <v>-1.72750817332526</v>
      </c>
      <c r="AX43" s="123">
        <v>0.57398726647967502</v>
      </c>
      <c r="AY43" s="128">
        <v>-1.3488486593873401</v>
      </c>
      <c r="AZ43" s="123"/>
      <c r="BA43" s="135">
        <v>-0.69982647147622701</v>
      </c>
      <c r="BB43" s="143">
        <v>-0.83644757180662599</v>
      </c>
      <c r="BC43" s="136">
        <v>-0.76332223703250701</v>
      </c>
      <c r="BD43" s="123"/>
      <c r="BE43" s="141">
        <v>-1.1529328466570401</v>
      </c>
    </row>
    <row r="44" spans="1:57" x14ac:dyDescent="0.2">
      <c r="A44" s="21" t="s">
        <v>85</v>
      </c>
      <c r="B44" s="3" t="str">
        <f t="shared" si="0"/>
        <v>Southwest Virginia - Heart of Appalachia</v>
      </c>
      <c r="C44" s="3"/>
      <c r="D44" s="24" t="s">
        <v>16</v>
      </c>
      <c r="E44" s="27" t="s">
        <v>17</v>
      </c>
      <c r="F44" s="3"/>
      <c r="G44" s="127">
        <v>42.9681978798586</v>
      </c>
      <c r="H44" s="123">
        <v>59.222614840989301</v>
      </c>
      <c r="I44" s="123">
        <v>61.130742049469902</v>
      </c>
      <c r="J44" s="123">
        <v>62.261484098939903</v>
      </c>
      <c r="K44" s="123">
        <v>61.625441696113</v>
      </c>
      <c r="L44" s="128">
        <v>57.441696113074201</v>
      </c>
      <c r="M44" s="123"/>
      <c r="N44" s="135">
        <v>64.734982332155397</v>
      </c>
      <c r="O44" s="143">
        <v>66.643109540636004</v>
      </c>
      <c r="P44" s="136">
        <v>65.689045936395701</v>
      </c>
      <c r="Q44" s="123"/>
      <c r="R44" s="141">
        <v>59.798081776880302</v>
      </c>
      <c r="S44" s="82"/>
      <c r="T44" s="127">
        <v>-8.9820359281437092</v>
      </c>
      <c r="U44" s="123">
        <v>3.8413878562577399</v>
      </c>
      <c r="V44" s="123">
        <v>-0.80275229357798095</v>
      </c>
      <c r="W44" s="123">
        <v>-10.3763987792472</v>
      </c>
      <c r="X44" s="123">
        <v>-3.6464088397790002</v>
      </c>
      <c r="Y44" s="128">
        <v>-4.03778040141676</v>
      </c>
      <c r="Z44" s="123"/>
      <c r="AA44" s="135">
        <v>-7.6612903225806397</v>
      </c>
      <c r="AB44" s="143">
        <v>-5.6056056056056001</v>
      </c>
      <c r="AC44" s="136">
        <v>-6.6298342541436401</v>
      </c>
      <c r="AD44" s="123"/>
      <c r="AE44" s="141">
        <v>-4.8666880822357799</v>
      </c>
      <c r="AF44" s="30"/>
      <c r="AG44" s="127">
        <v>40.353356890459303</v>
      </c>
      <c r="AH44" s="123">
        <v>54.434628975264999</v>
      </c>
      <c r="AI44" s="123">
        <v>57.650176678445199</v>
      </c>
      <c r="AJ44" s="123">
        <v>59.381625441696102</v>
      </c>
      <c r="AK44" s="123">
        <v>58.727915194346203</v>
      </c>
      <c r="AL44" s="128">
        <v>54.109540636042396</v>
      </c>
      <c r="AM44" s="123"/>
      <c r="AN44" s="135">
        <v>65.918727915194296</v>
      </c>
      <c r="AO44" s="143">
        <v>64.328621908127204</v>
      </c>
      <c r="AP44" s="136">
        <v>65.1236749116607</v>
      </c>
      <c r="AQ44" s="123"/>
      <c r="AR44" s="141">
        <v>57.256436143361903</v>
      </c>
      <c r="AS44" s="82"/>
      <c r="AT44" s="127">
        <v>-18.602993585174602</v>
      </c>
      <c r="AU44" s="123">
        <v>-12.2472230133864</v>
      </c>
      <c r="AV44" s="123">
        <v>-11.403746945424899</v>
      </c>
      <c r="AW44" s="123">
        <v>-11.178646934460801</v>
      </c>
      <c r="AX44" s="123">
        <v>-8.04979253112033</v>
      </c>
      <c r="AY44" s="128">
        <v>-11.9891947813092</v>
      </c>
      <c r="AZ44" s="123"/>
      <c r="BA44" s="135">
        <v>-4.3087971274685799</v>
      </c>
      <c r="BB44" s="143">
        <v>-5.5512321660181501</v>
      </c>
      <c r="BC44" s="136">
        <v>-4.9264895537786897</v>
      </c>
      <c r="BD44" s="123"/>
      <c r="BE44" s="141">
        <v>-9.8119508607323098</v>
      </c>
    </row>
    <row r="45" spans="1:57" x14ac:dyDescent="0.2">
      <c r="A45" s="22" t="s">
        <v>86</v>
      </c>
      <c r="B45" s="3" t="str">
        <f t="shared" si="0"/>
        <v>Virginia Mountains</v>
      </c>
      <c r="C45" s="3"/>
      <c r="D45" s="25" t="s">
        <v>16</v>
      </c>
      <c r="E45" s="28" t="s">
        <v>17</v>
      </c>
      <c r="F45" s="3"/>
      <c r="G45" s="129">
        <v>47.204695524578099</v>
      </c>
      <c r="H45" s="130">
        <v>59.6625091709464</v>
      </c>
      <c r="I45" s="130">
        <v>63.272193690388796</v>
      </c>
      <c r="J45" s="130">
        <v>66.324284666177505</v>
      </c>
      <c r="K45" s="130">
        <v>67.0432868672046</v>
      </c>
      <c r="L45" s="131">
        <v>60.701393983859099</v>
      </c>
      <c r="M45" s="123"/>
      <c r="N45" s="137">
        <v>73.015407190022003</v>
      </c>
      <c r="O45" s="138">
        <v>71.386647101980898</v>
      </c>
      <c r="P45" s="139">
        <v>72.201027146001394</v>
      </c>
      <c r="Q45" s="123"/>
      <c r="R45" s="142">
        <v>63.987003458756902</v>
      </c>
      <c r="S45" s="82"/>
      <c r="T45" s="129">
        <v>-0.564438044638645</v>
      </c>
      <c r="U45" s="130">
        <v>-0.29553836533111399</v>
      </c>
      <c r="V45" s="130">
        <v>-2.7896785875961898</v>
      </c>
      <c r="W45" s="130">
        <v>3.7763076001014202</v>
      </c>
      <c r="X45" s="130">
        <v>7.9900902226377601</v>
      </c>
      <c r="Y45" s="131">
        <v>1.7136413323077</v>
      </c>
      <c r="Z45" s="123"/>
      <c r="AA45" s="137">
        <v>8.6429539087469394</v>
      </c>
      <c r="AB45" s="138">
        <v>5.2220817969798397</v>
      </c>
      <c r="AC45" s="139">
        <v>6.9244497582601703</v>
      </c>
      <c r="AD45" s="123"/>
      <c r="AE45" s="142">
        <v>3.3372013108976999</v>
      </c>
      <c r="AF45" s="31"/>
      <c r="AG45" s="129">
        <v>48.411592076302199</v>
      </c>
      <c r="AH45" s="130">
        <v>58.716067498165799</v>
      </c>
      <c r="AI45" s="130">
        <v>62.971386647101902</v>
      </c>
      <c r="AJ45" s="130">
        <v>66.493030080704301</v>
      </c>
      <c r="AK45" s="130">
        <v>67.303741746148205</v>
      </c>
      <c r="AL45" s="131">
        <v>60.779163609684502</v>
      </c>
      <c r="AM45" s="123"/>
      <c r="AN45" s="137">
        <v>71.856199559794504</v>
      </c>
      <c r="AO45" s="138">
        <v>68.708730741012403</v>
      </c>
      <c r="AP45" s="139">
        <v>70.282465150403496</v>
      </c>
      <c r="AQ45" s="123"/>
      <c r="AR45" s="142">
        <v>63.494392621318497</v>
      </c>
      <c r="AS45" s="82"/>
      <c r="AT45" s="129">
        <v>-2.9820005875310498</v>
      </c>
      <c r="AU45" s="130">
        <v>-1.72365453920025</v>
      </c>
      <c r="AV45" s="130">
        <v>-1.36304056860663</v>
      </c>
      <c r="AW45" s="130">
        <v>1.16326999478871</v>
      </c>
      <c r="AX45" s="130">
        <v>5.0243801510396899</v>
      </c>
      <c r="AY45" s="131">
        <v>0.19664184134054299</v>
      </c>
      <c r="AZ45" s="123"/>
      <c r="BA45" s="137">
        <v>2.7370789072916701</v>
      </c>
      <c r="BB45" s="138">
        <v>-1.2989019384590299</v>
      </c>
      <c r="BC45" s="139">
        <v>0.72384447166912103</v>
      </c>
      <c r="BD45" s="123"/>
      <c r="BE45" s="142">
        <v>0.362776985467962</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O6" zoomScaleNormal="100" workbookViewId="0">
      <selection activeCell="AE50" sqref="AE50"/>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2" t="s">
        <v>5</v>
      </c>
      <c r="E2" s="193"/>
      <c r="G2" s="186" t="s">
        <v>36</v>
      </c>
      <c r="H2" s="187"/>
      <c r="I2" s="187"/>
      <c r="J2" s="187"/>
      <c r="K2" s="187"/>
      <c r="L2" s="187"/>
      <c r="M2" s="187"/>
      <c r="N2" s="187"/>
      <c r="O2" s="187"/>
      <c r="P2" s="187"/>
      <c r="Q2" s="187"/>
      <c r="R2" s="187"/>
      <c r="T2" s="186" t="s">
        <v>37</v>
      </c>
      <c r="U2" s="187"/>
      <c r="V2" s="187"/>
      <c r="W2" s="187"/>
      <c r="X2" s="187"/>
      <c r="Y2" s="187"/>
      <c r="Z2" s="187"/>
      <c r="AA2" s="187"/>
      <c r="AB2" s="187"/>
      <c r="AC2" s="187"/>
      <c r="AD2" s="187"/>
      <c r="AE2" s="187"/>
      <c r="AF2" s="4"/>
      <c r="AG2" s="186" t="s">
        <v>38</v>
      </c>
      <c r="AH2" s="187"/>
      <c r="AI2" s="187"/>
      <c r="AJ2" s="187"/>
      <c r="AK2" s="187"/>
      <c r="AL2" s="187"/>
      <c r="AM2" s="187"/>
      <c r="AN2" s="187"/>
      <c r="AO2" s="187"/>
      <c r="AP2" s="187"/>
      <c r="AQ2" s="187"/>
      <c r="AR2" s="187"/>
      <c r="AT2" s="186" t="s">
        <v>39</v>
      </c>
      <c r="AU2" s="187"/>
      <c r="AV2" s="187"/>
      <c r="AW2" s="187"/>
      <c r="AX2" s="187"/>
      <c r="AY2" s="187"/>
      <c r="AZ2" s="187"/>
      <c r="BA2" s="187"/>
      <c r="BB2" s="187"/>
      <c r="BC2" s="187"/>
      <c r="BD2" s="187"/>
      <c r="BE2" s="187"/>
    </row>
    <row r="3" spans="1:57" x14ac:dyDescent="0.2">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x14ac:dyDescent="0.2">
      <c r="A4" s="32"/>
      <c r="B4" s="32"/>
      <c r="C4" s="3"/>
      <c r="D4" s="195"/>
      <c r="E4" s="197"/>
      <c r="F4" s="5"/>
      <c r="G4" s="185"/>
      <c r="H4" s="181"/>
      <c r="I4" s="181"/>
      <c r="J4" s="181"/>
      <c r="K4" s="181"/>
      <c r="L4" s="183"/>
      <c r="M4" s="5"/>
      <c r="N4" s="185"/>
      <c r="O4" s="181"/>
      <c r="P4" s="183"/>
      <c r="Q4" s="2"/>
      <c r="R4" s="189"/>
      <c r="S4" s="2"/>
      <c r="T4" s="185"/>
      <c r="U4" s="181"/>
      <c r="V4" s="181"/>
      <c r="W4" s="181"/>
      <c r="X4" s="181"/>
      <c r="Y4" s="183"/>
      <c r="Z4" s="2"/>
      <c r="AA4" s="185"/>
      <c r="AB4" s="181"/>
      <c r="AC4" s="183"/>
      <c r="AD4" s="1"/>
      <c r="AE4" s="191"/>
      <c r="AF4" s="39"/>
      <c r="AG4" s="185"/>
      <c r="AH4" s="181"/>
      <c r="AI4" s="181"/>
      <c r="AJ4" s="181"/>
      <c r="AK4" s="181"/>
      <c r="AL4" s="183"/>
      <c r="AM4" s="5"/>
      <c r="AN4" s="185"/>
      <c r="AO4" s="181"/>
      <c r="AP4" s="183"/>
      <c r="AQ4" s="2"/>
      <c r="AR4" s="189"/>
      <c r="AS4" s="2"/>
      <c r="AT4" s="185"/>
      <c r="AU4" s="181"/>
      <c r="AV4" s="181"/>
      <c r="AW4" s="181"/>
      <c r="AX4" s="181"/>
      <c r="AY4" s="183"/>
      <c r="AZ4" s="2"/>
      <c r="BA4" s="185"/>
      <c r="BB4" s="181"/>
      <c r="BC4" s="183"/>
      <c r="BD4" s="1"/>
      <c r="BE4" s="191"/>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149.251049437565</v>
      </c>
      <c r="H6" s="146">
        <v>153.28864498260299</v>
      </c>
      <c r="I6" s="146">
        <v>155.76094113363601</v>
      </c>
      <c r="J6" s="146">
        <v>151.604604902152</v>
      </c>
      <c r="K6" s="146">
        <v>146.21810858598499</v>
      </c>
      <c r="L6" s="147">
        <v>151.35738435227</v>
      </c>
      <c r="M6" s="144"/>
      <c r="N6" s="153">
        <v>161.20643660449099</v>
      </c>
      <c r="O6" s="154">
        <v>173.484619332314</v>
      </c>
      <c r="P6" s="155">
        <v>167.58336037269299</v>
      </c>
      <c r="Q6" s="144"/>
      <c r="R6" s="161">
        <v>156.26894784413</v>
      </c>
      <c r="S6" s="82"/>
      <c r="T6" s="124">
        <v>1.9131480364586799</v>
      </c>
      <c r="U6" s="125">
        <v>3.6390294506300398</v>
      </c>
      <c r="V6" s="125">
        <v>4.1718184996897199</v>
      </c>
      <c r="W6" s="125">
        <v>4.3051305462836504</v>
      </c>
      <c r="X6" s="125">
        <v>2.9751443728598002</v>
      </c>
      <c r="Y6" s="126">
        <v>3.44690460241931</v>
      </c>
      <c r="Z6" s="123"/>
      <c r="AA6" s="132">
        <v>-1.8923569768887101</v>
      </c>
      <c r="AB6" s="133">
        <v>-2.3847172331037898</v>
      </c>
      <c r="AC6" s="134">
        <v>-2.18935154263675</v>
      </c>
      <c r="AD6" s="123"/>
      <c r="AE6" s="140">
        <v>1.5132433750105601</v>
      </c>
      <c r="AF6" s="29"/>
      <c r="AG6" s="145">
        <v>147.26176476299</v>
      </c>
      <c r="AH6" s="146">
        <v>151.69489187295699</v>
      </c>
      <c r="AI6" s="146">
        <v>156.81928839604001</v>
      </c>
      <c r="AJ6" s="146">
        <v>155.416523015298</v>
      </c>
      <c r="AK6" s="146">
        <v>151.478119875678</v>
      </c>
      <c r="AL6" s="147">
        <v>152.783568604229</v>
      </c>
      <c r="AM6" s="144"/>
      <c r="AN6" s="153">
        <v>167.14657664807001</v>
      </c>
      <c r="AO6" s="154">
        <v>173.45244397563201</v>
      </c>
      <c r="AP6" s="155">
        <v>170.367734257291</v>
      </c>
      <c r="AQ6" s="144"/>
      <c r="AR6" s="161">
        <v>158.26301545206601</v>
      </c>
      <c r="AS6" s="82"/>
      <c r="AT6" s="124">
        <v>1.1370080906354201</v>
      </c>
      <c r="AU6" s="125">
        <v>2.0327265786460398</v>
      </c>
      <c r="AV6" s="125">
        <v>2.9690478050586999</v>
      </c>
      <c r="AW6" s="125">
        <v>2.8466227080938902</v>
      </c>
      <c r="AX6" s="125">
        <v>1.5156368570335199</v>
      </c>
      <c r="AY6" s="126">
        <v>2.1693741674073199</v>
      </c>
      <c r="AZ6" s="123"/>
      <c r="BA6" s="132">
        <v>7.5950080693448899E-2</v>
      </c>
      <c r="BB6" s="133">
        <v>-8.9493291914767695E-2</v>
      </c>
      <c r="BC6" s="134">
        <v>-1.18787099581014E-2</v>
      </c>
      <c r="BD6" s="123"/>
      <c r="BE6" s="140">
        <v>1.4013375929544301</v>
      </c>
    </row>
    <row r="7" spans="1:57" x14ac:dyDescent="0.2">
      <c r="A7" s="20" t="s">
        <v>18</v>
      </c>
      <c r="B7" s="3" t="str">
        <f>TRIM(A7)</f>
        <v>Virginia</v>
      </c>
      <c r="C7" s="10"/>
      <c r="D7" s="24" t="s">
        <v>16</v>
      </c>
      <c r="E7" s="27" t="s">
        <v>17</v>
      </c>
      <c r="F7" s="3"/>
      <c r="G7" s="148">
        <v>132.77854575090799</v>
      </c>
      <c r="H7" s="144">
        <v>139.78293949144299</v>
      </c>
      <c r="I7" s="144">
        <v>142.54002724828601</v>
      </c>
      <c r="J7" s="144">
        <v>138.61629866253699</v>
      </c>
      <c r="K7" s="144">
        <v>129.53435017921799</v>
      </c>
      <c r="L7" s="149">
        <v>136.88315419820299</v>
      </c>
      <c r="M7" s="144"/>
      <c r="N7" s="156">
        <v>140.48328871369</v>
      </c>
      <c r="O7" s="164">
        <v>149.95558469746399</v>
      </c>
      <c r="P7" s="157">
        <v>145.369996714835</v>
      </c>
      <c r="Q7" s="144"/>
      <c r="R7" s="162">
        <v>139.39459156379499</v>
      </c>
      <c r="S7" s="82"/>
      <c r="T7" s="127">
        <v>8.2771535851781799</v>
      </c>
      <c r="U7" s="123">
        <v>10.4788832377264</v>
      </c>
      <c r="V7" s="123">
        <v>11.8123252101584</v>
      </c>
      <c r="W7" s="123">
        <v>11.550104362757599</v>
      </c>
      <c r="X7" s="123">
        <v>8.1599146251538102</v>
      </c>
      <c r="Y7" s="128">
        <v>10.1743252993074</v>
      </c>
      <c r="Z7" s="123"/>
      <c r="AA7" s="135">
        <v>1.3896759291220699</v>
      </c>
      <c r="AB7" s="143">
        <v>-1.7853304993096399</v>
      </c>
      <c r="AC7" s="136">
        <v>-0.38593630040605398</v>
      </c>
      <c r="AD7" s="123"/>
      <c r="AE7" s="141">
        <v>6.4700855977486</v>
      </c>
      <c r="AF7" s="30"/>
      <c r="AG7" s="148">
        <v>129.59646702153</v>
      </c>
      <c r="AH7" s="144">
        <v>137.75805896728801</v>
      </c>
      <c r="AI7" s="144">
        <v>143.451501988871</v>
      </c>
      <c r="AJ7" s="144">
        <v>141.45521191969101</v>
      </c>
      <c r="AK7" s="144">
        <v>134.98496769999599</v>
      </c>
      <c r="AL7" s="149">
        <v>137.835001287804</v>
      </c>
      <c r="AM7" s="144"/>
      <c r="AN7" s="156">
        <v>149.029442224777</v>
      </c>
      <c r="AO7" s="164">
        <v>153.615832801545</v>
      </c>
      <c r="AP7" s="157">
        <v>151.356367903365</v>
      </c>
      <c r="AQ7" s="144"/>
      <c r="AR7" s="162">
        <v>142.021754664691</v>
      </c>
      <c r="AS7" s="82"/>
      <c r="AT7" s="127">
        <v>6.3945749499613003</v>
      </c>
      <c r="AU7" s="123">
        <v>8.4802044874451408</v>
      </c>
      <c r="AV7" s="123">
        <v>9.8801879453067407</v>
      </c>
      <c r="AW7" s="123">
        <v>8.6216487799751107</v>
      </c>
      <c r="AX7" s="123">
        <v>6.1548807864299899</v>
      </c>
      <c r="AY7" s="128">
        <v>8.0303425255815402</v>
      </c>
      <c r="AZ7" s="123"/>
      <c r="BA7" s="135">
        <v>3.1080898943159498</v>
      </c>
      <c r="BB7" s="143">
        <v>2.07635723588667</v>
      </c>
      <c r="BC7" s="136">
        <v>2.5711770791725899</v>
      </c>
      <c r="BD7" s="123"/>
      <c r="BE7" s="141">
        <v>6.05489587850278</v>
      </c>
    </row>
    <row r="8" spans="1:57" x14ac:dyDescent="0.2">
      <c r="A8" s="21" t="s">
        <v>19</v>
      </c>
      <c r="B8" s="3" t="str">
        <f t="shared" ref="B8:B43" si="0">TRIM(A8)</f>
        <v>Norfolk/Virginia Beach, VA</v>
      </c>
      <c r="C8" s="3"/>
      <c r="D8" s="24" t="s">
        <v>16</v>
      </c>
      <c r="E8" s="27" t="s">
        <v>17</v>
      </c>
      <c r="F8" s="3"/>
      <c r="G8" s="148">
        <v>152.364559560971</v>
      </c>
      <c r="H8" s="144">
        <v>148.62385753536299</v>
      </c>
      <c r="I8" s="144">
        <v>151.24977170777501</v>
      </c>
      <c r="J8" s="144">
        <v>149.47276679885101</v>
      </c>
      <c r="K8" s="144">
        <v>145.37756963335701</v>
      </c>
      <c r="L8" s="149">
        <v>149.389584495874</v>
      </c>
      <c r="M8" s="144"/>
      <c r="N8" s="156">
        <v>182.13722611719899</v>
      </c>
      <c r="O8" s="164">
        <v>208.40957002844601</v>
      </c>
      <c r="P8" s="157">
        <v>196.22973288186199</v>
      </c>
      <c r="Q8" s="144"/>
      <c r="R8" s="162">
        <v>164.01699211946999</v>
      </c>
      <c r="S8" s="82"/>
      <c r="T8" s="127">
        <v>6.5928889688179204</v>
      </c>
      <c r="U8" s="123">
        <v>5.2464621074747404</v>
      </c>
      <c r="V8" s="123">
        <v>7.8745266319432199</v>
      </c>
      <c r="W8" s="123">
        <v>7.6650615495898098</v>
      </c>
      <c r="X8" s="123">
        <v>4.1917862342530103</v>
      </c>
      <c r="Y8" s="128">
        <v>6.3280665366983202</v>
      </c>
      <c r="Z8" s="123"/>
      <c r="AA8" s="135">
        <v>-2.0942400946253801</v>
      </c>
      <c r="AB8" s="143">
        <v>-3.55167683244645</v>
      </c>
      <c r="AC8" s="136">
        <v>-3.0190009615009998</v>
      </c>
      <c r="AD8" s="123"/>
      <c r="AE8" s="141">
        <v>2.04968424116388</v>
      </c>
      <c r="AF8" s="30"/>
      <c r="AG8" s="148">
        <v>139.230452292102</v>
      </c>
      <c r="AH8" s="144">
        <v>137.247790339739</v>
      </c>
      <c r="AI8" s="144">
        <v>141.12098937614499</v>
      </c>
      <c r="AJ8" s="144">
        <v>141.635475299566</v>
      </c>
      <c r="AK8" s="144">
        <v>141.540960346567</v>
      </c>
      <c r="AL8" s="149">
        <v>140.21003145852001</v>
      </c>
      <c r="AM8" s="144"/>
      <c r="AN8" s="156">
        <v>185.632829843167</v>
      </c>
      <c r="AO8" s="164">
        <v>197.660749879935</v>
      </c>
      <c r="AP8" s="157">
        <v>191.86521178916999</v>
      </c>
      <c r="AQ8" s="144"/>
      <c r="AR8" s="162">
        <v>156.91609354459601</v>
      </c>
      <c r="AS8" s="82"/>
      <c r="AT8" s="127">
        <v>2.3280715093377098</v>
      </c>
      <c r="AU8" s="123">
        <v>1.9119423169412</v>
      </c>
      <c r="AV8" s="123">
        <v>3.5730872175503801</v>
      </c>
      <c r="AW8" s="123">
        <v>2.6127457997505101</v>
      </c>
      <c r="AX8" s="123">
        <v>1.7598389538706001</v>
      </c>
      <c r="AY8" s="128">
        <v>2.4399253997218899</v>
      </c>
      <c r="AZ8" s="123"/>
      <c r="BA8" s="135">
        <v>1.06326405835879</v>
      </c>
      <c r="BB8" s="143">
        <v>-0.10164359925944901</v>
      </c>
      <c r="BC8" s="136">
        <v>0.44332310870147501</v>
      </c>
      <c r="BD8" s="123"/>
      <c r="BE8" s="141">
        <v>1.54104161146421</v>
      </c>
    </row>
    <row r="9" spans="1:57" ht="14.25" x14ac:dyDescent="0.25">
      <c r="A9" s="21" t="s">
        <v>20</v>
      </c>
      <c r="B9" s="83" t="s">
        <v>71</v>
      </c>
      <c r="C9" s="3"/>
      <c r="D9" s="24" t="s">
        <v>16</v>
      </c>
      <c r="E9" s="27" t="s">
        <v>17</v>
      </c>
      <c r="F9" s="3"/>
      <c r="G9" s="148">
        <v>99.304700581693695</v>
      </c>
      <c r="H9" s="144">
        <v>106.664085484553</v>
      </c>
      <c r="I9" s="144">
        <v>110.42929719875499</v>
      </c>
      <c r="J9" s="144">
        <v>109.238305442827</v>
      </c>
      <c r="K9" s="144">
        <v>104.811112852509</v>
      </c>
      <c r="L9" s="149">
        <v>106.486452869156</v>
      </c>
      <c r="M9" s="144"/>
      <c r="N9" s="156">
        <v>110.075526898777</v>
      </c>
      <c r="O9" s="164">
        <v>109.756549285571</v>
      </c>
      <c r="P9" s="157">
        <v>109.913425640852</v>
      </c>
      <c r="Q9" s="144"/>
      <c r="R9" s="162">
        <v>107.490343375281</v>
      </c>
      <c r="S9" s="82"/>
      <c r="T9" s="127">
        <v>3.5925904407228102</v>
      </c>
      <c r="U9" s="123">
        <v>5.4420469866669903</v>
      </c>
      <c r="V9" s="123">
        <v>7.7646316646026898</v>
      </c>
      <c r="W9" s="123">
        <v>7.6597906428772102</v>
      </c>
      <c r="X9" s="123">
        <v>6.4486419461293796</v>
      </c>
      <c r="Y9" s="128">
        <v>6.3985609085802002</v>
      </c>
      <c r="Z9" s="123"/>
      <c r="AA9" s="135">
        <v>-0.30095040248358401</v>
      </c>
      <c r="AB9" s="143">
        <v>-1.73049063358708</v>
      </c>
      <c r="AC9" s="136">
        <v>-1.0327959712436301</v>
      </c>
      <c r="AD9" s="123"/>
      <c r="AE9" s="141">
        <v>4.0587162054998096</v>
      </c>
      <c r="AF9" s="30"/>
      <c r="AG9" s="148">
        <v>99.796784393815699</v>
      </c>
      <c r="AH9" s="144">
        <v>107.001489860601</v>
      </c>
      <c r="AI9" s="144">
        <v>111.691374461289</v>
      </c>
      <c r="AJ9" s="144">
        <v>110.053588465277</v>
      </c>
      <c r="AK9" s="144">
        <v>108.02810489442</v>
      </c>
      <c r="AL9" s="149">
        <v>107.747007882473</v>
      </c>
      <c r="AM9" s="144"/>
      <c r="AN9" s="156">
        <v>119.78357542488099</v>
      </c>
      <c r="AO9" s="164">
        <v>120.983210011792</v>
      </c>
      <c r="AP9" s="157">
        <v>120.387572800409</v>
      </c>
      <c r="AQ9" s="144"/>
      <c r="AR9" s="162">
        <v>111.81324009955399</v>
      </c>
      <c r="AS9" s="82"/>
      <c r="AT9" s="127">
        <v>4.5276481380579403</v>
      </c>
      <c r="AU9" s="123">
        <v>6.1077255654515898</v>
      </c>
      <c r="AV9" s="123">
        <v>7.3921369986938803</v>
      </c>
      <c r="AW9" s="123">
        <v>6.6101307407890797</v>
      </c>
      <c r="AX9" s="123">
        <v>5.3090062805627003</v>
      </c>
      <c r="AY9" s="128">
        <v>6.1200529433986901</v>
      </c>
      <c r="AZ9" s="123"/>
      <c r="BA9" s="135">
        <v>2.4873730917948902</v>
      </c>
      <c r="BB9" s="143">
        <v>2.0716596812980201</v>
      </c>
      <c r="BC9" s="136">
        <v>2.2780180322119401</v>
      </c>
      <c r="BD9" s="123"/>
      <c r="BE9" s="141">
        <v>4.8008789524191604</v>
      </c>
    </row>
    <row r="10" spans="1:57" x14ac:dyDescent="0.2">
      <c r="A10" s="21" t="s">
        <v>21</v>
      </c>
      <c r="B10" s="3" t="str">
        <f t="shared" si="0"/>
        <v>Virginia Area</v>
      </c>
      <c r="C10" s="3"/>
      <c r="D10" s="24" t="s">
        <v>16</v>
      </c>
      <c r="E10" s="27" t="s">
        <v>17</v>
      </c>
      <c r="F10" s="3"/>
      <c r="G10" s="148">
        <v>108.430047234706</v>
      </c>
      <c r="H10" s="144">
        <v>110.72972338642001</v>
      </c>
      <c r="I10" s="144">
        <v>112.074116726535</v>
      </c>
      <c r="J10" s="144">
        <v>110.665729876268</v>
      </c>
      <c r="K10" s="144">
        <v>110.07202279304001</v>
      </c>
      <c r="L10" s="149">
        <v>110.484505160533</v>
      </c>
      <c r="M10" s="144"/>
      <c r="N10" s="156">
        <v>127.749696402168</v>
      </c>
      <c r="O10" s="164">
        <v>134.523110308002</v>
      </c>
      <c r="P10" s="157">
        <v>131.15185563132599</v>
      </c>
      <c r="Q10" s="144"/>
      <c r="R10" s="162">
        <v>116.996156553191</v>
      </c>
      <c r="S10" s="82"/>
      <c r="T10" s="127">
        <v>1.2654483479115</v>
      </c>
      <c r="U10" s="123">
        <v>4.11017399991362</v>
      </c>
      <c r="V10" s="123">
        <v>4.7253068194183596</v>
      </c>
      <c r="W10" s="123">
        <v>4.3877463255030298</v>
      </c>
      <c r="X10" s="123">
        <v>3.8148428661198199</v>
      </c>
      <c r="Y10" s="128">
        <v>3.7641111952997801</v>
      </c>
      <c r="Z10" s="123"/>
      <c r="AA10" s="135">
        <v>-0.43846069018606498</v>
      </c>
      <c r="AB10" s="143">
        <v>-0.480440761391289</v>
      </c>
      <c r="AC10" s="136">
        <v>-0.47824805115938801</v>
      </c>
      <c r="AD10" s="123"/>
      <c r="AE10" s="141">
        <v>2.3545726650974901</v>
      </c>
      <c r="AF10" s="30"/>
      <c r="AG10" s="148">
        <v>109.946787983687</v>
      </c>
      <c r="AH10" s="144">
        <v>110.77988118034</v>
      </c>
      <c r="AI10" s="144">
        <v>112.84644696767501</v>
      </c>
      <c r="AJ10" s="144">
        <v>113.383249619007</v>
      </c>
      <c r="AK10" s="144">
        <v>116.46547752657401</v>
      </c>
      <c r="AL10" s="149">
        <v>112.861152042078</v>
      </c>
      <c r="AM10" s="144"/>
      <c r="AN10" s="156">
        <v>139.441734219859</v>
      </c>
      <c r="AO10" s="164">
        <v>142.560177667028</v>
      </c>
      <c r="AP10" s="157">
        <v>140.999840327268</v>
      </c>
      <c r="AQ10" s="144"/>
      <c r="AR10" s="162">
        <v>121.95271955144101</v>
      </c>
      <c r="AS10" s="82"/>
      <c r="AT10" s="127">
        <v>3.2195269969628502</v>
      </c>
      <c r="AU10" s="123">
        <v>4.9998266704257102</v>
      </c>
      <c r="AV10" s="123">
        <v>6.0400810496259796</v>
      </c>
      <c r="AW10" s="123">
        <v>5.8497045494649997</v>
      </c>
      <c r="AX10" s="123">
        <v>5.7068287674370701</v>
      </c>
      <c r="AY10" s="128">
        <v>5.2757625229788996</v>
      </c>
      <c r="AZ10" s="123"/>
      <c r="BA10" s="135">
        <v>3.13937223806303</v>
      </c>
      <c r="BB10" s="143">
        <v>2.7245603795533202</v>
      </c>
      <c r="BC10" s="136">
        <v>2.9243160374550801</v>
      </c>
      <c r="BD10" s="123"/>
      <c r="BE10" s="141">
        <v>4.2976538194978202</v>
      </c>
    </row>
    <row r="11" spans="1:57" x14ac:dyDescent="0.2">
      <c r="A11" s="34" t="s">
        <v>22</v>
      </c>
      <c r="B11" s="3" t="str">
        <f t="shared" si="0"/>
        <v>Washington, DC</v>
      </c>
      <c r="C11" s="3"/>
      <c r="D11" s="24" t="s">
        <v>16</v>
      </c>
      <c r="E11" s="27" t="s">
        <v>17</v>
      </c>
      <c r="F11" s="3"/>
      <c r="G11" s="148">
        <v>170.75993374730001</v>
      </c>
      <c r="H11" s="144">
        <v>193.361077365049</v>
      </c>
      <c r="I11" s="144">
        <v>198.622997024672</v>
      </c>
      <c r="J11" s="144">
        <v>190.38246975467999</v>
      </c>
      <c r="K11" s="144">
        <v>165.559980077284</v>
      </c>
      <c r="L11" s="149">
        <v>184.91752289695799</v>
      </c>
      <c r="M11" s="144"/>
      <c r="N11" s="156">
        <v>152.73225409944899</v>
      </c>
      <c r="O11" s="164">
        <v>151.03745705558899</v>
      </c>
      <c r="P11" s="157">
        <v>151.84927761228201</v>
      </c>
      <c r="Q11" s="144"/>
      <c r="R11" s="162">
        <v>175.88861280416199</v>
      </c>
      <c r="S11" s="82"/>
      <c r="T11" s="127">
        <v>3.83269307101496</v>
      </c>
      <c r="U11" s="123">
        <v>12.7168129273287</v>
      </c>
      <c r="V11" s="123">
        <v>16.051908953092902</v>
      </c>
      <c r="W11" s="123">
        <v>15.695264578122901</v>
      </c>
      <c r="X11" s="123">
        <v>10.4445909496564</v>
      </c>
      <c r="Y11" s="128">
        <v>12.1947339720826</v>
      </c>
      <c r="Z11" s="123"/>
      <c r="AA11" s="135">
        <v>4.3008849027525802</v>
      </c>
      <c r="AB11" s="143">
        <v>-1.5798230524780399</v>
      </c>
      <c r="AC11" s="136">
        <v>1.1265445440784401</v>
      </c>
      <c r="AD11" s="123"/>
      <c r="AE11" s="141">
        <v>9.6258123067642192</v>
      </c>
      <c r="AF11" s="30"/>
      <c r="AG11" s="148">
        <v>174.01779672663801</v>
      </c>
      <c r="AH11" s="144">
        <v>200.44589281166</v>
      </c>
      <c r="AI11" s="144">
        <v>216.124924982517</v>
      </c>
      <c r="AJ11" s="144">
        <v>212.965861395004</v>
      </c>
      <c r="AK11" s="144">
        <v>187.60654125703701</v>
      </c>
      <c r="AL11" s="149">
        <v>199.88871736626399</v>
      </c>
      <c r="AM11" s="144"/>
      <c r="AN11" s="156">
        <v>167.36836074149301</v>
      </c>
      <c r="AO11" s="164">
        <v>165.29420479805901</v>
      </c>
      <c r="AP11" s="157">
        <v>166.31026067132399</v>
      </c>
      <c r="AQ11" s="144"/>
      <c r="AR11" s="162">
        <v>190.35302031996</v>
      </c>
      <c r="AS11" s="82"/>
      <c r="AT11" s="127">
        <v>5.3788174208802504</v>
      </c>
      <c r="AU11" s="123">
        <v>10.883319889248201</v>
      </c>
      <c r="AV11" s="123">
        <v>14.979235754481801</v>
      </c>
      <c r="AW11" s="123">
        <v>14.5069014161651</v>
      </c>
      <c r="AX11" s="123">
        <v>7.7603010619860804</v>
      </c>
      <c r="AY11" s="128">
        <v>11.4121034397162</v>
      </c>
      <c r="AZ11" s="123"/>
      <c r="BA11" s="135">
        <v>1.01760874204911</v>
      </c>
      <c r="BB11" s="143">
        <v>-1.1057936658772001</v>
      </c>
      <c r="BC11" s="136">
        <v>-7.1707118329372294E-2</v>
      </c>
      <c r="BD11" s="123"/>
      <c r="BE11" s="141">
        <v>8.4852361576665007</v>
      </c>
    </row>
    <row r="12" spans="1:57" x14ac:dyDescent="0.2">
      <c r="A12" s="21" t="s">
        <v>23</v>
      </c>
      <c r="B12" s="3" t="str">
        <f t="shared" si="0"/>
        <v>Arlington, VA</v>
      </c>
      <c r="C12" s="3"/>
      <c r="D12" s="24" t="s">
        <v>16</v>
      </c>
      <c r="E12" s="27" t="s">
        <v>17</v>
      </c>
      <c r="F12" s="3"/>
      <c r="G12" s="148">
        <v>187.42464120054501</v>
      </c>
      <c r="H12" s="144">
        <v>223.150162303044</v>
      </c>
      <c r="I12" s="144">
        <v>226.54229343099101</v>
      </c>
      <c r="J12" s="144">
        <v>217.95111368015401</v>
      </c>
      <c r="K12" s="144">
        <v>183.778770385336</v>
      </c>
      <c r="L12" s="149">
        <v>209.24233791397899</v>
      </c>
      <c r="M12" s="144"/>
      <c r="N12" s="156">
        <v>144.673766483923</v>
      </c>
      <c r="O12" s="164">
        <v>135.59020220832701</v>
      </c>
      <c r="P12" s="157">
        <v>139.887480723398</v>
      </c>
      <c r="Q12" s="144"/>
      <c r="R12" s="162">
        <v>190.744770326609</v>
      </c>
      <c r="S12" s="82"/>
      <c r="T12" s="127">
        <v>14.1451517651036</v>
      </c>
      <c r="U12" s="123">
        <v>19.455728006886702</v>
      </c>
      <c r="V12" s="123">
        <v>19.050891086955701</v>
      </c>
      <c r="W12" s="123">
        <v>19.1325146228512</v>
      </c>
      <c r="X12" s="123">
        <v>17.646008875227999</v>
      </c>
      <c r="Y12" s="128">
        <v>18.2060163305649</v>
      </c>
      <c r="Z12" s="123"/>
      <c r="AA12" s="135">
        <v>11.2266934458412</v>
      </c>
      <c r="AB12" s="143">
        <v>-1.0990623411498299</v>
      </c>
      <c r="AC12" s="136">
        <v>4.5015902581521301</v>
      </c>
      <c r="AD12" s="123"/>
      <c r="AE12" s="141">
        <v>16.4395899715038</v>
      </c>
      <c r="AF12" s="30"/>
      <c r="AG12" s="148">
        <v>191.61364909041899</v>
      </c>
      <c r="AH12" s="144">
        <v>226.812844950645</v>
      </c>
      <c r="AI12" s="144">
        <v>239.67370875775001</v>
      </c>
      <c r="AJ12" s="144">
        <v>234.534887825987</v>
      </c>
      <c r="AK12" s="144">
        <v>205.63547555584401</v>
      </c>
      <c r="AL12" s="149">
        <v>221.65043512569699</v>
      </c>
      <c r="AM12" s="144"/>
      <c r="AN12" s="156">
        <v>159.466758774948</v>
      </c>
      <c r="AO12" s="164">
        <v>153.319377202493</v>
      </c>
      <c r="AP12" s="157">
        <v>156.36934832342999</v>
      </c>
      <c r="AQ12" s="144"/>
      <c r="AR12" s="162">
        <v>204.23175651666801</v>
      </c>
      <c r="AS12" s="82"/>
      <c r="AT12" s="127">
        <v>12.652803855349401</v>
      </c>
      <c r="AU12" s="123">
        <v>13.5398826069405</v>
      </c>
      <c r="AV12" s="123">
        <v>15.4596663410858</v>
      </c>
      <c r="AW12" s="123">
        <v>13.315365745803501</v>
      </c>
      <c r="AX12" s="123">
        <v>9.8036586351635009</v>
      </c>
      <c r="AY12" s="128">
        <v>13.381302884431999</v>
      </c>
      <c r="AZ12" s="123"/>
      <c r="BA12" s="135">
        <v>1.38877915140094</v>
      </c>
      <c r="BB12" s="143">
        <v>-0.57796538549485899</v>
      </c>
      <c r="BC12" s="136">
        <v>0.40946970263722499</v>
      </c>
      <c r="BD12" s="123"/>
      <c r="BE12" s="141">
        <v>11.0762724030398</v>
      </c>
    </row>
    <row r="13" spans="1:57" x14ac:dyDescent="0.2">
      <c r="A13" s="21" t="s">
        <v>24</v>
      </c>
      <c r="B13" s="3" t="str">
        <f t="shared" si="0"/>
        <v>Suburban Virginia Area</v>
      </c>
      <c r="C13" s="3"/>
      <c r="D13" s="24" t="s">
        <v>16</v>
      </c>
      <c r="E13" s="27" t="s">
        <v>17</v>
      </c>
      <c r="F13" s="3"/>
      <c r="G13" s="148">
        <v>131.35099978682501</v>
      </c>
      <c r="H13" s="144">
        <v>140.460050805886</v>
      </c>
      <c r="I13" s="144">
        <v>143.320723496901</v>
      </c>
      <c r="J13" s="144">
        <v>137.95650076700099</v>
      </c>
      <c r="K13" s="144">
        <v>130.20247176684799</v>
      </c>
      <c r="L13" s="149">
        <v>136.97420961517599</v>
      </c>
      <c r="M13" s="144"/>
      <c r="N13" s="156">
        <v>142.82525860447601</v>
      </c>
      <c r="O13" s="164">
        <v>149.63806626833201</v>
      </c>
      <c r="P13" s="157">
        <v>146.296396678966</v>
      </c>
      <c r="Q13" s="144"/>
      <c r="R13" s="162">
        <v>139.59439028184701</v>
      </c>
      <c r="S13" s="82"/>
      <c r="T13" s="127">
        <v>9.1450867354651795</v>
      </c>
      <c r="U13" s="123">
        <v>17.294678946477401</v>
      </c>
      <c r="V13" s="123">
        <v>20.594191564042401</v>
      </c>
      <c r="W13" s="123">
        <v>21.690832282312702</v>
      </c>
      <c r="X13" s="123">
        <v>19.407531676194498</v>
      </c>
      <c r="Y13" s="128">
        <v>17.799250076161499</v>
      </c>
      <c r="Z13" s="123"/>
      <c r="AA13" s="135">
        <v>4.9250173084078499</v>
      </c>
      <c r="AB13" s="143">
        <v>-3.0474651531216699</v>
      </c>
      <c r="AC13" s="136">
        <v>0.23256066894855601</v>
      </c>
      <c r="AD13" s="123"/>
      <c r="AE13" s="141">
        <v>11.249846395914799</v>
      </c>
      <c r="AF13" s="30"/>
      <c r="AG13" s="148">
        <v>135.53985778781001</v>
      </c>
      <c r="AH13" s="144">
        <v>144.581872902215</v>
      </c>
      <c r="AI13" s="144">
        <v>148.18569015968501</v>
      </c>
      <c r="AJ13" s="144">
        <v>143.59876165625801</v>
      </c>
      <c r="AK13" s="144">
        <v>141.77416153319601</v>
      </c>
      <c r="AL13" s="149">
        <v>143.131212573206</v>
      </c>
      <c r="AM13" s="144"/>
      <c r="AN13" s="156">
        <v>155.91419201059301</v>
      </c>
      <c r="AO13" s="164">
        <v>162.36313539675399</v>
      </c>
      <c r="AP13" s="157">
        <v>159.270531095211</v>
      </c>
      <c r="AQ13" s="144"/>
      <c r="AR13" s="162">
        <v>148.00243633482799</v>
      </c>
      <c r="AS13" s="82"/>
      <c r="AT13" s="127">
        <v>9.1807997417712599</v>
      </c>
      <c r="AU13" s="123">
        <v>17.495040197688901</v>
      </c>
      <c r="AV13" s="123">
        <v>20.796669757583</v>
      </c>
      <c r="AW13" s="123">
        <v>17.3461968109075</v>
      </c>
      <c r="AX13" s="123">
        <v>12.4426128418622</v>
      </c>
      <c r="AY13" s="128">
        <v>15.757263430858799</v>
      </c>
      <c r="AZ13" s="123"/>
      <c r="BA13" s="135">
        <v>6.8107655550151396</v>
      </c>
      <c r="BB13" s="143">
        <v>4.11145609898937</v>
      </c>
      <c r="BC13" s="136">
        <v>5.3910117801809303</v>
      </c>
      <c r="BD13" s="123"/>
      <c r="BE13" s="141">
        <v>11.6816289487244</v>
      </c>
    </row>
    <row r="14" spans="1:57" x14ac:dyDescent="0.2">
      <c r="A14" s="21" t="s">
        <v>25</v>
      </c>
      <c r="B14" s="3" t="str">
        <f t="shared" si="0"/>
        <v>Alexandria, VA</v>
      </c>
      <c r="C14" s="3"/>
      <c r="D14" s="24" t="s">
        <v>16</v>
      </c>
      <c r="E14" s="27" t="s">
        <v>17</v>
      </c>
      <c r="F14" s="3"/>
      <c r="G14" s="148">
        <v>156.98111880261899</v>
      </c>
      <c r="H14" s="144">
        <v>174.06162464544499</v>
      </c>
      <c r="I14" s="144">
        <v>173.86288584610799</v>
      </c>
      <c r="J14" s="144">
        <v>170.52227114349</v>
      </c>
      <c r="K14" s="144">
        <v>159.273182660244</v>
      </c>
      <c r="L14" s="149">
        <v>167.59438749086999</v>
      </c>
      <c r="M14" s="144"/>
      <c r="N14" s="156">
        <v>145.25410131602601</v>
      </c>
      <c r="O14" s="164">
        <v>133.40662858062399</v>
      </c>
      <c r="P14" s="157">
        <v>138.99441289006</v>
      </c>
      <c r="Q14" s="144"/>
      <c r="R14" s="162">
        <v>159.56334145118501</v>
      </c>
      <c r="S14" s="82"/>
      <c r="T14" s="127">
        <v>16.6212284082278</v>
      </c>
      <c r="U14" s="123">
        <v>22.036260510767701</v>
      </c>
      <c r="V14" s="123">
        <v>19.3812882769023</v>
      </c>
      <c r="W14" s="123">
        <v>20.937237613765301</v>
      </c>
      <c r="X14" s="123">
        <v>20.182077163229099</v>
      </c>
      <c r="Y14" s="128">
        <v>20.107083400875101</v>
      </c>
      <c r="Z14" s="123"/>
      <c r="AA14" s="135">
        <v>17.220547143257001</v>
      </c>
      <c r="AB14" s="143">
        <v>3.87961438159655</v>
      </c>
      <c r="AC14" s="136">
        <v>10.032845656409901</v>
      </c>
      <c r="AD14" s="123"/>
      <c r="AE14" s="141">
        <v>17.767033306512001</v>
      </c>
      <c r="AF14" s="30"/>
      <c r="AG14" s="148">
        <v>159.310468656853</v>
      </c>
      <c r="AH14" s="144">
        <v>178.31744998278501</v>
      </c>
      <c r="AI14" s="144">
        <v>185.275890444015</v>
      </c>
      <c r="AJ14" s="144">
        <v>180.573614050087</v>
      </c>
      <c r="AK14" s="144">
        <v>167.06526730868299</v>
      </c>
      <c r="AL14" s="149">
        <v>174.99157600184199</v>
      </c>
      <c r="AM14" s="144"/>
      <c r="AN14" s="156">
        <v>154.11958509838001</v>
      </c>
      <c r="AO14" s="164">
        <v>151.28447790244999</v>
      </c>
      <c r="AP14" s="157">
        <v>152.67605545947399</v>
      </c>
      <c r="AQ14" s="144"/>
      <c r="AR14" s="162">
        <v>168.672113734791</v>
      </c>
      <c r="AS14" s="82"/>
      <c r="AT14" s="127">
        <v>15.3781912803254</v>
      </c>
      <c r="AU14" s="123">
        <v>17.644229818895599</v>
      </c>
      <c r="AV14" s="123">
        <v>17.052109251827499</v>
      </c>
      <c r="AW14" s="123">
        <v>15.331475508014501</v>
      </c>
      <c r="AX14" s="123">
        <v>13.6887965467222</v>
      </c>
      <c r="AY14" s="128">
        <v>16.048181511449702</v>
      </c>
      <c r="AZ14" s="123"/>
      <c r="BA14" s="135">
        <v>10.821605472638799</v>
      </c>
      <c r="BB14" s="143">
        <v>7.39439346028953</v>
      </c>
      <c r="BC14" s="136">
        <v>9.0599513400325709</v>
      </c>
      <c r="BD14" s="123"/>
      <c r="BE14" s="141">
        <v>14.358768217518</v>
      </c>
    </row>
    <row r="15" spans="1:57" x14ac:dyDescent="0.2">
      <c r="A15" s="21" t="s">
        <v>26</v>
      </c>
      <c r="B15" s="3" t="str">
        <f t="shared" si="0"/>
        <v>Fairfax/Tysons Corner, VA</v>
      </c>
      <c r="C15" s="3"/>
      <c r="D15" s="24" t="s">
        <v>16</v>
      </c>
      <c r="E15" s="27" t="s">
        <v>17</v>
      </c>
      <c r="F15" s="3"/>
      <c r="G15" s="148">
        <v>147.393142377309</v>
      </c>
      <c r="H15" s="144">
        <v>169.641738931297</v>
      </c>
      <c r="I15" s="144">
        <v>181.66191920584501</v>
      </c>
      <c r="J15" s="144">
        <v>174.80161865769799</v>
      </c>
      <c r="K15" s="144">
        <v>143.65726582715101</v>
      </c>
      <c r="L15" s="149">
        <v>165.00649663500801</v>
      </c>
      <c r="M15" s="144"/>
      <c r="N15" s="156">
        <v>133.4971875</v>
      </c>
      <c r="O15" s="164">
        <v>128.75063879993201</v>
      </c>
      <c r="P15" s="157">
        <v>131.04859403530099</v>
      </c>
      <c r="Q15" s="144"/>
      <c r="R15" s="162">
        <v>155.986661585717</v>
      </c>
      <c r="S15" s="82"/>
      <c r="T15" s="127">
        <v>8.3237590988202204</v>
      </c>
      <c r="U15" s="123">
        <v>7.6889002453962698</v>
      </c>
      <c r="V15" s="123">
        <v>9.6721481706799004</v>
      </c>
      <c r="W15" s="123">
        <v>12.2600928693158</v>
      </c>
      <c r="X15" s="123">
        <v>6.1055365031095796</v>
      </c>
      <c r="Y15" s="128">
        <v>9.2511143584275999</v>
      </c>
      <c r="Z15" s="123"/>
      <c r="AA15" s="135">
        <v>10.572014676910101</v>
      </c>
      <c r="AB15" s="143">
        <v>3.5354841289714898</v>
      </c>
      <c r="AC15" s="136">
        <v>6.8542794777097598</v>
      </c>
      <c r="AD15" s="123"/>
      <c r="AE15" s="141">
        <v>9.3374687750901106</v>
      </c>
      <c r="AF15" s="30"/>
      <c r="AG15" s="148">
        <v>152.449114701756</v>
      </c>
      <c r="AH15" s="144">
        <v>177.82800099111799</v>
      </c>
      <c r="AI15" s="144">
        <v>191.77298071362901</v>
      </c>
      <c r="AJ15" s="144">
        <v>187.080830850252</v>
      </c>
      <c r="AK15" s="144">
        <v>160.04399326032001</v>
      </c>
      <c r="AL15" s="149">
        <v>175.592004273898</v>
      </c>
      <c r="AM15" s="144"/>
      <c r="AN15" s="156">
        <v>139.41641708829701</v>
      </c>
      <c r="AO15" s="164">
        <v>137.97048247326001</v>
      </c>
      <c r="AP15" s="157">
        <v>138.677440250568</v>
      </c>
      <c r="AQ15" s="144"/>
      <c r="AR15" s="162">
        <v>165.32455354071101</v>
      </c>
      <c r="AS15" s="82"/>
      <c r="AT15" s="127">
        <v>9.8586089931776009</v>
      </c>
      <c r="AU15" s="123">
        <v>10.068924922036899</v>
      </c>
      <c r="AV15" s="123">
        <v>10.159302946428401</v>
      </c>
      <c r="AW15" s="123">
        <v>11.0661281431346</v>
      </c>
      <c r="AX15" s="123">
        <v>6.9360988177269602</v>
      </c>
      <c r="AY15" s="128">
        <v>9.9120194680631801</v>
      </c>
      <c r="AZ15" s="123"/>
      <c r="BA15" s="135">
        <v>6.0430280908540599</v>
      </c>
      <c r="BB15" s="143">
        <v>4.89996997576133</v>
      </c>
      <c r="BC15" s="136">
        <v>5.4586310599495498</v>
      </c>
      <c r="BD15" s="123"/>
      <c r="BE15" s="141">
        <v>9.1643009607403592</v>
      </c>
    </row>
    <row r="16" spans="1:57" x14ac:dyDescent="0.2">
      <c r="A16" s="21" t="s">
        <v>27</v>
      </c>
      <c r="B16" s="3" t="str">
        <f t="shared" si="0"/>
        <v>I-95 Fredericksburg, VA</v>
      </c>
      <c r="C16" s="3"/>
      <c r="D16" s="24" t="s">
        <v>16</v>
      </c>
      <c r="E16" s="27" t="s">
        <v>17</v>
      </c>
      <c r="F16" s="3"/>
      <c r="G16" s="148">
        <v>95.9781127308066</v>
      </c>
      <c r="H16" s="144">
        <v>98.538372371345503</v>
      </c>
      <c r="I16" s="144">
        <v>101.292440160642</v>
      </c>
      <c r="J16" s="144">
        <v>100.767168964411</v>
      </c>
      <c r="K16" s="144">
        <v>101.72440044352901</v>
      </c>
      <c r="L16" s="149">
        <v>99.814427611689595</v>
      </c>
      <c r="M16" s="144"/>
      <c r="N16" s="156">
        <v>111.387613514753</v>
      </c>
      <c r="O16" s="164">
        <v>112.426471310217</v>
      </c>
      <c r="P16" s="157">
        <v>111.90612757485199</v>
      </c>
      <c r="Q16" s="144"/>
      <c r="R16" s="162">
        <v>103.501310560601</v>
      </c>
      <c r="S16" s="82"/>
      <c r="T16" s="127">
        <v>2.8573547370221499</v>
      </c>
      <c r="U16" s="123">
        <v>4.1170932680730203</v>
      </c>
      <c r="V16" s="123">
        <v>3.7939564161817398</v>
      </c>
      <c r="W16" s="123">
        <v>2.42137689194622</v>
      </c>
      <c r="X16" s="123">
        <v>3.7715050437905502</v>
      </c>
      <c r="Y16" s="128">
        <v>3.42600157714898</v>
      </c>
      <c r="Z16" s="123"/>
      <c r="AA16" s="135">
        <v>4.3031383053072103</v>
      </c>
      <c r="AB16" s="143">
        <v>5.1717908922312601</v>
      </c>
      <c r="AC16" s="136">
        <v>4.7369528317591998</v>
      </c>
      <c r="AD16" s="123"/>
      <c r="AE16" s="141">
        <v>3.8958658883424002</v>
      </c>
      <c r="AF16" s="30"/>
      <c r="AG16" s="148">
        <v>96.194528453649696</v>
      </c>
      <c r="AH16" s="144">
        <v>99.681411349083604</v>
      </c>
      <c r="AI16" s="144">
        <v>102.759390890048</v>
      </c>
      <c r="AJ16" s="144">
        <v>102.30483736685299</v>
      </c>
      <c r="AK16" s="144">
        <v>101.381688246595</v>
      </c>
      <c r="AL16" s="149">
        <v>100.64013231711</v>
      </c>
      <c r="AM16" s="144"/>
      <c r="AN16" s="156">
        <v>113.702466799723</v>
      </c>
      <c r="AO16" s="164">
        <v>114.949521104205</v>
      </c>
      <c r="AP16" s="157">
        <v>114.328057229203</v>
      </c>
      <c r="AQ16" s="144"/>
      <c r="AR16" s="162">
        <v>104.909677107571</v>
      </c>
      <c r="AS16" s="82"/>
      <c r="AT16" s="127">
        <v>2.8254499986518602</v>
      </c>
      <c r="AU16" s="123">
        <v>5.7701564638281599</v>
      </c>
      <c r="AV16" s="123">
        <v>6.0674088928123604</v>
      </c>
      <c r="AW16" s="123">
        <v>4.6922585874240799</v>
      </c>
      <c r="AX16" s="123">
        <v>2.7367367621740399</v>
      </c>
      <c r="AY16" s="128">
        <v>4.4550750209779899</v>
      </c>
      <c r="AZ16" s="123"/>
      <c r="BA16" s="135">
        <v>2.0225205028969699</v>
      </c>
      <c r="BB16" s="143">
        <v>2.2947715472599</v>
      </c>
      <c r="BC16" s="136">
        <v>2.1603527557683302</v>
      </c>
      <c r="BD16" s="123"/>
      <c r="BE16" s="141">
        <v>3.6108562948140199</v>
      </c>
    </row>
    <row r="17" spans="1:57" x14ac:dyDescent="0.2">
      <c r="A17" s="21" t="s">
        <v>28</v>
      </c>
      <c r="B17" s="3" t="str">
        <f t="shared" si="0"/>
        <v>Dulles Airport Area, VA</v>
      </c>
      <c r="C17" s="3"/>
      <c r="D17" s="24" t="s">
        <v>16</v>
      </c>
      <c r="E17" s="27" t="s">
        <v>17</v>
      </c>
      <c r="F17" s="3"/>
      <c r="G17" s="148">
        <v>134.53215496084999</v>
      </c>
      <c r="H17" s="144">
        <v>153.04670417010701</v>
      </c>
      <c r="I17" s="144">
        <v>158.87995295080199</v>
      </c>
      <c r="J17" s="144">
        <v>154.22332236481199</v>
      </c>
      <c r="K17" s="144">
        <v>132.68325135578201</v>
      </c>
      <c r="L17" s="149">
        <v>147.452226635306</v>
      </c>
      <c r="M17" s="144"/>
      <c r="N17" s="156">
        <v>110.619071606994</v>
      </c>
      <c r="O17" s="164">
        <v>108.01854920100899</v>
      </c>
      <c r="P17" s="157">
        <v>109.32533891213301</v>
      </c>
      <c r="Q17" s="144"/>
      <c r="R17" s="162">
        <v>138.24909624966301</v>
      </c>
      <c r="S17" s="82"/>
      <c r="T17" s="127">
        <v>19.098011332651701</v>
      </c>
      <c r="U17" s="123">
        <v>18.870821379153</v>
      </c>
      <c r="V17" s="123">
        <v>17.6522000473941</v>
      </c>
      <c r="W17" s="123">
        <v>18.938151720666799</v>
      </c>
      <c r="X17" s="123">
        <v>11.4228902410392</v>
      </c>
      <c r="Y17" s="128">
        <v>17.241503695767101</v>
      </c>
      <c r="Z17" s="123"/>
      <c r="AA17" s="135">
        <v>2.0823770831108299</v>
      </c>
      <c r="AB17" s="143">
        <v>-2.35623400439979</v>
      </c>
      <c r="AC17" s="136">
        <v>-0.17648689470061399</v>
      </c>
      <c r="AD17" s="123"/>
      <c r="AE17" s="141">
        <v>14.004691952987301</v>
      </c>
      <c r="AF17" s="30"/>
      <c r="AG17" s="148">
        <v>127.022216129032</v>
      </c>
      <c r="AH17" s="144">
        <v>146.69281193098001</v>
      </c>
      <c r="AI17" s="144">
        <v>154.99868272680601</v>
      </c>
      <c r="AJ17" s="144">
        <v>151.94401044833799</v>
      </c>
      <c r="AK17" s="144">
        <v>135.84457893495301</v>
      </c>
      <c r="AL17" s="149">
        <v>144.224060238123</v>
      </c>
      <c r="AM17" s="144"/>
      <c r="AN17" s="156">
        <v>121.903792625199</v>
      </c>
      <c r="AO17" s="164">
        <v>121.553458398367</v>
      </c>
      <c r="AP17" s="157">
        <v>121.728232931726</v>
      </c>
      <c r="AQ17" s="144"/>
      <c r="AR17" s="162">
        <v>137.89065172374299</v>
      </c>
      <c r="AS17" s="82"/>
      <c r="AT17" s="127">
        <v>10.606159137993799</v>
      </c>
      <c r="AU17" s="123">
        <v>11.1561926236767</v>
      </c>
      <c r="AV17" s="123">
        <v>12.302734130224801</v>
      </c>
      <c r="AW17" s="123">
        <v>11.252910893962</v>
      </c>
      <c r="AX17" s="123">
        <v>7.6690540658351196</v>
      </c>
      <c r="AY17" s="128">
        <v>10.7420447508821</v>
      </c>
      <c r="AZ17" s="123"/>
      <c r="BA17" s="135">
        <v>5.9000122514580404</v>
      </c>
      <c r="BB17" s="143">
        <v>5.9165756756702503</v>
      </c>
      <c r="BC17" s="136">
        <v>5.9099154663283402</v>
      </c>
      <c r="BD17" s="123"/>
      <c r="BE17" s="141">
        <v>9.6021996836836294</v>
      </c>
    </row>
    <row r="18" spans="1:57" x14ac:dyDescent="0.2">
      <c r="A18" s="21" t="s">
        <v>29</v>
      </c>
      <c r="B18" s="3" t="str">
        <f t="shared" si="0"/>
        <v>Williamsburg, VA</v>
      </c>
      <c r="C18" s="3"/>
      <c r="D18" s="24" t="s">
        <v>16</v>
      </c>
      <c r="E18" s="27" t="s">
        <v>17</v>
      </c>
      <c r="F18" s="3"/>
      <c r="G18" s="148">
        <v>139.61352378834999</v>
      </c>
      <c r="H18" s="144">
        <v>139.83284878863799</v>
      </c>
      <c r="I18" s="144">
        <v>147.13777916927501</v>
      </c>
      <c r="J18" s="144">
        <v>143.63277463650999</v>
      </c>
      <c r="K18" s="144">
        <v>138.34538334024001</v>
      </c>
      <c r="L18" s="149">
        <v>141.746498847201</v>
      </c>
      <c r="M18" s="144"/>
      <c r="N18" s="156">
        <v>179.20045735707501</v>
      </c>
      <c r="O18" s="164">
        <v>198.63456792117501</v>
      </c>
      <c r="P18" s="157">
        <v>189.639167968072</v>
      </c>
      <c r="Q18" s="144"/>
      <c r="R18" s="162">
        <v>157.34840111924399</v>
      </c>
      <c r="S18" s="82"/>
      <c r="T18" s="127">
        <v>-2.2731901604665401</v>
      </c>
      <c r="U18" s="123">
        <v>-1.8744435027255499</v>
      </c>
      <c r="V18" s="123">
        <v>6.5957218697025102</v>
      </c>
      <c r="W18" s="123">
        <v>0.74434726762735903</v>
      </c>
      <c r="X18" s="123">
        <v>-3.8058333935660298</v>
      </c>
      <c r="Y18" s="128">
        <v>-0.121739620229648</v>
      </c>
      <c r="Z18" s="123"/>
      <c r="AA18" s="135">
        <v>-5.6508912439640797</v>
      </c>
      <c r="AB18" s="143">
        <v>-6.7601655903728197</v>
      </c>
      <c r="AC18" s="136">
        <v>-6.3903239947802399</v>
      </c>
      <c r="AD18" s="123"/>
      <c r="AE18" s="141">
        <v>-3.2235296637662301</v>
      </c>
      <c r="AF18" s="30"/>
      <c r="AG18" s="148">
        <v>135.804692433931</v>
      </c>
      <c r="AH18" s="144">
        <v>134.15401394368399</v>
      </c>
      <c r="AI18" s="144">
        <v>135.64451975568801</v>
      </c>
      <c r="AJ18" s="144">
        <v>134.71479203771599</v>
      </c>
      <c r="AK18" s="144">
        <v>135.724298483068</v>
      </c>
      <c r="AL18" s="149">
        <v>135.20598131642001</v>
      </c>
      <c r="AM18" s="144"/>
      <c r="AN18" s="156">
        <v>176.929135664575</v>
      </c>
      <c r="AO18" s="164">
        <v>190.47907627458801</v>
      </c>
      <c r="AP18" s="157">
        <v>183.93355627957101</v>
      </c>
      <c r="AQ18" s="144"/>
      <c r="AR18" s="162">
        <v>151.796465322329</v>
      </c>
      <c r="AS18" s="82"/>
      <c r="AT18" s="127">
        <v>-4.8228773442673498</v>
      </c>
      <c r="AU18" s="123">
        <v>-4.0582299837354396</v>
      </c>
      <c r="AV18" s="123">
        <v>-2.0191727257968699</v>
      </c>
      <c r="AW18" s="123">
        <v>-3.01029649847536</v>
      </c>
      <c r="AX18" s="123">
        <v>-4.5018974384349004</v>
      </c>
      <c r="AY18" s="128">
        <v>-3.6742476944118598</v>
      </c>
      <c r="AZ18" s="123"/>
      <c r="BA18" s="135">
        <v>-4.6329400311217102</v>
      </c>
      <c r="BB18" s="143">
        <v>-3.6000190689985301</v>
      </c>
      <c r="BC18" s="136">
        <v>-4.10704313442813</v>
      </c>
      <c r="BD18" s="123"/>
      <c r="BE18" s="141">
        <v>-3.9892153350533799</v>
      </c>
    </row>
    <row r="19" spans="1:57" x14ac:dyDescent="0.2">
      <c r="A19" s="21" t="s">
        <v>30</v>
      </c>
      <c r="B19" s="3" t="str">
        <f t="shared" si="0"/>
        <v>Virginia Beach, VA</v>
      </c>
      <c r="C19" s="3"/>
      <c r="D19" s="24" t="s">
        <v>16</v>
      </c>
      <c r="E19" s="27" t="s">
        <v>17</v>
      </c>
      <c r="F19" s="3"/>
      <c r="G19" s="148">
        <v>215.77859162112901</v>
      </c>
      <c r="H19" s="144">
        <v>205.49185550399301</v>
      </c>
      <c r="I19" s="144">
        <v>207.85851226908699</v>
      </c>
      <c r="J19" s="144">
        <v>204.482456348711</v>
      </c>
      <c r="K19" s="144">
        <v>202.82219126506001</v>
      </c>
      <c r="L19" s="149">
        <v>207.17504908168701</v>
      </c>
      <c r="M19" s="144"/>
      <c r="N19" s="156">
        <v>254.503768940464</v>
      </c>
      <c r="O19" s="164">
        <v>295.103274823449</v>
      </c>
      <c r="P19" s="157">
        <v>276.53054236255298</v>
      </c>
      <c r="Q19" s="144"/>
      <c r="R19" s="162">
        <v>229.27052322715301</v>
      </c>
      <c r="S19" s="82"/>
      <c r="T19" s="127">
        <v>6.2940752007197602</v>
      </c>
      <c r="U19" s="123">
        <v>2.7592379051173399</v>
      </c>
      <c r="V19" s="123">
        <v>5.1350991431983504</v>
      </c>
      <c r="W19" s="123">
        <v>6.69170881581217</v>
      </c>
      <c r="X19" s="123">
        <v>3.92256344676212</v>
      </c>
      <c r="Y19" s="128">
        <v>4.9077008320016997</v>
      </c>
      <c r="Z19" s="123"/>
      <c r="AA19" s="135">
        <v>-3.3859004040674199</v>
      </c>
      <c r="AB19" s="143">
        <v>-5.1009329835239097</v>
      </c>
      <c r="AC19" s="136">
        <v>-4.4986572264113303</v>
      </c>
      <c r="AD19" s="123"/>
      <c r="AE19" s="141">
        <v>0.80567416137803505</v>
      </c>
      <c r="AF19" s="30"/>
      <c r="AG19" s="148">
        <v>191.675602844324</v>
      </c>
      <c r="AH19" s="144">
        <v>184.118835237333</v>
      </c>
      <c r="AI19" s="144">
        <v>188.61079497944499</v>
      </c>
      <c r="AJ19" s="144">
        <v>191.92355015868799</v>
      </c>
      <c r="AK19" s="144">
        <v>194.40314888575301</v>
      </c>
      <c r="AL19" s="149">
        <v>190.200364729044</v>
      </c>
      <c r="AM19" s="144"/>
      <c r="AN19" s="156">
        <v>258.03054517417598</v>
      </c>
      <c r="AO19" s="164">
        <v>273.61878591786501</v>
      </c>
      <c r="AP19" s="157">
        <v>266.20030812049401</v>
      </c>
      <c r="AQ19" s="144"/>
      <c r="AR19" s="162">
        <v>215.05552761364399</v>
      </c>
      <c r="AS19" s="82"/>
      <c r="AT19" s="127">
        <v>1.15545162004978</v>
      </c>
      <c r="AU19" s="123">
        <v>-0.74131327890916998</v>
      </c>
      <c r="AV19" s="123">
        <v>1.0556244082324999</v>
      </c>
      <c r="AW19" s="123">
        <v>2.16553818624309</v>
      </c>
      <c r="AX19" s="123">
        <v>1.8717988529638201</v>
      </c>
      <c r="AY19" s="128">
        <v>1.13624540968095</v>
      </c>
      <c r="AZ19" s="123"/>
      <c r="BA19" s="135">
        <v>1.9541961931761</v>
      </c>
      <c r="BB19" s="143">
        <v>-0.50115647032279098</v>
      </c>
      <c r="BC19" s="136">
        <v>0.63419770149717503</v>
      </c>
      <c r="BD19" s="123"/>
      <c r="BE19" s="141">
        <v>0.87736610770837398</v>
      </c>
    </row>
    <row r="20" spans="1:57" x14ac:dyDescent="0.2">
      <c r="A20" s="34" t="s">
        <v>31</v>
      </c>
      <c r="B20" s="3" t="str">
        <f t="shared" si="0"/>
        <v>Norfolk/Portsmouth, VA</v>
      </c>
      <c r="C20" s="3"/>
      <c r="D20" s="24" t="s">
        <v>16</v>
      </c>
      <c r="E20" s="27" t="s">
        <v>17</v>
      </c>
      <c r="F20" s="3"/>
      <c r="G20" s="148">
        <v>119.434691492776</v>
      </c>
      <c r="H20" s="144">
        <v>133.57703955943001</v>
      </c>
      <c r="I20" s="144">
        <v>135.06851037151699</v>
      </c>
      <c r="J20" s="144">
        <v>132.46215530663</v>
      </c>
      <c r="K20" s="144">
        <v>118.421658779761</v>
      </c>
      <c r="L20" s="149">
        <v>128.253918629265</v>
      </c>
      <c r="M20" s="144"/>
      <c r="N20" s="156">
        <v>146.18509861988301</v>
      </c>
      <c r="O20" s="164">
        <v>167.29508191132999</v>
      </c>
      <c r="P20" s="157">
        <v>157.64319115507999</v>
      </c>
      <c r="Q20" s="144"/>
      <c r="R20" s="162">
        <v>137.28740750517699</v>
      </c>
      <c r="S20" s="82"/>
      <c r="T20" s="127">
        <v>9.9477066149239892</v>
      </c>
      <c r="U20" s="123">
        <v>17.565401672678199</v>
      </c>
      <c r="V20" s="123">
        <v>16.354509947011501</v>
      </c>
      <c r="W20" s="123">
        <v>12.9257878487249</v>
      </c>
      <c r="X20" s="123">
        <v>8.3152081220023799</v>
      </c>
      <c r="Y20" s="128">
        <v>13.2563899551609</v>
      </c>
      <c r="Z20" s="123"/>
      <c r="AA20" s="135">
        <v>0.176048263556673</v>
      </c>
      <c r="AB20" s="143">
        <v>-0.83297969478245404</v>
      </c>
      <c r="AC20" s="136">
        <v>-0.45943321839840701</v>
      </c>
      <c r="AD20" s="123"/>
      <c r="AE20" s="141">
        <v>7.87351503252569</v>
      </c>
      <c r="AF20" s="30"/>
      <c r="AG20" s="148">
        <v>113.806719214032</v>
      </c>
      <c r="AH20" s="144">
        <v>122.29800499142399</v>
      </c>
      <c r="AI20" s="144">
        <v>128.86906126000801</v>
      </c>
      <c r="AJ20" s="144">
        <v>124.670855467241</v>
      </c>
      <c r="AK20" s="144">
        <v>120.35384249470199</v>
      </c>
      <c r="AL20" s="149">
        <v>122.29927815875401</v>
      </c>
      <c r="AM20" s="144"/>
      <c r="AN20" s="156">
        <v>151.53698532227801</v>
      </c>
      <c r="AO20" s="164">
        <v>159.913835903722</v>
      </c>
      <c r="AP20" s="157">
        <v>155.864992303317</v>
      </c>
      <c r="AQ20" s="144"/>
      <c r="AR20" s="162">
        <v>132.84495041710301</v>
      </c>
      <c r="AS20" s="82"/>
      <c r="AT20" s="127">
        <v>7.9148502528907603</v>
      </c>
      <c r="AU20" s="123">
        <v>11.605930434047099</v>
      </c>
      <c r="AV20" s="123">
        <v>13.0956529836222</v>
      </c>
      <c r="AW20" s="123">
        <v>6.2545474526452596</v>
      </c>
      <c r="AX20" s="123">
        <v>4.74907890357506</v>
      </c>
      <c r="AY20" s="128">
        <v>8.6750096035449609</v>
      </c>
      <c r="AZ20" s="123"/>
      <c r="BA20" s="135">
        <v>1.8318171032266599</v>
      </c>
      <c r="BB20" s="143">
        <v>-4.01062422907092E-2</v>
      </c>
      <c r="BC20" s="136">
        <v>0.808789003901771</v>
      </c>
      <c r="BD20" s="123"/>
      <c r="BE20" s="141">
        <v>5.6340790760358699</v>
      </c>
    </row>
    <row r="21" spans="1:57" x14ac:dyDescent="0.2">
      <c r="A21" s="35" t="s">
        <v>32</v>
      </c>
      <c r="B21" s="3" t="str">
        <f t="shared" si="0"/>
        <v>Newport News/Hampton, VA</v>
      </c>
      <c r="C21" s="3"/>
      <c r="D21" s="24" t="s">
        <v>16</v>
      </c>
      <c r="E21" s="27" t="s">
        <v>17</v>
      </c>
      <c r="F21" s="3"/>
      <c r="G21" s="148">
        <v>113.20029845081299</v>
      </c>
      <c r="H21" s="144">
        <v>102.414694839449</v>
      </c>
      <c r="I21" s="144">
        <v>104.590825121859</v>
      </c>
      <c r="J21" s="144">
        <v>104.01860064290901</v>
      </c>
      <c r="K21" s="144">
        <v>102.22084487767501</v>
      </c>
      <c r="L21" s="149">
        <v>105.25578308339</v>
      </c>
      <c r="M21" s="144"/>
      <c r="N21" s="156">
        <v>120.851757914478</v>
      </c>
      <c r="O21" s="164">
        <v>133.95112661303801</v>
      </c>
      <c r="P21" s="157">
        <v>127.769532321444</v>
      </c>
      <c r="Q21" s="144"/>
      <c r="R21" s="162">
        <v>112.00244407373</v>
      </c>
      <c r="S21" s="82"/>
      <c r="T21" s="127">
        <v>29.417450059763599</v>
      </c>
      <c r="U21" s="123">
        <v>15.945757649652901</v>
      </c>
      <c r="V21" s="123">
        <v>19.231503648776702</v>
      </c>
      <c r="W21" s="123">
        <v>14.595058622222499</v>
      </c>
      <c r="X21" s="123">
        <v>6.1277380958981498</v>
      </c>
      <c r="Y21" s="128">
        <v>16.615472205175902</v>
      </c>
      <c r="Z21" s="123"/>
      <c r="AA21" s="135">
        <v>-2.6327309099598502</v>
      </c>
      <c r="AB21" s="143">
        <v>-3.5854239532507202</v>
      </c>
      <c r="AC21" s="136">
        <v>-3.1743148307581701</v>
      </c>
      <c r="AD21" s="123"/>
      <c r="AE21" s="141">
        <v>7.0776167284380396</v>
      </c>
      <c r="AF21" s="30"/>
      <c r="AG21" s="148">
        <v>98.852333771857602</v>
      </c>
      <c r="AH21" s="144">
        <v>99.263028750062503</v>
      </c>
      <c r="AI21" s="144">
        <v>100.794137186602</v>
      </c>
      <c r="AJ21" s="144">
        <v>100.615359985818</v>
      </c>
      <c r="AK21" s="144">
        <v>98.181912034763798</v>
      </c>
      <c r="AL21" s="149">
        <v>99.571982942070505</v>
      </c>
      <c r="AM21" s="144"/>
      <c r="AN21" s="156">
        <v>128.47700875679899</v>
      </c>
      <c r="AO21" s="164">
        <v>134.82693354309799</v>
      </c>
      <c r="AP21" s="157">
        <v>131.75672827541899</v>
      </c>
      <c r="AQ21" s="144"/>
      <c r="AR21" s="162">
        <v>109.78158270000399</v>
      </c>
      <c r="AS21" s="82"/>
      <c r="AT21" s="127">
        <v>11.292381245889599</v>
      </c>
      <c r="AU21" s="123">
        <v>9.3731888993040293</v>
      </c>
      <c r="AV21" s="123">
        <v>10.393540322334401</v>
      </c>
      <c r="AW21" s="123">
        <v>6.8709007195190503</v>
      </c>
      <c r="AX21" s="123">
        <v>2.4030580882792201</v>
      </c>
      <c r="AY21" s="128">
        <v>7.8428211051229804</v>
      </c>
      <c r="AZ21" s="123"/>
      <c r="BA21" s="135">
        <v>2.04422331835565</v>
      </c>
      <c r="BB21" s="143">
        <v>2.5202803670076999</v>
      </c>
      <c r="BC21" s="136">
        <v>2.32593025627154</v>
      </c>
      <c r="BD21" s="123"/>
      <c r="BE21" s="141">
        <v>5.3347151841272096</v>
      </c>
    </row>
    <row r="22" spans="1:57" x14ac:dyDescent="0.2">
      <c r="A22" s="36" t="s">
        <v>33</v>
      </c>
      <c r="B22" s="3" t="str">
        <f t="shared" si="0"/>
        <v>Chesapeake/Suffolk, VA</v>
      </c>
      <c r="C22" s="3"/>
      <c r="D22" s="25" t="s">
        <v>16</v>
      </c>
      <c r="E22" s="28" t="s">
        <v>17</v>
      </c>
      <c r="F22" s="3"/>
      <c r="G22" s="150">
        <v>106.82155864681199</v>
      </c>
      <c r="H22" s="151">
        <v>109.722444575936</v>
      </c>
      <c r="I22" s="151">
        <v>111.098489897698</v>
      </c>
      <c r="J22" s="151">
        <v>112.516349116974</v>
      </c>
      <c r="K22" s="151">
        <v>108.03303757329699</v>
      </c>
      <c r="L22" s="152">
        <v>109.781022507836</v>
      </c>
      <c r="M22" s="144"/>
      <c r="N22" s="158">
        <v>134.28805605109301</v>
      </c>
      <c r="O22" s="159">
        <v>148.67076397418299</v>
      </c>
      <c r="P22" s="160">
        <v>141.84444585902099</v>
      </c>
      <c r="Q22" s="144"/>
      <c r="R22" s="163">
        <v>119.513454547439</v>
      </c>
      <c r="S22" s="82"/>
      <c r="T22" s="129">
        <v>6.46328882170054</v>
      </c>
      <c r="U22" s="130">
        <v>7.03424463769512</v>
      </c>
      <c r="V22" s="130">
        <v>6.7390461829523503</v>
      </c>
      <c r="W22" s="130">
        <v>8.9546700142449591</v>
      </c>
      <c r="X22" s="130">
        <v>8.5946756116243996</v>
      </c>
      <c r="Y22" s="131">
        <v>7.5939598001296202</v>
      </c>
      <c r="Z22" s="123"/>
      <c r="AA22" s="137">
        <v>0.82670250071581597</v>
      </c>
      <c r="AB22" s="138">
        <v>0.70540833390378899</v>
      </c>
      <c r="AC22" s="139">
        <v>0.66824581377789705</v>
      </c>
      <c r="AD22" s="123"/>
      <c r="AE22" s="142">
        <v>4.6684273508954899</v>
      </c>
      <c r="AF22" s="31"/>
      <c r="AG22" s="150">
        <v>101.261619873567</v>
      </c>
      <c r="AH22" s="151">
        <v>105.256555730274</v>
      </c>
      <c r="AI22" s="151">
        <v>108.040571464046</v>
      </c>
      <c r="AJ22" s="151">
        <v>109.25044690297899</v>
      </c>
      <c r="AK22" s="151">
        <v>107.459991970288</v>
      </c>
      <c r="AL22" s="152">
        <v>106.47347009472099</v>
      </c>
      <c r="AM22" s="144"/>
      <c r="AN22" s="158">
        <v>140.00139677887199</v>
      </c>
      <c r="AO22" s="159">
        <v>146.399512173913</v>
      </c>
      <c r="AP22" s="160">
        <v>143.26489344491199</v>
      </c>
      <c r="AQ22" s="144"/>
      <c r="AR22" s="163">
        <v>117.99298460417</v>
      </c>
      <c r="AS22" s="82"/>
      <c r="AT22" s="129">
        <v>4.0136397951985296</v>
      </c>
      <c r="AU22" s="130">
        <v>4.3946780237759597</v>
      </c>
      <c r="AV22" s="130">
        <v>4.6191690200877202</v>
      </c>
      <c r="AW22" s="130">
        <v>4.2326236518157296</v>
      </c>
      <c r="AX22" s="130">
        <v>3.6611503056756201</v>
      </c>
      <c r="AY22" s="131">
        <v>4.2224329718178701</v>
      </c>
      <c r="AZ22" s="123"/>
      <c r="BA22" s="137">
        <v>3.6760334274881199</v>
      </c>
      <c r="BB22" s="138">
        <v>3.4435894592456</v>
      </c>
      <c r="BC22" s="139">
        <v>3.55197833969331</v>
      </c>
      <c r="BD22" s="123"/>
      <c r="BE22" s="142">
        <v>3.9710567114005602</v>
      </c>
    </row>
    <row r="23" spans="1:57" x14ac:dyDescent="0.2">
      <c r="A23" s="35" t="s">
        <v>115</v>
      </c>
      <c r="B23" s="3" t="s">
        <v>115</v>
      </c>
      <c r="C23" s="9"/>
      <c r="D23" s="23" t="s">
        <v>16</v>
      </c>
      <c r="E23" s="26" t="s">
        <v>17</v>
      </c>
      <c r="F23" s="3"/>
      <c r="G23" s="145">
        <v>150.604512489927</v>
      </c>
      <c r="H23" s="146">
        <v>160.32633710541899</v>
      </c>
      <c r="I23" s="146">
        <v>165.298540706605</v>
      </c>
      <c r="J23" s="146">
        <v>162.09585305719901</v>
      </c>
      <c r="K23" s="146">
        <v>152.93686725663699</v>
      </c>
      <c r="L23" s="147">
        <v>159.01286063285201</v>
      </c>
      <c r="M23" s="144"/>
      <c r="N23" s="153">
        <v>153.18192535545001</v>
      </c>
      <c r="O23" s="154">
        <v>144.650432584269</v>
      </c>
      <c r="P23" s="155">
        <v>148.80301614763499</v>
      </c>
      <c r="Q23" s="144"/>
      <c r="R23" s="161">
        <v>156.077868866047</v>
      </c>
      <c r="S23" s="82"/>
      <c r="T23" s="124">
        <v>0.96719356105211296</v>
      </c>
      <c r="U23" s="125">
        <v>6.2948576745584104</v>
      </c>
      <c r="V23" s="125">
        <v>6.0129779053093504</v>
      </c>
      <c r="W23" s="125">
        <v>4.1930674498562004</v>
      </c>
      <c r="X23" s="125">
        <v>-0.25439593208736</v>
      </c>
      <c r="Y23" s="126">
        <v>3.8176363152263502</v>
      </c>
      <c r="Z23" s="123"/>
      <c r="AA23" s="132">
        <v>-12.9542072856829</v>
      </c>
      <c r="AB23" s="133">
        <v>-12.677866846208</v>
      </c>
      <c r="AC23" s="134">
        <v>-12.7825406175476</v>
      </c>
      <c r="AD23" s="123"/>
      <c r="AE23" s="140">
        <v>-1.2798313461354101</v>
      </c>
      <c r="AF23" s="29"/>
      <c r="AG23" s="145">
        <v>156.26880603014999</v>
      </c>
      <c r="AH23" s="146">
        <v>162.94456376811499</v>
      </c>
      <c r="AI23" s="146">
        <v>170.59097055214701</v>
      </c>
      <c r="AJ23" s="146">
        <v>168.44825706426599</v>
      </c>
      <c r="AK23" s="146">
        <v>163.84026700657401</v>
      </c>
      <c r="AL23" s="147">
        <v>165.193986920735</v>
      </c>
      <c r="AM23" s="144"/>
      <c r="AN23" s="153">
        <v>172.91329686013299</v>
      </c>
      <c r="AO23" s="154">
        <v>171.601409988385</v>
      </c>
      <c r="AP23" s="155">
        <v>172.249567516746</v>
      </c>
      <c r="AQ23" s="144"/>
      <c r="AR23" s="161">
        <v>167.481331580752</v>
      </c>
      <c r="AS23" s="82"/>
      <c r="AT23" s="124">
        <v>2.6152290165351801</v>
      </c>
      <c r="AU23" s="125">
        <v>4.2239465685270599</v>
      </c>
      <c r="AV23" s="125">
        <v>5.9184208236828297</v>
      </c>
      <c r="AW23" s="125">
        <v>5.6341261705074901</v>
      </c>
      <c r="AX23" s="125">
        <v>3.4778925661481002</v>
      </c>
      <c r="AY23" s="126">
        <v>4.6123933735157499</v>
      </c>
      <c r="AZ23" s="123"/>
      <c r="BA23" s="132">
        <v>-2.17881327392067</v>
      </c>
      <c r="BB23" s="133">
        <v>-2.8362093187767798</v>
      </c>
      <c r="BC23" s="134">
        <v>-2.5104735979069699</v>
      </c>
      <c r="BD23" s="123"/>
      <c r="BE23" s="140">
        <v>2.0952185753518302</v>
      </c>
    </row>
    <row r="24" spans="1:57" x14ac:dyDescent="0.2">
      <c r="A24" s="35" t="s">
        <v>43</v>
      </c>
      <c r="B24" s="3" t="str">
        <f t="shared" si="0"/>
        <v>Richmond North/Glen Allen, VA</v>
      </c>
      <c r="C24" s="10"/>
      <c r="D24" s="24" t="s">
        <v>16</v>
      </c>
      <c r="E24" s="27" t="s">
        <v>17</v>
      </c>
      <c r="F24" s="3"/>
      <c r="G24" s="148">
        <v>96.496856435643494</v>
      </c>
      <c r="H24" s="144">
        <v>105.400027573529</v>
      </c>
      <c r="I24" s="144">
        <v>108.315328015627</v>
      </c>
      <c r="J24" s="144">
        <v>108.03346794132101</v>
      </c>
      <c r="K24" s="144">
        <v>102.990472646073</v>
      </c>
      <c r="L24" s="149">
        <v>104.721825032765</v>
      </c>
      <c r="M24" s="144"/>
      <c r="N24" s="156">
        <v>112.419693568501</v>
      </c>
      <c r="O24" s="164">
        <v>112.768826739427</v>
      </c>
      <c r="P24" s="157">
        <v>112.59807789492</v>
      </c>
      <c r="Q24" s="144"/>
      <c r="R24" s="162">
        <v>107.04293824624401</v>
      </c>
      <c r="S24" s="82"/>
      <c r="T24" s="127">
        <v>2.29866293477094</v>
      </c>
      <c r="U24" s="123">
        <v>6.6223421734279899</v>
      </c>
      <c r="V24" s="123">
        <v>7.9304689232799301</v>
      </c>
      <c r="W24" s="123">
        <v>9.2939868835967108</v>
      </c>
      <c r="X24" s="123">
        <v>5.5050398263614202</v>
      </c>
      <c r="Y24" s="128">
        <v>6.6734020356077304</v>
      </c>
      <c r="Z24" s="123"/>
      <c r="AA24" s="135">
        <v>1.0941735863430999</v>
      </c>
      <c r="AB24" s="143">
        <v>-0.37933108011321798</v>
      </c>
      <c r="AC24" s="136">
        <v>0.342845079623813</v>
      </c>
      <c r="AD24" s="123"/>
      <c r="AE24" s="141">
        <v>4.5390642607248299</v>
      </c>
      <c r="AF24" s="30"/>
      <c r="AG24" s="148">
        <v>96.033008187134499</v>
      </c>
      <c r="AH24" s="144">
        <v>105.508256718848</v>
      </c>
      <c r="AI24" s="144">
        <v>109.48175720911399</v>
      </c>
      <c r="AJ24" s="144">
        <v>108.525349719497</v>
      </c>
      <c r="AK24" s="144">
        <v>106.809288453344</v>
      </c>
      <c r="AL24" s="149">
        <v>105.880534282456</v>
      </c>
      <c r="AM24" s="144"/>
      <c r="AN24" s="156">
        <v>120.976764044086</v>
      </c>
      <c r="AO24" s="164">
        <v>122.19221103653901</v>
      </c>
      <c r="AP24" s="157">
        <v>121.59135065326799</v>
      </c>
      <c r="AQ24" s="144"/>
      <c r="AR24" s="162">
        <v>110.922234443536</v>
      </c>
      <c r="AS24" s="82"/>
      <c r="AT24" s="127">
        <v>3.9390074929436301</v>
      </c>
      <c r="AU24" s="123">
        <v>7.95833735908273</v>
      </c>
      <c r="AV24" s="123">
        <v>8.2557271669507202</v>
      </c>
      <c r="AW24" s="123">
        <v>8.8733760542328994</v>
      </c>
      <c r="AX24" s="123">
        <v>7.8862619833838403</v>
      </c>
      <c r="AY24" s="128">
        <v>7.7051457795290101</v>
      </c>
      <c r="AZ24" s="123"/>
      <c r="BA24" s="135">
        <v>3.9374529789529999</v>
      </c>
      <c r="BB24" s="143">
        <v>3.1390385556995701</v>
      </c>
      <c r="BC24" s="136">
        <v>3.5360288848799799</v>
      </c>
      <c r="BD24" s="123"/>
      <c r="BE24" s="141">
        <v>6.0586552942164502</v>
      </c>
    </row>
    <row r="25" spans="1:57" x14ac:dyDescent="0.2">
      <c r="A25" s="35" t="s">
        <v>44</v>
      </c>
      <c r="B25" s="3" t="str">
        <f t="shared" si="0"/>
        <v>Richmond West/Midlothian, VA</v>
      </c>
      <c r="C25" s="3"/>
      <c r="D25" s="24" t="s">
        <v>16</v>
      </c>
      <c r="E25" s="27" t="s">
        <v>17</v>
      </c>
      <c r="F25" s="3"/>
      <c r="G25" s="148">
        <v>88.105858333333302</v>
      </c>
      <c r="H25" s="144">
        <v>94.375143615257002</v>
      </c>
      <c r="I25" s="144">
        <v>96.493786749999998</v>
      </c>
      <c r="J25" s="144">
        <v>93.2571352261306</v>
      </c>
      <c r="K25" s="144">
        <v>93.0136461578672</v>
      </c>
      <c r="L25" s="149">
        <v>93.283290362098796</v>
      </c>
      <c r="M25" s="144"/>
      <c r="N25" s="156">
        <v>102.73195368314801</v>
      </c>
      <c r="O25" s="164">
        <v>102.897631125827</v>
      </c>
      <c r="P25" s="157">
        <v>102.81746201171801</v>
      </c>
      <c r="Q25" s="144"/>
      <c r="R25" s="162">
        <v>96.215119722222198</v>
      </c>
      <c r="S25" s="82"/>
      <c r="T25" s="127">
        <v>3.8266735548103399</v>
      </c>
      <c r="U25" s="123">
        <v>3.83153073692749</v>
      </c>
      <c r="V25" s="123">
        <v>6.44563759806758</v>
      </c>
      <c r="W25" s="123">
        <v>3.44433656992104</v>
      </c>
      <c r="X25" s="123">
        <v>5.9650851883488496</v>
      </c>
      <c r="Y25" s="128">
        <v>4.7330349323454799</v>
      </c>
      <c r="Z25" s="123"/>
      <c r="AA25" s="135">
        <v>1.8788072154590401</v>
      </c>
      <c r="AB25" s="143">
        <v>-3.0238607680314402</v>
      </c>
      <c r="AC25" s="136">
        <v>-0.76282993897854601</v>
      </c>
      <c r="AD25" s="123"/>
      <c r="AE25" s="141">
        <v>2.8551535139766102</v>
      </c>
      <c r="AF25" s="30"/>
      <c r="AG25" s="148">
        <v>88.899530282251604</v>
      </c>
      <c r="AH25" s="144">
        <v>92.0109495887355</v>
      </c>
      <c r="AI25" s="144">
        <v>93.148819591889406</v>
      </c>
      <c r="AJ25" s="144">
        <v>92.473153397178706</v>
      </c>
      <c r="AK25" s="144">
        <v>91.642646398855902</v>
      </c>
      <c r="AL25" s="149">
        <v>91.738788676719594</v>
      </c>
      <c r="AM25" s="144"/>
      <c r="AN25" s="156">
        <v>112.32694718454999</v>
      </c>
      <c r="AO25" s="164">
        <v>115.45367480042</v>
      </c>
      <c r="AP25" s="157">
        <v>113.915592480119</v>
      </c>
      <c r="AQ25" s="144"/>
      <c r="AR25" s="162">
        <v>99.246996993296307</v>
      </c>
      <c r="AS25" s="82"/>
      <c r="AT25" s="127">
        <v>4.5066954297814004</v>
      </c>
      <c r="AU25" s="123">
        <v>3.6798094461757498</v>
      </c>
      <c r="AV25" s="123">
        <v>2.6288847826500699</v>
      </c>
      <c r="AW25" s="123">
        <v>2.4124793188904099</v>
      </c>
      <c r="AX25" s="123">
        <v>1.5141781233109</v>
      </c>
      <c r="AY25" s="128">
        <v>2.8207135089126298</v>
      </c>
      <c r="AZ25" s="123"/>
      <c r="BA25" s="135">
        <v>2.60522748632975</v>
      </c>
      <c r="BB25" s="143">
        <v>1.6364275271098501</v>
      </c>
      <c r="BC25" s="136">
        <v>2.0895718637334002</v>
      </c>
      <c r="BD25" s="123"/>
      <c r="BE25" s="141">
        <v>2.6742621735663898</v>
      </c>
    </row>
    <row r="26" spans="1:57" x14ac:dyDescent="0.2">
      <c r="A26" s="35" t="s">
        <v>45</v>
      </c>
      <c r="B26" s="3" t="str">
        <f t="shared" si="0"/>
        <v>Petersburg/Chester, VA</v>
      </c>
      <c r="C26" s="3"/>
      <c r="D26" s="24" t="s">
        <v>16</v>
      </c>
      <c r="E26" s="27" t="s">
        <v>17</v>
      </c>
      <c r="F26" s="3"/>
      <c r="G26" s="148">
        <v>86.639225723472606</v>
      </c>
      <c r="H26" s="144">
        <v>90.613075027262795</v>
      </c>
      <c r="I26" s="144">
        <v>92.659702359958501</v>
      </c>
      <c r="J26" s="144">
        <v>91.406797790906694</v>
      </c>
      <c r="K26" s="144">
        <v>89.168560806759302</v>
      </c>
      <c r="L26" s="149">
        <v>90.246135244009594</v>
      </c>
      <c r="M26" s="144"/>
      <c r="N26" s="156">
        <v>92.936317069855903</v>
      </c>
      <c r="O26" s="164">
        <v>94.9367506399999</v>
      </c>
      <c r="P26" s="157">
        <v>93.946093067707594</v>
      </c>
      <c r="Q26" s="144"/>
      <c r="R26" s="162">
        <v>91.318798138536494</v>
      </c>
      <c r="S26" s="82"/>
      <c r="T26" s="127">
        <v>4.8457095097976399</v>
      </c>
      <c r="U26" s="123">
        <v>2.8280776139907799</v>
      </c>
      <c r="V26" s="123">
        <v>3.7412465782153501</v>
      </c>
      <c r="W26" s="123">
        <v>2.1444562248948098</v>
      </c>
      <c r="X26" s="123">
        <v>3.8405860777272598</v>
      </c>
      <c r="Y26" s="128">
        <v>3.3818511464873402</v>
      </c>
      <c r="Z26" s="123"/>
      <c r="AA26" s="135">
        <v>0.48334560798863002</v>
      </c>
      <c r="AB26" s="143">
        <v>2.0110760350902099</v>
      </c>
      <c r="AC26" s="136">
        <v>1.25938955502279</v>
      </c>
      <c r="AD26" s="123"/>
      <c r="AE26" s="141">
        <v>2.7391235741439801</v>
      </c>
      <c r="AF26" s="30"/>
      <c r="AG26" s="148">
        <v>87.048223332764707</v>
      </c>
      <c r="AH26" s="144">
        <v>89.828565980435101</v>
      </c>
      <c r="AI26" s="144">
        <v>92.421231987075899</v>
      </c>
      <c r="AJ26" s="144">
        <v>90.392608701117297</v>
      </c>
      <c r="AK26" s="144">
        <v>89.120813829560703</v>
      </c>
      <c r="AL26" s="149">
        <v>89.864001370567294</v>
      </c>
      <c r="AM26" s="144"/>
      <c r="AN26" s="156">
        <v>96.970302644860396</v>
      </c>
      <c r="AO26" s="164">
        <v>98.661610426630901</v>
      </c>
      <c r="AP26" s="157">
        <v>97.816712210378498</v>
      </c>
      <c r="AQ26" s="144"/>
      <c r="AR26" s="162">
        <v>92.370743699702203</v>
      </c>
      <c r="AS26" s="82"/>
      <c r="AT26" s="127">
        <v>3.7206003022527598</v>
      </c>
      <c r="AU26" s="123">
        <v>1.16599294661618</v>
      </c>
      <c r="AV26" s="123">
        <v>3.5802419151030098</v>
      </c>
      <c r="AW26" s="123">
        <v>1.12173282150299</v>
      </c>
      <c r="AX26" s="123">
        <v>0.30636106091353998</v>
      </c>
      <c r="AY26" s="128">
        <v>1.88060615735567</v>
      </c>
      <c r="AZ26" s="123"/>
      <c r="BA26" s="135">
        <v>1.5842888059434199</v>
      </c>
      <c r="BB26" s="143">
        <v>4.7394655054432304</v>
      </c>
      <c r="BC26" s="136">
        <v>3.1418461182598798</v>
      </c>
      <c r="BD26" s="123"/>
      <c r="BE26" s="141">
        <v>2.4096935811634599</v>
      </c>
    </row>
    <row r="27" spans="1:57" x14ac:dyDescent="0.2">
      <c r="A27" s="35" t="s">
        <v>97</v>
      </c>
      <c r="B27" s="3" t="s">
        <v>70</v>
      </c>
      <c r="C27" s="3"/>
      <c r="D27" s="24" t="s">
        <v>16</v>
      </c>
      <c r="E27" s="27" t="s">
        <v>17</v>
      </c>
      <c r="F27" s="3"/>
      <c r="G27" s="148">
        <v>110.686446744286</v>
      </c>
      <c r="H27" s="144">
        <v>113.320036139268</v>
      </c>
      <c r="I27" s="144">
        <v>113.15061145447</v>
      </c>
      <c r="J27" s="144">
        <v>112.338232647814</v>
      </c>
      <c r="K27" s="144">
        <v>111.950659795487</v>
      </c>
      <c r="L27" s="149">
        <v>112.35386277509301</v>
      </c>
      <c r="M27" s="144"/>
      <c r="N27" s="156">
        <v>129.85435429982499</v>
      </c>
      <c r="O27" s="164">
        <v>140.12774373850201</v>
      </c>
      <c r="P27" s="157">
        <v>135.05842878646601</v>
      </c>
      <c r="Q27" s="144"/>
      <c r="R27" s="162">
        <v>119.76949700332401</v>
      </c>
      <c r="S27" s="82"/>
      <c r="T27" s="127">
        <v>-1.05354527110275</v>
      </c>
      <c r="U27" s="123">
        <v>3.7159827172611699</v>
      </c>
      <c r="V27" s="123">
        <v>3.8809408124187099</v>
      </c>
      <c r="W27" s="123">
        <v>5.0598249513523799</v>
      </c>
      <c r="X27" s="123">
        <v>3.4403575311908599</v>
      </c>
      <c r="Y27" s="128">
        <v>3.15814949960687</v>
      </c>
      <c r="Z27" s="123"/>
      <c r="AA27" s="135">
        <v>-3.4475357623294101</v>
      </c>
      <c r="AB27" s="143">
        <v>-2.2119527617848198</v>
      </c>
      <c r="AC27" s="136">
        <v>-2.8400137780070498</v>
      </c>
      <c r="AD27" s="123"/>
      <c r="AE27" s="141">
        <v>0.96663400824410695</v>
      </c>
      <c r="AF27" s="30"/>
      <c r="AG27" s="148">
        <v>112.025405471621</v>
      </c>
      <c r="AH27" s="144">
        <v>112.624273062063</v>
      </c>
      <c r="AI27" s="144">
        <v>113.82596768036601</v>
      </c>
      <c r="AJ27" s="144">
        <v>114.546741477917</v>
      </c>
      <c r="AK27" s="144">
        <v>116.950000833784</v>
      </c>
      <c r="AL27" s="149">
        <v>114.117429294121</v>
      </c>
      <c r="AM27" s="144"/>
      <c r="AN27" s="156">
        <v>138.860387488919</v>
      </c>
      <c r="AO27" s="164">
        <v>143.01458650485199</v>
      </c>
      <c r="AP27" s="157">
        <v>140.95761796847</v>
      </c>
      <c r="AQ27" s="144"/>
      <c r="AR27" s="162">
        <v>123.03017587902301</v>
      </c>
      <c r="AS27" s="82"/>
      <c r="AT27" s="127">
        <v>3.1909866111339</v>
      </c>
      <c r="AU27" s="123">
        <v>4.77093215683617</v>
      </c>
      <c r="AV27" s="123">
        <v>6.3084107791351096</v>
      </c>
      <c r="AW27" s="123">
        <v>5.4002106243757204</v>
      </c>
      <c r="AX27" s="123">
        <v>4.20063560246754</v>
      </c>
      <c r="AY27" s="128">
        <v>4.8382049308891002</v>
      </c>
      <c r="AZ27" s="123"/>
      <c r="BA27" s="135">
        <v>1.4439042376881399</v>
      </c>
      <c r="BB27" s="143">
        <v>1.80578030187953</v>
      </c>
      <c r="BC27" s="136">
        <v>1.63403696412869</v>
      </c>
      <c r="BD27" s="123"/>
      <c r="BE27" s="141">
        <v>3.6459969373244201</v>
      </c>
    </row>
    <row r="28" spans="1:57" x14ac:dyDescent="0.2">
      <c r="A28" s="35" t="s">
        <v>47</v>
      </c>
      <c r="B28" s="3" t="str">
        <f t="shared" si="0"/>
        <v>Roanoke, VA</v>
      </c>
      <c r="C28" s="3"/>
      <c r="D28" s="24" t="s">
        <v>16</v>
      </c>
      <c r="E28" s="27" t="s">
        <v>17</v>
      </c>
      <c r="F28" s="3"/>
      <c r="G28" s="148">
        <v>95.198338334583596</v>
      </c>
      <c r="H28" s="144">
        <v>99.638832397280495</v>
      </c>
      <c r="I28" s="144">
        <v>104.60254761247501</v>
      </c>
      <c r="J28" s="144">
        <v>105.54614629103099</v>
      </c>
      <c r="K28" s="144">
        <v>103.779658476658</v>
      </c>
      <c r="L28" s="149">
        <v>102.242531372437</v>
      </c>
      <c r="M28" s="144"/>
      <c r="N28" s="156">
        <v>114.462821804855</v>
      </c>
      <c r="O28" s="164">
        <v>113.42609867629299</v>
      </c>
      <c r="P28" s="157">
        <v>113.957296092007</v>
      </c>
      <c r="Q28" s="144"/>
      <c r="R28" s="162">
        <v>106.062426909536</v>
      </c>
      <c r="S28" s="82"/>
      <c r="T28" s="127">
        <v>3.98229062712001</v>
      </c>
      <c r="U28" s="123">
        <v>1.96802489337582</v>
      </c>
      <c r="V28" s="123">
        <v>2.1385450213613701</v>
      </c>
      <c r="W28" s="123">
        <v>5.3851933903599303</v>
      </c>
      <c r="X28" s="123">
        <v>4.1712548922729598</v>
      </c>
      <c r="Y28" s="128">
        <v>3.5766882517429099</v>
      </c>
      <c r="Z28" s="123"/>
      <c r="AA28" s="135">
        <v>7.5719293452850298</v>
      </c>
      <c r="AB28" s="143">
        <v>3.9093789812613098</v>
      </c>
      <c r="AC28" s="136">
        <v>5.7452950013889197</v>
      </c>
      <c r="AD28" s="123"/>
      <c r="AE28" s="141">
        <v>4.5053749444489801</v>
      </c>
      <c r="AF28" s="30"/>
      <c r="AG28" s="148">
        <v>98.651222493887502</v>
      </c>
      <c r="AH28" s="144">
        <v>103.07220475943301</v>
      </c>
      <c r="AI28" s="144">
        <v>109.253188720173</v>
      </c>
      <c r="AJ28" s="144">
        <v>111.776569812291</v>
      </c>
      <c r="AK28" s="144">
        <v>112.369950333207</v>
      </c>
      <c r="AL28" s="149">
        <v>107.675376841093</v>
      </c>
      <c r="AM28" s="144"/>
      <c r="AN28" s="156">
        <v>123.01351528647</v>
      </c>
      <c r="AO28" s="164">
        <v>119.78413195111</v>
      </c>
      <c r="AP28" s="157">
        <v>121.44835158018699</v>
      </c>
      <c r="AQ28" s="144"/>
      <c r="AR28" s="162">
        <v>111.987313305304</v>
      </c>
      <c r="AS28" s="82"/>
      <c r="AT28" s="127">
        <v>2.7694119755723201</v>
      </c>
      <c r="AU28" s="123">
        <v>6.3733156274273703</v>
      </c>
      <c r="AV28" s="123">
        <v>8.1855667554921698</v>
      </c>
      <c r="AW28" s="123">
        <v>10.2073693684865</v>
      </c>
      <c r="AX28" s="123">
        <v>11.9023450772217</v>
      </c>
      <c r="AY28" s="128">
        <v>8.3760027139866597</v>
      </c>
      <c r="AZ28" s="123"/>
      <c r="BA28" s="135">
        <v>12.108851697475201</v>
      </c>
      <c r="BB28" s="143">
        <v>7.64125380664996</v>
      </c>
      <c r="BC28" s="136">
        <v>9.9114708791993706</v>
      </c>
      <c r="BD28" s="123"/>
      <c r="BE28" s="141">
        <v>8.9122104929365307</v>
      </c>
    </row>
    <row r="29" spans="1:57" x14ac:dyDescent="0.2">
      <c r="A29" s="35" t="s">
        <v>48</v>
      </c>
      <c r="B29" s="3" t="str">
        <f t="shared" si="0"/>
        <v>Charlottesville, VA</v>
      </c>
      <c r="C29" s="3"/>
      <c r="D29" s="24" t="s">
        <v>16</v>
      </c>
      <c r="E29" s="27" t="s">
        <v>17</v>
      </c>
      <c r="F29" s="3"/>
      <c r="G29" s="148">
        <v>133.56012805587801</v>
      </c>
      <c r="H29" s="144">
        <v>133.61784679089001</v>
      </c>
      <c r="I29" s="144">
        <v>134.855803599621</v>
      </c>
      <c r="J29" s="144">
        <v>131.454549092028</v>
      </c>
      <c r="K29" s="144">
        <v>135.184564554388</v>
      </c>
      <c r="L29" s="149">
        <v>133.709929928581</v>
      </c>
      <c r="M29" s="144"/>
      <c r="N29" s="156">
        <v>175.161012145748</v>
      </c>
      <c r="O29" s="164">
        <v>179.74229755784</v>
      </c>
      <c r="P29" s="157">
        <v>177.606879396122</v>
      </c>
      <c r="Q29" s="144"/>
      <c r="R29" s="162">
        <v>146.088398239078</v>
      </c>
      <c r="S29" s="82"/>
      <c r="T29" s="127">
        <v>-1.4457115992498999</v>
      </c>
      <c r="U29" s="123">
        <v>0.99766884379683096</v>
      </c>
      <c r="V29" s="123">
        <v>2.9950222556764499</v>
      </c>
      <c r="W29" s="123">
        <v>-0.66372717637234502</v>
      </c>
      <c r="X29" s="123">
        <v>1.23436945687066</v>
      </c>
      <c r="Y29" s="128">
        <v>0.66802246039727597</v>
      </c>
      <c r="Z29" s="123"/>
      <c r="AA29" s="135">
        <v>-1.01989908213504</v>
      </c>
      <c r="AB29" s="143">
        <v>-4.57399461463263</v>
      </c>
      <c r="AC29" s="136">
        <v>-2.9242102560908201</v>
      </c>
      <c r="AD29" s="123"/>
      <c r="AE29" s="141">
        <v>-1.3237720018866099</v>
      </c>
      <c r="AF29" s="30"/>
      <c r="AG29" s="148">
        <v>138.38152564102501</v>
      </c>
      <c r="AH29" s="144">
        <v>135.01873851222399</v>
      </c>
      <c r="AI29" s="144">
        <v>135.31716984231201</v>
      </c>
      <c r="AJ29" s="144">
        <v>135.770476751492</v>
      </c>
      <c r="AK29" s="144">
        <v>147.41675211627501</v>
      </c>
      <c r="AL29" s="149">
        <v>138.44577253654501</v>
      </c>
      <c r="AM29" s="144"/>
      <c r="AN29" s="156">
        <v>203.87190423250999</v>
      </c>
      <c r="AO29" s="164">
        <v>209.566970988485</v>
      </c>
      <c r="AP29" s="157">
        <v>206.80508183463601</v>
      </c>
      <c r="AQ29" s="144"/>
      <c r="AR29" s="162">
        <v>159.31171021852299</v>
      </c>
      <c r="AS29" s="82"/>
      <c r="AT29" s="127">
        <v>-1.7799896910170201</v>
      </c>
      <c r="AU29" s="123">
        <v>-2.2785316490908002E-2</v>
      </c>
      <c r="AV29" s="123">
        <v>-0.77262000237520501</v>
      </c>
      <c r="AW29" s="123">
        <v>-1.9392039029330899E-2</v>
      </c>
      <c r="AX29" s="123">
        <v>1.186341730656</v>
      </c>
      <c r="AY29" s="128">
        <v>-0.20794068816521599</v>
      </c>
      <c r="AZ29" s="123"/>
      <c r="BA29" s="135">
        <v>-0.28808802456709598</v>
      </c>
      <c r="BB29" s="143">
        <v>-1.1894772111641601</v>
      </c>
      <c r="BC29" s="136">
        <v>-0.74395111709101303</v>
      </c>
      <c r="BD29" s="123"/>
      <c r="BE29" s="141">
        <v>-0.86234510683767296</v>
      </c>
    </row>
    <row r="30" spans="1:57" x14ac:dyDescent="0.2">
      <c r="A30" s="21" t="s">
        <v>49</v>
      </c>
      <c r="B30" t="s">
        <v>72</v>
      </c>
      <c r="C30" s="3"/>
      <c r="D30" s="24" t="s">
        <v>16</v>
      </c>
      <c r="E30" s="27" t="s">
        <v>17</v>
      </c>
      <c r="F30" s="3"/>
      <c r="G30" s="148">
        <v>97.280047169811297</v>
      </c>
      <c r="H30" s="144">
        <v>101.397453783583</v>
      </c>
      <c r="I30" s="144">
        <v>106.38131048387</v>
      </c>
      <c r="J30" s="144">
        <v>104.71737759153</v>
      </c>
      <c r="K30" s="144">
        <v>102.98613430527899</v>
      </c>
      <c r="L30" s="149">
        <v>102.909787592717</v>
      </c>
      <c r="M30" s="144"/>
      <c r="N30" s="156">
        <v>112.68990573942099</v>
      </c>
      <c r="O30" s="164">
        <v>115.05603702974101</v>
      </c>
      <c r="P30" s="157">
        <v>113.909360471018</v>
      </c>
      <c r="Q30" s="144"/>
      <c r="R30" s="162">
        <v>106.449355502564</v>
      </c>
      <c r="S30" s="82"/>
      <c r="T30" s="127">
        <v>8.1729841772334506</v>
      </c>
      <c r="U30" s="123">
        <v>5.20929209398866</v>
      </c>
      <c r="V30" s="123">
        <v>6.0369455063578599</v>
      </c>
      <c r="W30" s="123">
        <v>3.6906770018323498</v>
      </c>
      <c r="X30" s="123">
        <v>2.9539078018872198</v>
      </c>
      <c r="Y30" s="128">
        <v>4.9345140076512202</v>
      </c>
      <c r="Z30" s="123"/>
      <c r="AA30" s="135">
        <v>3.3447398943134101</v>
      </c>
      <c r="AB30" s="143">
        <v>3.3969325763313498</v>
      </c>
      <c r="AC30" s="136">
        <v>3.4044358258332301</v>
      </c>
      <c r="AD30" s="123"/>
      <c r="AE30" s="141">
        <v>4.3713490482344204</v>
      </c>
      <c r="AF30" s="30"/>
      <c r="AG30" s="148">
        <v>99.409993242735894</v>
      </c>
      <c r="AH30" s="144">
        <v>101.10850890207701</v>
      </c>
      <c r="AI30" s="144">
        <v>105.656027692656</v>
      </c>
      <c r="AJ30" s="144">
        <v>105.922934921074</v>
      </c>
      <c r="AK30" s="144">
        <v>110.982947887604</v>
      </c>
      <c r="AL30" s="149">
        <v>105.128006428604</v>
      </c>
      <c r="AM30" s="144"/>
      <c r="AN30" s="156">
        <v>130.15732253475801</v>
      </c>
      <c r="AO30" s="164">
        <v>128.29202799494399</v>
      </c>
      <c r="AP30" s="157">
        <v>129.234011679102</v>
      </c>
      <c r="AQ30" s="144"/>
      <c r="AR30" s="162">
        <v>113.229928192027</v>
      </c>
      <c r="AS30" s="82"/>
      <c r="AT30" s="127">
        <v>6.5659090556855499</v>
      </c>
      <c r="AU30" s="123">
        <v>5.35101780312886</v>
      </c>
      <c r="AV30" s="123">
        <v>6.8810961032053903</v>
      </c>
      <c r="AW30" s="123">
        <v>6.00751161168954</v>
      </c>
      <c r="AX30" s="123">
        <v>9.0736995190869099</v>
      </c>
      <c r="AY30" s="128">
        <v>7.0035897178953199</v>
      </c>
      <c r="AZ30" s="123"/>
      <c r="BA30" s="135">
        <v>11.7254078340183</v>
      </c>
      <c r="BB30" s="143">
        <v>8.4821944552997994</v>
      </c>
      <c r="BC30" s="136">
        <v>10.098865572058401</v>
      </c>
      <c r="BD30" s="123"/>
      <c r="BE30" s="141">
        <v>8.2522809133300594</v>
      </c>
    </row>
    <row r="31" spans="1:57" x14ac:dyDescent="0.2">
      <c r="A31" s="21" t="s">
        <v>50</v>
      </c>
      <c r="B31" s="3" t="str">
        <f t="shared" si="0"/>
        <v>Staunton &amp; Harrisonburg, VA</v>
      </c>
      <c r="C31" s="3"/>
      <c r="D31" s="24" t="s">
        <v>16</v>
      </c>
      <c r="E31" s="27" t="s">
        <v>17</v>
      </c>
      <c r="F31" s="3"/>
      <c r="G31" s="148">
        <v>106.765869565217</v>
      </c>
      <c r="H31" s="144">
        <v>109.043764458464</v>
      </c>
      <c r="I31" s="144">
        <v>111.12361153262501</v>
      </c>
      <c r="J31" s="144">
        <v>109.170170639899</v>
      </c>
      <c r="K31" s="144">
        <v>104.135025326579</v>
      </c>
      <c r="L31" s="149">
        <v>108.12426479949001</v>
      </c>
      <c r="M31" s="144"/>
      <c r="N31" s="156">
        <v>119.532205332668</v>
      </c>
      <c r="O31" s="164">
        <v>123.95587829514599</v>
      </c>
      <c r="P31" s="157">
        <v>121.756646432111</v>
      </c>
      <c r="Q31" s="144"/>
      <c r="R31" s="162">
        <v>112.211346382409</v>
      </c>
      <c r="S31" s="82"/>
      <c r="T31" s="127">
        <v>9.6872447780170692</v>
      </c>
      <c r="U31" s="123">
        <v>12.517585502775299</v>
      </c>
      <c r="V31" s="123">
        <v>12.4925544866778</v>
      </c>
      <c r="W31" s="123">
        <v>11.5923989453359</v>
      </c>
      <c r="X31" s="123">
        <v>7.6051352292524896</v>
      </c>
      <c r="Y31" s="128">
        <v>10.853129280734599</v>
      </c>
      <c r="Z31" s="123"/>
      <c r="AA31" s="135">
        <v>6.24944545768947</v>
      </c>
      <c r="AB31" s="143">
        <v>4.3906730952997002</v>
      </c>
      <c r="AC31" s="136">
        <v>5.2449110328832598</v>
      </c>
      <c r="AD31" s="123"/>
      <c r="AE31" s="141">
        <v>8.8222576117218807</v>
      </c>
      <c r="AF31" s="30"/>
      <c r="AG31" s="148">
        <v>104.00297818150899</v>
      </c>
      <c r="AH31" s="144">
        <v>105.7654708144</v>
      </c>
      <c r="AI31" s="144">
        <v>108.179619787134</v>
      </c>
      <c r="AJ31" s="144">
        <v>107.867159424066</v>
      </c>
      <c r="AK31" s="144">
        <v>108.72228714634301</v>
      </c>
      <c r="AL31" s="149">
        <v>107.05711260222201</v>
      </c>
      <c r="AM31" s="144"/>
      <c r="AN31" s="156">
        <v>129.73361139739299</v>
      </c>
      <c r="AO31" s="164">
        <v>132.36392292430699</v>
      </c>
      <c r="AP31" s="157">
        <v>131.05424565322301</v>
      </c>
      <c r="AQ31" s="144"/>
      <c r="AR31" s="162">
        <v>114.65270057231299</v>
      </c>
      <c r="AS31" s="82"/>
      <c r="AT31" s="127">
        <v>10.509994155759101</v>
      </c>
      <c r="AU31" s="123">
        <v>12.319762864567</v>
      </c>
      <c r="AV31" s="123">
        <v>11.704175049305301</v>
      </c>
      <c r="AW31" s="123">
        <v>12.5556243730476</v>
      </c>
      <c r="AX31" s="123">
        <v>12.077483055365899</v>
      </c>
      <c r="AY31" s="128">
        <v>11.8997126186709</v>
      </c>
      <c r="AZ31" s="123"/>
      <c r="BA31" s="135">
        <v>9.36889731334991</v>
      </c>
      <c r="BB31" s="143">
        <v>7.63732404764104</v>
      </c>
      <c r="BC31" s="136">
        <v>8.45535564434058</v>
      </c>
      <c r="BD31" s="123"/>
      <c r="BE31" s="141">
        <v>10.0955266448993</v>
      </c>
    </row>
    <row r="32" spans="1:57" x14ac:dyDescent="0.2">
      <c r="A32" s="21" t="s">
        <v>51</v>
      </c>
      <c r="B32" s="3" t="str">
        <f t="shared" si="0"/>
        <v>Blacksburg &amp; Wytheville, VA</v>
      </c>
      <c r="C32" s="3"/>
      <c r="D32" s="24" t="s">
        <v>16</v>
      </c>
      <c r="E32" s="27" t="s">
        <v>17</v>
      </c>
      <c r="F32" s="3"/>
      <c r="G32" s="148">
        <v>93.645453788509499</v>
      </c>
      <c r="H32" s="144">
        <v>93.793077472331305</v>
      </c>
      <c r="I32" s="144">
        <v>94.726163480553694</v>
      </c>
      <c r="J32" s="144">
        <v>94.767222574508494</v>
      </c>
      <c r="K32" s="144">
        <v>97.4215051417887</v>
      </c>
      <c r="L32" s="149">
        <v>94.9706438356164</v>
      </c>
      <c r="M32" s="144"/>
      <c r="N32" s="156">
        <v>116.765936920222</v>
      </c>
      <c r="O32" s="164">
        <v>116.244686593151</v>
      </c>
      <c r="P32" s="157">
        <v>116.517117329269</v>
      </c>
      <c r="Q32" s="144"/>
      <c r="R32" s="162">
        <v>102.099476144644</v>
      </c>
      <c r="S32" s="82"/>
      <c r="T32" s="127">
        <v>-2.9676702426768702</v>
      </c>
      <c r="U32" s="123">
        <v>-2.8035848246915398</v>
      </c>
      <c r="V32" s="123">
        <v>-1.3951179116138901</v>
      </c>
      <c r="W32" s="123">
        <v>-1.9189595417457901</v>
      </c>
      <c r="X32" s="123">
        <v>0.40941781129466198</v>
      </c>
      <c r="Y32" s="128">
        <v>-1.6273120548334099</v>
      </c>
      <c r="Z32" s="123"/>
      <c r="AA32" s="135">
        <v>-0.97304139026401104</v>
      </c>
      <c r="AB32" s="143">
        <v>2.4382201124691201</v>
      </c>
      <c r="AC32" s="136">
        <v>0.57012358829459697</v>
      </c>
      <c r="AD32" s="123"/>
      <c r="AE32" s="141">
        <v>1.0519225883833701E-2</v>
      </c>
      <c r="AF32" s="30"/>
      <c r="AG32" s="148">
        <v>95.876885228366604</v>
      </c>
      <c r="AH32" s="144">
        <v>96.393410162388605</v>
      </c>
      <c r="AI32" s="144">
        <v>97.999592435604796</v>
      </c>
      <c r="AJ32" s="144">
        <v>98.072339811129297</v>
      </c>
      <c r="AK32" s="144">
        <v>100.522184105649</v>
      </c>
      <c r="AL32" s="149">
        <v>97.913897172849801</v>
      </c>
      <c r="AM32" s="144"/>
      <c r="AN32" s="156">
        <v>124.195833496189</v>
      </c>
      <c r="AO32" s="164">
        <v>122.33864470958</v>
      </c>
      <c r="AP32" s="157">
        <v>123.310080755077</v>
      </c>
      <c r="AQ32" s="144"/>
      <c r="AR32" s="162">
        <v>106.380734189869</v>
      </c>
      <c r="AS32" s="82"/>
      <c r="AT32" s="127">
        <v>0.51100699772399205</v>
      </c>
      <c r="AU32" s="123">
        <v>1.9219956712910899</v>
      </c>
      <c r="AV32" s="123">
        <v>3.12275768359466</v>
      </c>
      <c r="AW32" s="123">
        <v>2.9452480514489898</v>
      </c>
      <c r="AX32" s="123">
        <v>3.2015298493076401</v>
      </c>
      <c r="AY32" s="128">
        <v>2.4554761439159698</v>
      </c>
      <c r="AZ32" s="123"/>
      <c r="BA32" s="135">
        <v>4.2559572621970798E-2</v>
      </c>
      <c r="BB32" s="143">
        <v>-9.2780115665774696E-2</v>
      </c>
      <c r="BC32" s="136">
        <v>-1.9641533338487699E-2</v>
      </c>
      <c r="BD32" s="123"/>
      <c r="BE32" s="141">
        <v>1.4528182018539799</v>
      </c>
    </row>
    <row r="33" spans="1:64" x14ac:dyDescent="0.2">
      <c r="A33" s="21" t="s">
        <v>52</v>
      </c>
      <c r="B33" s="3" t="str">
        <f t="shared" si="0"/>
        <v>Lynchburg, VA</v>
      </c>
      <c r="C33" s="3"/>
      <c r="D33" s="24" t="s">
        <v>16</v>
      </c>
      <c r="E33" s="27" t="s">
        <v>17</v>
      </c>
      <c r="F33" s="3"/>
      <c r="G33" s="148">
        <v>102.33054354944299</v>
      </c>
      <c r="H33" s="144">
        <v>108.57415880893301</v>
      </c>
      <c r="I33" s="144">
        <v>111.279478221415</v>
      </c>
      <c r="J33" s="144">
        <v>104.642109337203</v>
      </c>
      <c r="K33" s="144">
        <v>104.87026658767699</v>
      </c>
      <c r="L33" s="149">
        <v>106.68475844647899</v>
      </c>
      <c r="M33" s="144"/>
      <c r="N33" s="156">
        <v>113.642652947719</v>
      </c>
      <c r="O33" s="164">
        <v>119.921299778761</v>
      </c>
      <c r="P33" s="157">
        <v>116.79068219633901</v>
      </c>
      <c r="Q33" s="144"/>
      <c r="R33" s="162">
        <v>109.46510185397101</v>
      </c>
      <c r="S33" s="82"/>
      <c r="T33" s="127">
        <v>1.7006952353621101</v>
      </c>
      <c r="U33" s="123">
        <v>4.4161225080377102</v>
      </c>
      <c r="V33" s="123">
        <v>6.81233655748564</v>
      </c>
      <c r="W33" s="123">
        <v>-0.35912834383942999</v>
      </c>
      <c r="X33" s="123">
        <v>5.2268796367869301</v>
      </c>
      <c r="Y33" s="128">
        <v>3.70715027737642</v>
      </c>
      <c r="Z33" s="123"/>
      <c r="AA33" s="135">
        <v>1.8155060940569401</v>
      </c>
      <c r="AB33" s="143">
        <v>6.4293816602281204</v>
      </c>
      <c r="AC33" s="136">
        <v>4.1293075321400599</v>
      </c>
      <c r="AD33" s="123"/>
      <c r="AE33" s="141">
        <v>3.8001316870830602</v>
      </c>
      <c r="AF33" s="30"/>
      <c r="AG33" s="148">
        <v>102.71013758009801</v>
      </c>
      <c r="AH33" s="144">
        <v>107.72879416961101</v>
      </c>
      <c r="AI33" s="144">
        <v>110.826805142083</v>
      </c>
      <c r="AJ33" s="144">
        <v>108.529766521026</v>
      </c>
      <c r="AK33" s="144">
        <v>112.920040959625</v>
      </c>
      <c r="AL33" s="149">
        <v>108.846809914407</v>
      </c>
      <c r="AM33" s="144"/>
      <c r="AN33" s="156">
        <v>124.386492948287</v>
      </c>
      <c r="AO33" s="164">
        <v>127.68456373193099</v>
      </c>
      <c r="AP33" s="157">
        <v>126.05360146130801</v>
      </c>
      <c r="AQ33" s="144"/>
      <c r="AR33" s="162">
        <v>114.165748105866</v>
      </c>
      <c r="AS33" s="82"/>
      <c r="AT33" s="127">
        <v>2.7263167018671002</v>
      </c>
      <c r="AU33" s="123">
        <v>5.5619764403483796</v>
      </c>
      <c r="AV33" s="123">
        <v>7.8079580688340302</v>
      </c>
      <c r="AW33" s="123">
        <v>4.9480904563315899</v>
      </c>
      <c r="AX33" s="123">
        <v>7.25610062843284</v>
      </c>
      <c r="AY33" s="128">
        <v>5.8460173078867204</v>
      </c>
      <c r="AZ33" s="123"/>
      <c r="BA33" s="135">
        <v>2.9950510336098501</v>
      </c>
      <c r="BB33" s="143">
        <v>2.9150509436544598</v>
      </c>
      <c r="BC33" s="136">
        <v>2.9228750755194701</v>
      </c>
      <c r="BD33" s="123"/>
      <c r="BE33" s="141">
        <v>4.6789245843838403</v>
      </c>
    </row>
    <row r="34" spans="1:64" x14ac:dyDescent="0.2">
      <c r="A34" s="21" t="s">
        <v>77</v>
      </c>
      <c r="B34" s="3" t="str">
        <f t="shared" si="0"/>
        <v>Central Virginia</v>
      </c>
      <c r="C34" s="3"/>
      <c r="D34" s="24" t="s">
        <v>16</v>
      </c>
      <c r="E34" s="27" t="s">
        <v>17</v>
      </c>
      <c r="F34" s="3"/>
      <c r="G34" s="148">
        <v>104.867812196228</v>
      </c>
      <c r="H34" s="144">
        <v>110.356307089572</v>
      </c>
      <c r="I34" s="144">
        <v>113.525765765765</v>
      </c>
      <c r="J34" s="144">
        <v>111.971182073099</v>
      </c>
      <c r="K34" s="144">
        <v>109.910913892445</v>
      </c>
      <c r="L34" s="149">
        <v>110.421550361277</v>
      </c>
      <c r="M34" s="144"/>
      <c r="N34" s="156">
        <v>120.93527565689</v>
      </c>
      <c r="O34" s="164">
        <v>122.856579794727</v>
      </c>
      <c r="P34" s="157">
        <v>121.917801734118</v>
      </c>
      <c r="Q34" s="144"/>
      <c r="R34" s="162">
        <v>113.778207728597</v>
      </c>
      <c r="S34" s="82"/>
      <c r="T34" s="127">
        <v>1.7935853701939499</v>
      </c>
      <c r="U34" s="123">
        <v>3.7171067508515998</v>
      </c>
      <c r="V34" s="123">
        <v>6.0642505086055403</v>
      </c>
      <c r="W34" s="123">
        <v>5.0326809639079597</v>
      </c>
      <c r="X34" s="123">
        <v>5.65996861138958</v>
      </c>
      <c r="Y34" s="128">
        <v>4.6232050656206498</v>
      </c>
      <c r="Z34" s="123"/>
      <c r="AA34" s="135">
        <v>-0.62232575891689201</v>
      </c>
      <c r="AB34" s="143">
        <v>-2.5098665901459101</v>
      </c>
      <c r="AC34" s="136">
        <v>-1.6068066623712101</v>
      </c>
      <c r="AD34" s="123"/>
      <c r="AE34" s="141">
        <v>2.5434871338390899</v>
      </c>
      <c r="AF34" s="30"/>
      <c r="AG34" s="148">
        <v>106.423961753684</v>
      </c>
      <c r="AH34" s="144">
        <v>110.942628806584</v>
      </c>
      <c r="AI34" s="144">
        <v>114.474331956873</v>
      </c>
      <c r="AJ34" s="144">
        <v>113.473775093377</v>
      </c>
      <c r="AK34" s="144">
        <v>114.87245188013701</v>
      </c>
      <c r="AL34" s="149">
        <v>112.34684145126501</v>
      </c>
      <c r="AM34" s="144"/>
      <c r="AN34" s="156">
        <v>133.286720760268</v>
      </c>
      <c r="AO34" s="164">
        <v>135.88433740017899</v>
      </c>
      <c r="AP34" s="157">
        <v>134.60147240784801</v>
      </c>
      <c r="AQ34" s="144"/>
      <c r="AR34" s="162">
        <v>119.457376944687</v>
      </c>
      <c r="AS34" s="82"/>
      <c r="AT34" s="127">
        <v>2.5342754551778701</v>
      </c>
      <c r="AU34" s="123">
        <v>4.0188938777739001</v>
      </c>
      <c r="AV34" s="123">
        <v>5.0356076515219703</v>
      </c>
      <c r="AW34" s="123">
        <v>4.3542306274917797</v>
      </c>
      <c r="AX34" s="123">
        <v>4.2871719225721803</v>
      </c>
      <c r="AY34" s="128">
        <v>4.1419863621561896</v>
      </c>
      <c r="AZ34" s="123"/>
      <c r="BA34" s="135">
        <v>1.4064305241889601</v>
      </c>
      <c r="BB34" s="143">
        <v>0.82532868626798395</v>
      </c>
      <c r="BC34" s="136">
        <v>1.1117195151391699</v>
      </c>
      <c r="BD34" s="123"/>
      <c r="BE34" s="141">
        <v>3.0436096939116202</v>
      </c>
    </row>
    <row r="35" spans="1:64" x14ac:dyDescent="0.2">
      <c r="A35" s="21" t="s">
        <v>78</v>
      </c>
      <c r="B35" s="3" t="str">
        <f t="shared" si="0"/>
        <v>Chesapeake Bay</v>
      </c>
      <c r="C35" s="3"/>
      <c r="D35" s="24" t="s">
        <v>16</v>
      </c>
      <c r="E35" s="27" t="s">
        <v>17</v>
      </c>
      <c r="F35" s="3"/>
      <c r="G35" s="148">
        <v>111.900299295774</v>
      </c>
      <c r="H35" s="144">
        <v>119.45610729023301</v>
      </c>
      <c r="I35" s="144">
        <v>124.21947437582099</v>
      </c>
      <c r="J35" s="144">
        <v>120.55331658291399</v>
      </c>
      <c r="K35" s="144">
        <v>116.23362359550499</v>
      </c>
      <c r="L35" s="149">
        <v>118.87030303030301</v>
      </c>
      <c r="M35" s="144"/>
      <c r="N35" s="156">
        <v>147.21562499999999</v>
      </c>
      <c r="O35" s="164">
        <v>161.19140798226101</v>
      </c>
      <c r="P35" s="157">
        <v>154.692586002372</v>
      </c>
      <c r="Q35" s="144"/>
      <c r="R35" s="162">
        <v>130.37437333333301</v>
      </c>
      <c r="S35" s="82"/>
      <c r="T35" s="127">
        <v>-13.548338867778901</v>
      </c>
      <c r="U35" s="123">
        <v>-0.146067595165911</v>
      </c>
      <c r="V35" s="123">
        <v>6.97622585201945</v>
      </c>
      <c r="W35" s="123">
        <v>10.507757661863</v>
      </c>
      <c r="X35" s="123">
        <v>5.3326370049321596</v>
      </c>
      <c r="Y35" s="128">
        <v>2.1502587662118899</v>
      </c>
      <c r="Z35" s="123"/>
      <c r="AA35" s="135">
        <v>-5.9875332045644196</v>
      </c>
      <c r="AB35" s="143">
        <v>-7.6190778381637898</v>
      </c>
      <c r="AC35" s="136">
        <v>-6.8551522017737003</v>
      </c>
      <c r="AD35" s="123"/>
      <c r="AE35" s="141">
        <v>-1.9065119735270299</v>
      </c>
      <c r="AF35" s="30"/>
      <c r="AG35" s="148">
        <v>117.60448275861999</v>
      </c>
      <c r="AH35" s="144">
        <v>117.290444207533</v>
      </c>
      <c r="AI35" s="144">
        <v>121.047649204244</v>
      </c>
      <c r="AJ35" s="144">
        <v>117.861390599675</v>
      </c>
      <c r="AK35" s="144">
        <v>118.98785859269201</v>
      </c>
      <c r="AL35" s="149">
        <v>118.62006708091999</v>
      </c>
      <c r="AM35" s="144"/>
      <c r="AN35" s="156">
        <v>153.13221494492399</v>
      </c>
      <c r="AO35" s="164">
        <v>157.757763975155</v>
      </c>
      <c r="AP35" s="157">
        <v>155.506319374003</v>
      </c>
      <c r="AQ35" s="144"/>
      <c r="AR35" s="162">
        <v>130.70533637183601</v>
      </c>
      <c r="AS35" s="82"/>
      <c r="AT35" s="127">
        <v>-3.5630567445669001</v>
      </c>
      <c r="AU35" s="123">
        <v>-0.15079567495704599</v>
      </c>
      <c r="AV35" s="123">
        <v>7.6971288232141797</v>
      </c>
      <c r="AW35" s="123">
        <v>5.0983593306833397</v>
      </c>
      <c r="AX35" s="123">
        <v>1.2633991485793199</v>
      </c>
      <c r="AY35" s="128">
        <v>2.3270393787755301</v>
      </c>
      <c r="AZ35" s="123"/>
      <c r="BA35" s="135">
        <v>1.2577535536865301</v>
      </c>
      <c r="BB35" s="143">
        <v>-1.40102991948023</v>
      </c>
      <c r="BC35" s="136">
        <v>-0.14528618207854299</v>
      </c>
      <c r="BD35" s="123"/>
      <c r="BE35" s="141">
        <v>1.0954181453730001</v>
      </c>
    </row>
    <row r="36" spans="1:64" x14ac:dyDescent="0.2">
      <c r="A36" s="21" t="s">
        <v>79</v>
      </c>
      <c r="B36" s="3" t="str">
        <f t="shared" si="0"/>
        <v>Coastal Virginia - Eastern Shore</v>
      </c>
      <c r="C36" s="3"/>
      <c r="D36" s="24" t="s">
        <v>16</v>
      </c>
      <c r="E36" s="27" t="s">
        <v>17</v>
      </c>
      <c r="F36" s="3"/>
      <c r="G36" s="148">
        <v>140.89869930069901</v>
      </c>
      <c r="H36" s="144">
        <v>138.683541899441</v>
      </c>
      <c r="I36" s="144">
        <v>135.64832983193199</v>
      </c>
      <c r="J36" s="144">
        <v>136.47680203045601</v>
      </c>
      <c r="K36" s="144">
        <v>133.983179012345</v>
      </c>
      <c r="L36" s="149">
        <v>136.90260013277199</v>
      </c>
      <c r="M36" s="144"/>
      <c r="N36" s="156">
        <v>176.41116391852501</v>
      </c>
      <c r="O36" s="164">
        <v>193.82835185185101</v>
      </c>
      <c r="P36" s="157">
        <v>185.321899573661</v>
      </c>
      <c r="Q36" s="144"/>
      <c r="R36" s="162">
        <v>152.31936349924499</v>
      </c>
      <c r="S36" s="82"/>
      <c r="T36" s="127">
        <v>-0.48534971687390699</v>
      </c>
      <c r="U36" s="123">
        <v>2.0822123474515199E-2</v>
      </c>
      <c r="V36" s="123">
        <v>-3.9774212966653999</v>
      </c>
      <c r="W36" s="123">
        <v>-3.2653260701537699</v>
      </c>
      <c r="X36" s="123">
        <v>-9.0478489619776497</v>
      </c>
      <c r="Y36" s="128">
        <v>-3.55611259008346</v>
      </c>
      <c r="Z36" s="123"/>
      <c r="AA36" s="135">
        <v>-8.0000750808117793</v>
      </c>
      <c r="AB36" s="143">
        <v>-8.1977807514535108</v>
      </c>
      <c r="AC36" s="136">
        <v>-8.1808834854616403</v>
      </c>
      <c r="AD36" s="123"/>
      <c r="AE36" s="141">
        <v>-5.5453181980710298</v>
      </c>
      <c r="AF36" s="30"/>
      <c r="AG36" s="148">
        <v>139.845477684797</v>
      </c>
      <c r="AH36" s="144">
        <v>134.26178019981799</v>
      </c>
      <c r="AI36" s="144">
        <v>135.10505274847301</v>
      </c>
      <c r="AJ36" s="144">
        <v>135.144694156198</v>
      </c>
      <c r="AK36" s="144">
        <v>135.37712786522999</v>
      </c>
      <c r="AL36" s="149">
        <v>135.80513250468999</v>
      </c>
      <c r="AM36" s="144"/>
      <c r="AN36" s="156">
        <v>177.74522628791499</v>
      </c>
      <c r="AO36" s="164">
        <v>189.22240952817199</v>
      </c>
      <c r="AP36" s="157">
        <v>183.62660915492901</v>
      </c>
      <c r="AQ36" s="144"/>
      <c r="AR36" s="162">
        <v>151.735652564904</v>
      </c>
      <c r="AS36" s="82"/>
      <c r="AT36" s="127">
        <v>3.6679019238071802</v>
      </c>
      <c r="AU36" s="123">
        <v>2.8492346322260902</v>
      </c>
      <c r="AV36" s="123">
        <v>4.3561340776306299</v>
      </c>
      <c r="AW36" s="123">
        <v>4.0256202865008897</v>
      </c>
      <c r="AX36" s="123">
        <v>0.49549472442031001</v>
      </c>
      <c r="AY36" s="128">
        <v>3.0271417515439598</v>
      </c>
      <c r="AZ36" s="123"/>
      <c r="BA36" s="135">
        <v>6.77944966871733E-2</v>
      </c>
      <c r="BB36" s="143">
        <v>1.20204745928488</v>
      </c>
      <c r="BC36" s="136">
        <v>0.70148164721802297</v>
      </c>
      <c r="BD36" s="123"/>
      <c r="BE36" s="141">
        <v>2.09425157588446</v>
      </c>
    </row>
    <row r="37" spans="1:64" x14ac:dyDescent="0.2">
      <c r="A37" s="21" t="s">
        <v>80</v>
      </c>
      <c r="B37" s="3" t="str">
        <f t="shared" si="0"/>
        <v>Coastal Virginia - Hampton Roads</v>
      </c>
      <c r="C37" s="3"/>
      <c r="D37" s="24" t="s">
        <v>16</v>
      </c>
      <c r="E37" s="27" t="s">
        <v>17</v>
      </c>
      <c r="F37" s="3"/>
      <c r="G37" s="148">
        <v>151.101787564766</v>
      </c>
      <c r="H37" s="144">
        <v>146.80351422898701</v>
      </c>
      <c r="I37" s="144">
        <v>149.27951815062301</v>
      </c>
      <c r="J37" s="144">
        <v>147.48301454416401</v>
      </c>
      <c r="K37" s="144">
        <v>143.47315691390199</v>
      </c>
      <c r="L37" s="149">
        <v>147.59017334232101</v>
      </c>
      <c r="M37" s="144"/>
      <c r="N37" s="156">
        <v>180.23547510198301</v>
      </c>
      <c r="O37" s="164">
        <v>205.72461029099</v>
      </c>
      <c r="P37" s="157">
        <v>193.91182225626599</v>
      </c>
      <c r="Q37" s="144"/>
      <c r="R37" s="162">
        <v>162.06529052563999</v>
      </c>
      <c r="S37" s="82"/>
      <c r="T37" s="127">
        <v>5.89599748913888</v>
      </c>
      <c r="U37" s="123">
        <v>3.9880218247881598</v>
      </c>
      <c r="V37" s="123">
        <v>6.6143651118284899</v>
      </c>
      <c r="W37" s="123">
        <v>6.4016101151523497</v>
      </c>
      <c r="X37" s="123">
        <v>3.24892659587832</v>
      </c>
      <c r="Y37" s="128">
        <v>5.2364066556984596</v>
      </c>
      <c r="Z37" s="123"/>
      <c r="AA37" s="135">
        <v>-2.9493148013435899</v>
      </c>
      <c r="AB37" s="143">
        <v>-4.6271215548480802</v>
      </c>
      <c r="AC37" s="136">
        <v>-3.99914147356575</v>
      </c>
      <c r="AD37" s="123"/>
      <c r="AE37" s="141">
        <v>1.0072227790124</v>
      </c>
      <c r="AF37" s="30"/>
      <c r="AG37" s="148">
        <v>137.82694696677399</v>
      </c>
      <c r="AH37" s="144">
        <v>135.81651121119199</v>
      </c>
      <c r="AI37" s="144">
        <v>139.589401612198</v>
      </c>
      <c r="AJ37" s="144">
        <v>140.042397869041</v>
      </c>
      <c r="AK37" s="144">
        <v>139.89878526998501</v>
      </c>
      <c r="AL37" s="149">
        <v>138.68582129487001</v>
      </c>
      <c r="AM37" s="144"/>
      <c r="AN37" s="156">
        <v>183.80303088092001</v>
      </c>
      <c r="AO37" s="164">
        <v>195.45877517174199</v>
      </c>
      <c r="AP37" s="157">
        <v>189.84386510058101</v>
      </c>
      <c r="AQ37" s="144"/>
      <c r="AR37" s="162">
        <v>155.24415382200399</v>
      </c>
      <c r="AS37" s="82"/>
      <c r="AT37" s="127">
        <v>1.3606250572618099</v>
      </c>
      <c r="AU37" s="123">
        <v>0.85044665394028496</v>
      </c>
      <c r="AV37" s="123">
        <v>2.4838841901424802</v>
      </c>
      <c r="AW37" s="123">
        <v>1.5408840422860799</v>
      </c>
      <c r="AX37" s="123">
        <v>0.70150145698136501</v>
      </c>
      <c r="AY37" s="128">
        <v>1.38833489248433</v>
      </c>
      <c r="AZ37" s="123"/>
      <c r="BA37" s="135">
        <v>0.18664662291102199</v>
      </c>
      <c r="BB37" s="143">
        <v>-1.09364245881056</v>
      </c>
      <c r="BC37" s="136">
        <v>-0.49410825586096102</v>
      </c>
      <c r="BD37" s="123"/>
      <c r="BE37" s="141">
        <v>0.54512815225019795</v>
      </c>
    </row>
    <row r="38" spans="1:64" x14ac:dyDescent="0.2">
      <c r="A38" s="20" t="s">
        <v>81</v>
      </c>
      <c r="B38" s="3" t="str">
        <f t="shared" si="0"/>
        <v>Northern Virginia</v>
      </c>
      <c r="C38" s="3"/>
      <c r="D38" s="24" t="s">
        <v>16</v>
      </c>
      <c r="E38" s="27" t="s">
        <v>17</v>
      </c>
      <c r="F38" s="3"/>
      <c r="G38" s="148">
        <v>145.35729511069499</v>
      </c>
      <c r="H38" s="144">
        <v>164.553969549757</v>
      </c>
      <c r="I38" s="144">
        <v>168.87815106159101</v>
      </c>
      <c r="J38" s="144">
        <v>162.52657044935199</v>
      </c>
      <c r="K38" s="144">
        <v>142.543356595744</v>
      </c>
      <c r="L38" s="149">
        <v>157.56612607272399</v>
      </c>
      <c r="M38" s="144"/>
      <c r="N38" s="156">
        <v>129.22244053171599</v>
      </c>
      <c r="O38" s="164">
        <v>126.14498147840899</v>
      </c>
      <c r="P38" s="157">
        <v>127.642883736768</v>
      </c>
      <c r="Q38" s="144"/>
      <c r="R38" s="162">
        <v>149.48946119319501</v>
      </c>
      <c r="S38" s="82"/>
      <c r="T38" s="127">
        <v>13.661979822484399</v>
      </c>
      <c r="U38" s="123">
        <v>16.904689468120399</v>
      </c>
      <c r="V38" s="123">
        <v>17.2981348818386</v>
      </c>
      <c r="W38" s="123">
        <v>18.2150320807744</v>
      </c>
      <c r="X38" s="123">
        <v>14.30873924958</v>
      </c>
      <c r="Y38" s="128">
        <v>16.3445505164166</v>
      </c>
      <c r="Z38" s="123"/>
      <c r="AA38" s="135">
        <v>8.5653919313323499</v>
      </c>
      <c r="AB38" s="143">
        <v>0.69456495115905303</v>
      </c>
      <c r="AC38" s="136">
        <v>4.3701359584591497</v>
      </c>
      <c r="AD38" s="123"/>
      <c r="AE38" s="141">
        <v>13.659319344687701</v>
      </c>
      <c r="AF38" s="30"/>
      <c r="AG38" s="148">
        <v>145.99802393968801</v>
      </c>
      <c r="AH38" s="144">
        <v>166.98983452897599</v>
      </c>
      <c r="AI38" s="144">
        <v>176.17650941772101</v>
      </c>
      <c r="AJ38" s="144">
        <v>172.00520880039701</v>
      </c>
      <c r="AK38" s="144">
        <v>154.195981396029</v>
      </c>
      <c r="AL38" s="149">
        <v>164.132431325477</v>
      </c>
      <c r="AM38" s="144"/>
      <c r="AN38" s="156">
        <v>139.15042807705299</v>
      </c>
      <c r="AO38" s="164">
        <v>138.34879266508401</v>
      </c>
      <c r="AP38" s="157">
        <v>138.74458032381</v>
      </c>
      <c r="AQ38" s="144"/>
      <c r="AR38" s="162">
        <v>156.90981307903499</v>
      </c>
      <c r="AS38" s="82"/>
      <c r="AT38" s="127">
        <v>11.5247662810826</v>
      </c>
      <c r="AU38" s="123">
        <v>13.787709511404101</v>
      </c>
      <c r="AV38" s="123">
        <v>14.9449492075102</v>
      </c>
      <c r="AW38" s="123">
        <v>13.5723914825468</v>
      </c>
      <c r="AX38" s="123">
        <v>9.5367785797157207</v>
      </c>
      <c r="AY38" s="128">
        <v>12.9862797061795</v>
      </c>
      <c r="AZ38" s="123"/>
      <c r="BA38" s="135">
        <v>5.31350482293408</v>
      </c>
      <c r="BB38" s="143">
        <v>3.7795050289398202</v>
      </c>
      <c r="BC38" s="136">
        <v>4.5318435600317697</v>
      </c>
      <c r="BD38" s="123"/>
      <c r="BE38" s="141">
        <v>10.8909870487053</v>
      </c>
    </row>
    <row r="39" spans="1:64" x14ac:dyDescent="0.2">
      <c r="A39" s="22" t="s">
        <v>82</v>
      </c>
      <c r="B39" s="3" t="str">
        <f t="shared" si="0"/>
        <v>Shenandoah Valley</v>
      </c>
      <c r="C39" s="3"/>
      <c r="D39" s="25" t="s">
        <v>16</v>
      </c>
      <c r="E39" s="28" t="s">
        <v>17</v>
      </c>
      <c r="F39" s="3"/>
      <c r="G39" s="150">
        <v>102.570556475654</v>
      </c>
      <c r="H39" s="151">
        <v>104.691598507462</v>
      </c>
      <c r="I39" s="151">
        <v>106.516645125035</v>
      </c>
      <c r="J39" s="151">
        <v>105.00623342900001</v>
      </c>
      <c r="K39" s="151">
        <v>102.80072353913999</v>
      </c>
      <c r="L39" s="152">
        <v>104.36529873072099</v>
      </c>
      <c r="M39" s="144"/>
      <c r="N39" s="158">
        <v>118.144984037328</v>
      </c>
      <c r="O39" s="159">
        <v>123.15473857404</v>
      </c>
      <c r="P39" s="160">
        <v>120.659207290965</v>
      </c>
      <c r="Q39" s="144"/>
      <c r="R39" s="163">
        <v>109.61145082516001</v>
      </c>
      <c r="S39" s="82"/>
      <c r="T39" s="129">
        <v>6.8353605324714897</v>
      </c>
      <c r="U39" s="130">
        <v>9.2540759474587002</v>
      </c>
      <c r="V39" s="130">
        <v>9.2467275098658792</v>
      </c>
      <c r="W39" s="130">
        <v>8.5670241981729998</v>
      </c>
      <c r="X39" s="130">
        <v>5.6668905453746401</v>
      </c>
      <c r="Y39" s="131">
        <v>7.9303159730147899</v>
      </c>
      <c r="Z39" s="123"/>
      <c r="AA39" s="137">
        <v>3.95369268305546</v>
      </c>
      <c r="AB39" s="138">
        <v>2.63404942886529</v>
      </c>
      <c r="AC39" s="139">
        <v>3.2141347053470999</v>
      </c>
      <c r="AD39" s="123"/>
      <c r="AE39" s="142">
        <v>6.2876878357575201</v>
      </c>
      <c r="AF39" s="31"/>
      <c r="AG39" s="150">
        <v>101.917682348246</v>
      </c>
      <c r="AH39" s="151">
        <v>103.547120629969</v>
      </c>
      <c r="AI39" s="151">
        <v>105.48345848375401</v>
      </c>
      <c r="AJ39" s="151">
        <v>104.915716641521</v>
      </c>
      <c r="AK39" s="151">
        <v>106.304119136366</v>
      </c>
      <c r="AL39" s="152">
        <v>104.553254294683</v>
      </c>
      <c r="AM39" s="144"/>
      <c r="AN39" s="158">
        <v>125.506140171891</v>
      </c>
      <c r="AO39" s="159">
        <v>129.37026630074101</v>
      </c>
      <c r="AP39" s="160">
        <v>127.46215345627699</v>
      </c>
      <c r="AQ39" s="144"/>
      <c r="AR39" s="163">
        <v>112.094725328294</v>
      </c>
      <c r="AS39" s="82"/>
      <c r="AT39" s="129">
        <v>7.9877618960177497</v>
      </c>
      <c r="AU39" s="130">
        <v>8.9302079724963193</v>
      </c>
      <c r="AV39" s="130">
        <v>8.5421429237199593</v>
      </c>
      <c r="AW39" s="130">
        <v>8.0713503203529395</v>
      </c>
      <c r="AX39" s="130">
        <v>8.0130902770822505</v>
      </c>
      <c r="AY39" s="131">
        <v>8.3041729141376308</v>
      </c>
      <c r="AZ39" s="123"/>
      <c r="BA39" s="137">
        <v>4.8677177250175001</v>
      </c>
      <c r="BB39" s="138">
        <v>4.9732668622415703</v>
      </c>
      <c r="BC39" s="139">
        <v>4.9154740935718504</v>
      </c>
      <c r="BD39" s="123"/>
      <c r="BE39" s="142">
        <v>6.75960120049261</v>
      </c>
    </row>
    <row r="40" spans="1:64" x14ac:dyDescent="0.2">
      <c r="A40" s="19" t="s">
        <v>83</v>
      </c>
      <c r="B40" s="3" t="str">
        <f t="shared" si="0"/>
        <v>Southern Virginia</v>
      </c>
      <c r="C40" s="9"/>
      <c r="D40" s="23" t="s">
        <v>16</v>
      </c>
      <c r="E40" s="26" t="s">
        <v>17</v>
      </c>
      <c r="F40" s="3"/>
      <c r="G40" s="145">
        <v>92.484824797843601</v>
      </c>
      <c r="H40" s="146">
        <v>100.61645378151201</v>
      </c>
      <c r="I40" s="146">
        <v>103.265184893784</v>
      </c>
      <c r="J40" s="146">
        <v>100.927275943396</v>
      </c>
      <c r="K40" s="146">
        <v>97.993157464212601</v>
      </c>
      <c r="L40" s="147">
        <v>99.428766785653494</v>
      </c>
      <c r="M40" s="144"/>
      <c r="N40" s="153">
        <v>108.46145712209299</v>
      </c>
      <c r="O40" s="154">
        <v>112.77285311729401</v>
      </c>
      <c r="P40" s="155">
        <v>110.650699338222</v>
      </c>
      <c r="Q40" s="144"/>
      <c r="R40" s="161">
        <v>103.04355188108499</v>
      </c>
      <c r="S40" s="82"/>
      <c r="T40" s="124">
        <v>7.1429181030089399</v>
      </c>
      <c r="U40" s="125">
        <v>13.486868191910601</v>
      </c>
      <c r="V40" s="125">
        <v>13.2781422363855</v>
      </c>
      <c r="W40" s="125">
        <v>11.7885726925947</v>
      </c>
      <c r="X40" s="125">
        <v>9.7080747357062602</v>
      </c>
      <c r="Y40" s="126">
        <v>11.323304472002301</v>
      </c>
      <c r="Z40" s="123"/>
      <c r="AA40" s="132">
        <v>4.7211416563903104</v>
      </c>
      <c r="AB40" s="133">
        <v>5.1301764836452497</v>
      </c>
      <c r="AC40" s="134">
        <v>4.9172084466082699</v>
      </c>
      <c r="AD40" s="123"/>
      <c r="AE40" s="140">
        <v>9.2215837560428202</v>
      </c>
      <c r="AF40" s="29"/>
      <c r="AG40" s="145">
        <v>96.095466503932698</v>
      </c>
      <c r="AH40" s="146">
        <v>102.900641312453</v>
      </c>
      <c r="AI40" s="146">
        <v>107.508354995535</v>
      </c>
      <c r="AJ40" s="146">
        <v>107.442564280063</v>
      </c>
      <c r="AK40" s="146">
        <v>105.350521847173</v>
      </c>
      <c r="AL40" s="147">
        <v>104.31339948508899</v>
      </c>
      <c r="AM40" s="144"/>
      <c r="AN40" s="153">
        <v>115.537818114465</v>
      </c>
      <c r="AO40" s="154">
        <v>116.90734920926801</v>
      </c>
      <c r="AP40" s="155">
        <v>116.225047983759</v>
      </c>
      <c r="AQ40" s="144"/>
      <c r="AR40" s="161">
        <v>108.094271571671</v>
      </c>
      <c r="AS40" s="82"/>
      <c r="AT40" s="124">
        <v>9.5057206581336793</v>
      </c>
      <c r="AU40" s="125">
        <v>14.702290219494101</v>
      </c>
      <c r="AV40" s="125">
        <v>15.7273081966565</v>
      </c>
      <c r="AW40" s="125">
        <v>13.473738677477501</v>
      </c>
      <c r="AX40" s="125">
        <v>9.2306092210102602</v>
      </c>
      <c r="AY40" s="126">
        <v>12.7032792817927</v>
      </c>
      <c r="AZ40" s="123"/>
      <c r="BA40" s="132">
        <v>5.3999526144688703</v>
      </c>
      <c r="BB40" s="133">
        <v>5.5525509176216801</v>
      </c>
      <c r="BC40" s="134">
        <v>5.4781587992460503</v>
      </c>
      <c r="BD40" s="123"/>
      <c r="BE40" s="140">
        <v>10.1653593187336</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48">
        <v>102.62608275862</v>
      </c>
      <c r="H41" s="144">
        <v>102.11381852551899</v>
      </c>
      <c r="I41" s="144">
        <v>103.307637112508</v>
      </c>
      <c r="J41" s="144">
        <v>106.107805444186</v>
      </c>
      <c r="K41" s="144">
        <v>109.211721962141</v>
      </c>
      <c r="L41" s="149">
        <v>104.87864750022599</v>
      </c>
      <c r="M41" s="144"/>
      <c r="N41" s="156">
        <v>123.31026196297501</v>
      </c>
      <c r="O41" s="164">
        <v>124.82809717347099</v>
      </c>
      <c r="P41" s="157">
        <v>124.047854385492</v>
      </c>
      <c r="Q41" s="144"/>
      <c r="R41" s="162">
        <v>111.298352124109</v>
      </c>
      <c r="S41" s="82"/>
      <c r="T41" s="127">
        <v>-4.0996432921894597</v>
      </c>
      <c r="U41" s="123">
        <v>-4.1158377176002503</v>
      </c>
      <c r="V41" s="123">
        <v>-1.3274220333157001</v>
      </c>
      <c r="W41" s="123">
        <v>0.92799933961993697</v>
      </c>
      <c r="X41" s="123">
        <v>4.20010231172777</v>
      </c>
      <c r="Y41" s="128">
        <v>-0.64029400802348202</v>
      </c>
      <c r="Z41" s="123"/>
      <c r="AA41" s="135">
        <v>-2.4075422739135401</v>
      </c>
      <c r="AB41" s="143">
        <v>-5.0732567313814897E-2</v>
      </c>
      <c r="AC41" s="136">
        <v>-1.28443033725595</v>
      </c>
      <c r="AD41" s="123"/>
      <c r="AE41" s="141">
        <v>-0.39255386586280999</v>
      </c>
      <c r="AF41" s="30"/>
      <c r="AG41" s="148">
        <v>105.61430012522599</v>
      </c>
      <c r="AH41" s="144">
        <v>104.277649188368</v>
      </c>
      <c r="AI41" s="144">
        <v>104.973076419213</v>
      </c>
      <c r="AJ41" s="144">
        <v>105.729914047669</v>
      </c>
      <c r="AK41" s="144">
        <v>111.202790241448</v>
      </c>
      <c r="AL41" s="149">
        <v>106.501390530542</v>
      </c>
      <c r="AM41" s="144"/>
      <c r="AN41" s="156">
        <v>133.220697762132</v>
      </c>
      <c r="AO41" s="164">
        <v>131.38446762198399</v>
      </c>
      <c r="AP41" s="157">
        <v>132.33877619026799</v>
      </c>
      <c r="AQ41" s="144"/>
      <c r="AR41" s="162">
        <v>115.31633595387</v>
      </c>
      <c r="AS41" s="82"/>
      <c r="AT41" s="127">
        <v>0.70801624244581096</v>
      </c>
      <c r="AU41" s="123">
        <v>-0.39377889576335501</v>
      </c>
      <c r="AV41" s="123">
        <v>1.24412542880701</v>
      </c>
      <c r="AW41" s="123">
        <v>1.3135679118383601</v>
      </c>
      <c r="AX41" s="123">
        <v>2.68229892659234</v>
      </c>
      <c r="AY41" s="128">
        <v>1.20266320948112</v>
      </c>
      <c r="AZ41" s="123"/>
      <c r="BA41" s="135">
        <v>1.3309699809483699</v>
      </c>
      <c r="BB41" s="143">
        <v>0.83479822796095404</v>
      </c>
      <c r="BC41" s="136">
        <v>1.0943457115123101</v>
      </c>
      <c r="BD41" s="123"/>
      <c r="BE41" s="141">
        <v>1.1875798497558701</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48">
        <v>82.589078947368407</v>
      </c>
      <c r="H42" s="144">
        <v>87.627505966587094</v>
      </c>
      <c r="I42" s="144">
        <v>89.965236994219595</v>
      </c>
      <c r="J42" s="144">
        <v>89.569704880817199</v>
      </c>
      <c r="K42" s="144">
        <v>88.6890022935779</v>
      </c>
      <c r="L42" s="149">
        <v>88.020093503937005</v>
      </c>
      <c r="M42" s="144"/>
      <c r="N42" s="156">
        <v>94.907096069868899</v>
      </c>
      <c r="O42" s="164">
        <v>94.311039236479303</v>
      </c>
      <c r="P42" s="157">
        <v>94.604739107046697</v>
      </c>
      <c r="Q42" s="144"/>
      <c r="R42" s="162">
        <v>90.086758399459697</v>
      </c>
      <c r="S42" s="82"/>
      <c r="T42" s="127">
        <v>0.37160703688622398</v>
      </c>
      <c r="U42" s="123">
        <v>5.15263189400632</v>
      </c>
      <c r="V42" s="123">
        <v>7.3495925063794703</v>
      </c>
      <c r="W42" s="123">
        <v>3.90772339364004</v>
      </c>
      <c r="X42" s="123">
        <v>3.7152707147277302</v>
      </c>
      <c r="Y42" s="128">
        <v>4.2937825794142102</v>
      </c>
      <c r="Z42" s="123"/>
      <c r="AA42" s="135">
        <v>-1.4549319444491899</v>
      </c>
      <c r="AB42" s="143">
        <v>-4.7510301417119303</v>
      </c>
      <c r="AC42" s="136">
        <v>-3.1349731432122998</v>
      </c>
      <c r="AD42" s="123"/>
      <c r="AE42" s="141">
        <v>1.6322082747628099</v>
      </c>
      <c r="AF42" s="30"/>
      <c r="AG42" s="148">
        <v>83.050586690017496</v>
      </c>
      <c r="AH42" s="144">
        <v>87.847955209347603</v>
      </c>
      <c r="AI42" s="144">
        <v>89.910309531106293</v>
      </c>
      <c r="AJ42" s="144">
        <v>89.356334424278401</v>
      </c>
      <c r="AK42" s="144">
        <v>89.460998796630506</v>
      </c>
      <c r="AL42" s="149">
        <v>88.253081042251594</v>
      </c>
      <c r="AM42" s="144"/>
      <c r="AN42" s="156">
        <v>98.215733047440295</v>
      </c>
      <c r="AO42" s="164">
        <v>97.465613842351004</v>
      </c>
      <c r="AP42" s="157">
        <v>97.845252306022701</v>
      </c>
      <c r="AQ42" s="144"/>
      <c r="AR42" s="162">
        <v>91.370272426713598</v>
      </c>
      <c r="AS42" s="82"/>
      <c r="AT42" s="127">
        <v>2.1416512054611698</v>
      </c>
      <c r="AU42" s="123">
        <v>4.3821113823322104</v>
      </c>
      <c r="AV42" s="123">
        <v>6.1440659843588596</v>
      </c>
      <c r="AW42" s="123">
        <v>4.8075127471651804</v>
      </c>
      <c r="AX42" s="123">
        <v>5.2725310971844799</v>
      </c>
      <c r="AY42" s="128">
        <v>4.7825818011717702</v>
      </c>
      <c r="AZ42" s="123"/>
      <c r="BA42" s="135">
        <v>2.6285748828473499</v>
      </c>
      <c r="BB42" s="143">
        <v>0.90820117473974404</v>
      </c>
      <c r="BC42" s="136">
        <v>1.7718447529635599</v>
      </c>
      <c r="BD42" s="123"/>
      <c r="BE42" s="141">
        <v>3.94964444440004</v>
      </c>
      <c r="BF42" s="76"/>
      <c r="BG42" s="76"/>
      <c r="BH42" s="76"/>
      <c r="BI42" s="76"/>
      <c r="BJ42" s="76"/>
      <c r="BK42" s="76"/>
      <c r="BL42" s="76"/>
    </row>
    <row r="43" spans="1:64" x14ac:dyDescent="0.2">
      <c r="A43" s="22" t="s">
        <v>86</v>
      </c>
      <c r="B43" s="3" t="str">
        <f t="shared" si="0"/>
        <v>Virginia Mountains</v>
      </c>
      <c r="C43" s="3"/>
      <c r="D43" s="25" t="s">
        <v>16</v>
      </c>
      <c r="E43" s="28" t="s">
        <v>17</v>
      </c>
      <c r="F43" s="3"/>
      <c r="G43" s="150">
        <v>109.44377059372</v>
      </c>
      <c r="H43" s="151">
        <v>114.14177816035399</v>
      </c>
      <c r="I43" s="151">
        <v>114.79331168831099</v>
      </c>
      <c r="J43" s="151">
        <v>112.866592920353</v>
      </c>
      <c r="K43" s="151">
        <v>109.289838038958</v>
      </c>
      <c r="L43" s="152">
        <v>112.196485689421</v>
      </c>
      <c r="M43" s="144"/>
      <c r="N43" s="158">
        <v>125.919889469453</v>
      </c>
      <c r="O43" s="159">
        <v>138.99811099691601</v>
      </c>
      <c r="P43" s="160">
        <v>132.38524336957599</v>
      </c>
      <c r="Q43" s="144"/>
      <c r="R43" s="163">
        <v>118.70516920556901</v>
      </c>
      <c r="S43" s="82"/>
      <c r="T43" s="129">
        <v>0.80909246652624001</v>
      </c>
      <c r="U43" s="130">
        <v>4.0461452867803596</v>
      </c>
      <c r="V43" s="130">
        <v>2.4494090843081699</v>
      </c>
      <c r="W43" s="130">
        <v>4.07710026042359</v>
      </c>
      <c r="X43" s="130">
        <v>0.60713484730858402</v>
      </c>
      <c r="Y43" s="131">
        <v>2.4240895534043898</v>
      </c>
      <c r="Z43" s="123"/>
      <c r="AA43" s="137">
        <v>0.32694644361828801</v>
      </c>
      <c r="AB43" s="138">
        <v>2.7518263996228298</v>
      </c>
      <c r="AC43" s="139">
        <v>1.5102940969116301</v>
      </c>
      <c r="AD43" s="123"/>
      <c r="AE43" s="142">
        <v>2.2922855451970499</v>
      </c>
      <c r="AF43" s="31"/>
      <c r="AG43" s="150">
        <v>111.519261953474</v>
      </c>
      <c r="AH43" s="151">
        <v>113.567492815194</v>
      </c>
      <c r="AI43" s="151">
        <v>117.463668297797</v>
      </c>
      <c r="AJ43" s="151">
        <v>121.25482676817801</v>
      </c>
      <c r="AK43" s="151">
        <v>122.252188913718</v>
      </c>
      <c r="AL43" s="152">
        <v>117.653946307428</v>
      </c>
      <c r="AM43" s="144"/>
      <c r="AN43" s="158">
        <v>140.86095875025501</v>
      </c>
      <c r="AO43" s="159">
        <v>142.952841430859</v>
      </c>
      <c r="AP43" s="160">
        <v>141.883479826713</v>
      </c>
      <c r="AQ43" s="144"/>
      <c r="AR43" s="163">
        <v>125.316766259491</v>
      </c>
      <c r="AS43" s="82"/>
      <c r="AT43" s="129">
        <v>1.63675556437775</v>
      </c>
      <c r="AU43" s="130">
        <v>5.1874059539308703</v>
      </c>
      <c r="AV43" s="130">
        <v>7.5302959632244404</v>
      </c>
      <c r="AW43" s="130">
        <v>9.5719231827473799</v>
      </c>
      <c r="AX43" s="130">
        <v>9.4543880410406906</v>
      </c>
      <c r="AY43" s="131">
        <v>7.0606800857578902</v>
      </c>
      <c r="AZ43" s="123"/>
      <c r="BA43" s="137">
        <v>8.6885804760042102</v>
      </c>
      <c r="BB43" s="138">
        <v>7.1246243052962104</v>
      </c>
      <c r="BC43" s="139">
        <v>7.8810818489564998</v>
      </c>
      <c r="BD43" s="123"/>
      <c r="BE43" s="142">
        <v>7.37555196069159</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BC32" activePane="bottomRight" state="frozen"/>
      <selection activeCell="AE50" sqref="AE50"/>
      <selection pane="topRight" activeCell="AE50" sqref="AE50"/>
      <selection pane="bottomLeft" activeCell="AE50" sqref="AE50"/>
      <selection pane="bottomRight" activeCell="AE50" sqref="AE50"/>
    </sheetView>
  </sheetViews>
  <sheetFormatPr defaultColWidth="9.140625" defaultRowHeight="12.75" x14ac:dyDescent="0.2"/>
  <cols>
    <col min="1" max="1" width="20.5703125" customWidth="1"/>
    <col min="2" max="2" width="25.425781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2" t="s">
        <v>5</v>
      </c>
      <c r="E2" s="193"/>
      <c r="G2" s="186" t="s">
        <v>107</v>
      </c>
      <c r="H2" s="187"/>
      <c r="I2" s="187"/>
      <c r="J2" s="187"/>
      <c r="K2" s="187"/>
      <c r="L2" s="187"/>
      <c r="M2" s="187"/>
      <c r="N2" s="187"/>
      <c r="O2" s="187"/>
      <c r="P2" s="187"/>
      <c r="Q2" s="187"/>
      <c r="R2" s="187"/>
      <c r="T2" s="186" t="s">
        <v>40</v>
      </c>
      <c r="U2" s="187"/>
      <c r="V2" s="187"/>
      <c r="W2" s="187"/>
      <c r="X2" s="187"/>
      <c r="Y2" s="187"/>
      <c r="Z2" s="187"/>
      <c r="AA2" s="187"/>
      <c r="AB2" s="187"/>
      <c r="AC2" s="187"/>
      <c r="AD2" s="187"/>
      <c r="AE2" s="187"/>
      <c r="AF2" s="4"/>
      <c r="AG2" s="186" t="s">
        <v>41</v>
      </c>
      <c r="AH2" s="187"/>
      <c r="AI2" s="187"/>
      <c r="AJ2" s="187"/>
      <c r="AK2" s="187"/>
      <c r="AL2" s="187"/>
      <c r="AM2" s="187"/>
      <c r="AN2" s="187"/>
      <c r="AO2" s="187"/>
      <c r="AP2" s="187"/>
      <c r="AQ2" s="187"/>
      <c r="AR2" s="187"/>
      <c r="AT2" s="186" t="s">
        <v>42</v>
      </c>
      <c r="AU2" s="187"/>
      <c r="AV2" s="187"/>
      <c r="AW2" s="187"/>
      <c r="AX2" s="187"/>
      <c r="AY2" s="187"/>
      <c r="AZ2" s="187"/>
      <c r="BA2" s="187"/>
      <c r="BB2" s="187"/>
      <c r="BC2" s="187"/>
      <c r="BD2" s="187"/>
      <c r="BE2" s="187"/>
    </row>
    <row r="3" spans="1:57" x14ac:dyDescent="0.2">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x14ac:dyDescent="0.2">
      <c r="A4" s="32"/>
      <c r="B4" s="32"/>
      <c r="C4" s="3"/>
      <c r="D4" s="195"/>
      <c r="E4" s="197"/>
      <c r="F4" s="5"/>
      <c r="G4" s="201"/>
      <c r="H4" s="199"/>
      <c r="I4" s="199"/>
      <c r="J4" s="199"/>
      <c r="K4" s="199"/>
      <c r="L4" s="200"/>
      <c r="M4" s="5"/>
      <c r="N4" s="201"/>
      <c r="O4" s="199"/>
      <c r="P4" s="200"/>
      <c r="Q4" s="2"/>
      <c r="R4" s="202"/>
      <c r="S4" s="2"/>
      <c r="T4" s="201"/>
      <c r="U4" s="199"/>
      <c r="V4" s="199"/>
      <c r="W4" s="199"/>
      <c r="X4" s="199"/>
      <c r="Y4" s="200"/>
      <c r="Z4" s="2"/>
      <c r="AA4" s="201"/>
      <c r="AB4" s="199"/>
      <c r="AC4" s="200"/>
      <c r="AD4" s="1"/>
      <c r="AE4" s="198"/>
      <c r="AF4" s="39"/>
      <c r="AG4" s="201"/>
      <c r="AH4" s="199"/>
      <c r="AI4" s="199"/>
      <c r="AJ4" s="199"/>
      <c r="AK4" s="199"/>
      <c r="AL4" s="200"/>
      <c r="AM4" s="5"/>
      <c r="AN4" s="201"/>
      <c r="AO4" s="199"/>
      <c r="AP4" s="200"/>
      <c r="AQ4" s="2"/>
      <c r="AR4" s="202"/>
      <c r="AS4" s="2"/>
      <c r="AT4" s="201"/>
      <c r="AU4" s="199"/>
      <c r="AV4" s="199"/>
      <c r="AW4" s="199"/>
      <c r="AX4" s="199"/>
      <c r="AY4" s="200"/>
      <c r="AZ4" s="2"/>
      <c r="BA4" s="201"/>
      <c r="BB4" s="199"/>
      <c r="BC4" s="200"/>
      <c r="BD4" s="1"/>
      <c r="BE4" s="198"/>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90.166061615536805</v>
      </c>
      <c r="H6" s="146">
        <v>106.322460505153</v>
      </c>
      <c r="I6" s="146">
        <v>113.546332469502</v>
      </c>
      <c r="J6" s="146">
        <v>107.887627573022</v>
      </c>
      <c r="K6" s="146">
        <v>98.2432601016353</v>
      </c>
      <c r="L6" s="147">
        <v>103.233161823885</v>
      </c>
      <c r="M6" s="144"/>
      <c r="N6" s="153">
        <v>114.699459518499</v>
      </c>
      <c r="O6" s="154">
        <v>133.379398472817</v>
      </c>
      <c r="P6" s="155">
        <v>124.03962006394499</v>
      </c>
      <c r="Q6" s="144"/>
      <c r="R6" s="161">
        <v>109.17799953972801</v>
      </c>
      <c r="S6" s="82"/>
      <c r="T6" s="124">
        <v>2.8777324273636302</v>
      </c>
      <c r="U6" s="125">
        <v>7.1852351030023396</v>
      </c>
      <c r="V6" s="125">
        <v>9.2426192764612001</v>
      </c>
      <c r="W6" s="125">
        <v>10.765492911287501</v>
      </c>
      <c r="X6" s="125">
        <v>9.4383921010376195</v>
      </c>
      <c r="Y6" s="126">
        <v>7.9956270292138099</v>
      </c>
      <c r="Z6" s="123"/>
      <c r="AA6" s="132">
        <v>2.34690096589358</v>
      </c>
      <c r="AB6" s="133">
        <v>0.156016326962608</v>
      </c>
      <c r="AC6" s="134">
        <v>1.1573414018850099</v>
      </c>
      <c r="AD6" s="123"/>
      <c r="AE6" s="140">
        <v>5.6744119878435502</v>
      </c>
      <c r="AG6" s="145">
        <v>84.664484907111003</v>
      </c>
      <c r="AH6" s="146">
        <v>101.673602882113</v>
      </c>
      <c r="AI6" s="146">
        <v>113.20345028339599</v>
      </c>
      <c r="AJ6" s="146">
        <v>112.393378836496</v>
      </c>
      <c r="AK6" s="146">
        <v>105.942815255233</v>
      </c>
      <c r="AL6" s="147">
        <v>103.575515891953</v>
      </c>
      <c r="AM6" s="144"/>
      <c r="AN6" s="153">
        <v>125.458548450473</v>
      </c>
      <c r="AO6" s="154">
        <v>135.94912817185499</v>
      </c>
      <c r="AP6" s="155">
        <v>130.703865137848</v>
      </c>
      <c r="AQ6" s="144"/>
      <c r="AR6" s="161">
        <v>111.326490596624</v>
      </c>
      <c r="AS6" s="82"/>
      <c r="AT6" s="124">
        <v>-0.27046801853990099</v>
      </c>
      <c r="AU6" s="125">
        <v>2.1433080601456198</v>
      </c>
      <c r="AV6" s="125">
        <v>4.0217943644681302</v>
      </c>
      <c r="AW6" s="125">
        <v>3.86310903225937</v>
      </c>
      <c r="AX6" s="125">
        <v>1.7683865658273901</v>
      </c>
      <c r="AY6" s="126">
        <v>2.4332489489267699</v>
      </c>
      <c r="AZ6" s="123"/>
      <c r="BA6" s="132">
        <v>-0.45069185698713699</v>
      </c>
      <c r="BB6" s="133">
        <v>-0.7927888231868</v>
      </c>
      <c r="BC6" s="134">
        <v>-0.62888118776509305</v>
      </c>
      <c r="BD6" s="123"/>
      <c r="BE6" s="140">
        <v>1.3846893183703499</v>
      </c>
    </row>
    <row r="7" spans="1:57" x14ac:dyDescent="0.2">
      <c r="A7" s="20" t="s">
        <v>18</v>
      </c>
      <c r="B7" s="3" t="str">
        <f>TRIM(A7)</f>
        <v>Virginia</v>
      </c>
      <c r="C7" s="10"/>
      <c r="D7" s="24" t="s">
        <v>16</v>
      </c>
      <c r="E7" s="27" t="s">
        <v>17</v>
      </c>
      <c r="F7" s="3"/>
      <c r="G7" s="148">
        <v>80.293306908887701</v>
      </c>
      <c r="H7" s="144">
        <v>98.020273917191204</v>
      </c>
      <c r="I7" s="144">
        <v>105.485274099992</v>
      </c>
      <c r="J7" s="144">
        <v>101.40882081000601</v>
      </c>
      <c r="K7" s="144">
        <v>88.2307033232495</v>
      </c>
      <c r="L7" s="149">
        <v>94.687689697084494</v>
      </c>
      <c r="M7" s="144"/>
      <c r="N7" s="156">
        <v>98.862561905957307</v>
      </c>
      <c r="O7" s="164">
        <v>112.483633082437</v>
      </c>
      <c r="P7" s="157">
        <v>105.67232800977899</v>
      </c>
      <c r="Q7" s="144"/>
      <c r="R7" s="162">
        <v>97.825910150221503</v>
      </c>
      <c r="S7" s="82"/>
      <c r="T7" s="127">
        <v>15.467473428048301</v>
      </c>
      <c r="U7" s="123">
        <v>17.607440908307201</v>
      </c>
      <c r="V7" s="123">
        <v>21.4095852878724</v>
      </c>
      <c r="W7" s="123">
        <v>21.500195469407402</v>
      </c>
      <c r="X7" s="123">
        <v>17.460487402755199</v>
      </c>
      <c r="Y7" s="128">
        <v>18.851108037606298</v>
      </c>
      <c r="Z7" s="123"/>
      <c r="AA7" s="135">
        <v>4.5713688275045099</v>
      </c>
      <c r="AB7" s="143">
        <v>-1.20861705965128</v>
      </c>
      <c r="AC7" s="136">
        <v>1.4127312107045999</v>
      </c>
      <c r="AD7" s="123"/>
      <c r="AE7" s="141">
        <v>12.865032832032</v>
      </c>
      <c r="AG7" s="148">
        <v>74.225497834068605</v>
      </c>
      <c r="AH7" s="144">
        <v>93.671952517557699</v>
      </c>
      <c r="AI7" s="144">
        <v>105.09115345483001</v>
      </c>
      <c r="AJ7" s="144">
        <v>103.8506425243</v>
      </c>
      <c r="AK7" s="144">
        <v>94.797539423527994</v>
      </c>
      <c r="AL7" s="149">
        <v>94.327363664732204</v>
      </c>
      <c r="AM7" s="144"/>
      <c r="AN7" s="156">
        <v>112.677084922449</v>
      </c>
      <c r="AO7" s="164">
        <v>119.619216154052</v>
      </c>
      <c r="AP7" s="157">
        <v>116.14805250201201</v>
      </c>
      <c r="AQ7" s="144"/>
      <c r="AR7" s="162">
        <v>100.561723211566</v>
      </c>
      <c r="AS7" s="82"/>
      <c r="AT7" s="127">
        <v>6.5436736580302703</v>
      </c>
      <c r="AU7" s="123">
        <v>10.8574994230586</v>
      </c>
      <c r="AV7" s="123">
        <v>13.5092503730539</v>
      </c>
      <c r="AW7" s="123">
        <v>10.3461973297069</v>
      </c>
      <c r="AX7" s="123">
        <v>6.2371932454436099</v>
      </c>
      <c r="AY7" s="128">
        <v>9.6591155626879708</v>
      </c>
      <c r="AZ7" s="123"/>
      <c r="BA7" s="135">
        <v>1.44795578594229</v>
      </c>
      <c r="BB7" s="143">
        <v>0.142494650617559</v>
      </c>
      <c r="BC7" s="136">
        <v>0.77141106489151001</v>
      </c>
      <c r="BD7" s="123"/>
      <c r="BE7" s="141">
        <v>6.55865976375238</v>
      </c>
    </row>
    <row r="8" spans="1:57" x14ac:dyDescent="0.2">
      <c r="A8" s="21" t="s">
        <v>19</v>
      </c>
      <c r="B8" s="3" t="str">
        <f t="shared" ref="B8:B43" si="0">TRIM(A8)</f>
        <v>Norfolk/Virginia Beach, VA</v>
      </c>
      <c r="C8" s="3"/>
      <c r="D8" s="24" t="s">
        <v>16</v>
      </c>
      <c r="E8" s="27" t="s">
        <v>17</v>
      </c>
      <c r="F8" s="3"/>
      <c r="G8" s="148">
        <v>102.935016058488</v>
      </c>
      <c r="H8" s="144">
        <v>108.880688504791</v>
      </c>
      <c r="I8" s="144">
        <v>112.75382939694499</v>
      </c>
      <c r="J8" s="144">
        <v>113.55644541865701</v>
      </c>
      <c r="K8" s="144">
        <v>105.038541117805</v>
      </c>
      <c r="L8" s="149">
        <v>108.632932408917</v>
      </c>
      <c r="M8" s="144"/>
      <c r="N8" s="156">
        <v>139.40801451537499</v>
      </c>
      <c r="O8" s="164">
        <v>184.56674445252401</v>
      </c>
      <c r="P8" s="157">
        <v>161.98737948394901</v>
      </c>
      <c r="Q8" s="144"/>
      <c r="R8" s="162">
        <v>123.87717326268999</v>
      </c>
      <c r="S8" s="82"/>
      <c r="T8" s="127">
        <v>14.8314291045254</v>
      </c>
      <c r="U8" s="123">
        <v>10.5013962001485</v>
      </c>
      <c r="V8" s="123">
        <v>13.704538767083701</v>
      </c>
      <c r="W8" s="123">
        <v>16.140453610844499</v>
      </c>
      <c r="X8" s="123">
        <v>12.004924478818999</v>
      </c>
      <c r="Y8" s="128">
        <v>13.4209553429806</v>
      </c>
      <c r="Z8" s="123"/>
      <c r="AA8" s="135">
        <v>-1.0971309089222201</v>
      </c>
      <c r="AB8" s="143">
        <v>-4.9636453690334301</v>
      </c>
      <c r="AC8" s="136">
        <v>-3.3375534258023101</v>
      </c>
      <c r="AD8" s="123"/>
      <c r="AE8" s="141">
        <v>6.5212645639876197</v>
      </c>
      <c r="AG8" s="148">
        <v>89.925015910448494</v>
      </c>
      <c r="AH8" s="144">
        <v>96.501739917019407</v>
      </c>
      <c r="AI8" s="144">
        <v>104.472946087018</v>
      </c>
      <c r="AJ8" s="144">
        <v>105.834152986436</v>
      </c>
      <c r="AK8" s="144">
        <v>103.79039365313299</v>
      </c>
      <c r="AL8" s="149">
        <v>100.104867609273</v>
      </c>
      <c r="AM8" s="144"/>
      <c r="AN8" s="156">
        <v>152.630339703141</v>
      </c>
      <c r="AO8" s="164">
        <v>174.76997355028399</v>
      </c>
      <c r="AP8" s="157">
        <v>163.70015662671301</v>
      </c>
      <c r="AQ8" s="144"/>
      <c r="AR8" s="162">
        <v>118.27498389362999</v>
      </c>
      <c r="AS8" s="82"/>
      <c r="AT8" s="127">
        <v>3.00975157454404</v>
      </c>
      <c r="AU8" s="123">
        <v>1.90753029285442</v>
      </c>
      <c r="AV8" s="123">
        <v>5.1231470387</v>
      </c>
      <c r="AW8" s="123">
        <v>2.0924222377124302</v>
      </c>
      <c r="AX8" s="123">
        <v>0.88578225940153199</v>
      </c>
      <c r="AY8" s="128">
        <v>2.5835718794552101</v>
      </c>
      <c r="AZ8" s="123"/>
      <c r="BA8" s="135">
        <v>-0.229062174002544</v>
      </c>
      <c r="BB8" s="143">
        <v>-1.1000963629995699</v>
      </c>
      <c r="BC8" s="136">
        <v>-0.69593017771591303</v>
      </c>
      <c r="BD8" s="123"/>
      <c r="BE8" s="141">
        <v>1.26132874327327</v>
      </c>
    </row>
    <row r="9" spans="1:57" ht="14.25" x14ac:dyDescent="0.25">
      <c r="A9" s="21" t="s">
        <v>20</v>
      </c>
      <c r="B9" s="46" t="s">
        <v>71</v>
      </c>
      <c r="C9" s="3"/>
      <c r="D9" s="24" t="s">
        <v>16</v>
      </c>
      <c r="E9" s="27" t="s">
        <v>17</v>
      </c>
      <c r="F9" s="3"/>
      <c r="G9" s="148">
        <v>51.9522018259118</v>
      </c>
      <c r="H9" s="144">
        <v>67.678827657194006</v>
      </c>
      <c r="I9" s="144">
        <v>77.802122434549105</v>
      </c>
      <c r="J9" s="144">
        <v>76.615919574848903</v>
      </c>
      <c r="K9" s="144">
        <v>66.531251944506593</v>
      </c>
      <c r="L9" s="149">
        <v>68.116064687402101</v>
      </c>
      <c r="M9" s="144"/>
      <c r="N9" s="156">
        <v>71.735055837995006</v>
      </c>
      <c r="O9" s="164">
        <v>73.9094561244126</v>
      </c>
      <c r="P9" s="157">
        <v>72.822255981203796</v>
      </c>
      <c r="Q9" s="144"/>
      <c r="R9" s="162">
        <v>69.460690771345398</v>
      </c>
      <c r="S9" s="82"/>
      <c r="T9" s="127">
        <v>3.5107897476518501</v>
      </c>
      <c r="U9" s="123">
        <v>5.59584825078091</v>
      </c>
      <c r="V9" s="123">
        <v>12.4074159943971</v>
      </c>
      <c r="W9" s="123">
        <v>12.9012133172895</v>
      </c>
      <c r="X9" s="123">
        <v>8.3087820812362896</v>
      </c>
      <c r="Y9" s="128">
        <v>8.8863076944045698</v>
      </c>
      <c r="Z9" s="123"/>
      <c r="AA9" s="135">
        <v>2.2862238264254402</v>
      </c>
      <c r="AB9" s="143">
        <v>0.38089491402166398</v>
      </c>
      <c r="AC9" s="136">
        <v>1.3103835568968301</v>
      </c>
      <c r="AD9" s="123"/>
      <c r="AE9" s="141">
        <v>6.5007425535575303</v>
      </c>
      <c r="AG9" s="148">
        <v>50.625262935779801</v>
      </c>
      <c r="AH9" s="144">
        <v>67.157860575072704</v>
      </c>
      <c r="AI9" s="144">
        <v>77.070547324904894</v>
      </c>
      <c r="AJ9" s="144">
        <v>75.993369578205403</v>
      </c>
      <c r="AK9" s="144">
        <v>71.662591132244302</v>
      </c>
      <c r="AL9" s="149">
        <v>68.501926309241398</v>
      </c>
      <c r="AM9" s="144"/>
      <c r="AN9" s="156">
        <v>89.6581000167822</v>
      </c>
      <c r="AO9" s="164">
        <v>91.827041476840407</v>
      </c>
      <c r="AP9" s="157">
        <v>90.742570746811296</v>
      </c>
      <c r="AQ9" s="144"/>
      <c r="AR9" s="162">
        <v>74.856396148547105</v>
      </c>
      <c r="AS9" s="82"/>
      <c r="AT9" s="127">
        <v>3.0419664321431199</v>
      </c>
      <c r="AU9" s="123">
        <v>7.3227435916421699</v>
      </c>
      <c r="AV9" s="123">
        <v>9.20606409789848</v>
      </c>
      <c r="AW9" s="123">
        <v>7.4407166119388304</v>
      </c>
      <c r="AX9" s="123">
        <v>3.5184459504693102</v>
      </c>
      <c r="AY9" s="128">
        <v>6.2911417714109303</v>
      </c>
      <c r="AZ9" s="123"/>
      <c r="BA9" s="135">
        <v>3.7553084713224001</v>
      </c>
      <c r="BB9" s="143">
        <v>3.7409000865650999</v>
      </c>
      <c r="BC9" s="136">
        <v>3.7480176809610999</v>
      </c>
      <c r="BD9" s="123"/>
      <c r="BE9" s="141">
        <v>5.3963388586385497</v>
      </c>
    </row>
    <row r="10" spans="1:57" x14ac:dyDescent="0.2">
      <c r="A10" s="21" t="s">
        <v>21</v>
      </c>
      <c r="B10" s="3" t="str">
        <f t="shared" si="0"/>
        <v>Virginia Area</v>
      </c>
      <c r="C10" s="3"/>
      <c r="D10" s="24" t="s">
        <v>16</v>
      </c>
      <c r="E10" s="27" t="s">
        <v>17</v>
      </c>
      <c r="F10" s="3"/>
      <c r="G10" s="148">
        <v>54.527595821225901</v>
      </c>
      <c r="H10" s="144">
        <v>67.022100456621004</v>
      </c>
      <c r="I10" s="144">
        <v>72.671646603016399</v>
      </c>
      <c r="J10" s="144">
        <v>73.430062727733898</v>
      </c>
      <c r="K10" s="144">
        <v>71.053595083252603</v>
      </c>
      <c r="L10" s="149">
        <v>67.741000138369998</v>
      </c>
      <c r="M10" s="144"/>
      <c r="N10" s="156">
        <v>89.665190950601897</v>
      </c>
      <c r="O10" s="164">
        <v>95.364049531459102</v>
      </c>
      <c r="P10" s="157">
        <v>92.513436923218805</v>
      </c>
      <c r="Q10" s="144"/>
      <c r="R10" s="162">
        <v>74.816740340957693</v>
      </c>
      <c r="S10" s="82"/>
      <c r="T10" s="127">
        <v>2.9316196871348299</v>
      </c>
      <c r="U10" s="123">
        <v>5.4893447600603604</v>
      </c>
      <c r="V10" s="123">
        <v>7.9592488982640202</v>
      </c>
      <c r="W10" s="123">
        <v>8.8487974135232008</v>
      </c>
      <c r="X10" s="123">
        <v>11.078842744472</v>
      </c>
      <c r="Y10" s="128">
        <v>7.4399771125190703</v>
      </c>
      <c r="Z10" s="123"/>
      <c r="AA10" s="135">
        <v>6.9058054240276103</v>
      </c>
      <c r="AB10" s="143">
        <v>5.4610226072244803</v>
      </c>
      <c r="AC10" s="136">
        <v>6.1548978092861697</v>
      </c>
      <c r="AD10" s="123"/>
      <c r="AE10" s="141">
        <v>6.9595474724512698</v>
      </c>
      <c r="AG10" s="148">
        <v>53.469809164706398</v>
      </c>
      <c r="AH10" s="144">
        <v>65.041218117245506</v>
      </c>
      <c r="AI10" s="144">
        <v>70.707295615977102</v>
      </c>
      <c r="AJ10" s="144">
        <v>73.349904812969797</v>
      </c>
      <c r="AK10" s="144">
        <v>74.666344783450896</v>
      </c>
      <c r="AL10" s="149">
        <v>67.446914498869901</v>
      </c>
      <c r="AM10" s="144"/>
      <c r="AN10" s="156">
        <v>99.510852935750094</v>
      </c>
      <c r="AO10" s="164">
        <v>101.611901598505</v>
      </c>
      <c r="AP10" s="157">
        <v>100.561268235022</v>
      </c>
      <c r="AQ10" s="144"/>
      <c r="AR10" s="162">
        <v>76.907457071081396</v>
      </c>
      <c r="AS10" s="82"/>
      <c r="AT10" s="127">
        <v>2.0834901627642601</v>
      </c>
      <c r="AU10" s="123">
        <v>3.6547246303239902</v>
      </c>
      <c r="AV10" s="123">
        <v>6.1853573374816397</v>
      </c>
      <c r="AW10" s="123">
        <v>6.0102814082892797</v>
      </c>
      <c r="AX10" s="123">
        <v>6.1028996618084301</v>
      </c>
      <c r="AY10" s="128">
        <v>4.9666054627389702</v>
      </c>
      <c r="AZ10" s="123"/>
      <c r="BA10" s="135">
        <v>1.76105984782845</v>
      </c>
      <c r="BB10" s="143">
        <v>0.60917288288982196</v>
      </c>
      <c r="BC10" s="136">
        <v>1.1757123116194801</v>
      </c>
      <c r="BD10" s="123"/>
      <c r="BE10" s="141">
        <v>3.5100488573743802</v>
      </c>
    </row>
    <row r="11" spans="1:57" x14ac:dyDescent="0.2">
      <c r="A11" s="34" t="s">
        <v>22</v>
      </c>
      <c r="B11" s="3" t="str">
        <f t="shared" si="0"/>
        <v>Washington, DC</v>
      </c>
      <c r="C11" s="3"/>
      <c r="D11" s="24" t="s">
        <v>16</v>
      </c>
      <c r="E11" s="27" t="s">
        <v>17</v>
      </c>
      <c r="F11" s="3"/>
      <c r="G11" s="148">
        <v>112.778664977811</v>
      </c>
      <c r="H11" s="144">
        <v>153.218319530191</v>
      </c>
      <c r="I11" s="144">
        <v>163.791796061897</v>
      </c>
      <c r="J11" s="144">
        <v>145.66079337803399</v>
      </c>
      <c r="K11" s="144">
        <v>109.675769506718</v>
      </c>
      <c r="L11" s="149">
        <v>137.02506869093</v>
      </c>
      <c r="M11" s="144"/>
      <c r="N11" s="156">
        <v>101.807072375705</v>
      </c>
      <c r="O11" s="164">
        <v>109.501721569217</v>
      </c>
      <c r="P11" s="157">
        <v>105.654396972461</v>
      </c>
      <c r="Q11" s="144"/>
      <c r="R11" s="162">
        <v>128.06201962851</v>
      </c>
      <c r="S11" s="82"/>
      <c r="T11" s="127">
        <v>7.0363986005475496</v>
      </c>
      <c r="U11" s="123">
        <v>27.3400156134281</v>
      </c>
      <c r="V11" s="123">
        <v>35.050218875093201</v>
      </c>
      <c r="W11" s="123">
        <v>34.102050423782401</v>
      </c>
      <c r="X11" s="123">
        <v>24.004240953453099</v>
      </c>
      <c r="Y11" s="128">
        <v>25.934364686561299</v>
      </c>
      <c r="Z11" s="123"/>
      <c r="AA11" s="135">
        <v>4.8957478460169499</v>
      </c>
      <c r="AB11" s="143">
        <v>-4.4634464636871396</v>
      </c>
      <c r="AC11" s="136">
        <v>-0.172107080145386</v>
      </c>
      <c r="AD11" s="123"/>
      <c r="AE11" s="141">
        <v>18.619017262583402</v>
      </c>
      <c r="AG11" s="148">
        <v>107.668473320814</v>
      </c>
      <c r="AH11" s="144">
        <v>153.35849878650399</v>
      </c>
      <c r="AI11" s="144">
        <v>183.41625718575301</v>
      </c>
      <c r="AJ11" s="144">
        <v>175.89863041090501</v>
      </c>
      <c r="AK11" s="144">
        <v>137.463663405582</v>
      </c>
      <c r="AL11" s="149">
        <v>151.56110462191199</v>
      </c>
      <c r="AM11" s="144"/>
      <c r="AN11" s="156">
        <v>123.27844929448899</v>
      </c>
      <c r="AO11" s="164">
        <v>126.788709177391</v>
      </c>
      <c r="AP11" s="157">
        <v>125.03357923594</v>
      </c>
      <c r="AQ11" s="144"/>
      <c r="AR11" s="162">
        <v>143.981811654491</v>
      </c>
      <c r="AS11" s="82"/>
      <c r="AT11" s="127">
        <v>6.1566276658516301</v>
      </c>
      <c r="AU11" s="123">
        <v>20.392595356000999</v>
      </c>
      <c r="AV11" s="123">
        <v>26.8229252793484</v>
      </c>
      <c r="AW11" s="123">
        <v>22.980041922896099</v>
      </c>
      <c r="AX11" s="123">
        <v>9.82450822106461</v>
      </c>
      <c r="AY11" s="128">
        <v>18.1068733667997</v>
      </c>
      <c r="AZ11" s="123"/>
      <c r="BA11" s="135">
        <v>-2.6181070569911999</v>
      </c>
      <c r="BB11" s="143">
        <v>-5.2888827104527403</v>
      </c>
      <c r="BC11" s="136">
        <v>-3.99079943828223</v>
      </c>
      <c r="BD11" s="123"/>
      <c r="BE11" s="141">
        <v>11.726944036507399</v>
      </c>
    </row>
    <row r="12" spans="1:57" x14ac:dyDescent="0.2">
      <c r="A12" s="21" t="s">
        <v>23</v>
      </c>
      <c r="B12" s="3" t="str">
        <f t="shared" si="0"/>
        <v>Arlington, VA</v>
      </c>
      <c r="C12" s="3"/>
      <c r="D12" s="24" t="s">
        <v>16</v>
      </c>
      <c r="E12" s="27" t="s">
        <v>17</v>
      </c>
      <c r="F12" s="3"/>
      <c r="G12" s="148">
        <v>141.73347983080501</v>
      </c>
      <c r="H12" s="144">
        <v>194.326887444547</v>
      </c>
      <c r="I12" s="144">
        <v>204.22227999587301</v>
      </c>
      <c r="J12" s="144">
        <v>175.04894459919501</v>
      </c>
      <c r="K12" s="144">
        <v>131.373475704116</v>
      </c>
      <c r="L12" s="149">
        <v>169.34101351490699</v>
      </c>
      <c r="M12" s="144"/>
      <c r="N12" s="156">
        <v>100.732822655524</v>
      </c>
      <c r="O12" s="164">
        <v>105.151299907149</v>
      </c>
      <c r="P12" s="157">
        <v>102.942061281337</v>
      </c>
      <c r="Q12" s="144"/>
      <c r="R12" s="162">
        <v>150.36988430531599</v>
      </c>
      <c r="S12" s="82"/>
      <c r="T12" s="127">
        <v>30.2281498374258</v>
      </c>
      <c r="U12" s="123">
        <v>42.555486930154501</v>
      </c>
      <c r="V12" s="123">
        <v>50.727822978148602</v>
      </c>
      <c r="W12" s="123">
        <v>50.598949410747998</v>
      </c>
      <c r="X12" s="123">
        <v>47.358605369581198</v>
      </c>
      <c r="Y12" s="128">
        <v>44.481627514896601</v>
      </c>
      <c r="Z12" s="123"/>
      <c r="AA12" s="135">
        <v>15.2650392431388</v>
      </c>
      <c r="AB12" s="143">
        <v>-2.5624459494963001</v>
      </c>
      <c r="AC12" s="136">
        <v>5.4145861121176599</v>
      </c>
      <c r="AD12" s="123"/>
      <c r="AE12" s="141">
        <v>34.716151184040697</v>
      </c>
      <c r="AG12" s="148">
        <v>128.49856829670799</v>
      </c>
      <c r="AH12" s="144">
        <v>192.60840090787099</v>
      </c>
      <c r="AI12" s="144">
        <v>223.32950969772</v>
      </c>
      <c r="AJ12" s="144">
        <v>212.46784793149601</v>
      </c>
      <c r="AK12" s="144">
        <v>163.163359383059</v>
      </c>
      <c r="AL12" s="149">
        <v>184.01353724337099</v>
      </c>
      <c r="AM12" s="144"/>
      <c r="AN12" s="156">
        <v>119.521923295161</v>
      </c>
      <c r="AO12" s="164">
        <v>116.701781182296</v>
      </c>
      <c r="AP12" s="157">
        <v>118.11185223872801</v>
      </c>
      <c r="AQ12" s="144"/>
      <c r="AR12" s="162">
        <v>165.18448438490199</v>
      </c>
      <c r="AS12" s="82"/>
      <c r="AT12" s="127">
        <v>15.6648212695348</v>
      </c>
      <c r="AU12" s="123">
        <v>26.456906316723199</v>
      </c>
      <c r="AV12" s="123">
        <v>28.168002432187102</v>
      </c>
      <c r="AW12" s="123">
        <v>22.6190387885799</v>
      </c>
      <c r="AX12" s="123">
        <v>11.2686151869528</v>
      </c>
      <c r="AY12" s="128">
        <v>21.450094335275999</v>
      </c>
      <c r="AZ12" s="123"/>
      <c r="BA12" s="135">
        <v>-4.1524948274690399</v>
      </c>
      <c r="BB12" s="143">
        <v>-6.3819277962212899</v>
      </c>
      <c r="BC12" s="136">
        <v>-5.2670201300337096</v>
      </c>
      <c r="BD12" s="123"/>
      <c r="BE12" s="141">
        <v>14.833807840074799</v>
      </c>
    </row>
    <row r="13" spans="1:57" x14ac:dyDescent="0.2">
      <c r="A13" s="21" t="s">
        <v>24</v>
      </c>
      <c r="B13" s="3" t="str">
        <f t="shared" si="0"/>
        <v>Suburban Virginia Area</v>
      </c>
      <c r="C13" s="3"/>
      <c r="D13" s="24" t="s">
        <v>16</v>
      </c>
      <c r="E13" s="27" t="s">
        <v>17</v>
      </c>
      <c r="F13" s="3"/>
      <c r="G13" s="148">
        <v>77.165628052598606</v>
      </c>
      <c r="H13" s="144">
        <v>100.40650845335</v>
      </c>
      <c r="I13" s="144">
        <v>107.17195241077</v>
      </c>
      <c r="J13" s="144">
        <v>101.363906073888</v>
      </c>
      <c r="K13" s="144">
        <v>89.519294927989904</v>
      </c>
      <c r="L13" s="149">
        <v>95.1254579837194</v>
      </c>
      <c r="M13" s="144"/>
      <c r="N13" s="156">
        <v>95.103556668753896</v>
      </c>
      <c r="O13" s="164">
        <v>103.500443331246</v>
      </c>
      <c r="P13" s="157">
        <v>99.302000000000007</v>
      </c>
      <c r="Q13" s="144"/>
      <c r="R13" s="162">
        <v>96.318755702656702</v>
      </c>
      <c r="S13" s="82"/>
      <c r="T13" s="127">
        <v>11.0447761567395</v>
      </c>
      <c r="U13" s="123">
        <v>20.5116040382925</v>
      </c>
      <c r="V13" s="123">
        <v>26.118041015723598</v>
      </c>
      <c r="W13" s="123">
        <v>28.803867076713502</v>
      </c>
      <c r="X13" s="123">
        <v>29.7403038449749</v>
      </c>
      <c r="Y13" s="128">
        <v>23.385698038113699</v>
      </c>
      <c r="Z13" s="123"/>
      <c r="AA13" s="135">
        <v>1.9348696189279599</v>
      </c>
      <c r="AB13" s="143">
        <v>-16.5955423512479</v>
      </c>
      <c r="AC13" s="136">
        <v>-8.6428614074028101</v>
      </c>
      <c r="AD13" s="123"/>
      <c r="AE13" s="141">
        <v>11.8363615571801</v>
      </c>
      <c r="AG13" s="148">
        <v>75.196189104571005</v>
      </c>
      <c r="AH13" s="144">
        <v>101.148464308077</v>
      </c>
      <c r="AI13" s="144">
        <v>110.98616405760799</v>
      </c>
      <c r="AJ13" s="144">
        <v>105.104942078897</v>
      </c>
      <c r="AK13" s="144">
        <v>97.275540075140796</v>
      </c>
      <c r="AL13" s="149">
        <v>97.942259924859101</v>
      </c>
      <c r="AM13" s="144"/>
      <c r="AN13" s="156">
        <v>110.58973137132099</v>
      </c>
      <c r="AO13" s="164">
        <v>124.985047276142</v>
      </c>
      <c r="AP13" s="157">
        <v>117.78738932373101</v>
      </c>
      <c r="AQ13" s="144"/>
      <c r="AR13" s="162">
        <v>103.612296895965</v>
      </c>
      <c r="AS13" s="82"/>
      <c r="AT13" s="127">
        <v>6.91062769605219</v>
      </c>
      <c r="AU13" s="123">
        <v>21.095530821643099</v>
      </c>
      <c r="AV13" s="123">
        <v>25.408591099336199</v>
      </c>
      <c r="AW13" s="123">
        <v>16.269452542447599</v>
      </c>
      <c r="AX13" s="123">
        <v>6.3851656756452302</v>
      </c>
      <c r="AY13" s="128">
        <v>15.4440674778209</v>
      </c>
      <c r="AZ13" s="123"/>
      <c r="BA13" s="135">
        <v>-4.3188821881510497</v>
      </c>
      <c r="BB13" s="143">
        <v>-5.1356631670959301</v>
      </c>
      <c r="BC13" s="136">
        <v>-4.7539718675042897</v>
      </c>
      <c r="BD13" s="123"/>
      <c r="BE13" s="141">
        <v>8.0048853664115391</v>
      </c>
    </row>
    <row r="14" spans="1:57" x14ac:dyDescent="0.2">
      <c r="A14" s="21" t="s">
        <v>25</v>
      </c>
      <c r="B14" s="3" t="str">
        <f t="shared" si="0"/>
        <v>Alexandria, VA</v>
      </c>
      <c r="C14" s="3"/>
      <c r="D14" s="24" t="s">
        <v>16</v>
      </c>
      <c r="E14" s="27" t="s">
        <v>17</v>
      </c>
      <c r="F14" s="3"/>
      <c r="G14" s="148">
        <v>97.147629964107907</v>
      </c>
      <c r="H14" s="144">
        <v>127.89105823781399</v>
      </c>
      <c r="I14" s="144">
        <v>135.253529003126</v>
      </c>
      <c r="J14" s="144">
        <v>124.658749565821</v>
      </c>
      <c r="K14" s="144">
        <v>99.543434062753207</v>
      </c>
      <c r="L14" s="149">
        <v>116.898880166724</v>
      </c>
      <c r="M14" s="144"/>
      <c r="N14" s="156">
        <v>93.287541970591604</v>
      </c>
      <c r="O14" s="164">
        <v>95.981103392381598</v>
      </c>
      <c r="P14" s="157">
        <v>94.634322681486594</v>
      </c>
      <c r="Q14" s="144"/>
      <c r="R14" s="162">
        <v>110.53757802808499</v>
      </c>
      <c r="S14" s="82"/>
      <c r="T14" s="127">
        <v>20.543125489169501</v>
      </c>
      <c r="U14" s="123">
        <v>35.319746781148197</v>
      </c>
      <c r="V14" s="123">
        <v>38.318179542316997</v>
      </c>
      <c r="W14" s="123">
        <v>38.010359174911002</v>
      </c>
      <c r="X14" s="123">
        <v>27.4826561805125</v>
      </c>
      <c r="Y14" s="128">
        <v>32.449583184417399</v>
      </c>
      <c r="Z14" s="123"/>
      <c r="AA14" s="135">
        <v>15.628965254557</v>
      </c>
      <c r="AB14" s="143">
        <v>0.37068005040562402</v>
      </c>
      <c r="AC14" s="136">
        <v>7.3529742959160904</v>
      </c>
      <c r="AD14" s="123"/>
      <c r="AE14" s="141">
        <v>25.285315235135599</v>
      </c>
      <c r="AG14" s="148">
        <v>100.55816226699</v>
      </c>
      <c r="AH14" s="144">
        <v>134.92521882598101</v>
      </c>
      <c r="AI14" s="144">
        <v>155.565677607965</v>
      </c>
      <c r="AJ14" s="144">
        <v>146.719981475049</v>
      </c>
      <c r="AK14" s="144">
        <v>122.020316371425</v>
      </c>
      <c r="AL14" s="149">
        <v>131.95787130948199</v>
      </c>
      <c r="AM14" s="144"/>
      <c r="AN14" s="156">
        <v>112.68109876114301</v>
      </c>
      <c r="AO14" s="164">
        <v>114.737637200416</v>
      </c>
      <c r="AP14" s="157">
        <v>113.70936798078</v>
      </c>
      <c r="AQ14" s="144"/>
      <c r="AR14" s="162">
        <v>126.74401321556699</v>
      </c>
      <c r="AS14" s="82"/>
      <c r="AT14" s="127">
        <v>15.032211811833699</v>
      </c>
      <c r="AU14" s="123">
        <v>24.377223241864201</v>
      </c>
      <c r="AV14" s="123">
        <v>26.8754312997631</v>
      </c>
      <c r="AW14" s="123">
        <v>20.500322061950499</v>
      </c>
      <c r="AX14" s="123">
        <v>13.718298648526</v>
      </c>
      <c r="AY14" s="128">
        <v>20.493961263119299</v>
      </c>
      <c r="AZ14" s="123"/>
      <c r="BA14" s="135">
        <v>4.2371405123196002</v>
      </c>
      <c r="BB14" s="143">
        <v>-0.60231865874311297</v>
      </c>
      <c r="BC14" s="136">
        <v>1.7380406712904899</v>
      </c>
      <c r="BD14" s="123"/>
      <c r="BE14" s="141">
        <v>15.056849734738901</v>
      </c>
    </row>
    <row r="15" spans="1:57" x14ac:dyDescent="0.2">
      <c r="A15" s="21" t="s">
        <v>26</v>
      </c>
      <c r="B15" s="3" t="str">
        <f t="shared" si="0"/>
        <v>Fairfax/Tysons Corner, VA</v>
      </c>
      <c r="C15" s="3"/>
      <c r="D15" s="24" t="s">
        <v>16</v>
      </c>
      <c r="E15" s="27" t="s">
        <v>17</v>
      </c>
      <c r="F15" s="3"/>
      <c r="G15" s="148">
        <v>91.262836510687407</v>
      </c>
      <c r="H15" s="144">
        <v>128.38282957827801</v>
      </c>
      <c r="I15" s="144">
        <v>152.234997111496</v>
      </c>
      <c r="J15" s="144">
        <v>138.12458347775799</v>
      </c>
      <c r="K15" s="144">
        <v>96.219661467359899</v>
      </c>
      <c r="L15" s="149">
        <v>121.244981629116</v>
      </c>
      <c r="M15" s="144"/>
      <c r="N15" s="156">
        <v>85.8824194107452</v>
      </c>
      <c r="O15" s="164">
        <v>88.258525707683404</v>
      </c>
      <c r="P15" s="157">
        <v>87.070472559214295</v>
      </c>
      <c r="Q15" s="144"/>
      <c r="R15" s="162">
        <v>111.480836180572</v>
      </c>
      <c r="S15" s="82"/>
      <c r="T15" s="127">
        <v>23.1190035094412</v>
      </c>
      <c r="U15" s="123">
        <v>27.598693934961499</v>
      </c>
      <c r="V15" s="123">
        <v>40.197687709265502</v>
      </c>
      <c r="W15" s="123">
        <v>41.517403624471299</v>
      </c>
      <c r="X15" s="123">
        <v>30.759138733068799</v>
      </c>
      <c r="Y15" s="128">
        <v>33.378662665156597</v>
      </c>
      <c r="Z15" s="123"/>
      <c r="AA15" s="135">
        <v>19.4631949732264</v>
      </c>
      <c r="AB15" s="143">
        <v>6.87403058860688</v>
      </c>
      <c r="AC15" s="136">
        <v>12.7329428800847</v>
      </c>
      <c r="AD15" s="123"/>
      <c r="AE15" s="141">
        <v>28.136092383249601</v>
      </c>
      <c r="AG15" s="148">
        <v>91.024715482380103</v>
      </c>
      <c r="AH15" s="144">
        <v>134.74760109763099</v>
      </c>
      <c r="AI15" s="144">
        <v>162.85193125360999</v>
      </c>
      <c r="AJ15" s="144">
        <v>155.965538417099</v>
      </c>
      <c r="AK15" s="144">
        <v>115.234448873483</v>
      </c>
      <c r="AL15" s="149">
        <v>131.96484702484099</v>
      </c>
      <c r="AM15" s="144"/>
      <c r="AN15" s="156">
        <v>98.694903235124201</v>
      </c>
      <c r="AO15" s="164">
        <v>102.094968804159</v>
      </c>
      <c r="AP15" s="157">
        <v>100.39493601964099</v>
      </c>
      <c r="AQ15" s="144"/>
      <c r="AR15" s="162">
        <v>122.944872451927</v>
      </c>
      <c r="AS15" s="82"/>
      <c r="AT15" s="127">
        <v>18.989663078303899</v>
      </c>
      <c r="AU15" s="123">
        <v>25.760488617982901</v>
      </c>
      <c r="AV15" s="123">
        <v>26.174684244472498</v>
      </c>
      <c r="AW15" s="123">
        <v>25.8346614289628</v>
      </c>
      <c r="AX15" s="123">
        <v>17.035034088390699</v>
      </c>
      <c r="AY15" s="128">
        <v>23.304170334617101</v>
      </c>
      <c r="AZ15" s="123"/>
      <c r="BA15" s="135">
        <v>10.458800558910101</v>
      </c>
      <c r="BB15" s="143">
        <v>8.3247305609547304</v>
      </c>
      <c r="BC15" s="136">
        <v>9.3632935475469008</v>
      </c>
      <c r="BD15" s="123"/>
      <c r="BE15" s="141">
        <v>19.741671930802699</v>
      </c>
    </row>
    <row r="16" spans="1:57" x14ac:dyDescent="0.2">
      <c r="A16" s="21" t="s">
        <v>27</v>
      </c>
      <c r="B16" s="3" t="str">
        <f t="shared" si="0"/>
        <v>I-95 Fredericksburg, VA</v>
      </c>
      <c r="C16" s="3"/>
      <c r="D16" s="24" t="s">
        <v>16</v>
      </c>
      <c r="E16" s="27" t="s">
        <v>17</v>
      </c>
      <c r="F16" s="3"/>
      <c r="G16" s="148">
        <v>58.280112120854398</v>
      </c>
      <c r="H16" s="144">
        <v>68.022063023722396</v>
      </c>
      <c r="I16" s="144">
        <v>74.418203705889198</v>
      </c>
      <c r="J16" s="144">
        <v>74.186899563318704</v>
      </c>
      <c r="K16" s="144">
        <v>75.792061843502793</v>
      </c>
      <c r="L16" s="149">
        <v>70.139868051457498</v>
      </c>
      <c r="M16" s="144"/>
      <c r="N16" s="156">
        <v>85.989186828750107</v>
      </c>
      <c r="O16" s="164">
        <v>86.485983712970594</v>
      </c>
      <c r="P16" s="157">
        <v>86.237585270860293</v>
      </c>
      <c r="Q16" s="144"/>
      <c r="R16" s="162">
        <v>74.739215828429806</v>
      </c>
      <c r="S16" s="82"/>
      <c r="T16" s="127">
        <v>3.5714415337227901</v>
      </c>
      <c r="U16" s="123">
        <v>7.9939581281191998</v>
      </c>
      <c r="V16" s="123">
        <v>8.7890402139222008</v>
      </c>
      <c r="W16" s="123">
        <v>5.3113516340785001</v>
      </c>
      <c r="X16" s="123">
        <v>10.062845807004599</v>
      </c>
      <c r="Y16" s="128">
        <v>7.25696104808548</v>
      </c>
      <c r="Z16" s="123"/>
      <c r="AA16" s="135">
        <v>7.5544418028662896</v>
      </c>
      <c r="AB16" s="143">
        <v>8.6104849747041392</v>
      </c>
      <c r="AC16" s="136">
        <v>8.0814047106701992</v>
      </c>
      <c r="AD16" s="123"/>
      <c r="AE16" s="141">
        <v>7.6319097824653097</v>
      </c>
      <c r="AG16" s="148">
        <v>56.458797356308203</v>
      </c>
      <c r="AH16" s="144">
        <v>66.602312050041306</v>
      </c>
      <c r="AI16" s="144">
        <v>73.819275640268998</v>
      </c>
      <c r="AJ16" s="144">
        <v>73.963632420630205</v>
      </c>
      <c r="AK16" s="144">
        <v>71.618092175144497</v>
      </c>
      <c r="AL16" s="149">
        <v>68.492421928478606</v>
      </c>
      <c r="AM16" s="144"/>
      <c r="AN16" s="156">
        <v>87.407177800070798</v>
      </c>
      <c r="AO16" s="164">
        <v>88.952587336244505</v>
      </c>
      <c r="AP16" s="157">
        <v>88.179882568157595</v>
      </c>
      <c r="AQ16" s="144"/>
      <c r="AR16" s="162">
        <v>74.117410682672599</v>
      </c>
      <c r="AS16" s="82"/>
      <c r="AT16" s="127">
        <v>-1.74845462943532</v>
      </c>
      <c r="AU16" s="123">
        <v>4.0075154950672003</v>
      </c>
      <c r="AV16" s="123">
        <v>5.5441980428564097</v>
      </c>
      <c r="AW16" s="123">
        <v>0.994842211750945</v>
      </c>
      <c r="AX16" s="123">
        <v>-2.36343481381367</v>
      </c>
      <c r="AY16" s="128">
        <v>1.31178043716096</v>
      </c>
      <c r="AZ16" s="123"/>
      <c r="BA16" s="135">
        <v>-3.2732831768902599</v>
      </c>
      <c r="BB16" s="143">
        <v>-2.69433617101034</v>
      </c>
      <c r="BC16" s="136">
        <v>-2.9821367458029102</v>
      </c>
      <c r="BD16" s="123"/>
      <c r="BE16" s="141">
        <v>-0.15330246016647101</v>
      </c>
    </row>
    <row r="17" spans="1:70" x14ac:dyDescent="0.2">
      <c r="A17" s="21" t="s">
        <v>28</v>
      </c>
      <c r="B17" s="3" t="str">
        <f t="shared" si="0"/>
        <v>Dulles Airport Area, VA</v>
      </c>
      <c r="C17" s="3"/>
      <c r="D17" s="24" t="s">
        <v>16</v>
      </c>
      <c r="E17" s="27" t="s">
        <v>17</v>
      </c>
      <c r="F17" s="3"/>
      <c r="G17" s="148">
        <v>109.20049800796799</v>
      </c>
      <c r="H17" s="144">
        <v>140.64849838740199</v>
      </c>
      <c r="I17" s="144">
        <v>147.35053120849901</v>
      </c>
      <c r="J17" s="144">
        <v>133.37640201100299</v>
      </c>
      <c r="K17" s="144">
        <v>99.795627015746504</v>
      </c>
      <c r="L17" s="149">
        <v>126.074311326124</v>
      </c>
      <c r="M17" s="144"/>
      <c r="N17" s="156">
        <v>75.613833238474598</v>
      </c>
      <c r="O17" s="164">
        <v>73.098494593056301</v>
      </c>
      <c r="P17" s="157">
        <v>74.356163915765507</v>
      </c>
      <c r="Q17" s="144"/>
      <c r="R17" s="162">
        <v>111.297697780307</v>
      </c>
      <c r="S17" s="82"/>
      <c r="T17" s="127">
        <v>51.5238791115315</v>
      </c>
      <c r="U17" s="123">
        <v>43.414199035148798</v>
      </c>
      <c r="V17" s="123">
        <v>37.549058833010697</v>
      </c>
      <c r="W17" s="123">
        <v>36.459773666644701</v>
      </c>
      <c r="X17" s="123">
        <v>27.4930871196498</v>
      </c>
      <c r="Y17" s="128">
        <v>39.0685158416089</v>
      </c>
      <c r="Z17" s="123"/>
      <c r="AA17" s="135">
        <v>3.3077699495238</v>
      </c>
      <c r="AB17" s="143">
        <v>-6.3652193099968297</v>
      </c>
      <c r="AC17" s="136">
        <v>-1.6845973671166401</v>
      </c>
      <c r="AD17" s="123"/>
      <c r="AE17" s="141">
        <v>28.8718096286925</v>
      </c>
      <c r="AG17" s="148">
        <v>84.0428720830961</v>
      </c>
      <c r="AH17" s="144">
        <v>120.361994877632</v>
      </c>
      <c r="AI17" s="144">
        <v>136.25607498577099</v>
      </c>
      <c r="AJ17" s="144">
        <v>130.36023548662399</v>
      </c>
      <c r="AK17" s="144">
        <v>109.254246110794</v>
      </c>
      <c r="AL17" s="149">
        <v>116.055084708783</v>
      </c>
      <c r="AM17" s="144"/>
      <c r="AN17" s="156">
        <v>95.882733115158402</v>
      </c>
      <c r="AO17" s="164">
        <v>96.036687061278599</v>
      </c>
      <c r="AP17" s="157">
        <v>95.9597100882185</v>
      </c>
      <c r="AQ17" s="144"/>
      <c r="AR17" s="162">
        <v>110.313549102908</v>
      </c>
      <c r="AS17" s="82"/>
      <c r="AT17" s="127">
        <v>11.6882692510693</v>
      </c>
      <c r="AU17" s="123">
        <v>15.730643102726701</v>
      </c>
      <c r="AV17" s="123">
        <v>16.931402166576799</v>
      </c>
      <c r="AW17" s="123">
        <v>13.597337689142099</v>
      </c>
      <c r="AX17" s="123">
        <v>10.617824075255101</v>
      </c>
      <c r="AY17" s="128">
        <v>13.935926058458399</v>
      </c>
      <c r="AZ17" s="123"/>
      <c r="BA17" s="135">
        <v>6.0118829634223303</v>
      </c>
      <c r="BB17" s="143">
        <v>3.9176521323495699</v>
      </c>
      <c r="BC17" s="136">
        <v>4.9534817703695202</v>
      </c>
      <c r="BD17" s="123"/>
      <c r="BE17" s="141">
        <v>11.562862575334799</v>
      </c>
    </row>
    <row r="18" spans="1:70" x14ac:dyDescent="0.2">
      <c r="A18" s="21" t="s">
        <v>29</v>
      </c>
      <c r="B18" s="3" t="str">
        <f t="shared" si="0"/>
        <v>Williamsburg, VA</v>
      </c>
      <c r="C18" s="3"/>
      <c r="D18" s="24" t="s">
        <v>16</v>
      </c>
      <c r="E18" s="27" t="s">
        <v>17</v>
      </c>
      <c r="F18" s="3"/>
      <c r="G18" s="148">
        <v>83.988448575631907</v>
      </c>
      <c r="H18" s="144">
        <v>89.543891935268107</v>
      </c>
      <c r="I18" s="144">
        <v>94.280740938879205</v>
      </c>
      <c r="J18" s="144">
        <v>95.127658151665102</v>
      </c>
      <c r="K18" s="144">
        <v>89.294479069145297</v>
      </c>
      <c r="L18" s="149">
        <v>90.447043734117898</v>
      </c>
      <c r="M18" s="144"/>
      <c r="N18" s="156">
        <v>127.863373010565</v>
      </c>
      <c r="O18" s="164">
        <v>164.47059114618099</v>
      </c>
      <c r="P18" s="157">
        <v>146.166982078373</v>
      </c>
      <c r="Q18" s="144"/>
      <c r="R18" s="162">
        <v>106.36702611819101</v>
      </c>
      <c r="S18" s="82"/>
      <c r="T18" s="127">
        <v>8.2164428011377293</v>
      </c>
      <c r="U18" s="123">
        <v>6.03140702075153</v>
      </c>
      <c r="V18" s="123">
        <v>13.691029269310899</v>
      </c>
      <c r="W18" s="123">
        <v>11.3833462088168</v>
      </c>
      <c r="X18" s="123">
        <v>8.6433531576527702</v>
      </c>
      <c r="Y18" s="128">
        <v>9.6101532575526303</v>
      </c>
      <c r="Z18" s="123"/>
      <c r="AA18" s="135">
        <v>-0.95385769117441599</v>
      </c>
      <c r="AB18" s="143">
        <v>-6.1690808143690097</v>
      </c>
      <c r="AC18" s="136">
        <v>-3.9571723663732401</v>
      </c>
      <c r="AD18" s="123"/>
      <c r="AE18" s="141">
        <v>3.8503016883408598</v>
      </c>
      <c r="AG18" s="148">
        <v>80.239558646515903</v>
      </c>
      <c r="AH18" s="144">
        <v>82.996245820516194</v>
      </c>
      <c r="AI18" s="144">
        <v>83.909297178012494</v>
      </c>
      <c r="AJ18" s="144">
        <v>85.987206767420005</v>
      </c>
      <c r="AK18" s="144">
        <v>88.850676742008801</v>
      </c>
      <c r="AL18" s="149">
        <v>84.396597030894696</v>
      </c>
      <c r="AM18" s="144"/>
      <c r="AN18" s="156">
        <v>137.70751705229301</v>
      </c>
      <c r="AO18" s="164">
        <v>158.64764578039299</v>
      </c>
      <c r="AP18" s="157">
        <v>148.177581416343</v>
      </c>
      <c r="AQ18" s="144"/>
      <c r="AR18" s="162">
        <v>102.61973542673699</v>
      </c>
      <c r="AS18" s="82"/>
      <c r="AT18" s="127">
        <v>0.58459030258067801</v>
      </c>
      <c r="AU18" s="123">
        <v>-3.4791990750900901</v>
      </c>
      <c r="AV18" s="123">
        <v>1.3668447911442101</v>
      </c>
      <c r="AW18" s="123">
        <v>0.91750367057858195</v>
      </c>
      <c r="AX18" s="123">
        <v>1.8109093412950199</v>
      </c>
      <c r="AY18" s="128">
        <v>0.22997974776853</v>
      </c>
      <c r="AZ18" s="123"/>
      <c r="BA18" s="135">
        <v>-1.8457610666512501</v>
      </c>
      <c r="BB18" s="143">
        <v>-2.3693476585116899</v>
      </c>
      <c r="BC18" s="136">
        <v>-2.12674887344212</v>
      </c>
      <c r="BD18" s="123"/>
      <c r="BE18" s="141">
        <v>-0.75592220916276698</v>
      </c>
    </row>
    <row r="19" spans="1:70" x14ac:dyDescent="0.2">
      <c r="A19" s="21" t="s">
        <v>30</v>
      </c>
      <c r="B19" s="3" t="str">
        <f t="shared" si="0"/>
        <v>Virginia Beach, VA</v>
      </c>
      <c r="C19" s="3"/>
      <c r="D19" s="24" t="s">
        <v>16</v>
      </c>
      <c r="E19" s="27" t="s">
        <v>17</v>
      </c>
      <c r="F19" s="3"/>
      <c r="G19" s="148">
        <v>149.56199390830901</v>
      </c>
      <c r="H19" s="144">
        <v>150.24757619348199</v>
      </c>
      <c r="I19" s="144">
        <v>153.60174918330301</v>
      </c>
      <c r="J19" s="144">
        <v>155.28597489939199</v>
      </c>
      <c r="K19" s="144">
        <v>148.77575080880601</v>
      </c>
      <c r="L19" s="149">
        <v>151.49460899865801</v>
      </c>
      <c r="M19" s="144"/>
      <c r="N19" s="156">
        <v>199.01620375601601</v>
      </c>
      <c r="O19" s="164">
        <v>273.680169573108</v>
      </c>
      <c r="P19" s="157">
        <v>236.34818666456201</v>
      </c>
      <c r="Q19" s="144"/>
      <c r="R19" s="162">
        <v>175.738488331773</v>
      </c>
      <c r="S19" s="82"/>
      <c r="T19" s="127">
        <v>7.4246949101880402</v>
      </c>
      <c r="U19" s="123">
        <v>3.6596126075739202</v>
      </c>
      <c r="V19" s="123">
        <v>6.3941054143750504</v>
      </c>
      <c r="W19" s="123">
        <v>13.558543441516701</v>
      </c>
      <c r="X19" s="123">
        <v>10.6280374205241</v>
      </c>
      <c r="Y19" s="128">
        <v>8.2464824957891203</v>
      </c>
      <c r="Z19" s="123"/>
      <c r="AA19" s="135">
        <v>-1.81273115941911</v>
      </c>
      <c r="AB19" s="143">
        <v>-6.2996372809653201</v>
      </c>
      <c r="AC19" s="136">
        <v>-4.4615067085597904</v>
      </c>
      <c r="AD19" s="123"/>
      <c r="AE19" s="141">
        <v>2.9829060345430101</v>
      </c>
      <c r="AG19" s="148">
        <v>126.42377063639201</v>
      </c>
      <c r="AH19" s="144">
        <v>127.17464090980801</v>
      </c>
      <c r="AI19" s="144">
        <v>140.28978980312399</v>
      </c>
      <c r="AJ19" s="144">
        <v>144.343986226623</v>
      </c>
      <c r="AK19" s="144">
        <v>144.03826775428001</v>
      </c>
      <c r="AL19" s="149">
        <v>136.45409106604501</v>
      </c>
      <c r="AM19" s="144"/>
      <c r="AN19" s="156">
        <v>214.06680693797799</v>
      </c>
      <c r="AO19" s="164">
        <v>249.98777817012501</v>
      </c>
      <c r="AP19" s="157">
        <v>232.027292554051</v>
      </c>
      <c r="AQ19" s="144"/>
      <c r="AR19" s="162">
        <v>163.76072006261899</v>
      </c>
      <c r="AS19" s="82"/>
      <c r="AT19" s="127">
        <v>-0.89783254094253095</v>
      </c>
      <c r="AU19" s="123">
        <v>-3.31978294788422</v>
      </c>
      <c r="AV19" s="123">
        <v>9.95820052794779E-2</v>
      </c>
      <c r="AW19" s="123">
        <v>-0.92011627136220997</v>
      </c>
      <c r="AX19" s="123">
        <v>-0.248098693471102</v>
      </c>
      <c r="AY19" s="128">
        <v>-1.02581880695094</v>
      </c>
      <c r="AZ19" s="123"/>
      <c r="BA19" s="135">
        <v>-1.3483673295723</v>
      </c>
      <c r="BB19" s="143">
        <v>-2.9072962628367001</v>
      </c>
      <c r="BC19" s="136">
        <v>-2.1943343723333899</v>
      </c>
      <c r="BD19" s="123"/>
      <c r="BE19" s="141">
        <v>-1.50220403934086</v>
      </c>
    </row>
    <row r="20" spans="1:70" x14ac:dyDescent="0.2">
      <c r="A20" s="34" t="s">
        <v>31</v>
      </c>
      <c r="B20" s="3" t="str">
        <f t="shared" si="0"/>
        <v>Norfolk/Portsmouth, VA</v>
      </c>
      <c r="C20" s="3"/>
      <c r="D20" s="24" t="s">
        <v>16</v>
      </c>
      <c r="E20" s="27" t="s">
        <v>17</v>
      </c>
      <c r="F20" s="3"/>
      <c r="G20" s="148">
        <v>78.420319128754599</v>
      </c>
      <c r="H20" s="144">
        <v>102.2534232215</v>
      </c>
      <c r="I20" s="144">
        <v>107.28610642894699</v>
      </c>
      <c r="J20" s="144">
        <v>102.819298138064</v>
      </c>
      <c r="K20" s="144">
        <v>83.870740945020202</v>
      </c>
      <c r="L20" s="149">
        <v>94.929977572457403</v>
      </c>
      <c r="M20" s="144"/>
      <c r="N20" s="156">
        <v>109.77363369049699</v>
      </c>
      <c r="O20" s="164">
        <v>149.13447052520601</v>
      </c>
      <c r="P20" s="157">
        <v>129.454052107851</v>
      </c>
      <c r="Q20" s="144"/>
      <c r="R20" s="162">
        <v>104.79399886828401</v>
      </c>
      <c r="S20" s="82"/>
      <c r="T20" s="127">
        <v>16.504773496474801</v>
      </c>
      <c r="U20" s="123">
        <v>22.697011736291898</v>
      </c>
      <c r="V20" s="123">
        <v>19.7502100089193</v>
      </c>
      <c r="W20" s="123">
        <v>15.3865406231068</v>
      </c>
      <c r="X20" s="123">
        <v>11.390358719709599</v>
      </c>
      <c r="Y20" s="128">
        <v>17.300739163281499</v>
      </c>
      <c r="Z20" s="123"/>
      <c r="AA20" s="135">
        <v>2.9272552667413501</v>
      </c>
      <c r="AB20" s="143">
        <v>0.415930161962275</v>
      </c>
      <c r="AC20" s="136">
        <v>1.46557814679918</v>
      </c>
      <c r="AD20" s="123"/>
      <c r="AE20" s="141">
        <v>11.1768234812487</v>
      </c>
      <c r="AG20" s="148">
        <v>74.650051154927098</v>
      </c>
      <c r="AH20" s="144">
        <v>90.810511435095705</v>
      </c>
      <c r="AI20" s="144">
        <v>101.773282878095</v>
      </c>
      <c r="AJ20" s="144">
        <v>96.432129290356499</v>
      </c>
      <c r="AK20" s="144">
        <v>89.784431595819399</v>
      </c>
      <c r="AL20" s="149">
        <v>90.690081270858897</v>
      </c>
      <c r="AM20" s="144"/>
      <c r="AN20" s="156">
        <v>124.40646147022601</v>
      </c>
      <c r="AO20" s="164">
        <v>140.33541615580501</v>
      </c>
      <c r="AP20" s="157">
        <v>132.37093881301499</v>
      </c>
      <c r="AQ20" s="144"/>
      <c r="AR20" s="162">
        <v>102.598897711475</v>
      </c>
      <c r="AS20" s="82"/>
      <c r="AT20" s="127">
        <v>9.3401090506875395</v>
      </c>
      <c r="AU20" s="123">
        <v>14.0168540881573</v>
      </c>
      <c r="AV20" s="123">
        <v>14.9846548612552</v>
      </c>
      <c r="AW20" s="123">
        <v>3.8687475368337298</v>
      </c>
      <c r="AX20" s="123">
        <v>0.22650064657384</v>
      </c>
      <c r="AY20" s="128">
        <v>8.2602838974452499</v>
      </c>
      <c r="AZ20" s="123"/>
      <c r="BA20" s="135">
        <v>2.0431790908625902</v>
      </c>
      <c r="BB20" s="143">
        <v>-1.0430743665309199</v>
      </c>
      <c r="BC20" s="136">
        <v>0.383619362116083</v>
      </c>
      <c r="BD20" s="123"/>
      <c r="BE20" s="141">
        <v>5.2178972058635802</v>
      </c>
    </row>
    <row r="21" spans="1:70" x14ac:dyDescent="0.2">
      <c r="A21" s="35" t="s">
        <v>32</v>
      </c>
      <c r="B21" s="3" t="str">
        <f t="shared" si="0"/>
        <v>Newport News/Hampton, VA</v>
      </c>
      <c r="C21" s="3"/>
      <c r="D21" s="24" t="s">
        <v>16</v>
      </c>
      <c r="E21" s="27" t="s">
        <v>17</v>
      </c>
      <c r="F21" s="3"/>
      <c r="G21" s="148">
        <v>84.316506735900703</v>
      </c>
      <c r="H21" s="144">
        <v>77.287420077888299</v>
      </c>
      <c r="I21" s="144">
        <v>80.468406346458906</v>
      </c>
      <c r="J21" s="144">
        <v>81.678531934227607</v>
      </c>
      <c r="K21" s="144">
        <v>77.141130881292298</v>
      </c>
      <c r="L21" s="149">
        <v>80.178399195153602</v>
      </c>
      <c r="M21" s="144"/>
      <c r="N21" s="156">
        <v>92.9441184480023</v>
      </c>
      <c r="O21" s="164">
        <v>115.287230996682</v>
      </c>
      <c r="P21" s="157">
        <v>104.11567472234201</v>
      </c>
      <c r="Q21" s="144"/>
      <c r="R21" s="162">
        <v>87.017620774350405</v>
      </c>
      <c r="S21" s="82"/>
      <c r="T21" s="127">
        <v>64.649350112988202</v>
      </c>
      <c r="U21" s="123">
        <v>30.964638174219299</v>
      </c>
      <c r="V21" s="123">
        <v>39.164297694217701</v>
      </c>
      <c r="W21" s="123">
        <v>30.024072350850201</v>
      </c>
      <c r="X21" s="123">
        <v>14.439473560952001</v>
      </c>
      <c r="Y21" s="128">
        <v>34.404790670414897</v>
      </c>
      <c r="Z21" s="123"/>
      <c r="AA21" s="135">
        <v>-8.1778778231174201</v>
      </c>
      <c r="AB21" s="143">
        <v>-9.4719472429656992</v>
      </c>
      <c r="AC21" s="136">
        <v>-8.89887445022371</v>
      </c>
      <c r="AD21" s="123"/>
      <c r="AE21" s="141">
        <v>15.6174552905428</v>
      </c>
      <c r="AG21" s="148">
        <v>65.028239037934497</v>
      </c>
      <c r="AH21" s="144">
        <v>71.562301088994602</v>
      </c>
      <c r="AI21" s="144">
        <v>75.9626953411221</v>
      </c>
      <c r="AJ21" s="144">
        <v>76.753135024520404</v>
      </c>
      <c r="AK21" s="144">
        <v>72.103448020337495</v>
      </c>
      <c r="AL21" s="149">
        <v>72.281963702581805</v>
      </c>
      <c r="AM21" s="144"/>
      <c r="AN21" s="156">
        <v>104.75240318044099</v>
      </c>
      <c r="AO21" s="164">
        <v>117.431478176835</v>
      </c>
      <c r="AP21" s="157">
        <v>111.091940678638</v>
      </c>
      <c r="AQ21" s="144"/>
      <c r="AR21" s="162">
        <v>83.370528552883698</v>
      </c>
      <c r="AS21" s="82"/>
      <c r="AT21" s="127">
        <v>14.512516134729999</v>
      </c>
      <c r="AU21" s="123">
        <v>12.305385735903901</v>
      </c>
      <c r="AV21" s="123">
        <v>15.505631676435</v>
      </c>
      <c r="AW21" s="123">
        <v>7.1190137743497299</v>
      </c>
      <c r="AX21" s="123">
        <v>-1.4021992707122399</v>
      </c>
      <c r="AY21" s="128">
        <v>9.1692463742619594</v>
      </c>
      <c r="AZ21" s="123"/>
      <c r="BA21" s="135">
        <v>-2.3438467240301399</v>
      </c>
      <c r="BB21" s="143">
        <v>0.85016095074954001</v>
      </c>
      <c r="BC21" s="136">
        <v>-0.68134475343934497</v>
      </c>
      <c r="BD21" s="123"/>
      <c r="BE21" s="141">
        <v>5.1969947625539596</v>
      </c>
    </row>
    <row r="22" spans="1:70" x14ac:dyDescent="0.2">
      <c r="A22" s="36" t="s">
        <v>33</v>
      </c>
      <c r="B22" s="3" t="str">
        <f t="shared" si="0"/>
        <v>Chesapeake/Suffolk, VA</v>
      </c>
      <c r="C22" s="3"/>
      <c r="D22" s="25" t="s">
        <v>16</v>
      </c>
      <c r="E22" s="28" t="s">
        <v>17</v>
      </c>
      <c r="F22" s="3"/>
      <c r="G22" s="150">
        <v>71.400895145800504</v>
      </c>
      <c r="H22" s="151">
        <v>87.421601990570906</v>
      </c>
      <c r="I22" s="151">
        <v>91.004559113128394</v>
      </c>
      <c r="J22" s="151">
        <v>94.542805219971996</v>
      </c>
      <c r="K22" s="151">
        <v>83.627529434357498</v>
      </c>
      <c r="L22" s="152">
        <v>85.599910349884695</v>
      </c>
      <c r="M22" s="144"/>
      <c r="N22" s="158">
        <v>108.288500506284</v>
      </c>
      <c r="O22" s="159">
        <v>132.70838271648</v>
      </c>
      <c r="P22" s="160">
        <v>120.49844161138201</v>
      </c>
      <c r="Q22" s="144"/>
      <c r="R22" s="163">
        <v>95.571416663341097</v>
      </c>
      <c r="S22" s="82"/>
      <c r="T22" s="129">
        <v>6.58391529857552</v>
      </c>
      <c r="U22" s="130">
        <v>9.7576935286801092</v>
      </c>
      <c r="V22" s="130">
        <v>10.5664172946121</v>
      </c>
      <c r="W22" s="130">
        <v>17.143179135094101</v>
      </c>
      <c r="X22" s="130">
        <v>17.257166159280899</v>
      </c>
      <c r="Y22" s="131">
        <v>12.3434034451685</v>
      </c>
      <c r="Z22" s="123"/>
      <c r="AA22" s="137">
        <v>2.81712182622362</v>
      </c>
      <c r="AB22" s="138">
        <v>-0.89969831846903203</v>
      </c>
      <c r="AC22" s="139">
        <v>0.73660698017607495</v>
      </c>
      <c r="AD22" s="123"/>
      <c r="AE22" s="142">
        <v>7.8668482521077099</v>
      </c>
      <c r="AG22" s="150">
        <v>67.127595573598697</v>
      </c>
      <c r="AH22" s="151">
        <v>82.1082002313602</v>
      </c>
      <c r="AI22" s="151">
        <v>89.261159199441195</v>
      </c>
      <c r="AJ22" s="151">
        <v>91.080985001527694</v>
      </c>
      <c r="AK22" s="151">
        <v>86.515871137980696</v>
      </c>
      <c r="AL22" s="152">
        <v>83.2189124058213</v>
      </c>
      <c r="AM22" s="144"/>
      <c r="AN22" s="158">
        <v>122.18114827360399</v>
      </c>
      <c r="AO22" s="159">
        <v>133.017846518835</v>
      </c>
      <c r="AP22" s="160">
        <v>127.59949739621899</v>
      </c>
      <c r="AQ22" s="144"/>
      <c r="AR22" s="163">
        <v>95.899237691209194</v>
      </c>
      <c r="AS22" s="82"/>
      <c r="AT22" s="129">
        <v>1.69845618866309</v>
      </c>
      <c r="AU22" s="130">
        <v>3.99237025018199</v>
      </c>
      <c r="AV22" s="130">
        <v>5.6006208860194002</v>
      </c>
      <c r="AW22" s="130">
        <v>5.2402913886284699</v>
      </c>
      <c r="AX22" s="130">
        <v>4.4369212199938204</v>
      </c>
      <c r="AY22" s="131">
        <v>4.3168614101804099</v>
      </c>
      <c r="AZ22" s="123"/>
      <c r="BA22" s="137">
        <v>3.9549806270536298</v>
      </c>
      <c r="BB22" s="138">
        <v>3.4856443139039999</v>
      </c>
      <c r="BC22" s="139">
        <v>3.70981765739743</v>
      </c>
      <c r="BD22" s="123"/>
      <c r="BE22" s="142">
        <v>4.0854238570247698</v>
      </c>
    </row>
    <row r="23" spans="1:70" x14ac:dyDescent="0.2">
      <c r="A23" s="35" t="s">
        <v>115</v>
      </c>
      <c r="B23" s="3" t="s">
        <v>115</v>
      </c>
      <c r="C23" s="9"/>
      <c r="D23" s="23" t="s">
        <v>16</v>
      </c>
      <c r="E23" s="26" t="s">
        <v>17</v>
      </c>
      <c r="F23" s="3"/>
      <c r="G23" s="145">
        <v>60.820110641067302</v>
      </c>
      <c r="H23" s="146">
        <v>87.597761145460396</v>
      </c>
      <c r="I23" s="146">
        <v>105.053058900097</v>
      </c>
      <c r="J23" s="146">
        <v>106.97376830458801</v>
      </c>
      <c r="K23" s="146">
        <v>84.356651480637794</v>
      </c>
      <c r="L23" s="147">
        <v>88.960270094370301</v>
      </c>
      <c r="M23" s="144"/>
      <c r="N23" s="153">
        <v>84.142886430198502</v>
      </c>
      <c r="O23" s="154">
        <v>83.787103807354299</v>
      </c>
      <c r="P23" s="155">
        <v>83.9649951187764</v>
      </c>
      <c r="Q23" s="144"/>
      <c r="R23" s="161">
        <v>87.533048672771997</v>
      </c>
      <c r="S23" s="82"/>
      <c r="T23" s="124">
        <v>-4.8486427661730804</v>
      </c>
      <c r="U23" s="125">
        <v>6.5153711514146799</v>
      </c>
      <c r="V23" s="125">
        <v>17.826968704519899</v>
      </c>
      <c r="W23" s="125">
        <v>23.970532834569202</v>
      </c>
      <c r="X23" s="125">
        <v>16.1697785503431</v>
      </c>
      <c r="Y23" s="126">
        <v>12.830089126318899</v>
      </c>
      <c r="Z23" s="123"/>
      <c r="AA23" s="132">
        <v>-1.9642278675104401</v>
      </c>
      <c r="AB23" s="133">
        <v>-4.15846869538115</v>
      </c>
      <c r="AC23" s="134">
        <v>-3.0714409792003701</v>
      </c>
      <c r="AD23" s="123"/>
      <c r="AE23" s="140">
        <v>7.9753066725297197</v>
      </c>
      <c r="AF23" s="82"/>
      <c r="AG23" s="145">
        <v>63.247421900422999</v>
      </c>
      <c r="AH23" s="146">
        <v>91.467417019199402</v>
      </c>
      <c r="AI23" s="146">
        <v>113.107420273348</v>
      </c>
      <c r="AJ23" s="146">
        <v>109.603739017246</v>
      </c>
      <c r="AK23" s="146">
        <v>99.341157663520903</v>
      </c>
      <c r="AL23" s="147">
        <v>95.353431174747797</v>
      </c>
      <c r="AM23" s="144"/>
      <c r="AN23" s="153">
        <v>118.276521314676</v>
      </c>
      <c r="AO23" s="154">
        <v>120.19916531077099</v>
      </c>
      <c r="AP23" s="155">
        <v>119.237843312723</v>
      </c>
      <c r="AQ23" s="144"/>
      <c r="AR23" s="161">
        <v>102.177548928455</v>
      </c>
      <c r="AS23" s="82"/>
      <c r="AT23" s="124">
        <v>1.0016325602660701</v>
      </c>
      <c r="AU23" s="125">
        <v>13.59072223369</v>
      </c>
      <c r="AV23" s="125">
        <v>15.1129113750918</v>
      </c>
      <c r="AW23" s="125">
        <v>12.2142615147974</v>
      </c>
      <c r="AX23" s="125">
        <v>6.5587062562816998</v>
      </c>
      <c r="AY23" s="126">
        <v>10.285671941983701</v>
      </c>
      <c r="AZ23" s="123"/>
      <c r="BA23" s="132">
        <v>3.9200464230611001</v>
      </c>
      <c r="BB23" s="133">
        <v>-0.57043366227962899</v>
      </c>
      <c r="BC23" s="134">
        <v>1.60713615508448</v>
      </c>
      <c r="BD23" s="123"/>
      <c r="BE23" s="140">
        <v>7.2318983864682602</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48">
        <v>49.415997925789299</v>
      </c>
      <c r="H24" s="144">
        <v>66.072384189905506</v>
      </c>
      <c r="I24" s="144">
        <v>76.674471076284803</v>
      </c>
      <c r="J24" s="144">
        <v>75.5288142429131</v>
      </c>
      <c r="K24" s="144">
        <v>63.778612583544501</v>
      </c>
      <c r="L24" s="149">
        <v>66.294056003687402</v>
      </c>
      <c r="M24" s="144"/>
      <c r="N24" s="156">
        <v>72.713959437658403</v>
      </c>
      <c r="O24" s="164">
        <v>76.201474994238296</v>
      </c>
      <c r="P24" s="157">
        <v>74.457717215948307</v>
      </c>
      <c r="Q24" s="144"/>
      <c r="R24" s="162">
        <v>68.626530635761995</v>
      </c>
      <c r="S24" s="82"/>
      <c r="T24" s="127">
        <v>-1.11044040245565</v>
      </c>
      <c r="U24" s="123">
        <v>6.0054347591685104</v>
      </c>
      <c r="V24" s="123">
        <v>10.2403353870624</v>
      </c>
      <c r="W24" s="123">
        <v>13.6836024517987</v>
      </c>
      <c r="X24" s="123">
        <v>-0.83802527293695095</v>
      </c>
      <c r="Y24" s="128">
        <v>6.03398394393919</v>
      </c>
      <c r="Z24" s="123"/>
      <c r="AA24" s="135">
        <v>-3.3162320516459101</v>
      </c>
      <c r="AB24" s="143">
        <v>-2.98255346202389</v>
      </c>
      <c r="AC24" s="136">
        <v>-3.1457727335404599</v>
      </c>
      <c r="AD24" s="123"/>
      <c r="AE24" s="141">
        <v>3.0075494822987001</v>
      </c>
      <c r="AF24" s="82"/>
      <c r="AG24" s="148">
        <v>47.308263424752198</v>
      </c>
      <c r="AH24" s="144">
        <v>67.179750230467803</v>
      </c>
      <c r="AI24" s="144">
        <v>78.203508008757694</v>
      </c>
      <c r="AJ24" s="144">
        <v>77.464064012445206</v>
      </c>
      <c r="AK24" s="144">
        <v>72.217504033187296</v>
      </c>
      <c r="AL24" s="149">
        <v>68.474617941922105</v>
      </c>
      <c r="AM24" s="144"/>
      <c r="AN24" s="156">
        <v>91.384297361143098</v>
      </c>
      <c r="AO24" s="164">
        <v>94.411013482369199</v>
      </c>
      <c r="AP24" s="157">
        <v>92.897655421756099</v>
      </c>
      <c r="AQ24" s="144"/>
      <c r="AR24" s="162">
        <v>75.452628650446101</v>
      </c>
      <c r="AS24" s="82"/>
      <c r="AT24" s="127">
        <v>1.6322136794173501</v>
      </c>
      <c r="AU24" s="123">
        <v>11.6340221798937</v>
      </c>
      <c r="AV24" s="123">
        <v>13.1077284194808</v>
      </c>
      <c r="AW24" s="123">
        <v>14.723662511756499</v>
      </c>
      <c r="AX24" s="123">
        <v>8.1132873867447994</v>
      </c>
      <c r="AY24" s="128">
        <v>10.3759649769744</v>
      </c>
      <c r="AZ24" s="123"/>
      <c r="BA24" s="135">
        <v>2.3601826124812102</v>
      </c>
      <c r="BB24" s="143">
        <v>2.8732506228314598</v>
      </c>
      <c r="BC24" s="136">
        <v>2.6202545377173601</v>
      </c>
      <c r="BD24" s="123"/>
      <c r="BE24" s="141">
        <v>7.5175184949412204</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48">
        <v>45.904913094417601</v>
      </c>
      <c r="H25" s="144">
        <v>58.829991316333498</v>
      </c>
      <c r="I25" s="144">
        <v>66.501575982081306</v>
      </c>
      <c r="J25" s="144">
        <v>63.949586181943403</v>
      </c>
      <c r="K25" s="144">
        <v>61.314646829772499</v>
      </c>
      <c r="L25" s="149">
        <v>59.300142680909701</v>
      </c>
      <c r="M25" s="144"/>
      <c r="N25" s="156">
        <v>70.163587939352098</v>
      </c>
      <c r="O25" s="164">
        <v>74.957130323914498</v>
      </c>
      <c r="P25" s="157">
        <v>72.560359131633305</v>
      </c>
      <c r="Q25" s="144"/>
      <c r="R25" s="162">
        <v>63.088775952544999</v>
      </c>
      <c r="S25" s="82"/>
      <c r="T25" s="127">
        <v>9.8583605537985903</v>
      </c>
      <c r="U25" s="123">
        <v>8.1854695060735807</v>
      </c>
      <c r="V25" s="123">
        <v>10.4019485280255</v>
      </c>
      <c r="W25" s="123">
        <v>5.5476445262205401</v>
      </c>
      <c r="X25" s="123">
        <v>12.6649073860693</v>
      </c>
      <c r="Y25" s="128">
        <v>9.2442827676982091</v>
      </c>
      <c r="Z25" s="123"/>
      <c r="AA25" s="135">
        <v>8.2535590581705307</v>
      </c>
      <c r="AB25" s="143">
        <v>-0.88714501559800396</v>
      </c>
      <c r="AC25" s="136">
        <v>3.3312932767038101</v>
      </c>
      <c r="AD25" s="123"/>
      <c r="AE25" s="141">
        <v>7.2279485633095604</v>
      </c>
      <c r="AF25" s="82"/>
      <c r="AG25" s="148">
        <v>48.026271054445203</v>
      </c>
      <c r="AH25" s="144">
        <v>56.856869521019902</v>
      </c>
      <c r="AI25" s="144">
        <v>62.1339860527222</v>
      </c>
      <c r="AJ25" s="144">
        <v>61.5558284200551</v>
      </c>
      <c r="AK25" s="144">
        <v>60.726674371123302</v>
      </c>
      <c r="AL25" s="149">
        <v>57.859925883873103</v>
      </c>
      <c r="AM25" s="144"/>
      <c r="AN25" s="156">
        <v>89.1899958821502</v>
      </c>
      <c r="AO25" s="164">
        <v>94.686335639214306</v>
      </c>
      <c r="AP25" s="157">
        <v>91.938165760682196</v>
      </c>
      <c r="AQ25" s="144"/>
      <c r="AR25" s="162">
        <v>67.596565848675695</v>
      </c>
      <c r="AS25" s="82"/>
      <c r="AT25" s="127">
        <v>7.6977183180101898</v>
      </c>
      <c r="AU25" s="123">
        <v>2.7630991898950801</v>
      </c>
      <c r="AV25" s="123">
        <v>1.9132179574242401</v>
      </c>
      <c r="AW25" s="123">
        <v>-2.5808944635934101E-2</v>
      </c>
      <c r="AX25" s="123">
        <v>-0.126850883673987</v>
      </c>
      <c r="AY25" s="128">
        <v>2.1304731606004799</v>
      </c>
      <c r="AZ25" s="123"/>
      <c r="BA25" s="135">
        <v>5.45197676853053</v>
      </c>
      <c r="BB25" s="143">
        <v>2.8629738539982998</v>
      </c>
      <c r="BC25" s="136">
        <v>4.1027125963637801</v>
      </c>
      <c r="BD25" s="123"/>
      <c r="BE25" s="141">
        <v>2.88794280661096</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48">
        <v>52.097446249033197</v>
      </c>
      <c r="H26" s="144">
        <v>64.263101160092802</v>
      </c>
      <c r="I26" s="144">
        <v>69.082716995359604</v>
      </c>
      <c r="J26" s="144">
        <v>68.802525870069601</v>
      </c>
      <c r="K26" s="144">
        <v>63.255887393658099</v>
      </c>
      <c r="L26" s="149">
        <v>63.500335533642598</v>
      </c>
      <c r="M26" s="144"/>
      <c r="N26" s="156">
        <v>66.108412703016199</v>
      </c>
      <c r="O26" s="164">
        <v>68.834650986078799</v>
      </c>
      <c r="P26" s="157">
        <v>67.471531844547499</v>
      </c>
      <c r="Q26" s="144"/>
      <c r="R26" s="162">
        <v>64.634963051043997</v>
      </c>
      <c r="S26" s="82"/>
      <c r="T26" s="127">
        <v>12.867486861962201</v>
      </c>
      <c r="U26" s="123">
        <v>7.2122930945674097</v>
      </c>
      <c r="V26" s="123">
        <v>10.4279145418901</v>
      </c>
      <c r="W26" s="123">
        <v>7.4758954919720901</v>
      </c>
      <c r="X26" s="123">
        <v>10.700585681057801</v>
      </c>
      <c r="Y26" s="128">
        <v>9.5530944468189496</v>
      </c>
      <c r="Z26" s="123"/>
      <c r="AA26" s="135">
        <v>5.5945199293135799</v>
      </c>
      <c r="AB26" s="143">
        <v>8.9248745209035203</v>
      </c>
      <c r="AC26" s="136">
        <v>7.2674896237975997</v>
      </c>
      <c r="AD26" s="123"/>
      <c r="AE26" s="141">
        <v>8.8612770597986099</v>
      </c>
      <c r="AF26" s="82"/>
      <c r="AG26" s="148">
        <v>49.3391080239752</v>
      </c>
      <c r="AH26" s="144">
        <v>59.477556883217297</v>
      </c>
      <c r="AI26" s="144">
        <v>63.602140361562199</v>
      </c>
      <c r="AJ26" s="144">
        <v>62.5687430684454</v>
      </c>
      <c r="AK26" s="144">
        <v>60.710538925947397</v>
      </c>
      <c r="AL26" s="149">
        <v>59.139617452629501</v>
      </c>
      <c r="AM26" s="144"/>
      <c r="AN26" s="156">
        <v>73.369883376836796</v>
      </c>
      <c r="AO26" s="164">
        <v>74.783097114269097</v>
      </c>
      <c r="AP26" s="157">
        <v>74.076490245552904</v>
      </c>
      <c r="AQ26" s="144"/>
      <c r="AR26" s="162">
        <v>63.4072953934648</v>
      </c>
      <c r="AS26" s="82"/>
      <c r="AT26" s="127">
        <v>4.9101893614163403</v>
      </c>
      <c r="AU26" s="123">
        <v>0.92011259517820998</v>
      </c>
      <c r="AV26" s="123">
        <v>2.2393585776226899</v>
      </c>
      <c r="AW26" s="123">
        <v>-2.5452301453756001</v>
      </c>
      <c r="AX26" s="123">
        <v>-1.15342081357599</v>
      </c>
      <c r="AY26" s="128">
        <v>0.64741528435837803</v>
      </c>
      <c r="AZ26" s="123"/>
      <c r="BA26" s="135">
        <v>5.8965923781966998</v>
      </c>
      <c r="BB26" s="143">
        <v>12.7305719202216</v>
      </c>
      <c r="BC26" s="136">
        <v>9.2393439505440504</v>
      </c>
      <c r="BD26" s="123"/>
      <c r="BE26" s="141">
        <v>3.3609873033025699</v>
      </c>
      <c r="BF26" s="75"/>
      <c r="BG26" s="76"/>
      <c r="BH26" s="76"/>
      <c r="BI26" s="76"/>
      <c r="BJ26" s="76"/>
      <c r="BK26" s="76"/>
      <c r="BL26" s="76"/>
      <c r="BM26" s="76"/>
      <c r="BN26" s="76"/>
      <c r="BO26" s="76"/>
      <c r="BP26" s="76"/>
      <c r="BQ26" s="76"/>
      <c r="BR26" s="76"/>
    </row>
    <row r="27" spans="1:70" x14ac:dyDescent="0.2">
      <c r="A27" s="77" t="s">
        <v>97</v>
      </c>
      <c r="B27" s="37" t="s">
        <v>70</v>
      </c>
      <c r="C27" s="3"/>
      <c r="D27" s="24" t="s">
        <v>16</v>
      </c>
      <c r="E27" s="27" t="s">
        <v>17</v>
      </c>
      <c r="F27" s="3"/>
      <c r="G27" s="148">
        <v>52.301333605012402</v>
      </c>
      <c r="H27" s="144">
        <v>65.489063725739896</v>
      </c>
      <c r="I27" s="144">
        <v>69.944611583719606</v>
      </c>
      <c r="J27" s="144">
        <v>71.233575467373001</v>
      </c>
      <c r="K27" s="144">
        <v>70.269269522693605</v>
      </c>
      <c r="L27" s="149">
        <v>65.847570780907702</v>
      </c>
      <c r="M27" s="144"/>
      <c r="N27" s="156">
        <v>91.072016198869093</v>
      </c>
      <c r="O27" s="164">
        <v>100.889691304569</v>
      </c>
      <c r="P27" s="157">
        <v>95.980853751719195</v>
      </c>
      <c r="Q27" s="144"/>
      <c r="R27" s="162">
        <v>74.457080201139505</v>
      </c>
      <c r="S27" s="82"/>
      <c r="T27" s="127">
        <v>-0.22295992020104299</v>
      </c>
      <c r="U27" s="123">
        <v>7.8908691026868496</v>
      </c>
      <c r="V27" s="123">
        <v>8.5814160505444601</v>
      </c>
      <c r="W27" s="123">
        <v>11.494185435519199</v>
      </c>
      <c r="X27" s="123">
        <v>13.379250747043599</v>
      </c>
      <c r="Y27" s="128">
        <v>8.5155878637345594</v>
      </c>
      <c r="Z27" s="123"/>
      <c r="AA27" s="135">
        <v>4.91245888337673</v>
      </c>
      <c r="AB27" s="143">
        <v>3.6668889502764999</v>
      </c>
      <c r="AC27" s="136">
        <v>4.2541140349960704</v>
      </c>
      <c r="AD27" s="123"/>
      <c r="AE27" s="141">
        <v>6.8896207773296601</v>
      </c>
      <c r="AF27" s="82"/>
      <c r="AG27" s="148">
        <v>52.407585833630399</v>
      </c>
      <c r="AH27" s="144">
        <v>63.482030334674697</v>
      </c>
      <c r="AI27" s="144">
        <v>68.352983546431602</v>
      </c>
      <c r="AJ27" s="144">
        <v>70.651550226682204</v>
      </c>
      <c r="AK27" s="144">
        <v>71.450248841118594</v>
      </c>
      <c r="AL27" s="149">
        <v>65.268879756507502</v>
      </c>
      <c r="AM27" s="144"/>
      <c r="AN27" s="156">
        <v>97.754359940909694</v>
      </c>
      <c r="AO27" s="164">
        <v>102.64944615658899</v>
      </c>
      <c r="AP27" s="157">
        <v>100.201903048749</v>
      </c>
      <c r="AQ27" s="144"/>
      <c r="AR27" s="162">
        <v>75.249743554290902</v>
      </c>
      <c r="AS27" s="82"/>
      <c r="AT27" s="127">
        <v>1.0164020350987399</v>
      </c>
      <c r="AU27" s="123">
        <v>2.49402899796931</v>
      </c>
      <c r="AV27" s="123">
        <v>5.9750865010777803</v>
      </c>
      <c r="AW27" s="123">
        <v>4.0075912882790599</v>
      </c>
      <c r="AX27" s="123">
        <v>2.62056203246622</v>
      </c>
      <c r="AY27" s="128">
        <v>3.3155352485227598</v>
      </c>
      <c r="AZ27" s="123"/>
      <c r="BA27" s="135">
        <v>0.49678870593872798</v>
      </c>
      <c r="BB27" s="143">
        <v>1.63916119685634</v>
      </c>
      <c r="BC27" s="136">
        <v>1.0787002299411499</v>
      </c>
      <c r="BD27" s="123"/>
      <c r="BE27" s="141">
        <v>2.4486514876320702</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48">
        <v>46.136842392292301</v>
      </c>
      <c r="H28" s="144">
        <v>61.275798945646201</v>
      </c>
      <c r="I28" s="144">
        <v>68.8920250863479</v>
      </c>
      <c r="J28" s="144">
        <v>74.233419378294798</v>
      </c>
      <c r="K28" s="144">
        <v>76.782986729685504</v>
      </c>
      <c r="L28" s="149">
        <v>65.464214506453303</v>
      </c>
      <c r="M28" s="144"/>
      <c r="N28" s="156">
        <v>90.846151608798394</v>
      </c>
      <c r="O28" s="164">
        <v>85.672684966369701</v>
      </c>
      <c r="P28" s="157">
        <v>88.259418287583998</v>
      </c>
      <c r="Q28" s="144"/>
      <c r="R28" s="162">
        <v>71.977129872490707</v>
      </c>
      <c r="S28" s="82"/>
      <c r="T28" s="127">
        <v>0.89376008489065795</v>
      </c>
      <c r="U28" s="123">
        <v>-2.1875316269874898</v>
      </c>
      <c r="V28" s="123">
        <v>-4.1552125571497598</v>
      </c>
      <c r="W28" s="123">
        <v>7.0479592909025097</v>
      </c>
      <c r="X28" s="123">
        <v>13.4345143934046</v>
      </c>
      <c r="Y28" s="128">
        <v>3.1620383979487401</v>
      </c>
      <c r="Z28" s="123"/>
      <c r="AA28" s="135">
        <v>18.597664617880302</v>
      </c>
      <c r="AB28" s="143">
        <v>11.657212499966899</v>
      </c>
      <c r="AC28" s="136">
        <v>15.1245412125017</v>
      </c>
      <c r="AD28" s="123"/>
      <c r="AE28" s="141">
        <v>7.05946272362059</v>
      </c>
      <c r="AF28" s="82"/>
      <c r="AG28" s="148">
        <v>49.509427831303299</v>
      </c>
      <c r="AH28" s="144">
        <v>63.1858284857298</v>
      </c>
      <c r="AI28" s="144">
        <v>73.245911652426798</v>
      </c>
      <c r="AJ28" s="144">
        <v>79.021828758407494</v>
      </c>
      <c r="AK28" s="144">
        <v>81.228705235411695</v>
      </c>
      <c r="AL28" s="149">
        <v>69.2383403926558</v>
      </c>
      <c r="AM28" s="144"/>
      <c r="AN28" s="156">
        <v>92.891863752044998</v>
      </c>
      <c r="AO28" s="164">
        <v>85.069379658243903</v>
      </c>
      <c r="AP28" s="157">
        <v>88.9806217051445</v>
      </c>
      <c r="AQ28" s="144"/>
      <c r="AR28" s="162">
        <v>74.878992196224004</v>
      </c>
      <c r="AS28" s="82"/>
      <c r="AT28" s="127">
        <v>-1.26410340533808</v>
      </c>
      <c r="AU28" s="123">
        <v>4.2840670161585797</v>
      </c>
      <c r="AV28" s="123">
        <v>6.1539254170271001</v>
      </c>
      <c r="AW28" s="123">
        <v>11.5588116028441</v>
      </c>
      <c r="AX28" s="123">
        <v>17.952035327639098</v>
      </c>
      <c r="AY28" s="128">
        <v>8.3768590523297792</v>
      </c>
      <c r="AZ28" s="123"/>
      <c r="BA28" s="135">
        <v>15.360618873121201</v>
      </c>
      <c r="BB28" s="143">
        <v>6.1587548657408702</v>
      </c>
      <c r="BC28" s="136">
        <v>10.770824621277001</v>
      </c>
      <c r="BD28" s="123"/>
      <c r="BE28" s="141">
        <v>9.1779742003459699</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48">
        <v>77.957972819931996</v>
      </c>
      <c r="H29" s="144">
        <v>87.706573046432595</v>
      </c>
      <c r="I29" s="144">
        <v>96.735748584371393</v>
      </c>
      <c r="J29" s="144">
        <v>96.737447338618296</v>
      </c>
      <c r="K29" s="144">
        <v>90.357791619479002</v>
      </c>
      <c r="L29" s="149">
        <v>89.899106681766696</v>
      </c>
      <c r="M29" s="144"/>
      <c r="N29" s="156">
        <v>107.79444394110899</v>
      </c>
      <c r="O29" s="164">
        <v>126.694910532276</v>
      </c>
      <c r="P29" s="157">
        <v>117.24467723669299</v>
      </c>
      <c r="Q29" s="144"/>
      <c r="R29" s="162">
        <v>97.712126840317097</v>
      </c>
      <c r="S29" s="82"/>
      <c r="T29" s="127">
        <v>3.5806833966131002</v>
      </c>
      <c r="U29" s="123">
        <v>4.2170330374329197</v>
      </c>
      <c r="V29" s="123">
        <v>10.0368733428487</v>
      </c>
      <c r="W29" s="123">
        <v>4.47415510129556</v>
      </c>
      <c r="X29" s="123">
        <v>8.0973291015822202</v>
      </c>
      <c r="Y29" s="128">
        <v>6.13407721940579</v>
      </c>
      <c r="Z29" s="123"/>
      <c r="AA29" s="135">
        <v>-5.8055562411687403</v>
      </c>
      <c r="AB29" s="143">
        <v>-6.2321740738980997</v>
      </c>
      <c r="AC29" s="136">
        <v>-6.0365393381108099</v>
      </c>
      <c r="AD29" s="123"/>
      <c r="AE29" s="141">
        <v>1.4535344949381399</v>
      </c>
      <c r="AF29" s="82"/>
      <c r="AG29" s="148">
        <v>79.455757078142597</v>
      </c>
      <c r="AH29" s="144">
        <v>88.182680067950102</v>
      </c>
      <c r="AI29" s="144">
        <v>93.296821064552603</v>
      </c>
      <c r="AJ29" s="144">
        <v>97.883902038504999</v>
      </c>
      <c r="AK29" s="144">
        <v>104.527325594563</v>
      </c>
      <c r="AL29" s="149">
        <v>92.669297168742901</v>
      </c>
      <c r="AM29" s="144"/>
      <c r="AN29" s="156">
        <v>145.377060588901</v>
      </c>
      <c r="AO29" s="164">
        <v>158.70604020384999</v>
      </c>
      <c r="AP29" s="157">
        <v>152.04155039637499</v>
      </c>
      <c r="AQ29" s="144"/>
      <c r="AR29" s="162">
        <v>109.632798090923</v>
      </c>
      <c r="AS29" s="82"/>
      <c r="AT29" s="127">
        <v>-1.04856043026581</v>
      </c>
      <c r="AU29" s="123">
        <v>-3.4010340066998102</v>
      </c>
      <c r="AV29" s="123">
        <v>-2.7877290866458502</v>
      </c>
      <c r="AW29" s="123">
        <v>-1.97200676592755</v>
      </c>
      <c r="AX29" s="123">
        <v>-1.89391624268394</v>
      </c>
      <c r="AY29" s="128">
        <v>-2.2384200806171002</v>
      </c>
      <c r="AZ29" s="123"/>
      <c r="BA29" s="135">
        <v>-7.2950431116780203</v>
      </c>
      <c r="BB29" s="143">
        <v>-6.4347754439748801</v>
      </c>
      <c r="BC29" s="136">
        <v>-6.8480381817435401</v>
      </c>
      <c r="BD29" s="123"/>
      <c r="BE29" s="141">
        <v>-4.1756566175534697</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48">
        <v>46.048012801428897</v>
      </c>
      <c r="H30" s="144">
        <v>61.233919321226502</v>
      </c>
      <c r="I30" s="144">
        <v>70.688623102113695</v>
      </c>
      <c r="J30" s="144">
        <v>70.674097945817195</v>
      </c>
      <c r="K30" s="144">
        <v>69.398367073533706</v>
      </c>
      <c r="L30" s="149">
        <v>63.608604048823999</v>
      </c>
      <c r="M30" s="144"/>
      <c r="N30" s="156">
        <v>80.080620720452501</v>
      </c>
      <c r="O30" s="164">
        <v>86.951399225960103</v>
      </c>
      <c r="P30" s="157">
        <v>83.516009973206295</v>
      </c>
      <c r="Q30" s="144"/>
      <c r="R30" s="162">
        <v>69.296434312933201</v>
      </c>
      <c r="S30" s="82"/>
      <c r="T30" s="127">
        <v>5.2826671693615097</v>
      </c>
      <c r="U30" s="123">
        <v>1.42868014431709</v>
      </c>
      <c r="V30" s="123">
        <v>2.9256697664063198</v>
      </c>
      <c r="W30" s="123">
        <v>-2.5065904582877798</v>
      </c>
      <c r="X30" s="123">
        <v>-1.49597073129821</v>
      </c>
      <c r="Y30" s="128">
        <v>0.73206090534791901</v>
      </c>
      <c r="Z30" s="123"/>
      <c r="AA30" s="135">
        <v>-4.97533859196602</v>
      </c>
      <c r="AB30" s="143">
        <v>1.16506190531613</v>
      </c>
      <c r="AC30" s="136">
        <v>-1.8749002445160401</v>
      </c>
      <c r="AD30" s="123"/>
      <c r="AE30" s="141">
        <v>-0.18112234102975</v>
      </c>
      <c r="AF30" s="82"/>
      <c r="AG30" s="148">
        <v>49.272168055968997</v>
      </c>
      <c r="AH30" s="144">
        <v>60.863770467400997</v>
      </c>
      <c r="AI30" s="144">
        <v>69.286637392080905</v>
      </c>
      <c r="AJ30" s="144">
        <v>71.168450059541499</v>
      </c>
      <c r="AK30" s="144">
        <v>82.898546070259002</v>
      </c>
      <c r="AL30" s="149">
        <v>66.697914409050298</v>
      </c>
      <c r="AM30" s="144"/>
      <c r="AN30" s="156">
        <v>105.556658603751</v>
      </c>
      <c r="AO30" s="164">
        <v>101.98146807085401</v>
      </c>
      <c r="AP30" s="157">
        <v>103.769063337302</v>
      </c>
      <c r="AQ30" s="144"/>
      <c r="AR30" s="162">
        <v>77.289671245693796</v>
      </c>
      <c r="AS30" s="82"/>
      <c r="AT30" s="127">
        <v>0.352319380552367</v>
      </c>
      <c r="AU30" s="123">
        <v>1.6008327680538299</v>
      </c>
      <c r="AV30" s="123">
        <v>3.8199327603431801</v>
      </c>
      <c r="AW30" s="123">
        <v>2.5656151295262699</v>
      </c>
      <c r="AX30" s="123">
        <v>16.026457720343899</v>
      </c>
      <c r="AY30" s="128">
        <v>5.3421662218015804</v>
      </c>
      <c r="AZ30" s="123"/>
      <c r="BA30" s="135">
        <v>13.281643553364599</v>
      </c>
      <c r="BB30" s="143">
        <v>7.6282012087783899</v>
      </c>
      <c r="BC30" s="136">
        <v>10.431266547261099</v>
      </c>
      <c r="BD30" s="123"/>
      <c r="BE30" s="141">
        <v>7.2378924636059496</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48">
        <v>64.796636544370102</v>
      </c>
      <c r="H31" s="144">
        <v>74.968819808422097</v>
      </c>
      <c r="I31" s="144">
        <v>79.411306705223197</v>
      </c>
      <c r="J31" s="144">
        <v>78.626988975239399</v>
      </c>
      <c r="K31" s="144">
        <v>70.596508223386905</v>
      </c>
      <c r="L31" s="149">
        <v>73.680052051328303</v>
      </c>
      <c r="M31" s="144"/>
      <c r="N31" s="156">
        <v>86.694874390023401</v>
      </c>
      <c r="O31" s="164">
        <v>90.933835170793401</v>
      </c>
      <c r="P31" s="157">
        <v>88.814354780408394</v>
      </c>
      <c r="Q31" s="144"/>
      <c r="R31" s="162">
        <v>78.004138545351196</v>
      </c>
      <c r="S31" s="82"/>
      <c r="T31" s="127">
        <v>18.358104445650699</v>
      </c>
      <c r="U31" s="123">
        <v>22.229181224935601</v>
      </c>
      <c r="V31" s="123">
        <v>23.783109745739701</v>
      </c>
      <c r="W31" s="123">
        <v>16.6524405557712</v>
      </c>
      <c r="X31" s="123">
        <v>11.4424718909543</v>
      </c>
      <c r="Y31" s="128">
        <v>18.462312226028899</v>
      </c>
      <c r="Z31" s="123"/>
      <c r="AA31" s="135">
        <v>11.401531439735299</v>
      </c>
      <c r="AB31" s="143">
        <v>6.0545038832032301</v>
      </c>
      <c r="AC31" s="136">
        <v>8.5985534135764397</v>
      </c>
      <c r="AD31" s="123"/>
      <c r="AE31" s="141">
        <v>15.062539885781799</v>
      </c>
      <c r="AF31" s="82"/>
      <c r="AG31" s="148">
        <v>55.352027833001898</v>
      </c>
      <c r="AH31" s="144">
        <v>68.361425085848495</v>
      </c>
      <c r="AI31" s="144">
        <v>73.020754563527902</v>
      </c>
      <c r="AJ31" s="144">
        <v>74.808107265497895</v>
      </c>
      <c r="AK31" s="144">
        <v>74.4874408096873</v>
      </c>
      <c r="AL31" s="149">
        <v>69.205951111512704</v>
      </c>
      <c r="AM31" s="144"/>
      <c r="AN31" s="156">
        <v>96.690580155430993</v>
      </c>
      <c r="AO31" s="164">
        <v>99.476284565335206</v>
      </c>
      <c r="AP31" s="157">
        <v>98.0834323603831</v>
      </c>
      <c r="AQ31" s="144"/>
      <c r="AR31" s="162">
        <v>77.456660039761402</v>
      </c>
      <c r="AS31" s="82"/>
      <c r="AT31" s="127">
        <v>19.386988798295299</v>
      </c>
      <c r="AU31" s="123">
        <v>23.213411722677002</v>
      </c>
      <c r="AV31" s="123">
        <v>21.890666966511699</v>
      </c>
      <c r="AW31" s="123">
        <v>22.3437136844395</v>
      </c>
      <c r="AX31" s="123">
        <v>23.635522127283402</v>
      </c>
      <c r="AY31" s="128">
        <v>22.208999682995099</v>
      </c>
      <c r="AZ31" s="123"/>
      <c r="BA31" s="135">
        <v>10.713156946809701</v>
      </c>
      <c r="BB31" s="143">
        <v>5.8206655447064</v>
      </c>
      <c r="BC31" s="136">
        <v>8.1769298442157599</v>
      </c>
      <c r="BD31" s="123"/>
      <c r="BE31" s="141">
        <v>16.730757417784599</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48">
        <v>42.885868446139099</v>
      </c>
      <c r="H32" s="144">
        <v>50.088543374642498</v>
      </c>
      <c r="I32" s="144">
        <v>54.794886558627198</v>
      </c>
      <c r="J32" s="144">
        <v>56.986810295519497</v>
      </c>
      <c r="K32" s="144">
        <v>59.604501429933201</v>
      </c>
      <c r="L32" s="149">
        <v>52.872122020972299</v>
      </c>
      <c r="M32" s="144"/>
      <c r="N32" s="156">
        <v>83.9957826501429</v>
      </c>
      <c r="O32" s="164">
        <v>76.901361105778406</v>
      </c>
      <c r="P32" s="157">
        <v>80.460787258465601</v>
      </c>
      <c r="Q32" s="144"/>
      <c r="R32" s="162">
        <v>60.735256413751699</v>
      </c>
      <c r="S32" s="82"/>
      <c r="T32" s="127">
        <v>-8.59049991610215</v>
      </c>
      <c r="U32" s="123">
        <v>-16.559651780081701</v>
      </c>
      <c r="V32" s="123">
        <v>-10.791702579858899</v>
      </c>
      <c r="W32" s="123">
        <v>-10.053129681324</v>
      </c>
      <c r="X32" s="123">
        <v>0.79462416405724201</v>
      </c>
      <c r="Y32" s="128">
        <v>-9.1105723773181992</v>
      </c>
      <c r="Z32" s="123"/>
      <c r="AA32" s="135">
        <v>9.4253882227161405</v>
      </c>
      <c r="AB32" s="143">
        <v>20.399640861548299</v>
      </c>
      <c r="AC32" s="136">
        <v>14.426989269367001</v>
      </c>
      <c r="AD32" s="123"/>
      <c r="AE32" s="141">
        <v>-1.4705533927325001</v>
      </c>
      <c r="AF32" s="82"/>
      <c r="AG32" s="148">
        <v>42.724165872259199</v>
      </c>
      <c r="AH32" s="144">
        <v>52.625839847473699</v>
      </c>
      <c r="AI32" s="144">
        <v>57.305004766444199</v>
      </c>
      <c r="AJ32" s="144">
        <v>59.895180648236398</v>
      </c>
      <c r="AK32" s="144">
        <v>61.314699237368899</v>
      </c>
      <c r="AL32" s="149">
        <v>54.772978074356502</v>
      </c>
      <c r="AM32" s="144"/>
      <c r="AN32" s="156">
        <v>90.873700667302103</v>
      </c>
      <c r="AO32" s="164">
        <v>81.759645244461396</v>
      </c>
      <c r="AP32" s="157">
        <v>86.320586060490399</v>
      </c>
      <c r="AQ32" s="144"/>
      <c r="AR32" s="162">
        <v>63.781055208957603</v>
      </c>
      <c r="AS32" s="82"/>
      <c r="AT32" s="127">
        <v>-3.8887595589092498</v>
      </c>
      <c r="AU32" s="123">
        <v>-2.58678139867656</v>
      </c>
      <c r="AV32" s="123">
        <v>0.89163078894647396</v>
      </c>
      <c r="AW32" s="123">
        <v>0.85182921830069203</v>
      </c>
      <c r="AX32" s="123">
        <v>-5.6299641196522303E-2</v>
      </c>
      <c r="AY32" s="128">
        <v>-0.77834639485950297</v>
      </c>
      <c r="AZ32" s="123"/>
      <c r="BA32" s="135">
        <v>-3.3747194265073799</v>
      </c>
      <c r="BB32" s="143">
        <v>-3.8706288475964499</v>
      </c>
      <c r="BC32" s="136">
        <v>-3.60585001543543</v>
      </c>
      <c r="BD32" s="123"/>
      <c r="BE32" s="141">
        <v>-1.8995446813715</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48">
        <v>51.451675996048699</v>
      </c>
      <c r="H33" s="144">
        <v>72.037184721764802</v>
      </c>
      <c r="I33" s="144">
        <v>80.757316430688107</v>
      </c>
      <c r="J33" s="144">
        <v>71.220032927230804</v>
      </c>
      <c r="K33" s="144">
        <v>58.2881165623971</v>
      </c>
      <c r="L33" s="149">
        <v>66.750865327625903</v>
      </c>
      <c r="M33" s="144"/>
      <c r="N33" s="156">
        <v>67.280042805400001</v>
      </c>
      <c r="O33" s="164">
        <v>71.392067830095399</v>
      </c>
      <c r="P33" s="157">
        <v>69.336055317747693</v>
      </c>
      <c r="Q33" s="144"/>
      <c r="R33" s="162">
        <v>67.489491039089302</v>
      </c>
      <c r="S33" s="82"/>
      <c r="T33" s="127">
        <v>9.73311538321936</v>
      </c>
      <c r="U33" s="123">
        <v>10.4214258757153</v>
      </c>
      <c r="V33" s="123">
        <v>24.324084339682202</v>
      </c>
      <c r="W33" s="123">
        <v>19.017169342232201</v>
      </c>
      <c r="X33" s="123">
        <v>11.1493386344856</v>
      </c>
      <c r="Y33" s="128">
        <v>15.3402873009601</v>
      </c>
      <c r="Z33" s="123"/>
      <c r="AA33" s="135">
        <v>13.780275113933101</v>
      </c>
      <c r="AB33" s="143">
        <v>13.9960667833104</v>
      </c>
      <c r="AC33" s="136">
        <v>13.8912682371886</v>
      </c>
      <c r="AD33" s="123"/>
      <c r="AE33" s="141">
        <v>14.911145561652299</v>
      </c>
      <c r="AF33" s="82"/>
      <c r="AG33" s="148">
        <v>44.861704807375602</v>
      </c>
      <c r="AH33" s="144">
        <v>60.2316405992756</v>
      </c>
      <c r="AI33" s="144">
        <v>67.4193356931182</v>
      </c>
      <c r="AJ33" s="144">
        <v>65.432335363845894</v>
      </c>
      <c r="AK33" s="144">
        <v>63.543085281527802</v>
      </c>
      <c r="AL33" s="149">
        <v>60.297620349028598</v>
      </c>
      <c r="AM33" s="144"/>
      <c r="AN33" s="156">
        <v>76.231267698386503</v>
      </c>
      <c r="AO33" s="164">
        <v>79.986790418175801</v>
      </c>
      <c r="AP33" s="157">
        <v>78.109029058281095</v>
      </c>
      <c r="AQ33" s="144"/>
      <c r="AR33" s="162">
        <v>65.386594265957896</v>
      </c>
      <c r="AS33" s="82"/>
      <c r="AT33" s="127">
        <v>-2.2462000143691299</v>
      </c>
      <c r="AU33" s="123">
        <v>-0.95892866886167105</v>
      </c>
      <c r="AV33" s="123">
        <v>5.4611125925828201</v>
      </c>
      <c r="AW33" s="123">
        <v>3.2321634608948</v>
      </c>
      <c r="AX33" s="123">
        <v>2.3443156817200101</v>
      </c>
      <c r="AY33" s="128">
        <v>1.81737556057413</v>
      </c>
      <c r="AZ33" s="123"/>
      <c r="BA33" s="135">
        <v>-2.31806253459929</v>
      </c>
      <c r="BB33" s="143">
        <v>-6.6917177529430996</v>
      </c>
      <c r="BC33" s="136">
        <v>-4.6074836820898</v>
      </c>
      <c r="BD33" s="123"/>
      <c r="BE33" s="141">
        <v>-0.47056804540154401</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48">
        <v>54.940422693012799</v>
      </c>
      <c r="H34" s="144">
        <v>69.812897059822006</v>
      </c>
      <c r="I34" s="144">
        <v>80.004560331364104</v>
      </c>
      <c r="J34" s="144">
        <v>78.631490799212301</v>
      </c>
      <c r="K34" s="144">
        <v>69.945344265634503</v>
      </c>
      <c r="L34" s="149">
        <v>70.666943029809104</v>
      </c>
      <c r="M34" s="144"/>
      <c r="N34" s="156">
        <v>77.975209479187797</v>
      </c>
      <c r="O34" s="164">
        <v>82.905458681333599</v>
      </c>
      <c r="P34" s="157">
        <v>80.440334080260698</v>
      </c>
      <c r="Q34" s="144"/>
      <c r="R34" s="162">
        <v>73.459340472795304</v>
      </c>
      <c r="S34" s="82"/>
      <c r="T34" s="127">
        <v>3.3202277434198999</v>
      </c>
      <c r="U34" s="123">
        <v>4.3440733970974001</v>
      </c>
      <c r="V34" s="123">
        <v>12.5122364421863</v>
      </c>
      <c r="W34" s="123">
        <v>12.050388850999401</v>
      </c>
      <c r="X34" s="123">
        <v>9.7586250523972708</v>
      </c>
      <c r="Y34" s="128">
        <v>8.6881461085119707</v>
      </c>
      <c r="Z34" s="123"/>
      <c r="AA34" s="135">
        <v>2.0252197063789201</v>
      </c>
      <c r="AB34" s="143">
        <v>-0.23277448725626099</v>
      </c>
      <c r="AC34" s="136">
        <v>0.84900713179485998</v>
      </c>
      <c r="AD34" s="123"/>
      <c r="AE34" s="141">
        <v>6.1076556781394604</v>
      </c>
      <c r="AF34" s="82"/>
      <c r="AG34" s="148">
        <v>53.754868099409201</v>
      </c>
      <c r="AH34" s="144">
        <v>68.647022815237307</v>
      </c>
      <c r="AI34" s="144">
        <v>77.413198971277197</v>
      </c>
      <c r="AJ34" s="144">
        <v>77.100641423915206</v>
      </c>
      <c r="AK34" s="144">
        <v>75.324839325728206</v>
      </c>
      <c r="AL34" s="149">
        <v>70.448114127113399</v>
      </c>
      <c r="AM34" s="144"/>
      <c r="AN34" s="156">
        <v>96.901446153323803</v>
      </c>
      <c r="AO34" s="164">
        <v>101.245457238405</v>
      </c>
      <c r="AP34" s="157">
        <v>99.073451695864705</v>
      </c>
      <c r="AQ34" s="144"/>
      <c r="AR34" s="162">
        <v>78.626782003899507</v>
      </c>
      <c r="AS34" s="82"/>
      <c r="AT34" s="127">
        <v>0.88300491579514695</v>
      </c>
      <c r="AU34" s="123">
        <v>3.4104421653274501</v>
      </c>
      <c r="AV34" s="123">
        <v>5.8902851446256301</v>
      </c>
      <c r="AW34" s="123">
        <v>4.1093467422423604</v>
      </c>
      <c r="AX34" s="123">
        <v>1.6102444147324799</v>
      </c>
      <c r="AY34" s="128">
        <v>3.3075842836563698</v>
      </c>
      <c r="AZ34" s="123"/>
      <c r="BA34" s="135">
        <v>0.62299465492481398</v>
      </c>
      <c r="BB34" s="143">
        <v>0.52869939770642604</v>
      </c>
      <c r="BC34" s="136">
        <v>0.57479130929640199</v>
      </c>
      <c r="BD34" s="123"/>
      <c r="BE34" s="141">
        <v>2.30679916744455</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48">
        <v>59.015199628597898</v>
      </c>
      <c r="H35" s="144">
        <v>80.635645311049203</v>
      </c>
      <c r="I35" s="144">
        <v>87.772534818941494</v>
      </c>
      <c r="J35" s="144">
        <v>89.099758588672202</v>
      </c>
      <c r="K35" s="144">
        <v>76.841541318477198</v>
      </c>
      <c r="L35" s="149">
        <v>78.672935933147599</v>
      </c>
      <c r="M35" s="144"/>
      <c r="N35" s="156">
        <v>107.165320334261</v>
      </c>
      <c r="O35" s="164">
        <v>134.99967502321201</v>
      </c>
      <c r="P35" s="157">
        <v>121.082497678737</v>
      </c>
      <c r="Q35" s="144"/>
      <c r="R35" s="162">
        <v>90.789953574744601</v>
      </c>
      <c r="S35" s="82"/>
      <c r="T35" s="127">
        <v>-11.363639849997201</v>
      </c>
      <c r="U35" s="123">
        <v>6.2866893972392104</v>
      </c>
      <c r="V35" s="123">
        <v>10.3101732701718</v>
      </c>
      <c r="W35" s="123">
        <v>19.031360079625099</v>
      </c>
      <c r="X35" s="123">
        <v>15.557530889848501</v>
      </c>
      <c r="Y35" s="128">
        <v>8.2555819930952108</v>
      </c>
      <c r="Z35" s="123"/>
      <c r="AA35" s="135">
        <v>-6.4647538481960796</v>
      </c>
      <c r="AB35" s="143">
        <v>-6.2681757143124202</v>
      </c>
      <c r="AC35" s="136">
        <v>-6.3552692976687304</v>
      </c>
      <c r="AD35" s="123"/>
      <c r="AE35" s="141">
        <v>2.1807166942426699</v>
      </c>
      <c r="AF35" s="82"/>
      <c r="AG35" s="148">
        <v>62.542216805942402</v>
      </c>
      <c r="AH35" s="144">
        <v>76.614510213556102</v>
      </c>
      <c r="AI35" s="144">
        <v>84.744593779015702</v>
      </c>
      <c r="AJ35" s="144">
        <v>84.401668987929398</v>
      </c>
      <c r="AK35" s="144">
        <v>81.645336583101198</v>
      </c>
      <c r="AL35" s="149">
        <v>77.989665273908997</v>
      </c>
      <c r="AM35" s="144"/>
      <c r="AN35" s="156">
        <v>119.399050603528</v>
      </c>
      <c r="AO35" s="164">
        <v>129.707056638811</v>
      </c>
      <c r="AP35" s="157">
        <v>124.553053621169</v>
      </c>
      <c r="AQ35" s="144"/>
      <c r="AR35" s="162">
        <v>91.293490515983507</v>
      </c>
      <c r="AS35" s="82"/>
      <c r="AT35" s="127">
        <v>2.0023254839322302</v>
      </c>
      <c r="AU35" s="123">
        <v>1.32551784012653</v>
      </c>
      <c r="AV35" s="123">
        <v>10.5939872423609</v>
      </c>
      <c r="AW35" s="123">
        <v>7.39597169100964</v>
      </c>
      <c r="AX35" s="123">
        <v>6.94341117656323</v>
      </c>
      <c r="AY35" s="128">
        <v>5.8241223661617498</v>
      </c>
      <c r="AZ35" s="123"/>
      <c r="BA35" s="135">
        <v>0.98717167067490097</v>
      </c>
      <c r="BB35" s="143">
        <v>-1.7339470947661799</v>
      </c>
      <c r="BC35" s="136">
        <v>-0.44822593795492999</v>
      </c>
      <c r="BD35" s="123"/>
      <c r="BE35" s="141">
        <v>3.2873880673259399</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48">
        <v>70.795903021784895</v>
      </c>
      <c r="H36" s="144">
        <v>87.225418130709699</v>
      </c>
      <c r="I36" s="144">
        <v>90.749971890372393</v>
      </c>
      <c r="J36" s="144">
        <v>94.469184820801104</v>
      </c>
      <c r="K36" s="144">
        <v>91.519079409697795</v>
      </c>
      <c r="L36" s="149">
        <v>86.951911454673194</v>
      </c>
      <c r="M36" s="144"/>
      <c r="N36" s="156">
        <v>127.814413211524</v>
      </c>
      <c r="O36" s="164">
        <v>147.10795502459499</v>
      </c>
      <c r="P36" s="157">
        <v>137.46118411806</v>
      </c>
      <c r="Q36" s="144"/>
      <c r="R36" s="162">
        <v>101.38313221564</v>
      </c>
      <c r="S36" s="82"/>
      <c r="T36" s="127">
        <v>-11.830266477775501</v>
      </c>
      <c r="U36" s="123">
        <v>-1.8436010959323501</v>
      </c>
      <c r="V36" s="123">
        <v>-1.70591943486609</v>
      </c>
      <c r="W36" s="123">
        <v>-0.53898348549214103</v>
      </c>
      <c r="X36" s="123">
        <v>-0.55625330825903296</v>
      </c>
      <c r="Y36" s="128">
        <v>-3.0627386108957202</v>
      </c>
      <c r="Z36" s="123"/>
      <c r="AA36" s="135">
        <v>-7.6417501541547699</v>
      </c>
      <c r="AB36" s="143">
        <v>-10.919679435372601</v>
      </c>
      <c r="AC36" s="136">
        <v>-9.4251612326212708</v>
      </c>
      <c r="AD36" s="123"/>
      <c r="AE36" s="141">
        <v>-5.6307202611830798</v>
      </c>
      <c r="AF36" s="82"/>
      <c r="AG36" s="148">
        <v>70.463251932536807</v>
      </c>
      <c r="AH36" s="144">
        <v>77.910516514406098</v>
      </c>
      <c r="AI36" s="144">
        <v>85.496907940969706</v>
      </c>
      <c r="AJ36" s="144">
        <v>86.946568868587406</v>
      </c>
      <c r="AK36" s="144">
        <v>86.120973295853801</v>
      </c>
      <c r="AL36" s="149">
        <v>81.387643710470797</v>
      </c>
      <c r="AM36" s="144"/>
      <c r="AN36" s="156">
        <v>129.71779163738501</v>
      </c>
      <c r="AO36" s="164">
        <v>145.14143359100399</v>
      </c>
      <c r="AP36" s="157">
        <v>137.42961261419501</v>
      </c>
      <c r="AQ36" s="144"/>
      <c r="AR36" s="162">
        <v>97.399634825820698</v>
      </c>
      <c r="AS36" s="82"/>
      <c r="AT36" s="127">
        <v>-4.8272910635470501</v>
      </c>
      <c r="AU36" s="123">
        <v>-5.3729743759769297</v>
      </c>
      <c r="AV36" s="123">
        <v>0.53244047810258199</v>
      </c>
      <c r="AW36" s="123">
        <v>-1.07976590777297</v>
      </c>
      <c r="AX36" s="123">
        <v>-4.5898829582784604</v>
      </c>
      <c r="AY36" s="128">
        <v>-3.01187053127641</v>
      </c>
      <c r="AZ36" s="123"/>
      <c r="BA36" s="135">
        <v>-6.9855407609669902</v>
      </c>
      <c r="BB36" s="143">
        <v>-3.1247228223552201</v>
      </c>
      <c r="BC36" s="136">
        <v>-4.9859774491364801</v>
      </c>
      <c r="BD36" s="123"/>
      <c r="BE36" s="141">
        <v>-3.8174974839833</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48">
        <v>101.800269863859</v>
      </c>
      <c r="H37" s="144">
        <v>107.21414516258901</v>
      </c>
      <c r="I37" s="144">
        <v>110.971576714462</v>
      </c>
      <c r="J37" s="144">
        <v>111.635953493367</v>
      </c>
      <c r="K37" s="144">
        <v>103.36138768057501</v>
      </c>
      <c r="L37" s="149">
        <v>106.996693321446</v>
      </c>
      <c r="M37" s="144"/>
      <c r="N37" s="156">
        <v>137.618172224907</v>
      </c>
      <c r="O37" s="164">
        <v>181.86095322485301</v>
      </c>
      <c r="P37" s="157">
        <v>159.73956272487999</v>
      </c>
      <c r="Q37" s="144"/>
      <c r="R37" s="162">
        <v>122.06620019026199</v>
      </c>
      <c r="S37" s="82"/>
      <c r="T37" s="127">
        <v>13.9371194787412</v>
      </c>
      <c r="U37" s="123">
        <v>8.8902279699874303</v>
      </c>
      <c r="V37" s="123">
        <v>12.222795613448101</v>
      </c>
      <c r="W37" s="123">
        <v>14.499145777264699</v>
      </c>
      <c r="X37" s="123">
        <v>10.8877177736598</v>
      </c>
      <c r="Y37" s="128">
        <v>12.060572563254899</v>
      </c>
      <c r="Z37" s="123"/>
      <c r="AA37" s="135">
        <v>-2.1210981605288599</v>
      </c>
      <c r="AB37" s="143">
        <v>-6.1608103997362198</v>
      </c>
      <c r="AC37" s="136">
        <v>-4.4622951741736498</v>
      </c>
      <c r="AD37" s="123"/>
      <c r="AE37" s="141">
        <v>5.2545385588949198</v>
      </c>
      <c r="AF37" s="82"/>
      <c r="AG37" s="148">
        <v>88.749621250771895</v>
      </c>
      <c r="AH37" s="144">
        <v>95.149238138073599</v>
      </c>
      <c r="AI37" s="144">
        <v>102.994329607625</v>
      </c>
      <c r="AJ37" s="144">
        <v>104.29123250427899</v>
      </c>
      <c r="AK37" s="144">
        <v>102.21490880408101</v>
      </c>
      <c r="AL37" s="149">
        <v>98.679884133545798</v>
      </c>
      <c r="AM37" s="144"/>
      <c r="AN37" s="156">
        <v>150.75266344443301</v>
      </c>
      <c r="AO37" s="164">
        <v>172.47319585137399</v>
      </c>
      <c r="AP37" s="157">
        <v>161.612929647903</v>
      </c>
      <c r="AQ37" s="144"/>
      <c r="AR37" s="162">
        <v>116.660788767809</v>
      </c>
      <c r="AS37" s="82"/>
      <c r="AT37" s="127">
        <v>1.82892798180042</v>
      </c>
      <c r="AU37" s="123">
        <v>0.48914757673760101</v>
      </c>
      <c r="AV37" s="123">
        <v>3.6754229781008001</v>
      </c>
      <c r="AW37" s="123">
        <v>0.709045559250294</v>
      </c>
      <c r="AX37" s="123">
        <v>-0.538147497510156</v>
      </c>
      <c r="AY37" s="128">
        <v>1.2081316709936301</v>
      </c>
      <c r="AZ37" s="123"/>
      <c r="BA37" s="135">
        <v>-1.32824358350209</v>
      </c>
      <c r="BB37" s="143">
        <v>-2.24499440946901</v>
      </c>
      <c r="BC37" s="136">
        <v>-1.81955044944433</v>
      </c>
      <c r="BD37" s="123"/>
      <c r="BE37" s="141">
        <v>-1.2117367391047001E-2</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48">
        <v>99.268820959827593</v>
      </c>
      <c r="H38" s="144">
        <v>131.07468424621999</v>
      </c>
      <c r="I38" s="144">
        <v>140.88562233214901</v>
      </c>
      <c r="J38" s="144">
        <v>127.696206366936</v>
      </c>
      <c r="K38" s="144">
        <v>100.224464834244</v>
      </c>
      <c r="L38" s="149">
        <v>119.82995974787499</v>
      </c>
      <c r="M38" s="144"/>
      <c r="N38" s="156">
        <v>88.419966489807294</v>
      </c>
      <c r="O38" s="164">
        <v>91.019439103203396</v>
      </c>
      <c r="P38" s="157">
        <v>89.719702796505302</v>
      </c>
      <c r="Q38" s="144"/>
      <c r="R38" s="162">
        <v>111.227029190341</v>
      </c>
      <c r="S38" s="82"/>
      <c r="T38" s="127">
        <v>27.327013665459098</v>
      </c>
      <c r="U38" s="123">
        <v>33.118485727790798</v>
      </c>
      <c r="V38" s="123">
        <v>36.897505330166702</v>
      </c>
      <c r="W38" s="123">
        <v>35.906201213607197</v>
      </c>
      <c r="X38" s="123">
        <v>29.9330638493572</v>
      </c>
      <c r="Y38" s="128">
        <v>33.015493942720198</v>
      </c>
      <c r="Z38" s="123"/>
      <c r="AA38" s="135">
        <v>10.282090493878</v>
      </c>
      <c r="AB38" s="143">
        <v>-1.84565798996847</v>
      </c>
      <c r="AC38" s="136">
        <v>3.77791938619385</v>
      </c>
      <c r="AD38" s="123"/>
      <c r="AE38" s="141">
        <v>24.9013073360811</v>
      </c>
      <c r="AF38" s="82"/>
      <c r="AG38" s="148">
        <v>91.355786691666296</v>
      </c>
      <c r="AH38" s="144">
        <v>128.72896402640899</v>
      </c>
      <c r="AI38" s="144">
        <v>147.99596381697</v>
      </c>
      <c r="AJ38" s="144">
        <v>141.557603871624</v>
      </c>
      <c r="AK38" s="144">
        <v>115.643910370207</v>
      </c>
      <c r="AL38" s="149">
        <v>125.05644575537499</v>
      </c>
      <c r="AM38" s="144"/>
      <c r="AN38" s="156">
        <v>104.06514117165899</v>
      </c>
      <c r="AO38" s="164">
        <v>106.095509434714</v>
      </c>
      <c r="AP38" s="157">
        <v>105.080325303187</v>
      </c>
      <c r="AQ38" s="144"/>
      <c r="AR38" s="162">
        <v>119.348982769036</v>
      </c>
      <c r="AS38" s="82"/>
      <c r="AT38" s="127">
        <v>12.563702993786199</v>
      </c>
      <c r="AU38" s="123">
        <v>20.973643121114499</v>
      </c>
      <c r="AV38" s="123">
        <v>23.015633295962299</v>
      </c>
      <c r="AW38" s="123">
        <v>18.320199871077101</v>
      </c>
      <c r="AX38" s="123">
        <v>10.474436660831399</v>
      </c>
      <c r="AY38" s="128">
        <v>17.491114717127299</v>
      </c>
      <c r="AZ38" s="123"/>
      <c r="BA38" s="135">
        <v>1.59130540098233</v>
      </c>
      <c r="BB38" s="143">
        <v>-0.58612138946512204</v>
      </c>
      <c r="BC38" s="136">
        <v>0.48028255382818003</v>
      </c>
      <c r="BD38" s="123"/>
      <c r="BE38" s="141">
        <v>12.6914848919979</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0">
        <v>56.026869911344299</v>
      </c>
      <c r="H39" s="151">
        <v>63.455193595078697</v>
      </c>
      <c r="I39" s="151">
        <v>68.589241903383297</v>
      </c>
      <c r="J39" s="151">
        <v>69.507020987877596</v>
      </c>
      <c r="K39" s="151">
        <v>67.4798308304686</v>
      </c>
      <c r="L39" s="152">
        <v>65.011631445630499</v>
      </c>
      <c r="M39" s="144"/>
      <c r="N39" s="158">
        <v>87.042948254025603</v>
      </c>
      <c r="O39" s="159">
        <v>91.413481997466903</v>
      </c>
      <c r="P39" s="160">
        <v>89.228215125746303</v>
      </c>
      <c r="Q39" s="144"/>
      <c r="R39" s="163">
        <v>71.930655354235</v>
      </c>
      <c r="S39" s="82"/>
      <c r="T39" s="129">
        <v>11.3065027692504</v>
      </c>
      <c r="U39" s="130">
        <v>14.462584712797</v>
      </c>
      <c r="V39" s="130">
        <v>16.149849280962201</v>
      </c>
      <c r="W39" s="130">
        <v>16.419718112358499</v>
      </c>
      <c r="X39" s="130">
        <v>12.2832225209914</v>
      </c>
      <c r="Y39" s="131">
        <v>14.2048679661525</v>
      </c>
      <c r="Z39" s="123"/>
      <c r="AA39" s="137">
        <v>14.2528955235213</v>
      </c>
      <c r="AB39" s="138">
        <v>8.1206701203166105</v>
      </c>
      <c r="AC39" s="139">
        <v>11.027247293346001</v>
      </c>
      <c r="AD39" s="123"/>
      <c r="AE39" s="142">
        <v>13.0634145351017</v>
      </c>
      <c r="AF39" s="82"/>
      <c r="AG39" s="150">
        <v>51.984564184910397</v>
      </c>
      <c r="AH39" s="151">
        <v>61.560140220734503</v>
      </c>
      <c r="AI39" s="151">
        <v>66.0822281527049</v>
      </c>
      <c r="AJ39" s="151">
        <v>67.627167541161498</v>
      </c>
      <c r="AK39" s="151">
        <v>68.370647277003698</v>
      </c>
      <c r="AL39" s="152">
        <v>63.124949475302998</v>
      </c>
      <c r="AM39" s="144"/>
      <c r="AN39" s="158">
        <v>91.813407137687705</v>
      </c>
      <c r="AO39" s="159">
        <v>97.015996245702894</v>
      </c>
      <c r="AP39" s="160">
        <v>94.414701691695299</v>
      </c>
      <c r="AQ39" s="144"/>
      <c r="AR39" s="163">
        <v>72.064878679986506</v>
      </c>
      <c r="AS39" s="82"/>
      <c r="AT39" s="129">
        <v>11.047003384581901</v>
      </c>
      <c r="AU39" s="130">
        <v>13.2262161500286</v>
      </c>
      <c r="AV39" s="130">
        <v>13.517359968178001</v>
      </c>
      <c r="AW39" s="130">
        <v>11.2074551128393</v>
      </c>
      <c r="AX39" s="130">
        <v>9.9135649717829608</v>
      </c>
      <c r="AY39" s="131">
        <v>11.760652364406701</v>
      </c>
      <c r="AZ39" s="123"/>
      <c r="BA39" s="137">
        <v>3.9478918603500599</v>
      </c>
      <c r="BB39" s="138">
        <v>3.1835688438965701</v>
      </c>
      <c r="BC39" s="139">
        <v>3.55379213953201</v>
      </c>
      <c r="BD39" s="123"/>
      <c r="BE39" s="142">
        <v>8.5425101198365301</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5">
        <v>43.3449595755432</v>
      </c>
      <c r="H40" s="146">
        <v>60.5020616472966</v>
      </c>
      <c r="I40" s="146">
        <v>66.321399696816499</v>
      </c>
      <c r="J40" s="146">
        <v>64.870891864577999</v>
      </c>
      <c r="K40" s="146">
        <v>60.533923698837697</v>
      </c>
      <c r="L40" s="147">
        <v>59.1146472966144</v>
      </c>
      <c r="M40" s="144"/>
      <c r="N40" s="153">
        <v>75.413322385042903</v>
      </c>
      <c r="O40" s="154">
        <v>80.889876200101</v>
      </c>
      <c r="P40" s="155">
        <v>78.151599292572001</v>
      </c>
      <c r="Q40" s="144"/>
      <c r="R40" s="161">
        <v>64.553776438316604</v>
      </c>
      <c r="S40" s="82"/>
      <c r="T40" s="124">
        <v>8.5473037034852997</v>
      </c>
      <c r="U40" s="125">
        <v>18.829188867904701</v>
      </c>
      <c r="V40" s="125">
        <v>16.627394720490798</v>
      </c>
      <c r="W40" s="125">
        <v>14.4427078188977</v>
      </c>
      <c r="X40" s="125">
        <v>23.554234329250001</v>
      </c>
      <c r="Y40" s="126">
        <v>16.647074576327299</v>
      </c>
      <c r="Z40" s="123"/>
      <c r="AA40" s="132">
        <v>16.300476932359199</v>
      </c>
      <c r="AB40" s="133">
        <v>14.838234335155301</v>
      </c>
      <c r="AC40" s="134">
        <v>15.5391200364362</v>
      </c>
      <c r="AD40" s="123"/>
      <c r="AE40" s="140">
        <v>16.261439301707</v>
      </c>
      <c r="AF40" s="78"/>
      <c r="AG40" s="145">
        <v>44.757956670035298</v>
      </c>
      <c r="AH40" s="146">
        <v>61.011136937847297</v>
      </c>
      <c r="AI40" s="146">
        <v>68.442187342091898</v>
      </c>
      <c r="AJ40" s="146">
        <v>68.624255305709895</v>
      </c>
      <c r="AK40" s="146">
        <v>64.267012379989794</v>
      </c>
      <c r="AL40" s="147">
        <v>61.420509727134899</v>
      </c>
      <c r="AM40" s="144"/>
      <c r="AN40" s="153">
        <v>78.8009954522486</v>
      </c>
      <c r="AO40" s="154">
        <v>80.311036508337494</v>
      </c>
      <c r="AP40" s="155">
        <v>79.556015980292997</v>
      </c>
      <c r="AQ40" s="144"/>
      <c r="AR40" s="161">
        <v>66.602082942322895</v>
      </c>
      <c r="AS40" s="82"/>
      <c r="AT40" s="124">
        <v>7.4511223064641001</v>
      </c>
      <c r="AU40" s="125">
        <v>12.087278606120201</v>
      </c>
      <c r="AV40" s="125">
        <v>14.3993271198608</v>
      </c>
      <c r="AW40" s="125">
        <v>11.4458474656811</v>
      </c>
      <c r="AX40" s="125">
        <v>8.0447791741619294</v>
      </c>
      <c r="AY40" s="126">
        <v>10.878693191302901</v>
      </c>
      <c r="AZ40" s="123"/>
      <c r="BA40" s="132">
        <v>4.3466295343389403</v>
      </c>
      <c r="BB40" s="133">
        <v>4.9734403602828596</v>
      </c>
      <c r="BC40" s="134">
        <v>4.6620708609100801</v>
      </c>
      <c r="BD40" s="123"/>
      <c r="BE40" s="140">
        <v>8.6756919347068706</v>
      </c>
      <c r="BF40" s="79"/>
    </row>
    <row r="41" spans="1:70" x14ac:dyDescent="0.2">
      <c r="A41" s="20" t="s">
        <v>84</v>
      </c>
      <c r="B41" s="3" t="str">
        <f t="shared" si="0"/>
        <v>Southwest Virginia - Blue Ridge Highlands</v>
      </c>
      <c r="C41" s="10"/>
      <c r="D41" s="24" t="s">
        <v>16</v>
      </c>
      <c r="E41" s="27" t="s">
        <v>17</v>
      </c>
      <c r="F41" s="3"/>
      <c r="G41" s="148">
        <v>47.318691172729501</v>
      </c>
      <c r="H41" s="144">
        <v>54.966380055965402</v>
      </c>
      <c r="I41" s="144">
        <v>60.615381582294503</v>
      </c>
      <c r="J41" s="144">
        <v>63.958902314932502</v>
      </c>
      <c r="K41" s="144">
        <v>68.246907911472903</v>
      </c>
      <c r="L41" s="149">
        <v>59.021252607478999</v>
      </c>
      <c r="M41" s="144"/>
      <c r="N41" s="156">
        <v>89.808516916814995</v>
      </c>
      <c r="O41" s="164">
        <v>86.339699718885697</v>
      </c>
      <c r="P41" s="157">
        <v>88.078088347781701</v>
      </c>
      <c r="Q41" s="144"/>
      <c r="R41" s="162">
        <v>67.309620168006106</v>
      </c>
      <c r="S41" s="82"/>
      <c r="T41" s="127">
        <v>-6.9096865101876199</v>
      </c>
      <c r="U41" s="123">
        <v>-12.843374379373399</v>
      </c>
      <c r="V41" s="123">
        <v>-5.3260684918804504</v>
      </c>
      <c r="W41" s="123">
        <v>-5.2674303739472101</v>
      </c>
      <c r="X41" s="123">
        <v>6.4350576718738903</v>
      </c>
      <c r="Y41" s="128">
        <v>-4.6686617252293798</v>
      </c>
      <c r="Z41" s="123"/>
      <c r="AA41" s="135">
        <v>3.5021640269846701</v>
      </c>
      <c r="AB41" s="143">
        <v>12.346305555535899</v>
      </c>
      <c r="AC41" s="136">
        <v>7.6610446857186103</v>
      </c>
      <c r="AD41" s="123"/>
      <c r="AE41" s="141">
        <v>-0.425261981921011</v>
      </c>
      <c r="AF41" s="78"/>
      <c r="AG41" s="148">
        <v>48.273338527092299</v>
      </c>
      <c r="AH41" s="144">
        <v>56.787681887560403</v>
      </c>
      <c r="AI41" s="144">
        <v>61.151957517171198</v>
      </c>
      <c r="AJ41" s="144">
        <v>63.758016090053403</v>
      </c>
      <c r="AK41" s="144">
        <v>70.297362948359094</v>
      </c>
      <c r="AL41" s="149">
        <v>60.053671394047299</v>
      </c>
      <c r="AM41" s="144"/>
      <c r="AN41" s="156">
        <v>101.084720490969</v>
      </c>
      <c r="AO41" s="164">
        <v>92.235141983955103</v>
      </c>
      <c r="AP41" s="157">
        <v>96.662465319758098</v>
      </c>
      <c r="AQ41" s="144"/>
      <c r="AR41" s="162">
        <v>70.509049795547398</v>
      </c>
      <c r="AS41" s="82"/>
      <c r="AT41" s="127">
        <v>-2.1023844323148499</v>
      </c>
      <c r="AU41" s="123">
        <v>-3.0031161473250498</v>
      </c>
      <c r="AV41" s="123">
        <v>0.59052853321560395</v>
      </c>
      <c r="AW41" s="123">
        <v>-0.436632254526088</v>
      </c>
      <c r="AX41" s="123">
        <v>3.2716822473595801</v>
      </c>
      <c r="AY41" s="128">
        <v>-0.16240755648424901</v>
      </c>
      <c r="AZ41" s="123"/>
      <c r="BA41" s="135">
        <v>0.62182902921807104</v>
      </c>
      <c r="BB41" s="143">
        <v>-8.6319933529358309E-3</v>
      </c>
      <c r="BC41" s="136">
        <v>0.32267009031382399</v>
      </c>
      <c r="BD41" s="123"/>
      <c r="BE41" s="141">
        <v>2.0955004930722401E-2</v>
      </c>
      <c r="BF41" s="79"/>
    </row>
    <row r="42" spans="1:70" x14ac:dyDescent="0.2">
      <c r="A42" s="21" t="s">
        <v>85</v>
      </c>
      <c r="B42" s="3" t="str">
        <f t="shared" si="0"/>
        <v>Southwest Virginia - Heart of Appalachia</v>
      </c>
      <c r="C42" s="3"/>
      <c r="D42" s="24" t="s">
        <v>16</v>
      </c>
      <c r="E42" s="27" t="s">
        <v>17</v>
      </c>
      <c r="F42" s="3"/>
      <c r="G42" s="148">
        <v>35.487038869257901</v>
      </c>
      <c r="H42" s="144">
        <v>51.895300353356802</v>
      </c>
      <c r="I42" s="144">
        <v>54.996416961130699</v>
      </c>
      <c r="J42" s="144">
        <v>55.767427561837401</v>
      </c>
      <c r="K42" s="144">
        <v>54.6549893992932</v>
      </c>
      <c r="L42" s="149">
        <v>50.560234628975202</v>
      </c>
      <c r="M42" s="144"/>
      <c r="N42" s="156">
        <v>61.438091872791503</v>
      </c>
      <c r="O42" s="164">
        <v>62.851809187279102</v>
      </c>
      <c r="P42" s="157">
        <v>62.144950530035302</v>
      </c>
      <c r="Q42" s="144"/>
      <c r="R42" s="162">
        <v>53.870153457849497</v>
      </c>
      <c r="S42" s="82"/>
      <c r="T42" s="127">
        <v>-8.6438067688221096</v>
      </c>
      <c r="U42" s="123">
        <v>9.1919523261180895</v>
      </c>
      <c r="V42" s="123">
        <v>6.4878411903878899</v>
      </c>
      <c r="W42" s="123">
        <v>-6.87415634812118</v>
      </c>
      <c r="X42" s="123">
        <v>-6.6612084814822198E-2</v>
      </c>
      <c r="Y42" s="128">
        <v>8.2628666526420105E-2</v>
      </c>
      <c r="Z42" s="123"/>
      <c r="AA42" s="135">
        <v>-9.00475570676962</v>
      </c>
      <c r="AB42" s="143">
        <v>-10.090311735369699</v>
      </c>
      <c r="AC42" s="136">
        <v>-9.5569638740490497</v>
      </c>
      <c r="AD42" s="123"/>
      <c r="AE42" s="141">
        <v>-3.3139142930581098</v>
      </c>
      <c r="AF42" s="78"/>
      <c r="AG42" s="148">
        <v>33.513699646643097</v>
      </c>
      <c r="AH42" s="144">
        <v>47.819708480565303</v>
      </c>
      <c r="AI42" s="144">
        <v>51.833452296819701</v>
      </c>
      <c r="AJ42" s="144">
        <v>53.061243816254397</v>
      </c>
      <c r="AK42" s="144">
        <v>52.538579505300298</v>
      </c>
      <c r="AL42" s="149">
        <v>47.753336749116599</v>
      </c>
      <c r="AM42" s="144"/>
      <c r="AN42" s="156">
        <v>64.742561837455796</v>
      </c>
      <c r="AO42" s="164">
        <v>62.698286219081197</v>
      </c>
      <c r="AP42" s="157">
        <v>63.720424028268503</v>
      </c>
      <c r="AQ42" s="144"/>
      <c r="AR42" s="162">
        <v>52.315361686017098</v>
      </c>
      <c r="AS42" s="82"/>
      <c r="AT42" s="127">
        <v>-16.859753616082202</v>
      </c>
      <c r="AU42" s="123">
        <v>-8.4017985847434993</v>
      </c>
      <c r="AV42" s="123">
        <v>-5.9603346980822698</v>
      </c>
      <c r="AW42" s="123">
        <v>-6.90854906363049</v>
      </c>
      <c r="AX42" s="123">
        <v>-3.201689248398</v>
      </c>
      <c r="AY42" s="128">
        <v>-7.7800060278554204</v>
      </c>
      <c r="AZ42" s="123"/>
      <c r="BA42" s="135">
        <v>-1.79348220366671</v>
      </c>
      <c r="BB42" s="143">
        <v>-4.6934473470227198</v>
      </c>
      <c r="BC42" s="136">
        <v>-3.2419345474790502</v>
      </c>
      <c r="BD42" s="123"/>
      <c r="BE42" s="141">
        <v>-6.2498435883904504</v>
      </c>
      <c r="BF42" s="79"/>
    </row>
    <row r="43" spans="1:70" x14ac:dyDescent="0.2">
      <c r="A43" s="22" t="s">
        <v>86</v>
      </c>
      <c r="B43" s="3" t="str">
        <f t="shared" si="0"/>
        <v>Virginia Mountains</v>
      </c>
      <c r="C43" s="3"/>
      <c r="D43" s="25" t="s">
        <v>16</v>
      </c>
      <c r="E43" s="28" t="s">
        <v>17</v>
      </c>
      <c r="F43" s="3"/>
      <c r="G43" s="150">
        <v>51.662598679383699</v>
      </c>
      <c r="H43" s="151">
        <v>68.099848862802602</v>
      </c>
      <c r="I43" s="151">
        <v>72.632246515040293</v>
      </c>
      <c r="J43" s="151">
        <v>74.857960381511305</v>
      </c>
      <c r="K43" s="151">
        <v>73.271499633162094</v>
      </c>
      <c r="L43" s="152">
        <v>68.104830814379994</v>
      </c>
      <c r="M43" s="144"/>
      <c r="N43" s="158">
        <v>91.940920029346998</v>
      </c>
      <c r="O43" s="159">
        <v>99.226090975788694</v>
      </c>
      <c r="P43" s="160">
        <v>95.583505502567803</v>
      </c>
      <c r="Q43" s="144"/>
      <c r="R43" s="163">
        <v>75.955880725290797</v>
      </c>
      <c r="S43" s="82"/>
      <c r="T43" s="129">
        <v>0.240087596190215</v>
      </c>
      <c r="U43" s="130">
        <v>3.73864900980977</v>
      </c>
      <c r="V43" s="130">
        <v>-0.40860014403560002</v>
      </c>
      <c r="W43" s="130">
        <v>8.0073717075231503</v>
      </c>
      <c r="X43" s="130">
        <v>8.6457356920193806</v>
      </c>
      <c r="Y43" s="131">
        <v>4.17927108623139</v>
      </c>
      <c r="Z43" s="123"/>
      <c r="AA43" s="137">
        <v>8.9981581827934498</v>
      </c>
      <c r="AB43" s="138">
        <v>8.1176108221018595</v>
      </c>
      <c r="AC43" s="139">
        <v>8.5393234111144096</v>
      </c>
      <c r="AD43" s="123"/>
      <c r="AE43" s="142">
        <v>5.7059850393585902</v>
      </c>
      <c r="AF43" s="78"/>
      <c r="AG43" s="150">
        <v>53.988250183418899</v>
      </c>
      <c r="AH43" s="151">
        <v>66.682365737344</v>
      </c>
      <c r="AI43" s="151">
        <v>73.968500733675697</v>
      </c>
      <c r="AJ43" s="151">
        <v>80.626008437270698</v>
      </c>
      <c r="AK43" s="151">
        <v>82.280297505502503</v>
      </c>
      <c r="AL43" s="152">
        <v>71.509084519442396</v>
      </c>
      <c r="AM43" s="144"/>
      <c r="AN43" s="158">
        <v>101.217331621423</v>
      </c>
      <c r="AO43" s="159">
        <v>98.2210829053558</v>
      </c>
      <c r="AP43" s="160">
        <v>99.719207263389507</v>
      </c>
      <c r="AQ43" s="144"/>
      <c r="AR43" s="163">
        <v>79.569119589141494</v>
      </c>
      <c r="AS43" s="82"/>
      <c r="AT43" s="129">
        <v>-1.39405308369949</v>
      </c>
      <c r="AU43" s="130">
        <v>3.3743384565389398</v>
      </c>
      <c r="AV43" s="130">
        <v>6.0646144057029101</v>
      </c>
      <c r="AW43" s="130">
        <v>10.8465404878452</v>
      </c>
      <c r="AX43" s="130">
        <v>14.9537925882167</v>
      </c>
      <c r="AY43" s="131">
        <v>7.27120617843023</v>
      </c>
      <c r="AZ43" s="123"/>
      <c r="BA43" s="137">
        <v>11.6634726868476</v>
      </c>
      <c r="BB43" s="138">
        <v>5.73318048362776</v>
      </c>
      <c r="BC43" s="139">
        <v>8.6619730958970091</v>
      </c>
      <c r="BD43" s="123"/>
      <c r="BE43" s="142">
        <v>7.76508575122417</v>
      </c>
      <c r="BF43" s="79"/>
    </row>
    <row r="44" spans="1:70" x14ac:dyDescent="0.2">
      <c r="AF44" s="78"/>
    </row>
    <row r="45" spans="1:70" x14ac:dyDescent="0.2">
      <c r="AF45" s="78"/>
    </row>
    <row r="46" spans="1:70" x14ac:dyDescent="0.2">
      <c r="AF46" s="78"/>
    </row>
    <row r="47" spans="1:70" x14ac:dyDescent="0.2">
      <c r="AF47" s="78"/>
    </row>
    <row r="48" spans="1:70" x14ac:dyDescent="0.2">
      <c r="AF48" s="78"/>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3F0908C-B44A-4FA0-92C4-6B944524B3FC}"/>
</file>

<file path=customXml/itemProps2.xml><?xml version="1.0" encoding="utf-8"?>
<ds:datastoreItem xmlns:ds="http://schemas.openxmlformats.org/officeDocument/2006/customXml" ds:itemID="{9BDC3498-1A6B-46AA-B5EA-7FFF01BC330F}"/>
</file>

<file path=customXml/itemProps3.xml><?xml version="1.0" encoding="utf-8"?>
<ds:datastoreItem xmlns:ds="http://schemas.openxmlformats.org/officeDocument/2006/customXml" ds:itemID="{95BD1B26-8D5C-4BD3-8C70-454E945E2EF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2023-07-06T19:29:42Z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