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checkCompatibility="1"/>
  <xr:revisionPtr revIDLastSave="0" documentId="13_ncr:1_{EFDF7446-F945-4D22-8222-6BFFACF48D9F}" xr6:coauthVersionLast="47" xr6:coauthVersionMax="47" xr10:uidLastSave="{00000000-0000-0000-0000-000000000000}"/>
  <workbookProtection workbookAlgorithmName="SHA-512" workbookHashValue="IxZTNg3WNUgateItS2RwF+BvGjeyLRIXeBjEKxObo1CwBIioP2zdFsafbqP1D+enKNuu2UxQ4DGPYLcrEtkhhA==" workbookSaltValue="00HR5qLQDcee5zrmzx1Fgg==" workbookSpinCount="100000" lockStructure="1"/>
  <bookViews>
    <workbookView xWindow="-110" yWindow="-110" windowWidth="19420" windowHeight="1150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D7" i="22" s="1"/>
  <c r="B9" i="25"/>
  <c r="B10" i="25"/>
  <c r="B12" i="25"/>
  <c r="B14" i="25"/>
  <c r="B15" i="25"/>
  <c r="B16" i="25"/>
  <c r="B17" i="25"/>
  <c r="B18" i="25"/>
  <c r="B19" i="25"/>
  <c r="B20" i="25"/>
  <c r="B21" i="25"/>
  <c r="B22" i="25"/>
  <c r="B23" i="25"/>
  <c r="B24" i="25"/>
  <c r="D11" i="22" l="1"/>
  <c r="C7" i="22"/>
  <c r="C11" i="22"/>
  <c r="K32" i="22"/>
  <c r="B19" i="22"/>
  <c r="E10" i="22"/>
  <c r="E8" i="22"/>
  <c r="D10" i="22"/>
  <c r="C10" i="22"/>
  <c r="E9" i="22"/>
  <c r="D9" i="22"/>
  <c r="C9" i="22"/>
  <c r="D8" i="22"/>
  <c r="C8" i="22"/>
  <c r="E7" i="22"/>
  <c r="E11" i="22"/>
  <c r="B22" i="22"/>
  <c r="B20" i="22"/>
  <c r="B18" i="22"/>
  <c r="A1" i="22"/>
  <c r="A1" i="28"/>
  <c r="B6" i="27"/>
  <c r="B7" i="27"/>
  <c r="B8" i="27"/>
  <c r="B10" i="27"/>
  <c r="B11" i="27"/>
  <c r="B12" i="27"/>
  <c r="BI19" i="28" s="1"/>
  <c r="B13" i="27"/>
  <c r="B14" i="27"/>
  <c r="B15" i="27"/>
  <c r="B16" i="27"/>
  <c r="B17" i="27"/>
  <c r="B18" i="27"/>
  <c r="B19" i="27"/>
  <c r="B20" i="27"/>
  <c r="B21" i="27"/>
  <c r="B22"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l="1"/>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<sst xmlns="http://schemas.openxmlformats.org/spreadsheetml/2006/main" count="771" uniqueCount="129">
  <si>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</si>
  <si>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</si>
  <si>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</si>
  <si>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</si>
  <si>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</si>
  <si>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</si>
  <si>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</si>
  <si>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</si>
  <si>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</si>
  <si>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</si>
  <si>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</si>
  <si>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</si>
  <si>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</si>
  <si>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</si>
  <si>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</si>
  <si>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</si>
  <si>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</si>
  <si>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</si>
  <si>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</si>
  <si>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</si>
  <si>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</si>
  <si>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</si>
  <si>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</si>
  <si>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</si>
  <si>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</si>
  <si>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</si>
  <si>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</si>
  <si>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</si>
  <si>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</si>
  <si>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</si>
  <si>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</si>
  <si>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</si>
  <si>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</si>
  <si>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</si>
  <si>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</si>
  <si>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</si>
  <si>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</si>
  <si>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</si>
  <si>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</si>
  <si>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</si>
  <si>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</si>
  <si>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</si>
  <si>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</si>
  <si>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</si>
  <si>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</si>
  <si>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</si>
  <si>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</si>
  <si>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</si>
  <si>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</si>
  <si>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</si>
  <si>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</si>
  <si>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</si>
  <si>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</si>
  <si>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</si>
  <si>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</si>
  <si>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</si>
  <si>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</si>
  <si>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</si>
  <si>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</si>
  <si>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</si>
  <si>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</si>
  <si>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</si>
  <si>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</si>
  <si>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</si>
  <si>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</si>
  <si>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</si>
  <si>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</si>
  <si>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</si>
  <si>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</si>
  <si>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</si>
  <si>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</si>
  <si>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</si>
  <si>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</si>
  <si>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</si>
  <si>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</si>
  <si>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</si>
  <si>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</si>
  <si>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</si>
  <si>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</si>
  <si>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</si>
  <si>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</si>
  <si>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</si>
  <si>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</si>
  <si>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</si>
  <si>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</si>
  <si>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</si>
  <si>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</si>
  <si>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</si>
  <si>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</si>
  <si>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</si>
  <si>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</si>
  <si>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</si>
  <si>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</si>
  <si>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</si>
  <si>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</si>
  <si>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</si>
  <si>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</si>
  <si>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</si>
  <si>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</si>
  <si>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</si>
  <si>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</si>
  <si>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</si>
  <si>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</si>
  <si>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</si>
  <si>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</si>
  <si>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</si>
  <si>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</si>
  <si>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</si>
  <si>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</si>
  <si>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</si>
  <si>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</si>
  <si>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May / Jun</t>
  </si>
  <si>
    <t>Jun</t>
  </si>
  <si>
    <t>Monday, May 29th</t>
  </si>
  <si>
    <t xml:space="preserve"> - Memorial Day</t>
  </si>
  <si>
    <t>Monday, May 30th</t>
  </si>
  <si>
    <t>Sunday, Jun 19th</t>
  </si>
  <si>
    <t xml:space="preserve"> - Father's Day</t>
  </si>
  <si>
    <t>Sunday, June 18th</t>
  </si>
  <si>
    <t>Richmond CBD, VA</t>
  </si>
  <si>
    <t>Jun / Jul</t>
  </si>
  <si>
    <t xml:space="preserve"> Week of June 18, 2023 to June 24, 2023</t>
  </si>
  <si>
    <t>May 28, 2023 - June 24, 2023
Rolling-28 Day Period</t>
  </si>
  <si>
    <t>For the Week of June 18, 2023 to June 24, 2023</t>
  </si>
  <si>
    <t>Jul</t>
  </si>
  <si>
    <t>Tuesday, July 4th</t>
  </si>
  <si>
    <t xml:space="preserve"> - Independence Day</t>
  </si>
  <si>
    <t>Monday, Jul 4th</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</si>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</sst>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0" fontId="29" fillId="0" borderId="0" xfId="0" applyFont="1" applyAlignment="1">
      <alignment horizontal="center"/>
    </xf>
    <xf numFmtId="0" fontId="19" fillId="0" borderId="0" xfId="0" applyFont="1" applyAlignment="1">
      <alignment horizontal="left"/>
    </xf>
    <xf numFmtId="165" fontId="29" fillId="0" borderId="0" xfId="0" applyNumberFormat="1"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4" borderId="4" xfId="0" applyNumberFormat="1" applyFont="1" applyFill="1" applyBorder="1" applyAlignment="1">
      <alignment horizontal="center"/>
    </xf>
    <xf numFmtId="165" fontId="29" fillId="4" borderId="5" xfId="0" applyNumberFormat="1" applyFont="1" applyFill="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0" xfId="0" applyNumberFormat="1" applyFont="1" applyBorder="1" applyAlignment="1">
      <alignment horizontal="center"/>
    </xf>
    <xf numFmtId="165" fontId="29" fillId="0" borderId="14" xfId="0" applyNumberFormat="1" applyFont="1" applyBorder="1" applyAlignment="1">
      <alignment horizontal="center"/>
    </xf>
    <xf numFmtId="165" fontId="29" fillId="0" borderId="11" xfId="0" applyNumberFormat="1" applyFont="1" applyBorder="1" applyAlignment="1">
      <alignment horizontal="center"/>
    </xf>
    <xf numFmtId="165" fontId="29" fillId="4" borderId="0" xfId="0" applyNumberFormat="1" applyFont="1" applyFill="1" applyAlignment="1">
      <alignment horizontal="center"/>
    </xf>
    <xf numFmtId="2" fontId="29" fillId="0" borderId="0" xfId="0" applyNumberFormat="1" applyFont="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4" borderId="4" xfId="0" applyNumberFormat="1" applyFont="1" applyFill="1" applyBorder="1" applyAlignment="1">
      <alignment horizontal="center"/>
    </xf>
    <xf numFmtId="2" fontId="29" fillId="4" borderId="5" xfId="0" applyNumberFormat="1" applyFont="1" applyFill="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14" xfId="0" applyNumberFormat="1" applyFont="1" applyBorder="1" applyAlignment="1">
      <alignment horizontal="center"/>
    </xf>
    <xf numFmtId="2" fontId="29" fillId="0" borderId="11" xfId="0" applyNumberFormat="1" applyFont="1" applyBorder="1" applyAlignment="1">
      <alignment horizontal="center"/>
    </xf>
    <xf numFmtId="2" fontId="29" fillId="4" borderId="0" xfId="0" applyNumberFormat="1" applyFont="1" applyFill="1" applyAlignment="1">
      <alignment horizontal="center"/>
    </xf>
    <xf numFmtId="0" fontId="21" fillId="3" borderId="0" xfId="0" applyFont="1" applyFill="1"/>
    <xf numFmtId="0" fontId="21" fillId="3" borderId="0" xfId="0" applyFont="1" applyFill="1" applyAlignment="1">
      <alignment vertical="center"/>
    </xf>
    <xf numFmtId="0" fontId="29" fillId="3" borderId="0" xfId="0" applyFont="1" applyFill="1"/>
    <xf numFmtId="0" fontId="29" fillId="7" borderId="0" xfId="0" applyFont="1" applyFill="1"/>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0" fontId="29" fillId="3" borderId="0" xfId="0" applyFont="1" applyFill="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29" fillId="3" borderId="0" xfId="0"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6" fillId="3" borderId="0" xfId="0" applyFont="1" applyFill="1" applyAlignment="1">
      <alignment horizontal="center"/>
    </xf>
    <xf numFmtId="0" fontId="7" fillId="3" borderId="0" xfId="0" applyFont="1" applyFill="1" applyAlignment="1">
      <alignment horizontal="left" vertical="center" wrapText="1"/>
    </xf>
    <xf numFmtId="0" fontId="1" fillId="3" borderId="0" xfId="0" applyFont="1" applyFill="1" applyAlignment="1">
      <alignment horizontal="right"/>
    </xf>
    <xf numFmtId="0" fontId="29" fillId="0" borderId="0" xfId="0" applyFont="1" applyAlignment="1">
      <alignment horizontal="right"/>
    </xf>
    <xf numFmtId="49" fontId="23" fillId="2" borderId="0" xfId="0" applyNumberFormat="1"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1" t="str">
        <f>'Occupancy Raw Data'!B1</f>
        <v xml:space="preserve"> Week of June 18, 2023 to June 24, 2023</v>
      </c>
      <c r="B1" s="167" t="s">
        <v>66</v>
      </c>
      <c r="C1" s="168"/>
      <c r="D1" s="168"/>
      <c r="E1" s="168"/>
      <c r="F1" s="168"/>
      <c r="G1" s="168"/>
      <c r="H1" s="168"/>
      <c r="I1" s="168"/>
      <c r="J1" s="168"/>
      <c r="K1" s="169"/>
      <c r="L1" s="40"/>
      <c r="M1" s="167" t="s">
        <v>73</v>
      </c>
      <c r="N1" s="168"/>
      <c r="O1" s="168"/>
      <c r="P1" s="168"/>
      <c r="Q1" s="168"/>
      <c r="R1" s="168"/>
      <c r="S1" s="168"/>
      <c r="T1" s="168"/>
      <c r="U1" s="168"/>
      <c r="V1" s="169"/>
      <c r="W1" s="40"/>
      <c r="X1" s="167" t="s">
        <v>67</v>
      </c>
      <c r="Y1" s="168"/>
      <c r="Z1" s="168"/>
      <c r="AA1" s="168"/>
      <c r="AB1" s="168"/>
      <c r="AC1" s="168"/>
      <c r="AD1" s="168"/>
      <c r="AE1" s="168"/>
      <c r="AF1" s="168"/>
      <c r="AG1" s="169"/>
      <c r="AH1" s="40"/>
      <c r="AI1" s="167" t="s">
        <v>74</v>
      </c>
      <c r="AJ1" s="168"/>
      <c r="AK1" s="168"/>
      <c r="AL1" s="168"/>
      <c r="AM1" s="168"/>
      <c r="AN1" s="168"/>
      <c r="AO1" s="168"/>
      <c r="AP1" s="168"/>
      <c r="AQ1" s="168"/>
      <c r="AR1" s="169"/>
      <c r="AS1" s="40"/>
      <c r="AT1" s="167" t="s">
        <v>68</v>
      </c>
      <c r="AU1" s="168"/>
      <c r="AV1" s="168"/>
      <c r="AW1" s="168"/>
      <c r="AX1" s="168"/>
      <c r="AY1" s="168"/>
      <c r="AZ1" s="168"/>
      <c r="BA1" s="168"/>
      <c r="BB1" s="168"/>
      <c r="BC1" s="169"/>
      <c r="BD1" s="40"/>
      <c r="BE1" s="167" t="s">
        <v>75</v>
      </c>
      <c r="BF1" s="168"/>
      <c r="BG1" s="168"/>
      <c r="BH1" s="168"/>
      <c r="BI1" s="168"/>
      <c r="BJ1" s="168"/>
      <c r="BK1" s="168"/>
      <c r="BL1" s="168"/>
      <c r="BM1" s="168"/>
      <c r="BN1" s="169"/>
    </row>
    <row r="2" spans="1:66" x14ac:dyDescent="0.45">
      <c r="A2" s="171"/>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W2" s="44"/>
      <c r="X2" s="42"/>
      <c r="Y2" s="43"/>
      <c r="Z2" s="43"/>
      <c r="AA2" s="43"/>
      <c r="AB2" s="43"/>
      <c r="AC2" s="165" t="s">
        <v>64</v>
      </c>
      <c r="AD2" s="43"/>
      <c r="AE2" s="43"/>
      <c r="AF2" s="165" t="s">
        <v>65</v>
      </c>
      <c r="AG2" s="166" t="s">
        <v>56</v>
      </c>
      <c r="AH2" s="44"/>
      <c r="AI2" s="42"/>
      <c r="AJ2" s="43"/>
      <c r="AK2" s="43"/>
      <c r="AL2" s="43"/>
      <c r="AM2" s="43"/>
      <c r="AN2" s="165" t="s">
        <v>64</v>
      </c>
      <c r="AO2" s="43"/>
      <c r="AP2" s="43"/>
      <c r="AQ2" s="165" t="s">
        <v>65</v>
      </c>
      <c r="AR2" s="166" t="s">
        <v>56</v>
      </c>
      <c r="AS2" s="40"/>
      <c r="AT2" s="42"/>
      <c r="AU2" s="43"/>
      <c r="AV2" s="43"/>
      <c r="AW2" s="43"/>
      <c r="AX2" s="43"/>
      <c r="AY2" s="165" t="s">
        <v>64</v>
      </c>
      <c r="AZ2" s="43"/>
      <c r="BA2" s="43"/>
      <c r="BB2" s="165" t="s">
        <v>65</v>
      </c>
      <c r="BC2" s="166" t="s">
        <v>56</v>
      </c>
      <c r="BD2" s="44"/>
      <c r="BE2" s="42"/>
      <c r="BF2" s="43"/>
      <c r="BG2" s="43"/>
      <c r="BH2" s="43"/>
      <c r="BI2" s="43"/>
      <c r="BJ2" s="165" t="s">
        <v>64</v>
      </c>
      <c r="BK2" s="43"/>
      <c r="BL2" s="43"/>
      <c r="BM2" s="165" t="s">
        <v>65</v>
      </c>
      <c r="BN2" s="166" t="s">
        <v>56</v>
      </c>
    </row>
    <row r="3" spans="1:66" x14ac:dyDescent="0.45">
      <c r="A3" s="171"/>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W3" s="44"/>
      <c r="X3" s="45" t="s">
        <v>57</v>
      </c>
      <c r="Y3" s="44" t="s">
        <v>58</v>
      </c>
      <c r="Z3" s="44" t="s">
        <v>59</v>
      </c>
      <c r="AA3" s="44" t="s">
        <v>60</v>
      </c>
      <c r="AB3" s="44" t="s">
        <v>61</v>
      </c>
      <c r="AC3" s="165"/>
      <c r="AD3" s="44" t="s">
        <v>62</v>
      </c>
      <c r="AE3" s="44" t="s">
        <v>63</v>
      </c>
      <c r="AF3" s="165"/>
      <c r="AG3" s="166"/>
      <c r="AH3" s="44"/>
      <c r="AI3" s="45" t="s">
        <v>57</v>
      </c>
      <c r="AJ3" s="44" t="s">
        <v>58</v>
      </c>
      <c r="AK3" s="44" t="s">
        <v>59</v>
      </c>
      <c r="AL3" s="44" t="s">
        <v>60</v>
      </c>
      <c r="AM3" s="44" t="s">
        <v>61</v>
      </c>
      <c r="AN3" s="165"/>
      <c r="AO3" s="44" t="s">
        <v>62</v>
      </c>
      <c r="AP3" s="44" t="s">
        <v>63</v>
      </c>
      <c r="AQ3" s="165"/>
      <c r="AR3" s="166"/>
      <c r="AS3" s="40"/>
      <c r="AT3" s="45" t="s">
        <v>57</v>
      </c>
      <c r="AU3" s="44" t="s">
        <v>58</v>
      </c>
      <c r="AV3" s="44" t="s">
        <v>59</v>
      </c>
      <c r="AW3" s="44" t="s">
        <v>60</v>
      </c>
      <c r="AX3" s="44" t="s">
        <v>61</v>
      </c>
      <c r="AY3" s="165"/>
      <c r="AZ3" s="44" t="s">
        <v>62</v>
      </c>
      <c r="BA3" s="44" t="s">
        <v>63</v>
      </c>
      <c r="BB3" s="165"/>
      <c r="BC3" s="166"/>
      <c r="BD3" s="44"/>
      <c r="BE3" s="45" t="s">
        <v>57</v>
      </c>
      <c r="BF3" s="44" t="s">
        <v>58</v>
      </c>
      <c r="BG3" s="44" t="s">
        <v>59</v>
      </c>
      <c r="BH3" s="44" t="s">
        <v>60</v>
      </c>
      <c r="BI3" s="44" t="s">
        <v>61</v>
      </c>
      <c r="BJ3" s="165"/>
      <c r="BK3" s="44" t="s">
        <v>62</v>
      </c>
      <c r="BL3" s="44" t="s">
        <v>63</v>
      </c>
      <c r="BM3" s="165"/>
      <c r="BN3" s="166"/>
    </row>
    <row r="4" spans="1:66" x14ac:dyDescent="0.45">
      <c r="A4" s="46" t="s">
        <v>15</v>
      </c>
      <c r="B4" s="47">
        <f>VLOOKUP($A4,'Occupancy Raw Data'!$B$8:$BE$45,'Occupancy Raw Data'!G$3,FALSE)</f>
        <v>56.7402016618163</v>
      </c>
      <c r="C4" s="48">
        <f>VLOOKUP($A4,'Occupancy Raw Data'!$B$8:$BE$45,'Occupancy Raw Data'!H$3,FALSE)</f>
        <v>64.308143640619306</v>
      </c>
      <c r="D4" s="48">
        <f>VLOOKUP($A4,'Occupancy Raw Data'!$B$8:$BE$45,'Occupancy Raw Data'!I$3,FALSE)</f>
        <v>71.765985384364299</v>
      </c>
      <c r="E4" s="48">
        <f>VLOOKUP($A4,'Occupancy Raw Data'!$B$8:$BE$45,'Occupancy Raw Data'!J$3,FALSE)</f>
        <v>73.810103907960794</v>
      </c>
      <c r="F4" s="48">
        <f>VLOOKUP($A4,'Occupancy Raw Data'!$B$8:$BE$45,'Occupancy Raw Data'!K$3,FALSE)</f>
        <v>73.001144684407294</v>
      </c>
      <c r="G4" s="49">
        <f>VLOOKUP($A4,'Occupancy Raw Data'!$B$8:$BE$45,'Occupancy Raw Data'!L$3,FALSE)</f>
        <v>67.925135547957495</v>
      </c>
      <c r="H4" s="48">
        <f>VLOOKUP($A4,'Occupancy Raw Data'!$B$8:$BE$45,'Occupancy Raw Data'!N$3,FALSE)</f>
        <v>78.978337495982302</v>
      </c>
      <c r="I4" s="48">
        <f>VLOOKUP($A4,'Occupancy Raw Data'!$B$8:$BE$45,'Occupancy Raw Data'!O$3,FALSE)</f>
        <v>81.455567503076097</v>
      </c>
      <c r="J4" s="49">
        <f>VLOOKUP($A4,'Occupancy Raw Data'!$B$8:$BE$45,'Occupancy Raw Data'!P$3,FALSE)</f>
        <v>80.216952499529199</v>
      </c>
      <c r="K4" s="50">
        <f>VLOOKUP($A4,'Occupancy Raw Data'!$B$8:$BE$45,'Occupancy Raw Data'!R$3,FALSE)</f>
        <v>71.437120838752307</v>
      </c>
      <c r="M4" s="47">
        <f>VLOOKUP($A4,'Occupancy Raw Data'!$B$8:$BE$45,'Occupancy Raw Data'!T$3,FALSE)</f>
        <v>-0.80962811019089898</v>
      </c>
      <c r="N4" s="48">
        <f>VLOOKUP($A4,'Occupancy Raw Data'!$B$8:$BE$45,'Occupancy Raw Data'!U$3,FALSE)</f>
        <v>-1.8883716619375399</v>
      </c>
      <c r="O4" s="48">
        <f>VLOOKUP($A4,'Occupancy Raw Data'!$B$8:$BE$45,'Occupancy Raw Data'!V$3,FALSE)</f>
        <v>-0.67334905176285598</v>
      </c>
      <c r="P4" s="48">
        <f>VLOOKUP($A4,'Occupancy Raw Data'!$B$8:$BE$45,'Occupancy Raw Data'!W$3,FALSE)</f>
        <v>-0.90744161507696397</v>
      </c>
      <c r="Q4" s="48">
        <f>VLOOKUP($A4,'Occupancy Raw Data'!$B$8:$BE$45,'Occupancy Raw Data'!X$3,FALSE)</f>
        <v>-0.89137191589434595</v>
      </c>
      <c r="R4" s="49">
        <f>VLOOKUP($A4,'Occupancy Raw Data'!$B$8:$BE$45,'Occupancy Raw Data'!Y$3,FALSE)</f>
        <v>-1.02575634354687</v>
      </c>
      <c r="S4" s="48">
        <f>VLOOKUP($A4,'Occupancy Raw Data'!$B$8:$BE$45,'Occupancy Raw Data'!AA$3,FALSE)</f>
        <v>-1.1484713689889301</v>
      </c>
      <c r="T4" s="48">
        <f>VLOOKUP($A4,'Occupancy Raw Data'!$B$8:$BE$45,'Occupancy Raw Data'!AB$3,FALSE)</f>
        <v>-0.80981425409206897</v>
      </c>
      <c r="U4" s="49">
        <f>VLOOKUP($A4,'Occupancy Raw Data'!$B$8:$BE$45,'Occupancy Raw Data'!AC$3,FALSE)</f>
        <v>-0.97681943365878299</v>
      </c>
      <c r="V4" s="50">
        <f>VLOOKUP($A4,'Occupancy Raw Data'!$B$8:$BE$45,'Occupancy Raw Data'!AE$3,FALSE)</f>
        <v>-1.0100186346822599</v>
      </c>
      <c r="X4" s="51">
        <f>VLOOKUP($A4,'ADR Raw Data'!$B$6:$BE$43,'ADR Raw Data'!G$1,FALSE)</f>
        <v>145.28601485040301</v>
      </c>
      <c r="Y4" s="52">
        <f>VLOOKUP($A4,'ADR Raw Data'!$B$6:$BE$43,'ADR Raw Data'!H$1,FALSE)</f>
        <v>146.36937993652799</v>
      </c>
      <c r="Z4" s="52">
        <f>VLOOKUP($A4,'ADR Raw Data'!$B$6:$BE$43,'ADR Raw Data'!I$1,FALSE)</f>
        <v>154.5541509947</v>
      </c>
      <c r="AA4" s="52">
        <f>VLOOKUP($A4,'ADR Raw Data'!$B$6:$BE$43,'ADR Raw Data'!J$1,FALSE)</f>
        <v>156.420935557478</v>
      </c>
      <c r="AB4" s="52">
        <f>VLOOKUP($A4,'ADR Raw Data'!$B$6:$BE$43,'ADR Raw Data'!K$1,FALSE)</f>
        <v>154.49649618573099</v>
      </c>
      <c r="AC4" s="53">
        <f>VLOOKUP($A4,'ADR Raw Data'!$B$6:$BE$43,'ADR Raw Data'!L$1,FALSE)</f>
        <v>151.84928751801399</v>
      </c>
      <c r="AD4" s="52">
        <f>VLOOKUP($A4,'ADR Raw Data'!$B$6:$BE$43,'ADR Raw Data'!N$1,FALSE)</f>
        <v>171.77077677136199</v>
      </c>
      <c r="AE4" s="52">
        <f>VLOOKUP($A4,'ADR Raw Data'!$B$6:$BE$43,'ADR Raw Data'!O$1,FALSE)</f>
        <v>176.40443398508799</v>
      </c>
      <c r="AF4" s="53">
        <f>VLOOKUP($A4,'ADR Raw Data'!$B$6:$BE$43,'ADR Raw Data'!P$1,FALSE)</f>
        <v>174.123379096668</v>
      </c>
      <c r="AG4" s="54">
        <f>VLOOKUP($A4,'ADR Raw Data'!$B$6:$BE$43,'ADR Raw Data'!R$1,FALSE)</f>
        <v>158.995547652992</v>
      </c>
      <c r="AI4" s="47">
        <f>VLOOKUP($A4,'ADR Raw Data'!$B$6:$BE$43,'ADR Raw Data'!T$1,FALSE)</f>
        <v>1.1163098882335001</v>
      </c>
      <c r="AJ4" s="48">
        <f>VLOOKUP($A4,'ADR Raw Data'!$B$6:$BE$43,'ADR Raw Data'!U$1,FALSE)</f>
        <v>5.6996992841349702E-2</v>
      </c>
      <c r="AK4" s="48">
        <f>VLOOKUP($A4,'ADR Raw Data'!$B$6:$BE$43,'ADR Raw Data'!V$1,FALSE)</f>
        <v>1.1614497502996399</v>
      </c>
      <c r="AL4" s="48">
        <f>VLOOKUP($A4,'ADR Raw Data'!$B$6:$BE$43,'ADR Raw Data'!W$1,FALSE)</f>
        <v>1.3306223611966399</v>
      </c>
      <c r="AM4" s="48">
        <f>VLOOKUP($A4,'ADR Raw Data'!$B$6:$BE$43,'ADR Raw Data'!X$1,FALSE)</f>
        <v>0.729901727093622</v>
      </c>
      <c r="AN4" s="49">
        <f>VLOOKUP($A4,'ADR Raw Data'!$B$6:$BE$43,'ADR Raw Data'!Y$1,FALSE)</f>
        <v>0.89958437087341803</v>
      </c>
      <c r="AO4" s="48">
        <f>VLOOKUP($A4,'ADR Raw Data'!$B$6:$BE$43,'ADR Raw Data'!AA$1,FALSE)</f>
        <v>0.792900478155105</v>
      </c>
      <c r="AP4" s="48">
        <f>VLOOKUP($A4,'ADR Raw Data'!$B$6:$BE$43,'ADR Raw Data'!AB$1,FALSE)</f>
        <v>1.1063876856681301</v>
      </c>
      <c r="AQ4" s="49">
        <f>VLOOKUP($A4,'ADR Raw Data'!$B$6:$BE$43,'ADR Raw Data'!AC$1,FALSE)</f>
        <v>0.95593346902878396</v>
      </c>
      <c r="AR4" s="50">
        <f>VLOOKUP($A4,'ADR Raw Data'!$B$6:$BE$43,'ADR Raw Data'!AE$1,FALSE)</f>
        <v>0.920929871735095</v>
      </c>
      <c r="AS4" s="40"/>
      <c r="AT4" s="51">
        <f>VLOOKUP($A4,'RevPAR Raw Data'!$B$6:$BE$43,'RevPAR Raw Data'!G$1,FALSE)</f>
        <v>82.435577812535499</v>
      </c>
      <c r="AU4" s="52">
        <f>VLOOKUP($A4,'RevPAR Raw Data'!$B$6:$BE$43,'RevPAR Raw Data'!H$1,FALSE)</f>
        <v>94.127431095466704</v>
      </c>
      <c r="AV4" s="52">
        <f>VLOOKUP($A4,'RevPAR Raw Data'!$B$6:$BE$43,'RevPAR Raw Data'!I$1,FALSE)</f>
        <v>110.917309413784</v>
      </c>
      <c r="AW4" s="52">
        <f>VLOOKUP($A4,'RevPAR Raw Data'!$B$6:$BE$43,'RevPAR Raw Data'!J$1,FALSE)</f>
        <v>115.454455068779</v>
      </c>
      <c r="AX4" s="52">
        <f>VLOOKUP($A4,'RevPAR Raw Data'!$B$6:$BE$43,'RevPAR Raw Data'!K$1,FALSE)</f>
        <v>112.784210712885</v>
      </c>
      <c r="AY4" s="53">
        <f>VLOOKUP($A4,'RevPAR Raw Data'!$B$6:$BE$43,'RevPAR Raw Data'!L$1,FALSE)</f>
        <v>103.14383437521801</v>
      </c>
      <c r="AZ4" s="52">
        <f>VLOOKUP($A4,'RevPAR Raw Data'!$B$6:$BE$43,'RevPAR Raw Data'!N$1,FALSE)</f>
        <v>135.66170379795699</v>
      </c>
      <c r="BA4" s="52">
        <f>VLOOKUP($A4,'RevPAR Raw Data'!$B$6:$BE$43,'RevPAR Raw Data'!O$1,FALSE)</f>
        <v>143.69123280314199</v>
      </c>
      <c r="BB4" s="53">
        <f>VLOOKUP($A4,'RevPAR Raw Data'!$B$6:$BE$43,'RevPAR Raw Data'!P$1,FALSE)</f>
        <v>139.676468300549</v>
      </c>
      <c r="BC4" s="54">
        <f>VLOOKUP($A4,'RevPAR Raw Data'!$B$6:$BE$43,'RevPAR Raw Data'!R$1,FALSE)</f>
        <v>113.58184150510399</v>
      </c>
      <c r="BE4" s="47">
        <f>VLOOKUP($A4,'RevPAR Raw Data'!$B$6:$BE$43,'RevPAR Raw Data'!T$1,FALSE)</f>
        <v>0.29764381939062301</v>
      </c>
      <c r="BF4" s="48">
        <f>VLOOKUP($A4,'RevPAR Raw Data'!$B$6:$BE$43,'RevPAR Raw Data'!U$1,FALSE)</f>
        <v>-1.8324509841571699</v>
      </c>
      <c r="BG4" s="48">
        <f>VLOOKUP($A4,'RevPAR Raw Data'!$B$6:$BE$43,'RevPAR Raw Data'!V$1,FALSE)</f>
        <v>0.48028008765644797</v>
      </c>
      <c r="BH4" s="48">
        <f>VLOOKUP($A4,'RevPAR Raw Data'!$B$6:$BE$43,'RevPAR Raw Data'!W$1,FALSE)</f>
        <v>0.41110612507466698</v>
      </c>
      <c r="BI4" s="48">
        <f>VLOOKUP($A4,'RevPAR Raw Data'!$B$6:$BE$43,'RevPAR Raw Data'!X$1,FALSE)</f>
        <v>-0.16797632780966401</v>
      </c>
      <c r="BJ4" s="49">
        <f>VLOOKUP($A4,'RevPAR Raw Data'!$B$6:$BE$43,'RevPAR Raw Data'!Y$1,FALSE)</f>
        <v>-0.13539951642324399</v>
      </c>
      <c r="BK4" s="48">
        <f>VLOOKUP($A4,'RevPAR Raw Data'!$B$6:$BE$43,'RevPAR Raw Data'!AA$1,FALSE)</f>
        <v>-0.36467712581001699</v>
      </c>
      <c r="BL4" s="48">
        <f>VLOOKUP($A4,'RevPAR Raw Data'!$B$6:$BE$43,'RevPAR Raw Data'!AB$1,FALSE)</f>
        <v>0.28761374639200898</v>
      </c>
      <c r="BM4" s="49">
        <f>VLOOKUP($A4,'RevPAR Raw Data'!$B$6:$BE$43,'RevPAR Raw Data'!AC$1,FALSE)</f>
        <v>-3.02237085283198E-2</v>
      </c>
      <c r="BN4" s="50">
        <f>VLOOKUP($A4,'RevPAR Raw Data'!$B$6:$BE$43,'RevPAR Raw Data'!AE$1,FALSE)</f>
        <v>-9.8390326264052502E-2</v>
      </c>
    </row>
    <row r="5" spans="1:66" x14ac:dyDescent="0.45">
      <c r="A5" s="46" t="s">
        <v>69</v>
      </c>
      <c r="B5" s="47">
        <f>VLOOKUP($A5,'Occupancy Raw Data'!$B$8:$BE$45,'Occupancy Raw Data'!G$3,FALSE)</f>
        <v>55.947335990845403</v>
      </c>
      <c r="C5" s="48">
        <f>VLOOKUP($A5,'Occupancy Raw Data'!$B$8:$BE$45,'Occupancy Raw Data'!H$3,FALSE)</f>
        <v>63.259685877041797</v>
      </c>
      <c r="D5" s="48">
        <f>VLOOKUP($A5,'Occupancy Raw Data'!$B$8:$BE$45,'Occupancy Raw Data'!I$3,FALSE)</f>
        <v>70.313619959005507</v>
      </c>
      <c r="E5" s="48">
        <f>VLOOKUP($A5,'Occupancy Raw Data'!$B$8:$BE$45,'Occupancy Raw Data'!J$3,FALSE)</f>
        <v>72.200495454145297</v>
      </c>
      <c r="F5" s="48">
        <f>VLOOKUP($A5,'Occupancy Raw Data'!$B$8:$BE$45,'Occupancy Raw Data'!K$3,FALSE)</f>
        <v>71.316474479081506</v>
      </c>
      <c r="G5" s="49">
        <f>VLOOKUP($A5,'Occupancy Raw Data'!$B$8:$BE$45,'Occupancy Raw Data'!L$3,FALSE)</f>
        <v>66.607522352023906</v>
      </c>
      <c r="H5" s="48">
        <f>VLOOKUP($A5,'Occupancy Raw Data'!$B$8:$BE$45,'Occupancy Raw Data'!N$3,FALSE)</f>
        <v>78.650830577317194</v>
      </c>
      <c r="I5" s="48">
        <f>VLOOKUP($A5,'Occupancy Raw Data'!$B$8:$BE$45,'Occupancy Raw Data'!O$3,FALSE)</f>
        <v>80.751480703695705</v>
      </c>
      <c r="J5" s="49">
        <f>VLOOKUP($A5,'Occupancy Raw Data'!$B$8:$BE$45,'Occupancy Raw Data'!P$3,FALSE)</f>
        <v>79.701155640506499</v>
      </c>
      <c r="K5" s="50">
        <f>VLOOKUP($A5,'Occupancy Raw Data'!$B$8:$BE$45,'Occupancy Raw Data'!R$3,FALSE)</f>
        <v>70.348560434447506</v>
      </c>
      <c r="M5" s="47">
        <f>VLOOKUP($A5,'Occupancy Raw Data'!$B$8:$BE$45,'Occupancy Raw Data'!T$3,FALSE)</f>
        <v>-3.1214242324604999</v>
      </c>
      <c r="N5" s="48">
        <f>VLOOKUP($A5,'Occupancy Raw Data'!$B$8:$BE$45,'Occupancy Raw Data'!U$3,FALSE)</f>
        <v>-1.78815146715419</v>
      </c>
      <c r="O5" s="48">
        <f>VLOOKUP($A5,'Occupancy Raw Data'!$B$8:$BE$45,'Occupancy Raw Data'!V$3,FALSE)</f>
        <v>-1.35477012137231</v>
      </c>
      <c r="P5" s="48">
        <f>VLOOKUP($A5,'Occupancy Raw Data'!$B$8:$BE$45,'Occupancy Raw Data'!W$3,FALSE)</f>
        <v>-4.5537250746881099</v>
      </c>
      <c r="Q5" s="48">
        <f>VLOOKUP($A5,'Occupancy Raw Data'!$B$8:$BE$45,'Occupancy Raw Data'!X$3,FALSE)</f>
        <v>-3.9587819492717098</v>
      </c>
      <c r="R5" s="49">
        <f>VLOOKUP($A5,'Occupancy Raw Data'!$B$8:$BE$45,'Occupancy Raw Data'!Y$3,FALSE)</f>
        <v>-3.0011991161254898</v>
      </c>
      <c r="S5" s="48">
        <f>VLOOKUP($A5,'Occupancy Raw Data'!$B$8:$BE$45,'Occupancy Raw Data'!AA$3,FALSE)</f>
        <v>-3.8685624715048599</v>
      </c>
      <c r="T5" s="48">
        <f>VLOOKUP($A5,'Occupancy Raw Data'!$B$8:$BE$45,'Occupancy Raw Data'!AB$3,FALSE)</f>
        <v>-1.8137742595038899</v>
      </c>
      <c r="U5" s="49">
        <f>VLOOKUP($A5,'Occupancy Raw Data'!$B$8:$BE$45,'Occupancy Raw Data'!AC$3,FALSE)</f>
        <v>-2.8384927461339</v>
      </c>
      <c r="V5" s="50">
        <f>VLOOKUP($A5,'Occupancy Raw Data'!$B$8:$BE$45,'Occupancy Raw Data'!AE$3,FALSE)</f>
        <v>-2.94859090705816</v>
      </c>
      <c r="X5" s="51">
        <f>VLOOKUP($A5,'ADR Raw Data'!$B$6:$BE$43,'ADR Raw Data'!G$1,FALSE)</f>
        <v>128.353160432447</v>
      </c>
      <c r="Y5" s="52">
        <f>VLOOKUP($A5,'ADR Raw Data'!$B$6:$BE$43,'ADR Raw Data'!H$1,FALSE)</f>
        <v>132.05978574225699</v>
      </c>
      <c r="Z5" s="52">
        <f>VLOOKUP($A5,'ADR Raw Data'!$B$6:$BE$43,'ADR Raw Data'!I$1,FALSE)</f>
        <v>142.13093906161899</v>
      </c>
      <c r="AA5" s="52">
        <f>VLOOKUP($A5,'ADR Raw Data'!$B$6:$BE$43,'ADR Raw Data'!J$1,FALSE)</f>
        <v>144.288975709732</v>
      </c>
      <c r="AB5" s="52">
        <f>VLOOKUP($A5,'ADR Raw Data'!$B$6:$BE$43,'ADR Raw Data'!K$1,FALSE)</f>
        <v>139.672692557262</v>
      </c>
      <c r="AC5" s="53">
        <f>VLOOKUP($A5,'ADR Raw Data'!$B$6:$BE$43,'ADR Raw Data'!L$1,FALSE)</f>
        <v>137.84484609776001</v>
      </c>
      <c r="AD5" s="52">
        <f>VLOOKUP($A5,'ADR Raw Data'!$B$6:$BE$43,'ADR Raw Data'!N$1,FALSE)</f>
        <v>153.99170557354199</v>
      </c>
      <c r="AE5" s="52">
        <f>VLOOKUP($A5,'ADR Raw Data'!$B$6:$BE$43,'ADR Raw Data'!O$1,FALSE)</f>
        <v>156.04381226719099</v>
      </c>
      <c r="AF5" s="53">
        <f>VLOOKUP($A5,'ADR Raw Data'!$B$6:$BE$43,'ADR Raw Data'!P$1,FALSE)</f>
        <v>155.03128055048199</v>
      </c>
      <c r="AG5" s="54">
        <f>VLOOKUP($A5,'ADR Raw Data'!$B$6:$BE$43,'ADR Raw Data'!R$1,FALSE)</f>
        <v>143.40807776574701</v>
      </c>
      <c r="AI5" s="47">
        <f>VLOOKUP($A5,'ADR Raw Data'!$B$6:$BE$43,'ADR Raw Data'!T$1,FALSE)</f>
        <v>2.8866289413738002</v>
      </c>
      <c r="AJ5" s="48">
        <f>VLOOKUP($A5,'ADR Raw Data'!$B$6:$BE$43,'ADR Raw Data'!U$1,FALSE)</f>
        <v>3.7538505529172199</v>
      </c>
      <c r="AK5" s="48">
        <f>VLOOKUP($A5,'ADR Raw Data'!$B$6:$BE$43,'ADR Raw Data'!V$1,FALSE)</f>
        <v>6.3757381565406499</v>
      </c>
      <c r="AL5" s="48">
        <f>VLOOKUP($A5,'ADR Raw Data'!$B$6:$BE$43,'ADR Raw Data'!W$1,FALSE)</f>
        <v>6.4910248615810602</v>
      </c>
      <c r="AM5" s="48">
        <f>VLOOKUP($A5,'ADR Raw Data'!$B$6:$BE$43,'ADR Raw Data'!X$1,FALSE)</f>
        <v>5.9771886225816404</v>
      </c>
      <c r="AN5" s="49">
        <f>VLOOKUP($A5,'ADR Raw Data'!$B$6:$BE$43,'ADR Raw Data'!Y$1,FALSE)</f>
        <v>5.2604830275001699</v>
      </c>
      <c r="AO5" s="48">
        <f>VLOOKUP($A5,'ADR Raw Data'!$B$6:$BE$43,'ADR Raw Data'!AA$1,FALSE)</f>
        <v>3.78391510618416</v>
      </c>
      <c r="AP5" s="48">
        <f>VLOOKUP($A5,'ADR Raw Data'!$B$6:$BE$43,'ADR Raw Data'!AB$1,FALSE)</f>
        <v>2.6934641493016098</v>
      </c>
      <c r="AQ5" s="49">
        <f>VLOOKUP($A5,'ADR Raw Data'!$B$6:$BE$43,'ADR Raw Data'!AC$1,FALSE)</f>
        <v>3.2380067853735199</v>
      </c>
      <c r="AR5" s="50">
        <f>VLOOKUP($A5,'ADR Raw Data'!$B$6:$BE$43,'ADR Raw Data'!AE$1,FALSE)</f>
        <v>4.5491677434135998</v>
      </c>
      <c r="AS5" s="40"/>
      <c r="AT5" s="51">
        <f>VLOOKUP($A5,'RevPAR Raw Data'!$B$6:$BE$43,'RevPAR Raw Data'!G$1,FALSE)</f>
        <v>71.810173922009895</v>
      </c>
      <c r="AU5" s="52">
        <f>VLOOKUP($A5,'RevPAR Raw Data'!$B$6:$BE$43,'RevPAR Raw Data'!H$1,FALSE)</f>
        <v>83.540605630446507</v>
      </c>
      <c r="AV5" s="52">
        <f>VLOOKUP($A5,'RevPAR Raw Data'!$B$6:$BE$43,'RevPAR Raw Data'!I$1,FALSE)</f>
        <v>99.937408335953094</v>
      </c>
      <c r="AW5" s="52">
        <f>VLOOKUP($A5,'RevPAR Raw Data'!$B$6:$BE$43,'RevPAR Raw Data'!J$1,FALSE)</f>
        <v>104.17735534813799</v>
      </c>
      <c r="AX5" s="52">
        <f>VLOOKUP($A5,'RevPAR Raw Data'!$B$6:$BE$43,'RevPAR Raw Data'!K$1,FALSE)</f>
        <v>99.609640141845702</v>
      </c>
      <c r="AY5" s="53">
        <f>VLOOKUP($A5,'RevPAR Raw Data'!$B$6:$BE$43,'RevPAR Raw Data'!L$1,FALSE)</f>
        <v>91.815036675678698</v>
      </c>
      <c r="AZ5" s="52">
        <f>VLOOKUP($A5,'RevPAR Raw Data'!$B$6:$BE$43,'RevPAR Raw Data'!N$1,FALSE)</f>
        <v>121.115755453768</v>
      </c>
      <c r="BA5" s="52">
        <f>VLOOKUP($A5,'RevPAR Raw Data'!$B$6:$BE$43,'RevPAR Raw Data'!O$1,FALSE)</f>
        <v>126.007688952252</v>
      </c>
      <c r="BB5" s="53">
        <f>VLOOKUP($A5,'RevPAR Raw Data'!$B$6:$BE$43,'RevPAR Raw Data'!P$1,FALSE)</f>
        <v>123.56172220301001</v>
      </c>
      <c r="BC5" s="54">
        <f>VLOOKUP($A5,'RevPAR Raw Data'!$B$6:$BE$43,'RevPAR Raw Data'!R$1,FALSE)</f>
        <v>100.88551825491599</v>
      </c>
      <c r="BE5" s="47">
        <f>VLOOKUP($A5,'RevPAR Raw Data'!$B$6:$BE$43,'RevPAR Raw Data'!T$1,FALSE)</f>
        <v>-0.32489922636396001</v>
      </c>
      <c r="BF5" s="48">
        <f>VLOOKUP($A5,'RevPAR Raw Data'!$B$6:$BE$43,'RevPAR Raw Data'!U$1,FALSE)</f>
        <v>1.89857455202626</v>
      </c>
      <c r="BG5" s="48">
        <f>VLOOKUP($A5,'RevPAR Raw Data'!$B$6:$BE$43,'RevPAR Raw Data'!V$1,FALSE)</f>
        <v>4.9345914396065904</v>
      </c>
      <c r="BH5" s="48">
        <f>VLOOKUP($A5,'RevPAR Raw Data'!$B$6:$BE$43,'RevPAR Raw Data'!W$1,FALSE)</f>
        <v>1.64171636016689</v>
      </c>
      <c r="BI5" s="48">
        <f>VLOOKUP($A5,'RevPAR Raw Data'!$B$6:$BE$43,'RevPAR Raw Data'!X$1,FALSE)</f>
        <v>1.7817828090452399</v>
      </c>
      <c r="BJ5" s="49">
        <f>VLOOKUP($A5,'RevPAR Raw Data'!$B$6:$BE$43,'RevPAR Raw Data'!Y$1,FALSE)</f>
        <v>2.1014063412494002</v>
      </c>
      <c r="BK5" s="48">
        <f>VLOOKUP($A5,'RevPAR Raw Data'!$B$6:$BE$43,'RevPAR Raw Data'!AA$1,FALSE)</f>
        <v>-0.23103048507214299</v>
      </c>
      <c r="BL5" s="48">
        <f>VLOOKUP($A5,'RevPAR Raw Data'!$B$6:$BE$43,'RevPAR Raw Data'!AB$1,FALSE)</f>
        <v>0.83083653036871996</v>
      </c>
      <c r="BM5" s="49">
        <f>VLOOKUP($A5,'RevPAR Raw Data'!$B$6:$BE$43,'RevPAR Raw Data'!AC$1,FALSE)</f>
        <v>0.30760345151746799</v>
      </c>
      <c r="BN5" s="50">
        <f>VLOOKUP($A5,'RevPAR Raw Data'!$B$6:$BE$43,'RevPAR Raw Data'!AE$1,FALSE)</f>
        <v>1.4664404899263199</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Data'!G$3,FALSE)</f>
        <v>53.902713428948502</v>
      </c>
      <c r="C7" s="48">
        <f>VLOOKUP($A7,'Occupancy Raw Data'!$B$8:$BE$45,'Occupancy Raw Data'!H$3,FALSE)</f>
        <v>64.076964644809195</v>
      </c>
      <c r="D7" s="48">
        <f>VLOOKUP($A7,'Occupancy Raw Data'!$B$8:$BE$45,'Occupancy Raw Data'!I$3,FALSE)</f>
        <v>79.047332193510002</v>
      </c>
      <c r="E7" s="48">
        <f>VLOOKUP($A7,'Occupancy Raw Data'!$B$8:$BE$45,'Occupancy Raw Data'!J$3,FALSE)</f>
        <v>82.688270155824995</v>
      </c>
      <c r="F7" s="48">
        <f>VLOOKUP($A7,'Occupancy Raw Data'!$B$8:$BE$45,'Occupancy Raw Data'!K$3,FALSE)</f>
        <v>77.759272875455096</v>
      </c>
      <c r="G7" s="49">
        <f>VLOOKUP($A7,'Occupancy Raw Data'!$B$8:$BE$45,'Occupancy Raw Data'!L$3,FALSE)</f>
        <v>71.494910659709603</v>
      </c>
      <c r="H7" s="48">
        <f>VLOOKUP($A7,'Occupancy Raw Data'!$B$8:$BE$45,'Occupancy Raw Data'!N$3,FALSE)</f>
        <v>79.887139781898</v>
      </c>
      <c r="I7" s="48">
        <f>VLOOKUP($A7,'Occupancy Raw Data'!$B$8:$BE$45,'Occupancy Raw Data'!O$3,FALSE)</f>
        <v>82.456171434139705</v>
      </c>
      <c r="J7" s="49">
        <f>VLOOKUP($A7,'Occupancy Raw Data'!$B$8:$BE$45,'Occupancy Raw Data'!P$3,FALSE)</f>
        <v>81.171655608018895</v>
      </c>
      <c r="K7" s="50">
        <f>VLOOKUP($A7,'Occupancy Raw Data'!$B$8:$BE$45,'Occupancy Raw Data'!R$3,FALSE)</f>
        <v>74.259694930655101</v>
      </c>
      <c r="M7" s="47">
        <f>VLOOKUP($A7,'Occupancy Raw Data'!$B$8:$BE$45,'Occupancy Raw Data'!T$3,FALSE)</f>
        <v>-10.077441058308301</v>
      </c>
      <c r="N7" s="48">
        <f>VLOOKUP($A7,'Occupancy Raw Data'!$B$8:$BE$45,'Occupancy Raw Data'!U$3,FALSE)</f>
        <v>-1.4234556714664399</v>
      </c>
      <c r="O7" s="48">
        <f>VLOOKUP($A7,'Occupancy Raw Data'!$B$8:$BE$45,'Occupancy Raw Data'!V$3,FALSE)</f>
        <v>2.2988148653327398</v>
      </c>
      <c r="P7" s="48">
        <f>VLOOKUP($A7,'Occupancy Raw Data'!$B$8:$BE$45,'Occupancy Raw Data'!W$3,FALSE)</f>
        <v>-0.24068970972650899</v>
      </c>
      <c r="Q7" s="48">
        <f>VLOOKUP($A7,'Occupancy Raw Data'!$B$8:$BE$45,'Occupancy Raw Data'!X$3,FALSE)</f>
        <v>0.69734598186507402</v>
      </c>
      <c r="R7" s="49">
        <f>VLOOKUP($A7,'Occupancy Raw Data'!$B$8:$BE$45,'Occupancy Raw Data'!Y$3,FALSE)</f>
        <v>-1.33877931240368</v>
      </c>
      <c r="S7" s="48">
        <f>VLOOKUP($A7,'Occupancy Raw Data'!$B$8:$BE$45,'Occupancy Raw Data'!AA$3,FALSE)</f>
        <v>-1.5573964836204399</v>
      </c>
      <c r="T7" s="48">
        <f>VLOOKUP($A7,'Occupancy Raw Data'!$B$8:$BE$45,'Occupancy Raw Data'!AB$3,FALSE)</f>
        <v>0.14915969974569299</v>
      </c>
      <c r="U7" s="49">
        <f>VLOOKUP($A7,'Occupancy Raw Data'!$B$8:$BE$45,'Occupancy Raw Data'!AC$3,FALSE)</f>
        <v>-0.69794716054051598</v>
      </c>
      <c r="V7" s="50">
        <f>VLOOKUP($A7,'Occupancy Raw Data'!$B$8:$BE$45,'Occupancy Raw Data'!AE$3,FALSE)</f>
        <v>-1.1395322503226399</v>
      </c>
      <c r="X7" s="51">
        <f>VLOOKUP($A7,'ADR Raw Data'!$B$6:$BE$43,'ADR Raw Data'!G$1,FALSE)</f>
        <v>160.42786891711901</v>
      </c>
      <c r="Y7" s="52">
        <f>VLOOKUP($A7,'ADR Raw Data'!$B$6:$BE$43,'ADR Raw Data'!H$1,FALSE)</f>
        <v>183.963224437316</v>
      </c>
      <c r="Z7" s="52">
        <f>VLOOKUP($A7,'ADR Raw Data'!$B$6:$BE$43,'ADR Raw Data'!I$1,FALSE)</f>
        <v>209.67477210834701</v>
      </c>
      <c r="AA7" s="52">
        <f>VLOOKUP($A7,'ADR Raw Data'!$B$6:$BE$43,'ADR Raw Data'!J$1,FALSE)</f>
        <v>221.31690114740499</v>
      </c>
      <c r="AB7" s="52">
        <f>VLOOKUP($A7,'ADR Raw Data'!$B$6:$BE$43,'ADR Raw Data'!K$1,FALSE)</f>
        <v>198.655811317315</v>
      </c>
      <c r="AC7" s="53">
        <f>VLOOKUP($A7,'ADR Raw Data'!$B$6:$BE$43,'ADR Raw Data'!L$1,FALSE)</f>
        <v>197.93626241549501</v>
      </c>
      <c r="AD7" s="52">
        <f>VLOOKUP($A7,'ADR Raw Data'!$B$6:$BE$43,'ADR Raw Data'!N$1,FALSE)</f>
        <v>174.81124241785699</v>
      </c>
      <c r="AE7" s="52">
        <f>VLOOKUP($A7,'ADR Raw Data'!$B$6:$BE$43,'ADR Raw Data'!O$1,FALSE)</f>
        <v>172.01400294373499</v>
      </c>
      <c r="AF7" s="53">
        <f>VLOOKUP($A7,'ADR Raw Data'!$B$6:$BE$43,'ADR Raw Data'!P$1,FALSE)</f>
        <v>173.390489964967</v>
      </c>
      <c r="AG7" s="54">
        <f>VLOOKUP($A7,'ADR Raw Data'!$B$6:$BE$43,'ADR Raw Data'!R$1,FALSE)</f>
        <v>190.270419727123</v>
      </c>
      <c r="AI7" s="47">
        <f>VLOOKUP($A7,'ADR Raw Data'!$B$6:$BE$43,'ADR Raw Data'!T$1,FALSE)</f>
        <v>-2.7920231138351799</v>
      </c>
      <c r="AJ7" s="48">
        <f>VLOOKUP($A7,'ADR Raw Data'!$B$6:$BE$43,'ADR Raw Data'!U$1,FALSE)</f>
        <v>2.64285703912629</v>
      </c>
      <c r="AK7" s="48">
        <f>VLOOKUP($A7,'ADR Raw Data'!$B$6:$BE$43,'ADR Raw Data'!V$1,FALSE)</f>
        <v>8.5130310976818802</v>
      </c>
      <c r="AL7" s="48">
        <f>VLOOKUP($A7,'ADR Raw Data'!$B$6:$BE$43,'ADR Raw Data'!W$1,FALSE)</f>
        <v>13.7751092137418</v>
      </c>
      <c r="AM7" s="48">
        <f>VLOOKUP($A7,'ADR Raw Data'!$B$6:$BE$43,'ADR Raw Data'!X$1,FALSE)</f>
        <v>9.9440672681431899</v>
      </c>
      <c r="AN7" s="49">
        <f>VLOOKUP($A7,'ADR Raw Data'!$B$6:$BE$43,'ADR Raw Data'!Y$1,FALSE)</f>
        <v>7.76458742184266</v>
      </c>
      <c r="AO7" s="48">
        <f>VLOOKUP($A7,'ADR Raw Data'!$B$6:$BE$43,'ADR Raw Data'!AA$1,FALSE)</f>
        <v>1.6157828391078899</v>
      </c>
      <c r="AP7" s="48">
        <f>VLOOKUP($A7,'ADR Raw Data'!$B$6:$BE$43,'ADR Raw Data'!AB$1,FALSE)</f>
        <v>0.71839523735740696</v>
      </c>
      <c r="AQ7" s="49">
        <f>VLOOKUP($A7,'ADR Raw Data'!$B$6:$BE$43,'ADR Raw Data'!AC$1,FALSE)</f>
        <v>1.15846162979596</v>
      </c>
      <c r="AR7" s="50">
        <f>VLOOKUP($A7,'ADR Raw Data'!$B$6:$BE$43,'ADR Raw Data'!AE$1,FALSE)</f>
        <v>5.7882163718763904</v>
      </c>
      <c r="AS7" s="40"/>
      <c r="AT7" s="51">
        <f>VLOOKUP($A7,'RevPAR Raw Data'!$B$6:$BE$43,'RevPAR Raw Data'!G$1,FALSE)</f>
        <v>86.474974442564402</v>
      </c>
      <c r="AU7" s="52">
        <f>VLOOKUP($A7,'RevPAR Raw Data'!$B$6:$BE$43,'RevPAR Raw Data'!H$1,FALSE)</f>
        <v>117.87805028215</v>
      </c>
      <c r="AV7" s="52">
        <f>VLOOKUP($A7,'RevPAR Raw Data'!$B$6:$BE$43,'RevPAR Raw Data'!I$1,FALSE)</f>
        <v>165.742313634471</v>
      </c>
      <c r="AW7" s="52">
        <f>VLOOKUP($A7,'RevPAR Raw Data'!$B$6:$BE$43,'RevPAR Raw Data'!J$1,FALSE)</f>
        <v>183.003117121267</v>
      </c>
      <c r="AX7" s="52">
        <f>VLOOKUP($A7,'RevPAR Raw Data'!$B$6:$BE$43,'RevPAR Raw Data'!K$1,FALSE)</f>
        <v>154.47331440517999</v>
      </c>
      <c r="AY7" s="53">
        <f>VLOOKUP($A7,'RevPAR Raw Data'!$B$6:$BE$43,'RevPAR Raw Data'!L$1,FALSE)</f>
        <v>141.51435397712601</v>
      </c>
      <c r="AZ7" s="52">
        <f>VLOOKUP($A7,'RevPAR Raw Data'!$B$6:$BE$43,'RevPAR Raw Data'!N$1,FALSE)</f>
        <v>139.65170158482599</v>
      </c>
      <c r="BA7" s="52">
        <f>VLOOKUP($A7,'RevPAR Raw Data'!$B$6:$BE$43,'RevPAR Raw Data'!O$1,FALSE)</f>
        <v>141.836161158013</v>
      </c>
      <c r="BB7" s="53">
        <f>VLOOKUP($A7,'RevPAR Raw Data'!$B$6:$BE$43,'RevPAR Raw Data'!P$1,FALSE)</f>
        <v>140.743931371419</v>
      </c>
      <c r="BC7" s="54">
        <f>VLOOKUP($A7,'RevPAR Raw Data'!$B$6:$BE$43,'RevPAR Raw Data'!R$1,FALSE)</f>
        <v>141.29423323263899</v>
      </c>
      <c r="BE7" s="47">
        <f>VLOOKUP($A7,'RevPAR Raw Data'!$B$6:$BE$43,'RevPAR Raw Data'!T$1,FALSE)</f>
        <v>-12.588099688512401</v>
      </c>
      <c r="BF7" s="48">
        <f>VLOOKUP($A7,'RevPAR Raw Data'!$B$6:$BE$43,'RevPAR Raw Data'!U$1,FALSE)</f>
        <v>1.18178146924766</v>
      </c>
      <c r="BG7" s="48">
        <f>VLOOKUP($A7,'RevPAR Raw Data'!$B$6:$BE$43,'RevPAR Raw Data'!V$1,FALSE)</f>
        <v>11.0075447873785</v>
      </c>
      <c r="BH7" s="48">
        <f>VLOOKUP($A7,'RevPAR Raw Data'!$B$6:$BE$43,'RevPAR Raw Data'!W$1,FALSE)</f>
        <v>13.501264233634201</v>
      </c>
      <c r="BI7" s="48">
        <f>VLOOKUP($A7,'RevPAR Raw Data'!$B$6:$BE$43,'RevPAR Raw Data'!X$1,FALSE)</f>
        <v>10.7107578035366</v>
      </c>
      <c r="BJ7" s="49">
        <f>VLOOKUP($A7,'RevPAR Raw Data'!$B$6:$BE$43,'RevPAR Raw Data'!Y$1,FALSE)</f>
        <v>6.3218574193418497</v>
      </c>
      <c r="BK7" s="48">
        <f>VLOOKUP($A7,'RevPAR Raw Data'!$B$6:$BE$43,'RevPAR Raw Data'!AA$1,FALSE)</f>
        <v>3.3222210368240399E-2</v>
      </c>
      <c r="BL7" s="48">
        <f>VLOOKUP($A7,'RevPAR Raw Data'!$B$6:$BE$43,'RevPAR Raw Data'!AB$1,FALSE)</f>
        <v>0.86862649328213004</v>
      </c>
      <c r="BM7" s="49">
        <f>VLOOKUP($A7,'RevPAR Raw Data'!$B$6:$BE$43,'RevPAR Raw Data'!AC$1,FALSE)</f>
        <v>0.45242901920433898</v>
      </c>
      <c r="BN7" s="50">
        <f>VLOOKUP($A7,'RevPAR Raw Data'!$B$6:$BE$43,'RevPAR Raw Data'!AE$1,FALSE)</f>
        <v>4.5827255292777496</v>
      </c>
    </row>
    <row r="8" spans="1:66" x14ac:dyDescent="0.45">
      <c r="A8" s="63" t="s">
        <v>88</v>
      </c>
      <c r="B8" s="47">
        <f>VLOOKUP($A8,'Occupancy Raw Data'!$B$8:$BE$45,'Occupancy Raw Data'!G$3,FALSE)</f>
        <v>58.650572578149102</v>
      </c>
      <c r="C8" s="48">
        <f>VLOOKUP($A8,'Occupancy Raw Data'!$B$8:$BE$45,'Occupancy Raw Data'!H$3,FALSE)</f>
        <v>71.9075621582585</v>
      </c>
      <c r="D8" s="48">
        <f>VLOOKUP($A8,'Occupancy Raw Data'!$B$8:$BE$45,'Occupancy Raw Data'!I$3,FALSE)</f>
        <v>89.683276591354499</v>
      </c>
      <c r="E8" s="48">
        <f>VLOOKUP($A8,'Occupancy Raw Data'!$B$8:$BE$45,'Occupancy Raw Data'!J$3,FALSE)</f>
        <v>94.439286082740097</v>
      </c>
      <c r="F8" s="48">
        <f>VLOOKUP($A8,'Occupancy Raw Data'!$B$8:$BE$45,'Occupancy Raw Data'!K$3,FALSE)</f>
        <v>83.400392035489503</v>
      </c>
      <c r="G8" s="49">
        <f>VLOOKUP($A8,'Occupancy Raw Data'!$B$8:$BE$45,'Occupancy Raw Data'!L$3,FALSE)</f>
        <v>79.616217889198296</v>
      </c>
      <c r="H8" s="48">
        <f>VLOOKUP($A8,'Occupancy Raw Data'!$B$8:$BE$45,'Occupancy Raw Data'!N$3,FALSE)</f>
        <v>82.977406375735001</v>
      </c>
      <c r="I8" s="48">
        <f>VLOOKUP($A8,'Occupancy Raw Data'!$B$8:$BE$45,'Occupancy Raw Data'!O$3,FALSE)</f>
        <v>81.584648715567894</v>
      </c>
      <c r="J8" s="49">
        <f>VLOOKUP($A8,'Occupancy Raw Data'!$B$8:$BE$45,'Occupancy Raw Data'!P$3,FALSE)</f>
        <v>82.281027545651497</v>
      </c>
      <c r="K8" s="50">
        <f>VLOOKUP($A8,'Occupancy Raw Data'!$B$8:$BE$45,'Occupancy Raw Data'!R$3,FALSE)</f>
        <v>80.3775920767564</v>
      </c>
      <c r="M8" s="47">
        <f>VLOOKUP($A8,'Occupancy Raw Data'!$B$8:$BE$45,'Occupancy Raw Data'!T$3,FALSE)</f>
        <v>-8.3991378927347</v>
      </c>
      <c r="N8" s="48">
        <f>VLOOKUP($A8,'Occupancy Raw Data'!$B$8:$BE$45,'Occupancy Raw Data'!U$3,FALSE)</f>
        <v>2.1722541575957801</v>
      </c>
      <c r="O8" s="48">
        <f>VLOOKUP($A8,'Occupancy Raw Data'!$B$8:$BE$45,'Occupancy Raw Data'!V$3,FALSE)</f>
        <v>4.4548927549270099</v>
      </c>
      <c r="P8" s="48">
        <f>VLOOKUP($A8,'Occupancy Raw Data'!$B$8:$BE$45,'Occupancy Raw Data'!W$3,FALSE)</f>
        <v>0.976351224816003</v>
      </c>
      <c r="Q8" s="48">
        <f>VLOOKUP($A8,'Occupancy Raw Data'!$B$8:$BE$45,'Occupancy Raw Data'!X$3,FALSE)</f>
        <v>-1.34913452437104</v>
      </c>
      <c r="R8" s="49">
        <f>VLOOKUP($A8,'Occupancy Raw Data'!$B$8:$BE$45,'Occupancy Raw Data'!Y$3,FALSE)</f>
        <v>-6.31526779686368E-2</v>
      </c>
      <c r="S8" s="48">
        <f>VLOOKUP($A8,'Occupancy Raw Data'!$B$8:$BE$45,'Occupancy Raw Data'!AA$3,FALSE)</f>
        <v>-0.99367796307971101</v>
      </c>
      <c r="T8" s="48">
        <f>VLOOKUP($A8,'Occupancy Raw Data'!$B$8:$BE$45,'Occupancy Raw Data'!AB$3,FALSE)</f>
        <v>1.7295234754181199</v>
      </c>
      <c r="U8" s="49">
        <f>VLOOKUP($A8,'Occupancy Raw Data'!$B$8:$BE$45,'Occupancy Raw Data'!AC$3,FALSE)</f>
        <v>0.33793079806087001</v>
      </c>
      <c r="V8" s="50">
        <f>VLOOKUP($A8,'Occupancy Raw Data'!$B$8:$BE$45,'Occupancy Raw Data'!AE$3,FALSE)</f>
        <v>5.3824191012643102E-2</v>
      </c>
      <c r="X8" s="51">
        <f>VLOOKUP($A8,'ADR Raw Data'!$B$6:$BE$43,'ADR Raw Data'!G$1,FALSE)</f>
        <v>181.57110114335899</v>
      </c>
      <c r="Y8" s="52">
        <f>VLOOKUP($A8,'ADR Raw Data'!$B$6:$BE$43,'ADR Raw Data'!H$1,FALSE)</f>
        <v>214.32732424677101</v>
      </c>
      <c r="Z8" s="52">
        <f>VLOOKUP($A8,'ADR Raw Data'!$B$6:$BE$43,'ADR Raw Data'!I$1,FALSE)</f>
        <v>235.05884734844099</v>
      </c>
      <c r="AA8" s="52">
        <f>VLOOKUP($A8,'ADR Raw Data'!$B$6:$BE$43,'ADR Raw Data'!J$1,FALSE)</f>
        <v>242.78752130216199</v>
      </c>
      <c r="AB8" s="52">
        <f>VLOOKUP($A8,'ADR Raw Data'!$B$6:$BE$43,'ADR Raw Data'!K$1,FALSE)</f>
        <v>214.567273626917</v>
      </c>
      <c r="AC8" s="53">
        <f>VLOOKUP($A8,'ADR Raw Data'!$B$6:$BE$43,'ADR Raw Data'!L$1,FALSE)</f>
        <v>220.97389027108201</v>
      </c>
      <c r="AD8" s="52">
        <f>VLOOKUP($A8,'ADR Raw Data'!$B$6:$BE$43,'ADR Raw Data'!N$1,FALSE)</f>
        <v>164.203928882257</v>
      </c>
      <c r="AE8" s="52">
        <f>VLOOKUP($A8,'ADR Raw Data'!$B$6:$BE$43,'ADR Raw Data'!O$1,FALSE)</f>
        <v>158.02352427920999</v>
      </c>
      <c r="AF8" s="53">
        <f>VLOOKUP($A8,'ADR Raw Data'!$B$6:$BE$43,'ADR Raw Data'!P$1,FALSE)</f>
        <v>161.13988025829099</v>
      </c>
      <c r="AG8" s="54">
        <f>VLOOKUP($A8,'ADR Raw Data'!$B$6:$BE$43,'ADR Raw Data'!R$1,FALSE)</f>
        <v>203.47361901094601</v>
      </c>
      <c r="AI8" s="47">
        <f>VLOOKUP($A8,'ADR Raw Data'!$B$6:$BE$43,'ADR Raw Data'!T$1,FALSE)</f>
        <v>7.8863628404959396</v>
      </c>
      <c r="AJ8" s="48">
        <f>VLOOKUP($A8,'ADR Raw Data'!$B$6:$BE$43,'ADR Raw Data'!U$1,FALSE)</f>
        <v>6.5861864886266499</v>
      </c>
      <c r="AK8" s="48">
        <f>VLOOKUP($A8,'ADR Raw Data'!$B$6:$BE$43,'ADR Raw Data'!V$1,FALSE)</f>
        <v>10.519005862183599</v>
      </c>
      <c r="AL8" s="48">
        <f>VLOOKUP($A8,'ADR Raw Data'!$B$6:$BE$43,'ADR Raw Data'!W$1,FALSE)</f>
        <v>10.879770928376001</v>
      </c>
      <c r="AM8" s="48">
        <f>VLOOKUP($A8,'ADR Raw Data'!$B$6:$BE$43,'ADR Raw Data'!X$1,FALSE)</f>
        <v>8.6940459368031107</v>
      </c>
      <c r="AN8" s="49">
        <f>VLOOKUP($A8,'ADR Raw Data'!$B$6:$BE$43,'ADR Raw Data'!Y$1,FALSE)</f>
        <v>9.5382433872735799</v>
      </c>
      <c r="AO8" s="48">
        <f>VLOOKUP($A8,'ADR Raw Data'!$B$6:$BE$43,'ADR Raw Data'!AA$1,FALSE)</f>
        <v>-1.56981939801962</v>
      </c>
      <c r="AP8" s="48">
        <f>VLOOKUP($A8,'ADR Raw Data'!$B$6:$BE$43,'ADR Raw Data'!AB$1,FALSE)</f>
        <v>1.4867038416324101</v>
      </c>
      <c r="AQ8" s="49">
        <f>VLOOKUP($A8,'ADR Raw Data'!$B$6:$BE$43,'ADR Raw Data'!AC$1,FALSE)</f>
        <v>-0.153788888628725</v>
      </c>
      <c r="AR8" s="50">
        <f>VLOOKUP($A8,'ADR Raw Data'!$B$6:$BE$43,'ADR Raw Data'!AE$1,FALSE)</f>
        <v>7.1106937896429798</v>
      </c>
      <c r="AS8" s="40"/>
      <c r="AT8" s="51">
        <f>VLOOKUP($A8,'RevPAR Raw Data'!$B$6:$BE$43,'RevPAR Raw Data'!G$1,FALSE)</f>
        <v>106.49249045703</v>
      </c>
      <c r="AU8" s="52">
        <f>VLOOKUP($A8,'RevPAR Raw Data'!$B$6:$BE$43,'RevPAR Raw Data'!H$1,FALSE)</f>
        <v>154.117553904879</v>
      </c>
      <c r="AV8" s="52">
        <f>VLOOKUP($A8,'RevPAR Raw Data'!$B$6:$BE$43,'RevPAR Raw Data'!I$1,FALSE)</f>
        <v>210.80847621995201</v>
      </c>
      <c r="AW8" s="52">
        <f>VLOOKUP($A8,'RevPAR Raw Data'!$B$6:$BE$43,'RevPAR Raw Data'!J$1,FALSE)</f>
        <v>229.28680181574299</v>
      </c>
      <c r="AX8" s="52">
        <f>VLOOKUP($A8,'RevPAR Raw Data'!$B$6:$BE$43,'RevPAR Raw Data'!K$1,FALSE)</f>
        <v>178.94994738470999</v>
      </c>
      <c r="AY8" s="53">
        <f>VLOOKUP($A8,'RevPAR Raw Data'!$B$6:$BE$43,'RevPAR Raw Data'!L$1,FALSE)</f>
        <v>175.93105395646299</v>
      </c>
      <c r="AZ8" s="52">
        <f>VLOOKUP($A8,'RevPAR Raw Data'!$B$6:$BE$43,'RevPAR Raw Data'!N$1,FALSE)</f>
        <v>136.25216135355399</v>
      </c>
      <c r="BA8" s="52">
        <f>VLOOKUP($A8,'RevPAR Raw Data'!$B$6:$BE$43,'RevPAR Raw Data'!O$1,FALSE)</f>
        <v>128.92293717115399</v>
      </c>
      <c r="BB8" s="53">
        <f>VLOOKUP($A8,'RevPAR Raw Data'!$B$6:$BE$43,'RevPAR Raw Data'!P$1,FALSE)</f>
        <v>132.587549262354</v>
      </c>
      <c r="BC8" s="54">
        <f>VLOOKUP($A8,'RevPAR Raw Data'!$B$6:$BE$43,'RevPAR Raw Data'!R$1,FALSE)</f>
        <v>163.54719547243201</v>
      </c>
      <c r="BE8" s="47">
        <f>VLOOKUP($A8,'RevPAR Raw Data'!$B$6:$BE$43,'RevPAR Raw Data'!T$1,FALSE)</f>
        <v>-1.1751615419333901</v>
      </c>
      <c r="BF8" s="48">
        <f>VLOOKUP($A8,'RevPAR Raw Data'!$B$6:$BE$43,'RevPAR Raw Data'!U$1,FALSE)</f>
        <v>8.9015093560486296</v>
      </c>
      <c r="BG8" s="48">
        <f>VLOOKUP($A8,'RevPAR Raw Data'!$B$6:$BE$43,'RevPAR Raw Data'!V$1,FALSE)</f>
        <v>15.442509047155401</v>
      </c>
      <c r="BH8" s="48">
        <f>VLOOKUP($A8,'RevPAR Raw Data'!$B$6:$BE$43,'RevPAR Raw Data'!W$1,FALSE)</f>
        <v>11.9623469299083</v>
      </c>
      <c r="BI8" s="48">
        <f>VLOOKUP($A8,'RevPAR Raw Data'!$B$6:$BE$43,'RevPAR Raw Data'!X$1,FALSE)</f>
        <v>7.2276170371339798</v>
      </c>
      <c r="BJ8" s="49">
        <f>VLOOKUP($A8,'RevPAR Raw Data'!$B$6:$BE$43,'RevPAR Raw Data'!Y$1,FALSE)</f>
        <v>9.4690670531747099</v>
      </c>
      <c r="BK8" s="48">
        <f>VLOOKUP($A8,'RevPAR Raw Data'!$B$6:$BE$43,'RevPAR Raw Data'!AA$1,FALSE)</f>
        <v>-2.5478984116810599</v>
      </c>
      <c r="BL8" s="48">
        <f>VLOOKUP($A8,'RevPAR Raw Data'!$B$6:$BE$43,'RevPAR Raw Data'!AB$1,FALSE)</f>
        <v>3.2419402090015099</v>
      </c>
      <c r="BM8" s="49">
        <f>VLOOKUP($A8,'RevPAR Raw Data'!$B$6:$BE$43,'RevPAR Raw Data'!AC$1,FALSE)</f>
        <v>0.18362220941347299</v>
      </c>
      <c r="BN8" s="50">
        <f>VLOOKUP($A8,'RevPAR Raw Data'!$B$6:$BE$43,'RevPAR Raw Data'!AE$1,FALSE)</f>
        <v>7.1683452540632899</v>
      </c>
    </row>
    <row r="9" spans="1:66" x14ac:dyDescent="0.45">
      <c r="A9" s="63" t="s">
        <v>89</v>
      </c>
      <c r="B9" s="47">
        <f>VLOOKUP($A9,'Occupancy Raw Data'!$B$8:$BE$45,'Occupancy Raw Data'!G$3,FALSE)</f>
        <v>54.0581220331133</v>
      </c>
      <c r="C9" s="48">
        <f>VLOOKUP($A9,'Occupancy Raw Data'!$B$8:$BE$45,'Occupancy Raw Data'!H$3,FALSE)</f>
        <v>59.638763459534502</v>
      </c>
      <c r="D9" s="48">
        <f>VLOOKUP($A9,'Occupancy Raw Data'!$B$8:$BE$45,'Occupancy Raw Data'!I$3,FALSE)</f>
        <v>75.211300219983698</v>
      </c>
      <c r="E9" s="48">
        <f>VLOOKUP($A9,'Occupancy Raw Data'!$B$8:$BE$45,'Occupancy Raw Data'!J$3,FALSE)</f>
        <v>78.395276137547697</v>
      </c>
      <c r="F9" s="48">
        <f>VLOOKUP($A9,'Occupancy Raw Data'!$B$8:$BE$45,'Occupancy Raw Data'!K$3,FALSE)</f>
        <v>76.809077225888601</v>
      </c>
      <c r="G9" s="49">
        <f>VLOOKUP($A9,'Occupancy Raw Data'!$B$8:$BE$45,'Occupancy Raw Data'!L$3,FALSE)</f>
        <v>68.822507815213598</v>
      </c>
      <c r="H9" s="48">
        <f>VLOOKUP($A9,'Occupancy Raw Data'!$B$8:$BE$45,'Occupancy Raw Data'!N$3,FALSE)</f>
        <v>77.306935278453096</v>
      </c>
      <c r="I9" s="48">
        <f>VLOOKUP($A9,'Occupancy Raw Data'!$B$8:$BE$45,'Occupancy Raw Data'!O$3,FALSE)</f>
        <v>81.2087530392497</v>
      </c>
      <c r="J9" s="49">
        <f>VLOOKUP($A9,'Occupancy Raw Data'!$B$8:$BE$45,'Occupancy Raw Data'!P$3,FALSE)</f>
        <v>79.257844158851398</v>
      </c>
      <c r="K9" s="50">
        <f>VLOOKUP($A9,'Occupancy Raw Data'!$B$8:$BE$45,'Occupancy Raw Data'!R$3,FALSE)</f>
        <v>71.804032484824404</v>
      </c>
      <c r="M9" s="47">
        <f>VLOOKUP($A9,'Occupancy Raw Data'!$B$8:$BE$45,'Occupancy Raw Data'!T$3,FALSE)</f>
        <v>-14.646674287062799</v>
      </c>
      <c r="N9" s="48">
        <f>VLOOKUP($A9,'Occupancy Raw Data'!$B$8:$BE$45,'Occupancy Raw Data'!U$3,FALSE)</f>
        <v>-9.4262553134883493</v>
      </c>
      <c r="O9" s="48">
        <f>VLOOKUP($A9,'Occupancy Raw Data'!$B$8:$BE$45,'Occupancy Raw Data'!V$3,FALSE)</f>
        <v>-1.7259281995764499</v>
      </c>
      <c r="P9" s="48">
        <f>VLOOKUP($A9,'Occupancy Raw Data'!$B$8:$BE$45,'Occupancy Raw Data'!W$3,FALSE)</f>
        <v>-7.73732417593643</v>
      </c>
      <c r="Q9" s="48">
        <f>VLOOKUP($A9,'Occupancy Raw Data'!$B$8:$BE$45,'Occupancy Raw Data'!X$3,FALSE)</f>
        <v>-0.90178474909533801</v>
      </c>
      <c r="R9" s="49">
        <f>VLOOKUP($A9,'Occupancy Raw Data'!$B$8:$BE$45,'Occupancy Raw Data'!Y$3,FALSE)</f>
        <v>-6.5393947491450799</v>
      </c>
      <c r="S9" s="48">
        <f>VLOOKUP($A9,'Occupancy Raw Data'!$B$8:$BE$45,'Occupancy Raw Data'!AA$3,FALSE)</f>
        <v>-4.3424860631951097</v>
      </c>
      <c r="T9" s="48">
        <f>VLOOKUP($A9,'Occupancy Raw Data'!$B$8:$BE$45,'Occupancy Raw Data'!AB$3,FALSE)</f>
        <v>-0.66999246159889903</v>
      </c>
      <c r="U9" s="49">
        <f>VLOOKUP($A9,'Occupancy Raw Data'!$B$8:$BE$45,'Occupancy Raw Data'!AC$3,FALSE)</f>
        <v>-2.4956204572390299</v>
      </c>
      <c r="V9" s="50">
        <f>VLOOKUP($A9,'Occupancy Raw Data'!$B$8:$BE$45,'Occupancy Raw Data'!AE$3,FALSE)</f>
        <v>-5.3007848701825599</v>
      </c>
      <c r="X9" s="51">
        <f>VLOOKUP($A9,'ADR Raw Data'!$B$6:$BE$43,'ADR Raw Data'!G$1,FALSE)</f>
        <v>144.713553223388</v>
      </c>
      <c r="Y9" s="52">
        <f>VLOOKUP($A9,'ADR Raw Data'!$B$6:$BE$43,'ADR Raw Data'!H$1,FALSE)</f>
        <v>157.41232382061699</v>
      </c>
      <c r="Z9" s="52">
        <f>VLOOKUP($A9,'ADR Raw Data'!$B$6:$BE$43,'ADR Raw Data'!I$1,FALSE)</f>
        <v>176.98927493842299</v>
      </c>
      <c r="AA9" s="52">
        <f>VLOOKUP($A9,'ADR Raw Data'!$B$6:$BE$43,'ADR Raw Data'!J$1,FALSE)</f>
        <v>177.08646433318501</v>
      </c>
      <c r="AB9" s="52">
        <f>VLOOKUP($A9,'ADR Raw Data'!$B$6:$BE$43,'ADR Raw Data'!K$1,FALSE)</f>
        <v>167.093777509798</v>
      </c>
      <c r="AC9" s="53">
        <f>VLOOKUP($A9,'ADR Raw Data'!$B$6:$BE$43,'ADR Raw Data'!L$1,FALSE)</f>
        <v>166.339401769792</v>
      </c>
      <c r="AD9" s="52">
        <f>VLOOKUP($A9,'ADR Raw Data'!$B$6:$BE$43,'ADR Raw Data'!N$1,FALSE)</f>
        <v>158.23537367080999</v>
      </c>
      <c r="AE9" s="52">
        <f>VLOOKUP($A9,'ADR Raw Data'!$B$6:$BE$43,'ADR Raw Data'!O$1,FALSE)</f>
        <v>160.423531508411</v>
      </c>
      <c r="AF9" s="53">
        <f>VLOOKUP($A9,'ADR Raw Data'!$B$6:$BE$43,'ADR Raw Data'!P$1,FALSE)</f>
        <v>159.356383025345</v>
      </c>
      <c r="AG9" s="54">
        <f>VLOOKUP($A9,'ADR Raw Data'!$B$6:$BE$43,'ADR Raw Data'!R$1,FALSE)</f>
        <v>164.13714180410901</v>
      </c>
      <c r="AI9" s="47">
        <f>VLOOKUP($A9,'ADR Raw Data'!$B$6:$BE$43,'ADR Raw Data'!T$1,FALSE)</f>
        <v>6.0567052078641304</v>
      </c>
      <c r="AJ9" s="48">
        <f>VLOOKUP($A9,'ADR Raw Data'!$B$6:$BE$43,'ADR Raw Data'!U$1,FALSE)</f>
        <v>6.2640957997766904</v>
      </c>
      <c r="AK9" s="48">
        <f>VLOOKUP($A9,'ADR Raw Data'!$B$6:$BE$43,'ADR Raw Data'!V$1,FALSE)</f>
        <v>13.016247762424101</v>
      </c>
      <c r="AL9" s="48">
        <f>VLOOKUP($A9,'ADR Raw Data'!$B$6:$BE$43,'ADR Raw Data'!W$1,FALSE)</f>
        <v>11.1092764514288</v>
      </c>
      <c r="AM9" s="48">
        <f>VLOOKUP($A9,'ADR Raw Data'!$B$6:$BE$43,'ADR Raw Data'!X$1,FALSE)</f>
        <v>11.417924271656601</v>
      </c>
      <c r="AN9" s="49">
        <f>VLOOKUP($A9,'ADR Raw Data'!$B$6:$BE$43,'ADR Raw Data'!Y$1,FALSE)</f>
        <v>10.2558956976253</v>
      </c>
      <c r="AO9" s="48">
        <f>VLOOKUP($A9,'ADR Raw Data'!$B$6:$BE$43,'ADR Raw Data'!AA$1,FALSE)</f>
        <v>12.5960190114022</v>
      </c>
      <c r="AP9" s="48">
        <f>VLOOKUP($A9,'ADR Raw Data'!$B$6:$BE$43,'ADR Raw Data'!AB$1,FALSE)</f>
        <v>13.5926289329493</v>
      </c>
      <c r="AQ9" s="49">
        <f>VLOOKUP($A9,'ADR Raw Data'!$B$6:$BE$43,'ADR Raw Data'!AC$1,FALSE)</f>
        <v>13.1130563670578</v>
      </c>
      <c r="AR9" s="50">
        <f>VLOOKUP($A9,'ADR Raw Data'!$B$6:$BE$43,'ADR Raw Data'!AE$1,FALSE)</f>
        <v>11.047172005018499</v>
      </c>
      <c r="AS9" s="40"/>
      <c r="AT9" s="51">
        <f>VLOOKUP($A9,'RevPAR Raw Data'!$B$6:$BE$43,'RevPAR Raw Data'!G$1,FALSE)</f>
        <v>78.2294291999536</v>
      </c>
      <c r="AU9" s="52">
        <f>VLOOKUP($A9,'RevPAR Raw Data'!$B$6:$BE$43,'RevPAR Raw Data'!H$1,FALSE)</f>
        <v>93.878763459534497</v>
      </c>
      <c r="AV9" s="52">
        <f>VLOOKUP($A9,'RevPAR Raw Data'!$B$6:$BE$43,'RevPAR Raw Data'!I$1,FALSE)</f>
        <v>133.11593493110999</v>
      </c>
      <c r="AW9" s="52">
        <f>VLOOKUP($A9,'RevPAR Raw Data'!$B$6:$BE$43,'RevPAR Raw Data'!J$1,FALSE)</f>
        <v>138.82742271622001</v>
      </c>
      <c r="AX9" s="52">
        <f>VLOOKUP($A9,'RevPAR Raw Data'!$B$6:$BE$43,'RevPAR Raw Data'!K$1,FALSE)</f>
        <v>128.34318860715501</v>
      </c>
      <c r="AY9" s="53">
        <f>VLOOKUP($A9,'RevPAR Raw Data'!$B$6:$BE$43,'RevPAR Raw Data'!L$1,FALSE)</f>
        <v>114.47894778279399</v>
      </c>
      <c r="AZ9" s="52">
        <f>VLOOKUP($A9,'RevPAR Raw Data'!$B$6:$BE$43,'RevPAR Raw Data'!N$1,FALSE)</f>
        <v>122.326917911311</v>
      </c>
      <c r="BA9" s="52">
        <f>VLOOKUP($A9,'RevPAR Raw Data'!$B$6:$BE$43,'RevPAR Raw Data'!O$1,FALSE)</f>
        <v>130.27794951950901</v>
      </c>
      <c r="BB9" s="53">
        <f>VLOOKUP($A9,'RevPAR Raw Data'!$B$6:$BE$43,'RevPAR Raw Data'!P$1,FALSE)</f>
        <v>126.30243371541</v>
      </c>
      <c r="BC9" s="54">
        <f>VLOOKUP($A9,'RevPAR Raw Data'!$B$6:$BE$43,'RevPAR Raw Data'!R$1,FALSE)</f>
        <v>117.857086620685</v>
      </c>
      <c r="BE9" s="47">
        <f>VLOOKUP($A9,'RevPAR Raw Data'!$B$6:$BE$43,'RevPAR Raw Data'!T$1,FALSE)</f>
        <v>-9.4770749635221492</v>
      </c>
      <c r="BF9" s="48">
        <f>VLOOKUP($A9,'RevPAR Raw Data'!$B$6:$BE$43,'RevPAR Raw Data'!U$1,FALSE)</f>
        <v>-3.7526291768801099</v>
      </c>
      <c r="BG9" s="48">
        <f>VLOOKUP($A9,'RevPAR Raw Data'!$B$6:$BE$43,'RevPAR Raw Data'!V$1,FALSE)</f>
        <v>11.0656684721893</v>
      </c>
      <c r="BH9" s="48">
        <f>VLOOKUP($A9,'RevPAR Raw Data'!$B$6:$BE$43,'RevPAR Raw Data'!W$1,FALSE)</f>
        <v>2.5123915428443899</v>
      </c>
      <c r="BI9" s="48">
        <f>VLOOKUP($A9,'RevPAR Raw Data'!$B$6:$BE$43,'RevPAR Raw Data'!X$1,FALSE)</f>
        <v>10.4131744228162</v>
      </c>
      <c r="BJ9" s="49">
        <f>VLOOKUP($A9,'RevPAR Raw Data'!$B$6:$BE$43,'RevPAR Raw Data'!Y$1,FALSE)</f>
        <v>3.0458274437519401</v>
      </c>
      <c r="BK9" s="48">
        <f>VLOOKUP($A9,'RevPAR Raw Data'!$B$6:$BE$43,'RevPAR Raw Data'!AA$1,FALSE)</f>
        <v>7.7065525781195996</v>
      </c>
      <c r="BL9" s="48">
        <f>VLOOKUP($A9,'RevPAR Raw Data'!$B$6:$BE$43,'RevPAR Raw Data'!AB$1,FALSE)</f>
        <v>12.8315668821666</v>
      </c>
      <c r="BM9" s="49">
        <f>VLOOKUP($A9,'RevPAR Raw Data'!$B$6:$BE$43,'RevPAR Raw Data'!AC$1,FALSE)</f>
        <v>10.290183792553201</v>
      </c>
      <c r="BN9" s="50">
        <f>VLOOKUP($A9,'RevPAR Raw Data'!$B$6:$BE$43,'RevPAR Raw Data'!AE$1,FALSE)</f>
        <v>5.1608003126108901</v>
      </c>
    </row>
    <row r="10" spans="1:66" x14ac:dyDescent="0.45">
      <c r="A10" s="63" t="s">
        <v>26</v>
      </c>
      <c r="B10" s="47">
        <f>VLOOKUP($A10,'Occupancy Raw Data'!$B$8:$BE$45,'Occupancy Raw Data'!G$3,FALSE)</f>
        <v>53.911034084344301</v>
      </c>
      <c r="C10" s="48">
        <f>VLOOKUP($A10,'Occupancy Raw Data'!$B$8:$BE$45,'Occupancy Raw Data'!H$3,FALSE)</f>
        <v>63.778162911611702</v>
      </c>
      <c r="D10" s="48">
        <f>VLOOKUP($A10,'Occupancy Raw Data'!$B$8:$BE$45,'Occupancy Raw Data'!I$3,FALSE)</f>
        <v>79.0063547082611</v>
      </c>
      <c r="E10" s="48">
        <f>VLOOKUP($A10,'Occupancy Raw Data'!$B$8:$BE$45,'Occupancy Raw Data'!J$3,FALSE)</f>
        <v>81.883304448295704</v>
      </c>
      <c r="F10" s="48">
        <f>VLOOKUP($A10,'Occupancy Raw Data'!$B$8:$BE$45,'Occupancy Raw Data'!K$3,FALSE)</f>
        <v>75.6556903523974</v>
      </c>
      <c r="G10" s="49">
        <f>VLOOKUP($A10,'Occupancy Raw Data'!$B$8:$BE$45,'Occupancy Raw Data'!L$3,FALSE)</f>
        <v>70.846909300982006</v>
      </c>
      <c r="H10" s="48">
        <f>VLOOKUP($A10,'Occupancy Raw Data'!$B$8:$BE$45,'Occupancy Raw Data'!N$3,FALSE)</f>
        <v>77.481224725592099</v>
      </c>
      <c r="I10" s="48">
        <f>VLOOKUP($A10,'Occupancy Raw Data'!$B$8:$BE$45,'Occupancy Raw Data'!O$3,FALSE)</f>
        <v>81.675332177931807</v>
      </c>
      <c r="J10" s="49">
        <f>VLOOKUP($A10,'Occupancy Raw Data'!$B$8:$BE$45,'Occupancy Raw Data'!P$3,FALSE)</f>
        <v>79.578278451761904</v>
      </c>
      <c r="K10" s="50">
        <f>VLOOKUP($A10,'Occupancy Raw Data'!$B$8:$BE$45,'Occupancy Raw Data'!R$3,FALSE)</f>
        <v>73.341586201204905</v>
      </c>
      <c r="M10" s="47">
        <f>VLOOKUP($A10,'Occupancy Raw Data'!$B$8:$BE$45,'Occupancy Raw Data'!T$3,FALSE)</f>
        <v>-0.80827571657584096</v>
      </c>
      <c r="N10" s="48">
        <f>VLOOKUP($A10,'Occupancy Raw Data'!$B$8:$BE$45,'Occupancy Raw Data'!U$3,FALSE)</f>
        <v>-0.59324464172163105</v>
      </c>
      <c r="O10" s="48">
        <f>VLOOKUP($A10,'Occupancy Raw Data'!$B$8:$BE$45,'Occupancy Raw Data'!V$3,FALSE)</f>
        <v>6.1996385763596802</v>
      </c>
      <c r="P10" s="48">
        <f>VLOOKUP($A10,'Occupancy Raw Data'!$B$8:$BE$45,'Occupancy Raw Data'!W$3,FALSE)</f>
        <v>3.25970843261514</v>
      </c>
      <c r="Q10" s="48">
        <f>VLOOKUP($A10,'Occupancy Raw Data'!$B$8:$BE$45,'Occupancy Raw Data'!X$3,FALSE)</f>
        <v>5.6959878436041196</v>
      </c>
      <c r="R10" s="49">
        <f>VLOOKUP($A10,'Occupancy Raw Data'!$B$8:$BE$45,'Occupancy Raw Data'!Y$3,FALSE)</f>
        <v>3.0409700594640801</v>
      </c>
      <c r="S10" s="48">
        <f>VLOOKUP($A10,'Occupancy Raw Data'!$B$8:$BE$45,'Occupancy Raw Data'!AA$3,FALSE)</f>
        <v>7.1922563014019003</v>
      </c>
      <c r="T10" s="48">
        <f>VLOOKUP($A10,'Occupancy Raw Data'!$B$8:$BE$45,'Occupancy Raw Data'!AB$3,FALSE)</f>
        <v>13.7756676826807</v>
      </c>
      <c r="U10" s="49">
        <f>VLOOKUP($A10,'Occupancy Raw Data'!$B$8:$BE$45,'Occupancy Raw Data'!AC$3,FALSE)</f>
        <v>10.472624919978999</v>
      </c>
      <c r="V10" s="50">
        <f>VLOOKUP($A10,'Occupancy Raw Data'!$B$8:$BE$45,'Occupancy Raw Data'!AE$3,FALSE)</f>
        <v>5.2356435446576803</v>
      </c>
      <c r="X10" s="51">
        <f>VLOOKUP($A10,'ADR Raw Data'!$B$6:$BE$43,'ADR Raw Data'!G$1,FALSE)</f>
        <v>145.529020574367</v>
      </c>
      <c r="Y10" s="52">
        <f>VLOOKUP($A10,'ADR Raw Data'!$B$6:$BE$43,'ADR Raw Data'!H$1,FALSE)</f>
        <v>166.98071195652099</v>
      </c>
      <c r="Z10" s="52">
        <f>VLOOKUP($A10,'ADR Raw Data'!$B$6:$BE$43,'ADR Raw Data'!I$1,FALSE)</f>
        <v>183.889034805498</v>
      </c>
      <c r="AA10" s="52">
        <f>VLOOKUP($A10,'ADR Raw Data'!$B$6:$BE$43,'ADR Raw Data'!J$1,FALSE)</f>
        <v>184.93116833638999</v>
      </c>
      <c r="AB10" s="52">
        <f>VLOOKUP($A10,'ADR Raw Data'!$B$6:$BE$43,'ADR Raw Data'!K$1,FALSE)</f>
        <v>162.48741753207</v>
      </c>
      <c r="AC10" s="53">
        <f>VLOOKUP($A10,'ADR Raw Data'!$B$6:$BE$43,'ADR Raw Data'!L$1,FALSE)</f>
        <v>170.67679833001699</v>
      </c>
      <c r="AD10" s="52">
        <f>VLOOKUP($A10,'ADR Raw Data'!$B$6:$BE$43,'ADR Raw Data'!N$1,FALSE)</f>
        <v>140.32201312257601</v>
      </c>
      <c r="AE10" s="52">
        <f>VLOOKUP($A10,'ADR Raw Data'!$B$6:$BE$43,'ADR Raw Data'!O$1,FALSE)</f>
        <v>143.39900551704599</v>
      </c>
      <c r="AF10" s="53">
        <f>VLOOKUP($A10,'ADR Raw Data'!$B$6:$BE$43,'ADR Raw Data'!P$1,FALSE)</f>
        <v>141.90105190562599</v>
      </c>
      <c r="AG10" s="54">
        <f>VLOOKUP($A10,'ADR Raw Data'!$B$6:$BE$43,'ADR Raw Data'!R$1,FALSE)</f>
        <v>161.75601903947401</v>
      </c>
      <c r="AI10" s="47">
        <f>VLOOKUP($A10,'ADR Raw Data'!$B$6:$BE$43,'ADR Raw Data'!T$1,FALSE)</f>
        <v>2.86169939181611</v>
      </c>
      <c r="AJ10" s="48">
        <f>VLOOKUP($A10,'ADR Raw Data'!$B$6:$BE$43,'ADR Raw Data'!U$1,FALSE)</f>
        <v>2.7712009074050798</v>
      </c>
      <c r="AK10" s="48">
        <f>VLOOKUP($A10,'ADR Raw Data'!$B$6:$BE$43,'ADR Raw Data'!V$1,FALSE)</f>
        <v>3.7211969885240901</v>
      </c>
      <c r="AL10" s="48">
        <f>VLOOKUP($A10,'ADR Raw Data'!$B$6:$BE$43,'ADR Raw Data'!W$1,FALSE)</f>
        <v>6.2276062992777899</v>
      </c>
      <c r="AM10" s="48">
        <f>VLOOKUP($A10,'ADR Raw Data'!$B$6:$BE$43,'ADR Raw Data'!X$1,FALSE)</f>
        <v>6.3905477261511603</v>
      </c>
      <c r="AN10" s="49">
        <f>VLOOKUP($A10,'ADR Raw Data'!$B$6:$BE$43,'ADR Raw Data'!Y$1,FALSE)</f>
        <v>4.7018287490248198</v>
      </c>
      <c r="AO10" s="48">
        <f>VLOOKUP($A10,'ADR Raw Data'!$B$6:$BE$43,'ADR Raw Data'!AA$1,FALSE)</f>
        <v>6.3454422530795904</v>
      </c>
      <c r="AP10" s="48">
        <f>VLOOKUP($A10,'ADR Raw Data'!$B$6:$BE$43,'ADR Raw Data'!AB$1,FALSE)</f>
        <v>9.1171359176625906</v>
      </c>
      <c r="AQ10" s="49">
        <f>VLOOKUP($A10,'ADR Raw Data'!$B$6:$BE$43,'ADR Raw Data'!AC$1,FALSE)</f>
        <v>7.7585295489991797</v>
      </c>
      <c r="AR10" s="50">
        <f>VLOOKUP($A10,'ADR Raw Data'!$B$6:$BE$43,'ADR Raw Data'!AE$1,FALSE)</f>
        <v>5.1998791923547003</v>
      </c>
      <c r="AS10" s="40"/>
      <c r="AT10" s="51">
        <f>VLOOKUP($A10,'RevPAR Raw Data'!$B$6:$BE$43,'RevPAR Raw Data'!G$1,FALSE)</f>
        <v>78.456199884459807</v>
      </c>
      <c r="AU10" s="52">
        <f>VLOOKUP($A10,'RevPAR Raw Data'!$B$6:$BE$43,'RevPAR Raw Data'!H$1,FALSE)</f>
        <v>106.497230502599</v>
      </c>
      <c r="AV10" s="52">
        <f>VLOOKUP($A10,'RevPAR Raw Data'!$B$6:$BE$43,'RevPAR Raw Data'!I$1,FALSE)</f>
        <v>145.28402310803</v>
      </c>
      <c r="AW10" s="52">
        <f>VLOOKUP($A10,'RevPAR Raw Data'!$B$6:$BE$43,'RevPAR Raw Data'!J$1,FALSE)</f>
        <v>151.42775158867701</v>
      </c>
      <c r="AX10" s="52">
        <f>VLOOKUP($A10,'RevPAR Raw Data'!$B$6:$BE$43,'RevPAR Raw Data'!K$1,FALSE)</f>
        <v>122.93097746967</v>
      </c>
      <c r="AY10" s="53">
        <f>VLOOKUP($A10,'RevPAR Raw Data'!$B$6:$BE$43,'RevPAR Raw Data'!L$1,FALSE)</f>
        <v>120.919236510687</v>
      </c>
      <c r="AZ10" s="52">
        <f>VLOOKUP($A10,'RevPAR Raw Data'!$B$6:$BE$43,'RevPAR Raw Data'!N$1,FALSE)</f>
        <v>108.723214326978</v>
      </c>
      <c r="BA10" s="52">
        <f>VLOOKUP($A10,'RevPAR Raw Data'!$B$6:$BE$43,'RevPAR Raw Data'!O$1,FALSE)</f>
        <v>117.121614095898</v>
      </c>
      <c r="BB10" s="53">
        <f>VLOOKUP($A10,'RevPAR Raw Data'!$B$6:$BE$43,'RevPAR Raw Data'!P$1,FALSE)</f>
        <v>112.922414211438</v>
      </c>
      <c r="BC10" s="54">
        <f>VLOOKUP($A10,'RevPAR Raw Data'!$B$6:$BE$43,'RevPAR Raw Data'!R$1,FALSE)</f>
        <v>118.634430139473</v>
      </c>
      <c r="BE10" s="47">
        <f>VLOOKUP($A10,'RevPAR Raw Data'!$B$6:$BE$43,'RevPAR Raw Data'!T$1,FALSE)</f>
        <v>2.0302932539748202</v>
      </c>
      <c r="BF10" s="48">
        <f>VLOOKUP($A10,'RevPAR Raw Data'!$B$6:$BE$43,'RevPAR Raw Data'!U$1,FALSE)</f>
        <v>2.1615162647889199</v>
      </c>
      <c r="BG10" s="48">
        <f>VLOOKUP($A10,'RevPAR Raw Data'!$B$6:$BE$43,'RevPAR Raw Data'!V$1,FALSE)</f>
        <v>10.1515363288866</v>
      </c>
      <c r="BH10" s="48">
        <f>VLOOKUP($A10,'RevPAR Raw Data'!$B$6:$BE$43,'RevPAR Raw Data'!W$1,FALSE)</f>
        <v>9.6903165395805608</v>
      </c>
      <c r="BI10" s="48">
        <f>VLOOKUP($A10,'RevPAR Raw Data'!$B$6:$BE$43,'RevPAR Raw Data'!X$1,FALSE)</f>
        <v>12.450540391376499</v>
      </c>
      <c r="BJ10" s="49">
        <f>VLOOKUP($A10,'RevPAR Raw Data'!$B$6:$BE$43,'RevPAR Raw Data'!Y$1,FALSE)</f>
        <v>7.8857800129940196</v>
      </c>
      <c r="BK10" s="48">
        <f>VLOOKUP($A10,'RevPAR Raw Data'!$B$6:$BE$43,'RevPAR Raw Data'!AA$1,FALSE)</f>
        <v>13.994079024780399</v>
      </c>
      <c r="BL10" s="48">
        <f>VLOOKUP($A10,'RevPAR Raw Data'!$B$6:$BE$43,'RevPAR Raw Data'!AB$1,FALSE)</f>
        <v>24.148749946538899</v>
      </c>
      <c r="BM10" s="49">
        <f>VLOOKUP($A10,'RevPAR Raw Data'!$B$6:$BE$43,'RevPAR Raw Data'!AC$1,FALSE)</f>
        <v>19.043676167950601</v>
      </c>
      <c r="BN10" s="50">
        <f>VLOOKUP($A10,'RevPAR Raw Data'!$B$6:$BE$43,'RevPAR Raw Data'!AE$1,FALSE)</f>
        <v>10.707769876276799</v>
      </c>
    </row>
    <row r="11" spans="1:66" x14ac:dyDescent="0.45">
      <c r="A11" s="63" t="s">
        <v>24</v>
      </c>
      <c r="B11" s="47">
        <f>VLOOKUP($A11,'Occupancy Raw Data'!$B$8:$BE$45,'Occupancy Raw Data'!G$3,FALSE)</f>
        <v>53.675641828428297</v>
      </c>
      <c r="C11" s="48">
        <f>VLOOKUP($A11,'Occupancy Raw Data'!$B$8:$BE$45,'Occupancy Raw Data'!H$3,FALSE)</f>
        <v>63.844708829054397</v>
      </c>
      <c r="D11" s="48">
        <f>VLOOKUP($A11,'Occupancy Raw Data'!$B$8:$BE$45,'Occupancy Raw Data'!I$3,FALSE)</f>
        <v>70.256731371321195</v>
      </c>
      <c r="E11" s="48">
        <f>VLOOKUP($A11,'Occupancy Raw Data'!$B$8:$BE$45,'Occupancy Raw Data'!J$3,FALSE)</f>
        <v>71.847213525360004</v>
      </c>
      <c r="F11" s="48">
        <f>VLOOKUP($A11,'Occupancy Raw Data'!$B$8:$BE$45,'Occupancy Raw Data'!K$3,FALSE)</f>
        <v>68.841577958672502</v>
      </c>
      <c r="G11" s="49">
        <f>VLOOKUP($A11,'Occupancy Raw Data'!$B$8:$BE$45,'Occupancy Raw Data'!L$3,FALSE)</f>
        <v>65.693174702567305</v>
      </c>
      <c r="H11" s="48">
        <f>VLOOKUP($A11,'Occupancy Raw Data'!$B$8:$BE$45,'Occupancy Raw Data'!N$3,FALSE)</f>
        <v>76.230432060112705</v>
      </c>
      <c r="I11" s="48">
        <f>VLOOKUP($A11,'Occupancy Raw Data'!$B$8:$BE$45,'Occupancy Raw Data'!O$3,FALSE)</f>
        <v>83.919849718221599</v>
      </c>
      <c r="J11" s="49">
        <f>VLOOKUP($A11,'Occupancy Raw Data'!$B$8:$BE$45,'Occupancy Raw Data'!P$3,FALSE)</f>
        <v>80.075140889167102</v>
      </c>
      <c r="K11" s="50">
        <f>VLOOKUP($A11,'Occupancy Raw Data'!$B$8:$BE$45,'Occupancy Raw Data'!R$3,FALSE)</f>
        <v>69.802307898738704</v>
      </c>
      <c r="M11" s="47">
        <f>VLOOKUP($A11,'Occupancy Raw Data'!$B$8:$BE$45,'Occupancy Raw Data'!T$3,FALSE)</f>
        <v>-8.2089773993806592</v>
      </c>
      <c r="N11" s="48">
        <f>VLOOKUP($A11,'Occupancy Raw Data'!$B$8:$BE$45,'Occupancy Raw Data'!U$3,FALSE)</f>
        <v>-0.95026769884588702</v>
      </c>
      <c r="O11" s="48">
        <f>VLOOKUP($A11,'Occupancy Raw Data'!$B$8:$BE$45,'Occupancy Raw Data'!V$3,FALSE)</f>
        <v>-5.5046283721641496</v>
      </c>
      <c r="P11" s="48">
        <f>VLOOKUP($A11,'Occupancy Raw Data'!$B$8:$BE$45,'Occupancy Raw Data'!W$3,FALSE)</f>
        <v>-8.43002197748228</v>
      </c>
      <c r="Q11" s="48">
        <f>VLOOKUP($A11,'Occupancy Raw Data'!$B$8:$BE$45,'Occupancy Raw Data'!X$3,FALSE)</f>
        <v>-12.2768093252899</v>
      </c>
      <c r="R11" s="49">
        <f>VLOOKUP($A11,'Occupancy Raw Data'!$B$8:$BE$45,'Occupancy Raw Data'!Y$3,FALSE)</f>
        <v>-7.2706547214735204</v>
      </c>
      <c r="S11" s="48">
        <f>VLOOKUP($A11,'Occupancy Raw Data'!$B$8:$BE$45,'Occupancy Raw Data'!AA$3,FALSE)</f>
        <v>-8.9658902853564708</v>
      </c>
      <c r="T11" s="48">
        <f>VLOOKUP($A11,'Occupancy Raw Data'!$B$8:$BE$45,'Occupancy Raw Data'!AB$3,FALSE)</f>
        <v>-2.3975660885900099</v>
      </c>
      <c r="U11" s="49">
        <f>VLOOKUP($A11,'Occupancy Raw Data'!$B$8:$BE$45,'Occupancy Raw Data'!AC$3,FALSE)</f>
        <v>-5.6383251636465896</v>
      </c>
      <c r="V11" s="50">
        <f>VLOOKUP($A11,'Occupancy Raw Data'!$B$8:$BE$45,'Occupancy Raw Data'!AE$3,FALSE)</f>
        <v>-6.74189461992058</v>
      </c>
      <c r="X11" s="51">
        <f>VLOOKUP($A11,'ADR Raw Data'!$B$6:$BE$43,'ADR Raw Data'!G$1,FALSE)</f>
        <v>136.115027998133</v>
      </c>
      <c r="Y11" s="52">
        <f>VLOOKUP($A11,'ADR Raw Data'!$B$6:$BE$43,'ADR Raw Data'!H$1,FALSE)</f>
        <v>141.575353079639</v>
      </c>
      <c r="Z11" s="52">
        <f>VLOOKUP($A11,'ADR Raw Data'!$B$6:$BE$43,'ADR Raw Data'!I$1,FALSE)</f>
        <v>143.73027629233499</v>
      </c>
      <c r="AA11" s="52">
        <f>VLOOKUP($A11,'ADR Raw Data'!$B$6:$BE$43,'ADR Raw Data'!J$1,FALSE)</f>
        <v>147.221422346173</v>
      </c>
      <c r="AB11" s="52">
        <f>VLOOKUP($A11,'ADR Raw Data'!$B$6:$BE$43,'ADR Raw Data'!K$1,FALSE)</f>
        <v>145.704165908677</v>
      </c>
      <c r="AC11" s="53">
        <f>VLOOKUP($A11,'ADR Raw Data'!$B$6:$BE$43,'ADR Raw Data'!L$1,FALSE)</f>
        <v>143.24432324233601</v>
      </c>
      <c r="AD11" s="52">
        <f>VLOOKUP($A11,'ADR Raw Data'!$B$6:$BE$43,'ADR Raw Data'!N$1,FALSE)</f>
        <v>157.90488582224401</v>
      </c>
      <c r="AE11" s="52">
        <f>VLOOKUP($A11,'ADR Raw Data'!$B$6:$BE$43,'ADR Raw Data'!O$1,FALSE)</f>
        <v>168.40954335173799</v>
      </c>
      <c r="AF11" s="53">
        <f>VLOOKUP($A11,'ADR Raw Data'!$B$6:$BE$43,'ADR Raw Data'!P$1,FALSE)</f>
        <v>163.40939865498899</v>
      </c>
      <c r="AG11" s="54">
        <f>VLOOKUP($A11,'ADR Raw Data'!$B$6:$BE$43,'ADR Raw Data'!R$1,FALSE)</f>
        <v>149.853688230469</v>
      </c>
      <c r="AI11" s="47">
        <f>VLOOKUP($A11,'ADR Raw Data'!$B$6:$BE$43,'ADR Raw Data'!T$1,FALSE)</f>
        <v>5.9681478051530696</v>
      </c>
      <c r="AJ11" s="48">
        <f>VLOOKUP($A11,'ADR Raw Data'!$B$6:$BE$43,'ADR Raw Data'!U$1,FALSE)</f>
        <v>21.2113883089993</v>
      </c>
      <c r="AK11" s="48">
        <f>VLOOKUP($A11,'ADR Raw Data'!$B$6:$BE$43,'ADR Raw Data'!V$1,FALSE)</f>
        <v>15.3077266613929</v>
      </c>
      <c r="AL11" s="48">
        <f>VLOOKUP($A11,'ADR Raw Data'!$B$6:$BE$43,'ADR Raw Data'!W$1,FALSE)</f>
        <v>17.4547492349087</v>
      </c>
      <c r="AM11" s="48">
        <f>VLOOKUP($A11,'ADR Raw Data'!$B$6:$BE$43,'ADR Raw Data'!X$1,FALSE)</f>
        <v>19.240973777990799</v>
      </c>
      <c r="AN11" s="49">
        <f>VLOOKUP($A11,'ADR Raw Data'!$B$6:$BE$43,'ADR Raw Data'!Y$1,FALSE)</f>
        <v>16.026944363809299</v>
      </c>
      <c r="AO11" s="48">
        <f>VLOOKUP($A11,'ADR Raw Data'!$B$6:$BE$43,'ADR Raw Data'!AA$1,FALSE)</f>
        <v>11.2530023553243</v>
      </c>
      <c r="AP11" s="48">
        <f>VLOOKUP($A11,'ADR Raw Data'!$B$6:$BE$43,'ADR Raw Data'!AB$1,FALSE)</f>
        <v>12.931153136630501</v>
      </c>
      <c r="AQ11" s="49">
        <f>VLOOKUP($A11,'ADR Raw Data'!$B$6:$BE$43,'ADR Raw Data'!AC$1,FALSE)</f>
        <v>12.249440526037199</v>
      </c>
      <c r="AR11" s="50">
        <f>VLOOKUP($A11,'ADR Raw Data'!$B$6:$BE$43,'ADR Raw Data'!AE$1,FALSE)</f>
        <v>14.7223872673499</v>
      </c>
      <c r="AS11" s="40"/>
      <c r="AT11" s="51">
        <f>VLOOKUP($A11,'RevPAR Raw Data'!$B$6:$BE$43,'RevPAR Raw Data'!G$1,FALSE)</f>
        <v>73.060614902943001</v>
      </c>
      <c r="AU11" s="52">
        <f>VLOOKUP($A11,'RevPAR Raw Data'!$B$6:$BE$43,'RevPAR Raw Data'!H$1,FALSE)</f>
        <v>90.388371947401296</v>
      </c>
      <c r="AV11" s="52">
        <f>VLOOKUP($A11,'RevPAR Raw Data'!$B$6:$BE$43,'RevPAR Raw Data'!I$1,FALSE)</f>
        <v>100.98019411396299</v>
      </c>
      <c r="AW11" s="52">
        <f>VLOOKUP($A11,'RevPAR Raw Data'!$B$6:$BE$43,'RevPAR Raw Data'!J$1,FALSE)</f>
        <v>105.774489668127</v>
      </c>
      <c r="AX11" s="52">
        <f>VLOOKUP($A11,'RevPAR Raw Data'!$B$6:$BE$43,'RevPAR Raw Data'!K$1,FALSE)</f>
        <v>100.30504696305501</v>
      </c>
      <c r="AY11" s="53">
        <f>VLOOKUP($A11,'RevPAR Raw Data'!$B$6:$BE$43,'RevPAR Raw Data'!L$1,FALSE)</f>
        <v>94.101743519098306</v>
      </c>
      <c r="AZ11" s="52">
        <f>VLOOKUP($A11,'RevPAR Raw Data'!$B$6:$BE$43,'RevPAR Raw Data'!N$1,FALSE)</f>
        <v>120.37157670632401</v>
      </c>
      <c r="BA11" s="52">
        <f>VLOOKUP($A11,'RevPAR Raw Data'!$B$6:$BE$43,'RevPAR Raw Data'!O$1,FALSE)</f>
        <v>141.329035691922</v>
      </c>
      <c r="BB11" s="53">
        <f>VLOOKUP($A11,'RevPAR Raw Data'!$B$6:$BE$43,'RevPAR Raw Data'!P$1,FALSE)</f>
        <v>130.850306199123</v>
      </c>
      <c r="BC11" s="54">
        <f>VLOOKUP($A11,'RevPAR Raw Data'!$B$6:$BE$43,'RevPAR Raw Data'!R$1,FALSE)</f>
        <v>104.60133285624801</v>
      </c>
      <c r="BE11" s="47">
        <f>VLOOKUP($A11,'RevPAR Raw Data'!$B$6:$BE$43,'RevPAR Raw Data'!T$1,FALSE)</f>
        <v>-2.7307534987142299</v>
      </c>
      <c r="BF11" s="48">
        <f>VLOOKUP($A11,'RevPAR Raw Data'!$B$6:$BE$43,'RevPAR Raw Data'!U$1,FALSE)</f>
        <v>20.059555638576199</v>
      </c>
      <c r="BG11" s="48">
        <f>VLOOKUP($A11,'RevPAR Raw Data'!$B$6:$BE$43,'RevPAR Raw Data'!V$1,FALSE)</f>
        <v>8.9604648242923997</v>
      </c>
      <c r="BH11" s="48">
        <f>VLOOKUP($A11,'RevPAR Raw Data'!$B$6:$BE$43,'RevPAR Raw Data'!W$1,FALSE)</f>
        <v>7.5532880608091899</v>
      </c>
      <c r="BI11" s="48">
        <f>VLOOKUP($A11,'RevPAR Raw Data'!$B$6:$BE$43,'RevPAR Raw Data'!X$1,FALSE)</f>
        <v>4.6019867896478504</v>
      </c>
      <c r="BJ11" s="49">
        <f>VLOOKUP($A11,'RevPAR Raw Data'!$B$6:$BE$43,'RevPAR Raw Data'!Y$1,FALSE)</f>
        <v>7.5910258552405798</v>
      </c>
      <c r="BK11" s="48">
        <f>VLOOKUP($A11,'RevPAR Raw Data'!$B$6:$BE$43,'RevPAR Raw Data'!AA$1,FALSE)</f>
        <v>1.27818022498088</v>
      </c>
      <c r="BL11" s="48">
        <f>VLOOKUP($A11,'RevPAR Raw Data'!$B$6:$BE$43,'RevPAR Raw Data'!AB$1,FALSE)</f>
        <v>10.223554105572999</v>
      </c>
      <c r="BM11" s="49">
        <f>VLOOKUP($A11,'RevPAR Raw Data'!$B$6:$BE$43,'RevPAR Raw Data'!AC$1,FALSE)</f>
        <v>5.9204520748052101</v>
      </c>
      <c r="BN11" s="50">
        <f>VLOOKUP($A11,'RevPAR Raw Data'!$B$6:$BE$43,'RevPAR Raw Data'!AE$1,FALSE)</f>
        <v>6.9879248123280497</v>
      </c>
    </row>
    <row r="12" spans="1:66" x14ac:dyDescent="0.45">
      <c r="A12" s="63" t="s">
        <v>27</v>
      </c>
      <c r="B12" s="47">
        <f>VLOOKUP($A12,'Occupancy Raw Data'!$B$8:$BE$45,'Occupancy Raw Data'!G$3,FALSE)</f>
        <v>54.726779180927601</v>
      </c>
      <c r="C12" s="48">
        <f>VLOOKUP($A12,'Occupancy Raw Data'!$B$8:$BE$45,'Occupancy Raw Data'!H$3,FALSE)</f>
        <v>62.787678508202497</v>
      </c>
      <c r="D12" s="48">
        <f>VLOOKUP($A12,'Occupancy Raw Data'!$B$8:$BE$45,'Occupancy Raw Data'!I$3,FALSE)</f>
        <v>66.056886580904006</v>
      </c>
      <c r="E12" s="48">
        <f>VLOOKUP($A12,'Occupancy Raw Data'!$B$8:$BE$45,'Occupancy Raw Data'!J$3,FALSE)</f>
        <v>67.520358786734306</v>
      </c>
      <c r="F12" s="48">
        <f>VLOOKUP($A12,'Occupancy Raw Data'!$B$8:$BE$45,'Occupancy Raw Data'!K$3,FALSE)</f>
        <v>66.033282190487398</v>
      </c>
      <c r="G12" s="49">
        <f>VLOOKUP($A12,'Occupancy Raw Data'!$B$8:$BE$45,'Occupancy Raw Data'!L$3,FALSE)</f>
        <v>63.4249970494511</v>
      </c>
      <c r="H12" s="48">
        <f>VLOOKUP($A12,'Occupancy Raw Data'!$B$8:$BE$45,'Occupancy Raw Data'!N$3,FALSE)</f>
        <v>76.312994216924295</v>
      </c>
      <c r="I12" s="48">
        <f>VLOOKUP($A12,'Occupancy Raw Data'!$B$8:$BE$45,'Occupancy Raw Data'!O$3,FALSE)</f>
        <v>80.868641567331494</v>
      </c>
      <c r="J12" s="49">
        <f>VLOOKUP($A12,'Occupancy Raw Data'!$B$8:$BE$45,'Occupancy Raw Data'!P$3,FALSE)</f>
        <v>78.590817892127902</v>
      </c>
      <c r="K12" s="50">
        <f>VLOOKUP($A12,'Occupancy Raw Data'!$B$8:$BE$45,'Occupancy Raw Data'!R$3,FALSE)</f>
        <v>67.758088718787405</v>
      </c>
      <c r="M12" s="47">
        <f>VLOOKUP($A12,'Occupancy Raw Data'!$B$8:$BE$45,'Occupancy Raw Data'!T$3,FALSE)</f>
        <v>-3.4440525954438801</v>
      </c>
      <c r="N12" s="48">
        <f>VLOOKUP($A12,'Occupancy Raw Data'!$B$8:$BE$45,'Occupancy Raw Data'!U$3,FALSE)</f>
        <v>3.0532942407179502</v>
      </c>
      <c r="O12" s="48">
        <f>VLOOKUP($A12,'Occupancy Raw Data'!$B$8:$BE$45,'Occupancy Raw Data'!V$3,FALSE)</f>
        <v>-0.42835457194576898</v>
      </c>
      <c r="P12" s="48">
        <f>VLOOKUP($A12,'Occupancy Raw Data'!$B$8:$BE$45,'Occupancy Raw Data'!W$3,FALSE)</f>
        <v>-6.6514011371816402</v>
      </c>
      <c r="Q12" s="48">
        <f>VLOOKUP($A12,'Occupancy Raw Data'!$B$8:$BE$45,'Occupancy Raw Data'!X$3,FALSE)</f>
        <v>-12.3305001917856</v>
      </c>
      <c r="R12" s="49">
        <f>VLOOKUP($A12,'Occupancy Raw Data'!$B$8:$BE$45,'Occupancy Raw Data'!Y$3,FALSE)</f>
        <v>-4.36502698587684</v>
      </c>
      <c r="S12" s="48">
        <f>VLOOKUP($A12,'Occupancy Raw Data'!$B$8:$BE$45,'Occupancy Raw Data'!AA$3,FALSE)</f>
        <v>-9.0813920553552698</v>
      </c>
      <c r="T12" s="48">
        <f>VLOOKUP($A12,'Occupancy Raw Data'!$B$8:$BE$45,'Occupancy Raw Data'!AB$3,FALSE)</f>
        <v>-3.9366912627406698</v>
      </c>
      <c r="U12" s="49">
        <f>VLOOKUP($A12,'Occupancy Raw Data'!$B$8:$BE$45,'Occupancy Raw Data'!AC$3,FALSE)</f>
        <v>-6.5052601148881903</v>
      </c>
      <c r="V12" s="50">
        <f>VLOOKUP($A12,'Occupancy Raw Data'!$B$8:$BE$45,'Occupancy Raw Data'!AE$3,FALSE)</f>
        <v>-5.0850578435562896</v>
      </c>
      <c r="X12" s="51">
        <f>VLOOKUP($A12,'ADR Raw Data'!$B$6:$BE$43,'ADR Raw Data'!G$1,FALSE)</f>
        <v>94.758242398102198</v>
      </c>
      <c r="Y12" s="52">
        <f>VLOOKUP($A12,'ADR Raw Data'!$B$6:$BE$43,'ADR Raw Data'!H$1,FALSE)</f>
        <v>98.302050751879605</v>
      </c>
      <c r="Z12" s="52">
        <f>VLOOKUP($A12,'ADR Raw Data'!$B$6:$BE$43,'ADR Raw Data'!I$1,FALSE)</f>
        <v>100.00019474718501</v>
      </c>
      <c r="AA12" s="52">
        <f>VLOOKUP($A12,'ADR Raw Data'!$B$6:$BE$43,'ADR Raw Data'!J$1,FALSE)</f>
        <v>98.702151721726906</v>
      </c>
      <c r="AB12" s="52">
        <f>VLOOKUP($A12,'ADR Raw Data'!$B$6:$BE$43,'ADR Raw Data'!K$1,FALSE)</f>
        <v>97.999842716711299</v>
      </c>
      <c r="AC12" s="53">
        <f>VLOOKUP($A12,'ADR Raw Data'!$B$6:$BE$43,'ADR Raw Data'!L$1,FALSE)</f>
        <v>98.066471901749097</v>
      </c>
      <c r="AD12" s="52">
        <f>VLOOKUP($A12,'ADR Raw Data'!$B$6:$BE$43,'ADR Raw Data'!N$1,FALSE)</f>
        <v>111.03262604392199</v>
      </c>
      <c r="AE12" s="52">
        <f>VLOOKUP($A12,'ADR Raw Data'!$B$6:$BE$43,'ADR Raw Data'!O$1,FALSE)</f>
        <v>113.784636602451</v>
      </c>
      <c r="AF12" s="53">
        <f>VLOOKUP($A12,'ADR Raw Data'!$B$6:$BE$43,'ADR Raw Data'!P$1,FALSE)</f>
        <v>112.44851253941999</v>
      </c>
      <c r="AG12" s="54">
        <f>VLOOKUP($A12,'ADR Raw Data'!$B$6:$BE$43,'ADR Raw Data'!R$1,FALSE)</f>
        <v>102.832571663183</v>
      </c>
      <c r="AI12" s="47">
        <f>VLOOKUP($A12,'ADR Raw Data'!$B$6:$BE$43,'ADR Raw Data'!T$1,FALSE)</f>
        <v>3.4624155421938299</v>
      </c>
      <c r="AJ12" s="48">
        <f>VLOOKUP($A12,'ADR Raw Data'!$B$6:$BE$43,'ADR Raw Data'!U$1,FALSE)</f>
        <v>6.4236735982129796</v>
      </c>
      <c r="AK12" s="48">
        <f>VLOOKUP($A12,'ADR Raw Data'!$B$6:$BE$43,'ADR Raw Data'!V$1,FALSE)</f>
        <v>6.1740370064463601</v>
      </c>
      <c r="AL12" s="48">
        <f>VLOOKUP($A12,'ADR Raw Data'!$B$6:$BE$43,'ADR Raw Data'!W$1,FALSE)</f>
        <v>2.4297202357808598</v>
      </c>
      <c r="AM12" s="48">
        <f>VLOOKUP($A12,'ADR Raw Data'!$B$6:$BE$43,'ADR Raw Data'!X$1,FALSE)</f>
        <v>-2.39631083187271</v>
      </c>
      <c r="AN12" s="49">
        <f>VLOOKUP($A12,'ADR Raw Data'!$B$6:$BE$43,'ADR Raw Data'!Y$1,FALSE)</f>
        <v>2.9084204634426101</v>
      </c>
      <c r="AO12" s="48">
        <f>VLOOKUP($A12,'ADR Raw Data'!$B$6:$BE$43,'ADR Raw Data'!AA$1,FALSE)</f>
        <v>-1.69146842536791</v>
      </c>
      <c r="AP12" s="48">
        <f>VLOOKUP($A12,'ADR Raw Data'!$B$6:$BE$43,'ADR Raw Data'!AB$1,FALSE)</f>
        <v>1.1634603747582799</v>
      </c>
      <c r="AQ12" s="49">
        <f>VLOOKUP($A12,'ADR Raw Data'!$B$6:$BE$43,'ADR Raw Data'!AC$1,FALSE)</f>
        <v>-0.23127337290677999</v>
      </c>
      <c r="AR12" s="50">
        <f>VLOOKUP($A12,'ADR Raw Data'!$B$6:$BE$43,'ADR Raw Data'!AE$1,FALSE)</f>
        <v>1.65990463577008</v>
      </c>
      <c r="AS12" s="40"/>
      <c r="AT12" s="51">
        <f>VLOOKUP($A12,'RevPAR Raw Data'!$B$6:$BE$43,'RevPAR Raw Data'!G$1,FALSE)</f>
        <v>51.858134072937503</v>
      </c>
      <c r="AU12" s="52">
        <f>VLOOKUP($A12,'RevPAR Raw Data'!$B$6:$BE$43,'RevPAR Raw Data'!H$1,FALSE)</f>
        <v>61.721575593060301</v>
      </c>
      <c r="AV12" s="52">
        <f>VLOOKUP($A12,'RevPAR Raw Data'!$B$6:$BE$43,'RevPAR Raw Data'!I$1,FALSE)</f>
        <v>66.057015224831801</v>
      </c>
      <c r="AW12" s="52">
        <f>VLOOKUP($A12,'RevPAR Raw Data'!$B$6:$BE$43,'RevPAR Raw Data'!J$1,FALSE)</f>
        <v>66.644046972736902</v>
      </c>
      <c r="AX12" s="52">
        <f>VLOOKUP($A12,'RevPAR Raw Data'!$B$6:$BE$43,'RevPAR Raw Data'!K$1,FALSE)</f>
        <v>64.712512687359805</v>
      </c>
      <c r="AY12" s="53">
        <f>VLOOKUP($A12,'RevPAR Raw Data'!$B$6:$BE$43,'RevPAR Raw Data'!L$1,FALSE)</f>
        <v>62.1986569101852</v>
      </c>
      <c r="AZ12" s="52">
        <f>VLOOKUP($A12,'RevPAR Raw Data'!$B$6:$BE$43,'RevPAR Raw Data'!N$1,FALSE)</f>
        <v>84.732321491797407</v>
      </c>
      <c r="BA12" s="52">
        <f>VLOOKUP($A12,'RevPAR Raw Data'!$B$6:$BE$43,'RevPAR Raw Data'!O$1,FALSE)</f>
        <v>92.016089932727397</v>
      </c>
      <c r="BB12" s="53">
        <f>VLOOKUP($A12,'RevPAR Raw Data'!$B$6:$BE$43,'RevPAR Raw Data'!P$1,FALSE)</f>
        <v>88.374205712262395</v>
      </c>
      <c r="BC12" s="54">
        <f>VLOOKUP($A12,'RevPAR Raw Data'!$B$6:$BE$43,'RevPAR Raw Data'!R$1,FALSE)</f>
        <v>69.677385139350207</v>
      </c>
      <c r="BE12" s="47">
        <f>VLOOKUP($A12,'RevPAR Raw Data'!$B$6:$BE$43,'RevPAR Raw Data'!T$1,FALSE)</f>
        <v>-0.10088446559603</v>
      </c>
      <c r="BF12" s="48">
        <f>VLOOKUP($A12,'RevPAR Raw Data'!$B$6:$BE$43,'RevPAR Raw Data'!U$1,FALSE)</f>
        <v>9.6731014949476997</v>
      </c>
      <c r="BG12" s="48">
        <f>VLOOKUP($A12,'RevPAR Raw Data'!$B$6:$BE$43,'RevPAR Raw Data'!V$1,FALSE)</f>
        <v>5.7192356647098501</v>
      </c>
      <c r="BH12" s="48">
        <f>VLOOKUP($A12,'RevPAR Raw Data'!$B$6:$BE$43,'RevPAR Raw Data'!W$1,FALSE)</f>
        <v>-4.3832913407938401</v>
      </c>
      <c r="BI12" s="48">
        <f>VLOOKUP($A12,'RevPAR Raw Data'!$B$6:$BE$43,'RevPAR Raw Data'!X$1,FALSE)</f>
        <v>-14.4313339119385</v>
      </c>
      <c r="BJ12" s="49">
        <f>VLOOKUP($A12,'RevPAR Raw Data'!$B$6:$BE$43,'RevPAR Raw Data'!Y$1,FALSE)</f>
        <v>-1.58355986052626</v>
      </c>
      <c r="BK12" s="48">
        <f>VLOOKUP($A12,'RevPAR Raw Data'!$B$6:$BE$43,'RevPAR Raw Data'!AA$1,FALSE)</f>
        <v>-10.619251601522899</v>
      </c>
      <c r="BL12" s="48">
        <f>VLOOKUP($A12,'RevPAR Raw Data'!$B$6:$BE$43,'RevPAR Raw Data'!AB$1,FALSE)</f>
        <v>-2.81903273090095</v>
      </c>
      <c r="BM12" s="49">
        <f>VLOOKUP($A12,'RevPAR Raw Data'!$B$6:$BE$43,'RevPAR Raw Data'!AC$1,FALSE)</f>
        <v>-6.7214885533109099</v>
      </c>
      <c r="BN12" s="50">
        <f>VLOOKUP($A12,'RevPAR Raw Data'!$B$6:$BE$43,'RevPAR Raw Data'!AE$1,FALSE)</f>
        <v>-3.5095603186629898</v>
      </c>
    </row>
    <row r="13" spans="1:66" x14ac:dyDescent="0.45">
      <c r="A13" s="63" t="s">
        <v>90</v>
      </c>
      <c r="B13" s="47">
        <f>VLOOKUP($A13,'Occupancy Raw Data'!$B$8:$BE$45,'Occupancy Raw Data'!G$3,FALSE)</f>
        <v>53.320053120849899</v>
      </c>
      <c r="C13" s="48">
        <f>VLOOKUP($A13,'Occupancy Raw Data'!$B$8:$BE$45,'Occupancy Raw Data'!H$3,FALSE)</f>
        <v>68.250806298615004</v>
      </c>
      <c r="D13" s="48">
        <f>VLOOKUP($A13,'Occupancy Raw Data'!$B$8:$BE$45,'Occupancy Raw Data'!I$3,FALSE)</f>
        <v>78.372225384177497</v>
      </c>
      <c r="E13" s="48">
        <f>VLOOKUP($A13,'Occupancy Raw Data'!$B$8:$BE$45,'Occupancy Raw Data'!J$3,FALSE)</f>
        <v>80.051223676721605</v>
      </c>
      <c r="F13" s="48">
        <f>VLOOKUP($A13,'Occupancy Raw Data'!$B$8:$BE$45,'Occupancy Raw Data'!K$3,FALSE)</f>
        <v>87.725289318914804</v>
      </c>
      <c r="G13" s="49">
        <f>VLOOKUP($A13,'Occupancy Raw Data'!$B$8:$BE$45,'Occupancy Raw Data'!L$3,FALSE)</f>
        <v>73.543919559855794</v>
      </c>
      <c r="H13" s="48">
        <f>VLOOKUP($A13,'Occupancy Raw Data'!$B$8:$BE$45,'Occupancy Raw Data'!N$3,FALSE)</f>
        <v>91.623980269398501</v>
      </c>
      <c r="I13" s="48">
        <f>VLOOKUP($A13,'Occupancy Raw Data'!$B$8:$BE$45,'Occupancy Raw Data'!O$3,FALSE)</f>
        <v>94.403339024852897</v>
      </c>
      <c r="J13" s="49">
        <f>VLOOKUP($A13,'Occupancy Raw Data'!$B$8:$BE$45,'Occupancy Raw Data'!P$3,FALSE)</f>
        <v>93.013659647125706</v>
      </c>
      <c r="K13" s="50">
        <f>VLOOKUP($A13,'Occupancy Raw Data'!$B$8:$BE$45,'Occupancy Raw Data'!R$3,FALSE)</f>
        <v>79.106702441932896</v>
      </c>
      <c r="M13" s="47">
        <f>VLOOKUP($A13,'Occupancy Raw Data'!$B$8:$BE$45,'Occupancy Raw Data'!T$3,FALSE)</f>
        <v>-15.6861407169197</v>
      </c>
      <c r="N13" s="48">
        <f>VLOOKUP($A13,'Occupancy Raw Data'!$B$8:$BE$45,'Occupancy Raw Data'!U$3,FALSE)</f>
        <v>-7.5896162505477403</v>
      </c>
      <c r="O13" s="48">
        <f>VLOOKUP($A13,'Occupancy Raw Data'!$B$8:$BE$45,'Occupancy Raw Data'!V$3,FALSE)</f>
        <v>-3.6871447086010498</v>
      </c>
      <c r="P13" s="48">
        <f>VLOOKUP($A13,'Occupancy Raw Data'!$B$8:$BE$45,'Occupancy Raw Data'!W$3,FALSE)</f>
        <v>-10.272254779938301</v>
      </c>
      <c r="Q13" s="48">
        <f>VLOOKUP($A13,'Occupancy Raw Data'!$B$8:$BE$45,'Occupancy Raw Data'!X$3,FALSE)</f>
        <v>9.5160098619393505</v>
      </c>
      <c r="R13" s="49">
        <f>VLOOKUP($A13,'Occupancy Raw Data'!$B$8:$BE$45,'Occupancy Raw Data'!Y$3,FALSE)</f>
        <v>-5.1748797931648101</v>
      </c>
      <c r="S13" s="48">
        <f>VLOOKUP($A13,'Occupancy Raw Data'!$B$8:$BE$45,'Occupancy Raw Data'!AA$3,FALSE)</f>
        <v>13.143413891993401</v>
      </c>
      <c r="T13" s="48">
        <f>VLOOKUP($A13,'Occupancy Raw Data'!$B$8:$BE$45,'Occupancy Raw Data'!AB$3,FALSE)</f>
        <v>16.2137656271465</v>
      </c>
      <c r="U13" s="49">
        <f>VLOOKUP($A13,'Occupancy Raw Data'!$B$8:$BE$45,'Occupancy Raw Data'!AC$3,FALSE)</f>
        <v>14.6809756312343</v>
      </c>
      <c r="V13" s="50">
        <f>VLOOKUP($A13,'Occupancy Raw Data'!$B$8:$BE$45,'Occupancy Raw Data'!AE$3,FALSE)</f>
        <v>0.68125765336920696</v>
      </c>
      <c r="X13" s="51">
        <f>VLOOKUP($A13,'ADR Raw Data'!$B$6:$BE$43,'ADR Raw Data'!G$1,FALSE)</f>
        <v>115.483826721223</v>
      </c>
      <c r="Y13" s="52">
        <f>VLOOKUP($A13,'ADR Raw Data'!$B$6:$BE$43,'ADR Raw Data'!H$1,FALSE)</f>
        <v>135.35307296733799</v>
      </c>
      <c r="Z13" s="52">
        <f>VLOOKUP($A13,'ADR Raw Data'!$B$6:$BE$43,'ADR Raw Data'!I$1,FALSE)</f>
        <v>146.74074800290401</v>
      </c>
      <c r="AA13" s="52">
        <f>VLOOKUP($A13,'ADR Raw Data'!$B$6:$BE$43,'ADR Raw Data'!J$1,FALSE)</f>
        <v>147.36722360469199</v>
      </c>
      <c r="AB13" s="52">
        <f>VLOOKUP($A13,'ADR Raw Data'!$B$6:$BE$43,'ADR Raw Data'!K$1,FALSE)</f>
        <v>141.69840938581299</v>
      </c>
      <c r="AC13" s="53">
        <f>VLOOKUP($A13,'ADR Raw Data'!$B$6:$BE$43,'ADR Raw Data'!L$1,FALSE)</f>
        <v>139.02827034696199</v>
      </c>
      <c r="AD13" s="52">
        <f>VLOOKUP($A13,'ADR Raw Data'!$B$6:$BE$43,'ADR Raw Data'!N$1,FALSE)</f>
        <v>132.205649653173</v>
      </c>
      <c r="AE13" s="52">
        <f>VLOOKUP($A13,'ADR Raw Data'!$B$6:$BE$43,'ADR Raw Data'!O$1,FALSE)</f>
        <v>133.21032958199299</v>
      </c>
      <c r="AF13" s="53">
        <f>VLOOKUP($A13,'ADR Raw Data'!$B$6:$BE$43,'ADR Raw Data'!P$1,FALSE)</f>
        <v>132.71549487532499</v>
      </c>
      <c r="AG13" s="54">
        <f>VLOOKUP($A13,'ADR Raw Data'!$B$6:$BE$43,'ADR Raw Data'!R$1,FALSE)</f>
        <v>136.907538543236</v>
      </c>
      <c r="AI13" s="47">
        <f>VLOOKUP($A13,'ADR Raw Data'!$B$6:$BE$43,'ADR Raw Data'!T$1,FALSE)</f>
        <v>4.5789840212437998</v>
      </c>
      <c r="AJ13" s="48">
        <f>VLOOKUP($A13,'ADR Raw Data'!$B$6:$BE$43,'ADR Raw Data'!U$1,FALSE)</f>
        <v>5.4201501636159399</v>
      </c>
      <c r="AK13" s="48">
        <f>VLOOKUP($A13,'ADR Raw Data'!$B$6:$BE$43,'ADR Raw Data'!V$1,FALSE)</f>
        <v>8.3501354646366295</v>
      </c>
      <c r="AL13" s="48">
        <f>VLOOKUP($A13,'ADR Raw Data'!$B$6:$BE$43,'ADR Raw Data'!W$1,FALSE)</f>
        <v>5.1694339628536996</v>
      </c>
      <c r="AM13" s="48">
        <f>VLOOKUP($A13,'ADR Raw Data'!$B$6:$BE$43,'ADR Raw Data'!X$1,FALSE)</f>
        <v>9.8968409758943192</v>
      </c>
      <c r="AN13" s="49">
        <f>VLOOKUP($A13,'ADR Raw Data'!$B$6:$BE$43,'ADR Raw Data'!Y$1,FALSE)</f>
        <v>7.1494751580290004</v>
      </c>
      <c r="AO13" s="48">
        <f>VLOOKUP($A13,'ADR Raw Data'!$B$6:$BE$43,'ADR Raw Data'!AA$1,FALSE)</f>
        <v>12.9658199549272</v>
      </c>
      <c r="AP13" s="48">
        <f>VLOOKUP($A13,'ADR Raw Data'!$B$6:$BE$43,'ADR Raw Data'!AB$1,FALSE)</f>
        <v>17.062402679129999</v>
      </c>
      <c r="AQ13" s="49">
        <f>VLOOKUP($A13,'ADR Raw Data'!$B$6:$BE$43,'ADR Raw Data'!AC$1,FALSE)</f>
        <v>14.9943940831769</v>
      </c>
      <c r="AR13" s="50">
        <f>VLOOKUP($A13,'ADR Raw Data'!$B$6:$BE$43,'ADR Raw Data'!AE$1,FALSE)</f>
        <v>9.0705620920569405</v>
      </c>
      <c r="AS13" s="40"/>
      <c r="AT13" s="51">
        <f>VLOOKUP($A13,'RevPAR Raw Data'!$B$6:$BE$43,'RevPAR Raw Data'!G$1,FALSE)</f>
        <v>61.576037753746903</v>
      </c>
      <c r="AU13" s="52">
        <f>VLOOKUP($A13,'RevPAR Raw Data'!$B$6:$BE$43,'RevPAR Raw Data'!H$1,FALSE)</f>
        <v>92.379563650161202</v>
      </c>
      <c r="AV13" s="52">
        <f>VLOOKUP($A13,'RevPAR Raw Data'!$B$6:$BE$43,'RevPAR Raw Data'!I$1,FALSE)</f>
        <v>115.003989755264</v>
      </c>
      <c r="AW13" s="52">
        <f>VLOOKUP($A13,'RevPAR Raw Data'!$B$6:$BE$43,'RevPAR Raw Data'!J$1,FALSE)</f>
        <v>117.969265793966</v>
      </c>
      <c r="AX13" s="52">
        <f>VLOOKUP($A13,'RevPAR Raw Data'!$B$6:$BE$43,'RevPAR Raw Data'!K$1,FALSE)</f>
        <v>124.305339594004</v>
      </c>
      <c r="AY13" s="53">
        <f>VLOOKUP($A13,'RevPAR Raw Data'!$B$6:$BE$43,'RevPAR Raw Data'!L$1,FALSE)</f>
        <v>102.246839309428</v>
      </c>
      <c r="AZ13" s="52">
        <f>VLOOKUP($A13,'RevPAR Raw Data'!$B$6:$BE$43,'RevPAR Raw Data'!N$1,FALSE)</f>
        <v>121.13207835325299</v>
      </c>
      <c r="BA13" s="52">
        <f>VLOOKUP($A13,'RevPAR Raw Data'!$B$6:$BE$43,'RevPAR Raw Data'!O$1,FALSE)</f>
        <v>125.75499905141299</v>
      </c>
      <c r="BB13" s="53">
        <f>VLOOKUP($A13,'RevPAR Raw Data'!$B$6:$BE$43,'RevPAR Raw Data'!P$1,FALSE)</f>
        <v>123.443538702333</v>
      </c>
      <c r="BC13" s="54">
        <f>VLOOKUP($A13,'RevPAR Raw Data'!$B$6:$BE$43,'RevPAR Raw Data'!R$1,FALSE)</f>
        <v>108.30303913597299</v>
      </c>
      <c r="BE13" s="47">
        <f>VLOOKUP($A13,'RevPAR Raw Data'!$B$6:$BE$43,'RevPAR Raw Data'!T$1,FALSE)</f>
        <v>-11.8254225726534</v>
      </c>
      <c r="BF13" s="48">
        <f>VLOOKUP($A13,'RevPAR Raw Data'!$B$6:$BE$43,'RevPAR Raw Data'!U$1,FALSE)</f>
        <v>-2.5808346845536798</v>
      </c>
      <c r="BG13" s="48">
        <f>VLOOKUP($A13,'RevPAR Raw Data'!$B$6:$BE$43,'RevPAR Raw Data'!V$1,FALSE)</f>
        <v>4.3551091780902098</v>
      </c>
      <c r="BH13" s="48">
        <f>VLOOKUP($A13,'RevPAR Raw Data'!$B$6:$BE$43,'RevPAR Raw Data'!W$1,FALSE)</f>
        <v>-5.6338382444296196</v>
      </c>
      <c r="BI13" s="48">
        <f>VLOOKUP($A13,'RevPAR Raw Data'!$B$6:$BE$43,'RevPAR Raw Data'!X$1,FALSE)</f>
        <v>20.3546352011202</v>
      </c>
      <c r="BJ13" s="49">
        <f>VLOOKUP($A13,'RevPAR Raw Data'!$B$6:$BE$43,'RevPAR Raw Data'!Y$1,FALSE)</f>
        <v>1.60461861959401</v>
      </c>
      <c r="BK13" s="48">
        <f>VLOOKUP($A13,'RevPAR Raw Data'!$B$6:$BE$43,'RevPAR Raw Data'!AA$1,FALSE)</f>
        <v>27.813385228087402</v>
      </c>
      <c r="BL13" s="48">
        <f>VLOOKUP($A13,'RevPAR Raw Data'!$B$6:$BE$43,'RevPAR Raw Data'!AB$1,FALSE)</f>
        <v>36.0426262870307</v>
      </c>
      <c r="BM13" s="49">
        <f>VLOOKUP($A13,'RevPAR Raw Data'!$B$6:$BE$43,'RevPAR Raw Data'!AC$1,FALSE)</f>
        <v>31.8766930558137</v>
      </c>
      <c r="BN13" s="50">
        <f>VLOOKUP($A13,'RevPAR Raw Data'!$B$6:$BE$43,'RevPAR Raw Data'!AE$1,FALSE)</f>
        <v>9.8136136438818902</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69.066173212749803</v>
      </c>
      <c r="C15" s="48">
        <f>VLOOKUP($A15,'Occupancy Raw Data'!$B$8:$BE$45,'Occupancy Raw Data'!H$3,FALSE)</f>
        <v>68.099246787771307</v>
      </c>
      <c r="D15" s="48">
        <f>VLOOKUP($A15,'Occupancy Raw Data'!$B$8:$BE$45,'Occupancy Raw Data'!I$3,FALSE)</f>
        <v>72.842659438609203</v>
      </c>
      <c r="E15" s="48">
        <f>VLOOKUP($A15,'Occupancy Raw Data'!$B$8:$BE$45,'Occupancy Raw Data'!J$3,FALSE)</f>
        <v>74.338658813104303</v>
      </c>
      <c r="F15" s="48">
        <f>VLOOKUP($A15,'Occupancy Raw Data'!$B$8:$BE$45,'Occupancy Raw Data'!K$3,FALSE)</f>
        <v>75.060595793479095</v>
      </c>
      <c r="G15" s="49">
        <f>VLOOKUP($A15,'Occupancy Raw Data'!$B$8:$BE$45,'Occupancy Raw Data'!L$3,FALSE)</f>
        <v>71.881466809142694</v>
      </c>
      <c r="H15" s="48">
        <f>VLOOKUP($A15,'Occupancy Raw Data'!$B$8:$BE$45,'Occupancy Raw Data'!N$3,FALSE)</f>
        <v>83.742083452787398</v>
      </c>
      <c r="I15" s="48">
        <f>VLOOKUP($A15,'Occupancy Raw Data'!$B$8:$BE$45,'Occupancy Raw Data'!O$3,FALSE)</f>
        <v>86.335322786624602</v>
      </c>
      <c r="J15" s="49">
        <f>VLOOKUP($A15,'Occupancy Raw Data'!$B$8:$BE$45,'Occupancy Raw Data'!P$3,FALSE)</f>
        <v>85.038703119706</v>
      </c>
      <c r="K15" s="50">
        <f>VLOOKUP($A15,'Occupancy Raw Data'!$B$8:$BE$45,'Occupancy Raw Data'!R$3,FALSE)</f>
        <v>75.640677183589403</v>
      </c>
      <c r="M15" s="47">
        <f>VLOOKUP($A15,'Occupancy Raw Data'!$B$8:$BE$45,'Occupancy Raw Data'!T$3,FALSE)</f>
        <v>2.10223795044777</v>
      </c>
      <c r="N15" s="48">
        <f>VLOOKUP($A15,'Occupancy Raw Data'!$B$8:$BE$45,'Occupancy Raw Data'!U$3,FALSE)</f>
        <v>-1.0092242887862899</v>
      </c>
      <c r="O15" s="48">
        <f>VLOOKUP($A15,'Occupancy Raw Data'!$B$8:$BE$45,'Occupancy Raw Data'!V$3,FALSE)</f>
        <v>-1.85372227755165</v>
      </c>
      <c r="P15" s="48">
        <f>VLOOKUP($A15,'Occupancy Raw Data'!$B$8:$BE$45,'Occupancy Raw Data'!W$3,FALSE)</f>
        <v>-5.7152575311248297</v>
      </c>
      <c r="Q15" s="48">
        <f>VLOOKUP($A15,'Occupancy Raw Data'!$B$8:$BE$45,'Occupancy Raw Data'!X$3,FALSE)</f>
        <v>-4.8470113267568999</v>
      </c>
      <c r="R15" s="49">
        <f>VLOOKUP($A15,'Occupancy Raw Data'!$B$8:$BE$45,'Occupancy Raw Data'!Y$3,FALSE)</f>
        <v>-2.4370564776227499</v>
      </c>
      <c r="S15" s="48">
        <f>VLOOKUP($A15,'Occupancy Raw Data'!$B$8:$BE$45,'Occupancy Raw Data'!AA$3,FALSE)</f>
        <v>-4.2553692331987598</v>
      </c>
      <c r="T15" s="48">
        <f>VLOOKUP($A15,'Occupancy Raw Data'!$B$8:$BE$45,'Occupancy Raw Data'!AB$3,FALSE)</f>
        <v>-4.7820935430007498</v>
      </c>
      <c r="U15" s="49">
        <f>VLOOKUP($A15,'Occupancy Raw Data'!$B$8:$BE$45,'Occupancy Raw Data'!AC$3,FALSE)</f>
        <v>-4.52347319975744</v>
      </c>
      <c r="V15" s="50">
        <f>VLOOKUP($A15,'Occupancy Raw Data'!$B$8:$BE$45,'Occupancy Raw Data'!AE$3,FALSE)</f>
        <v>-3.1171125025146198</v>
      </c>
      <c r="X15" s="51">
        <f>VLOOKUP($A15,'ADR Raw Data'!$B$6:$BE$43,'ADR Raw Data'!G$1,FALSE)</f>
        <v>144.68584327924501</v>
      </c>
      <c r="Y15" s="52">
        <f>VLOOKUP($A15,'ADR Raw Data'!$B$6:$BE$43,'ADR Raw Data'!H$1,FALSE)</f>
        <v>138.51922282138599</v>
      </c>
      <c r="Z15" s="52">
        <f>VLOOKUP($A15,'ADR Raw Data'!$B$6:$BE$43,'ADR Raw Data'!I$1,FALSE)</f>
        <v>145.253190114136</v>
      </c>
      <c r="AA15" s="52">
        <f>VLOOKUP($A15,'ADR Raw Data'!$B$6:$BE$43,'ADR Raw Data'!J$1,FALSE)</f>
        <v>149.017110924517</v>
      </c>
      <c r="AB15" s="52">
        <f>VLOOKUP($A15,'ADR Raw Data'!$B$6:$BE$43,'ADR Raw Data'!K$1,FALSE)</f>
        <v>149.33469044791599</v>
      </c>
      <c r="AC15" s="53">
        <f>VLOOKUP($A15,'ADR Raw Data'!$B$6:$BE$43,'ADR Raw Data'!L$1,FALSE)</f>
        <v>145.499156425986</v>
      </c>
      <c r="AD15" s="52">
        <f>VLOOKUP($A15,'ADR Raw Data'!$B$6:$BE$43,'ADR Raw Data'!N$1,FALSE)</f>
        <v>194.48529535339699</v>
      </c>
      <c r="AE15" s="52">
        <f>VLOOKUP($A15,'ADR Raw Data'!$B$6:$BE$43,'ADR Raw Data'!O$1,FALSE)</f>
        <v>199.22856026384099</v>
      </c>
      <c r="AF15" s="53">
        <f>VLOOKUP($A15,'ADR Raw Data'!$B$6:$BE$43,'ADR Raw Data'!P$1,FALSE)</f>
        <v>196.89308905251499</v>
      </c>
      <c r="AG15" s="54">
        <f>VLOOKUP($A15,'ADR Raw Data'!$B$6:$BE$43,'ADR Raw Data'!R$1,FALSE)</f>
        <v>162.00755807105699</v>
      </c>
      <c r="AI15" s="47">
        <f>VLOOKUP($A15,'ADR Raw Data'!$B$6:$BE$43,'ADR Raw Data'!T$1,FALSE)</f>
        <v>-0.67745564338801101</v>
      </c>
      <c r="AJ15" s="48">
        <f>VLOOKUP($A15,'ADR Raw Data'!$B$6:$BE$43,'ADR Raw Data'!U$1,FALSE)</f>
        <v>-1.0491256540707501</v>
      </c>
      <c r="AK15" s="48">
        <f>VLOOKUP($A15,'ADR Raw Data'!$B$6:$BE$43,'ADR Raw Data'!V$1,FALSE)</f>
        <v>-0.25290488391889898</v>
      </c>
      <c r="AL15" s="48">
        <f>VLOOKUP($A15,'ADR Raw Data'!$B$6:$BE$43,'ADR Raw Data'!W$1,FALSE)</f>
        <v>1.18911439154664</v>
      </c>
      <c r="AM15" s="48">
        <f>VLOOKUP($A15,'ADR Raw Data'!$B$6:$BE$43,'ADR Raw Data'!X$1,FALSE)</f>
        <v>0.36095527054593202</v>
      </c>
      <c r="AN15" s="49">
        <f>VLOOKUP($A15,'ADR Raw Data'!$B$6:$BE$43,'ADR Raw Data'!Y$1,FALSE)</f>
        <v>-7.6759851602190607E-2</v>
      </c>
      <c r="AO15" s="48">
        <f>VLOOKUP($A15,'ADR Raw Data'!$B$6:$BE$43,'ADR Raw Data'!AA$1,FALSE)</f>
        <v>1.8666832523635699</v>
      </c>
      <c r="AP15" s="48">
        <f>VLOOKUP($A15,'ADR Raw Data'!$B$6:$BE$43,'ADR Raw Data'!AB$1,FALSE)</f>
        <v>-0.58575094961469998</v>
      </c>
      <c r="AQ15" s="49">
        <f>VLOOKUP($A15,'ADR Raw Data'!$B$6:$BE$43,'ADR Raw Data'!AC$1,FALSE)</f>
        <v>0.58536099615155301</v>
      </c>
      <c r="AR15" s="50">
        <f>VLOOKUP($A15,'ADR Raw Data'!$B$6:$BE$43,'ADR Raw Data'!AE$1,FALSE)</f>
        <v>3.3941661016892499E-2</v>
      </c>
      <c r="AS15" s="40"/>
      <c r="AT15" s="51">
        <f>VLOOKUP($A15,'RevPAR Raw Data'!$B$6:$BE$43,'RevPAR Raw Data'!G$1,FALSE)</f>
        <v>99.928975133571299</v>
      </c>
      <c r="AU15" s="52">
        <f>VLOOKUP($A15,'RevPAR Raw Data'!$B$6:$BE$43,'RevPAR Raw Data'!H$1,FALSE)</f>
        <v>94.330547397638696</v>
      </c>
      <c r="AV15" s="52">
        <f>VLOOKUP($A15,'RevPAR Raw Data'!$B$6:$BE$43,'RevPAR Raw Data'!I$1,FALSE)</f>
        <v>105.806286598556</v>
      </c>
      <c r="AW15" s="52">
        <f>VLOOKUP($A15,'RevPAR Raw Data'!$B$6:$BE$43,'RevPAR Raw Data'!J$1,FALSE)</f>
        <v>110.777321663321</v>
      </c>
      <c r="AX15" s="52">
        <f>VLOOKUP($A15,'RevPAR Raw Data'!$B$6:$BE$43,'RevPAR Raw Data'!K$1,FALSE)</f>
        <v>112.09150837655299</v>
      </c>
      <c r="AY15" s="53">
        <f>VLOOKUP($A15,'RevPAR Raw Data'!$B$6:$BE$43,'RevPAR Raw Data'!L$1,FALSE)</f>
        <v>104.586927833928</v>
      </c>
      <c r="AZ15" s="52">
        <f>VLOOKUP($A15,'RevPAR Raw Data'!$B$6:$BE$43,'RevPAR Raw Data'!N$1,FALSE)</f>
        <v>162.866038338241</v>
      </c>
      <c r="BA15" s="52">
        <f>VLOOKUP($A15,'RevPAR Raw Data'!$B$6:$BE$43,'RevPAR Raw Data'!O$1,FALSE)</f>
        <v>172.00462058693199</v>
      </c>
      <c r="BB15" s="53">
        <f>VLOOKUP($A15,'RevPAR Raw Data'!$B$6:$BE$43,'RevPAR Raw Data'!P$1,FALSE)</f>
        <v>167.435329462586</v>
      </c>
      <c r="BC15" s="54">
        <f>VLOOKUP($A15,'RevPAR Raw Data'!$B$6:$BE$43,'RevPAR Raw Data'!R$1,FALSE)</f>
        <v>122.543614013545</v>
      </c>
      <c r="BE15" s="47">
        <f>VLOOKUP($A15,'RevPAR Raw Data'!$B$6:$BE$43,'RevPAR Raw Data'!T$1,FALSE)</f>
        <v>1.4105405774270099</v>
      </c>
      <c r="BF15" s="48">
        <f>VLOOKUP($A15,'RevPAR Raw Data'!$B$6:$BE$43,'RevPAR Raw Data'!U$1,FALSE)</f>
        <v>-2.0477619119362802</v>
      </c>
      <c r="BG15" s="48">
        <f>VLOOKUP($A15,'RevPAR Raw Data'!$B$6:$BE$43,'RevPAR Raw Data'!V$1,FALSE)</f>
        <v>-2.1019390072963202</v>
      </c>
      <c r="BH15" s="48">
        <f>VLOOKUP($A15,'RevPAR Raw Data'!$B$6:$BE$43,'RevPAR Raw Data'!W$1,FALSE)</f>
        <v>-4.5941040893947402</v>
      </c>
      <c r="BI15" s="48">
        <f>VLOOKUP($A15,'RevPAR Raw Data'!$B$6:$BE$43,'RevPAR Raw Data'!X$1,FALSE)</f>
        <v>-4.5035515990588602</v>
      </c>
      <c r="BJ15" s="49">
        <f>VLOOKUP($A15,'RevPAR Raw Data'!$B$6:$BE$43,'RevPAR Raw Data'!Y$1,FALSE)</f>
        <v>-2.5119456482892599</v>
      </c>
      <c r="BK15" s="48">
        <f>VLOOKUP($A15,'RevPAR Raw Data'!$B$6:$BE$43,'RevPAR Raw Data'!AA$1,FALSE)</f>
        <v>-2.46812024563754</v>
      </c>
      <c r="BL15" s="48">
        <f>VLOOKUP($A15,'RevPAR Raw Data'!$B$6:$BE$43,'RevPAR Raw Data'!AB$1,FALSE)</f>
        <v>-5.3398333342758599</v>
      </c>
      <c r="BM15" s="49">
        <f>VLOOKUP($A15,'RevPAR Raw Data'!$B$6:$BE$43,'RevPAR Raw Data'!AC$1,FALSE)</f>
        <v>-3.9645908513886301</v>
      </c>
      <c r="BN15" s="50">
        <f>VLOOKUP($A15,'RevPAR Raw Data'!$B$6:$BE$43,'RevPAR Raw Data'!AE$1,FALSE)</f>
        <v>-3.0842288412568402</v>
      </c>
    </row>
    <row r="16" spans="1:66" x14ac:dyDescent="0.45">
      <c r="A16" s="63" t="s">
        <v>91</v>
      </c>
      <c r="B16" s="47">
        <f>VLOOKUP($A16,'Occupancy Raw Data'!$B$8:$BE$45,'Occupancy Raw Data'!G$3,FALSE)</f>
        <v>67.068273092369395</v>
      </c>
      <c r="C16" s="48">
        <f>VLOOKUP($A16,'Occupancy Raw Data'!$B$8:$BE$45,'Occupancy Raw Data'!H$3,FALSE)</f>
        <v>73.266980967347607</v>
      </c>
      <c r="D16" s="48">
        <f>VLOOKUP($A16,'Occupancy Raw Data'!$B$8:$BE$45,'Occupancy Raw Data'!I$3,FALSE)</f>
        <v>79.9895233106338</v>
      </c>
      <c r="E16" s="48">
        <f>VLOOKUP($A16,'Occupancy Raw Data'!$B$8:$BE$45,'Occupancy Raw Data'!J$3,FALSE)</f>
        <v>81.822943949711799</v>
      </c>
      <c r="F16" s="48">
        <f>VLOOKUP($A16,'Occupancy Raw Data'!$B$8:$BE$45,'Occupancy Raw Data'!K$3,FALSE)</f>
        <v>81.438798672952601</v>
      </c>
      <c r="G16" s="49">
        <f>VLOOKUP($A16,'Occupancy Raw Data'!$B$8:$BE$45,'Occupancy Raw Data'!L$3,FALSE)</f>
        <v>76.7173039986031</v>
      </c>
      <c r="H16" s="48">
        <f>VLOOKUP($A16,'Occupancy Raw Data'!$B$8:$BE$45,'Occupancy Raw Data'!N$3,FALSE)</f>
        <v>88.824864676095601</v>
      </c>
      <c r="I16" s="48">
        <f>VLOOKUP($A16,'Occupancy Raw Data'!$B$8:$BE$45,'Occupancy Raw Data'!O$3,FALSE)</f>
        <v>89.313776846516504</v>
      </c>
      <c r="J16" s="49">
        <f>VLOOKUP($A16,'Occupancy Raw Data'!$B$8:$BE$45,'Occupancy Raw Data'!P$3,FALSE)</f>
        <v>89.069320761306003</v>
      </c>
      <c r="K16" s="50">
        <f>VLOOKUP($A16,'Occupancy Raw Data'!$B$8:$BE$45,'Occupancy Raw Data'!R$3,FALSE)</f>
        <v>80.246451645089607</v>
      </c>
      <c r="M16" s="47">
        <f>VLOOKUP($A16,'Occupancy Raw Data'!$B$8:$BE$45,'Occupancy Raw Data'!T$3,FALSE)</f>
        <v>-2.6038722478043002</v>
      </c>
      <c r="N16" s="48">
        <f>VLOOKUP($A16,'Occupancy Raw Data'!$B$8:$BE$45,'Occupancy Raw Data'!U$3,FALSE)</f>
        <v>-2.6394214390734101</v>
      </c>
      <c r="O16" s="48">
        <f>VLOOKUP($A16,'Occupancy Raw Data'!$B$8:$BE$45,'Occupancy Raw Data'!V$3,FALSE)</f>
        <v>-0.49532685711723501</v>
      </c>
      <c r="P16" s="48">
        <f>VLOOKUP($A16,'Occupancy Raw Data'!$B$8:$BE$45,'Occupancy Raw Data'!W$3,FALSE)</f>
        <v>-2.4733186810886099</v>
      </c>
      <c r="Q16" s="48">
        <f>VLOOKUP($A16,'Occupancy Raw Data'!$B$8:$BE$45,'Occupancy Raw Data'!X$3,FALSE)</f>
        <v>-2.9715852681383499</v>
      </c>
      <c r="R16" s="49">
        <f>VLOOKUP($A16,'Occupancy Raw Data'!$B$8:$BE$45,'Occupancy Raw Data'!Y$3,FALSE)</f>
        <v>-2.2294051422209198</v>
      </c>
      <c r="S16" s="48">
        <f>VLOOKUP($A16,'Occupancy Raw Data'!$B$8:$BE$45,'Occupancy Raw Data'!AA$3,FALSE)</f>
        <v>-2.2841162083911799</v>
      </c>
      <c r="T16" s="48">
        <f>VLOOKUP($A16,'Occupancy Raw Data'!$B$8:$BE$45,'Occupancy Raw Data'!AB$3,FALSE)</f>
        <v>-2.27198810946809</v>
      </c>
      <c r="U16" s="49">
        <f>VLOOKUP($A16,'Occupancy Raw Data'!$B$8:$BE$45,'Occupancy Raw Data'!AC$3,FALSE)</f>
        <v>-2.2780358920791901</v>
      </c>
      <c r="V16" s="50">
        <f>VLOOKUP($A16,'Occupancy Raw Data'!$B$8:$BE$45,'Occupancy Raw Data'!AE$3,FALSE)</f>
        <v>-2.2448325429752698</v>
      </c>
      <c r="X16" s="51">
        <f>VLOOKUP($A16,'ADR Raw Data'!$B$6:$BE$43,'ADR Raw Data'!G$1,FALSE)</f>
        <v>102.285832283259</v>
      </c>
      <c r="Y16" s="52">
        <f>VLOOKUP($A16,'ADR Raw Data'!$B$6:$BE$43,'ADR Raw Data'!H$1,FALSE)</f>
        <v>104.76711448999001</v>
      </c>
      <c r="Z16" s="52">
        <f>VLOOKUP($A16,'ADR Raw Data'!$B$6:$BE$43,'ADR Raw Data'!I$1,FALSE)</f>
        <v>110.51148340973501</v>
      </c>
      <c r="AA16" s="52">
        <f>VLOOKUP($A16,'ADR Raw Data'!$B$6:$BE$43,'ADR Raw Data'!J$1,FALSE)</f>
        <v>112.215135723431</v>
      </c>
      <c r="AB16" s="52">
        <f>VLOOKUP($A16,'ADR Raw Data'!$B$6:$BE$43,'ADR Raw Data'!K$1,FALSE)</f>
        <v>112.774061921097</v>
      </c>
      <c r="AC16" s="53">
        <f>VLOOKUP($A16,'ADR Raw Data'!$B$6:$BE$43,'ADR Raw Data'!L$1,FALSE)</f>
        <v>108.819835692825</v>
      </c>
      <c r="AD16" s="52">
        <f>VLOOKUP($A16,'ADR Raw Data'!$B$6:$BE$43,'ADR Raw Data'!N$1,FALSE)</f>
        <v>149.76724611755401</v>
      </c>
      <c r="AE16" s="52">
        <f>VLOOKUP($A16,'ADR Raw Data'!$B$6:$BE$43,'ADR Raw Data'!O$1,FALSE)</f>
        <v>152.096302346041</v>
      </c>
      <c r="AF16" s="53">
        <f>VLOOKUP($A16,'ADR Raw Data'!$B$6:$BE$43,'ADR Raw Data'!P$1,FALSE)</f>
        <v>150.934970348951</v>
      </c>
      <c r="AG16" s="54">
        <f>VLOOKUP($A16,'ADR Raw Data'!$B$6:$BE$43,'ADR Raw Data'!R$1,FALSE)</f>
        <v>122.175713957102</v>
      </c>
      <c r="AI16" s="47">
        <f>VLOOKUP($A16,'ADR Raw Data'!$B$6:$BE$43,'ADR Raw Data'!T$1,FALSE)</f>
        <v>1.81571761233595</v>
      </c>
      <c r="AJ16" s="48">
        <f>VLOOKUP($A16,'ADR Raw Data'!$B$6:$BE$43,'ADR Raw Data'!U$1,FALSE)</f>
        <v>3.7105604239130598</v>
      </c>
      <c r="AK16" s="48">
        <f>VLOOKUP($A16,'ADR Raw Data'!$B$6:$BE$43,'ADR Raw Data'!V$1,FALSE)</f>
        <v>5.0174135735363903</v>
      </c>
      <c r="AL16" s="48">
        <f>VLOOKUP($A16,'ADR Raw Data'!$B$6:$BE$43,'ADR Raw Data'!W$1,FALSE)</f>
        <v>3.5665027461366301</v>
      </c>
      <c r="AM16" s="48">
        <f>VLOOKUP($A16,'ADR Raw Data'!$B$6:$BE$43,'ADR Raw Data'!X$1,FALSE)</f>
        <v>3.4794722296037901</v>
      </c>
      <c r="AN16" s="49">
        <f>VLOOKUP($A16,'ADR Raw Data'!$B$6:$BE$43,'ADR Raw Data'!Y$1,FALSE)</f>
        <v>3.5829856784840799</v>
      </c>
      <c r="AO16" s="48">
        <f>VLOOKUP($A16,'ADR Raw Data'!$B$6:$BE$43,'ADR Raw Data'!AA$1,FALSE)</f>
        <v>6.4951230824388499</v>
      </c>
      <c r="AP16" s="48">
        <f>VLOOKUP($A16,'ADR Raw Data'!$B$6:$BE$43,'ADR Raw Data'!AB$1,FALSE)</f>
        <v>4.4153031562275098</v>
      </c>
      <c r="AQ16" s="49">
        <f>VLOOKUP($A16,'ADR Raw Data'!$B$6:$BE$43,'ADR Raw Data'!AC$1,FALSE)</f>
        <v>5.4341981840972098</v>
      </c>
      <c r="AR16" s="50">
        <f>VLOOKUP($A16,'ADR Raw Data'!$B$6:$BE$43,'ADR Raw Data'!AE$1,FALSE)</f>
        <v>4.29679455039091</v>
      </c>
      <c r="AS16" s="40"/>
      <c r="AT16" s="51">
        <f>VLOOKUP($A16,'RevPAR Raw Data'!$B$6:$BE$43,'RevPAR Raw Data'!G$1,FALSE)</f>
        <v>68.601341330539498</v>
      </c>
      <c r="AU16" s="52">
        <f>VLOOKUP($A16,'RevPAR Raw Data'!$B$6:$BE$43,'RevPAR Raw Data'!H$1,FALSE)</f>
        <v>76.759701833420607</v>
      </c>
      <c r="AV16" s="52">
        <f>VLOOKUP($A16,'RevPAR Raw Data'!$B$6:$BE$43,'RevPAR Raw Data'!I$1,FALSE)</f>
        <v>88.397608782957903</v>
      </c>
      <c r="AW16" s="52">
        <f>VLOOKUP($A16,'RevPAR Raw Data'!$B$6:$BE$43,'RevPAR Raw Data'!J$1,FALSE)</f>
        <v>91.817727606076403</v>
      </c>
      <c r="AX16" s="52">
        <f>VLOOKUP($A16,'RevPAR Raw Data'!$B$6:$BE$43,'RevPAR Raw Data'!K$1,FALSE)</f>
        <v>91.841841243233802</v>
      </c>
      <c r="AY16" s="53">
        <f>VLOOKUP($A16,'RevPAR Raw Data'!$B$6:$BE$43,'RevPAR Raw Data'!L$1,FALSE)</f>
        <v>83.4836441592456</v>
      </c>
      <c r="AZ16" s="52">
        <f>VLOOKUP($A16,'RevPAR Raw Data'!$B$6:$BE$43,'RevPAR Raw Data'!N$1,FALSE)</f>
        <v>133.030553693033</v>
      </c>
      <c r="BA16" s="52">
        <f>VLOOKUP($A16,'RevPAR Raw Data'!$B$6:$BE$43,'RevPAR Raw Data'!O$1,FALSE)</f>
        <v>135.84295206914601</v>
      </c>
      <c r="BB16" s="53">
        <f>VLOOKUP($A16,'RevPAR Raw Data'!$B$6:$BE$43,'RevPAR Raw Data'!P$1,FALSE)</f>
        <v>134.43675288108901</v>
      </c>
      <c r="BC16" s="54">
        <f>VLOOKUP($A16,'RevPAR Raw Data'!$B$6:$BE$43,'RevPAR Raw Data'!R$1,FALSE)</f>
        <v>98.041675222629607</v>
      </c>
      <c r="BE16" s="47">
        <f>VLOOKUP($A16,'RevPAR Raw Data'!$B$6:$BE$43,'RevPAR Raw Data'!T$1,FALSE)</f>
        <v>-0.83543360247445397</v>
      </c>
      <c r="BF16" s="48">
        <f>VLOOKUP($A16,'RevPAR Raw Data'!$B$6:$BE$43,'RevPAR Raw Data'!U$1,FALSE)</f>
        <v>0.97320165750111598</v>
      </c>
      <c r="BG16" s="48">
        <f>VLOOKUP($A16,'RevPAR Raw Data'!$B$6:$BE$43,'RevPAR Raw Data'!V$1,FALSE)</f>
        <v>4.49723411945679</v>
      </c>
      <c r="BH16" s="48">
        <f>VLOOKUP($A16,'RevPAR Raw Data'!$B$6:$BE$43,'RevPAR Raw Data'!W$1,FALSE)</f>
        <v>1.00497308636628</v>
      </c>
      <c r="BI16" s="48">
        <f>VLOOKUP($A16,'RevPAR Raw Data'!$B$6:$BE$43,'RevPAR Raw Data'!X$1,FALSE)</f>
        <v>0.40449147728156398</v>
      </c>
      <c r="BJ16" s="49">
        <f>VLOOKUP($A16,'RevPAR Raw Data'!$B$6:$BE$43,'RevPAR Raw Data'!Y$1,FALSE)</f>
        <v>1.273701269302</v>
      </c>
      <c r="BK16" s="48">
        <f>VLOOKUP($A16,'RevPAR Raw Data'!$B$6:$BE$43,'RevPAR Raw Data'!AA$1,FALSE)</f>
        <v>4.0626507149667201</v>
      </c>
      <c r="BL16" s="48">
        <f>VLOOKUP($A16,'RevPAR Raw Data'!$B$6:$BE$43,'RevPAR Raw Data'!AB$1,FALSE)</f>
        <v>2.0429998840529602</v>
      </c>
      <c r="BM16" s="49">
        <f>VLOOKUP($A16,'RevPAR Raw Data'!$B$6:$BE$43,'RevPAR Raw Data'!AC$1,FALSE)</f>
        <v>3.0323693069375599</v>
      </c>
      <c r="BN16" s="50">
        <f>VLOOKUP($A16,'RevPAR Raw Data'!$B$6:$BE$43,'RevPAR Raw Data'!AE$1,FALSE)</f>
        <v>1.95550616504367</v>
      </c>
    </row>
    <row r="17" spans="1:66" x14ac:dyDescent="0.45">
      <c r="A17" s="63" t="s">
        <v>32</v>
      </c>
      <c r="B17" s="47">
        <f>VLOOKUP($A17,'Occupancy Raw Data'!$B$8:$BE$45,'Occupancy Raw Data'!G$3,FALSE)</f>
        <v>64.445406029135995</v>
      </c>
      <c r="C17" s="48">
        <f>VLOOKUP($A17,'Occupancy Raw Data'!$B$8:$BE$45,'Occupancy Raw Data'!H$3,FALSE)</f>
        <v>66.378191259195106</v>
      </c>
      <c r="D17" s="48">
        <f>VLOOKUP($A17,'Occupancy Raw Data'!$B$8:$BE$45,'Occupancy Raw Data'!I$3,FALSE)</f>
        <v>68.887927304197305</v>
      </c>
      <c r="E17" s="48">
        <f>VLOOKUP($A17,'Occupancy Raw Data'!$B$8:$BE$45,'Occupancy Raw Data'!J$3,FALSE)</f>
        <v>71.2245781047165</v>
      </c>
      <c r="F17" s="48">
        <f>VLOOKUP($A17,'Occupancy Raw Data'!$B$8:$BE$45,'Occupancy Raw Data'!K$3,FALSE)</f>
        <v>71.642867445550195</v>
      </c>
      <c r="G17" s="49">
        <f>VLOOKUP($A17,'Occupancy Raw Data'!$B$8:$BE$45,'Occupancy Raw Data'!L$3,FALSE)</f>
        <v>68.515794028559</v>
      </c>
      <c r="H17" s="48">
        <f>VLOOKUP($A17,'Occupancy Raw Data'!$B$8:$BE$45,'Occupancy Raw Data'!N$3,FALSE)</f>
        <v>85.460839463435704</v>
      </c>
      <c r="I17" s="48">
        <f>VLOOKUP($A17,'Occupancy Raw Data'!$B$8:$BE$45,'Occupancy Raw Data'!O$3,FALSE)</f>
        <v>89.4418000865426</v>
      </c>
      <c r="J17" s="49">
        <f>VLOOKUP($A17,'Occupancy Raw Data'!$B$8:$BE$45,'Occupancy Raw Data'!P$3,FALSE)</f>
        <v>87.451319774989102</v>
      </c>
      <c r="K17" s="50">
        <f>VLOOKUP($A17,'Occupancy Raw Data'!$B$8:$BE$45,'Occupancy Raw Data'!R$3,FALSE)</f>
        <v>73.925944241824794</v>
      </c>
      <c r="M17" s="47">
        <f>VLOOKUP($A17,'Occupancy Raw Data'!$B$8:$BE$45,'Occupancy Raw Data'!T$3,FALSE)</f>
        <v>1.8463642580351001</v>
      </c>
      <c r="N17" s="48">
        <f>VLOOKUP($A17,'Occupancy Raw Data'!$B$8:$BE$45,'Occupancy Raw Data'!U$3,FALSE)</f>
        <v>-1.43499678732062</v>
      </c>
      <c r="O17" s="48">
        <f>VLOOKUP($A17,'Occupancy Raw Data'!$B$8:$BE$45,'Occupancy Raw Data'!V$3,FALSE)</f>
        <v>-0.89230130732517099</v>
      </c>
      <c r="P17" s="48">
        <f>VLOOKUP($A17,'Occupancy Raw Data'!$B$8:$BE$45,'Occupancy Raw Data'!W$3,FALSE)</f>
        <v>-2.3917770310337998</v>
      </c>
      <c r="Q17" s="48">
        <f>VLOOKUP($A17,'Occupancy Raw Data'!$B$8:$BE$45,'Occupancy Raw Data'!X$3,FALSE)</f>
        <v>-3.1207333723424999</v>
      </c>
      <c r="R17" s="49">
        <f>VLOOKUP($A17,'Occupancy Raw Data'!$B$8:$BE$45,'Occupancy Raw Data'!Y$3,FALSE)</f>
        <v>-1.2883920036573699</v>
      </c>
      <c r="S17" s="48">
        <f>VLOOKUP($A17,'Occupancy Raw Data'!$B$8:$BE$45,'Occupancy Raw Data'!AA$3,FALSE)</f>
        <v>-2.7253324577245102</v>
      </c>
      <c r="T17" s="48">
        <f>VLOOKUP($A17,'Occupancy Raw Data'!$B$8:$BE$45,'Occupancy Raw Data'!AB$3,FALSE)</f>
        <v>-2.1152328334648698</v>
      </c>
      <c r="U17" s="49">
        <f>VLOOKUP($A17,'Occupancy Raw Data'!$B$8:$BE$45,'Occupancy Raw Data'!AC$3,FALSE)</f>
        <v>-2.4142926122646</v>
      </c>
      <c r="V17" s="50">
        <f>VLOOKUP($A17,'Occupancy Raw Data'!$B$8:$BE$45,'Occupancy Raw Data'!AE$3,FALSE)</f>
        <v>-1.6718283224162001</v>
      </c>
      <c r="X17" s="51">
        <f>VLOOKUP($A17,'ADR Raw Data'!$B$6:$BE$43,'ADR Raw Data'!G$1,FALSE)</f>
        <v>91.345796821844203</v>
      </c>
      <c r="Y17" s="52">
        <f>VLOOKUP($A17,'ADR Raw Data'!$B$6:$BE$43,'ADR Raw Data'!H$1,FALSE)</f>
        <v>91.4717722946544</v>
      </c>
      <c r="Z17" s="52">
        <f>VLOOKUP($A17,'ADR Raw Data'!$B$6:$BE$43,'ADR Raw Data'!I$1,FALSE)</f>
        <v>93.407570037688401</v>
      </c>
      <c r="AA17" s="52">
        <f>VLOOKUP($A17,'ADR Raw Data'!$B$6:$BE$43,'ADR Raw Data'!J$1,FALSE)</f>
        <v>94.755396233292799</v>
      </c>
      <c r="AB17" s="52">
        <f>VLOOKUP($A17,'ADR Raw Data'!$B$6:$BE$43,'ADR Raw Data'!K$1,FALSE)</f>
        <v>96.270311576404197</v>
      </c>
      <c r="AC17" s="53">
        <f>VLOOKUP($A17,'ADR Raw Data'!$B$6:$BE$43,'ADR Raw Data'!L$1,FALSE)</f>
        <v>93.523533956464902</v>
      </c>
      <c r="AD17" s="52">
        <f>VLOOKUP($A17,'ADR Raw Data'!$B$6:$BE$43,'ADR Raw Data'!N$1,FALSE)</f>
        <v>146.688754008438</v>
      </c>
      <c r="AE17" s="52">
        <f>VLOOKUP($A17,'ADR Raw Data'!$B$6:$BE$43,'ADR Raw Data'!O$1,FALSE)</f>
        <v>151.787160974036</v>
      </c>
      <c r="AF17" s="53">
        <f>VLOOKUP($A17,'ADR Raw Data'!$B$6:$BE$43,'ADR Raw Data'!P$1,FALSE)</f>
        <v>149.29597993567501</v>
      </c>
      <c r="AG17" s="54">
        <f>VLOOKUP($A17,'ADR Raw Data'!$B$6:$BE$43,'ADR Raw Data'!R$1,FALSE)</f>
        <v>112.37395846085199</v>
      </c>
      <c r="AI17" s="47">
        <f>VLOOKUP($A17,'ADR Raw Data'!$B$6:$BE$43,'ADR Raw Data'!T$1,FALSE)</f>
        <v>3.5322992738434298</v>
      </c>
      <c r="AJ17" s="48">
        <f>VLOOKUP($A17,'ADR Raw Data'!$B$6:$BE$43,'ADR Raw Data'!U$1,FALSE)</f>
        <v>0.96750585426611302</v>
      </c>
      <c r="AK17" s="48">
        <f>VLOOKUP($A17,'ADR Raw Data'!$B$6:$BE$43,'ADR Raw Data'!V$1,FALSE)</f>
        <v>2.7266491796250301</v>
      </c>
      <c r="AL17" s="48">
        <f>VLOOKUP($A17,'ADR Raw Data'!$B$6:$BE$43,'ADR Raw Data'!W$1,FALSE)</f>
        <v>2.6558308582627101</v>
      </c>
      <c r="AM17" s="48">
        <f>VLOOKUP($A17,'ADR Raw Data'!$B$6:$BE$43,'ADR Raw Data'!X$1,FALSE)</f>
        <v>4.9961803784563097</v>
      </c>
      <c r="AN17" s="49">
        <f>VLOOKUP($A17,'ADR Raw Data'!$B$6:$BE$43,'ADR Raw Data'!Y$1,FALSE)</f>
        <v>2.9734384869078698</v>
      </c>
      <c r="AO17" s="48">
        <f>VLOOKUP($A17,'ADR Raw Data'!$B$6:$BE$43,'ADR Raw Data'!AA$1,FALSE)</f>
        <v>8.1079694286900601</v>
      </c>
      <c r="AP17" s="48">
        <f>VLOOKUP($A17,'ADR Raw Data'!$B$6:$BE$43,'ADR Raw Data'!AB$1,FALSE)</f>
        <v>7.8041429791865502</v>
      </c>
      <c r="AQ17" s="49">
        <f>VLOOKUP($A17,'ADR Raw Data'!$B$6:$BE$43,'ADR Raw Data'!AC$1,FALSE)</f>
        <v>7.9560266696012798</v>
      </c>
      <c r="AR17" s="50">
        <f>VLOOKUP($A17,'ADR Raw Data'!$B$6:$BE$43,'ADR Raw Data'!AE$1,FALSE)</f>
        <v>5.0327401071507003</v>
      </c>
      <c r="AS17" s="40"/>
      <c r="AT17" s="51">
        <f>VLOOKUP($A17,'RevPAR Raw Data'!$B$6:$BE$43,'RevPAR Raw Data'!G$1,FALSE)</f>
        <v>58.868169652387103</v>
      </c>
      <c r="AU17" s="52">
        <f>VLOOKUP($A17,'RevPAR Raw Data'!$B$6:$BE$43,'RevPAR Raw Data'!H$1,FALSE)</f>
        <v>60.7173079619212</v>
      </c>
      <c r="AV17" s="52">
        <f>VLOOKUP($A17,'RevPAR Raw Data'!$B$6:$BE$43,'RevPAR Raw Data'!I$1,FALSE)</f>
        <v>64.346538944179997</v>
      </c>
      <c r="AW17" s="52">
        <f>VLOOKUP($A17,'RevPAR Raw Data'!$B$6:$BE$43,'RevPAR Raw Data'!J$1,FALSE)</f>
        <v>67.489131198615297</v>
      </c>
      <c r="AX17" s="52">
        <f>VLOOKUP($A17,'RevPAR Raw Data'!$B$6:$BE$43,'RevPAR Raw Data'!K$1,FALSE)</f>
        <v>68.970811712101494</v>
      </c>
      <c r="AY17" s="53">
        <f>VLOOKUP($A17,'RevPAR Raw Data'!$B$6:$BE$43,'RevPAR Raw Data'!L$1,FALSE)</f>
        <v>64.078391893841001</v>
      </c>
      <c r="AZ17" s="52">
        <f>VLOOKUP($A17,'RevPAR Raw Data'!$B$6:$BE$43,'RevPAR Raw Data'!N$1,FALSE)</f>
        <v>125.36144057406599</v>
      </c>
      <c r="BA17" s="52">
        <f>VLOOKUP($A17,'RevPAR Raw Data'!$B$6:$BE$43,'RevPAR Raw Data'!O$1,FALSE)</f>
        <v>135.76116907543599</v>
      </c>
      <c r="BB17" s="53">
        <f>VLOOKUP($A17,'RevPAR Raw Data'!$B$6:$BE$43,'RevPAR Raw Data'!P$1,FALSE)</f>
        <v>130.56130482475101</v>
      </c>
      <c r="BC17" s="54">
        <f>VLOOKUP($A17,'RevPAR Raw Data'!$B$6:$BE$43,'RevPAR Raw Data'!R$1,FALSE)</f>
        <v>83.073509874101006</v>
      </c>
      <c r="BE17" s="47">
        <f>VLOOKUP($A17,'RevPAR Raw Data'!$B$6:$BE$43,'RevPAR Raw Data'!T$1,FALSE)</f>
        <v>5.4438826431576102</v>
      </c>
      <c r="BF17" s="48">
        <f>VLOOKUP($A17,'RevPAR Raw Data'!$B$6:$BE$43,'RevPAR Raw Data'!U$1,FALSE)</f>
        <v>-0.48137461098036999</v>
      </c>
      <c r="BG17" s="48">
        <f>VLOOKUP($A17,'RevPAR Raw Data'!$B$6:$BE$43,'RevPAR Raw Data'!V$1,FALSE)</f>
        <v>1.8100179460239001</v>
      </c>
      <c r="BH17" s="48">
        <f>VLOOKUP($A17,'RevPAR Raw Data'!$B$6:$BE$43,'RevPAR Raw Data'!W$1,FALSE)</f>
        <v>0.20053227477787899</v>
      </c>
      <c r="BI17" s="48">
        <f>VLOOKUP($A17,'RevPAR Raw Data'!$B$6:$BE$43,'RevPAR Raw Data'!X$1,FALSE)</f>
        <v>1.7195295377008899</v>
      </c>
      <c r="BJ17" s="49">
        <f>VLOOKUP($A17,'RevPAR Raw Data'!$B$6:$BE$43,'RevPAR Raw Data'!Y$1,FALSE)</f>
        <v>1.6467369395515099</v>
      </c>
      <c r="BK17" s="48">
        <f>VLOOKUP($A17,'RevPAR Raw Data'!$B$6:$BE$43,'RevPAR Raw Data'!AA$1,FALSE)</f>
        <v>5.1616678484630798</v>
      </c>
      <c r="BL17" s="48">
        <f>VLOOKUP($A17,'RevPAR Raw Data'!$B$6:$BE$43,'RevPAR Raw Data'!AB$1,FALSE)</f>
        <v>5.5238343510553696</v>
      </c>
      <c r="BM17" s="49">
        <f>VLOOKUP($A17,'RevPAR Raw Data'!$B$6:$BE$43,'RevPAR Raw Data'!AC$1,FALSE)</f>
        <v>5.3496522932226904</v>
      </c>
      <c r="BN17" s="50">
        <f>VLOOKUP($A17,'RevPAR Raw Data'!$B$6:$BE$43,'RevPAR Raw Data'!AE$1,FALSE)</f>
        <v>3.27677301022955</v>
      </c>
    </row>
    <row r="18" spans="1:66" x14ac:dyDescent="0.45">
      <c r="A18" s="63" t="s">
        <v>92</v>
      </c>
      <c r="B18" s="47">
        <f>VLOOKUP($A18,'Occupancy Raw Data'!$B$8:$BE$45,'Occupancy Raw Data'!G$3,FALSE)</f>
        <v>63.095028982961502</v>
      </c>
      <c r="C18" s="48">
        <f>VLOOKUP($A18,'Occupancy Raw Data'!$B$8:$BE$45,'Occupancy Raw Data'!H$3,FALSE)</f>
        <v>66.643246091691495</v>
      </c>
      <c r="D18" s="48">
        <f>VLOOKUP($A18,'Occupancy Raw Data'!$B$8:$BE$45,'Occupancy Raw Data'!I$3,FALSE)</f>
        <v>74.565255577024402</v>
      </c>
      <c r="E18" s="48">
        <f>VLOOKUP($A18,'Occupancy Raw Data'!$B$8:$BE$45,'Occupancy Raw Data'!J$3,FALSE)</f>
        <v>76.374494993851997</v>
      </c>
      <c r="F18" s="48">
        <f>VLOOKUP($A18,'Occupancy Raw Data'!$B$8:$BE$45,'Occupancy Raw Data'!K$3,FALSE)</f>
        <v>76.532583874934105</v>
      </c>
      <c r="G18" s="49">
        <f>VLOOKUP($A18,'Occupancy Raw Data'!$B$8:$BE$45,'Occupancy Raw Data'!L$3,FALSE)</f>
        <v>71.442121904092701</v>
      </c>
      <c r="H18" s="48">
        <f>VLOOKUP($A18,'Occupancy Raw Data'!$B$8:$BE$45,'Occupancy Raw Data'!N$3,FALSE)</f>
        <v>85.367995784296497</v>
      </c>
      <c r="I18" s="48">
        <f>VLOOKUP($A18,'Occupancy Raw Data'!$B$8:$BE$45,'Occupancy Raw Data'!O$3,FALSE)</f>
        <v>83.664148954856799</v>
      </c>
      <c r="J18" s="49">
        <f>VLOOKUP($A18,'Occupancy Raw Data'!$B$8:$BE$45,'Occupancy Raw Data'!P$3,FALSE)</f>
        <v>84.516072369576605</v>
      </c>
      <c r="K18" s="50">
        <f>VLOOKUP($A18,'Occupancy Raw Data'!$B$8:$BE$45,'Occupancy Raw Data'!R$3,FALSE)</f>
        <v>75.177536322802396</v>
      </c>
      <c r="M18" s="47">
        <f>VLOOKUP($A18,'Occupancy Raw Data'!$B$8:$BE$45,'Occupancy Raw Data'!T$3,FALSE)</f>
        <v>-3.04079239443384</v>
      </c>
      <c r="N18" s="48">
        <f>VLOOKUP($A18,'Occupancy Raw Data'!$B$8:$BE$45,'Occupancy Raw Data'!U$3,FALSE)</f>
        <v>-3.7957502526227902</v>
      </c>
      <c r="O18" s="48">
        <f>VLOOKUP($A18,'Occupancy Raw Data'!$B$8:$BE$45,'Occupancy Raw Data'!V$3,FALSE)</f>
        <v>-3.0106410547479401</v>
      </c>
      <c r="P18" s="48">
        <f>VLOOKUP($A18,'Occupancy Raw Data'!$B$8:$BE$45,'Occupancy Raw Data'!W$3,FALSE)</f>
        <v>-7.16984294148918</v>
      </c>
      <c r="Q18" s="48">
        <f>VLOOKUP($A18,'Occupancy Raw Data'!$B$8:$BE$45,'Occupancy Raw Data'!X$3,FALSE)</f>
        <v>-8.3090996808829498</v>
      </c>
      <c r="R18" s="49">
        <f>VLOOKUP($A18,'Occupancy Raw Data'!$B$8:$BE$45,'Occupancy Raw Data'!Y$3,FALSE)</f>
        <v>-5.2410500353973202</v>
      </c>
      <c r="S18" s="48">
        <f>VLOOKUP($A18,'Occupancy Raw Data'!$B$8:$BE$45,'Occupancy Raw Data'!AA$3,FALSE)</f>
        <v>-4.2721371150087197</v>
      </c>
      <c r="T18" s="48">
        <f>VLOOKUP($A18,'Occupancy Raw Data'!$B$8:$BE$45,'Occupancy Raw Data'!AB$3,FALSE)</f>
        <v>-7.7457698855007404</v>
      </c>
      <c r="U18" s="49">
        <f>VLOOKUP($A18,'Occupancy Raw Data'!$B$8:$BE$45,'Occupancy Raw Data'!AC$3,FALSE)</f>
        <v>-6.0235428936060904</v>
      </c>
      <c r="V18" s="50">
        <f>VLOOKUP($A18,'Occupancy Raw Data'!$B$8:$BE$45,'Occupancy Raw Data'!AE$3,FALSE)</f>
        <v>-5.4938079430275897</v>
      </c>
      <c r="X18" s="51">
        <f>VLOOKUP($A18,'ADR Raw Data'!$B$6:$BE$43,'ADR Raw Data'!G$1,FALSE)</f>
        <v>112.09361656458699</v>
      </c>
      <c r="Y18" s="52">
        <f>VLOOKUP($A18,'ADR Raw Data'!$B$6:$BE$43,'ADR Raw Data'!H$1,FALSE)</f>
        <v>114.99452872957301</v>
      </c>
      <c r="Z18" s="52">
        <f>VLOOKUP($A18,'ADR Raw Data'!$B$6:$BE$43,'ADR Raw Data'!I$1,FALSE)</f>
        <v>125.536046619552</v>
      </c>
      <c r="AA18" s="52">
        <f>VLOOKUP($A18,'ADR Raw Data'!$B$6:$BE$43,'ADR Raw Data'!J$1,FALSE)</f>
        <v>122.21283173873</v>
      </c>
      <c r="AB18" s="52">
        <f>VLOOKUP($A18,'ADR Raw Data'!$B$6:$BE$43,'ADR Raw Data'!K$1,FALSE)</f>
        <v>125.969403167316</v>
      </c>
      <c r="AC18" s="53">
        <f>VLOOKUP($A18,'ADR Raw Data'!$B$6:$BE$43,'ADR Raw Data'!L$1,FALSE)</f>
        <v>120.577306874508</v>
      </c>
      <c r="AD18" s="52">
        <f>VLOOKUP($A18,'ADR Raw Data'!$B$6:$BE$43,'ADR Raw Data'!N$1,FALSE)</f>
        <v>165.06188382715999</v>
      </c>
      <c r="AE18" s="52">
        <f>VLOOKUP($A18,'ADR Raw Data'!$B$6:$BE$43,'ADR Raw Data'!O$1,FALSE)</f>
        <v>162.60028276296401</v>
      </c>
      <c r="AF18" s="53">
        <f>VLOOKUP($A18,'ADR Raw Data'!$B$6:$BE$43,'ADR Raw Data'!P$1,FALSE)</f>
        <v>163.84348978489001</v>
      </c>
      <c r="AG18" s="54">
        <f>VLOOKUP($A18,'ADR Raw Data'!$B$6:$BE$43,'ADR Raw Data'!R$1,FALSE)</f>
        <v>134.47464918054601</v>
      </c>
      <c r="AI18" s="47">
        <f>VLOOKUP($A18,'ADR Raw Data'!$B$6:$BE$43,'ADR Raw Data'!T$1,FALSE)</f>
        <v>4.4137773975282304</v>
      </c>
      <c r="AJ18" s="48">
        <f>VLOOKUP($A18,'ADR Raw Data'!$B$6:$BE$43,'ADR Raw Data'!U$1,FALSE)</f>
        <v>4.16183829603112</v>
      </c>
      <c r="AK18" s="48">
        <f>VLOOKUP($A18,'ADR Raw Data'!$B$6:$BE$43,'ADR Raw Data'!V$1,FALSE)</f>
        <v>4.3303597309017903</v>
      </c>
      <c r="AL18" s="48">
        <f>VLOOKUP($A18,'ADR Raw Data'!$B$6:$BE$43,'ADR Raw Data'!W$1,FALSE)</f>
        <v>-1.5598808052842199</v>
      </c>
      <c r="AM18" s="48">
        <f>VLOOKUP($A18,'ADR Raw Data'!$B$6:$BE$43,'ADR Raw Data'!X$1,FALSE)</f>
        <v>1.2657271250184601</v>
      </c>
      <c r="AN18" s="49">
        <f>VLOOKUP($A18,'ADR Raw Data'!$B$6:$BE$43,'ADR Raw Data'!Y$1,FALSE)</f>
        <v>2.1857452316979198</v>
      </c>
      <c r="AO18" s="48">
        <f>VLOOKUP($A18,'ADR Raw Data'!$B$6:$BE$43,'ADR Raw Data'!AA$1,FALSE)</f>
        <v>4.1841182151815302</v>
      </c>
      <c r="AP18" s="48">
        <f>VLOOKUP($A18,'ADR Raw Data'!$B$6:$BE$43,'ADR Raw Data'!AB$1,FALSE)</f>
        <v>0.38654192124967501</v>
      </c>
      <c r="AQ18" s="49">
        <f>VLOOKUP($A18,'ADR Raw Data'!$B$6:$BE$43,'ADR Raw Data'!AC$1,FALSE)</f>
        <v>2.2625934932492702</v>
      </c>
      <c r="AR18" s="50">
        <f>VLOOKUP($A18,'ADR Raw Data'!$B$6:$BE$43,'ADR Raw Data'!AE$1,FALSE)</f>
        <v>2.1564474711134398</v>
      </c>
      <c r="AS18" s="40"/>
      <c r="AT18" s="51">
        <f>VLOOKUP($A18,'RevPAR Raw Data'!$B$6:$BE$43,'RevPAR Raw Data'!G$1,FALSE)</f>
        <v>70.7254998594765</v>
      </c>
      <c r="AU18" s="52">
        <f>VLOOKUP($A18,'RevPAR Raw Data'!$B$6:$BE$43,'RevPAR Raw Data'!H$1,FALSE)</f>
        <v>76.636086773230204</v>
      </c>
      <c r="AV18" s="52">
        <f>VLOOKUP($A18,'RevPAR Raw Data'!$B$6:$BE$43,'RevPAR Raw Data'!I$1,FALSE)</f>
        <v>93.606274003161701</v>
      </c>
      <c r="AW18" s="52">
        <f>VLOOKUP($A18,'RevPAR Raw Data'!$B$6:$BE$43,'RevPAR Raw Data'!J$1,FALSE)</f>
        <v>93.339433058141495</v>
      </c>
      <c r="AX18" s="52">
        <f>VLOOKUP($A18,'RevPAR Raw Data'!$B$6:$BE$43,'RevPAR Raw Data'!K$1,FALSE)</f>
        <v>96.407639135780698</v>
      </c>
      <c r="AY18" s="53">
        <f>VLOOKUP($A18,'RevPAR Raw Data'!$B$6:$BE$43,'RevPAR Raw Data'!L$1,FALSE)</f>
        <v>86.142986565958097</v>
      </c>
      <c r="AZ18" s="52">
        <f>VLOOKUP($A18,'RevPAR Raw Data'!$B$6:$BE$43,'RevPAR Raw Data'!N$1,FALSE)</f>
        <v>140.91002202704999</v>
      </c>
      <c r="BA18" s="52">
        <f>VLOOKUP($A18,'RevPAR Raw Data'!$B$6:$BE$43,'RevPAR Raw Data'!O$1,FALSE)</f>
        <v>136.03814277182499</v>
      </c>
      <c r="BB18" s="53">
        <f>VLOOKUP($A18,'RevPAR Raw Data'!$B$6:$BE$43,'RevPAR Raw Data'!P$1,FALSE)</f>
        <v>138.47408239943701</v>
      </c>
      <c r="BC18" s="54">
        <f>VLOOKUP($A18,'RevPAR Raw Data'!$B$6:$BE$43,'RevPAR Raw Data'!R$1,FALSE)</f>
        <v>101.094728232666</v>
      </c>
      <c r="BE18" s="47">
        <f>VLOOKUP($A18,'RevPAR Raw Data'!$B$6:$BE$43,'RevPAR Raw Data'!T$1,FALSE)</f>
        <v>1.23877119568311</v>
      </c>
      <c r="BF18" s="48">
        <f>VLOOKUP($A18,'RevPAR Raw Data'!$B$6:$BE$43,'RevPAR Raw Data'!U$1,FALSE)</f>
        <v>0.20811505577297701</v>
      </c>
      <c r="BG18" s="48">
        <f>VLOOKUP($A18,'RevPAR Raw Data'!$B$6:$BE$43,'RevPAR Raw Data'!V$1,FALSE)</f>
        <v>1.1893470882770401</v>
      </c>
      <c r="BH18" s="48">
        <f>VLOOKUP($A18,'RevPAR Raw Data'!$B$6:$BE$43,'RevPAR Raw Data'!W$1,FALSE)</f>
        <v>-8.6178827429600897</v>
      </c>
      <c r="BI18" s="48">
        <f>VLOOKUP($A18,'RevPAR Raw Data'!$B$6:$BE$43,'RevPAR Raw Data'!X$1,FALSE)</f>
        <v>-7.1485430843702398</v>
      </c>
      <c r="BJ18" s="49">
        <f>VLOOKUP($A18,'RevPAR Raw Data'!$B$6:$BE$43,'RevPAR Raw Data'!Y$1,FALSE)</f>
        <v>-3.1698608049389998</v>
      </c>
      <c r="BK18" s="48">
        <f>VLOOKUP($A18,'RevPAR Raw Data'!$B$6:$BE$43,'RevPAR Raw Data'!AA$1,FALSE)</f>
        <v>-0.26677016703380002</v>
      </c>
      <c r="BL18" s="48">
        <f>VLOOKUP($A18,'RevPAR Raw Data'!$B$6:$BE$43,'RevPAR Raw Data'!AB$1,FALSE)</f>
        <v>-7.3891686119820603</v>
      </c>
      <c r="BM18" s="49">
        <f>VLOOKUP($A18,'RevPAR Raw Data'!$B$6:$BE$43,'RevPAR Raw Data'!AC$1,FALSE)</f>
        <v>-3.8972376899306198</v>
      </c>
      <c r="BN18" s="50">
        <f>VLOOKUP($A18,'RevPAR Raw Data'!$B$6:$BE$43,'RevPAR Raw Data'!AE$1,FALSE)</f>
        <v>-3.4558315543693898</v>
      </c>
    </row>
    <row r="19" spans="1:66" x14ac:dyDescent="0.45">
      <c r="A19" s="63" t="s">
        <v>93</v>
      </c>
      <c r="B19" s="47">
        <f>VLOOKUP($A19,'Occupancy Raw Data'!$B$8:$BE$45,'Occupancy Raw Data'!G$3,FALSE)</f>
        <v>76.728606746949495</v>
      </c>
      <c r="C19" s="48">
        <f>VLOOKUP($A19,'Occupancy Raw Data'!$B$8:$BE$45,'Occupancy Raw Data'!H$3,FALSE)</f>
        <v>69.415423877502107</v>
      </c>
      <c r="D19" s="48">
        <f>VLOOKUP($A19,'Occupancy Raw Data'!$B$8:$BE$45,'Occupancy Raw Data'!I$3,FALSE)</f>
        <v>76.258074806603304</v>
      </c>
      <c r="E19" s="48">
        <f>VLOOKUP($A19,'Occupancy Raw Data'!$B$8:$BE$45,'Occupancy Raw Data'!J$3,FALSE)</f>
        <v>76.9040593348751</v>
      </c>
      <c r="F19" s="48">
        <f>VLOOKUP($A19,'Occupancy Raw Data'!$B$8:$BE$45,'Occupancy Raw Data'!K$3,FALSE)</f>
        <v>76.154398277374497</v>
      </c>
      <c r="G19" s="49">
        <f>VLOOKUP($A19,'Occupancy Raw Data'!$B$8:$BE$45,'Occupancy Raw Data'!L$3,FALSE)</f>
        <v>75.092112608660898</v>
      </c>
      <c r="H19" s="48">
        <f>VLOOKUP($A19,'Occupancy Raw Data'!$B$8:$BE$45,'Occupancy Raw Data'!N$3,FALSE)</f>
        <v>80.700215328176</v>
      </c>
      <c r="I19" s="48">
        <f>VLOOKUP($A19,'Occupancy Raw Data'!$B$8:$BE$45,'Occupancy Raw Data'!O$3,FALSE)</f>
        <v>86.298747906531602</v>
      </c>
      <c r="J19" s="49">
        <f>VLOOKUP($A19,'Occupancy Raw Data'!$B$8:$BE$45,'Occupancy Raw Data'!P$3,FALSE)</f>
        <v>83.499481617353794</v>
      </c>
      <c r="K19" s="50">
        <f>VLOOKUP($A19,'Occupancy Raw Data'!$B$8:$BE$45,'Occupancy Raw Data'!R$3,FALSE)</f>
        <v>77.494218039716003</v>
      </c>
      <c r="M19" s="47">
        <f>VLOOKUP($A19,'Occupancy Raw Data'!$B$8:$BE$45,'Occupancy Raw Data'!T$3,FALSE)</f>
        <v>2.47607204155715</v>
      </c>
      <c r="N19" s="48">
        <f>VLOOKUP($A19,'Occupancy Raw Data'!$B$8:$BE$45,'Occupancy Raw Data'!U$3,FALSE)</f>
        <v>-3.1489189135515998</v>
      </c>
      <c r="O19" s="48">
        <f>VLOOKUP($A19,'Occupancy Raw Data'!$B$8:$BE$45,'Occupancy Raw Data'!V$3,FALSE)</f>
        <v>-4.6214875029374296</v>
      </c>
      <c r="P19" s="48">
        <f>VLOOKUP($A19,'Occupancy Raw Data'!$B$8:$BE$45,'Occupancy Raw Data'!W$3,FALSE)</f>
        <v>-10.054327273709699</v>
      </c>
      <c r="Q19" s="48">
        <f>VLOOKUP($A19,'Occupancy Raw Data'!$B$8:$BE$45,'Occupancy Raw Data'!X$3,FALSE)</f>
        <v>-9.7012859240565508</v>
      </c>
      <c r="R19" s="49">
        <f>VLOOKUP($A19,'Occupancy Raw Data'!$B$8:$BE$45,'Occupancy Raw Data'!Y$3,FALSE)</f>
        <v>-5.2672803535225103</v>
      </c>
      <c r="S19" s="48">
        <f>VLOOKUP($A19,'Occupancy Raw Data'!$B$8:$BE$45,'Occupancy Raw Data'!AA$3,FALSE)</f>
        <v>-10.6909913416658</v>
      </c>
      <c r="T19" s="48">
        <f>VLOOKUP($A19,'Occupancy Raw Data'!$B$8:$BE$45,'Occupancy Raw Data'!AB$3,FALSE)</f>
        <v>-8.9833418667658798</v>
      </c>
      <c r="U19" s="49">
        <f>VLOOKUP($A19,'Occupancy Raw Data'!$B$8:$BE$45,'Occupancy Raw Data'!AC$3,FALSE)</f>
        <v>-9.8166217144680701</v>
      </c>
      <c r="V19" s="50">
        <f>VLOOKUP($A19,'Occupancy Raw Data'!$B$8:$BE$45,'Occupancy Raw Data'!AE$3,FALSE)</f>
        <v>-6.7159713259087201</v>
      </c>
      <c r="X19" s="51">
        <f>VLOOKUP($A19,'ADR Raw Data'!$B$6:$BE$43,'ADR Raw Data'!G$1,FALSE)</f>
        <v>198.710825714582</v>
      </c>
      <c r="Y19" s="52">
        <f>VLOOKUP($A19,'ADR Raw Data'!$B$6:$BE$43,'ADR Raw Data'!H$1,FALSE)</f>
        <v>188.792185500919</v>
      </c>
      <c r="Z19" s="52">
        <f>VLOOKUP($A19,'ADR Raw Data'!$B$6:$BE$43,'ADR Raw Data'!I$1,FALSE)</f>
        <v>198.04181788328799</v>
      </c>
      <c r="AA19" s="52">
        <f>VLOOKUP($A19,'ADR Raw Data'!$B$6:$BE$43,'ADR Raw Data'!J$1,FALSE)</f>
        <v>210.56616715752301</v>
      </c>
      <c r="AB19" s="52">
        <f>VLOOKUP($A19,'ADR Raw Data'!$B$6:$BE$43,'ADR Raw Data'!K$1,FALSE)</f>
        <v>207.975727604984</v>
      </c>
      <c r="AC19" s="53">
        <f>VLOOKUP($A19,'ADR Raw Data'!$B$6:$BE$43,'ADR Raw Data'!L$1,FALSE)</f>
        <v>201.04865592302301</v>
      </c>
      <c r="AD19" s="52">
        <f>VLOOKUP($A19,'ADR Raw Data'!$B$6:$BE$43,'ADR Raw Data'!N$1,FALSE)</f>
        <v>268.690543640675</v>
      </c>
      <c r="AE19" s="52">
        <f>VLOOKUP($A19,'ADR Raw Data'!$B$6:$BE$43,'ADR Raw Data'!O$1,FALSE)</f>
        <v>272.26282772386998</v>
      </c>
      <c r="AF19" s="53">
        <f>VLOOKUP($A19,'ADR Raw Data'!$B$6:$BE$43,'ADR Raw Data'!P$1,FALSE)</f>
        <v>270.53656494269302</v>
      </c>
      <c r="AG19" s="54">
        <f>VLOOKUP($A19,'ADR Raw Data'!$B$6:$BE$43,'ADR Raw Data'!R$1,FALSE)</f>
        <v>222.440867141533</v>
      </c>
      <c r="AI19" s="47">
        <f>VLOOKUP($A19,'ADR Raw Data'!$B$6:$BE$43,'ADR Raw Data'!T$1,FALSE)</f>
        <v>-2.87640505799002</v>
      </c>
      <c r="AJ19" s="48">
        <f>VLOOKUP($A19,'ADR Raw Data'!$B$6:$BE$43,'ADR Raw Data'!U$1,FALSE)</f>
        <v>-3.3905904845769101</v>
      </c>
      <c r="AK19" s="48">
        <f>VLOOKUP($A19,'ADR Raw Data'!$B$6:$BE$43,'ADR Raw Data'!V$1,FALSE)</f>
        <v>-1.2079406206779499</v>
      </c>
      <c r="AL19" s="48">
        <f>VLOOKUP($A19,'ADR Raw Data'!$B$6:$BE$43,'ADR Raw Data'!W$1,FALSE)</f>
        <v>4.2906158118426099</v>
      </c>
      <c r="AM19" s="48">
        <f>VLOOKUP($A19,'ADR Raw Data'!$B$6:$BE$43,'ADR Raw Data'!X$1,FALSE)</f>
        <v>0.18979539729486999</v>
      </c>
      <c r="AN19" s="49">
        <f>VLOOKUP($A19,'ADR Raw Data'!$B$6:$BE$43,'ADR Raw Data'!Y$1,FALSE)</f>
        <v>-0.54825747151037896</v>
      </c>
      <c r="AO19" s="48">
        <f>VLOOKUP($A19,'ADR Raw Data'!$B$6:$BE$43,'ADR Raw Data'!AA$1,FALSE)</f>
        <v>2.56221012542394</v>
      </c>
      <c r="AP19" s="48">
        <f>VLOOKUP($A19,'ADR Raw Data'!$B$6:$BE$43,'ADR Raw Data'!AB$1,FALSE)</f>
        <v>-1.5549358895170799</v>
      </c>
      <c r="AQ19" s="49">
        <f>VLOOKUP($A19,'ADR Raw Data'!$B$6:$BE$43,'ADR Raw Data'!AC$1,FALSE)</f>
        <v>0.404692840625549</v>
      </c>
      <c r="AR19" s="50">
        <f>VLOOKUP($A19,'ADR Raw Data'!$B$6:$BE$43,'ADR Raw Data'!AE$1,FALSE)</f>
        <v>-0.51151299967997399</v>
      </c>
      <c r="AS19" s="40"/>
      <c r="AT19" s="51">
        <f>VLOOKUP($A19,'RevPAR Raw Data'!$B$6:$BE$43,'RevPAR Raw Data'!G$1,FALSE)</f>
        <v>152.46804802615799</v>
      </c>
      <c r="AU19" s="52">
        <f>VLOOKUP($A19,'RevPAR Raw Data'!$B$6:$BE$43,'RevPAR Raw Data'!H$1,FALSE)</f>
        <v>131.05089581306299</v>
      </c>
      <c r="AV19" s="52">
        <f>VLOOKUP($A19,'RevPAR Raw Data'!$B$6:$BE$43,'RevPAR Raw Data'!I$1,FALSE)</f>
        <v>151.022877629795</v>
      </c>
      <c r="AW19" s="52">
        <f>VLOOKUP($A19,'RevPAR Raw Data'!$B$6:$BE$43,'RevPAR Raw Data'!J$1,FALSE)</f>
        <v>161.933930129994</v>
      </c>
      <c r="AX19" s="52">
        <f>VLOOKUP($A19,'RevPAR Raw Data'!$B$6:$BE$43,'RevPAR Raw Data'!K$1,FALSE)</f>
        <v>158.38266392056701</v>
      </c>
      <c r="AY19" s="53">
        <f>VLOOKUP($A19,'RevPAR Raw Data'!$B$6:$BE$43,'RevPAR Raw Data'!L$1,FALSE)</f>
        <v>150.97168310391501</v>
      </c>
      <c r="AZ19" s="52">
        <f>VLOOKUP($A19,'RevPAR Raw Data'!$B$6:$BE$43,'RevPAR Raw Data'!N$1,FALSE)</f>
        <v>216.833847284472</v>
      </c>
      <c r="BA19" s="52">
        <f>VLOOKUP($A19,'RevPAR Raw Data'!$B$6:$BE$43,'RevPAR Raw Data'!O$1,FALSE)</f>
        <v>234.95941134061701</v>
      </c>
      <c r="BB19" s="53">
        <f>VLOOKUP($A19,'RevPAR Raw Data'!$B$6:$BE$43,'RevPAR Raw Data'!P$1,FALSE)</f>
        <v>225.89662931254401</v>
      </c>
      <c r="BC19" s="54">
        <f>VLOOKUP($A19,'RevPAR Raw Data'!$B$6:$BE$43,'RevPAR Raw Data'!R$1,FALSE)</f>
        <v>172.37881059209499</v>
      </c>
      <c r="BE19" s="47">
        <f>VLOOKUP($A19,'RevPAR Raw Data'!$B$6:$BE$43,'RevPAR Raw Data'!T$1,FALSE)</f>
        <v>-0.471554877875689</v>
      </c>
      <c r="BF19" s="48">
        <f>VLOOKUP($A19,'RevPAR Raw Data'!$B$6:$BE$43,'RevPAR Raw Data'!U$1,FALSE)</f>
        <v>-6.4327424530785899</v>
      </c>
      <c r="BG19" s="48">
        <f>VLOOKUP($A19,'RevPAR Raw Data'!$B$6:$BE$43,'RevPAR Raw Data'!V$1,FALSE)</f>
        <v>-5.7736032987878501</v>
      </c>
      <c r="BH19" s="48">
        <f>VLOOKUP($A19,'RevPAR Raw Data'!$B$6:$BE$43,'RevPAR Raw Data'!W$1,FALSE)</f>
        <v>-6.19510401764735</v>
      </c>
      <c r="BI19" s="48">
        <f>VLOOKUP($A19,'RevPAR Raw Data'!$B$6:$BE$43,'RevPAR Raw Data'!X$1,FALSE)</f>
        <v>-9.5299031209239509</v>
      </c>
      <c r="BJ19" s="49">
        <f>VLOOKUP($A19,'RevPAR Raw Data'!$B$6:$BE$43,'RevPAR Raw Data'!Y$1,FALSE)</f>
        <v>-5.7866595669493002</v>
      </c>
      <c r="BK19" s="48">
        <f>VLOOKUP($A19,'RevPAR Raw Data'!$B$6:$BE$43,'RevPAR Raw Data'!AA$1,FALSE)</f>
        <v>-8.4027068789062795</v>
      </c>
      <c r="BL19" s="48">
        <f>VLOOKUP($A19,'RevPAR Raw Data'!$B$6:$BE$43,'RevPAR Raw Data'!AB$1,FALSE)</f>
        <v>-10.3985925495186</v>
      </c>
      <c r="BM19" s="49">
        <f>VLOOKUP($A19,'RevPAR Raw Data'!$B$6:$BE$43,'RevPAR Raw Data'!AC$1,FALSE)</f>
        <v>-9.4516560391122599</v>
      </c>
      <c r="BN19" s="50">
        <f>VLOOKUP($A19,'RevPAR Raw Data'!$B$6:$BE$43,'RevPAR Raw Data'!AE$1,FALSE)</f>
        <v>-7.1931312592018903</v>
      </c>
    </row>
    <row r="20" spans="1:66" x14ac:dyDescent="0.45">
      <c r="A20" s="63" t="s">
        <v>29</v>
      </c>
      <c r="B20" s="47">
        <f>VLOOKUP($A20,'Occupancy Raw Data'!$B$8:$BE$45,'Occupancy Raw Data'!G$3,FALSE)</f>
        <v>66.577504346663105</v>
      </c>
      <c r="C20" s="48">
        <f>VLOOKUP($A20,'Occupancy Raw Data'!$B$8:$BE$45,'Occupancy Raw Data'!H$3,FALSE)</f>
        <v>64.638223886585493</v>
      </c>
      <c r="D20" s="48">
        <f>VLOOKUP($A20,'Occupancy Raw Data'!$B$8:$BE$45,'Occupancy Raw Data'!I$3,FALSE)</f>
        <v>63.9962551825598</v>
      </c>
      <c r="E20" s="48">
        <f>VLOOKUP($A20,'Occupancy Raw Data'!$B$8:$BE$45,'Occupancy Raw Data'!J$3,FALSE)</f>
        <v>65.641299986625597</v>
      </c>
      <c r="F20" s="48">
        <f>VLOOKUP($A20,'Occupancy Raw Data'!$B$8:$BE$45,'Occupancy Raw Data'!K$3,FALSE)</f>
        <v>70.389193526815504</v>
      </c>
      <c r="G20" s="49">
        <f>VLOOKUP($A20,'Occupancy Raw Data'!$B$8:$BE$45,'Occupancy Raw Data'!L$3,FALSE)</f>
        <v>66.248495385849907</v>
      </c>
      <c r="H20" s="48">
        <f>VLOOKUP($A20,'Occupancy Raw Data'!$B$8:$BE$45,'Occupancy Raw Data'!N$3,FALSE)</f>
        <v>82.118496723284693</v>
      </c>
      <c r="I20" s="48">
        <f>VLOOKUP($A20,'Occupancy Raw Data'!$B$8:$BE$45,'Occupancy Raw Data'!O$3,FALSE)</f>
        <v>83.268690651330701</v>
      </c>
      <c r="J20" s="49">
        <f>VLOOKUP($A20,'Occupancy Raw Data'!$B$8:$BE$45,'Occupancy Raw Data'!P$3,FALSE)</f>
        <v>82.693593687307697</v>
      </c>
      <c r="K20" s="50">
        <f>VLOOKUP($A20,'Occupancy Raw Data'!$B$8:$BE$45,'Occupancy Raw Data'!R$3,FALSE)</f>
        <v>70.947094900552102</v>
      </c>
      <c r="M20" s="47">
        <f>VLOOKUP($A20,'Occupancy Raw Data'!$B$8:$BE$45,'Occupancy Raw Data'!T$3,FALSE)</f>
        <v>9.5751705921197399</v>
      </c>
      <c r="N20" s="48">
        <f>VLOOKUP($A20,'Occupancy Raw Data'!$B$8:$BE$45,'Occupancy Raw Data'!U$3,FALSE)</f>
        <v>7.6152304609218398</v>
      </c>
      <c r="O20" s="48">
        <f>VLOOKUP($A20,'Occupancy Raw Data'!$B$8:$BE$45,'Occupancy Raw Data'!V$3,FALSE)</f>
        <v>2.6383526383526301</v>
      </c>
      <c r="P20" s="48">
        <f>VLOOKUP($A20,'Occupancy Raw Data'!$B$8:$BE$45,'Occupancy Raw Data'!W$3,FALSE)</f>
        <v>-1.74174174174174</v>
      </c>
      <c r="Q20" s="48">
        <f>VLOOKUP($A20,'Occupancy Raw Data'!$B$8:$BE$45,'Occupancy Raw Data'!X$3,FALSE)</f>
        <v>4.9242424242424203</v>
      </c>
      <c r="R20" s="49">
        <f>VLOOKUP($A20,'Occupancy Raw Data'!$B$8:$BE$45,'Occupancy Raw Data'!Y$3,FALSE)</f>
        <v>4.4712532163496004</v>
      </c>
      <c r="S20" s="48">
        <f>VLOOKUP($A20,'Occupancy Raw Data'!$B$8:$BE$45,'Occupancy Raw Data'!AA$3,FALSE)</f>
        <v>4.7781569965870299</v>
      </c>
      <c r="T20" s="48">
        <f>VLOOKUP($A20,'Occupancy Raw Data'!$B$8:$BE$45,'Occupancy Raw Data'!AB$3,FALSE)</f>
        <v>0.80958549222797904</v>
      </c>
      <c r="U20" s="49">
        <f>VLOOKUP($A20,'Occupancy Raw Data'!$B$8:$BE$45,'Occupancy Raw Data'!AC$3,FALSE)</f>
        <v>2.74177467597208</v>
      </c>
      <c r="V20" s="50">
        <f>VLOOKUP($A20,'Occupancy Raw Data'!$B$8:$BE$45,'Occupancy Raw Data'!AE$3,FALSE)</f>
        <v>3.8888733458299498</v>
      </c>
      <c r="X20" s="51">
        <f>VLOOKUP($A20,'ADR Raw Data'!$B$6:$BE$43,'ADR Raw Data'!G$1,FALSE)</f>
        <v>144.38023704298899</v>
      </c>
      <c r="Y20" s="52">
        <f>VLOOKUP($A20,'ADR Raw Data'!$B$6:$BE$43,'ADR Raw Data'!H$1,FALSE)</f>
        <v>140.549646182495</v>
      </c>
      <c r="Z20" s="52">
        <f>VLOOKUP($A20,'ADR Raw Data'!$B$6:$BE$43,'ADR Raw Data'!I$1,FALSE)</f>
        <v>142.26486311389701</v>
      </c>
      <c r="AA20" s="52">
        <f>VLOOKUP($A20,'ADR Raw Data'!$B$6:$BE$43,'ADR Raw Data'!J$1,FALSE)</f>
        <v>141.56516707416401</v>
      </c>
      <c r="AB20" s="52">
        <f>VLOOKUP($A20,'ADR Raw Data'!$B$6:$BE$43,'ADR Raw Data'!K$1,FALSE)</f>
        <v>144.761031730951</v>
      </c>
      <c r="AC20" s="53">
        <f>VLOOKUP($A20,'ADR Raw Data'!$B$6:$BE$43,'ADR Raw Data'!L$1,FALSE)</f>
        <v>142.747114305325</v>
      </c>
      <c r="AD20" s="52">
        <f>VLOOKUP($A20,'ADR Raw Data'!$B$6:$BE$43,'ADR Raw Data'!N$1,FALSE)</f>
        <v>178.653063517915</v>
      </c>
      <c r="AE20" s="52">
        <f>VLOOKUP($A20,'ADR Raw Data'!$B$6:$BE$43,'ADR Raw Data'!O$1,FALSE)</f>
        <v>186.286429489238</v>
      </c>
      <c r="AF20" s="53">
        <f>VLOOKUP($A20,'ADR Raw Data'!$B$6:$BE$43,'ADR Raw Data'!P$1,FALSE)</f>
        <v>182.49628982694401</v>
      </c>
      <c r="AG20" s="54">
        <f>VLOOKUP($A20,'ADR Raw Data'!$B$6:$BE$43,'ADR Raw Data'!R$1,FALSE)</f>
        <v>155.98435084695501</v>
      </c>
      <c r="AI20" s="47">
        <f>VLOOKUP($A20,'ADR Raw Data'!$B$6:$BE$43,'ADR Raw Data'!T$1,FALSE)</f>
        <v>-4.7212184727320503</v>
      </c>
      <c r="AJ20" s="48">
        <f>VLOOKUP($A20,'ADR Raw Data'!$B$6:$BE$43,'ADR Raw Data'!U$1,FALSE)</f>
        <v>-3.2787495878887798</v>
      </c>
      <c r="AK20" s="48">
        <f>VLOOKUP($A20,'ADR Raw Data'!$B$6:$BE$43,'ADR Raw Data'!V$1,FALSE)</f>
        <v>-4.8222857699298798</v>
      </c>
      <c r="AL20" s="48">
        <f>VLOOKUP($A20,'ADR Raw Data'!$B$6:$BE$43,'ADR Raw Data'!W$1,FALSE)</f>
        <v>-3.2893662144415599</v>
      </c>
      <c r="AM20" s="48">
        <f>VLOOKUP($A20,'ADR Raw Data'!$B$6:$BE$43,'ADR Raw Data'!X$1,FALSE)</f>
        <v>-0.99158153706989005</v>
      </c>
      <c r="AN20" s="49">
        <f>VLOOKUP($A20,'ADR Raw Data'!$B$6:$BE$43,'ADR Raw Data'!Y$1,FALSE)</f>
        <v>-3.3783985771271001</v>
      </c>
      <c r="AO20" s="48">
        <f>VLOOKUP($A20,'ADR Raw Data'!$B$6:$BE$43,'ADR Raw Data'!AA$1,FALSE)</f>
        <v>-3.7686027397791499</v>
      </c>
      <c r="AP20" s="48">
        <f>VLOOKUP($A20,'ADR Raw Data'!$B$6:$BE$43,'ADR Raw Data'!AB$1,FALSE)</f>
        <v>-4.68822871710936</v>
      </c>
      <c r="AQ20" s="49">
        <f>VLOOKUP($A20,'ADR Raw Data'!$B$6:$BE$43,'ADR Raw Data'!AC$1,FALSE)</f>
        <v>-4.2909276668934497</v>
      </c>
      <c r="AR20" s="50">
        <f>VLOOKUP($A20,'ADR Raw Data'!$B$6:$BE$43,'ADR Raw Data'!AE$1,FALSE)</f>
        <v>-3.8307554821996801</v>
      </c>
      <c r="AS20" s="40"/>
      <c r="AT20" s="51">
        <f>VLOOKUP($A20,'RevPAR Raw Data'!$B$6:$BE$43,'RevPAR Raw Data'!G$1,FALSE)</f>
        <v>96.124758593018498</v>
      </c>
      <c r="AU20" s="52">
        <f>VLOOKUP($A20,'RevPAR Raw Data'!$B$6:$BE$43,'RevPAR Raw Data'!H$1,FALSE)</f>
        <v>90.848794971245098</v>
      </c>
      <c r="AV20" s="52">
        <f>VLOOKUP($A20,'RevPAR Raw Data'!$B$6:$BE$43,'RevPAR Raw Data'!I$1,FALSE)</f>
        <v>91.044184833489297</v>
      </c>
      <c r="AW20" s="52">
        <f>VLOOKUP($A20,'RevPAR Raw Data'!$B$6:$BE$43,'RevPAR Raw Data'!J$1,FALSE)</f>
        <v>92.925215995720194</v>
      </c>
      <c r="AX20" s="52">
        <f>VLOOKUP($A20,'RevPAR Raw Data'!$B$6:$BE$43,'RevPAR Raw Data'!K$1,FALSE)</f>
        <v>101.89612277651401</v>
      </c>
      <c r="AY20" s="53">
        <f>VLOOKUP($A20,'RevPAR Raw Data'!$B$6:$BE$43,'RevPAR Raw Data'!L$1,FALSE)</f>
        <v>94.567815433997495</v>
      </c>
      <c r="AZ20" s="52">
        <f>VLOOKUP($A20,'RevPAR Raw Data'!$B$6:$BE$43,'RevPAR Raw Data'!N$1,FALSE)</f>
        <v>146.70721011100699</v>
      </c>
      <c r="BA20" s="52">
        <f>VLOOKUP($A20,'RevPAR Raw Data'!$B$6:$BE$43,'RevPAR Raw Data'!O$1,FALSE)</f>
        <v>155.11827069680299</v>
      </c>
      <c r="BB20" s="53">
        <f>VLOOKUP($A20,'RevPAR Raw Data'!$B$6:$BE$43,'RevPAR Raw Data'!P$1,FALSE)</f>
        <v>150.91274040390499</v>
      </c>
      <c r="BC20" s="54">
        <f>VLOOKUP($A20,'RevPAR Raw Data'!$B$6:$BE$43,'RevPAR Raw Data'!R$1,FALSE)</f>
        <v>110.66636542539899</v>
      </c>
      <c r="BE20" s="47">
        <f>VLOOKUP($A20,'RevPAR Raw Data'!$B$6:$BE$43,'RevPAR Raw Data'!T$1,FALSE)</f>
        <v>4.4018873965969201</v>
      </c>
      <c r="BF20" s="48">
        <f>VLOOKUP($A20,'RevPAR Raw Data'!$B$6:$BE$43,'RevPAR Raw Data'!U$1,FALSE)</f>
        <v>4.0867965356787996</v>
      </c>
      <c r="BG20" s="48">
        <f>VLOOKUP($A20,'RevPAR Raw Data'!$B$6:$BE$43,'RevPAR Raw Data'!V$1,FALSE)</f>
        <v>-2.3111620354170901</v>
      </c>
      <c r="BH20" s="48">
        <f>VLOOKUP($A20,'RevPAR Raw Data'!$B$6:$BE$43,'RevPAR Raw Data'!W$1,FALSE)</f>
        <v>-4.9738156917876202</v>
      </c>
      <c r="BI20" s="48">
        <f>VLOOKUP($A20,'RevPAR Raw Data'!$B$6:$BE$43,'RevPAR Raw Data'!X$1,FALSE)</f>
        <v>3.88383300845318</v>
      </c>
      <c r="BJ20" s="49">
        <f>VLOOKUP($A20,'RevPAR Raw Data'!$B$6:$BE$43,'RevPAR Raw Data'!Y$1,FALSE)</f>
        <v>0.94179788418158905</v>
      </c>
      <c r="BK20" s="48">
        <f>VLOOKUP($A20,'RevPAR Raw Data'!$B$6:$BE$43,'RevPAR Raw Data'!AA$1,FALSE)</f>
        <v>0.829484501323552</v>
      </c>
      <c r="BL20" s="48">
        <f>VLOOKUP($A20,'RevPAR Raw Data'!$B$6:$BE$43,'RevPAR Raw Data'!AB$1,FALSE)</f>
        <v>-3.9165984444175601</v>
      </c>
      <c r="BM20" s="49">
        <f>VLOOKUP($A20,'RevPAR Raw Data'!$B$6:$BE$43,'RevPAR Raw Data'!AC$1,FALSE)</f>
        <v>-1.66680055905653</v>
      </c>
      <c r="BN20" s="50">
        <f>VLOOKUP($A20,'RevPAR Raw Data'!$B$6:$BE$43,'RevPAR Raw Data'!AE$1,FALSE)</f>
        <v>-9.0855365260912702E-2</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Data'!G$3,FALSE)</f>
        <v>49.029787037677899</v>
      </c>
      <c r="C22" s="48">
        <f>VLOOKUP($A22,'Occupancy Raw Data'!$B$8:$BE$45,'Occupancy Raw Data'!H$3,FALSE)</f>
        <v>57.8989871022819</v>
      </c>
      <c r="D22" s="48">
        <f>VLOOKUP($A22,'Occupancy Raw Data'!$B$8:$BE$45,'Occupancy Raw Data'!I$3,FALSE)</f>
        <v>62.0197964975427</v>
      </c>
      <c r="E22" s="48">
        <f>VLOOKUP($A22,'Occupancy Raw Data'!$B$8:$BE$45,'Occupancy Raw Data'!J$3,FALSE)</f>
        <v>63.907154887981299</v>
      </c>
      <c r="F22" s="48">
        <f>VLOOKUP($A22,'Occupancy Raw Data'!$B$8:$BE$45,'Occupancy Raw Data'!K$3,FALSE)</f>
        <v>63.842550933296401</v>
      </c>
      <c r="G22" s="49">
        <f>VLOOKUP($A22,'Occupancy Raw Data'!$B$8:$BE$45,'Occupancy Raw Data'!L$3,FALSE)</f>
        <v>59.339655291756003</v>
      </c>
      <c r="H22" s="48">
        <f>VLOOKUP($A22,'Occupancy Raw Data'!$B$8:$BE$45,'Occupancy Raw Data'!N$3,FALSE)</f>
        <v>71.528114256708406</v>
      </c>
      <c r="I22" s="48">
        <f>VLOOKUP($A22,'Occupancy Raw Data'!$B$8:$BE$45,'Occupancy Raw Data'!O$3,FALSE)</f>
        <v>71.980341939503006</v>
      </c>
      <c r="J22" s="49">
        <f>VLOOKUP($A22,'Occupancy Raw Data'!$B$8:$BE$45,'Occupancy Raw Data'!P$3,FALSE)</f>
        <v>71.754228098105699</v>
      </c>
      <c r="K22" s="50">
        <f>VLOOKUP($A22,'Occupancy Raw Data'!$B$8:$BE$45,'Occupancy Raw Data'!R$3,FALSE)</f>
        <v>62.886676093570202</v>
      </c>
      <c r="M22" s="47">
        <f>VLOOKUP($A22,'Occupancy Raw Data'!$B$8:$BE$45,'Occupancy Raw Data'!T$3,FALSE)</f>
        <v>-2.0994439060478598</v>
      </c>
      <c r="N22" s="48">
        <f>VLOOKUP($A22,'Occupancy Raw Data'!$B$8:$BE$45,'Occupancy Raw Data'!U$3,FALSE)</f>
        <v>-2.3590393989457601</v>
      </c>
      <c r="O22" s="48">
        <f>VLOOKUP($A22,'Occupancy Raw Data'!$B$8:$BE$45,'Occupancy Raw Data'!V$3,FALSE)</f>
        <v>-2.2204079071482701</v>
      </c>
      <c r="P22" s="48">
        <f>VLOOKUP($A22,'Occupancy Raw Data'!$B$8:$BE$45,'Occupancy Raw Data'!W$3,FALSE)</f>
        <v>-3.05727747087488</v>
      </c>
      <c r="Q22" s="48">
        <f>VLOOKUP($A22,'Occupancy Raw Data'!$B$8:$BE$45,'Occupancy Raw Data'!X$3,FALSE)</f>
        <v>-4.3936835422426004</v>
      </c>
      <c r="R22" s="49">
        <f>VLOOKUP($A22,'Occupancy Raw Data'!$B$8:$BE$45,'Occupancy Raw Data'!Y$3,FALSE)</f>
        <v>-2.8830942931650299</v>
      </c>
      <c r="S22" s="48">
        <f>VLOOKUP($A22,'Occupancy Raw Data'!$B$8:$BE$45,'Occupancy Raw Data'!AA$3,FALSE)</f>
        <v>-7.2379521528961899</v>
      </c>
      <c r="T22" s="48">
        <f>VLOOKUP($A22,'Occupancy Raw Data'!$B$8:$BE$45,'Occupancy Raw Data'!AB$3,FALSE)</f>
        <v>-7.0152328699732598</v>
      </c>
      <c r="U22" s="49">
        <f>VLOOKUP($A22,'Occupancy Raw Data'!$B$8:$BE$45,'Occupancy Raw Data'!AC$3,FALSE)</f>
        <v>-7.1263751166517197</v>
      </c>
      <c r="V22" s="50">
        <f>VLOOKUP($A22,'Occupancy Raw Data'!$B$8:$BE$45,'Occupancy Raw Data'!AE$3,FALSE)</f>
        <v>-4.3083870080173901</v>
      </c>
      <c r="X22" s="51">
        <f>VLOOKUP($A22,'ADR Raw Data'!$B$6:$BE$43,'ADR Raw Data'!G$1,FALSE)</f>
        <v>112.467043764705</v>
      </c>
      <c r="Y22" s="52">
        <f>VLOOKUP($A22,'ADR Raw Data'!$B$6:$BE$43,'ADR Raw Data'!H$1,FALSE)</f>
        <v>110.878259743364</v>
      </c>
      <c r="Z22" s="52">
        <f>VLOOKUP($A22,'ADR Raw Data'!$B$6:$BE$43,'ADR Raw Data'!I$1,FALSE)</f>
        <v>115.22604985119</v>
      </c>
      <c r="AA22" s="52">
        <f>VLOOKUP($A22,'ADR Raw Data'!$B$6:$BE$43,'ADR Raw Data'!J$1,FALSE)</f>
        <v>116.085716297205</v>
      </c>
      <c r="AB22" s="52">
        <f>VLOOKUP($A22,'ADR Raw Data'!$B$6:$BE$43,'ADR Raw Data'!K$1,FALSE)</f>
        <v>120.27530827611101</v>
      </c>
      <c r="AC22" s="53">
        <f>VLOOKUP($A22,'ADR Raw Data'!$B$6:$BE$43,'ADR Raw Data'!L$1,FALSE)</f>
        <v>115.193323845962</v>
      </c>
      <c r="AD22" s="52">
        <f>VLOOKUP($A22,'ADR Raw Data'!$B$6:$BE$43,'ADR Raw Data'!N$1,FALSE)</f>
        <v>143.98916841392199</v>
      </c>
      <c r="AE22" s="52">
        <f>VLOOKUP($A22,'ADR Raw Data'!$B$6:$BE$43,'ADR Raw Data'!O$1,FALSE)</f>
        <v>143.615756643266</v>
      </c>
      <c r="AF22" s="53">
        <f>VLOOKUP($A22,'ADR Raw Data'!$B$6:$BE$43,'ADR Raw Data'!P$1,FALSE)</f>
        <v>143.801874176018</v>
      </c>
      <c r="AG22" s="54">
        <f>VLOOKUP($A22,'ADR Raw Data'!$B$6:$BE$43,'ADR Raw Data'!R$1,FALSE)</f>
        <v>124.519780229571</v>
      </c>
      <c r="AI22" s="47">
        <f>VLOOKUP($A22,'ADR Raw Data'!$B$6:$BE$43,'ADR Raw Data'!T$1,FALSE)</f>
        <v>4.3506499235601401</v>
      </c>
      <c r="AJ22" s="48">
        <f>VLOOKUP($A22,'ADR Raw Data'!$B$6:$BE$43,'ADR Raw Data'!U$1,FALSE)</f>
        <v>5.0210190834438597</v>
      </c>
      <c r="AK22" s="48">
        <f>VLOOKUP($A22,'ADR Raw Data'!$B$6:$BE$43,'ADR Raw Data'!V$1,FALSE)</f>
        <v>7.7152102945435104</v>
      </c>
      <c r="AL22" s="48">
        <f>VLOOKUP($A22,'ADR Raw Data'!$B$6:$BE$43,'ADR Raw Data'!W$1,FALSE)</f>
        <v>7.7665868140674199</v>
      </c>
      <c r="AM22" s="48">
        <f>VLOOKUP($A22,'ADR Raw Data'!$B$6:$BE$43,'ADR Raw Data'!X$1,FALSE)</f>
        <v>7.0000197960117196</v>
      </c>
      <c r="AN22" s="49">
        <f>VLOOKUP($A22,'ADR Raw Data'!$B$6:$BE$43,'ADR Raw Data'!Y$1,FALSE)</f>
        <v>6.4802400099988198</v>
      </c>
      <c r="AO22" s="48">
        <f>VLOOKUP($A22,'ADR Raw Data'!$B$6:$BE$43,'ADR Raw Data'!AA$1,FALSE)</f>
        <v>4.0259498916376</v>
      </c>
      <c r="AP22" s="48">
        <f>VLOOKUP($A22,'ADR Raw Data'!$B$6:$BE$43,'ADR Raw Data'!AB$1,FALSE)</f>
        <v>1.1512301359016399</v>
      </c>
      <c r="AQ22" s="49">
        <f>VLOOKUP($A22,'ADR Raw Data'!$B$6:$BE$43,'ADR Raw Data'!AC$1,FALSE)</f>
        <v>2.5673520058310202</v>
      </c>
      <c r="AR22" s="50">
        <f>VLOOKUP($A22,'ADR Raw Data'!$B$6:$BE$43,'ADR Raw Data'!AE$1,FALSE)</f>
        <v>4.6930172287919101</v>
      </c>
      <c r="AS22" s="40"/>
      <c r="AT22" s="51">
        <f>VLOOKUP($A22,'RevPAR Raw Data'!$B$6:$BE$43,'RevPAR Raw Data'!G$1,FALSE)</f>
        <v>55.1423520454073</v>
      </c>
      <c r="AU22" s="52">
        <f>VLOOKUP($A22,'RevPAR Raw Data'!$B$6:$BE$43,'RevPAR Raw Data'!H$1,FALSE)</f>
        <v>64.197389308045402</v>
      </c>
      <c r="AV22" s="52">
        <f>VLOOKUP($A22,'RevPAR Raw Data'!$B$6:$BE$43,'RevPAR Raw Data'!I$1,FALSE)</f>
        <v>71.462961629865404</v>
      </c>
      <c r="AW22" s="52">
        <f>VLOOKUP($A22,'RevPAR Raw Data'!$B$6:$BE$43,'RevPAR Raw Data'!J$1,FALSE)</f>
        <v>74.187078516877705</v>
      </c>
      <c r="AX22" s="52">
        <f>VLOOKUP($A22,'RevPAR Raw Data'!$B$6:$BE$43,'RevPAR Raw Data'!K$1,FALSE)</f>
        <v>76.786824946355594</v>
      </c>
      <c r="AY22" s="53">
        <f>VLOOKUP($A22,'RevPAR Raw Data'!$B$6:$BE$43,'RevPAR Raw Data'!L$1,FALSE)</f>
        <v>68.355321289310297</v>
      </c>
      <c r="AZ22" s="52">
        <f>VLOOKUP($A22,'RevPAR Raw Data'!$B$6:$BE$43,'RevPAR Raw Data'!N$1,FALSE)</f>
        <v>102.99273690039399</v>
      </c>
      <c r="BA22" s="52">
        <f>VLOOKUP($A22,'RevPAR Raw Data'!$B$6:$BE$43,'RevPAR Raw Data'!O$1,FALSE)</f>
        <v>103.37511271082801</v>
      </c>
      <c r="BB22" s="53">
        <f>VLOOKUP($A22,'RevPAR Raw Data'!$B$6:$BE$43,'RevPAR Raw Data'!P$1,FALSE)</f>
        <v>103.183924805611</v>
      </c>
      <c r="BC22" s="54">
        <f>VLOOKUP($A22,'RevPAR Raw Data'!$B$6:$BE$43,'RevPAR Raw Data'!R$1,FALSE)</f>
        <v>78.306350865396297</v>
      </c>
      <c r="BE22" s="47">
        <f>VLOOKUP($A22,'RevPAR Raw Data'!$B$6:$BE$43,'RevPAR Raw Data'!T$1,FALSE)</f>
        <v>2.15986656281861</v>
      </c>
      <c r="BF22" s="48">
        <f>VLOOKUP($A22,'RevPAR Raw Data'!$B$6:$BE$43,'RevPAR Raw Data'!U$1,FALSE)</f>
        <v>2.54353186609106</v>
      </c>
      <c r="BG22" s="48">
        <f>VLOOKUP($A22,'RevPAR Raw Data'!$B$6:$BE$43,'RevPAR Raw Data'!V$1,FALSE)</f>
        <v>5.3234932479620696</v>
      </c>
      <c r="BH22" s="48">
        <f>VLOOKUP($A22,'RevPAR Raw Data'!$B$6:$BE$43,'RevPAR Raw Data'!W$1,FALSE)</f>
        <v>4.4718632342701099</v>
      </c>
      <c r="BI22" s="48">
        <f>VLOOKUP($A22,'RevPAR Raw Data'!$B$6:$BE$43,'RevPAR Raw Data'!X$1,FALSE)</f>
        <v>2.2987775360380298</v>
      </c>
      <c r="BJ22" s="49">
        <f>VLOOKUP($A22,'RevPAR Raw Data'!$B$6:$BE$43,'RevPAR Raw Data'!Y$1,FALSE)</f>
        <v>3.4103142869221199</v>
      </c>
      <c r="BK22" s="48">
        <f>VLOOKUP($A22,'RevPAR Raw Data'!$B$6:$BE$43,'RevPAR Raw Data'!AA$1,FALSE)</f>
        <v>-3.5033985881149001</v>
      </c>
      <c r="BL22" s="48">
        <f>VLOOKUP($A22,'RevPAR Raw Data'!$B$6:$BE$43,'RevPAR Raw Data'!AB$1,FALSE)</f>
        <v>-5.9447642089744299</v>
      </c>
      <c r="BM22" s="49">
        <f>VLOOKUP($A22,'RevPAR Raw Data'!$B$6:$BE$43,'RevPAR Raw Data'!AC$1,FALSE)</f>
        <v>-4.7419822453210996</v>
      </c>
      <c r="BN22" s="50">
        <f>VLOOKUP($A22,'RevPAR Raw Data'!$B$6:$BE$43,'RevPAR Raw Data'!AE$1,FALSE)</f>
        <v>0.182436876205226</v>
      </c>
    </row>
    <row r="23" spans="1:66" x14ac:dyDescent="0.45">
      <c r="A23" s="63" t="s">
        <v>70</v>
      </c>
      <c r="B23" s="47">
        <f>VLOOKUP($A23,'Occupancy Raw Data'!$B$8:$BE$45,'Occupancy Raw Data'!G$3,FALSE)</f>
        <v>48.204370638276103</v>
      </c>
      <c r="C23" s="48">
        <f>VLOOKUP($A23,'Occupancy Raw Data'!$B$8:$BE$45,'Occupancy Raw Data'!H$3,FALSE)</f>
        <v>55.682339157454997</v>
      </c>
      <c r="D23" s="48">
        <f>VLOOKUP($A23,'Occupancy Raw Data'!$B$8:$BE$45,'Occupancy Raw Data'!I$3,FALSE)</f>
        <v>58.799857368447803</v>
      </c>
      <c r="E23" s="48">
        <f>VLOOKUP($A23,'Occupancy Raw Data'!$B$8:$BE$45,'Occupancy Raw Data'!J$3,FALSE)</f>
        <v>60.435026234017599</v>
      </c>
      <c r="F23" s="48">
        <f>VLOOKUP($A23,'Occupancy Raw Data'!$B$8:$BE$45,'Occupancy Raw Data'!K$3,FALSE)</f>
        <v>59.619988793235102</v>
      </c>
      <c r="G23" s="49">
        <f>VLOOKUP($A23,'Occupancy Raw Data'!$B$8:$BE$45,'Occupancy Raw Data'!L$3,FALSE)</f>
        <v>56.5483164382863</v>
      </c>
      <c r="H23" s="48">
        <f>VLOOKUP($A23,'Occupancy Raw Data'!$B$8:$BE$45,'Occupancy Raw Data'!N$3,FALSE)</f>
        <v>69.920024451123197</v>
      </c>
      <c r="I23" s="48">
        <f>VLOOKUP($A23,'Occupancy Raw Data'!$B$8:$BE$45,'Occupancy Raw Data'!O$3,FALSE)</f>
        <v>71.183332484335907</v>
      </c>
      <c r="J23" s="49">
        <f>VLOOKUP($A23,'Occupancy Raw Data'!$B$8:$BE$45,'Occupancy Raw Data'!P$3,FALSE)</f>
        <v>70.551678467729602</v>
      </c>
      <c r="K23" s="50">
        <f>VLOOKUP($A23,'Occupancy Raw Data'!$B$8:$BE$45,'Occupancy Raw Data'!R$3,FALSE)</f>
        <v>60.549277018127299</v>
      </c>
      <c r="M23" s="47">
        <f>VLOOKUP($A23,'Occupancy Raw Data'!$B$8:$BE$45,'Occupancy Raw Data'!T$3,FALSE)</f>
        <v>-2.90905144746749</v>
      </c>
      <c r="N23" s="48">
        <f>VLOOKUP($A23,'Occupancy Raw Data'!$B$8:$BE$45,'Occupancy Raw Data'!U$3,FALSE)</f>
        <v>-3.5199699115644298</v>
      </c>
      <c r="O23" s="48">
        <f>VLOOKUP($A23,'Occupancy Raw Data'!$B$8:$BE$45,'Occupancy Raw Data'!V$3,FALSE)</f>
        <v>-2.9228985611704701</v>
      </c>
      <c r="P23" s="48">
        <f>VLOOKUP($A23,'Occupancy Raw Data'!$B$8:$BE$45,'Occupancy Raw Data'!W$3,FALSE)</f>
        <v>-6.0292997200454304</v>
      </c>
      <c r="Q23" s="48">
        <f>VLOOKUP($A23,'Occupancy Raw Data'!$B$8:$BE$45,'Occupancy Raw Data'!X$3,FALSE)</f>
        <v>-7.7057949161236596</v>
      </c>
      <c r="R23" s="49">
        <f>VLOOKUP($A23,'Occupancy Raw Data'!$B$8:$BE$45,'Occupancy Raw Data'!Y$3,FALSE)</f>
        <v>-4.7505201674146997</v>
      </c>
      <c r="S23" s="48">
        <f>VLOOKUP($A23,'Occupancy Raw Data'!$B$8:$BE$45,'Occupancy Raw Data'!AA$3,FALSE)</f>
        <v>-6.4366505266702898</v>
      </c>
      <c r="T23" s="48">
        <f>VLOOKUP($A23,'Occupancy Raw Data'!$B$8:$BE$45,'Occupancy Raw Data'!AB$3,FALSE)</f>
        <v>-3.6697684839551399</v>
      </c>
      <c r="U23" s="49">
        <f>VLOOKUP($A23,'Occupancy Raw Data'!$B$8:$BE$45,'Occupancy Raw Data'!AC$3,FALSE)</f>
        <v>-5.0609821784028997</v>
      </c>
      <c r="V23" s="50">
        <f>VLOOKUP($A23,'Occupancy Raw Data'!$B$8:$BE$45,'Occupancy Raw Data'!AE$3,FALSE)</f>
        <v>-4.8541021322192002</v>
      </c>
      <c r="X23" s="51">
        <f>VLOOKUP($A23,'ADR Raw Data'!$B$6:$BE$43,'ADR Raw Data'!G$1,FALSE)</f>
        <v>117.335802599598</v>
      </c>
      <c r="Y23" s="52">
        <f>VLOOKUP($A23,'ADR Raw Data'!$B$6:$BE$43,'ADR Raw Data'!H$1,FALSE)</f>
        <v>112.71710182051</v>
      </c>
      <c r="Z23" s="52">
        <f>VLOOKUP($A23,'ADR Raw Data'!$B$6:$BE$43,'ADR Raw Data'!I$1,FALSE)</f>
        <v>116.905436195096</v>
      </c>
      <c r="AA23" s="52">
        <f>VLOOKUP($A23,'ADR Raw Data'!$B$6:$BE$43,'ADR Raw Data'!J$1,FALSE)</f>
        <v>117.81213081591299</v>
      </c>
      <c r="AB23" s="52">
        <f>VLOOKUP($A23,'ADR Raw Data'!$B$6:$BE$43,'ADR Raw Data'!K$1,FALSE)</f>
        <v>120.23679254955501</v>
      </c>
      <c r="AC23" s="53">
        <f>VLOOKUP($A23,'ADR Raw Data'!$B$6:$BE$43,'ADR Raw Data'!L$1,FALSE)</f>
        <v>117.050235654445</v>
      </c>
      <c r="AD23" s="52">
        <f>VLOOKUP($A23,'ADR Raw Data'!$B$6:$BE$43,'ADR Raw Data'!N$1,FALSE)</f>
        <v>142.62040652775701</v>
      </c>
      <c r="AE23" s="52">
        <f>VLOOKUP($A23,'ADR Raw Data'!$B$6:$BE$43,'ADR Raw Data'!O$1,FALSE)</f>
        <v>140.639074710176</v>
      </c>
      <c r="AF23" s="53">
        <f>VLOOKUP($A23,'ADR Raw Data'!$B$6:$BE$43,'ADR Raw Data'!P$1,FALSE)</f>
        <v>141.620871119133</v>
      </c>
      <c r="AG23" s="54">
        <f>VLOOKUP($A23,'ADR Raw Data'!$B$6:$BE$43,'ADR Raw Data'!R$1,FALSE)</f>
        <v>125.230111892314</v>
      </c>
      <c r="AI23" s="47">
        <f>VLOOKUP($A23,'ADR Raw Data'!$B$6:$BE$43,'ADR Raw Data'!T$1,FALSE)</f>
        <v>4.81004168887545</v>
      </c>
      <c r="AJ23" s="48">
        <f>VLOOKUP($A23,'ADR Raw Data'!$B$6:$BE$43,'ADR Raw Data'!U$1,FALSE)</f>
        <v>5.0328667131722202</v>
      </c>
      <c r="AK23" s="48">
        <f>VLOOKUP($A23,'ADR Raw Data'!$B$6:$BE$43,'ADR Raw Data'!V$1,FALSE)</f>
        <v>10.0002073894681</v>
      </c>
      <c r="AL23" s="48">
        <f>VLOOKUP($A23,'ADR Raw Data'!$B$6:$BE$43,'ADR Raw Data'!W$1,FALSE)</f>
        <v>8.2104696079722892</v>
      </c>
      <c r="AM23" s="48">
        <f>VLOOKUP($A23,'ADR Raw Data'!$B$6:$BE$43,'ADR Raw Data'!X$1,FALSE)</f>
        <v>5.2927837040960899</v>
      </c>
      <c r="AN23" s="49">
        <f>VLOOKUP($A23,'ADR Raw Data'!$B$6:$BE$43,'ADR Raw Data'!Y$1,FALSE)</f>
        <v>6.6874919855412296</v>
      </c>
      <c r="AO23" s="48">
        <f>VLOOKUP($A23,'ADR Raw Data'!$B$6:$BE$43,'ADR Raw Data'!AA$1,FALSE)</f>
        <v>3.5106979435871102</v>
      </c>
      <c r="AP23" s="48">
        <f>VLOOKUP($A23,'ADR Raw Data'!$B$6:$BE$43,'ADR Raw Data'!AB$1,FALSE)</f>
        <v>-0.27086214001935199</v>
      </c>
      <c r="AQ23" s="49">
        <f>VLOOKUP($A23,'ADR Raw Data'!$B$6:$BE$43,'ADR Raw Data'!AC$1,FALSE)</f>
        <v>1.5982264373814701</v>
      </c>
      <c r="AR23" s="50">
        <f>VLOOKUP($A23,'ADR Raw Data'!$B$6:$BE$43,'ADR Raw Data'!AE$1,FALSE)</f>
        <v>4.6938700724594504</v>
      </c>
      <c r="AS23" s="40"/>
      <c r="AT23" s="51">
        <f>VLOOKUP($A23,'RevPAR Raw Data'!$B$6:$BE$43,'RevPAR Raw Data'!G$1,FALSE)</f>
        <v>56.560985176506499</v>
      </c>
      <c r="AU23" s="52">
        <f>VLOOKUP($A23,'RevPAR Raw Data'!$B$6:$BE$43,'RevPAR Raw Data'!H$1,FALSE)</f>
        <v>62.763518924150503</v>
      </c>
      <c r="AV23" s="52">
        <f>VLOOKUP($A23,'RevPAR Raw Data'!$B$6:$BE$43,'RevPAR Raw Data'!I$1,FALSE)</f>
        <v>68.740229738678593</v>
      </c>
      <c r="AW23" s="52">
        <f>VLOOKUP($A23,'RevPAR Raw Data'!$B$6:$BE$43,'RevPAR Raw Data'!J$1,FALSE)</f>
        <v>71.199792165452607</v>
      </c>
      <c r="AX23" s="52">
        <f>VLOOKUP($A23,'RevPAR Raw Data'!$B$6:$BE$43,'RevPAR Raw Data'!K$1,FALSE)</f>
        <v>71.685162243390494</v>
      </c>
      <c r="AY23" s="53">
        <f>VLOOKUP($A23,'RevPAR Raw Data'!$B$6:$BE$43,'RevPAR Raw Data'!L$1,FALSE)</f>
        <v>66.189937649635695</v>
      </c>
      <c r="AZ23" s="52">
        <f>VLOOKUP($A23,'RevPAR Raw Data'!$B$6:$BE$43,'RevPAR Raw Data'!N$1,FALSE)</f>
        <v>99.720223116499398</v>
      </c>
      <c r="BA23" s="52">
        <f>VLOOKUP($A23,'RevPAR Raw Data'!$B$6:$BE$43,'RevPAR Raw Data'!O$1,FALSE)</f>
        <v>100.11158015383801</v>
      </c>
      <c r="BB23" s="53">
        <f>VLOOKUP($A23,'RevPAR Raw Data'!$B$6:$BE$43,'RevPAR Raw Data'!P$1,FALSE)</f>
        <v>99.915901635168794</v>
      </c>
      <c r="BC23" s="54">
        <f>VLOOKUP($A23,'RevPAR Raw Data'!$B$6:$BE$43,'RevPAR Raw Data'!R$1,FALSE)</f>
        <v>75.825927359787997</v>
      </c>
      <c r="BE23" s="47">
        <f>VLOOKUP($A23,'RevPAR Raw Data'!$B$6:$BE$43,'RevPAR Raw Data'!T$1,FALSE)</f>
        <v>1.7610636540339299</v>
      </c>
      <c r="BF23" s="48">
        <f>VLOOKUP($A23,'RevPAR Raw Data'!$B$6:$BE$43,'RevPAR Raw Data'!U$1,FALSE)</f>
        <v>1.3357414076149801</v>
      </c>
      <c r="BG23" s="48">
        <f>VLOOKUP($A23,'RevPAR Raw Data'!$B$6:$BE$43,'RevPAR Raw Data'!V$1,FALSE)</f>
        <v>6.78501291039683</v>
      </c>
      <c r="BH23" s="48">
        <f>VLOOKUP($A23,'RevPAR Raw Data'!$B$6:$BE$43,'RevPAR Raw Data'!W$1,FALSE)</f>
        <v>1.68613606683897</v>
      </c>
      <c r="BI23" s="48">
        <f>VLOOKUP($A23,'RevPAR Raw Data'!$B$6:$BE$43,'RevPAR Raw Data'!X$1,FALSE)</f>
        <v>-2.8208622696192198</v>
      </c>
      <c r="BJ23" s="49">
        <f>VLOOKUP($A23,'RevPAR Raw Data'!$B$6:$BE$43,'RevPAR Raw Data'!Y$1,FALSE)</f>
        <v>1.6192811626591499</v>
      </c>
      <c r="BK23" s="48">
        <f>VLOOKUP($A23,'RevPAR Raw Data'!$B$6:$BE$43,'RevPAR Raw Data'!AA$1,FALSE)</f>
        <v>-3.1519239407588699</v>
      </c>
      <c r="BL23" s="48">
        <f>VLOOKUP($A23,'RevPAR Raw Data'!$B$6:$BE$43,'RevPAR Raw Data'!AB$1,FALSE)</f>
        <v>-3.9306906105250898</v>
      </c>
      <c r="BM23" s="49">
        <f>VLOOKUP($A23,'RevPAR Raw Data'!$B$6:$BE$43,'RevPAR Raw Data'!AC$1,FALSE)</f>
        <v>-3.5436416961878301</v>
      </c>
      <c r="BN23" s="50">
        <f>VLOOKUP($A23,'RevPAR Raw Data'!$B$6:$BE$43,'RevPAR Raw Data'!AE$1,FALSE)</f>
        <v>-0.38807730703059701</v>
      </c>
    </row>
    <row r="24" spans="1:66" x14ac:dyDescent="0.45">
      <c r="A24" s="63" t="s">
        <v>52</v>
      </c>
      <c r="B24" s="47">
        <f>VLOOKUP($A24,'Occupancy Raw Data'!$B$8:$BE$45,'Occupancy Raw Data'!G$3,FALSE)</f>
        <v>41.916364833717402</v>
      </c>
      <c r="C24" s="48">
        <f>VLOOKUP($A24,'Occupancy Raw Data'!$B$8:$BE$45,'Occupancy Raw Data'!H$3,FALSE)</f>
        <v>53.078696081659501</v>
      </c>
      <c r="D24" s="48">
        <f>VLOOKUP($A24,'Occupancy Raw Data'!$B$8:$BE$45,'Occupancy Raw Data'!I$3,FALSE)</f>
        <v>55.647020085610798</v>
      </c>
      <c r="E24" s="48">
        <f>VLOOKUP($A24,'Occupancy Raw Data'!$B$8:$BE$45,'Occupancy Raw Data'!J$3,FALSE)</f>
        <v>56.173855778728999</v>
      </c>
      <c r="F24" s="48">
        <f>VLOOKUP($A24,'Occupancy Raw Data'!$B$8:$BE$45,'Occupancy Raw Data'!K$3,FALSE)</f>
        <v>53.342113928218602</v>
      </c>
      <c r="G24" s="49">
        <f>VLOOKUP($A24,'Occupancy Raw Data'!$B$8:$BE$45,'Occupancy Raw Data'!L$3,FALSE)</f>
        <v>52.031610141587002</v>
      </c>
      <c r="H24" s="48">
        <f>VLOOKUP($A24,'Occupancy Raw Data'!$B$8:$BE$45,'Occupancy Raw Data'!N$3,FALSE)</f>
        <v>61.442212709910997</v>
      </c>
      <c r="I24" s="48">
        <f>VLOOKUP($A24,'Occupancy Raw Data'!$B$8:$BE$45,'Occupancy Raw Data'!O$3,FALSE)</f>
        <v>63.549555482383902</v>
      </c>
      <c r="J24" s="49">
        <f>VLOOKUP($A24,'Occupancy Raw Data'!$B$8:$BE$45,'Occupancy Raw Data'!P$3,FALSE)</f>
        <v>62.495884096147499</v>
      </c>
      <c r="K24" s="50">
        <f>VLOOKUP($A24,'Occupancy Raw Data'!$B$8:$BE$45,'Occupancy Raw Data'!R$3,FALSE)</f>
        <v>55.021402700032901</v>
      </c>
      <c r="M24" s="47">
        <f>VLOOKUP($A24,'Occupancy Raw Data'!$B$8:$BE$45,'Occupancy Raw Data'!T$3,FALSE)</f>
        <v>-15.8111182130628</v>
      </c>
      <c r="N24" s="48">
        <f>VLOOKUP($A24,'Occupancy Raw Data'!$B$8:$BE$45,'Occupancy Raw Data'!U$3,FALSE)</f>
        <v>-10.9170764287603</v>
      </c>
      <c r="O24" s="48">
        <f>VLOOKUP($A24,'Occupancy Raw Data'!$B$8:$BE$45,'Occupancy Raw Data'!V$3,FALSE)</f>
        <v>-11.305346097986501</v>
      </c>
      <c r="P24" s="48">
        <f>VLOOKUP($A24,'Occupancy Raw Data'!$B$8:$BE$45,'Occupancy Raw Data'!W$3,FALSE)</f>
        <v>-11.3393637349592</v>
      </c>
      <c r="Q24" s="48">
        <f>VLOOKUP($A24,'Occupancy Raw Data'!$B$8:$BE$45,'Occupancy Raw Data'!X$3,FALSE)</f>
        <v>-13.726149420307401</v>
      </c>
      <c r="R24" s="49">
        <f>VLOOKUP($A24,'Occupancy Raw Data'!$B$8:$BE$45,'Occupancy Raw Data'!Y$3,FALSE)</f>
        <v>-12.492809782674501</v>
      </c>
      <c r="S24" s="48">
        <f>VLOOKUP($A24,'Occupancy Raw Data'!$B$8:$BE$45,'Occupancy Raw Data'!AA$3,FALSE)</f>
        <v>-10.811563695060499</v>
      </c>
      <c r="T24" s="48">
        <f>VLOOKUP($A24,'Occupancy Raw Data'!$B$8:$BE$45,'Occupancy Raw Data'!AB$3,FALSE)</f>
        <v>-15.1660364911529</v>
      </c>
      <c r="U24" s="49">
        <f>VLOOKUP($A24,'Occupancy Raw Data'!$B$8:$BE$45,'Occupancy Raw Data'!AC$3,FALSE)</f>
        <v>-13.079949387888</v>
      </c>
      <c r="V24" s="50">
        <f>VLOOKUP($A24,'Occupancy Raw Data'!$B$8:$BE$45,'Occupancy Raw Data'!AE$3,FALSE)</f>
        <v>-12.6842203260488</v>
      </c>
      <c r="X24" s="51">
        <f>VLOOKUP($A24,'ADR Raw Data'!$B$6:$BE$43,'ADR Raw Data'!G$1,FALSE)</f>
        <v>101.162717989002</v>
      </c>
      <c r="Y24" s="52">
        <f>VLOOKUP($A24,'ADR Raw Data'!$B$6:$BE$43,'ADR Raw Data'!H$1,FALSE)</f>
        <v>105.312524813895</v>
      </c>
      <c r="Z24" s="52">
        <f>VLOOKUP($A24,'ADR Raw Data'!$B$6:$BE$43,'ADR Raw Data'!I$1,FALSE)</f>
        <v>111.30959763313599</v>
      </c>
      <c r="AA24" s="52">
        <f>VLOOKUP($A24,'ADR Raw Data'!$B$6:$BE$43,'ADR Raw Data'!J$1,FALSE)</f>
        <v>112.701324736225</v>
      </c>
      <c r="AB24" s="52">
        <f>VLOOKUP($A24,'ADR Raw Data'!$B$6:$BE$43,'ADR Raw Data'!K$1,FALSE)</f>
        <v>123.941098765432</v>
      </c>
      <c r="AC24" s="53">
        <f>VLOOKUP($A24,'ADR Raw Data'!$B$6:$BE$43,'ADR Raw Data'!L$1,FALSE)</f>
        <v>111.341626376408</v>
      </c>
      <c r="AD24" s="52">
        <f>VLOOKUP($A24,'ADR Raw Data'!$B$6:$BE$43,'ADR Raw Data'!N$1,FALSE)</f>
        <v>128.94288317256101</v>
      </c>
      <c r="AE24" s="52">
        <f>VLOOKUP($A24,'ADR Raw Data'!$B$6:$BE$43,'ADR Raw Data'!O$1,FALSE)</f>
        <v>128.887103626943</v>
      </c>
      <c r="AF24" s="53">
        <f>VLOOKUP($A24,'ADR Raw Data'!$B$6:$BE$43,'ADR Raw Data'!P$1,FALSE)</f>
        <v>128.91452318229699</v>
      </c>
      <c r="AG24" s="54">
        <f>VLOOKUP($A24,'ADR Raw Data'!$B$6:$BE$43,'ADR Raw Data'!R$1,FALSE)</f>
        <v>117.044517397623</v>
      </c>
      <c r="AI24" s="47">
        <f>VLOOKUP($A24,'ADR Raw Data'!$B$6:$BE$43,'ADR Raw Data'!T$1,FALSE)</f>
        <v>0.86827492399220296</v>
      </c>
      <c r="AJ24" s="48">
        <f>VLOOKUP($A24,'ADR Raw Data'!$B$6:$BE$43,'ADR Raw Data'!U$1,FALSE)</f>
        <v>4.3607332677940702</v>
      </c>
      <c r="AK24" s="48">
        <f>VLOOKUP($A24,'ADR Raw Data'!$B$6:$BE$43,'ADR Raw Data'!V$1,FALSE)</f>
        <v>10.077144689092201</v>
      </c>
      <c r="AL24" s="48">
        <f>VLOOKUP($A24,'ADR Raw Data'!$B$6:$BE$43,'ADR Raw Data'!W$1,FALSE)</f>
        <v>10.115184510706699</v>
      </c>
      <c r="AM24" s="48">
        <f>VLOOKUP($A24,'ADR Raw Data'!$B$6:$BE$43,'ADR Raw Data'!X$1,FALSE)</f>
        <v>17.226990739107499</v>
      </c>
      <c r="AN24" s="49">
        <f>VLOOKUP($A24,'ADR Raw Data'!$B$6:$BE$43,'ADR Raw Data'!Y$1,FALSE)</f>
        <v>8.9879366862371892</v>
      </c>
      <c r="AO24" s="48">
        <f>VLOOKUP($A24,'ADR Raw Data'!$B$6:$BE$43,'ADR Raw Data'!AA$1,FALSE)</f>
        <v>6.6890409598496898</v>
      </c>
      <c r="AP24" s="48">
        <f>VLOOKUP($A24,'ADR Raw Data'!$B$6:$BE$43,'ADR Raw Data'!AB$1,FALSE)</f>
        <v>0.94698968317339005</v>
      </c>
      <c r="AQ24" s="49">
        <f>VLOOKUP($A24,'ADR Raw Data'!$B$6:$BE$43,'ADR Raw Data'!AC$1,FALSE)</f>
        <v>3.6198337451318001</v>
      </c>
      <c r="AR24" s="50">
        <f>VLOOKUP($A24,'ADR Raw Data'!$B$6:$BE$43,'ADR Raw Data'!AE$1,FALSE)</f>
        <v>6.9743000840619001</v>
      </c>
      <c r="AS24" s="40"/>
      <c r="AT24" s="51">
        <f>VLOOKUP($A24,'RevPAR Raw Data'!$B$6:$BE$43,'RevPAR Raw Data'!G$1,FALSE)</f>
        <v>42.403733947974899</v>
      </c>
      <c r="AU24" s="52">
        <f>VLOOKUP($A24,'RevPAR Raw Data'!$B$6:$BE$43,'RevPAR Raw Data'!H$1,FALSE)</f>
        <v>55.898514981890003</v>
      </c>
      <c r="AV24" s="52">
        <f>VLOOKUP($A24,'RevPAR Raw Data'!$B$6:$BE$43,'RevPAR Raw Data'!I$1,FALSE)</f>
        <v>61.940474152123798</v>
      </c>
      <c r="AW24" s="52">
        <f>VLOOKUP($A24,'RevPAR Raw Data'!$B$6:$BE$43,'RevPAR Raw Data'!J$1,FALSE)</f>
        <v>63.308679618044103</v>
      </c>
      <c r="AX24" s="52">
        <f>VLOOKUP($A24,'RevPAR Raw Data'!$B$6:$BE$43,'RevPAR Raw Data'!K$1,FALSE)</f>
        <v>66.112802107342702</v>
      </c>
      <c r="AY24" s="53">
        <f>VLOOKUP($A24,'RevPAR Raw Data'!$B$6:$BE$43,'RevPAR Raw Data'!L$1,FALSE)</f>
        <v>57.932840961475101</v>
      </c>
      <c r="AZ24" s="52">
        <f>VLOOKUP($A24,'RevPAR Raw Data'!$B$6:$BE$43,'RevPAR Raw Data'!N$1,FALSE)</f>
        <v>79.225360553177396</v>
      </c>
      <c r="BA24" s="52">
        <f>VLOOKUP($A24,'RevPAR Raw Data'!$B$6:$BE$43,'RevPAR Raw Data'!O$1,FALSE)</f>
        <v>81.907181429041799</v>
      </c>
      <c r="BB24" s="53">
        <f>VLOOKUP($A24,'RevPAR Raw Data'!$B$6:$BE$43,'RevPAR Raw Data'!P$1,FALSE)</f>
        <v>80.566270991109604</v>
      </c>
      <c r="BC24" s="54">
        <f>VLOOKUP($A24,'RevPAR Raw Data'!$B$6:$BE$43,'RevPAR Raw Data'!R$1,FALSE)</f>
        <v>64.399535255656403</v>
      </c>
      <c r="BE24" s="47">
        <f>VLOOKUP($A24,'RevPAR Raw Data'!$B$6:$BE$43,'RevPAR Raw Data'!T$1,FALSE)</f>
        <v>-15.080127263717401</v>
      </c>
      <c r="BF24" s="48">
        <f>VLOOKUP($A24,'RevPAR Raw Data'!$B$6:$BE$43,'RevPAR Raw Data'!U$1,FALSE)</f>
        <v>-7.0324077446657602</v>
      </c>
      <c r="BG24" s="48">
        <f>VLOOKUP($A24,'RevPAR Raw Data'!$B$6:$BE$43,'RevPAR Raw Data'!V$1,FALSE)</f>
        <v>-2.3674574927910501</v>
      </c>
      <c r="BH24" s="48">
        <f>VLOOKUP($A24,'RevPAR Raw Data'!$B$6:$BE$43,'RevPAR Raw Data'!W$1,FALSE)</f>
        <v>-2.3711767883838402</v>
      </c>
      <c r="BI24" s="48">
        <f>VLOOKUP($A24,'RevPAR Raw Data'!$B$6:$BE$43,'RevPAR Raw Data'!X$1,FALSE)</f>
        <v>1.13623882932765</v>
      </c>
      <c r="BJ24" s="49">
        <f>VLOOKUP($A24,'RevPAR Raw Data'!$B$6:$BE$43,'RevPAR Raw Data'!Y$1,FALSE)</f>
        <v>-4.6277189300361403</v>
      </c>
      <c r="BK24" s="48">
        <f>VLOOKUP($A24,'RevPAR Raw Data'!$B$6:$BE$43,'RevPAR Raw Data'!AA$1,FALSE)</f>
        <v>-4.8457126591737003</v>
      </c>
      <c r="BL24" s="48">
        <f>VLOOKUP($A24,'RevPAR Raw Data'!$B$6:$BE$43,'RevPAR Raw Data'!AB$1,FALSE)</f>
        <v>-14.3626676088971</v>
      </c>
      <c r="BM24" s="49">
        <f>VLOOKUP($A24,'RevPAR Raw Data'!$B$6:$BE$43,'RevPAR Raw Data'!AC$1,FALSE)</f>
        <v>-9.9335880645451908</v>
      </c>
      <c r="BN24" s="50">
        <f>VLOOKUP($A24,'RevPAR Raw Data'!$B$6:$BE$43,'RevPAR Raw Data'!AE$1,FALSE)</f>
        <v>-6.5945558308491297</v>
      </c>
    </row>
    <row r="25" spans="1:66" x14ac:dyDescent="0.45">
      <c r="A25" s="63" t="s">
        <v>51</v>
      </c>
      <c r="B25" s="47">
        <f>VLOOKUP($A25,'Occupancy Raw Data'!$B$8:$BE$45,'Occupancy Raw Data'!G$3,FALSE)</f>
        <v>45.367534456355202</v>
      </c>
      <c r="C25" s="48">
        <f>VLOOKUP($A25,'Occupancy Raw Data'!$B$8:$BE$45,'Occupancy Raw Data'!H$3,FALSE)</f>
        <v>57.120980091883602</v>
      </c>
      <c r="D25" s="48">
        <f>VLOOKUP($A25,'Occupancy Raw Data'!$B$8:$BE$45,'Occupancy Raw Data'!I$3,FALSE)</f>
        <v>61.140888208269502</v>
      </c>
      <c r="E25" s="48">
        <f>VLOOKUP($A25,'Occupancy Raw Data'!$B$8:$BE$45,'Occupancy Raw Data'!J$3,FALSE)</f>
        <v>60.643185298621702</v>
      </c>
      <c r="F25" s="48">
        <f>VLOOKUP($A25,'Occupancy Raw Data'!$B$8:$BE$45,'Occupancy Raw Data'!K$3,FALSE)</f>
        <v>62.787136294027498</v>
      </c>
      <c r="G25" s="49">
        <f>VLOOKUP($A25,'Occupancy Raw Data'!$B$8:$BE$45,'Occupancy Raw Data'!L$3,FALSE)</f>
        <v>57.411944869831501</v>
      </c>
      <c r="H25" s="48">
        <f>VLOOKUP($A25,'Occupancy Raw Data'!$B$8:$BE$45,'Occupancy Raw Data'!N$3,FALSE)</f>
        <v>74.980857580398094</v>
      </c>
      <c r="I25" s="48">
        <f>VLOOKUP($A25,'Occupancy Raw Data'!$B$8:$BE$45,'Occupancy Raw Data'!O$3,FALSE)</f>
        <v>69.831546707503804</v>
      </c>
      <c r="J25" s="49">
        <f>VLOOKUP($A25,'Occupancy Raw Data'!$B$8:$BE$45,'Occupancy Raw Data'!P$3,FALSE)</f>
        <v>72.406202143950907</v>
      </c>
      <c r="K25" s="50">
        <f>VLOOKUP($A25,'Occupancy Raw Data'!$B$8:$BE$45,'Occupancy Raw Data'!R$3,FALSE)</f>
        <v>61.696018376722797</v>
      </c>
      <c r="M25" s="47">
        <f>VLOOKUP($A25,'Occupancy Raw Data'!$B$8:$BE$45,'Occupancy Raw Data'!T$3,FALSE)</f>
        <v>-4.0714679973043397</v>
      </c>
      <c r="N25" s="48">
        <f>VLOOKUP($A25,'Occupancy Raw Data'!$B$8:$BE$45,'Occupancy Raw Data'!U$3,FALSE)</f>
        <v>1.3937174472223699</v>
      </c>
      <c r="O25" s="48">
        <f>VLOOKUP($A25,'Occupancy Raw Data'!$B$8:$BE$45,'Occupancy Raw Data'!V$3,FALSE)</f>
        <v>1.43060464879858</v>
      </c>
      <c r="P25" s="48">
        <f>VLOOKUP($A25,'Occupancy Raw Data'!$B$8:$BE$45,'Occupancy Raw Data'!W$3,FALSE)</f>
        <v>-1.13240848980695</v>
      </c>
      <c r="Q25" s="48">
        <f>VLOOKUP($A25,'Occupancy Raw Data'!$B$8:$BE$45,'Occupancy Raw Data'!X$3,FALSE)</f>
        <v>-0.90129386162460401</v>
      </c>
      <c r="R25" s="49">
        <f>VLOOKUP($A25,'Occupancy Raw Data'!$B$8:$BE$45,'Occupancy Raw Data'!Y$3,FALSE)</f>
        <v>-0.53486884170419802</v>
      </c>
      <c r="S25" s="48">
        <f>VLOOKUP($A25,'Occupancy Raw Data'!$B$8:$BE$45,'Occupancy Raw Data'!AA$3,FALSE)</f>
        <v>-5.2423371480243297</v>
      </c>
      <c r="T25" s="48">
        <f>VLOOKUP($A25,'Occupancy Raw Data'!$B$8:$BE$45,'Occupancy Raw Data'!AB$3,FALSE)</f>
        <v>-8.9044971558714092</v>
      </c>
      <c r="U25" s="49">
        <f>VLOOKUP($A25,'Occupancy Raw Data'!$B$8:$BE$45,'Occupancy Raw Data'!AC$3,FALSE)</f>
        <v>-7.0443670284910098</v>
      </c>
      <c r="V25" s="50">
        <f>VLOOKUP($A25,'Occupancy Raw Data'!$B$8:$BE$45,'Occupancy Raw Data'!AE$3,FALSE)</f>
        <v>-2.8168566854235002</v>
      </c>
      <c r="X25" s="51">
        <f>VLOOKUP($A25,'ADR Raw Data'!$B$6:$BE$43,'ADR Raw Data'!G$1,FALSE)</f>
        <v>98.803810126582206</v>
      </c>
      <c r="Y25" s="52">
        <f>VLOOKUP($A25,'ADR Raw Data'!$B$6:$BE$43,'ADR Raw Data'!H$1,FALSE)</f>
        <v>100.061957104557</v>
      </c>
      <c r="Z25" s="52">
        <f>VLOOKUP($A25,'ADR Raw Data'!$B$6:$BE$43,'ADR Raw Data'!I$1,FALSE)</f>
        <v>103.312185347526</v>
      </c>
      <c r="AA25" s="52">
        <f>VLOOKUP($A25,'ADR Raw Data'!$B$6:$BE$43,'ADR Raw Data'!J$1,FALSE)</f>
        <v>99.238816287878706</v>
      </c>
      <c r="AB25" s="52">
        <f>VLOOKUP($A25,'ADR Raw Data'!$B$6:$BE$43,'ADR Raw Data'!K$1,FALSE)</f>
        <v>101.344320121951</v>
      </c>
      <c r="AC25" s="53">
        <f>VLOOKUP($A25,'ADR Raw Data'!$B$6:$BE$43,'ADR Raw Data'!L$1,FALSE)</f>
        <v>100.66197452654001</v>
      </c>
      <c r="AD25" s="52">
        <f>VLOOKUP($A25,'ADR Raw Data'!$B$6:$BE$43,'ADR Raw Data'!N$1,FALSE)</f>
        <v>127.573854991064</v>
      </c>
      <c r="AE25" s="52">
        <f>VLOOKUP($A25,'ADR Raw Data'!$B$6:$BE$43,'ADR Raw Data'!O$1,FALSE)</f>
        <v>122.858314144736</v>
      </c>
      <c r="AF25" s="53">
        <f>VLOOKUP($A25,'ADR Raw Data'!$B$6:$BE$43,'ADR Raw Data'!P$1,FALSE)</f>
        <v>125.29992333113</v>
      </c>
      <c r="AG25" s="54">
        <f>VLOOKUP($A25,'ADR Raw Data'!$B$6:$BE$43,'ADR Raw Data'!R$1,FALSE)</f>
        <v>108.923402774699</v>
      </c>
      <c r="AI25" s="47">
        <f>VLOOKUP($A25,'ADR Raw Data'!$B$6:$BE$43,'ADR Raw Data'!T$1,FALSE)</f>
        <v>4.8770019795812001</v>
      </c>
      <c r="AJ25" s="48">
        <f>VLOOKUP($A25,'ADR Raw Data'!$B$6:$BE$43,'ADR Raw Data'!U$1,FALSE)</f>
        <v>7.6174355141915102</v>
      </c>
      <c r="AK25" s="48">
        <f>VLOOKUP($A25,'ADR Raw Data'!$B$6:$BE$43,'ADR Raw Data'!V$1,FALSE)</f>
        <v>9.5099495878210192</v>
      </c>
      <c r="AL25" s="48">
        <f>VLOOKUP($A25,'ADR Raw Data'!$B$6:$BE$43,'ADR Raw Data'!W$1,FALSE)</f>
        <v>5.7058472905029296</v>
      </c>
      <c r="AM25" s="48">
        <f>VLOOKUP($A25,'ADR Raw Data'!$B$6:$BE$43,'ADR Raw Data'!X$1,FALSE)</f>
        <v>5.06451809115788</v>
      </c>
      <c r="AN25" s="49">
        <f>VLOOKUP($A25,'ADR Raw Data'!$B$6:$BE$43,'ADR Raw Data'!Y$1,FALSE)</f>
        <v>6.6097892297358003</v>
      </c>
      <c r="AO25" s="48">
        <f>VLOOKUP($A25,'ADR Raw Data'!$B$6:$BE$43,'ADR Raw Data'!AA$1,FALSE)</f>
        <v>3.3714472976653602</v>
      </c>
      <c r="AP25" s="48">
        <f>VLOOKUP($A25,'ADR Raw Data'!$B$6:$BE$43,'ADR Raw Data'!AB$1,FALSE)</f>
        <v>-3.2024575070010801</v>
      </c>
      <c r="AQ25" s="49">
        <f>VLOOKUP($A25,'ADR Raw Data'!$B$6:$BE$43,'ADR Raw Data'!AC$1,FALSE)</f>
        <v>0.12766254911501701</v>
      </c>
      <c r="AR25" s="50">
        <f>VLOOKUP($A25,'ADR Raw Data'!$B$6:$BE$43,'ADR Raw Data'!AE$1,FALSE)</f>
        <v>3.5492353945427801</v>
      </c>
      <c r="AS25" s="40"/>
      <c r="AT25" s="51">
        <f>VLOOKUP($A25,'RevPAR Raw Data'!$B$6:$BE$43,'RevPAR Raw Data'!G$1,FALSE)</f>
        <v>44.824852603369003</v>
      </c>
      <c r="AU25" s="52">
        <f>VLOOKUP($A25,'RevPAR Raw Data'!$B$6:$BE$43,'RevPAR Raw Data'!H$1,FALSE)</f>
        <v>57.156370597243402</v>
      </c>
      <c r="AV25" s="52">
        <f>VLOOKUP($A25,'RevPAR Raw Data'!$B$6:$BE$43,'RevPAR Raw Data'!I$1,FALSE)</f>
        <v>63.1659877488514</v>
      </c>
      <c r="AW25" s="52">
        <f>VLOOKUP($A25,'RevPAR Raw Data'!$B$6:$BE$43,'RevPAR Raw Data'!J$1,FALSE)</f>
        <v>60.181579249617101</v>
      </c>
      <c r="AX25" s="52">
        <f>VLOOKUP($A25,'RevPAR Raw Data'!$B$6:$BE$43,'RevPAR Raw Data'!K$1,FALSE)</f>
        <v>63.631196401225097</v>
      </c>
      <c r="AY25" s="53">
        <f>VLOOKUP($A25,'RevPAR Raw Data'!$B$6:$BE$43,'RevPAR Raw Data'!L$1,FALSE)</f>
        <v>57.791997320061199</v>
      </c>
      <c r="AZ25" s="52">
        <f>VLOOKUP($A25,'RevPAR Raw Data'!$B$6:$BE$43,'RevPAR Raw Data'!N$1,FALSE)</f>
        <v>95.655970520673804</v>
      </c>
      <c r="BA25" s="52">
        <f>VLOOKUP($A25,'RevPAR Raw Data'!$B$6:$BE$43,'RevPAR Raw Data'!O$1,FALSE)</f>
        <v>85.793861026033596</v>
      </c>
      <c r="BB25" s="53">
        <f>VLOOKUP($A25,'RevPAR Raw Data'!$B$6:$BE$43,'RevPAR Raw Data'!P$1,FALSE)</f>
        <v>90.7249157733537</v>
      </c>
      <c r="BC25" s="54">
        <f>VLOOKUP($A25,'RevPAR Raw Data'!$B$6:$BE$43,'RevPAR Raw Data'!R$1,FALSE)</f>
        <v>67.201402592430497</v>
      </c>
      <c r="BE25" s="47">
        <f>VLOOKUP($A25,'RevPAR Raw Data'!$B$6:$BE$43,'RevPAR Raw Data'!T$1,FALSE)</f>
        <v>0.60696840745031799</v>
      </c>
      <c r="BF25" s="48">
        <f>VLOOKUP($A25,'RevPAR Raw Data'!$B$6:$BE$43,'RevPAR Raw Data'!U$1,FALSE)</f>
        <v>9.1173184892060899</v>
      </c>
      <c r="BG25" s="48">
        <f>VLOOKUP($A25,'RevPAR Raw Data'!$B$6:$BE$43,'RevPAR Raw Data'!V$1,FALSE)</f>
        <v>11.0766040175213</v>
      </c>
      <c r="BH25" s="48">
        <f>VLOOKUP($A25,'RevPAR Raw Data'!$B$6:$BE$43,'RevPAR Raw Data'!W$1,FALSE)</f>
        <v>4.5088253015629096</v>
      </c>
      <c r="BI25" s="48">
        <f>VLOOKUP($A25,'RevPAR Raw Data'!$B$6:$BE$43,'RevPAR Raw Data'!X$1,FALSE)</f>
        <v>4.1175780388568004</v>
      </c>
      <c r="BJ25" s="49">
        <f>VLOOKUP($A25,'RevPAR Raw Data'!$B$6:$BE$43,'RevPAR Raw Data'!Y$1,FALSE)</f>
        <v>6.0395666849394303</v>
      </c>
      <c r="BK25" s="48">
        <f>VLOOKUP($A25,'RevPAR Raw Data'!$B$6:$BE$43,'RevPAR Raw Data'!AA$1,FALSE)</f>
        <v>-2.0476324844705398</v>
      </c>
      <c r="BL25" s="48">
        <f>VLOOKUP($A25,'RevPAR Raw Data'!$B$6:$BE$43,'RevPAR Raw Data'!AB$1,FALSE)</f>
        <v>-11.821791925243501</v>
      </c>
      <c r="BM25" s="49">
        <f>VLOOKUP($A25,'RevPAR Raw Data'!$B$6:$BE$43,'RevPAR Raw Data'!AC$1,FALSE)</f>
        <v>-6.9256974978935801</v>
      </c>
      <c r="BN25" s="50">
        <f>VLOOKUP($A25,'RevPAR Raw Data'!$B$6:$BE$43,'RevPAR Raw Data'!AE$1,FALSE)</f>
        <v>0.63240183462668398</v>
      </c>
    </row>
    <row r="26" spans="1:66" x14ac:dyDescent="0.45">
      <c r="A26" s="63" t="s">
        <v>50</v>
      </c>
      <c r="B26" s="47">
        <f>VLOOKUP($A26,'Occupancy Raw Data'!$B$8:$BE$45,'Occupancy Raw Data'!G$3,FALSE)</f>
        <v>52.232062172420001</v>
      </c>
      <c r="C26" s="48">
        <f>VLOOKUP($A26,'Occupancy Raw Data'!$B$8:$BE$45,'Occupancy Raw Data'!H$3,FALSE)</f>
        <v>62.588107717332299</v>
      </c>
      <c r="D26" s="48">
        <f>VLOOKUP($A26,'Occupancy Raw Data'!$B$8:$BE$45,'Occupancy Raw Data'!I$3,FALSE)</f>
        <v>65.895535875655099</v>
      </c>
      <c r="E26" s="48">
        <f>VLOOKUP($A26,'Occupancy Raw Data'!$B$8:$BE$45,'Occupancy Raw Data'!J$3,FALSE)</f>
        <v>70.558467377552802</v>
      </c>
      <c r="F26" s="48">
        <f>VLOOKUP($A26,'Occupancy Raw Data'!$B$8:$BE$45,'Occupancy Raw Data'!K$3,FALSE)</f>
        <v>74.444243629134206</v>
      </c>
      <c r="G26" s="49">
        <f>VLOOKUP($A26,'Occupancy Raw Data'!$B$8:$BE$45,'Occupancy Raw Data'!L$3,FALSE)</f>
        <v>65.143683354418897</v>
      </c>
      <c r="H26" s="48">
        <f>VLOOKUP($A26,'Occupancy Raw Data'!$B$8:$BE$45,'Occupancy Raw Data'!N$3,FALSE)</f>
        <v>82.306163021868699</v>
      </c>
      <c r="I26" s="48">
        <f>VLOOKUP($A26,'Occupancy Raw Data'!$B$8:$BE$45,'Occupancy Raw Data'!O$3,FALSE)</f>
        <v>80.065064160491502</v>
      </c>
      <c r="J26" s="49">
        <f>VLOOKUP($A26,'Occupancy Raw Data'!$B$8:$BE$45,'Occupancy Raw Data'!P$3,FALSE)</f>
        <v>81.1856135911801</v>
      </c>
      <c r="K26" s="50">
        <f>VLOOKUP($A26,'Occupancy Raw Data'!$B$8:$BE$45,'Occupancy Raw Data'!R$3,FALSE)</f>
        <v>69.727091993493502</v>
      </c>
      <c r="M26" s="47">
        <f>VLOOKUP($A26,'Occupancy Raw Data'!$B$8:$BE$45,'Occupancy Raw Data'!T$3,FALSE)</f>
        <v>5.2968935971255702</v>
      </c>
      <c r="N26" s="48">
        <f>VLOOKUP($A26,'Occupancy Raw Data'!$B$8:$BE$45,'Occupancy Raw Data'!U$3,FALSE)</f>
        <v>9.6653373055546492</v>
      </c>
      <c r="O26" s="48">
        <f>VLOOKUP($A26,'Occupancy Raw Data'!$B$8:$BE$45,'Occupancy Raw Data'!V$3,FALSE)</f>
        <v>5.5299053183908899</v>
      </c>
      <c r="P26" s="48">
        <f>VLOOKUP($A26,'Occupancy Raw Data'!$B$8:$BE$45,'Occupancy Raw Data'!W$3,FALSE)</f>
        <v>10.938804838564099</v>
      </c>
      <c r="Q26" s="48">
        <f>VLOOKUP($A26,'Occupancy Raw Data'!$B$8:$BE$45,'Occupancy Raw Data'!X$3,FALSE)</f>
        <v>12.901911467671701</v>
      </c>
      <c r="R26" s="49">
        <f>VLOOKUP($A26,'Occupancy Raw Data'!$B$8:$BE$45,'Occupancy Raw Data'!Y$3,FALSE)</f>
        <v>9.0609084856434805</v>
      </c>
      <c r="S26" s="48">
        <f>VLOOKUP($A26,'Occupancy Raw Data'!$B$8:$BE$45,'Occupancy Raw Data'!AA$3,FALSE)</f>
        <v>1.4736073355783601</v>
      </c>
      <c r="T26" s="48">
        <f>VLOOKUP($A26,'Occupancy Raw Data'!$B$8:$BE$45,'Occupancy Raw Data'!AB$3,FALSE)</f>
        <v>-3.19907630851838</v>
      </c>
      <c r="U26" s="49">
        <f>VLOOKUP($A26,'Occupancy Raw Data'!$B$8:$BE$45,'Occupancy Raw Data'!AC$3,FALSE)</f>
        <v>-0.88555493538863705</v>
      </c>
      <c r="V26" s="50">
        <f>VLOOKUP($A26,'Occupancy Raw Data'!$B$8:$BE$45,'Occupancy Raw Data'!AE$3,FALSE)</f>
        <v>5.5376175852206098</v>
      </c>
      <c r="X26" s="51">
        <f>VLOOKUP($A26,'ADR Raw Data'!$B$6:$BE$43,'ADR Raw Data'!G$1,FALSE)</f>
        <v>102.72534948096801</v>
      </c>
      <c r="Y26" s="52">
        <f>VLOOKUP($A26,'ADR Raw Data'!$B$6:$BE$43,'ADR Raw Data'!H$1,FALSE)</f>
        <v>104.155963037828</v>
      </c>
      <c r="Z26" s="52">
        <f>VLOOKUP($A26,'ADR Raw Data'!$B$6:$BE$43,'ADR Raw Data'!I$1,FALSE)</f>
        <v>107.446505759736</v>
      </c>
      <c r="AA26" s="52">
        <f>VLOOKUP($A26,'ADR Raw Data'!$B$6:$BE$43,'ADR Raw Data'!J$1,FALSE)</f>
        <v>110.25321977458999</v>
      </c>
      <c r="AB26" s="52">
        <f>VLOOKUP($A26,'ADR Raw Data'!$B$6:$BE$43,'ADR Raw Data'!K$1,FALSE)</f>
        <v>114.876283078417</v>
      </c>
      <c r="AC26" s="53">
        <f>VLOOKUP($A26,'ADR Raw Data'!$B$6:$BE$43,'ADR Raw Data'!L$1,FALSE)</f>
        <v>108.363239374098</v>
      </c>
      <c r="AD26" s="52">
        <f>VLOOKUP($A26,'ADR Raw Data'!$B$6:$BE$43,'ADR Raw Data'!N$1,FALSE)</f>
        <v>140.11779973649499</v>
      </c>
      <c r="AE26" s="52">
        <f>VLOOKUP($A26,'ADR Raw Data'!$B$6:$BE$43,'ADR Raw Data'!O$1,FALSE)</f>
        <v>140.27527765236999</v>
      </c>
      <c r="AF26" s="53">
        <f>VLOOKUP($A26,'ADR Raw Data'!$B$6:$BE$43,'ADR Raw Data'!P$1,FALSE)</f>
        <v>140.195451914514</v>
      </c>
      <c r="AG26" s="54">
        <f>VLOOKUP($A26,'ADR Raw Data'!$B$6:$BE$43,'ADR Raw Data'!R$1,FALSE)</f>
        <v>118.95276012737899</v>
      </c>
      <c r="AI26" s="47">
        <f>VLOOKUP($A26,'ADR Raw Data'!$B$6:$BE$43,'ADR Raw Data'!T$1,FALSE)</f>
        <v>9.3268724917529404</v>
      </c>
      <c r="AJ26" s="48">
        <f>VLOOKUP($A26,'ADR Raw Data'!$B$6:$BE$43,'ADR Raw Data'!U$1,FALSE)</f>
        <v>9.6179837698170303</v>
      </c>
      <c r="AK26" s="48">
        <f>VLOOKUP($A26,'ADR Raw Data'!$B$6:$BE$43,'ADR Raw Data'!V$1,FALSE)</f>
        <v>12.661418655245701</v>
      </c>
      <c r="AL26" s="48">
        <f>VLOOKUP($A26,'ADR Raw Data'!$B$6:$BE$43,'ADR Raw Data'!W$1,FALSE)</f>
        <v>14.808324719859799</v>
      </c>
      <c r="AM26" s="48">
        <f>VLOOKUP($A26,'ADR Raw Data'!$B$6:$BE$43,'ADR Raw Data'!X$1,FALSE)</f>
        <v>17.9834910326007</v>
      </c>
      <c r="AN26" s="49">
        <f>VLOOKUP($A26,'ADR Raw Data'!$B$6:$BE$43,'ADR Raw Data'!Y$1,FALSE)</f>
        <v>13.290530456056</v>
      </c>
      <c r="AO26" s="48">
        <f>VLOOKUP($A26,'ADR Raw Data'!$B$6:$BE$43,'ADR Raw Data'!AA$1,FALSE)</f>
        <v>11.2603893403674</v>
      </c>
      <c r="AP26" s="48">
        <f>VLOOKUP($A26,'ADR Raw Data'!$B$6:$BE$43,'ADR Raw Data'!AB$1,FALSE)</f>
        <v>7.8440842469347301</v>
      </c>
      <c r="AQ26" s="49">
        <f>VLOOKUP($A26,'ADR Raw Data'!$B$6:$BE$43,'ADR Raw Data'!AC$1,FALSE)</f>
        <v>9.5065167654708702</v>
      </c>
      <c r="AR26" s="50">
        <f>VLOOKUP($A26,'ADR Raw Data'!$B$6:$BE$43,'ADR Raw Data'!AE$1,FALSE)</f>
        <v>11.0478759267383</v>
      </c>
      <c r="AS26" s="40"/>
      <c r="AT26" s="51">
        <f>VLOOKUP($A26,'RevPAR Raw Data'!$B$6:$BE$43,'RevPAR Raw Data'!G$1,FALSE)</f>
        <v>53.655568407735402</v>
      </c>
      <c r="AU26" s="52">
        <f>VLOOKUP($A26,'RevPAR Raw Data'!$B$6:$BE$43,'RevPAR Raw Data'!H$1,FALSE)</f>
        <v>65.189246340140897</v>
      </c>
      <c r="AV26" s="52">
        <f>VLOOKUP($A26,'RevPAR Raw Data'!$B$6:$BE$43,'RevPAR Raw Data'!I$1,FALSE)</f>
        <v>70.802450750045097</v>
      </c>
      <c r="AW26" s="52">
        <f>VLOOKUP($A26,'RevPAR Raw Data'!$B$6:$BE$43,'RevPAR Raw Data'!J$1,FALSE)</f>
        <v>77.792982107355797</v>
      </c>
      <c r="AX26" s="52">
        <f>VLOOKUP($A26,'RevPAR Raw Data'!$B$6:$BE$43,'RevPAR Raw Data'!K$1,FALSE)</f>
        <v>85.518780046990699</v>
      </c>
      <c r="AY26" s="53">
        <f>VLOOKUP($A26,'RevPAR Raw Data'!$B$6:$BE$43,'RevPAR Raw Data'!L$1,FALSE)</f>
        <v>70.591805530453598</v>
      </c>
      <c r="AZ26" s="52">
        <f>VLOOKUP($A26,'RevPAR Raw Data'!$B$6:$BE$43,'RevPAR Raw Data'!N$1,FALSE)</f>
        <v>115.325584673775</v>
      </c>
      <c r="BA26" s="52">
        <f>VLOOKUP($A26,'RevPAR Raw Data'!$B$6:$BE$43,'RevPAR Raw Data'!O$1,FALSE)</f>
        <v>112.311491053677</v>
      </c>
      <c r="BB26" s="53">
        <f>VLOOKUP($A26,'RevPAR Raw Data'!$B$6:$BE$43,'RevPAR Raw Data'!P$1,FALSE)</f>
        <v>113.81853786372599</v>
      </c>
      <c r="BC26" s="54">
        <f>VLOOKUP($A26,'RevPAR Raw Data'!$B$6:$BE$43,'RevPAR Raw Data'!R$1,FALSE)</f>
        <v>82.942300482817302</v>
      </c>
      <c r="BE26" s="47">
        <f>VLOOKUP($A26,'RevPAR Raw Data'!$B$6:$BE$43,'RevPAR Raw Data'!T$1,FALSE)</f>
        <v>15.1178006007062</v>
      </c>
      <c r="BF26" s="48">
        <f>VLOOKUP($A26,'RevPAR Raw Data'!$B$6:$BE$43,'RevPAR Raw Data'!U$1,FALSE)</f>
        <v>20.212931648718001</v>
      </c>
      <c r="BG26" s="48">
        <f>VLOOKUP($A26,'RevPAR Raw Data'!$B$6:$BE$43,'RevPAR Raw Data'!V$1,FALSE)</f>
        <v>18.891488437236799</v>
      </c>
      <c r="BH26" s="48">
        <f>VLOOKUP($A26,'RevPAR Raw Data'!$B$6:$BE$43,'RevPAR Raw Data'!W$1,FALSE)</f>
        <v>27.366983299390299</v>
      </c>
      <c r="BI26" s="48">
        <f>VLOOKUP($A26,'RevPAR Raw Data'!$B$6:$BE$43,'RevPAR Raw Data'!X$1,FALSE)</f>
        <v>33.205616592095197</v>
      </c>
      <c r="BJ26" s="49">
        <f>VLOOKUP($A26,'RevPAR Raw Data'!$B$6:$BE$43,'RevPAR Raw Data'!Y$1,FALSE)</f>
        <v>23.555681743579299</v>
      </c>
      <c r="BK26" s="48">
        <f>VLOOKUP($A26,'RevPAR Raw Data'!$B$6:$BE$43,'RevPAR Raw Data'!AA$1,FALSE)</f>
        <v>12.899930599280101</v>
      </c>
      <c r="BL26" s="48">
        <f>VLOOKUP($A26,'RevPAR Raw Data'!$B$6:$BE$43,'RevPAR Raw Data'!AB$1,FALSE)</f>
        <v>4.3940696976524301</v>
      </c>
      <c r="BM26" s="49">
        <f>VLOOKUP($A26,'RevPAR Raw Data'!$B$6:$BE$43,'RevPAR Raw Data'!AC$1,FALSE)</f>
        <v>8.5367764016820598</v>
      </c>
      <c r="BN26" s="50">
        <f>VLOOKUP($A26,'RevPAR Raw Data'!$B$6:$BE$43,'RevPAR Raw Data'!AE$1,FALSE)</f>
        <v>17.1972826320713</v>
      </c>
    </row>
    <row r="27" spans="1:66" x14ac:dyDescent="0.45">
      <c r="A27" s="63" t="s">
        <v>47</v>
      </c>
      <c r="B27" s="47">
        <f>VLOOKUP($A27,'Occupancy Raw Data'!$B$8:$BE$45,'Occupancy Raw Data'!G$3,FALSE)</f>
        <v>52.3904744591892</v>
      </c>
      <c r="C27" s="48">
        <f>VLOOKUP($A27,'Occupancy Raw Data'!$B$8:$BE$45,'Occupancy Raw Data'!H$3,FALSE)</f>
        <v>63.333939283766497</v>
      </c>
      <c r="D27" s="48">
        <f>VLOOKUP($A27,'Occupancy Raw Data'!$B$8:$BE$45,'Occupancy Raw Data'!I$3,FALSE)</f>
        <v>70.169060170877998</v>
      </c>
      <c r="E27" s="48">
        <f>VLOOKUP($A27,'Occupancy Raw Data'!$B$8:$BE$45,'Occupancy Raw Data'!J$3,FALSE)</f>
        <v>69.114706417015</v>
      </c>
      <c r="F27" s="48">
        <f>VLOOKUP($A27,'Occupancy Raw Data'!$B$8:$BE$45,'Occupancy Raw Data'!K$3,FALSE)</f>
        <v>67.514997273223003</v>
      </c>
      <c r="G27" s="49">
        <f>VLOOKUP($A27,'Occupancy Raw Data'!$B$8:$BE$45,'Occupancy Raw Data'!L$3,FALSE)</f>
        <v>64.504635520814304</v>
      </c>
      <c r="H27" s="48">
        <f>VLOOKUP($A27,'Occupancy Raw Data'!$B$8:$BE$45,'Occupancy Raw Data'!N$3,FALSE)</f>
        <v>68.442101436102504</v>
      </c>
      <c r="I27" s="48">
        <f>VLOOKUP($A27,'Occupancy Raw Data'!$B$8:$BE$45,'Occupancy Raw Data'!O$3,FALSE)</f>
        <v>70.8234866387929</v>
      </c>
      <c r="J27" s="49">
        <f>VLOOKUP($A27,'Occupancy Raw Data'!$B$8:$BE$45,'Occupancy Raw Data'!P$3,FALSE)</f>
        <v>69.632794037447695</v>
      </c>
      <c r="K27" s="50">
        <f>VLOOKUP($A27,'Occupancy Raw Data'!$B$8:$BE$45,'Occupancy Raw Data'!R$3,FALSE)</f>
        <v>65.969823668423899</v>
      </c>
      <c r="M27" s="47">
        <f>VLOOKUP($A27,'Occupancy Raw Data'!$B$8:$BE$45,'Occupancy Raw Data'!T$3,FALSE)</f>
        <v>2.2742276523885598</v>
      </c>
      <c r="N27" s="48">
        <f>VLOOKUP($A27,'Occupancy Raw Data'!$B$8:$BE$45,'Occupancy Raw Data'!U$3,FALSE)</f>
        <v>-4.7489570329450297</v>
      </c>
      <c r="O27" s="48">
        <f>VLOOKUP($A27,'Occupancy Raw Data'!$B$8:$BE$45,'Occupancy Raw Data'!V$3,FALSE)</f>
        <v>-3.67563766016456</v>
      </c>
      <c r="P27" s="48">
        <f>VLOOKUP($A27,'Occupancy Raw Data'!$B$8:$BE$45,'Occupancy Raw Data'!W$3,FALSE)</f>
        <v>-5.0773736345298897</v>
      </c>
      <c r="Q27" s="48">
        <f>VLOOKUP($A27,'Occupancy Raw Data'!$B$8:$BE$45,'Occupancy Raw Data'!X$3,FALSE)</f>
        <v>-6.5328006726490297</v>
      </c>
      <c r="R27" s="49">
        <f>VLOOKUP($A27,'Occupancy Raw Data'!$B$8:$BE$45,'Occupancy Raw Data'!Y$3,FALSE)</f>
        <v>-3.8991971583485001</v>
      </c>
      <c r="S27" s="48">
        <f>VLOOKUP($A27,'Occupancy Raw Data'!$B$8:$BE$45,'Occupancy Raw Data'!AA$3,FALSE)</f>
        <v>-14.7719024628258</v>
      </c>
      <c r="T27" s="48">
        <f>VLOOKUP($A27,'Occupancy Raw Data'!$B$8:$BE$45,'Occupancy Raw Data'!AB$3,FALSE)</f>
        <v>-12.7386204312369</v>
      </c>
      <c r="U27" s="49">
        <f>VLOOKUP($A27,'Occupancy Raw Data'!$B$8:$BE$45,'Occupancy Raw Data'!AC$3,FALSE)</f>
        <v>-13.7498602316162</v>
      </c>
      <c r="V27" s="50">
        <f>VLOOKUP($A27,'Occupancy Raw Data'!$B$8:$BE$45,'Occupancy Raw Data'!AE$3,FALSE)</f>
        <v>-7.0990233663838902</v>
      </c>
      <c r="X27" s="51">
        <f>VLOOKUP($A27,'ADR Raw Data'!$B$6:$BE$43,'ADR Raw Data'!G$1,FALSE)</f>
        <v>99.548088133240796</v>
      </c>
      <c r="Y27" s="52">
        <f>VLOOKUP($A27,'ADR Raw Data'!$B$6:$BE$43,'ADR Raw Data'!H$1,FALSE)</f>
        <v>107.25998564867901</v>
      </c>
      <c r="Z27" s="52">
        <f>VLOOKUP($A27,'ADR Raw Data'!$B$6:$BE$43,'ADR Raw Data'!I$1,FALSE)</f>
        <v>114.866940414507</v>
      </c>
      <c r="AA27" s="52">
        <f>VLOOKUP($A27,'ADR Raw Data'!$B$6:$BE$43,'ADR Raw Data'!J$1,FALSE)</f>
        <v>112.815491846396</v>
      </c>
      <c r="AB27" s="52">
        <f>VLOOKUP($A27,'ADR Raw Data'!$B$6:$BE$43,'ADR Raw Data'!K$1,FALSE)</f>
        <v>112.758586429725</v>
      </c>
      <c r="AC27" s="53">
        <f>VLOOKUP($A27,'ADR Raw Data'!$B$6:$BE$43,'ADR Raw Data'!L$1,FALSE)</f>
        <v>110.003813549768</v>
      </c>
      <c r="AD27" s="52">
        <f>VLOOKUP($A27,'ADR Raw Data'!$B$6:$BE$43,'ADR Raw Data'!N$1,FALSE)</f>
        <v>123.24974501992</v>
      </c>
      <c r="AE27" s="52">
        <f>VLOOKUP($A27,'ADR Raw Data'!$B$6:$BE$43,'ADR Raw Data'!O$1,FALSE)</f>
        <v>126.02912987679601</v>
      </c>
      <c r="AF27" s="53">
        <f>VLOOKUP($A27,'ADR Raw Data'!$B$6:$BE$43,'ADR Raw Data'!P$1,FALSE)</f>
        <v>124.66320062654999</v>
      </c>
      <c r="AG27" s="54">
        <f>VLOOKUP($A27,'ADR Raw Data'!$B$6:$BE$43,'ADR Raw Data'!R$1,FALSE)</f>
        <v>114.42477030272001</v>
      </c>
      <c r="AI27" s="47">
        <f>VLOOKUP($A27,'ADR Raw Data'!$B$6:$BE$43,'ADR Raw Data'!T$1,FALSE)</f>
        <v>10.966465362941101</v>
      </c>
      <c r="AJ27" s="48">
        <f>VLOOKUP($A27,'ADR Raw Data'!$B$6:$BE$43,'ADR Raw Data'!U$1,FALSE)</f>
        <v>8.7151862188415592</v>
      </c>
      <c r="AK27" s="48">
        <f>VLOOKUP($A27,'ADR Raw Data'!$B$6:$BE$43,'ADR Raw Data'!V$1,FALSE)</f>
        <v>10.2599760049272</v>
      </c>
      <c r="AL27" s="48">
        <f>VLOOKUP($A27,'ADR Raw Data'!$B$6:$BE$43,'ADR Raw Data'!W$1,FALSE)</f>
        <v>9.0174487046392393</v>
      </c>
      <c r="AM27" s="48">
        <f>VLOOKUP($A27,'ADR Raw Data'!$B$6:$BE$43,'ADR Raw Data'!X$1,FALSE)</f>
        <v>8.6263617018355596</v>
      </c>
      <c r="AN27" s="49">
        <f>VLOOKUP($A27,'ADR Raw Data'!$B$6:$BE$43,'ADR Raw Data'!Y$1,FALSE)</f>
        <v>9.2980378621291297</v>
      </c>
      <c r="AO27" s="48">
        <f>VLOOKUP($A27,'ADR Raw Data'!$B$6:$BE$43,'ADR Raw Data'!AA$1,FALSE)</f>
        <v>6.9208901678700201</v>
      </c>
      <c r="AP27" s="48">
        <f>VLOOKUP($A27,'ADR Raw Data'!$B$6:$BE$43,'ADR Raw Data'!AB$1,FALSE)</f>
        <v>5.9791752316243203</v>
      </c>
      <c r="AQ27" s="49">
        <f>VLOOKUP($A27,'ADR Raw Data'!$B$6:$BE$43,'ADR Raw Data'!AC$1,FALSE)</f>
        <v>6.4541871061944196</v>
      </c>
      <c r="AR27" s="50">
        <f>VLOOKUP($A27,'ADR Raw Data'!$B$6:$BE$43,'ADR Raw Data'!AE$1,FALSE)</f>
        <v>7.9557745920921796</v>
      </c>
      <c r="AS27" s="40"/>
      <c r="AT27" s="51">
        <f>VLOOKUP($A27,'RevPAR Raw Data'!$B$6:$BE$43,'RevPAR Raw Data'!G$1,FALSE)</f>
        <v>52.1537156880567</v>
      </c>
      <c r="AU27" s="52">
        <f>VLOOKUP($A27,'RevPAR Raw Data'!$B$6:$BE$43,'RevPAR Raw Data'!H$1,FALSE)</f>
        <v>67.931974186511496</v>
      </c>
      <c r="AV27" s="52">
        <f>VLOOKUP($A27,'RevPAR Raw Data'!$B$6:$BE$43,'RevPAR Raw Data'!I$1,FALSE)</f>
        <v>80.601052535902497</v>
      </c>
      <c r="AW27" s="52">
        <f>VLOOKUP($A27,'RevPAR Raw Data'!$B$6:$BE$43,'RevPAR Raw Data'!J$1,FALSE)</f>
        <v>77.972095982548595</v>
      </c>
      <c r="AX27" s="52">
        <f>VLOOKUP($A27,'RevPAR Raw Data'!$B$6:$BE$43,'RevPAR Raw Data'!K$1,FALSE)</f>
        <v>76.128956553353902</v>
      </c>
      <c r="AY27" s="53">
        <f>VLOOKUP($A27,'RevPAR Raw Data'!$B$6:$BE$43,'RevPAR Raw Data'!L$1,FALSE)</f>
        <v>70.957558989274602</v>
      </c>
      <c r="AZ27" s="52">
        <f>VLOOKUP($A27,'RevPAR Raw Data'!$B$6:$BE$43,'RevPAR Raw Data'!N$1,FALSE)</f>
        <v>84.354715506271504</v>
      </c>
      <c r="BA27" s="52">
        <f>VLOOKUP($A27,'RevPAR Raw Data'!$B$6:$BE$43,'RevPAR Raw Data'!O$1,FALSE)</f>
        <v>89.258223959280102</v>
      </c>
      <c r="BB27" s="53">
        <f>VLOOKUP($A27,'RevPAR Raw Data'!$B$6:$BE$43,'RevPAR Raw Data'!P$1,FALSE)</f>
        <v>86.806469732775795</v>
      </c>
      <c r="BC27" s="54">
        <f>VLOOKUP($A27,'RevPAR Raw Data'!$B$6:$BE$43,'RevPAR Raw Data'!R$1,FALSE)</f>
        <v>75.485819201703507</v>
      </c>
      <c r="BE27" s="47">
        <f>VLOOKUP($A27,'RevPAR Raw Data'!$B$6:$BE$43,'RevPAR Raw Data'!T$1,FALSE)</f>
        <v>13.490095403103201</v>
      </c>
      <c r="BF27" s="48">
        <f>VLOOKUP($A27,'RevPAR Raw Data'!$B$6:$BE$43,'RevPAR Raw Data'!U$1,FALSE)</f>
        <v>3.5523487370225899</v>
      </c>
      <c r="BG27" s="48">
        <f>VLOOKUP($A27,'RevPAR Raw Data'!$B$6:$BE$43,'RevPAR Raw Data'!V$1,FALSE)</f>
        <v>6.2072188028017097</v>
      </c>
      <c r="BH27" s="48">
        <f>VLOOKUP($A27,'RevPAR Raw Data'!$B$6:$BE$43,'RevPAR Raw Data'!W$1,FALSE)</f>
        <v>3.4822255070727399</v>
      </c>
      <c r="BI27" s="48">
        <f>VLOOKUP($A27,'RevPAR Raw Data'!$B$6:$BE$43,'RevPAR Raw Data'!X$1,FALSE)</f>
        <v>1.5300180139038699</v>
      </c>
      <c r="BJ27" s="49">
        <f>VLOOKUP($A27,'RevPAR Raw Data'!$B$6:$BE$43,'RevPAR Raw Data'!Y$1,FALSE)</f>
        <v>5.0362918756783204</v>
      </c>
      <c r="BK27" s="48">
        <f>VLOOKUP($A27,'RevPAR Raw Data'!$B$6:$BE$43,'RevPAR Raw Data'!AA$1,FALSE)</f>
        <v>-8.8733594401129299</v>
      </c>
      <c r="BL27" s="48">
        <f>VLOOKUP($A27,'RevPAR Raw Data'!$B$6:$BE$43,'RevPAR Raw Data'!AB$1,FALSE)</f>
        <v>-7.5211096372878199</v>
      </c>
      <c r="BM27" s="49">
        <f>VLOOKUP($A27,'RevPAR Raw Data'!$B$6:$BE$43,'RevPAR Raw Data'!AC$1,FALSE)</f>
        <v>-8.1831148316106006</v>
      </c>
      <c r="BN27" s="50">
        <f>VLOOKUP($A27,'RevPAR Raw Data'!$B$6:$BE$43,'RevPAR Raw Data'!AE$1,FALSE)</f>
        <v>0.29196892843883598</v>
      </c>
    </row>
    <row r="28" spans="1:66" x14ac:dyDescent="0.45">
      <c r="A28" s="63" t="s">
        <v>48</v>
      </c>
      <c r="B28" s="47">
        <f>VLOOKUP($A28,'Occupancy Raw Data'!$B$8:$BE$45,'Occupancy Raw Data'!G$3,FALSE)</f>
        <v>53.725934314835698</v>
      </c>
      <c r="C28" s="48">
        <f>VLOOKUP($A28,'Occupancy Raw Data'!$B$8:$BE$45,'Occupancy Raw Data'!H$3,FALSE)</f>
        <v>59.343148357870803</v>
      </c>
      <c r="D28" s="48">
        <f>VLOOKUP($A28,'Occupancy Raw Data'!$B$8:$BE$45,'Occupancy Raw Data'!I$3,FALSE)</f>
        <v>66.749716874292105</v>
      </c>
      <c r="E28" s="48">
        <f>VLOOKUP($A28,'Occupancy Raw Data'!$B$8:$BE$45,'Occupancy Raw Data'!J$3,FALSE)</f>
        <v>73.703284258210601</v>
      </c>
      <c r="F28" s="48">
        <f>VLOOKUP($A28,'Occupancy Raw Data'!$B$8:$BE$45,'Occupancy Raw Data'!K$3,FALSE)</f>
        <v>73.2276330690826</v>
      </c>
      <c r="G28" s="49">
        <f>VLOOKUP($A28,'Occupancy Raw Data'!$B$8:$BE$45,'Occupancy Raw Data'!L$3,FALSE)</f>
        <v>65.349943374858398</v>
      </c>
      <c r="H28" s="48">
        <f>VLOOKUP($A28,'Occupancy Raw Data'!$B$8:$BE$45,'Occupancy Raw Data'!N$3,FALSE)</f>
        <v>71.868629671574098</v>
      </c>
      <c r="I28" s="48">
        <f>VLOOKUP($A28,'Occupancy Raw Data'!$B$8:$BE$45,'Occupancy Raw Data'!O$3,FALSE)</f>
        <v>75.175537938844798</v>
      </c>
      <c r="J28" s="49">
        <f>VLOOKUP($A28,'Occupancy Raw Data'!$B$8:$BE$45,'Occupancy Raw Data'!P$3,FALSE)</f>
        <v>73.522083805209505</v>
      </c>
      <c r="K28" s="50">
        <f>VLOOKUP($A28,'Occupancy Raw Data'!$B$8:$BE$45,'Occupancy Raw Data'!R$3,FALSE)</f>
        <v>67.684840640673002</v>
      </c>
      <c r="M28" s="47">
        <f>VLOOKUP($A28,'Occupancy Raw Data'!$B$8:$BE$45,'Occupancy Raw Data'!T$3,FALSE)</f>
        <v>-2.0236047944617201</v>
      </c>
      <c r="N28" s="48">
        <f>VLOOKUP($A28,'Occupancy Raw Data'!$B$8:$BE$45,'Occupancy Raw Data'!U$3,FALSE)</f>
        <v>-6.1761232384732301</v>
      </c>
      <c r="O28" s="48">
        <f>VLOOKUP($A28,'Occupancy Raw Data'!$B$8:$BE$45,'Occupancy Raw Data'!V$3,FALSE)</f>
        <v>-4.2065131880386897</v>
      </c>
      <c r="P28" s="48">
        <f>VLOOKUP($A28,'Occupancy Raw Data'!$B$8:$BE$45,'Occupancy Raw Data'!W$3,FALSE)</f>
        <v>-1.2834249702204501</v>
      </c>
      <c r="Q28" s="48">
        <f>VLOOKUP($A28,'Occupancy Raw Data'!$B$8:$BE$45,'Occupancy Raw Data'!X$3,FALSE)</f>
        <v>-6.80938757731509</v>
      </c>
      <c r="R28" s="49">
        <f>VLOOKUP($A28,'Occupancy Raw Data'!$B$8:$BE$45,'Occupancy Raw Data'!Y$3,FALSE)</f>
        <v>-4.18059919228073</v>
      </c>
      <c r="S28" s="48">
        <f>VLOOKUP($A28,'Occupancy Raw Data'!$B$8:$BE$45,'Occupancy Raw Data'!AA$3,FALSE)</f>
        <v>-12.727935313672599</v>
      </c>
      <c r="T28" s="48">
        <f>VLOOKUP($A28,'Occupancy Raw Data'!$B$8:$BE$45,'Occupancy Raw Data'!AB$3,FALSE)</f>
        <v>-11.2907204236626</v>
      </c>
      <c r="U28" s="49">
        <f>VLOOKUP($A28,'Occupancy Raw Data'!$B$8:$BE$45,'Occupancy Raw Data'!AC$3,FALSE)</f>
        <v>-11.9990338248165</v>
      </c>
      <c r="V28" s="50">
        <f>VLOOKUP($A28,'Occupancy Raw Data'!$B$8:$BE$45,'Occupancy Raw Data'!AE$3,FALSE)</f>
        <v>-6.7517722470251904</v>
      </c>
      <c r="X28" s="51">
        <f>VLOOKUP($A28,'ADR Raw Data'!$B$6:$BE$43,'ADR Raw Data'!G$1,FALSE)</f>
        <v>140.32755480607</v>
      </c>
      <c r="Y28" s="52">
        <f>VLOOKUP($A28,'ADR Raw Data'!$B$6:$BE$43,'ADR Raw Data'!H$1,FALSE)</f>
        <v>132.64650763358699</v>
      </c>
      <c r="Z28" s="52">
        <f>VLOOKUP($A28,'ADR Raw Data'!$B$6:$BE$43,'ADR Raw Data'!I$1,FALSE)</f>
        <v>133.90162198846201</v>
      </c>
      <c r="AA28" s="52">
        <f>VLOOKUP($A28,'ADR Raw Data'!$B$6:$BE$43,'ADR Raw Data'!J$1,FALSE)</f>
        <v>138.785786724031</v>
      </c>
      <c r="AB28" s="52">
        <f>VLOOKUP($A28,'ADR Raw Data'!$B$6:$BE$43,'ADR Raw Data'!K$1,FALSE)</f>
        <v>153.297745128363</v>
      </c>
      <c r="AC28" s="53">
        <f>VLOOKUP($A28,'ADR Raw Data'!$B$6:$BE$43,'ADR Raw Data'!L$1,FALSE)</f>
        <v>140.178805628725</v>
      </c>
      <c r="AD28" s="52">
        <f>VLOOKUP($A28,'ADR Raw Data'!$B$6:$BE$43,'ADR Raw Data'!N$1,FALSE)</f>
        <v>209.18832335329299</v>
      </c>
      <c r="AE28" s="52">
        <f>VLOOKUP($A28,'ADR Raw Data'!$B$6:$BE$43,'ADR Raw Data'!O$1,FALSE)</f>
        <v>212.63094908104799</v>
      </c>
      <c r="AF28" s="53">
        <f>VLOOKUP($A28,'ADR Raw Data'!$B$6:$BE$43,'ADR Raw Data'!P$1,FALSE)</f>
        <v>210.94834719654901</v>
      </c>
      <c r="AG28" s="54">
        <f>VLOOKUP($A28,'ADR Raw Data'!$B$6:$BE$43,'ADR Raw Data'!R$1,FALSE)</f>
        <v>162.14246677502601</v>
      </c>
      <c r="AI28" s="47">
        <f>VLOOKUP($A28,'ADR Raw Data'!$B$6:$BE$43,'ADR Raw Data'!T$1,FALSE)</f>
        <v>-5.8527142028232104</v>
      </c>
      <c r="AJ28" s="48">
        <f>VLOOKUP($A28,'ADR Raw Data'!$B$6:$BE$43,'ADR Raw Data'!U$1,FALSE)</f>
        <v>-3.6736727996260101</v>
      </c>
      <c r="AK28" s="48">
        <f>VLOOKUP($A28,'ADR Raw Data'!$B$6:$BE$43,'ADR Raw Data'!V$1,FALSE)</f>
        <v>-7.6095753363113898</v>
      </c>
      <c r="AL28" s="48">
        <f>VLOOKUP($A28,'ADR Raw Data'!$B$6:$BE$43,'ADR Raw Data'!W$1,FALSE)</f>
        <v>-0.29192573228575702</v>
      </c>
      <c r="AM28" s="48">
        <f>VLOOKUP($A28,'ADR Raw Data'!$B$6:$BE$43,'ADR Raw Data'!X$1,FALSE)</f>
        <v>0.39051202406413099</v>
      </c>
      <c r="AN28" s="49">
        <f>VLOOKUP($A28,'ADR Raw Data'!$B$6:$BE$43,'ADR Raw Data'!Y$1,FALSE)</f>
        <v>-3.18288085132472</v>
      </c>
      <c r="AO28" s="48">
        <f>VLOOKUP($A28,'ADR Raw Data'!$B$6:$BE$43,'ADR Raw Data'!AA$1,FALSE)</f>
        <v>-3.66961375886912</v>
      </c>
      <c r="AP28" s="48">
        <f>VLOOKUP($A28,'ADR Raw Data'!$B$6:$BE$43,'ADR Raw Data'!AB$1,FALSE)</f>
        <v>-2.4290229362136802</v>
      </c>
      <c r="AQ28" s="49">
        <f>VLOOKUP($A28,'ADR Raw Data'!$B$6:$BE$43,'ADR Raw Data'!AC$1,FALSE)</f>
        <v>-3.0328791716925001</v>
      </c>
      <c r="AR28" s="50">
        <f>VLOOKUP($A28,'ADR Raw Data'!$B$6:$BE$43,'ADR Raw Data'!AE$1,FALSE)</f>
        <v>-3.8955152275539202</v>
      </c>
      <c r="AS28" s="40"/>
      <c r="AT28" s="51">
        <f>VLOOKUP($A28,'RevPAR Raw Data'!$B$6:$BE$43,'RevPAR Raw Data'!G$1,FALSE)</f>
        <v>75.392289920724807</v>
      </c>
      <c r="AU28" s="52">
        <f>VLOOKUP($A28,'RevPAR Raw Data'!$B$6:$BE$43,'RevPAR Raw Data'!H$1,FALSE)</f>
        <v>78.716613816534505</v>
      </c>
      <c r="AV28" s="52">
        <f>VLOOKUP($A28,'RevPAR Raw Data'!$B$6:$BE$43,'RevPAR Raw Data'!I$1,FALSE)</f>
        <v>89.378953567383903</v>
      </c>
      <c r="AW28" s="52">
        <f>VLOOKUP($A28,'RevPAR Raw Data'!$B$6:$BE$43,'RevPAR Raw Data'!J$1,FALSE)</f>
        <v>102.28968289920699</v>
      </c>
      <c r="AX28" s="52">
        <f>VLOOKUP($A28,'RevPAR Raw Data'!$B$6:$BE$43,'RevPAR Raw Data'!K$1,FALSE)</f>
        <v>112.256310305775</v>
      </c>
      <c r="AY28" s="53">
        <f>VLOOKUP($A28,'RevPAR Raw Data'!$B$6:$BE$43,'RevPAR Raw Data'!L$1,FALSE)</f>
        <v>91.606770101925207</v>
      </c>
      <c r="AZ28" s="52">
        <f>VLOOKUP($A28,'RevPAR Raw Data'!$B$6:$BE$43,'RevPAR Raw Data'!N$1,FALSE)</f>
        <v>150.34078142695299</v>
      </c>
      <c r="BA28" s="52">
        <f>VLOOKUP($A28,'RevPAR Raw Data'!$B$6:$BE$43,'RevPAR Raw Data'!O$1,FALSE)</f>
        <v>159.84645979614899</v>
      </c>
      <c r="BB28" s="53">
        <f>VLOOKUP($A28,'RevPAR Raw Data'!$B$6:$BE$43,'RevPAR Raw Data'!P$1,FALSE)</f>
        <v>155.09362061155099</v>
      </c>
      <c r="BC28" s="54">
        <f>VLOOKUP($A28,'RevPAR Raw Data'!$B$6:$BE$43,'RevPAR Raw Data'!R$1,FALSE)</f>
        <v>109.745870247532</v>
      </c>
      <c r="BE28" s="47">
        <f>VLOOKUP($A28,'RevPAR Raw Data'!$B$6:$BE$43,'RevPAR Raw Data'!T$1,FALSE)</f>
        <v>-7.7578831920704596</v>
      </c>
      <c r="BF28" s="48">
        <f>VLOOKUP($A28,'RevPAR Raw Data'!$B$6:$BE$43,'RevPAR Raw Data'!U$1,FALSE)</f>
        <v>-9.6229054786160706</v>
      </c>
      <c r="BG28" s="48">
        <f>VLOOKUP($A28,'RevPAR Raw Data'!$B$6:$BE$43,'RevPAR Raw Data'!V$1,FALSE)</f>
        <v>-11.4959907342744</v>
      </c>
      <c r="BH28" s="48">
        <f>VLOOKUP($A28,'RevPAR Raw Data'!$B$6:$BE$43,'RevPAR Raw Data'!W$1,FALSE)</f>
        <v>-1.5716040547635499</v>
      </c>
      <c r="BI28" s="48">
        <f>VLOOKUP($A28,'RevPAR Raw Data'!$B$6:$BE$43,'RevPAR Raw Data'!X$1,FALSE)</f>
        <v>-6.44546703050551</v>
      </c>
      <c r="BJ28" s="49">
        <f>VLOOKUP($A28,'RevPAR Raw Data'!$B$6:$BE$43,'RevPAR Raw Data'!Y$1,FALSE)</f>
        <v>-7.2304165524437103</v>
      </c>
      <c r="BK28" s="48">
        <f>VLOOKUP($A28,'RevPAR Raw Data'!$B$6:$BE$43,'RevPAR Raw Data'!AA$1,FALSE)</f>
        <v>-15.930483007051301</v>
      </c>
      <c r="BL28" s="48">
        <f>VLOOKUP($A28,'RevPAR Raw Data'!$B$6:$BE$43,'RevPAR Raw Data'!AB$1,FALSE)</f>
        <v>-13.4454891711218</v>
      </c>
      <c r="BM28" s="49">
        <f>VLOOKUP($A28,'RevPAR Raw Data'!$B$6:$BE$43,'RevPAR Raw Data'!AC$1,FALSE)</f>
        <v>-14.667996798831799</v>
      </c>
      <c r="BN28" s="50">
        <f>VLOOKUP($A28,'RevPAR Raw Data'!$B$6:$BE$43,'RevPAR Raw Data'!AE$1,FALSE)</f>
        <v>-10.384271158566399</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Data'!G$3,FALSE)</f>
        <v>46.635903542721003</v>
      </c>
      <c r="C30" s="48">
        <f>VLOOKUP($A30,'Occupancy Raw Data'!$B$8:$BE$45,'Occupancy Raw Data'!H$3,FALSE)</f>
        <v>62.667460553736198</v>
      </c>
      <c r="D30" s="48">
        <f>VLOOKUP($A30,'Occupancy Raw Data'!$B$8:$BE$45,'Occupancy Raw Data'!I$3,FALSE)</f>
        <v>67.445668353676595</v>
      </c>
      <c r="E30" s="48">
        <f>VLOOKUP($A30,'Occupancy Raw Data'!$B$8:$BE$45,'Occupancy Raw Data'!J$3,FALSE)</f>
        <v>67.356356058350599</v>
      </c>
      <c r="F30" s="48">
        <f>VLOOKUP($A30,'Occupancy Raw Data'!$B$8:$BE$45,'Occupancy Raw Data'!K$3,FALSE)</f>
        <v>79.726108961000193</v>
      </c>
      <c r="G30" s="49">
        <f>VLOOKUP($A30,'Occupancy Raw Data'!$B$8:$BE$45,'Occupancy Raw Data'!L$3,FALSE)</f>
        <v>64.766299493896895</v>
      </c>
      <c r="H30" s="48">
        <f>VLOOKUP($A30,'Occupancy Raw Data'!$B$8:$BE$45,'Occupancy Raw Data'!N$3,FALSE)</f>
        <v>85.397439714200601</v>
      </c>
      <c r="I30" s="48">
        <f>VLOOKUP($A30,'Occupancy Raw Data'!$B$8:$BE$45,'Occupancy Raw Data'!O$3,FALSE)</f>
        <v>83.9237868413218</v>
      </c>
      <c r="J30" s="49">
        <f>VLOOKUP($A30,'Occupancy Raw Data'!$B$8:$BE$45,'Occupancy Raw Data'!P$3,FALSE)</f>
        <v>84.6606132777612</v>
      </c>
      <c r="K30" s="50">
        <f>VLOOKUP($A30,'Occupancy Raw Data'!$B$8:$BE$45,'Occupancy Raw Data'!R$3,FALSE)</f>
        <v>70.4503891464296</v>
      </c>
      <c r="M30" s="47">
        <f>VLOOKUP($A30,'Occupancy Raw Data'!$B$8:$BE$45,'Occupancy Raw Data'!T$3,FALSE)</f>
        <v>-24.963955627132901</v>
      </c>
      <c r="N30" s="48">
        <f>VLOOKUP($A30,'Occupancy Raw Data'!$B$8:$BE$45,'Occupancy Raw Data'!U$3,FALSE)</f>
        <v>-3.1019306877306199</v>
      </c>
      <c r="O30" s="48">
        <f>VLOOKUP($A30,'Occupancy Raw Data'!$B$8:$BE$45,'Occupancy Raw Data'!V$3,FALSE)</f>
        <v>-3.2388666020049102</v>
      </c>
      <c r="P30" s="48">
        <f>VLOOKUP($A30,'Occupancy Raw Data'!$B$8:$BE$45,'Occupancy Raw Data'!W$3,FALSE)</f>
        <v>-4.1423480081748902</v>
      </c>
      <c r="Q30" s="48">
        <f>VLOOKUP($A30,'Occupancy Raw Data'!$B$8:$BE$45,'Occupancy Raw Data'!X$3,FALSE)</f>
        <v>8.6221900944293495</v>
      </c>
      <c r="R30" s="49">
        <f>VLOOKUP($A30,'Occupancy Raw Data'!$B$8:$BE$45,'Occupancy Raw Data'!Y$3,FALSE)</f>
        <v>-4.8094424988299203</v>
      </c>
      <c r="S30" s="48">
        <f>VLOOKUP($A30,'Occupancy Raw Data'!$B$8:$BE$45,'Occupancy Raw Data'!AA$3,FALSE)</f>
        <v>1.4056983216547501</v>
      </c>
      <c r="T30" s="48">
        <f>VLOOKUP($A30,'Occupancy Raw Data'!$B$8:$BE$45,'Occupancy Raw Data'!AB$3,FALSE)</f>
        <v>4.4784490784094997</v>
      </c>
      <c r="U30" s="49">
        <f>VLOOKUP($A30,'Occupancy Raw Data'!$B$8:$BE$45,'Occupancy Raw Data'!AC$3,FALSE)</f>
        <v>2.9057770048892202</v>
      </c>
      <c r="V30" s="50">
        <f>VLOOKUP($A30,'Occupancy Raw Data'!$B$8:$BE$45,'Occupancy Raw Data'!AE$3,FALSE)</f>
        <v>-2.2943249381654298</v>
      </c>
      <c r="X30" s="51">
        <f>VLOOKUP($A30,'ADR Raw Data'!$B$6:$BE$43,'ADR Raw Data'!G$1,FALSE)</f>
        <v>97.059125438876407</v>
      </c>
      <c r="Y30" s="52">
        <f>VLOOKUP($A30,'ADR Raw Data'!$B$6:$BE$43,'ADR Raw Data'!H$1,FALSE)</f>
        <v>102.601149643705</v>
      </c>
      <c r="Z30" s="52">
        <f>VLOOKUP($A30,'ADR Raw Data'!$B$6:$BE$43,'ADR Raw Data'!I$1,FALSE)</f>
        <v>106.95923857868</v>
      </c>
      <c r="AA30" s="52">
        <f>VLOOKUP($A30,'ADR Raw Data'!$B$6:$BE$43,'ADR Raw Data'!J$1,FALSE)</f>
        <v>108.344685082872</v>
      </c>
      <c r="AB30" s="52">
        <f>VLOOKUP($A30,'ADR Raw Data'!$B$6:$BE$43,'ADR Raw Data'!K$1,FALSE)</f>
        <v>112.602275952203</v>
      </c>
      <c r="AC30" s="53">
        <f>VLOOKUP($A30,'ADR Raw Data'!$B$6:$BE$43,'ADR Raw Data'!L$1,FALSE)</f>
        <v>106.36758814065701</v>
      </c>
      <c r="AD30" s="52">
        <f>VLOOKUP($A30,'ADR Raw Data'!$B$6:$BE$43,'ADR Raw Data'!N$1,FALSE)</f>
        <v>125.93560048805899</v>
      </c>
      <c r="AE30" s="52">
        <f>VLOOKUP($A30,'ADR Raw Data'!$B$6:$BE$43,'ADR Raw Data'!O$1,FALSE)</f>
        <v>123.72520397304</v>
      </c>
      <c r="AF30" s="53">
        <f>VLOOKUP($A30,'ADR Raw Data'!$B$6:$BE$43,'ADR Raw Data'!P$1,FALSE)</f>
        <v>124.840021098901</v>
      </c>
      <c r="AG30" s="54">
        <f>VLOOKUP($A30,'ADR Raw Data'!$B$6:$BE$43,'ADR Raw Data'!R$1,FALSE)</f>
        <v>112.70999456685701</v>
      </c>
      <c r="AH30" s="65"/>
      <c r="AI30" s="47">
        <f>VLOOKUP($A30,'ADR Raw Data'!$B$6:$BE$43,'ADR Raw Data'!T$1,FALSE)</f>
        <v>-4.1309258260302997</v>
      </c>
      <c r="AJ30" s="48">
        <f>VLOOKUP($A30,'ADR Raw Data'!$B$6:$BE$43,'ADR Raw Data'!U$1,FALSE)</f>
        <v>5.0130308280724103</v>
      </c>
      <c r="AK30" s="48">
        <f>VLOOKUP($A30,'ADR Raw Data'!$B$6:$BE$43,'ADR Raw Data'!V$1,FALSE)</f>
        <v>6.5931394722615799</v>
      </c>
      <c r="AL30" s="48">
        <f>VLOOKUP($A30,'ADR Raw Data'!$B$6:$BE$43,'ADR Raw Data'!W$1,FALSE)</f>
        <v>7.9891735961316401</v>
      </c>
      <c r="AM30" s="48">
        <f>VLOOKUP($A30,'ADR Raw Data'!$B$6:$BE$43,'ADR Raw Data'!X$1,FALSE)</f>
        <v>9.9158390821802005</v>
      </c>
      <c r="AN30" s="49">
        <f>VLOOKUP($A30,'ADR Raw Data'!$B$6:$BE$43,'ADR Raw Data'!Y$1,FALSE)</f>
        <v>5.8849202586982603</v>
      </c>
      <c r="AO30" s="48">
        <f>VLOOKUP($A30,'ADR Raw Data'!$B$6:$BE$43,'ADR Raw Data'!AA$1,FALSE)</f>
        <v>12.036099228209499</v>
      </c>
      <c r="AP30" s="48">
        <f>VLOOKUP($A30,'ADR Raw Data'!$B$6:$BE$43,'ADR Raw Data'!AB$1,FALSE)</f>
        <v>8.8282984256059809</v>
      </c>
      <c r="AQ30" s="49">
        <f>VLOOKUP($A30,'ADR Raw Data'!$B$6:$BE$43,'ADR Raw Data'!AC$1,FALSE)</f>
        <v>10.446409041910499</v>
      </c>
      <c r="AR30" s="50">
        <f>VLOOKUP($A30,'ADR Raw Data'!$B$6:$BE$43,'ADR Raw Data'!AE$1,FALSE)</f>
        <v>7.7990293083448501</v>
      </c>
      <c r="AS30" s="40"/>
      <c r="AT30" s="51">
        <f>VLOOKUP($A30,'RevPAR Raw Data'!$B$6:$BE$43,'RevPAR Raw Data'!G$1,FALSE)</f>
        <v>45.264400119083</v>
      </c>
      <c r="AU30" s="52">
        <f>VLOOKUP($A30,'RevPAR Raw Data'!$B$6:$BE$43,'RevPAR Raw Data'!H$1,FALSE)</f>
        <v>64.297534980649004</v>
      </c>
      <c r="AV30" s="52">
        <f>VLOOKUP($A30,'RevPAR Raw Data'!$B$6:$BE$43,'RevPAR Raw Data'!I$1,FALSE)</f>
        <v>72.139373325394402</v>
      </c>
      <c r="AW30" s="52">
        <f>VLOOKUP($A30,'RevPAR Raw Data'!$B$6:$BE$43,'RevPAR Raw Data'!J$1,FALSE)</f>
        <v>72.977031854718604</v>
      </c>
      <c r="AX30" s="52">
        <f>VLOOKUP($A30,'RevPAR Raw Data'!$B$6:$BE$43,'RevPAR Raw Data'!K$1,FALSE)</f>
        <v>89.773413218219702</v>
      </c>
      <c r="AY30" s="53">
        <f>VLOOKUP($A30,'RevPAR Raw Data'!$B$6:$BE$43,'RevPAR Raw Data'!L$1,FALSE)</f>
        <v>68.890350699612895</v>
      </c>
      <c r="AZ30" s="52">
        <f>VLOOKUP($A30,'RevPAR Raw Data'!$B$6:$BE$43,'RevPAR Raw Data'!N$1,FALSE)</f>
        <v>107.545778505507</v>
      </c>
      <c r="BA30" s="52">
        <f>VLOOKUP($A30,'RevPAR Raw Data'!$B$6:$BE$43,'RevPAR Raw Data'!O$1,FALSE)</f>
        <v>103.83487645132401</v>
      </c>
      <c r="BB30" s="53">
        <f>VLOOKUP($A30,'RevPAR Raw Data'!$B$6:$BE$43,'RevPAR Raw Data'!P$1,FALSE)</f>
        <v>105.69032747841599</v>
      </c>
      <c r="BC30" s="54">
        <f>VLOOKUP($A30,'RevPAR Raw Data'!$B$6:$BE$43,'RevPAR Raw Data'!R$1,FALSE)</f>
        <v>79.404629779271005</v>
      </c>
      <c r="BE30" s="47">
        <f>VLOOKUP($A30,'RevPAR Raw Data'!$B$6:$BE$43,'RevPAR Raw Data'!T$1,FALSE)</f>
        <v>-28.063638962963299</v>
      </c>
      <c r="BF30" s="48">
        <f>VLOOKUP($A30,'RevPAR Raw Data'!$B$6:$BE$43,'RevPAR Raw Data'!U$1,FALSE)</f>
        <v>1.7555993987004099</v>
      </c>
      <c r="BG30" s="48">
        <f>VLOOKUP($A30,'RevPAR Raw Data'!$B$6:$BE$43,'RevPAR Raw Data'!V$1,FALSE)</f>
        <v>3.14072987786597</v>
      </c>
      <c r="BH30" s="48">
        <f>VLOOKUP($A30,'RevPAR Raw Data'!$B$6:$BE$43,'RevPAR Raw Data'!W$1,FALSE)</f>
        <v>3.5158862146277499</v>
      </c>
      <c r="BI30" s="48">
        <f>VLOOKUP($A30,'RevPAR Raw Data'!$B$6:$BE$43,'RevPAR Raw Data'!X$1,FALSE)</f>
        <v>19.392991671732801</v>
      </c>
      <c r="BJ30" s="49">
        <f>VLOOKUP($A30,'RevPAR Raw Data'!$B$6:$BE$43,'RevPAR Raw Data'!Y$1,FALSE)</f>
        <v>0.79244590392425496</v>
      </c>
      <c r="BK30" s="48">
        <f>VLOOKUP($A30,'RevPAR Raw Data'!$B$6:$BE$43,'RevPAR Raw Data'!AA$1,FALSE)</f>
        <v>13.6109887947079</v>
      </c>
      <c r="BL30" s="48">
        <f>VLOOKUP($A30,'RevPAR Raw Data'!$B$6:$BE$43,'RevPAR Raw Data'!AB$1,FALSE)</f>
        <v>13.7021183534962</v>
      </c>
      <c r="BM30" s="49">
        <f>VLOOKUP($A30,'RevPAR Raw Data'!$B$6:$BE$43,'RevPAR Raw Data'!AC$1,FALSE)</f>
        <v>13.655735398576301</v>
      </c>
      <c r="BN30" s="50">
        <f>VLOOKUP($A30,'RevPAR Raw Data'!$B$6:$BE$43,'RevPAR Raw Data'!AE$1,FALSE)</f>
        <v>5.3257692958232301</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Data'!G$3,FALSE)</f>
        <v>50.749493585415202</v>
      </c>
      <c r="C32" s="48">
        <f>VLOOKUP($A32,'Occupancy Raw Data'!$B$8:$BE$45,'Occupancy Raw Data'!H$3,FALSE)</f>
        <v>60.369119963988197</v>
      </c>
      <c r="D32" s="48">
        <f>VLOOKUP($A32,'Occupancy Raw Data'!$B$8:$BE$45,'Occupancy Raw Data'!I$3,FALSE)</f>
        <v>66.351564258383902</v>
      </c>
      <c r="E32" s="48">
        <f>VLOOKUP($A32,'Occupancy Raw Data'!$B$8:$BE$45,'Occupancy Raw Data'!J$3,FALSE)</f>
        <v>67.472428539275199</v>
      </c>
      <c r="F32" s="48">
        <f>VLOOKUP($A32,'Occupancy Raw Data'!$B$8:$BE$45,'Occupancy Raw Data'!K$3,FALSE)</f>
        <v>64.888588791357094</v>
      </c>
      <c r="G32" s="49">
        <f>VLOOKUP($A32,'Occupancy Raw Data'!$B$8:$BE$45,'Occupancy Raw Data'!L$3,FALSE)</f>
        <v>61.966239027683898</v>
      </c>
      <c r="H32" s="48">
        <f>VLOOKUP($A32,'Occupancy Raw Data'!$B$8:$BE$45,'Occupancy Raw Data'!N$3,FALSE)</f>
        <v>78.753094755795601</v>
      </c>
      <c r="I32" s="48">
        <f>VLOOKUP($A32,'Occupancy Raw Data'!$B$8:$BE$45,'Occupancy Raw Data'!O$3,FALSE)</f>
        <v>80.229574611748802</v>
      </c>
      <c r="J32" s="49">
        <f>VLOOKUP($A32,'Occupancy Raw Data'!$B$8:$BE$45,'Occupancy Raw Data'!P$3,FALSE)</f>
        <v>79.491334683772195</v>
      </c>
      <c r="K32" s="50">
        <f>VLOOKUP($A32,'Occupancy Raw Data'!$B$8:$BE$45,'Occupancy Raw Data'!R$3,FALSE)</f>
        <v>66.973409215137707</v>
      </c>
      <c r="M32" s="47">
        <f>VLOOKUP($A32,'Occupancy Raw Data'!$B$8:$BE$45,'Occupancy Raw Data'!T$3,FALSE)</f>
        <v>2.8835288799263399</v>
      </c>
      <c r="N32" s="48">
        <f>VLOOKUP($A32,'Occupancy Raw Data'!$B$8:$BE$45,'Occupancy Raw Data'!U$3,FALSE)</f>
        <v>-0.85925597133218301</v>
      </c>
      <c r="O32" s="48">
        <f>VLOOKUP($A32,'Occupancy Raw Data'!$B$8:$BE$45,'Occupancy Raw Data'!V$3,FALSE)</f>
        <v>-3.1450864246766801</v>
      </c>
      <c r="P32" s="48">
        <f>VLOOKUP($A32,'Occupancy Raw Data'!$B$8:$BE$45,'Occupancy Raw Data'!W$3,FALSE)</f>
        <v>-5.0876980324157302</v>
      </c>
      <c r="Q32" s="48">
        <f>VLOOKUP($A32,'Occupancy Raw Data'!$B$8:$BE$45,'Occupancy Raw Data'!X$3,FALSE)</f>
        <v>-10.0649114229321</v>
      </c>
      <c r="R32" s="49">
        <f>VLOOKUP($A32,'Occupancy Raw Data'!$B$8:$BE$45,'Occupancy Raw Data'!Y$3,FALSE)</f>
        <v>-3.7687670395930701</v>
      </c>
      <c r="S32" s="48">
        <f>VLOOKUP($A32,'Occupancy Raw Data'!$B$8:$BE$45,'Occupancy Raw Data'!AA$3,FALSE)</f>
        <v>-5.7448637837888601</v>
      </c>
      <c r="T32" s="48">
        <f>VLOOKUP($A32,'Occupancy Raw Data'!$B$8:$BE$45,'Occupancy Raw Data'!AB$3,FALSE)</f>
        <v>-2.5022664799382102</v>
      </c>
      <c r="U32" s="49">
        <f>VLOOKUP($A32,'Occupancy Raw Data'!$B$8:$BE$45,'Occupancy Raw Data'!AC$3,FALSE)</f>
        <v>-4.1359266290462804</v>
      </c>
      <c r="V32" s="50">
        <f>VLOOKUP($A32,'Occupancy Raw Data'!$B$8:$BE$45,'Occupancy Raw Data'!AE$3,FALSE)</f>
        <v>-3.8935917828172801</v>
      </c>
      <c r="X32" s="51">
        <f>VLOOKUP($A32,'ADR Raw Data'!$B$6:$BE$43,'ADR Raw Data'!G$1,FALSE)</f>
        <v>98.214238486783699</v>
      </c>
      <c r="Y32" s="52">
        <f>VLOOKUP($A32,'ADR Raw Data'!$B$6:$BE$43,'ADR Raw Data'!H$1,FALSE)</f>
        <v>102.408847960629</v>
      </c>
      <c r="Z32" s="52">
        <f>VLOOKUP($A32,'ADR Raw Data'!$B$6:$BE$43,'ADR Raw Data'!I$1,FALSE)</f>
        <v>110.188113683853</v>
      </c>
      <c r="AA32" s="52">
        <f>VLOOKUP($A32,'ADR Raw Data'!$B$6:$BE$43,'ADR Raw Data'!J$1,FALSE)</f>
        <v>109.13658241377</v>
      </c>
      <c r="AB32" s="52">
        <f>VLOOKUP($A32,'ADR Raw Data'!$B$6:$BE$43,'ADR Raw Data'!K$1,FALSE)</f>
        <v>106.930020887963</v>
      </c>
      <c r="AC32" s="53">
        <f>VLOOKUP($A32,'ADR Raw Data'!$B$6:$BE$43,'ADR Raw Data'!L$1,FALSE)</f>
        <v>105.799730713797</v>
      </c>
      <c r="AD32" s="52">
        <f>VLOOKUP($A32,'ADR Raw Data'!$B$6:$BE$43,'ADR Raw Data'!N$1,FALSE)</f>
        <v>125.232628573878</v>
      </c>
      <c r="AE32" s="52">
        <f>VLOOKUP($A32,'ADR Raw Data'!$B$6:$BE$43,'ADR Raw Data'!O$1,FALSE)</f>
        <v>127.222598877854</v>
      </c>
      <c r="AF32" s="53">
        <f>VLOOKUP($A32,'ADR Raw Data'!$B$6:$BE$43,'ADR Raw Data'!P$1,FALSE)</f>
        <v>126.23685420182299</v>
      </c>
      <c r="AG32" s="54">
        <f>VLOOKUP($A32,'ADR Raw Data'!$B$6:$BE$43,'ADR Raw Data'!R$1,FALSE)</f>
        <v>112.730303148434</v>
      </c>
      <c r="AI32" s="47">
        <f>VLOOKUP($A32,'ADR Raw Data'!$B$6:$BE$43,'ADR Raw Data'!T$1,FALSE)</f>
        <v>4.2020176989913196</v>
      </c>
      <c r="AJ32" s="48">
        <f>VLOOKUP($A32,'ADR Raw Data'!$B$6:$BE$43,'ADR Raw Data'!U$1,FALSE)</f>
        <v>1.6545414392575799</v>
      </c>
      <c r="AK32" s="48">
        <f>VLOOKUP($A32,'ADR Raw Data'!$B$6:$BE$43,'ADR Raw Data'!V$1,FALSE)</f>
        <v>4.2774347098565499</v>
      </c>
      <c r="AL32" s="48">
        <f>VLOOKUP($A32,'ADR Raw Data'!$B$6:$BE$43,'ADR Raw Data'!W$1,FALSE)</f>
        <v>3.8116456575125599</v>
      </c>
      <c r="AM32" s="48">
        <f>VLOOKUP($A32,'ADR Raw Data'!$B$6:$BE$43,'ADR Raw Data'!X$1,FALSE)</f>
        <v>2.6068433558956401</v>
      </c>
      <c r="AN32" s="49">
        <f>VLOOKUP($A32,'ADR Raw Data'!$B$6:$BE$43,'ADR Raw Data'!Y$1,FALSE)</f>
        <v>3.1761966398144401</v>
      </c>
      <c r="AO32" s="48">
        <f>VLOOKUP($A32,'ADR Raw Data'!$B$6:$BE$43,'ADR Raw Data'!AA$1,FALSE)</f>
        <v>2.2494370750115502</v>
      </c>
      <c r="AP32" s="48">
        <f>VLOOKUP($A32,'ADR Raw Data'!$B$6:$BE$43,'ADR Raw Data'!AB$1,FALSE)</f>
        <v>2.4128902369893899</v>
      </c>
      <c r="AQ32" s="49">
        <f>VLOOKUP($A32,'ADR Raw Data'!$B$6:$BE$43,'ADR Raw Data'!AC$1,FALSE)</f>
        <v>2.34476147112274</v>
      </c>
      <c r="AR32" s="50">
        <f>VLOOKUP($A32,'ADR Raw Data'!$B$6:$BE$43,'ADR Raw Data'!AE$1,FALSE)</f>
        <v>2.84214178492158</v>
      </c>
      <c r="AS32" s="40"/>
      <c r="AT32" s="51">
        <f>VLOOKUP($A32,'RevPAR Raw Data'!$B$6:$BE$43,'RevPAR Raw Data'!G$1,FALSE)</f>
        <v>49.843228660814702</v>
      </c>
      <c r="AU32" s="52">
        <f>VLOOKUP($A32,'RevPAR Raw Data'!$B$6:$BE$43,'RevPAR Raw Data'!H$1,FALSE)</f>
        <v>61.823320279090701</v>
      </c>
      <c r="AV32" s="52">
        <f>VLOOKUP($A32,'RevPAR Raw Data'!$B$6:$BE$43,'RevPAR Raw Data'!I$1,FALSE)</f>
        <v>73.111537056043204</v>
      </c>
      <c r="AW32" s="52">
        <f>VLOOKUP($A32,'RevPAR Raw Data'!$B$6:$BE$43,'RevPAR Raw Data'!J$1,FALSE)</f>
        <v>73.637102579338205</v>
      </c>
      <c r="AX32" s="52">
        <f>VLOOKUP($A32,'RevPAR Raw Data'!$B$6:$BE$43,'RevPAR Raw Data'!K$1,FALSE)</f>
        <v>69.385381548503204</v>
      </c>
      <c r="AY32" s="53">
        <f>VLOOKUP($A32,'RevPAR Raw Data'!$B$6:$BE$43,'RevPAR Raw Data'!L$1,FALSE)</f>
        <v>65.560114024757993</v>
      </c>
      <c r="AZ32" s="52">
        <f>VLOOKUP($A32,'RevPAR Raw Data'!$B$6:$BE$43,'RevPAR Raw Data'!N$1,FALSE)</f>
        <v>98.624570645959906</v>
      </c>
      <c r="BA32" s="52">
        <f>VLOOKUP($A32,'RevPAR Raw Data'!$B$6:$BE$43,'RevPAR Raw Data'!O$1,FALSE)</f>
        <v>102.070149889714</v>
      </c>
      <c r="BB32" s="53">
        <f>VLOOKUP($A32,'RevPAR Raw Data'!$B$6:$BE$43,'RevPAR Raw Data'!P$1,FALSE)</f>
        <v>100.347360267837</v>
      </c>
      <c r="BC32" s="54">
        <f>VLOOKUP($A32,'RevPAR Raw Data'!$B$6:$BE$43,'RevPAR Raw Data'!R$1,FALSE)</f>
        <v>75.499327237066296</v>
      </c>
      <c r="BD32" s="65"/>
      <c r="BE32" s="47">
        <f>VLOOKUP($A32,'RevPAR Raw Data'!$B$6:$BE$43,'RevPAR Raw Data'!T$1,FALSE)</f>
        <v>7.2067129728076997</v>
      </c>
      <c r="BF32" s="48">
        <f>VLOOKUP($A32,'RevPAR Raw Data'!$B$6:$BE$43,'RevPAR Raw Data'!U$1,FALSE)</f>
        <v>0.78106872181041198</v>
      </c>
      <c r="BG32" s="48">
        <f>VLOOKUP($A32,'RevPAR Raw Data'!$B$6:$BE$43,'RevPAR Raw Data'!V$1,FALSE)</f>
        <v>0.99781926679576904</v>
      </c>
      <c r="BH32" s="48">
        <f>VLOOKUP($A32,'RevPAR Raw Data'!$B$6:$BE$43,'RevPAR Raw Data'!W$1,FALSE)</f>
        <v>-1.4699773960231</v>
      </c>
      <c r="BI32" s="48">
        <f>VLOOKUP($A32,'RevPAR Raw Data'!$B$6:$BE$43,'RevPAR Raw Data'!X$1,FALSE)</f>
        <v>-7.7204445417419496</v>
      </c>
      <c r="BJ32" s="49">
        <f>VLOOKUP($A32,'RevPAR Raw Data'!$B$6:$BE$43,'RevPAR Raw Data'!Y$1,FALSE)</f>
        <v>-0.71227385185261805</v>
      </c>
      <c r="BK32" s="48">
        <f>VLOOKUP($A32,'RevPAR Raw Data'!$B$6:$BE$43,'RevPAR Raw Data'!AA$1,FALSE)</f>
        <v>-3.62465380463876</v>
      </c>
      <c r="BL32" s="48">
        <f>VLOOKUP($A32,'RevPAR Raw Data'!$B$6:$BE$43,'RevPAR Raw Data'!AB$1,FALSE)</f>
        <v>-0.14975318654671099</v>
      </c>
      <c r="BM32" s="49">
        <f>VLOOKUP($A32,'RevPAR Raw Data'!$B$6:$BE$43,'RevPAR Raw Data'!AC$1,FALSE)</f>
        <v>-1.8881427719953101</v>
      </c>
      <c r="BN32" s="50">
        <f>VLOOKUP($A32,'RevPAR Raw Data'!$B$6:$BE$43,'RevPAR Raw Data'!AE$1,FALSE)</f>
        <v>-1.1621113968894199</v>
      </c>
    </row>
    <row r="33" spans="1:66" x14ac:dyDescent="0.45">
      <c r="A33" s="63" t="s">
        <v>45</v>
      </c>
      <c r="B33" s="47">
        <f>VLOOKUP($A33,'Occupancy Raw Data'!$B$8:$BE$45,'Occupancy Raw Data'!G$3,FALSE)</f>
        <v>60.460170146945003</v>
      </c>
      <c r="C33" s="48">
        <f>VLOOKUP($A33,'Occupancy Raw Data'!$B$8:$BE$45,'Occupancy Raw Data'!H$3,FALSE)</f>
        <v>69.392884764114399</v>
      </c>
      <c r="D33" s="48">
        <f>VLOOKUP($A33,'Occupancy Raw Data'!$B$8:$BE$45,'Occupancy Raw Data'!I$3,FALSE)</f>
        <v>69.566898685228097</v>
      </c>
      <c r="E33" s="48">
        <f>VLOOKUP($A33,'Occupancy Raw Data'!$B$8:$BE$45,'Occupancy Raw Data'!J$3,FALSE)</f>
        <v>69.412219644238206</v>
      </c>
      <c r="F33" s="48">
        <f>VLOOKUP($A33,'Occupancy Raw Data'!$B$8:$BE$45,'Occupancy Raw Data'!K$3,FALSE)</f>
        <v>68.329466357308505</v>
      </c>
      <c r="G33" s="49">
        <f>VLOOKUP($A33,'Occupancy Raw Data'!$B$8:$BE$45,'Occupancy Raw Data'!L$3,FALSE)</f>
        <v>67.432327919566802</v>
      </c>
      <c r="H33" s="48">
        <f>VLOOKUP($A33,'Occupancy Raw Data'!$B$8:$BE$45,'Occupancy Raw Data'!N$3,FALSE)</f>
        <v>75.773395204949693</v>
      </c>
      <c r="I33" s="48">
        <f>VLOOKUP($A33,'Occupancy Raw Data'!$B$8:$BE$45,'Occupancy Raw Data'!O$3,FALSE)</f>
        <v>74.323279195668903</v>
      </c>
      <c r="J33" s="49">
        <f>VLOOKUP($A33,'Occupancy Raw Data'!$B$8:$BE$45,'Occupancy Raw Data'!P$3,FALSE)</f>
        <v>75.048337200309305</v>
      </c>
      <c r="K33" s="50">
        <f>VLOOKUP($A33,'Occupancy Raw Data'!$B$8:$BE$45,'Occupancy Raw Data'!R$3,FALSE)</f>
        <v>69.608330571207603</v>
      </c>
      <c r="M33" s="47">
        <f>VLOOKUP($A33,'Occupancy Raw Data'!$B$8:$BE$45,'Occupancy Raw Data'!T$3,FALSE)</f>
        <v>11.617107513029501</v>
      </c>
      <c r="N33" s="48">
        <f>VLOOKUP($A33,'Occupancy Raw Data'!$B$8:$BE$45,'Occupancy Raw Data'!U$3,FALSE)</f>
        <v>4.8943253688391</v>
      </c>
      <c r="O33" s="48">
        <f>VLOOKUP($A33,'Occupancy Raw Data'!$B$8:$BE$45,'Occupancy Raw Data'!V$3,FALSE)</f>
        <v>-0.70415209848327798</v>
      </c>
      <c r="P33" s="48">
        <f>VLOOKUP($A33,'Occupancy Raw Data'!$B$8:$BE$45,'Occupancy Raw Data'!W$3,FALSE)</f>
        <v>-5.83429243308011</v>
      </c>
      <c r="Q33" s="48">
        <f>VLOOKUP($A33,'Occupancy Raw Data'!$B$8:$BE$45,'Occupancy Raw Data'!X$3,FALSE)</f>
        <v>-10.9190062459302</v>
      </c>
      <c r="R33" s="49">
        <f>VLOOKUP($A33,'Occupancy Raw Data'!$B$8:$BE$45,'Occupancy Raw Data'!Y$3,FALSE)</f>
        <v>-1.06772937631525</v>
      </c>
      <c r="S33" s="48">
        <f>VLOOKUP($A33,'Occupancy Raw Data'!$B$8:$BE$45,'Occupancy Raw Data'!AA$3,FALSE)</f>
        <v>-7.8871834860944103</v>
      </c>
      <c r="T33" s="48">
        <f>VLOOKUP($A33,'Occupancy Raw Data'!$B$8:$BE$45,'Occupancy Raw Data'!AB$3,FALSE)</f>
        <v>-1.3049747110143699</v>
      </c>
      <c r="U33" s="49">
        <f>VLOOKUP($A33,'Occupancy Raw Data'!$B$8:$BE$45,'Occupancy Raw Data'!AC$3,FALSE)</f>
        <v>-4.7413584291017798</v>
      </c>
      <c r="V33" s="50">
        <f>VLOOKUP($A33,'Occupancy Raw Data'!$B$8:$BE$45,'Occupancy Raw Data'!AE$3,FALSE)</f>
        <v>-2.2292096935776899</v>
      </c>
      <c r="X33" s="51">
        <f>VLOOKUP($A33,'ADR Raw Data'!$B$6:$BE$43,'ADR Raw Data'!G$1,FALSE)</f>
        <v>91.083252382475195</v>
      </c>
      <c r="Y33" s="52">
        <f>VLOOKUP($A33,'ADR Raw Data'!$B$6:$BE$43,'ADR Raw Data'!H$1,FALSE)</f>
        <v>88.851685678461905</v>
      </c>
      <c r="Z33" s="52">
        <f>VLOOKUP($A33,'ADR Raw Data'!$B$6:$BE$43,'ADR Raw Data'!I$1,FALSE)</f>
        <v>92.961274485825399</v>
      </c>
      <c r="AA33" s="52">
        <f>VLOOKUP($A33,'ADR Raw Data'!$B$6:$BE$43,'ADR Raw Data'!J$1,FALSE)</f>
        <v>90.328778189415004</v>
      </c>
      <c r="AB33" s="52">
        <f>VLOOKUP($A33,'ADR Raw Data'!$B$6:$BE$43,'ADR Raw Data'!K$1,FALSE)</f>
        <v>88.881121958121099</v>
      </c>
      <c r="AC33" s="53">
        <f>VLOOKUP($A33,'ADR Raw Data'!$B$6:$BE$43,'ADR Raw Data'!L$1,FALSE)</f>
        <v>90.409845991512697</v>
      </c>
      <c r="AD33" s="52">
        <f>VLOOKUP($A33,'ADR Raw Data'!$B$6:$BE$43,'ADR Raw Data'!N$1,FALSE)</f>
        <v>97.450663587649899</v>
      </c>
      <c r="AE33" s="52">
        <f>VLOOKUP($A33,'ADR Raw Data'!$B$6:$BE$43,'ADR Raw Data'!O$1,FALSE)</f>
        <v>97.333704994797003</v>
      </c>
      <c r="AF33" s="53">
        <f>VLOOKUP($A33,'ADR Raw Data'!$B$6:$BE$43,'ADR Raw Data'!P$1,FALSE)</f>
        <v>97.392749272188496</v>
      </c>
      <c r="AG33" s="54">
        <f>VLOOKUP($A33,'ADR Raw Data'!$B$6:$BE$43,'ADR Raw Data'!R$1,FALSE)</f>
        <v>92.560882782429204</v>
      </c>
      <c r="AI33" s="47">
        <f>VLOOKUP($A33,'ADR Raw Data'!$B$6:$BE$43,'ADR Raw Data'!T$1,FALSE)</f>
        <v>6.5261401312684804</v>
      </c>
      <c r="AJ33" s="48">
        <f>VLOOKUP($A33,'ADR Raw Data'!$B$6:$BE$43,'ADR Raw Data'!U$1,FALSE)</f>
        <v>-1.2355490250291601</v>
      </c>
      <c r="AK33" s="48">
        <f>VLOOKUP($A33,'ADR Raw Data'!$B$6:$BE$43,'ADR Raw Data'!V$1,FALSE)</f>
        <v>3.61666484888516</v>
      </c>
      <c r="AL33" s="48">
        <f>VLOOKUP($A33,'ADR Raw Data'!$B$6:$BE$43,'ADR Raw Data'!W$1,FALSE)</f>
        <v>-0.499008972135151</v>
      </c>
      <c r="AM33" s="48">
        <f>VLOOKUP($A33,'ADR Raw Data'!$B$6:$BE$43,'ADR Raw Data'!X$1,FALSE)</f>
        <v>-5.9924176534571201</v>
      </c>
      <c r="AN33" s="49">
        <f>VLOOKUP($A33,'ADR Raw Data'!$B$6:$BE$43,'ADR Raw Data'!Y$1,FALSE)</f>
        <v>-2.7167198396020201E-3</v>
      </c>
      <c r="AO33" s="48">
        <f>VLOOKUP($A33,'ADR Raw Data'!$B$6:$BE$43,'ADR Raw Data'!AA$1,FALSE)</f>
        <v>-4.1458341361849396</v>
      </c>
      <c r="AP33" s="48">
        <f>VLOOKUP($A33,'ADR Raw Data'!$B$6:$BE$43,'ADR Raw Data'!AB$1,FALSE)</f>
        <v>0.441949856547318</v>
      </c>
      <c r="AQ33" s="49">
        <f>VLOOKUP($A33,'ADR Raw Data'!$B$6:$BE$43,'ADR Raw Data'!AC$1,FALSE)</f>
        <v>-2.0100540348613301</v>
      </c>
      <c r="AR33" s="50">
        <f>VLOOKUP($A33,'ADR Raw Data'!$B$6:$BE$43,'ADR Raw Data'!AE$1,FALSE)</f>
        <v>-0.73998854763746502</v>
      </c>
      <c r="AS33" s="40"/>
      <c r="AT33" s="51">
        <f>VLOOKUP($A33,'RevPAR Raw Data'!$B$6:$BE$43,'RevPAR Raw Data'!G$1,FALSE)</f>
        <v>55.069089365815898</v>
      </c>
      <c r="AU33" s="52">
        <f>VLOOKUP($A33,'RevPAR Raw Data'!$B$6:$BE$43,'RevPAR Raw Data'!H$1,FALSE)</f>
        <v>61.6567478538283</v>
      </c>
      <c r="AV33" s="52">
        <f>VLOOKUP($A33,'RevPAR Raw Data'!$B$6:$BE$43,'RevPAR Raw Data'!I$1,FALSE)</f>
        <v>64.670275638050995</v>
      </c>
      <c r="AW33" s="52">
        <f>VLOOKUP($A33,'RevPAR Raw Data'!$B$6:$BE$43,'RevPAR Raw Data'!J$1,FALSE)</f>
        <v>62.6992099187935</v>
      </c>
      <c r="AX33" s="52">
        <f>VLOOKUP($A33,'RevPAR Raw Data'!$B$6:$BE$43,'RevPAR Raw Data'!K$1,FALSE)</f>
        <v>60.731996326372702</v>
      </c>
      <c r="AY33" s="53">
        <f>VLOOKUP($A33,'RevPAR Raw Data'!$B$6:$BE$43,'RevPAR Raw Data'!L$1,FALSE)</f>
        <v>60.965463820572303</v>
      </c>
      <c r="AZ33" s="52">
        <f>VLOOKUP($A33,'RevPAR Raw Data'!$B$6:$BE$43,'RevPAR Raw Data'!N$1,FALSE)</f>
        <v>73.841676450115997</v>
      </c>
      <c r="BA33" s="52">
        <f>VLOOKUP($A33,'RevPAR Raw Data'!$B$6:$BE$43,'RevPAR Raw Data'!O$1,FALSE)</f>
        <v>72.341601314771793</v>
      </c>
      <c r="BB33" s="53">
        <f>VLOOKUP($A33,'RevPAR Raw Data'!$B$6:$BE$43,'RevPAR Raw Data'!P$1,FALSE)</f>
        <v>73.091638882443903</v>
      </c>
      <c r="BC33" s="54">
        <f>VLOOKUP($A33,'RevPAR Raw Data'!$B$6:$BE$43,'RevPAR Raw Data'!R$1,FALSE)</f>
        <v>64.430085266821294</v>
      </c>
      <c r="BE33" s="47">
        <f>VLOOKUP($A33,'RevPAR Raw Data'!$B$6:$BE$43,'RevPAR Raw Data'!T$1,FALSE)</f>
        <v>18.901396359798401</v>
      </c>
      <c r="BF33" s="48">
        <f>VLOOKUP($A33,'RevPAR Raw Data'!$B$6:$BE$43,'RevPAR Raw Data'!U$1,FALSE)</f>
        <v>3.59830455443349</v>
      </c>
      <c r="BG33" s="48">
        <f>VLOOKUP($A33,'RevPAR Raw Data'!$B$6:$BE$43,'RevPAR Raw Data'!V$1,FALSE)</f>
        <v>2.8870459289733499</v>
      </c>
      <c r="BH33" s="48">
        <f>VLOOKUP($A33,'RevPAR Raw Data'!$B$6:$BE$43,'RevPAR Raw Data'!W$1,FALSE)</f>
        <v>-6.3041877625135898</v>
      </c>
      <c r="BI33" s="48">
        <f>VLOOKUP($A33,'RevPAR Raw Data'!$B$6:$BE$43,'RevPAR Raw Data'!X$1,FALSE)</f>
        <v>-16.257111441524099</v>
      </c>
      <c r="BJ33" s="49">
        <f>VLOOKUP($A33,'RevPAR Raw Data'!$B$6:$BE$43,'RevPAR Raw Data'!Y$1,FALSE)</f>
        <v>-1.0704170889390501</v>
      </c>
      <c r="BK33" s="48">
        <f>VLOOKUP($A33,'RevPAR Raw Data'!$B$6:$BE$43,'RevPAR Raw Data'!AA$1,FALSE)</f>
        <v>-11.7060280769293</v>
      </c>
      <c r="BL33" s="48">
        <f>VLOOKUP($A33,'RevPAR Raw Data'!$B$6:$BE$43,'RevPAR Raw Data'!AB$1,FALSE)</f>
        <v>-0.86879218833036398</v>
      </c>
      <c r="BM33" s="49">
        <f>VLOOKUP($A33,'RevPAR Raw Data'!$B$6:$BE$43,'RevPAR Raw Data'!AC$1,FALSE)</f>
        <v>-6.65610859755171</v>
      </c>
      <c r="BN33" s="50">
        <f>VLOOKUP($A33,'RevPAR Raw Data'!$B$6:$BE$43,'RevPAR Raw Data'!AE$1,FALSE)</f>
        <v>-2.9527023447798499</v>
      </c>
    </row>
    <row r="34" spans="1:66" x14ac:dyDescent="0.45">
      <c r="A34" s="63" t="s">
        <v>119</v>
      </c>
      <c r="B34" s="47">
        <f>VLOOKUP($A34,'Occupancy Raw Data'!$B$8:$BE$45,'Occupancy Raw Data'!G$3,FALSE)</f>
        <v>33.940774487471501</v>
      </c>
      <c r="C34" s="48">
        <f>VLOOKUP($A34,'Occupancy Raw Data'!$B$8:$BE$45,'Occupancy Raw Data'!H$3,FALSE)</f>
        <v>42.857142857142797</v>
      </c>
      <c r="D34" s="48">
        <f>VLOOKUP($A34,'Occupancy Raw Data'!$B$8:$BE$45,'Occupancy Raw Data'!I$3,FALSE)</f>
        <v>56.492027334851898</v>
      </c>
      <c r="E34" s="48">
        <f>VLOOKUP($A34,'Occupancy Raw Data'!$B$8:$BE$45,'Occupancy Raw Data'!J$3,FALSE)</f>
        <v>56.101529450048801</v>
      </c>
      <c r="F34" s="48">
        <f>VLOOKUP($A34,'Occupancy Raw Data'!$B$8:$BE$45,'Occupancy Raw Data'!K$3,FALSE)</f>
        <v>54.767328343638098</v>
      </c>
      <c r="G34" s="49">
        <f>VLOOKUP($A34,'Occupancy Raw Data'!$B$8:$BE$45,'Occupancy Raw Data'!L$3,FALSE)</f>
        <v>48.831760494630601</v>
      </c>
      <c r="H34" s="48">
        <f>VLOOKUP($A34,'Occupancy Raw Data'!$B$8:$BE$45,'Occupancy Raw Data'!N$3,FALSE)</f>
        <v>77.643996095021095</v>
      </c>
      <c r="I34" s="48">
        <f>VLOOKUP($A34,'Occupancy Raw Data'!$B$8:$BE$45,'Occupancy Raw Data'!O$3,FALSE)</f>
        <v>78.490074845427898</v>
      </c>
      <c r="J34" s="49">
        <f>VLOOKUP($A34,'Occupancy Raw Data'!$B$8:$BE$45,'Occupancy Raw Data'!P$3,FALSE)</f>
        <v>78.067035470224496</v>
      </c>
      <c r="K34" s="50">
        <f>VLOOKUP($A34,'Occupancy Raw Data'!$B$8:$BE$45,'Occupancy Raw Data'!R$3,FALSE)</f>
        <v>57.184696201943098</v>
      </c>
      <c r="M34" s="47">
        <f>VLOOKUP($A34,'Occupancy Raw Data'!$B$8:$BE$45,'Occupancy Raw Data'!T$3,FALSE)</f>
        <v>-10.860492445889699</v>
      </c>
      <c r="N34" s="48">
        <f>VLOOKUP($A34,'Occupancy Raw Data'!$B$8:$BE$45,'Occupancy Raw Data'!U$3,FALSE)</f>
        <v>-19.153372008701901</v>
      </c>
      <c r="O34" s="48">
        <f>VLOOKUP($A34,'Occupancy Raw Data'!$B$8:$BE$45,'Occupancy Raw Data'!V$3,FALSE)</f>
        <v>-15.2191836110475</v>
      </c>
      <c r="P34" s="48">
        <f>VLOOKUP($A34,'Occupancy Raw Data'!$B$8:$BE$45,'Occupancy Raw Data'!W$3,FALSE)</f>
        <v>-13.0850197733219</v>
      </c>
      <c r="Q34" s="48">
        <f>VLOOKUP($A34,'Occupancy Raw Data'!$B$8:$BE$45,'Occupancy Raw Data'!X$3,FALSE)</f>
        <v>-5.0039281414024499</v>
      </c>
      <c r="R34" s="49">
        <f>VLOOKUP($A34,'Occupancy Raw Data'!$B$8:$BE$45,'Occupancy Raw Data'!Y$3,FALSE)</f>
        <v>-12.7752800104921</v>
      </c>
      <c r="S34" s="48">
        <f>VLOOKUP($A34,'Occupancy Raw Data'!$B$8:$BE$45,'Occupancy Raw Data'!AA$3,FALSE)</f>
        <v>7.6658583910904303</v>
      </c>
      <c r="T34" s="48">
        <f>VLOOKUP($A34,'Occupancy Raw Data'!$B$8:$BE$45,'Occupancy Raw Data'!AB$3,FALSE)</f>
        <v>0.756041673340763</v>
      </c>
      <c r="U34" s="49">
        <f>VLOOKUP($A34,'Occupancy Raw Data'!$B$8:$BE$45,'Occupancy Raw Data'!AC$3,FALSE)</f>
        <v>4.0777114138912696</v>
      </c>
      <c r="V34" s="50">
        <f>VLOOKUP($A34,'Occupancy Raw Data'!$B$8:$BE$45,'Occupancy Raw Data'!AE$3,FALSE)</f>
        <v>-6.8947963809544799</v>
      </c>
      <c r="X34" s="51">
        <f>VLOOKUP($A34,'ADR Raw Data'!$B$6:$BE$43,'ADR Raw Data'!G$1,FALSE)</f>
        <v>146.69873441994201</v>
      </c>
      <c r="Y34" s="52">
        <f>VLOOKUP($A34,'ADR Raw Data'!$B$6:$BE$43,'ADR Raw Data'!H$1,FALSE)</f>
        <v>152.29365983295301</v>
      </c>
      <c r="Z34" s="52">
        <f>VLOOKUP($A34,'ADR Raw Data'!$B$6:$BE$43,'ADR Raw Data'!I$1,FALSE)</f>
        <v>166.477471198156</v>
      </c>
      <c r="AA34" s="52">
        <f>VLOOKUP($A34,'ADR Raw Data'!$B$6:$BE$43,'ADR Raw Data'!J$1,FALSE)</f>
        <v>164.50198375869999</v>
      </c>
      <c r="AB34" s="52">
        <f>VLOOKUP($A34,'ADR Raw Data'!$B$6:$BE$43,'ADR Raw Data'!K$1,FALSE)</f>
        <v>162.37414735591199</v>
      </c>
      <c r="AC34" s="53">
        <f>VLOOKUP($A34,'ADR Raw Data'!$B$6:$BE$43,'ADR Raw Data'!L$1,FALSE)</f>
        <v>159.86399173663801</v>
      </c>
      <c r="AD34" s="52">
        <f>VLOOKUP($A34,'ADR Raw Data'!$B$6:$BE$43,'ADR Raw Data'!N$1,FALSE)</f>
        <v>181.03971500419101</v>
      </c>
      <c r="AE34" s="52">
        <f>VLOOKUP($A34,'ADR Raw Data'!$B$6:$BE$43,'ADR Raw Data'!O$1,FALSE)</f>
        <v>178.89487976782701</v>
      </c>
      <c r="AF34" s="53">
        <f>VLOOKUP($A34,'ADR Raw Data'!$B$6:$BE$43,'ADR Raw Data'!P$1,FALSE)</f>
        <v>179.961486035848</v>
      </c>
      <c r="AG34" s="54">
        <f>VLOOKUP($A34,'ADR Raw Data'!$B$6:$BE$43,'ADR Raw Data'!R$1,FALSE)</f>
        <v>167.703011137305</v>
      </c>
      <c r="AI34" s="47">
        <f>VLOOKUP($A34,'ADR Raw Data'!$B$6:$BE$43,'ADR Raw Data'!T$1,FALSE)</f>
        <v>-4.7308402529074502</v>
      </c>
      <c r="AJ34" s="48">
        <f>VLOOKUP($A34,'ADR Raw Data'!$B$6:$BE$43,'ADR Raw Data'!U$1,FALSE)</f>
        <v>-5.5254005085273503</v>
      </c>
      <c r="AK34" s="48">
        <f>VLOOKUP($A34,'ADR Raw Data'!$B$6:$BE$43,'ADR Raw Data'!V$1,FALSE)</f>
        <v>0.28922216235655701</v>
      </c>
      <c r="AL34" s="48">
        <f>VLOOKUP($A34,'ADR Raw Data'!$B$6:$BE$43,'ADR Raw Data'!W$1,FALSE)</f>
        <v>2.0524842883818599</v>
      </c>
      <c r="AM34" s="48">
        <f>VLOOKUP($A34,'ADR Raw Data'!$B$6:$BE$43,'ADR Raw Data'!X$1,FALSE)</f>
        <v>6.27019770600476</v>
      </c>
      <c r="AN34" s="49">
        <f>VLOOKUP($A34,'ADR Raw Data'!$B$6:$BE$43,'ADR Raw Data'!Y$1,FALSE)</f>
        <v>0.148082517659957</v>
      </c>
      <c r="AO34" s="48">
        <f>VLOOKUP($A34,'ADR Raw Data'!$B$6:$BE$43,'ADR Raw Data'!AA$1,FALSE)</f>
        <v>3.5074306361988201</v>
      </c>
      <c r="AP34" s="48">
        <f>VLOOKUP($A34,'ADR Raw Data'!$B$6:$BE$43,'ADR Raw Data'!AB$1,FALSE)</f>
        <v>-1.3281525896756901</v>
      </c>
      <c r="AQ34" s="49">
        <f>VLOOKUP($A34,'ADR Raw Data'!$B$6:$BE$43,'ADR Raw Data'!AC$1,FALSE)</f>
        <v>0.97301015909046396</v>
      </c>
      <c r="AR34" s="50">
        <f>VLOOKUP($A34,'ADR Raw Data'!$B$6:$BE$43,'ADR Raw Data'!AE$1,FALSE)</f>
        <v>0.95440762065066198</v>
      </c>
      <c r="AS34" s="40"/>
      <c r="AT34" s="51">
        <f>VLOOKUP($A34,'RevPAR Raw Data'!$B$6:$BE$43,'RevPAR Raw Data'!G$1,FALSE)</f>
        <v>49.7906866254474</v>
      </c>
      <c r="AU34" s="52">
        <f>VLOOKUP($A34,'RevPAR Raw Data'!$B$6:$BE$43,'RevPAR Raw Data'!H$1,FALSE)</f>
        <v>65.268711356980106</v>
      </c>
      <c r="AV34" s="52">
        <f>VLOOKUP($A34,'RevPAR Raw Data'!$B$6:$BE$43,'RevPAR Raw Data'!I$1,FALSE)</f>
        <v>94.046498535632907</v>
      </c>
      <c r="AW34" s="52">
        <f>VLOOKUP($A34,'RevPAR Raw Data'!$B$6:$BE$43,'RevPAR Raw Data'!J$1,FALSE)</f>
        <v>92.288128864301896</v>
      </c>
      <c r="AX34" s="52">
        <f>VLOOKUP($A34,'RevPAR Raw Data'!$B$6:$BE$43,'RevPAR Raw Data'!K$1,FALSE)</f>
        <v>88.927982427595097</v>
      </c>
      <c r="AY34" s="53">
        <f>VLOOKUP($A34,'RevPAR Raw Data'!$B$6:$BE$43,'RevPAR Raw Data'!L$1,FALSE)</f>
        <v>78.064401561991502</v>
      </c>
      <c r="AZ34" s="52">
        <f>VLOOKUP($A34,'RevPAR Raw Data'!$B$6:$BE$43,'RevPAR Raw Data'!N$1,FALSE)</f>
        <v>140.56646924829101</v>
      </c>
      <c r="BA34" s="52">
        <f>VLOOKUP($A34,'RevPAR Raw Data'!$B$6:$BE$43,'RevPAR Raw Data'!O$1,FALSE)</f>
        <v>140.41472502440601</v>
      </c>
      <c r="BB34" s="53">
        <f>VLOOKUP($A34,'RevPAR Raw Data'!$B$6:$BE$43,'RevPAR Raw Data'!P$1,FALSE)</f>
        <v>140.49059713634799</v>
      </c>
      <c r="BC34" s="54">
        <f>VLOOKUP($A34,'RevPAR Raw Data'!$B$6:$BE$43,'RevPAR Raw Data'!R$1,FALSE)</f>
        <v>95.900457440379299</v>
      </c>
      <c r="BE34" s="47">
        <f>VLOOKUP($A34,'RevPAR Raw Data'!$B$6:$BE$43,'RevPAR Raw Data'!T$1,FALSE)</f>
        <v>-15.077540150502999</v>
      </c>
      <c r="BF34" s="48">
        <f>VLOOKUP($A34,'RevPAR Raw Data'!$B$6:$BE$43,'RevPAR Raw Data'!U$1,FALSE)</f>
        <v>-23.6204720028603</v>
      </c>
      <c r="BG34" s="48">
        <f>VLOOKUP($A34,'RevPAR Raw Data'!$B$6:$BE$43,'RevPAR Raw Data'!V$1,FALSE)</f>
        <v>-14.9739787006238</v>
      </c>
      <c r="BH34" s="48">
        <f>VLOOKUP($A34,'RevPAR Raw Data'!$B$6:$BE$43,'RevPAR Raw Data'!W$1,FALSE)</f>
        <v>-11.301103459919201</v>
      </c>
      <c r="BI34" s="48">
        <f>VLOOKUP($A34,'RevPAR Raw Data'!$B$6:$BE$43,'RevPAR Raw Data'!X$1,FALSE)</f>
        <v>0.95251337706996297</v>
      </c>
      <c r="BJ34" s="49">
        <f>VLOOKUP($A34,'RevPAR Raw Data'!$B$6:$BE$43,'RevPAR Raw Data'!Y$1,FALSE)</f>
        <v>-12.646115449109701</v>
      </c>
      <c r="BK34" s="48">
        <f>VLOOKUP($A34,'RevPAR Raw Data'!$B$6:$BE$43,'RevPAR Raw Data'!AA$1,FALSE)</f>
        <v>11.442163693025901</v>
      </c>
      <c r="BL34" s="48">
        <f>VLOOKUP($A34,'RevPAR Raw Data'!$B$6:$BE$43,'RevPAR Raw Data'!AB$1,FALSE)</f>
        <v>-0.58215230339843704</v>
      </c>
      <c r="BM34" s="49">
        <f>VLOOKUP($A34,'RevPAR Raw Data'!$B$6:$BE$43,'RevPAR Raw Data'!AC$1,FALSE)</f>
        <v>5.0903981192972898</v>
      </c>
      <c r="BN34" s="50">
        <f>VLOOKUP($A34,'RevPAR Raw Data'!$B$6:$BE$43,'RevPAR Raw Data'!AE$1,FALSE)</f>
        <v>-6.0061932223919898</v>
      </c>
    </row>
    <row r="35" spans="1:66" x14ac:dyDescent="0.45">
      <c r="A35" s="63" t="s">
        <v>94</v>
      </c>
      <c r="B35" s="47">
        <f>VLOOKUP($A35,'Occupancy Raw Data'!$B$8:$BE$45,'Occupancy Raw Data'!G$3,FALSE)</f>
        <v>49.426766495086497</v>
      </c>
      <c r="C35" s="48">
        <f>VLOOKUP($A35,'Occupancy Raw Data'!$B$8:$BE$45,'Occupancy Raw Data'!H$3,FALSE)</f>
        <v>61.944314459522602</v>
      </c>
      <c r="D35" s="48">
        <f>VLOOKUP($A35,'Occupancy Raw Data'!$B$8:$BE$45,'Occupancy Raw Data'!I$3,FALSE)</f>
        <v>70.238652316331297</v>
      </c>
      <c r="E35" s="48">
        <f>VLOOKUP($A35,'Occupancy Raw Data'!$B$8:$BE$45,'Occupancy Raw Data'!J$3,FALSE)</f>
        <v>71.607393542349001</v>
      </c>
      <c r="F35" s="48">
        <f>VLOOKUP($A35,'Occupancy Raw Data'!$B$8:$BE$45,'Occupancy Raw Data'!K$3,FALSE)</f>
        <v>66.214319138979803</v>
      </c>
      <c r="G35" s="49">
        <f>VLOOKUP($A35,'Occupancy Raw Data'!$B$8:$BE$45,'Occupancy Raw Data'!L$3,FALSE)</f>
        <v>63.886289190453901</v>
      </c>
      <c r="H35" s="48">
        <f>VLOOKUP($A35,'Occupancy Raw Data'!$B$8:$BE$45,'Occupancy Raw Data'!N$3,FALSE)</f>
        <v>79.503977538605497</v>
      </c>
      <c r="I35" s="48">
        <f>VLOOKUP($A35,'Occupancy Raw Data'!$B$8:$BE$45,'Occupancy Raw Data'!O$3,FALSE)</f>
        <v>84.007955077210994</v>
      </c>
      <c r="J35" s="49">
        <f>VLOOKUP($A35,'Occupancy Raw Data'!$B$8:$BE$45,'Occupancy Raw Data'!P$3,FALSE)</f>
        <v>81.755966307908196</v>
      </c>
      <c r="K35" s="50">
        <f>VLOOKUP($A35,'Occupancy Raw Data'!$B$8:$BE$45,'Occupancy Raw Data'!R$3,FALSE)</f>
        <v>68.991911224012298</v>
      </c>
      <c r="M35" s="47">
        <f>VLOOKUP($A35,'Occupancy Raw Data'!$B$8:$BE$45,'Occupancy Raw Data'!T$3,FALSE)</f>
        <v>3.3206751515366402</v>
      </c>
      <c r="N35" s="48">
        <f>VLOOKUP($A35,'Occupancy Raw Data'!$B$8:$BE$45,'Occupancy Raw Data'!U$3,FALSE)</f>
        <v>5.1428056046031303</v>
      </c>
      <c r="O35" s="48">
        <f>VLOOKUP($A35,'Occupancy Raw Data'!$B$8:$BE$45,'Occupancy Raw Data'!V$3,FALSE)</f>
        <v>3.4109111104918801</v>
      </c>
      <c r="P35" s="48">
        <f>VLOOKUP($A35,'Occupancy Raw Data'!$B$8:$BE$45,'Occupancy Raw Data'!W$3,FALSE)</f>
        <v>3.8271004446194001</v>
      </c>
      <c r="Q35" s="48">
        <f>VLOOKUP($A35,'Occupancy Raw Data'!$B$8:$BE$45,'Occupancy Raw Data'!X$3,FALSE)</f>
        <v>-7.7694670759619697</v>
      </c>
      <c r="R35" s="49">
        <f>VLOOKUP($A35,'Occupancy Raw Data'!$B$8:$BE$45,'Occupancy Raw Data'!Y$3,FALSE)</f>
        <v>1.2670656217143299</v>
      </c>
      <c r="S35" s="48">
        <f>VLOOKUP($A35,'Occupancy Raw Data'!$B$8:$BE$45,'Occupancy Raw Data'!AA$3,FALSE)</f>
        <v>-7.2723027325251497</v>
      </c>
      <c r="T35" s="48">
        <f>VLOOKUP($A35,'Occupancy Raw Data'!$B$8:$BE$45,'Occupancy Raw Data'!AB$3,FALSE)</f>
        <v>-1.2157379411884901</v>
      </c>
      <c r="U35" s="49">
        <f>VLOOKUP($A35,'Occupancy Raw Data'!$B$8:$BE$45,'Occupancy Raw Data'!AC$3,FALSE)</f>
        <v>-4.2563857202609396</v>
      </c>
      <c r="V35" s="50">
        <f>VLOOKUP($A35,'Occupancy Raw Data'!$B$8:$BE$45,'Occupancy Raw Data'!AE$3,FALSE)</f>
        <v>-0.67302124588103396</v>
      </c>
      <c r="X35" s="51">
        <f>VLOOKUP($A35,'ADR Raw Data'!$B$6:$BE$43,'ADR Raw Data'!G$1,FALSE)</f>
        <v>94.921595266272107</v>
      </c>
      <c r="Y35" s="52">
        <f>VLOOKUP($A35,'ADR Raw Data'!$B$6:$BE$43,'ADR Raw Data'!H$1,FALSE)</f>
        <v>101.994857412653</v>
      </c>
      <c r="Z35" s="52">
        <f>VLOOKUP($A35,'ADR Raw Data'!$B$6:$BE$43,'ADR Raw Data'!I$1,FALSE)</f>
        <v>111.072524983344</v>
      </c>
      <c r="AA35" s="52">
        <f>VLOOKUP($A35,'ADR Raw Data'!$B$6:$BE$43,'ADR Raw Data'!J$1,FALSE)</f>
        <v>109.64029897075601</v>
      </c>
      <c r="AB35" s="52">
        <f>VLOOKUP($A35,'ADR Raw Data'!$B$6:$BE$43,'ADR Raw Data'!K$1,FALSE)</f>
        <v>105.666434628975</v>
      </c>
      <c r="AC35" s="53">
        <f>VLOOKUP($A35,'ADR Raw Data'!$B$6:$BE$43,'ADR Raw Data'!L$1,FALSE)</f>
        <v>105.37140596960199</v>
      </c>
      <c r="AD35" s="52">
        <f>VLOOKUP($A35,'ADR Raw Data'!$B$6:$BE$43,'ADR Raw Data'!N$1,FALSE)</f>
        <v>125.240195703354</v>
      </c>
      <c r="AE35" s="52">
        <f>VLOOKUP($A35,'ADR Raw Data'!$B$6:$BE$43,'ADR Raw Data'!O$1,FALSE)</f>
        <v>128.26537390335599</v>
      </c>
      <c r="AF35" s="53">
        <f>VLOOKUP($A35,'ADR Raw Data'!$B$6:$BE$43,'ADR Raw Data'!P$1,FALSE)</f>
        <v>126.794449452672</v>
      </c>
      <c r="AG35" s="54">
        <f>VLOOKUP($A35,'ADR Raw Data'!$B$6:$BE$43,'ADR Raw Data'!R$1,FALSE)</f>
        <v>112.624685335012</v>
      </c>
      <c r="AI35" s="47">
        <f>VLOOKUP($A35,'ADR Raw Data'!$B$6:$BE$43,'ADR Raw Data'!T$1,FALSE)</f>
        <v>6.7001134699482003</v>
      </c>
      <c r="AJ35" s="48">
        <f>VLOOKUP($A35,'ADR Raw Data'!$B$6:$BE$43,'ADR Raw Data'!U$1,FALSE)</f>
        <v>6.4193472710521</v>
      </c>
      <c r="AK35" s="48">
        <f>VLOOKUP($A35,'ADR Raw Data'!$B$6:$BE$43,'ADR Raw Data'!V$1,FALSE)</f>
        <v>9.8769661984487502</v>
      </c>
      <c r="AL35" s="48">
        <f>VLOOKUP($A35,'ADR Raw Data'!$B$6:$BE$43,'ADR Raw Data'!W$1,FALSE)</f>
        <v>8.6066053141612198</v>
      </c>
      <c r="AM35" s="48">
        <f>VLOOKUP($A35,'ADR Raw Data'!$B$6:$BE$43,'ADR Raw Data'!X$1,FALSE)</f>
        <v>4.2955300793099802</v>
      </c>
      <c r="AN35" s="49">
        <f>VLOOKUP($A35,'ADR Raw Data'!$B$6:$BE$43,'ADR Raw Data'!Y$1,FALSE)</f>
        <v>7.20362534234149</v>
      </c>
      <c r="AO35" s="48">
        <f>VLOOKUP($A35,'ADR Raw Data'!$B$6:$BE$43,'ADR Raw Data'!AA$1,FALSE)</f>
        <v>3.0587379430718298</v>
      </c>
      <c r="AP35" s="48">
        <f>VLOOKUP($A35,'ADR Raw Data'!$B$6:$BE$43,'ADR Raw Data'!AB$1,FALSE)</f>
        <v>4.0025890172035696</v>
      </c>
      <c r="AQ35" s="49">
        <f>VLOOKUP($A35,'ADR Raw Data'!$B$6:$BE$43,'ADR Raw Data'!AC$1,FALSE)</f>
        <v>3.57129582416318</v>
      </c>
      <c r="AR35" s="50">
        <f>VLOOKUP($A35,'ADR Raw Data'!$B$6:$BE$43,'ADR Raw Data'!AE$1,FALSE)</f>
        <v>5.4864476319090496</v>
      </c>
      <c r="AS35" s="40"/>
      <c r="AT35" s="51">
        <f>VLOOKUP($A35,'RevPAR Raw Data'!$B$6:$BE$43,'RevPAR Raw Data'!G$1,FALSE)</f>
        <v>46.916675245671499</v>
      </c>
      <c r="AU35" s="52">
        <f>VLOOKUP($A35,'RevPAR Raw Data'!$B$6:$BE$43,'RevPAR Raw Data'!H$1,FALSE)</f>
        <v>63.180015208235801</v>
      </c>
      <c r="AV35" s="52">
        <f>VLOOKUP($A35,'RevPAR Raw Data'!$B$6:$BE$43,'RevPAR Raw Data'!I$1,FALSE)</f>
        <v>78.015844642021506</v>
      </c>
      <c r="AW35" s="52">
        <f>VLOOKUP($A35,'RevPAR Raw Data'!$B$6:$BE$43,'RevPAR Raw Data'!J$1,FALSE)</f>
        <v>78.510560364997602</v>
      </c>
      <c r="AX35" s="52">
        <f>VLOOKUP($A35,'RevPAR Raw Data'!$B$6:$BE$43,'RevPAR Raw Data'!K$1,FALSE)</f>
        <v>69.966310248011197</v>
      </c>
      <c r="AY35" s="53">
        <f>VLOOKUP($A35,'RevPAR Raw Data'!$B$6:$BE$43,'RevPAR Raw Data'!L$1,FALSE)</f>
        <v>67.317881141787495</v>
      </c>
      <c r="AZ35" s="52">
        <f>VLOOKUP($A35,'RevPAR Raw Data'!$B$6:$BE$43,'RevPAR Raw Data'!N$1,FALSE)</f>
        <v>99.570937061300796</v>
      </c>
      <c r="BA35" s="52">
        <f>VLOOKUP($A35,'RevPAR Raw Data'!$B$6:$BE$43,'RevPAR Raw Data'!O$1,FALSE)</f>
        <v>107.753117688348</v>
      </c>
      <c r="BB35" s="53">
        <f>VLOOKUP($A35,'RevPAR Raw Data'!$B$6:$BE$43,'RevPAR Raw Data'!P$1,FALSE)</f>
        <v>103.66202737482401</v>
      </c>
      <c r="BC35" s="54">
        <f>VLOOKUP($A35,'RevPAR Raw Data'!$B$6:$BE$43,'RevPAR Raw Data'!R$1,FALSE)</f>
        <v>77.7019229226552</v>
      </c>
      <c r="BE35" s="47">
        <f>VLOOKUP($A35,'RevPAR Raw Data'!$B$6:$BE$43,'RevPAR Raw Data'!T$1,FALSE)</f>
        <v>10.243277624606099</v>
      </c>
      <c r="BF35" s="48">
        <f>VLOOKUP($A35,'RevPAR Raw Data'!$B$6:$BE$43,'RevPAR Raw Data'!U$1,FALSE)</f>
        <v>11.8922874268898</v>
      </c>
      <c r="BG35" s="48">
        <f>VLOOKUP($A35,'RevPAR Raw Data'!$B$6:$BE$43,'RevPAR Raw Data'!V$1,FALSE)</f>
        <v>13.624771846383</v>
      </c>
      <c r="BH35" s="48">
        <f>VLOOKUP($A35,'RevPAR Raw Data'!$B$6:$BE$43,'RevPAR Raw Data'!W$1,FALSE)</f>
        <v>12.7630891890255</v>
      </c>
      <c r="BI35" s="48">
        <f>VLOOKUP($A35,'RevPAR Raw Data'!$B$6:$BE$43,'RevPAR Raw Data'!X$1,FALSE)</f>
        <v>-3.8076767919020198</v>
      </c>
      <c r="BJ35" s="49">
        <f>VLOOKUP($A35,'RevPAR Raw Data'!$B$6:$BE$43,'RevPAR Raw Data'!Y$1,FALSE)</f>
        <v>8.5619656242857403</v>
      </c>
      <c r="BK35" s="48">
        <f>VLOOKUP($A35,'RevPAR Raw Data'!$B$6:$BE$43,'RevPAR Raw Data'!AA$1,FALSE)</f>
        <v>-4.4360054724681204</v>
      </c>
      <c r="BL35" s="48">
        <f>VLOOKUP($A35,'RevPAR Raw Data'!$B$6:$BE$43,'RevPAR Raw Data'!AB$1,FALSE)</f>
        <v>2.7381900827030998</v>
      </c>
      <c r="BM35" s="49">
        <f>VLOOKUP($A35,'RevPAR Raw Data'!$B$6:$BE$43,'RevPAR Raw Data'!AC$1,FALSE)</f>
        <v>-0.83709802158571101</v>
      </c>
      <c r="BN35" s="50">
        <f>VLOOKUP($A35,'RevPAR Raw Data'!$B$6:$BE$43,'RevPAR Raw Data'!AE$1,FALSE)</f>
        <v>4.7765014278211302</v>
      </c>
    </row>
    <row r="36" spans="1:66" x14ac:dyDescent="0.45">
      <c r="A36" s="63" t="s">
        <v>44</v>
      </c>
      <c r="B36" s="47">
        <f>VLOOKUP($A36,'Occupancy Raw Data'!$B$8:$BE$45,'Occupancy Raw Data'!G$3,FALSE)</f>
        <v>54.479669193659497</v>
      </c>
      <c r="C36" s="48">
        <f>VLOOKUP($A36,'Occupancy Raw Data'!$B$8:$BE$45,'Occupancy Raw Data'!H$3,FALSE)</f>
        <v>61.681598897312099</v>
      </c>
      <c r="D36" s="48">
        <f>VLOOKUP($A36,'Occupancy Raw Data'!$B$8:$BE$45,'Occupancy Raw Data'!I$3,FALSE)</f>
        <v>65.334252239834498</v>
      </c>
      <c r="E36" s="48">
        <f>VLOOKUP($A36,'Occupancy Raw Data'!$B$8:$BE$45,'Occupancy Raw Data'!J$3,FALSE)</f>
        <v>65.713301171605707</v>
      </c>
      <c r="F36" s="48">
        <f>VLOOKUP($A36,'Occupancy Raw Data'!$B$8:$BE$45,'Occupancy Raw Data'!K$3,FALSE)</f>
        <v>64.300482425913103</v>
      </c>
      <c r="G36" s="49">
        <f>VLOOKUP($A36,'Occupancy Raw Data'!$B$8:$BE$45,'Occupancy Raw Data'!L$3,FALSE)</f>
        <v>62.301860785664999</v>
      </c>
      <c r="H36" s="48">
        <f>VLOOKUP($A36,'Occupancy Raw Data'!$B$8:$BE$45,'Occupancy Raw Data'!N$3,FALSE)</f>
        <v>86.354238456236999</v>
      </c>
      <c r="I36" s="48">
        <f>VLOOKUP($A36,'Occupancy Raw Data'!$B$8:$BE$45,'Occupancy Raw Data'!O$3,FALSE)</f>
        <v>88.318401102687801</v>
      </c>
      <c r="J36" s="49">
        <f>VLOOKUP($A36,'Occupancy Raw Data'!$B$8:$BE$45,'Occupancy Raw Data'!P$3,FALSE)</f>
        <v>87.3363197794624</v>
      </c>
      <c r="K36" s="50">
        <f>VLOOKUP($A36,'Occupancy Raw Data'!$B$8:$BE$45,'Occupancy Raw Data'!R$3,FALSE)</f>
        <v>69.454563355321397</v>
      </c>
      <c r="M36" s="47">
        <f>VLOOKUP($A36,'Occupancy Raw Data'!$B$8:$BE$45,'Occupancy Raw Data'!T$3,FALSE)</f>
        <v>4.42236659723243</v>
      </c>
      <c r="N36" s="48">
        <f>VLOOKUP($A36,'Occupancy Raw Data'!$B$8:$BE$45,'Occupancy Raw Data'!U$3,FALSE)</f>
        <v>-0.180448213055035</v>
      </c>
      <c r="O36" s="48">
        <f>VLOOKUP($A36,'Occupancy Raw Data'!$B$8:$BE$45,'Occupancy Raw Data'!V$3,FALSE)</f>
        <v>-2.3353961363297202</v>
      </c>
      <c r="P36" s="48">
        <f>VLOOKUP($A36,'Occupancy Raw Data'!$B$8:$BE$45,'Occupancy Raw Data'!W$3,FALSE)</f>
        <v>-7.0850446622833703</v>
      </c>
      <c r="Q36" s="48">
        <f>VLOOKUP($A36,'Occupancy Raw Data'!$B$8:$BE$45,'Occupancy Raw Data'!X$3,FALSE)</f>
        <v>-8.0968954977091308</v>
      </c>
      <c r="R36" s="49">
        <f>VLOOKUP($A36,'Occupancy Raw Data'!$B$8:$BE$45,'Occupancy Raw Data'!Y$3,FALSE)</f>
        <v>-3.1231119150516502</v>
      </c>
      <c r="S36" s="48">
        <f>VLOOKUP($A36,'Occupancy Raw Data'!$B$8:$BE$45,'Occupancy Raw Data'!AA$3,FALSE)</f>
        <v>-1.75469143856903</v>
      </c>
      <c r="T36" s="48">
        <f>VLOOKUP($A36,'Occupancy Raw Data'!$B$8:$BE$45,'Occupancy Raw Data'!AB$3,FALSE)</f>
        <v>-6.8917987594762198E-2</v>
      </c>
      <c r="U36" s="49">
        <f>VLOOKUP($A36,'Occupancy Raw Data'!$B$8:$BE$45,'Occupancy Raw Data'!AC$3,FALSE)</f>
        <v>-0.90949633785560402</v>
      </c>
      <c r="V36" s="50">
        <f>VLOOKUP($A36,'Occupancy Raw Data'!$B$8:$BE$45,'Occupancy Raw Data'!AE$3,FALSE)</f>
        <v>-2.3392923659329798</v>
      </c>
      <c r="X36" s="51">
        <f>VLOOKUP($A36,'ADR Raw Data'!$B$6:$BE$43,'ADR Raw Data'!G$1,FALSE)</f>
        <v>89.718573371283895</v>
      </c>
      <c r="Y36" s="52">
        <f>VLOOKUP($A36,'ADR Raw Data'!$B$6:$BE$43,'ADR Raw Data'!H$1,FALSE)</f>
        <v>92.514011229050197</v>
      </c>
      <c r="Z36" s="52">
        <f>VLOOKUP($A36,'ADR Raw Data'!$B$6:$BE$43,'ADR Raw Data'!I$1,FALSE)</f>
        <v>92.315870305907097</v>
      </c>
      <c r="AA36" s="52">
        <f>VLOOKUP($A36,'ADR Raw Data'!$B$6:$BE$43,'ADR Raw Data'!J$1,FALSE)</f>
        <v>93.643497692710994</v>
      </c>
      <c r="AB36" s="52">
        <f>VLOOKUP($A36,'ADR Raw Data'!$B$6:$BE$43,'ADR Raw Data'!K$1,FALSE)</f>
        <v>91.090807127545503</v>
      </c>
      <c r="AC36" s="53">
        <f>VLOOKUP($A36,'ADR Raw Data'!$B$6:$BE$43,'ADR Raw Data'!L$1,FALSE)</f>
        <v>91.928056515486702</v>
      </c>
      <c r="AD36" s="52">
        <f>VLOOKUP($A36,'ADR Raw Data'!$B$6:$BE$43,'ADR Raw Data'!N$1,FALSE)</f>
        <v>124.424838906624</v>
      </c>
      <c r="AE36" s="52">
        <f>VLOOKUP($A36,'ADR Raw Data'!$B$6:$BE$43,'ADR Raw Data'!O$1,FALSE)</f>
        <v>129.99813804135701</v>
      </c>
      <c r="AF36" s="53">
        <f>VLOOKUP($A36,'ADR Raw Data'!$B$6:$BE$43,'ADR Raw Data'!P$1,FALSE)</f>
        <v>127.242823850858</v>
      </c>
      <c r="AG36" s="54">
        <f>VLOOKUP($A36,'ADR Raw Data'!$B$6:$BE$43,'ADR Raw Data'!R$1,FALSE)</f>
        <v>104.615742079523</v>
      </c>
      <c r="AI36" s="47">
        <f>VLOOKUP($A36,'ADR Raw Data'!$B$6:$BE$43,'ADR Raw Data'!T$1,FALSE)</f>
        <v>5.3870225992801597</v>
      </c>
      <c r="AJ36" s="48">
        <f>VLOOKUP($A36,'ADR Raw Data'!$B$6:$BE$43,'ADR Raw Data'!U$1,FALSE)</f>
        <v>7.0609397125915603</v>
      </c>
      <c r="AK36" s="48">
        <f>VLOOKUP($A36,'ADR Raw Data'!$B$6:$BE$43,'ADR Raw Data'!V$1,FALSE)</f>
        <v>0.385153599925743</v>
      </c>
      <c r="AL36" s="48">
        <f>VLOOKUP($A36,'ADR Raw Data'!$B$6:$BE$43,'ADR Raw Data'!W$1,FALSE)</f>
        <v>1.65323220595853</v>
      </c>
      <c r="AM36" s="48">
        <f>VLOOKUP($A36,'ADR Raw Data'!$B$6:$BE$43,'ADR Raw Data'!X$1,FALSE)</f>
        <v>-1.29433380499294</v>
      </c>
      <c r="AN36" s="49">
        <f>VLOOKUP($A36,'ADR Raw Data'!$B$6:$BE$43,'ADR Raw Data'!Y$1,FALSE)</f>
        <v>2.2643448879274</v>
      </c>
      <c r="AO36" s="48">
        <f>VLOOKUP($A36,'ADR Raw Data'!$B$6:$BE$43,'ADR Raw Data'!AA$1,FALSE)</f>
        <v>1.7264229020272901</v>
      </c>
      <c r="AP36" s="48">
        <f>VLOOKUP($A36,'ADR Raw Data'!$B$6:$BE$43,'ADR Raw Data'!AB$1,FALSE)</f>
        <v>3.9615446445315898</v>
      </c>
      <c r="AQ36" s="49">
        <f>VLOOKUP($A36,'ADR Raw Data'!$B$6:$BE$43,'ADR Raw Data'!AC$1,FALSE)</f>
        <v>2.8785486551324202</v>
      </c>
      <c r="AR36" s="50">
        <f>VLOOKUP($A36,'ADR Raw Data'!$B$6:$BE$43,'ADR Raw Data'!AE$1,FALSE)</f>
        <v>2.70816418372427</v>
      </c>
      <c r="AS36" s="40"/>
      <c r="AT36" s="51">
        <f>VLOOKUP($A36,'RevPAR Raw Data'!$B$6:$BE$43,'RevPAR Raw Data'!G$1,FALSE)</f>
        <v>48.878381977946198</v>
      </c>
      <c r="AU36" s="52">
        <f>VLOOKUP($A36,'RevPAR Raw Data'!$B$6:$BE$43,'RevPAR Raw Data'!H$1,FALSE)</f>
        <v>57.064121330117104</v>
      </c>
      <c r="AV36" s="52">
        <f>VLOOKUP($A36,'RevPAR Raw Data'!$B$6:$BE$43,'RevPAR Raw Data'!I$1,FALSE)</f>
        <v>60.313883563059903</v>
      </c>
      <c r="AW36" s="52">
        <f>VLOOKUP($A36,'RevPAR Raw Data'!$B$6:$BE$43,'RevPAR Raw Data'!J$1,FALSE)</f>
        <v>61.5362336664369</v>
      </c>
      <c r="AX36" s="52">
        <f>VLOOKUP($A36,'RevPAR Raw Data'!$B$6:$BE$43,'RevPAR Raw Data'!K$1,FALSE)</f>
        <v>58.571828428669797</v>
      </c>
      <c r="AY36" s="53">
        <f>VLOOKUP($A36,'RevPAR Raw Data'!$B$6:$BE$43,'RevPAR Raw Data'!L$1,FALSE)</f>
        <v>57.272889793246001</v>
      </c>
      <c r="AZ36" s="52">
        <f>VLOOKUP($A36,'RevPAR Raw Data'!$B$6:$BE$43,'RevPAR Raw Data'!N$1,FALSE)</f>
        <v>107.44612208821501</v>
      </c>
      <c r="BA36" s="52">
        <f>VLOOKUP($A36,'RevPAR Raw Data'!$B$6:$BE$43,'RevPAR Raw Data'!O$1,FALSE)</f>
        <v>114.812276981392</v>
      </c>
      <c r="BB36" s="53">
        <f>VLOOKUP($A36,'RevPAR Raw Data'!$B$6:$BE$43,'RevPAR Raw Data'!P$1,FALSE)</f>
        <v>111.12919953480301</v>
      </c>
      <c r="BC36" s="54">
        <f>VLOOKUP($A36,'RevPAR Raw Data'!$B$6:$BE$43,'RevPAR Raw Data'!R$1,FALSE)</f>
        <v>72.660406862262406</v>
      </c>
      <c r="BE36" s="47">
        <f>VLOOKUP($A36,'RevPAR Raw Data'!$B$6:$BE$43,'RevPAR Raw Data'!T$1,FALSE)</f>
        <v>10.0476230845285</v>
      </c>
      <c r="BF36" s="48">
        <f>VLOOKUP($A36,'RevPAR Raw Data'!$B$6:$BE$43,'RevPAR Raw Data'!U$1,FALSE)</f>
        <v>6.8677501600002602</v>
      </c>
      <c r="BG36" s="48">
        <f>VLOOKUP($A36,'RevPAR Raw Data'!$B$6:$BE$43,'RevPAR Raw Data'!V$1,FALSE)</f>
        <v>-1.95923739869558</v>
      </c>
      <c r="BH36" s="48">
        <f>VLOOKUP($A36,'RevPAR Raw Data'!$B$6:$BE$43,'RevPAR Raw Data'!W$1,FALSE)</f>
        <v>-5.5489446964882596</v>
      </c>
      <c r="BI36" s="48">
        <f>VLOOKUP($A36,'RevPAR Raw Data'!$B$6:$BE$43,'RevPAR Raw Data'!X$1,FALSE)</f>
        <v>-9.2864284471202705</v>
      </c>
      <c r="BJ36" s="49">
        <f>VLOOKUP($A36,'RevPAR Raw Data'!$B$6:$BE$43,'RevPAR Raw Data'!Y$1,FALSE)</f>
        <v>-0.92948505211697396</v>
      </c>
      <c r="BK36" s="48">
        <f>VLOOKUP($A36,'RevPAR Raw Data'!$B$6:$BE$43,'RevPAR Raw Data'!AA$1,FALSE)</f>
        <v>-5.8561931397110301E-2</v>
      </c>
      <c r="BL36" s="48">
        <f>VLOOKUP($A36,'RevPAR Raw Data'!$B$6:$BE$43,'RevPAR Raw Data'!AB$1,FALSE)</f>
        <v>3.8898964400901499</v>
      </c>
      <c r="BM36" s="49">
        <f>VLOOKUP($A36,'RevPAR Raw Data'!$B$6:$BE$43,'RevPAR Raw Data'!AC$1,FALSE)</f>
        <v>1.94287202267499</v>
      </c>
      <c r="BN36" s="50">
        <f>VLOOKUP($A36,'RevPAR Raw Data'!$B$6:$BE$43,'RevPAR Raw Data'!AE$1,FALSE)</f>
        <v>0.30551993978449699</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Data'!G$3,FALSE)</f>
        <v>49.755551028722699</v>
      </c>
      <c r="C39" s="48">
        <f>VLOOKUP($A39,'Occupancy Raw Data'!$B$8:$BE$45,'Occupancy Raw Data'!H$3,FALSE)</f>
        <v>59.183812045902002</v>
      </c>
      <c r="D39" s="48">
        <f>VLOOKUP($A39,'Occupancy Raw Data'!$B$8:$BE$45,'Occupancy Raw Data'!I$3,FALSE)</f>
        <v>64.490391797378905</v>
      </c>
      <c r="E39" s="48">
        <f>VLOOKUP($A39,'Occupancy Raw Data'!$B$8:$BE$45,'Occupancy Raw Data'!J$3,FALSE)</f>
        <v>66.2117199701229</v>
      </c>
      <c r="F39" s="48">
        <f>VLOOKUP($A39,'Occupancy Raw Data'!$B$8:$BE$45,'Occupancy Raw Data'!K$3,FALSE)</f>
        <v>64.001493854824403</v>
      </c>
      <c r="G39" s="49">
        <f>VLOOKUP($A39,'Occupancy Raw Data'!$B$8:$BE$45,'Occupancy Raw Data'!L$3,FALSE)</f>
        <v>60.728593739390199</v>
      </c>
      <c r="H39" s="48">
        <f>VLOOKUP($A39,'Occupancy Raw Data'!$B$8:$BE$45,'Occupancy Raw Data'!N$3,FALSE)</f>
        <v>75.249541658178799</v>
      </c>
      <c r="I39" s="48">
        <f>VLOOKUP($A39,'Occupancy Raw Data'!$B$8:$BE$45,'Occupancy Raw Data'!O$3,FALSE)</f>
        <v>77.646499626536198</v>
      </c>
      <c r="J39" s="49">
        <f>VLOOKUP($A39,'Occupancy Raw Data'!$B$8:$BE$45,'Occupancy Raw Data'!P$3,FALSE)</f>
        <v>76.448020642357505</v>
      </c>
      <c r="K39" s="50">
        <f>VLOOKUP($A39,'Occupancy Raw Data'!$B$8:$BE$45,'Occupancy Raw Data'!R$3,FALSE)</f>
        <v>65.2198585688094</v>
      </c>
      <c r="M39" s="47">
        <f>VLOOKUP($A39,'Occupancy Raw Data'!$B$8:$BE$45,'Occupancy Raw Data'!T$3,FALSE)</f>
        <v>-0.2330853408644</v>
      </c>
      <c r="N39" s="48">
        <f>VLOOKUP($A39,'Occupancy Raw Data'!$B$8:$BE$45,'Occupancy Raw Data'!U$3,FALSE)</f>
        <v>-2.3921550723048099</v>
      </c>
      <c r="O39" s="48">
        <f>VLOOKUP($A39,'Occupancy Raw Data'!$B$8:$BE$45,'Occupancy Raw Data'!V$3,FALSE)</f>
        <v>-4.2385044399422602</v>
      </c>
      <c r="P39" s="48">
        <f>VLOOKUP($A39,'Occupancy Raw Data'!$B$8:$BE$45,'Occupancy Raw Data'!W$3,FALSE)</f>
        <v>-5.8790763073980603</v>
      </c>
      <c r="Q39" s="48">
        <f>VLOOKUP($A39,'Occupancy Raw Data'!$B$8:$BE$45,'Occupancy Raw Data'!X$3,FALSE)</f>
        <v>-10.6156397372191</v>
      </c>
      <c r="R39" s="49">
        <f>VLOOKUP($A39,'Occupancy Raw Data'!$B$8:$BE$45,'Occupancy Raw Data'!Y$3,FALSE)</f>
        <v>-5.0525103949020096</v>
      </c>
      <c r="S39" s="48">
        <f>VLOOKUP($A39,'Occupancy Raw Data'!$B$8:$BE$45,'Occupancy Raw Data'!AA$3,FALSE)</f>
        <v>-7.4332261984469197</v>
      </c>
      <c r="T39" s="48">
        <f>VLOOKUP($A39,'Occupancy Raw Data'!$B$8:$BE$45,'Occupancy Raw Data'!AB$3,FALSE)</f>
        <v>-4.3099143931422397</v>
      </c>
      <c r="U39" s="49">
        <f>VLOOKUP($A39,'Occupancy Raw Data'!$B$8:$BE$45,'Occupancy Raw Data'!AC$3,FALSE)</f>
        <v>-5.8729974727089003</v>
      </c>
      <c r="V39" s="50">
        <f>VLOOKUP($A39,'Occupancy Raw Data'!$B$8:$BE$45,'Occupancy Raw Data'!AE$3,FALSE)</f>
        <v>-5.3288819683311202</v>
      </c>
      <c r="X39" s="51">
        <f>VLOOKUP($A39,'ADR Raw Data'!$B$6:$BE$43,'ADR Raw Data'!G$1,FALSE)</f>
        <v>105.73620334356799</v>
      </c>
      <c r="Y39" s="52">
        <f>VLOOKUP($A39,'ADR Raw Data'!$B$6:$BE$43,'ADR Raw Data'!H$1,FALSE)</f>
        <v>107.23843793024299</v>
      </c>
      <c r="Z39" s="52">
        <f>VLOOKUP($A39,'ADR Raw Data'!$B$6:$BE$43,'ADR Raw Data'!I$1,FALSE)</f>
        <v>113.45277388786501</v>
      </c>
      <c r="AA39" s="52">
        <f>VLOOKUP($A39,'ADR Raw Data'!$B$6:$BE$43,'ADR Raw Data'!J$1,FALSE)</f>
        <v>114.045150753768</v>
      </c>
      <c r="AB39" s="52">
        <f>VLOOKUP($A39,'ADR Raw Data'!$B$6:$BE$43,'ADR Raw Data'!K$1,FALSE)</f>
        <v>116.397709405336</v>
      </c>
      <c r="AC39" s="53">
        <f>VLOOKUP($A39,'ADR Raw Data'!$B$6:$BE$43,'ADR Raw Data'!L$1,FALSE)</f>
        <v>111.726971543579</v>
      </c>
      <c r="AD39" s="52">
        <f>VLOOKUP($A39,'ADR Raw Data'!$B$6:$BE$43,'ADR Raw Data'!N$1,FALSE)</f>
        <v>137.81580400649699</v>
      </c>
      <c r="AE39" s="52">
        <f>VLOOKUP($A39,'ADR Raw Data'!$B$6:$BE$43,'ADR Raw Data'!O$1,FALSE)</f>
        <v>139.985076956711</v>
      </c>
      <c r="AF39" s="53">
        <f>VLOOKUP($A39,'ADR Raw Data'!$B$6:$BE$43,'ADR Raw Data'!P$1,FALSE)</f>
        <v>138.91744437535999</v>
      </c>
      <c r="AG39" s="54">
        <f>VLOOKUP($A39,'ADR Raw Data'!$B$6:$BE$43,'ADR Raw Data'!R$1,FALSE)</f>
        <v>120.833128007198</v>
      </c>
      <c r="AI39" s="47">
        <f>VLOOKUP($A39,'ADR Raw Data'!$B$6:$BE$43,'ADR Raw Data'!T$1,FALSE)</f>
        <v>1.3354446448759001</v>
      </c>
      <c r="AJ39" s="48">
        <f>VLOOKUP($A39,'ADR Raw Data'!$B$6:$BE$43,'ADR Raw Data'!U$1,FALSE)</f>
        <v>0.445654137201909</v>
      </c>
      <c r="AK39" s="48">
        <f>VLOOKUP($A39,'ADR Raw Data'!$B$6:$BE$43,'ADR Raw Data'!V$1,FALSE)</f>
        <v>1.8982513675367201</v>
      </c>
      <c r="AL39" s="48">
        <f>VLOOKUP($A39,'ADR Raw Data'!$B$6:$BE$43,'ADR Raw Data'!W$1,FALSE)</f>
        <v>3.2538722161638001</v>
      </c>
      <c r="AM39" s="48">
        <f>VLOOKUP($A39,'ADR Raw Data'!$B$6:$BE$43,'ADR Raw Data'!X$1,FALSE)</f>
        <v>3.3477979602905599</v>
      </c>
      <c r="AN39" s="49">
        <f>VLOOKUP($A39,'ADR Raw Data'!$B$6:$BE$43,'ADR Raw Data'!Y$1,FALSE)</f>
        <v>2.0584880429396701</v>
      </c>
      <c r="AO39" s="48">
        <f>VLOOKUP($A39,'ADR Raw Data'!$B$6:$BE$43,'ADR Raw Data'!AA$1,FALSE)</f>
        <v>0.89625903703781995</v>
      </c>
      <c r="AP39" s="48">
        <f>VLOOKUP($A39,'ADR Raw Data'!$B$6:$BE$43,'ADR Raw Data'!AB$1,FALSE)</f>
        <v>0.36939220055731797</v>
      </c>
      <c r="AQ39" s="49">
        <f>VLOOKUP($A39,'ADR Raw Data'!$B$6:$BE$43,'ADR Raw Data'!AC$1,FALSE)</f>
        <v>0.64335687933564401</v>
      </c>
      <c r="AR39" s="50">
        <f>VLOOKUP($A39,'ADR Raw Data'!$B$6:$BE$43,'ADR Raw Data'!AE$1,FALSE)</f>
        <v>1.46182004112498</v>
      </c>
      <c r="AS39" s="40"/>
      <c r="AT39" s="51">
        <f>VLOOKUP($A39,'RevPAR Raw Data'!$B$6:$BE$43,'RevPAR Raw Data'!G$1,FALSE)</f>
        <v>52.609630610443403</v>
      </c>
      <c r="AU39" s="52">
        <f>VLOOKUP($A39,'RevPAR Raw Data'!$B$6:$BE$43,'RevPAR Raw Data'!H$1,FALSE)</f>
        <v>63.467795545596502</v>
      </c>
      <c r="AV39" s="52">
        <f>VLOOKUP($A39,'RevPAR Raw Data'!$B$6:$BE$43,'RevPAR Raw Data'!I$1,FALSE)</f>
        <v>73.1661383852787</v>
      </c>
      <c r="AW39" s="52">
        <f>VLOOKUP($A39,'RevPAR Raw Data'!$B$6:$BE$43,'RevPAR Raw Data'!J$1,FALSE)</f>
        <v>75.511255856589898</v>
      </c>
      <c r="AX39" s="52">
        <f>VLOOKUP($A39,'RevPAR Raw Data'!$B$6:$BE$43,'RevPAR Raw Data'!K$1,FALSE)</f>
        <v>74.496272832212895</v>
      </c>
      <c r="AY39" s="53">
        <f>VLOOKUP($A39,'RevPAR Raw Data'!$B$6:$BE$43,'RevPAR Raw Data'!L$1,FALSE)</f>
        <v>67.850218646024302</v>
      </c>
      <c r="AZ39" s="52">
        <f>VLOOKUP($A39,'RevPAR Raw Data'!$B$6:$BE$43,'RevPAR Raw Data'!N$1,FALSE)</f>
        <v>103.70576084742299</v>
      </c>
      <c r="BA39" s="52">
        <f>VLOOKUP($A39,'RevPAR Raw Data'!$B$6:$BE$43,'RevPAR Raw Data'!O$1,FALSE)</f>
        <v>108.693512256399</v>
      </c>
      <c r="BB39" s="53">
        <f>VLOOKUP($A39,'RevPAR Raw Data'!$B$6:$BE$43,'RevPAR Raw Data'!P$1,FALSE)</f>
        <v>106.199636551911</v>
      </c>
      <c r="BC39" s="54">
        <f>VLOOKUP($A39,'RevPAR Raw Data'!$B$6:$BE$43,'RevPAR Raw Data'!R$1,FALSE)</f>
        <v>78.807195190563405</v>
      </c>
      <c r="BE39" s="47">
        <f>VLOOKUP($A39,'RevPAR Raw Data'!$B$6:$BE$43,'RevPAR Raw Data'!T$1,FALSE)</f>
        <v>1.09924657830894</v>
      </c>
      <c r="BF39" s="48">
        <f>VLOOKUP($A39,'RevPAR Raw Data'!$B$6:$BE$43,'RevPAR Raw Data'!U$1,FALSE)</f>
        <v>-1.95716167315092</v>
      </c>
      <c r="BG39" s="48">
        <f>VLOOKUP($A39,'RevPAR Raw Data'!$B$6:$BE$43,'RevPAR Raw Data'!V$1,FALSE)</f>
        <v>-2.4207105408998402</v>
      </c>
      <c r="BH39" s="48">
        <f>VLOOKUP($A39,'RevPAR Raw Data'!$B$6:$BE$43,'RevPAR Raw Data'!W$1,FALSE)</f>
        <v>-2.8165017217677502</v>
      </c>
      <c r="BI39" s="48">
        <f>VLOOKUP($A39,'RevPAR Raw Data'!$B$6:$BE$43,'RevPAR Raw Data'!X$1,FALSE)</f>
        <v>-7.6232319475230197</v>
      </c>
      <c r="BJ39" s="49">
        <f>VLOOKUP($A39,'RevPAR Raw Data'!$B$6:$BE$43,'RevPAR Raw Data'!Y$1,FALSE)</f>
        <v>-3.0980276743096802</v>
      </c>
      <c r="BK39" s="48">
        <f>VLOOKUP($A39,'RevPAR Raw Data'!$B$6:$BE$43,'RevPAR Raw Data'!AA$1,FALSE)</f>
        <v>-6.6035881229561504</v>
      </c>
      <c r="BL39" s="48">
        <f>VLOOKUP($A39,'RevPAR Raw Data'!$B$6:$BE$43,'RevPAR Raw Data'!AB$1,FALSE)</f>
        <v>-3.9564426802038901</v>
      </c>
      <c r="BM39" s="49">
        <f>VLOOKUP($A39,'RevPAR Raw Data'!$B$6:$BE$43,'RevPAR Raw Data'!AC$1,FALSE)</f>
        <v>-5.2674249266371396</v>
      </c>
      <c r="BN39" s="50">
        <f>VLOOKUP($A39,'RevPAR Raw Data'!$B$6:$BE$43,'RevPAR Raw Data'!AE$1,FALSE)</f>
        <v>-3.9449605917870998</v>
      </c>
    </row>
    <row r="40" spans="1:66" x14ac:dyDescent="0.45">
      <c r="A40" s="63" t="s">
        <v>78</v>
      </c>
      <c r="B40" s="47">
        <f>VLOOKUP($A40,'Occupancy Raw Data'!$B$8:$BE$45,'Occupancy Raw Data'!G$3,FALSE)</f>
        <v>54.9675023212627</v>
      </c>
      <c r="C40" s="48">
        <f>VLOOKUP($A40,'Occupancy Raw Data'!$B$8:$BE$45,'Occupancy Raw Data'!H$3,FALSE)</f>
        <v>62.116991643454</v>
      </c>
      <c r="D40" s="48">
        <f>VLOOKUP($A40,'Occupancy Raw Data'!$B$8:$BE$45,'Occupancy Raw Data'!I$3,FALSE)</f>
        <v>71.680594243268303</v>
      </c>
      <c r="E40" s="48">
        <f>VLOOKUP($A40,'Occupancy Raw Data'!$B$8:$BE$45,'Occupancy Raw Data'!J$3,FALSE)</f>
        <v>75.580315691736303</v>
      </c>
      <c r="F40" s="48">
        <f>VLOOKUP($A40,'Occupancy Raw Data'!$B$8:$BE$45,'Occupancy Raw Data'!K$3,FALSE)</f>
        <v>67.873723305478094</v>
      </c>
      <c r="G40" s="49">
        <f>VLOOKUP($A40,'Occupancy Raw Data'!$B$8:$BE$45,'Occupancy Raw Data'!L$3,FALSE)</f>
        <v>66.443825441039905</v>
      </c>
      <c r="H40" s="48">
        <f>VLOOKUP($A40,'Occupancy Raw Data'!$B$8:$BE$45,'Occupancy Raw Data'!N$3,FALSE)</f>
        <v>75.394614670380605</v>
      </c>
      <c r="I40" s="48">
        <f>VLOOKUP($A40,'Occupancy Raw Data'!$B$8:$BE$45,'Occupancy Raw Data'!O$3,FALSE)</f>
        <v>78.644382544103905</v>
      </c>
      <c r="J40" s="49">
        <f>VLOOKUP($A40,'Occupancy Raw Data'!$B$8:$BE$45,'Occupancy Raw Data'!P$3,FALSE)</f>
        <v>77.019498607242298</v>
      </c>
      <c r="K40" s="50">
        <f>VLOOKUP($A40,'Occupancy Raw Data'!$B$8:$BE$45,'Occupancy Raw Data'!R$3,FALSE)</f>
        <v>69.465446345669093</v>
      </c>
      <c r="M40" s="47">
        <f>VLOOKUP($A40,'Occupancy Raw Data'!$B$8:$BE$45,'Occupancy Raw Data'!T$3,FALSE)</f>
        <v>7.4410163339382898</v>
      </c>
      <c r="N40" s="48">
        <f>VLOOKUP($A40,'Occupancy Raw Data'!$B$8:$BE$45,'Occupancy Raw Data'!U$3,FALSE)</f>
        <v>-7.0833333333333304</v>
      </c>
      <c r="O40" s="48">
        <f>VLOOKUP($A40,'Occupancy Raw Data'!$B$8:$BE$45,'Occupancy Raw Data'!V$3,FALSE)</f>
        <v>1.3123359580052401</v>
      </c>
      <c r="P40" s="48">
        <f>VLOOKUP($A40,'Occupancy Raw Data'!$B$8:$BE$45,'Occupancy Raw Data'!W$3,FALSE)</f>
        <v>5.5771725032425401</v>
      </c>
      <c r="Q40" s="48">
        <f>VLOOKUP($A40,'Occupancy Raw Data'!$B$8:$BE$45,'Occupancy Raw Data'!X$3,FALSE)</f>
        <v>3.9829302987197699</v>
      </c>
      <c r="R40" s="49">
        <f>VLOOKUP($A40,'Occupancy Raw Data'!$B$8:$BE$45,'Occupancy Raw Data'!Y$3,FALSE)</f>
        <v>2.02452238380382</v>
      </c>
      <c r="S40" s="48">
        <f>VLOOKUP($A40,'Occupancy Raw Data'!$B$8:$BE$45,'Occupancy Raw Data'!AA$3,FALSE)</f>
        <v>-8.4554678692220904</v>
      </c>
      <c r="T40" s="48">
        <f>VLOOKUP($A40,'Occupancy Raw Data'!$B$8:$BE$45,'Occupancy Raw Data'!AB$3,FALSE)</f>
        <v>-4.9382716049382704</v>
      </c>
      <c r="U40" s="49">
        <f>VLOOKUP($A40,'Occupancy Raw Data'!$B$8:$BE$45,'Occupancy Raw Data'!AC$3,FALSE)</f>
        <v>-6.6929133858267704</v>
      </c>
      <c r="V40" s="50">
        <f>VLOOKUP($A40,'Occupancy Raw Data'!$B$8:$BE$45,'Occupancy Raw Data'!AE$3,FALSE)</f>
        <v>-0.90823084200567605</v>
      </c>
      <c r="X40" s="51">
        <f>VLOOKUP($A40,'ADR Raw Data'!$B$6:$BE$43,'ADR Raw Data'!G$1,FALSE)</f>
        <v>129.69868243243201</v>
      </c>
      <c r="Y40" s="52">
        <f>VLOOKUP($A40,'ADR Raw Data'!$B$6:$BE$43,'ADR Raw Data'!H$1,FALSE)</f>
        <v>120.061315396113</v>
      </c>
      <c r="Z40" s="52">
        <f>VLOOKUP($A40,'ADR Raw Data'!$B$6:$BE$43,'ADR Raw Data'!I$1,FALSE)</f>
        <v>134.32389896372999</v>
      </c>
      <c r="AA40" s="52">
        <f>VLOOKUP($A40,'ADR Raw Data'!$B$6:$BE$43,'ADR Raw Data'!J$1,FALSE)</f>
        <v>127.524373464373</v>
      </c>
      <c r="AB40" s="52">
        <f>VLOOKUP($A40,'ADR Raw Data'!$B$6:$BE$43,'ADR Raw Data'!K$1,FALSE)</f>
        <v>128.40675786593701</v>
      </c>
      <c r="AC40" s="53">
        <f>VLOOKUP($A40,'ADR Raw Data'!$B$6:$BE$43,'ADR Raw Data'!L$1,FALSE)</f>
        <v>128.13607322526499</v>
      </c>
      <c r="AD40" s="52">
        <f>VLOOKUP($A40,'ADR Raw Data'!$B$6:$BE$43,'ADR Raw Data'!N$1,FALSE)</f>
        <v>160.57676108374301</v>
      </c>
      <c r="AE40" s="52">
        <f>VLOOKUP($A40,'ADR Raw Data'!$B$6:$BE$43,'ADR Raw Data'!O$1,FALSE)</f>
        <v>157.08393152302199</v>
      </c>
      <c r="AF40" s="53">
        <f>VLOOKUP($A40,'ADR Raw Data'!$B$6:$BE$43,'ADR Raw Data'!P$1,FALSE)</f>
        <v>158.79350210970401</v>
      </c>
      <c r="AG40" s="54">
        <f>VLOOKUP($A40,'ADR Raw Data'!$B$6:$BE$43,'ADR Raw Data'!R$1,FALSE)</f>
        <v>137.84786900897399</v>
      </c>
      <c r="AI40" s="47">
        <f>VLOOKUP($A40,'ADR Raw Data'!$B$6:$BE$43,'ADR Raw Data'!T$1,FALSE)</f>
        <v>4.5851343415011803</v>
      </c>
      <c r="AJ40" s="48">
        <f>VLOOKUP($A40,'ADR Raw Data'!$B$6:$BE$43,'ADR Raw Data'!U$1,FALSE)</f>
        <v>3.6048628730079</v>
      </c>
      <c r="AK40" s="48">
        <f>VLOOKUP($A40,'ADR Raw Data'!$B$6:$BE$43,'ADR Raw Data'!V$1,FALSE)</f>
        <v>17.189528763796901</v>
      </c>
      <c r="AL40" s="48">
        <f>VLOOKUP($A40,'ADR Raw Data'!$B$6:$BE$43,'ADR Raw Data'!W$1,FALSE)</f>
        <v>6.2841768711416801</v>
      </c>
      <c r="AM40" s="48">
        <f>VLOOKUP($A40,'ADR Raw Data'!$B$6:$BE$43,'ADR Raw Data'!X$1,FALSE)</f>
        <v>0.83680043636069701</v>
      </c>
      <c r="AN40" s="49">
        <f>VLOOKUP($A40,'ADR Raw Data'!$B$6:$BE$43,'ADR Raw Data'!Y$1,FALSE)</f>
        <v>6.7046750454236896</v>
      </c>
      <c r="AO40" s="48">
        <f>VLOOKUP($A40,'ADR Raw Data'!$B$6:$BE$43,'ADR Raw Data'!AA$1,FALSE)</f>
        <v>7.7303489275347204</v>
      </c>
      <c r="AP40" s="48">
        <f>VLOOKUP($A40,'ADR Raw Data'!$B$6:$BE$43,'ADR Raw Data'!AB$1,FALSE)</f>
        <v>0.51134241759660504</v>
      </c>
      <c r="AQ40" s="49">
        <f>VLOOKUP($A40,'ADR Raw Data'!$B$6:$BE$43,'ADR Raw Data'!AC$1,FALSE)</f>
        <v>4.0056984813560401</v>
      </c>
      <c r="AR40" s="50">
        <f>VLOOKUP($A40,'ADR Raw Data'!$B$6:$BE$43,'ADR Raw Data'!AE$1,FALSE)</f>
        <v>5.1873834786172797</v>
      </c>
      <c r="AS40" s="40"/>
      <c r="AT40" s="51">
        <f>VLOOKUP($A40,'RevPAR Raw Data'!$B$6:$BE$43,'RevPAR Raw Data'!G$1,FALSE)</f>
        <v>71.292126276694503</v>
      </c>
      <c r="AU40" s="52">
        <f>VLOOKUP($A40,'RevPAR Raw Data'!$B$6:$BE$43,'RevPAR Raw Data'!H$1,FALSE)</f>
        <v>74.578477251624804</v>
      </c>
      <c r="AV40" s="52">
        <f>VLOOKUP($A40,'RevPAR Raw Data'!$B$6:$BE$43,'RevPAR Raw Data'!I$1,FALSE)</f>
        <v>96.284168987929405</v>
      </c>
      <c r="AW40" s="52">
        <f>VLOOKUP($A40,'RevPAR Raw Data'!$B$6:$BE$43,'RevPAR Raw Data'!J$1,FALSE)</f>
        <v>96.383324048282205</v>
      </c>
      <c r="AX40" s="52">
        <f>VLOOKUP($A40,'RevPAR Raw Data'!$B$6:$BE$43,'RevPAR Raw Data'!K$1,FALSE)</f>
        <v>87.154447539461401</v>
      </c>
      <c r="AY40" s="53">
        <f>VLOOKUP($A40,'RevPAR Raw Data'!$B$6:$BE$43,'RevPAR Raw Data'!L$1,FALSE)</f>
        <v>85.138508820798506</v>
      </c>
      <c r="AZ40" s="52">
        <f>VLOOKUP($A40,'RevPAR Raw Data'!$B$6:$BE$43,'RevPAR Raw Data'!N$1,FALSE)</f>
        <v>121.066230269266</v>
      </c>
      <c r="BA40" s="52">
        <f>VLOOKUP($A40,'RevPAR Raw Data'!$B$6:$BE$43,'RevPAR Raw Data'!O$1,FALSE)</f>
        <v>123.537688022284</v>
      </c>
      <c r="BB40" s="53">
        <f>VLOOKUP($A40,'RevPAR Raw Data'!$B$6:$BE$43,'RevPAR Raw Data'!P$1,FALSE)</f>
        <v>122.301959145775</v>
      </c>
      <c r="BC40" s="54">
        <f>VLOOKUP($A40,'RevPAR Raw Data'!$B$6:$BE$43,'RevPAR Raw Data'!R$1,FALSE)</f>
        <v>95.756637485077505</v>
      </c>
      <c r="BE40" s="47">
        <f>VLOOKUP($A40,'RevPAR Raw Data'!$B$6:$BE$43,'RevPAR Raw Data'!T$1,FALSE)</f>
        <v>12.3673312707236</v>
      </c>
      <c r="BF40" s="48">
        <f>VLOOKUP($A40,'RevPAR Raw Data'!$B$6:$BE$43,'RevPAR Raw Data'!U$1,FALSE)</f>
        <v>-3.73381491383015</v>
      </c>
      <c r="BG40" s="48">
        <f>VLOOKUP($A40,'RevPAR Raw Data'!$B$6:$BE$43,'RevPAR Raw Data'!V$1,FALSE)</f>
        <v>18.7274490887811</v>
      </c>
      <c r="BH40" s="48">
        <f>VLOOKUP($A40,'RevPAR Raw Data'!$B$6:$BE$43,'RevPAR Raw Data'!W$1,FALSE)</f>
        <v>12.211828758896599</v>
      </c>
      <c r="BI40" s="48">
        <f>VLOOKUP($A40,'RevPAR Raw Data'!$B$6:$BE$43,'RevPAR Raw Data'!X$1,FALSE)</f>
        <v>4.8530599132000898</v>
      </c>
      <c r="BJ40" s="49">
        <f>VLOOKUP($A40,'RevPAR Raw Data'!$B$6:$BE$43,'RevPAR Raw Data'!Y$1,FALSE)</f>
        <v>8.8649350762834302</v>
      </c>
      <c r="BK40" s="48">
        <f>VLOOKUP($A40,'RevPAR Raw Data'!$B$6:$BE$43,'RevPAR Raw Data'!AA$1,FALSE)</f>
        <v>-1.37875611143382</v>
      </c>
      <c r="BL40" s="48">
        <f>VLOOKUP($A40,'RevPAR Raw Data'!$B$6:$BE$43,'RevPAR Raw Data'!AB$1,FALSE)</f>
        <v>-4.4521806647538398</v>
      </c>
      <c r="BM40" s="49">
        <f>VLOOKUP($A40,'RevPAR Raw Data'!$B$6:$BE$43,'RevPAR Raw Data'!AC$1,FALSE)</f>
        <v>-2.9553128343252602</v>
      </c>
      <c r="BN40" s="50">
        <f>VLOOKUP($A40,'RevPAR Raw Data'!$B$6:$BE$43,'RevPAR Raw Data'!AE$1,FALSE)</f>
        <v>4.2320392199656904</v>
      </c>
    </row>
    <row r="41" spans="1:66" x14ac:dyDescent="0.45">
      <c r="A41" s="63" t="s">
        <v>79</v>
      </c>
      <c r="B41" s="47">
        <f>VLOOKUP($A41,'Occupancy Raw Data'!$B$8:$BE$45,'Occupancy Raw Data'!G$3,FALSE)</f>
        <v>59.381588193956397</v>
      </c>
      <c r="C41" s="48">
        <f>VLOOKUP($A41,'Occupancy Raw Data'!$B$8:$BE$45,'Occupancy Raw Data'!H$3,FALSE)</f>
        <v>60.224877020379402</v>
      </c>
      <c r="D41" s="48">
        <f>VLOOKUP($A41,'Occupancy Raw Data'!$B$8:$BE$45,'Occupancy Raw Data'!I$3,FALSE)</f>
        <v>63.316936050597299</v>
      </c>
      <c r="E41" s="48">
        <f>VLOOKUP($A41,'Occupancy Raw Data'!$B$8:$BE$45,'Occupancy Raw Data'!J$3,FALSE)</f>
        <v>63.598032326071603</v>
      </c>
      <c r="F41" s="48">
        <f>VLOOKUP($A41,'Occupancy Raw Data'!$B$8:$BE$45,'Occupancy Raw Data'!K$3,FALSE)</f>
        <v>62.333099086437102</v>
      </c>
      <c r="G41" s="49">
        <f>VLOOKUP($A41,'Occupancy Raw Data'!$B$8:$BE$45,'Occupancy Raw Data'!L$3,FALSE)</f>
        <v>61.7709065354884</v>
      </c>
      <c r="H41" s="48">
        <f>VLOOKUP($A41,'Occupancy Raw Data'!$B$8:$BE$45,'Occupancy Raw Data'!N$3,FALSE)</f>
        <v>73.787772312016799</v>
      </c>
      <c r="I41" s="48">
        <f>VLOOKUP($A41,'Occupancy Raw Data'!$B$8:$BE$45,'Occupancy Raw Data'!O$3,FALSE)</f>
        <v>75.825720309205906</v>
      </c>
      <c r="J41" s="49">
        <f>VLOOKUP($A41,'Occupancy Raw Data'!$B$8:$BE$45,'Occupancy Raw Data'!P$3,FALSE)</f>
        <v>74.806746310611302</v>
      </c>
      <c r="K41" s="50">
        <f>VLOOKUP($A41,'Occupancy Raw Data'!$B$8:$BE$45,'Occupancy Raw Data'!R$3,FALSE)</f>
        <v>65.495432185523498</v>
      </c>
      <c r="M41" s="47">
        <f>VLOOKUP($A41,'Occupancy Raw Data'!$B$8:$BE$45,'Occupancy Raw Data'!T$3,FALSE)</f>
        <v>-4.4117647058823497</v>
      </c>
      <c r="N41" s="48">
        <f>VLOOKUP($A41,'Occupancy Raw Data'!$B$8:$BE$45,'Occupancy Raw Data'!U$3,FALSE)</f>
        <v>-7.84946236559139</v>
      </c>
      <c r="O41" s="48">
        <f>VLOOKUP($A41,'Occupancy Raw Data'!$B$8:$BE$45,'Occupancy Raw Data'!V$3,FALSE)</f>
        <v>-8.8056680161943301</v>
      </c>
      <c r="P41" s="48">
        <f>VLOOKUP($A41,'Occupancy Raw Data'!$B$8:$BE$45,'Occupancy Raw Data'!W$3,FALSE)</f>
        <v>-13.562559694364801</v>
      </c>
      <c r="Q41" s="48">
        <f>VLOOKUP($A41,'Occupancy Raw Data'!$B$8:$BE$45,'Occupancy Raw Data'!X$3,FALSE)</f>
        <v>-12.6968503937007</v>
      </c>
      <c r="R41" s="49">
        <f>VLOOKUP($A41,'Occupancy Raw Data'!$B$8:$BE$45,'Occupancy Raw Data'!Y$3,FALSE)</f>
        <v>-9.6608427543679305</v>
      </c>
      <c r="S41" s="48">
        <f>VLOOKUP($A41,'Occupancy Raw Data'!$B$8:$BE$45,'Occupancy Raw Data'!AA$3,FALSE)</f>
        <v>-11.912751677852301</v>
      </c>
      <c r="T41" s="48">
        <f>VLOOKUP($A41,'Occupancy Raw Data'!$B$8:$BE$45,'Occupancy Raw Data'!AB$3,FALSE)</f>
        <v>-7.5407026563838899</v>
      </c>
      <c r="U41" s="49">
        <f>VLOOKUP($A41,'Occupancy Raw Data'!$B$8:$BE$45,'Occupancy Raw Data'!AC$3,FALSE)</f>
        <v>-9.7498940228910502</v>
      </c>
      <c r="V41" s="50">
        <f>VLOOKUP($A41,'Occupancy Raw Data'!$B$8:$BE$45,'Occupancy Raw Data'!AE$3,FALSE)</f>
        <v>-9.6899224806201492</v>
      </c>
      <c r="X41" s="51">
        <f>VLOOKUP($A41,'ADR Raw Data'!$B$6:$BE$43,'ADR Raw Data'!G$1,FALSE)</f>
        <v>162.98950295857901</v>
      </c>
      <c r="Y41" s="52">
        <f>VLOOKUP($A41,'ADR Raw Data'!$B$6:$BE$43,'ADR Raw Data'!H$1,FALSE)</f>
        <v>145.777934655775</v>
      </c>
      <c r="Z41" s="52">
        <f>VLOOKUP($A41,'ADR Raw Data'!$B$6:$BE$43,'ADR Raw Data'!I$1,FALSE)</f>
        <v>150.21229744728001</v>
      </c>
      <c r="AA41" s="52">
        <f>VLOOKUP($A41,'ADR Raw Data'!$B$6:$BE$43,'ADR Raw Data'!J$1,FALSE)</f>
        <v>150.07819889502699</v>
      </c>
      <c r="AB41" s="52">
        <f>VLOOKUP($A41,'ADR Raw Data'!$B$6:$BE$43,'ADR Raw Data'!K$1,FALSE)</f>
        <v>145.52665163472301</v>
      </c>
      <c r="AC41" s="53">
        <f>VLOOKUP($A41,'ADR Raw Data'!$B$6:$BE$43,'ADR Raw Data'!L$1,FALSE)</f>
        <v>150.830946530147</v>
      </c>
      <c r="AD41" s="52">
        <f>VLOOKUP($A41,'ADR Raw Data'!$B$6:$BE$43,'ADR Raw Data'!N$1,FALSE)</f>
        <v>188.169266666666</v>
      </c>
      <c r="AE41" s="52">
        <f>VLOOKUP($A41,'ADR Raw Data'!$B$6:$BE$43,'ADR Raw Data'!O$1,FALSE)</f>
        <v>194.81278035217699</v>
      </c>
      <c r="AF41" s="53">
        <f>VLOOKUP($A41,'ADR Raw Data'!$B$6:$BE$43,'ADR Raw Data'!P$1,FALSE)</f>
        <v>191.536270549553</v>
      </c>
      <c r="AG41" s="54">
        <f>VLOOKUP($A41,'ADR Raw Data'!$B$6:$BE$43,'ADR Raw Data'!R$1,FALSE)</f>
        <v>164.114458920907</v>
      </c>
      <c r="AI41" s="47">
        <f>VLOOKUP($A41,'ADR Raw Data'!$B$6:$BE$43,'ADR Raw Data'!T$1,FALSE)</f>
        <v>12.468508838723301</v>
      </c>
      <c r="AJ41" s="48">
        <f>VLOOKUP($A41,'ADR Raw Data'!$B$6:$BE$43,'ADR Raw Data'!U$1,FALSE)</f>
        <v>5.9145465133717003</v>
      </c>
      <c r="AK41" s="48">
        <f>VLOOKUP($A41,'ADR Raw Data'!$B$6:$BE$43,'ADR Raw Data'!V$1,FALSE)</f>
        <v>12.847154144418401</v>
      </c>
      <c r="AL41" s="48">
        <f>VLOOKUP($A41,'ADR Raw Data'!$B$6:$BE$43,'ADR Raw Data'!W$1,FALSE)</f>
        <v>14.7578317602142</v>
      </c>
      <c r="AM41" s="48">
        <f>VLOOKUP($A41,'ADR Raw Data'!$B$6:$BE$43,'ADR Raw Data'!X$1,FALSE)</f>
        <v>2.8633702454488001</v>
      </c>
      <c r="AN41" s="49">
        <f>VLOOKUP($A41,'ADR Raw Data'!$B$6:$BE$43,'ADR Raw Data'!Y$1,FALSE)</f>
        <v>9.8015033934320108</v>
      </c>
      <c r="AO41" s="48">
        <f>VLOOKUP($A41,'ADR Raw Data'!$B$6:$BE$43,'ADR Raw Data'!AA$1,FALSE)</f>
        <v>4.3339323174744599</v>
      </c>
      <c r="AP41" s="48">
        <f>VLOOKUP($A41,'ADR Raw Data'!$B$6:$BE$43,'ADR Raw Data'!AB$1,FALSE)</f>
        <v>6.2071049606189801</v>
      </c>
      <c r="AQ41" s="49">
        <f>VLOOKUP($A41,'ADR Raw Data'!$B$6:$BE$43,'ADR Raw Data'!AC$1,FALSE)</f>
        <v>5.3127420318077698</v>
      </c>
      <c r="AR41" s="50">
        <f>VLOOKUP($A41,'ADR Raw Data'!$B$6:$BE$43,'ADR Raw Data'!AE$1,FALSE)</f>
        <v>8.0406517552987005</v>
      </c>
      <c r="AS41" s="40"/>
      <c r="AT41" s="51">
        <f>VLOOKUP($A41,'RevPAR Raw Data'!$B$6:$BE$43,'RevPAR Raw Data'!G$1,FALSE)</f>
        <v>96.785755446240302</v>
      </c>
      <c r="AU41" s="52">
        <f>VLOOKUP($A41,'RevPAR Raw Data'!$B$6:$BE$43,'RevPAR Raw Data'!H$1,FALSE)</f>
        <v>87.794581869290198</v>
      </c>
      <c r="AV41" s="52">
        <f>VLOOKUP($A41,'RevPAR Raw Data'!$B$6:$BE$43,'RevPAR Raw Data'!I$1,FALSE)</f>
        <v>95.109824314827804</v>
      </c>
      <c r="AW41" s="52">
        <f>VLOOKUP($A41,'RevPAR Raw Data'!$B$6:$BE$43,'RevPAR Raw Data'!J$1,FALSE)</f>
        <v>95.446781447645805</v>
      </c>
      <c r="AX41" s="52">
        <f>VLOOKUP($A41,'RevPAR Raw Data'!$B$6:$BE$43,'RevPAR Raw Data'!K$1,FALSE)</f>
        <v>90.711271960646499</v>
      </c>
      <c r="AY41" s="53">
        <f>VLOOKUP($A41,'RevPAR Raw Data'!$B$6:$BE$43,'RevPAR Raw Data'!L$1,FALSE)</f>
        <v>93.169643007730102</v>
      </c>
      <c r="AZ41" s="52">
        <f>VLOOKUP($A41,'RevPAR Raw Data'!$B$6:$BE$43,'RevPAR Raw Data'!N$1,FALSE)</f>
        <v>138.84591004919099</v>
      </c>
      <c r="BA41" s="52">
        <f>VLOOKUP($A41,'RevPAR Raw Data'!$B$6:$BE$43,'RevPAR Raw Data'!O$1,FALSE)</f>
        <v>147.71819395643001</v>
      </c>
      <c r="BB41" s="53">
        <f>VLOOKUP($A41,'RevPAR Raw Data'!$B$6:$BE$43,'RevPAR Raw Data'!P$1,FALSE)</f>
        <v>143.28205200280999</v>
      </c>
      <c r="BC41" s="54">
        <f>VLOOKUP($A41,'RevPAR Raw Data'!$B$6:$BE$43,'RevPAR Raw Data'!R$1,FALSE)</f>
        <v>107.487474149181</v>
      </c>
      <c r="BE41" s="47">
        <f>VLOOKUP($A41,'RevPAR Raw Data'!$B$6:$BE$43,'RevPAR Raw Data'!T$1,FALSE)</f>
        <v>7.5066628605444103</v>
      </c>
      <c r="BF41" s="48">
        <f>VLOOKUP($A41,'RevPAR Raw Data'!$B$6:$BE$43,'RevPAR Raw Data'!U$1,FALSE)</f>
        <v>-2.3991759548822</v>
      </c>
      <c r="BG41" s="48">
        <f>VLOOKUP($A41,'RevPAR Raw Data'!$B$6:$BE$43,'RevPAR Raw Data'!V$1,FALSE)</f>
        <v>2.9102083847378899</v>
      </c>
      <c r="BH41" s="48">
        <f>VLOOKUP($A41,'RevPAR Raw Data'!$B$6:$BE$43,'RevPAR Raw Data'!W$1,FALSE)</f>
        <v>-0.80626767622361895</v>
      </c>
      <c r="BI41" s="48">
        <f>VLOOKUP($A41,'RevPAR Raw Data'!$B$6:$BE$43,'RevPAR Raw Data'!X$1,FALSE)</f>
        <v>-10.197037984534299</v>
      </c>
      <c r="BJ41" s="49">
        <f>VLOOKUP($A41,'RevPAR Raw Data'!$B$6:$BE$43,'RevPAR Raw Data'!Y$1,FALSE)</f>
        <v>-0.80624719133942502</v>
      </c>
      <c r="BK41" s="48">
        <f>VLOOKUP($A41,'RevPAR Raw Data'!$B$6:$BE$43,'RevPAR Raw Data'!AA$1,FALSE)</f>
        <v>-8.0951099552447996</v>
      </c>
      <c r="BL41" s="48">
        <f>VLOOKUP($A41,'RevPAR Raw Data'!$B$6:$BE$43,'RevPAR Raw Data'!AB$1,FALSE)</f>
        <v>-1.80165702441483</v>
      </c>
      <c r="BM41" s="49">
        <f>VLOOKUP($A41,'RevPAR Raw Data'!$B$6:$BE$43,'RevPAR Raw Data'!AC$1,FALSE)</f>
        <v>-4.9551387088941201</v>
      </c>
      <c r="BN41" s="50">
        <f>VLOOKUP($A41,'RevPAR Raw Data'!$B$6:$BE$43,'RevPAR Raw Data'!AE$1,FALSE)</f>
        <v>-2.4284036473465198</v>
      </c>
    </row>
    <row r="42" spans="1:66" x14ac:dyDescent="0.45">
      <c r="A42" s="63" t="s">
        <v>80</v>
      </c>
      <c r="B42" s="47">
        <f>VLOOKUP($A42,'Occupancy Raw Data'!$B$8:$BE$45,'Occupancy Raw Data'!G$3,FALSE)</f>
        <v>68.838108536290605</v>
      </c>
      <c r="C42" s="48">
        <f>VLOOKUP($A42,'Occupancy Raw Data'!$B$8:$BE$45,'Occupancy Raw Data'!H$3,FALSE)</f>
        <v>67.739856609650602</v>
      </c>
      <c r="D42" s="48">
        <f>VLOOKUP($A42,'Occupancy Raw Data'!$B$8:$BE$45,'Occupancy Raw Data'!I$3,FALSE)</f>
        <v>72.524905346258095</v>
      </c>
      <c r="E42" s="48">
        <f>VLOOKUP($A42,'Occupancy Raw Data'!$B$8:$BE$45,'Occupancy Raw Data'!J$3,FALSE)</f>
        <v>74.074272978706205</v>
      </c>
      <c r="F42" s="48">
        <f>VLOOKUP($A42,'Occupancy Raw Data'!$B$8:$BE$45,'Occupancy Raw Data'!K$3,FALSE)</f>
        <v>74.823447275851805</v>
      </c>
      <c r="G42" s="49">
        <f>VLOOKUP($A42,'Occupancy Raw Data'!$B$8:$BE$45,'Occupancy Raw Data'!L$3,FALSE)</f>
        <v>71.600118149351502</v>
      </c>
      <c r="H42" s="48">
        <f>VLOOKUP($A42,'Occupancy Raw Data'!$B$8:$BE$45,'Occupancy Raw Data'!N$3,FALSE)</f>
        <v>83.566499288418598</v>
      </c>
      <c r="I42" s="48">
        <f>VLOOKUP($A42,'Occupancy Raw Data'!$B$8:$BE$45,'Occupancy Raw Data'!O$3,FALSE)</f>
        <v>86.181896297091896</v>
      </c>
      <c r="J42" s="49">
        <f>VLOOKUP($A42,'Occupancy Raw Data'!$B$8:$BE$45,'Occupancy Raw Data'!P$3,FALSE)</f>
        <v>84.874197792755197</v>
      </c>
      <c r="K42" s="50">
        <f>VLOOKUP($A42,'Occupancy Raw Data'!$B$8:$BE$45,'Occupancy Raw Data'!R$3,FALSE)</f>
        <v>75.392712333181095</v>
      </c>
      <c r="M42" s="47">
        <f>VLOOKUP($A42,'Occupancy Raw Data'!$B$8:$BE$45,'Occupancy Raw Data'!T$3,FALSE)</f>
        <v>1.77792000501854</v>
      </c>
      <c r="N42" s="48">
        <f>VLOOKUP($A42,'Occupancy Raw Data'!$B$8:$BE$45,'Occupancy Raw Data'!U$3,FALSE)</f>
        <v>-1.3698148804605399</v>
      </c>
      <c r="O42" s="48">
        <f>VLOOKUP($A42,'Occupancy Raw Data'!$B$8:$BE$45,'Occupancy Raw Data'!V$3,FALSE)</f>
        <v>-2.2523516654439999</v>
      </c>
      <c r="P42" s="48">
        <f>VLOOKUP($A42,'Occupancy Raw Data'!$B$8:$BE$45,'Occupancy Raw Data'!W$3,FALSE)</f>
        <v>-6.0044091127570898</v>
      </c>
      <c r="Q42" s="48">
        <f>VLOOKUP($A42,'Occupancy Raw Data'!$B$8:$BE$45,'Occupancy Raw Data'!X$3,FALSE)</f>
        <v>-5.1959569082634998</v>
      </c>
      <c r="R42" s="49">
        <f>VLOOKUP($A42,'Occupancy Raw Data'!$B$8:$BE$45,'Occupancy Raw Data'!Y$3,FALSE)</f>
        <v>-2.7813615617704799</v>
      </c>
      <c r="S42" s="48">
        <f>VLOOKUP($A42,'Occupancy Raw Data'!$B$8:$BE$45,'Occupancy Raw Data'!AA$3,FALSE)</f>
        <v>-4.4363808598215497</v>
      </c>
      <c r="T42" s="48">
        <f>VLOOKUP($A42,'Occupancy Raw Data'!$B$8:$BE$45,'Occupancy Raw Data'!AB$3,FALSE)</f>
        <v>-4.9186779137896099</v>
      </c>
      <c r="U42" s="49">
        <f>VLOOKUP($A42,'Occupancy Raw Data'!$B$8:$BE$45,'Occupancy Raw Data'!AC$3,FALSE)</f>
        <v>-4.68185477410338</v>
      </c>
      <c r="V42" s="50">
        <f>VLOOKUP($A42,'Occupancy Raw Data'!$B$8:$BE$45,'Occupancy Raw Data'!AE$3,FALSE)</f>
        <v>-3.40086291185081</v>
      </c>
      <c r="X42" s="51">
        <f>VLOOKUP($A42,'ADR Raw Data'!$B$6:$BE$43,'ADR Raw Data'!G$1,FALSE)</f>
        <v>143.047656810734</v>
      </c>
      <c r="Y42" s="52">
        <f>VLOOKUP($A42,'ADR Raw Data'!$B$6:$BE$43,'ADR Raw Data'!H$1,FALSE)</f>
        <v>137.24439013755099</v>
      </c>
      <c r="Z42" s="52">
        <f>VLOOKUP($A42,'ADR Raw Data'!$B$6:$BE$43,'ADR Raw Data'!I$1,FALSE)</f>
        <v>143.82349068828901</v>
      </c>
      <c r="AA42" s="52">
        <f>VLOOKUP($A42,'ADR Raw Data'!$B$6:$BE$43,'ADR Raw Data'!J$1,FALSE)</f>
        <v>147.52181070108</v>
      </c>
      <c r="AB42" s="52">
        <f>VLOOKUP($A42,'ADR Raw Data'!$B$6:$BE$43,'ADR Raw Data'!K$1,FALSE)</f>
        <v>147.60777929301901</v>
      </c>
      <c r="AC42" s="53">
        <f>VLOOKUP($A42,'ADR Raw Data'!$B$6:$BE$43,'ADR Raw Data'!L$1,FALSE)</f>
        <v>143.98558433278501</v>
      </c>
      <c r="AD42" s="52">
        <f>VLOOKUP($A42,'ADR Raw Data'!$B$6:$BE$43,'ADR Raw Data'!N$1,FALSE)</f>
        <v>193.02465023617401</v>
      </c>
      <c r="AE42" s="52">
        <f>VLOOKUP($A42,'ADR Raw Data'!$B$6:$BE$43,'ADR Raw Data'!O$1,FALSE)</f>
        <v>197.609141922417</v>
      </c>
      <c r="AF42" s="53">
        <f>VLOOKUP($A42,'ADR Raw Data'!$B$6:$BE$43,'ADR Raw Data'!P$1,FALSE)</f>
        <v>195.352213838268</v>
      </c>
      <c r="AG42" s="54">
        <f>VLOOKUP($A42,'ADR Raw Data'!$B$6:$BE$43,'ADR Raw Data'!R$1,FALSE)</f>
        <v>160.507459639053</v>
      </c>
      <c r="AI42" s="47">
        <f>VLOOKUP($A42,'ADR Raw Data'!$B$6:$BE$43,'ADR Raw Data'!T$1,FALSE)</f>
        <v>-1.7850338889097701</v>
      </c>
      <c r="AJ42" s="48">
        <f>VLOOKUP($A42,'ADR Raw Data'!$B$6:$BE$43,'ADR Raw Data'!U$1,FALSE)</f>
        <v>-1.89138477096895</v>
      </c>
      <c r="AK42" s="48">
        <f>VLOOKUP($A42,'ADR Raw Data'!$B$6:$BE$43,'ADR Raw Data'!V$1,FALSE)</f>
        <v>-1.18284167610311</v>
      </c>
      <c r="AL42" s="48">
        <f>VLOOKUP($A42,'ADR Raw Data'!$B$6:$BE$43,'ADR Raw Data'!W$1,FALSE)</f>
        <v>0.445794279797043</v>
      </c>
      <c r="AM42" s="48">
        <f>VLOOKUP($A42,'ADR Raw Data'!$B$6:$BE$43,'ADR Raw Data'!X$1,FALSE)</f>
        <v>-0.59582359982817201</v>
      </c>
      <c r="AN42" s="49">
        <f>VLOOKUP($A42,'ADR Raw Data'!$B$6:$BE$43,'ADR Raw Data'!Y$1,FALSE)</f>
        <v>-0.98901505148484803</v>
      </c>
      <c r="AO42" s="48">
        <f>VLOOKUP($A42,'ADR Raw Data'!$B$6:$BE$43,'ADR Raw Data'!AA$1,FALSE)</f>
        <v>1.34462031138848</v>
      </c>
      <c r="AP42" s="48">
        <f>VLOOKUP($A42,'ADR Raw Data'!$B$6:$BE$43,'ADR Raw Data'!AB$1,FALSE)</f>
        <v>-1.20313185042354</v>
      </c>
      <c r="AQ42" s="49">
        <f>VLOOKUP($A42,'ADR Raw Data'!$B$6:$BE$43,'ADR Raw Data'!AC$1,FALSE)</f>
        <v>1.37891141567746E-2</v>
      </c>
      <c r="AR42" s="50">
        <f>VLOOKUP($A42,'ADR Raw Data'!$B$6:$BE$43,'ADR Raw Data'!AE$1,FALSE)</f>
        <v>-0.73145744318343797</v>
      </c>
      <c r="AS42" s="40"/>
      <c r="AT42" s="51">
        <f>VLOOKUP($A42,'RevPAR Raw Data'!$B$6:$BE$43,'RevPAR Raw Data'!G$1,FALSE)</f>
        <v>98.471301253994199</v>
      </c>
      <c r="AU42" s="52">
        <f>VLOOKUP($A42,'RevPAR Raw Data'!$B$6:$BE$43,'RevPAR Raw Data'!H$1,FALSE)</f>
        <v>92.969153083966503</v>
      </c>
      <c r="AV42" s="52">
        <f>VLOOKUP($A42,'RevPAR Raw Data'!$B$6:$BE$43,'RevPAR Raw Data'!I$1,FALSE)</f>
        <v>104.307850487366</v>
      </c>
      <c r="AW42" s="52">
        <f>VLOOKUP($A42,'RevPAR Raw Data'!$B$6:$BE$43,'RevPAR Raw Data'!J$1,FALSE)</f>
        <v>109.27570876184799</v>
      </c>
      <c r="AX42" s="52">
        <f>VLOOKUP($A42,'RevPAR Raw Data'!$B$6:$BE$43,'RevPAR Raw Data'!K$1,FALSE)</f>
        <v>110.445228914368</v>
      </c>
      <c r="AY42" s="53">
        <f>VLOOKUP($A42,'RevPAR Raw Data'!$B$6:$BE$43,'RevPAR Raw Data'!L$1,FALSE)</f>
        <v>103.093848500308</v>
      </c>
      <c r="AZ42" s="52">
        <f>VLOOKUP($A42,'RevPAR Raw Data'!$B$6:$BE$43,'RevPAR Raw Data'!N$1,FALSE)</f>
        <v>161.303942966085</v>
      </c>
      <c r="BA42" s="52">
        <f>VLOOKUP($A42,'RevPAR Raw Data'!$B$6:$BE$43,'RevPAR Raw Data'!O$1,FALSE)</f>
        <v>170.30330576515101</v>
      </c>
      <c r="BB42" s="53">
        <f>VLOOKUP($A42,'RevPAR Raw Data'!$B$6:$BE$43,'RevPAR Raw Data'!P$1,FALSE)</f>
        <v>165.80362436561799</v>
      </c>
      <c r="BC42" s="54">
        <f>VLOOKUP($A42,'RevPAR Raw Data'!$B$6:$BE$43,'RevPAR Raw Data'!R$1,FALSE)</f>
        <v>121.010927318968</v>
      </c>
      <c r="BE42" s="47">
        <f>VLOOKUP($A42,'RevPAR Raw Data'!$B$6:$BE$43,'RevPAR Raw Data'!T$1,FALSE)</f>
        <v>-3.8850358498518298E-2</v>
      </c>
      <c r="BF42" s="48">
        <f>VLOOKUP($A42,'RevPAR Raw Data'!$B$6:$BE$43,'RevPAR Raw Data'!U$1,FALSE)</f>
        <v>-3.2352911813899898</v>
      </c>
      <c r="BG42" s="48">
        <f>VLOOKUP($A42,'RevPAR Raw Data'!$B$6:$BE$43,'RevPAR Raw Data'!V$1,FALSE)</f>
        <v>-3.4085515873558498</v>
      </c>
      <c r="BH42" s="48">
        <f>VLOOKUP($A42,'RevPAR Raw Data'!$B$6:$BE$43,'RevPAR Raw Data'!W$1,FALSE)</f>
        <v>-5.5853821453203301</v>
      </c>
      <c r="BI42" s="48">
        <f>VLOOKUP($A42,'RevPAR Raw Data'!$B$6:$BE$43,'RevPAR Raw Data'!X$1,FALSE)</f>
        <v>-5.7608217705953404</v>
      </c>
      <c r="BJ42" s="49">
        <f>VLOOKUP($A42,'RevPAR Raw Data'!$B$6:$BE$43,'RevPAR Raw Data'!Y$1,FALSE)</f>
        <v>-3.7428685287732</v>
      </c>
      <c r="BK42" s="48">
        <f>VLOOKUP($A42,'RevPAR Raw Data'!$B$6:$BE$43,'RevPAR Raw Data'!AA$1,FALSE)</f>
        <v>-3.1514130265647702</v>
      </c>
      <c r="BL42" s="48">
        <f>VLOOKUP($A42,'RevPAR Raw Data'!$B$6:$BE$43,'RevPAR Raw Data'!AB$1,FALSE)</f>
        <v>-6.0626315836125997</v>
      </c>
      <c r="BM42" s="49">
        <f>VLOOKUP($A42,'RevPAR Raw Data'!$B$6:$BE$43,'RevPAR Raw Data'!AC$1,FALSE)</f>
        <v>-4.66871124624606</v>
      </c>
      <c r="BN42" s="50">
        <f>VLOOKUP($A42,'RevPAR Raw Data'!$B$6:$BE$43,'RevPAR Raw Data'!AE$1,FALSE)</f>
        <v>-4.1074444901330498</v>
      </c>
    </row>
    <row r="43" spans="1:66" x14ac:dyDescent="0.45">
      <c r="A43" s="66" t="s">
        <v>81</v>
      </c>
      <c r="B43" s="47">
        <f>VLOOKUP($A43,'Occupancy Raw Data'!$B$8:$BE$45,'Occupancy Raw Data'!G$3,FALSE)</f>
        <v>54.703394901663501</v>
      </c>
      <c r="C43" s="48">
        <f>VLOOKUP($A43,'Occupancy Raw Data'!$B$8:$BE$45,'Occupancy Raw Data'!H$3,FALSE)</f>
        <v>65.534367894043896</v>
      </c>
      <c r="D43" s="48">
        <f>VLOOKUP($A43,'Occupancy Raw Data'!$B$8:$BE$45,'Occupancy Raw Data'!I$3,FALSE)</f>
        <v>77.161207962660001</v>
      </c>
      <c r="E43" s="48">
        <f>VLOOKUP($A43,'Occupancy Raw Data'!$B$8:$BE$45,'Occupancy Raw Data'!J$3,FALSE)</f>
        <v>80.061435353253202</v>
      </c>
      <c r="F43" s="48">
        <f>VLOOKUP($A43,'Occupancy Raw Data'!$B$8:$BE$45,'Occupancy Raw Data'!K$3,FALSE)</f>
        <v>77.843379742290594</v>
      </c>
      <c r="G43" s="49">
        <f>VLOOKUP($A43,'Occupancy Raw Data'!$B$8:$BE$45,'Occupancy Raw Data'!L$3,FALSE)</f>
        <v>71.060757170782296</v>
      </c>
      <c r="H43" s="48">
        <f>VLOOKUP($A43,'Occupancy Raw Data'!$B$8:$BE$45,'Occupancy Raw Data'!N$3,FALSE)</f>
        <v>81.318067578888503</v>
      </c>
      <c r="I43" s="48">
        <f>VLOOKUP($A43,'Occupancy Raw Data'!$B$8:$BE$45,'Occupancy Raw Data'!O$3,FALSE)</f>
        <v>84.525471735748098</v>
      </c>
      <c r="J43" s="49">
        <f>VLOOKUP($A43,'Occupancy Raw Data'!$B$8:$BE$45,'Occupancy Raw Data'!P$3,FALSE)</f>
        <v>82.921769657318293</v>
      </c>
      <c r="K43" s="50">
        <f>VLOOKUP($A43,'Occupancy Raw Data'!$B$8:$BE$45,'Occupancy Raw Data'!R$3,FALSE)</f>
        <v>74.449617881221101</v>
      </c>
      <c r="M43" s="47">
        <f>VLOOKUP($A43,'Occupancy Raw Data'!$B$8:$BE$45,'Occupancy Raw Data'!T$3,FALSE)</f>
        <v>-9.5479365300993297</v>
      </c>
      <c r="N43" s="48">
        <f>VLOOKUP($A43,'Occupancy Raw Data'!$B$8:$BE$45,'Occupancy Raw Data'!U$3,FALSE)</f>
        <v>-3.0239150592431598</v>
      </c>
      <c r="O43" s="48">
        <f>VLOOKUP($A43,'Occupancy Raw Data'!$B$8:$BE$45,'Occupancy Raw Data'!V$3,FALSE)</f>
        <v>-0.115299556687034</v>
      </c>
      <c r="P43" s="48">
        <f>VLOOKUP($A43,'Occupancy Raw Data'!$B$8:$BE$45,'Occupancy Raw Data'!W$3,FALSE)</f>
        <v>-4.8458801375726797</v>
      </c>
      <c r="Q43" s="48">
        <f>VLOOKUP($A43,'Occupancy Raw Data'!$B$8:$BE$45,'Occupancy Raw Data'!X$3,FALSE)</f>
        <v>-0.93840810373708905</v>
      </c>
      <c r="R43" s="49">
        <f>VLOOKUP($A43,'Occupancy Raw Data'!$B$8:$BE$45,'Occupancy Raw Data'!Y$3,FALSE)</f>
        <v>-3.4567219513511702</v>
      </c>
      <c r="S43" s="48">
        <f>VLOOKUP($A43,'Occupancy Raw Data'!$B$8:$BE$45,'Occupancy Raw Data'!AA$3,FALSE)</f>
        <v>5.1659157446435497E-2</v>
      </c>
      <c r="T43" s="48">
        <f>VLOOKUP($A43,'Occupancy Raw Data'!$B$8:$BE$45,'Occupancy Raw Data'!AB$3,FALSE)</f>
        <v>4.7069729660320903</v>
      </c>
      <c r="U43" s="49">
        <f>VLOOKUP($A43,'Occupancy Raw Data'!$B$8:$BE$45,'Occupancy Raw Data'!AC$3,FALSE)</f>
        <v>2.3714086149071898</v>
      </c>
      <c r="V43" s="50">
        <f>VLOOKUP($A43,'Occupancy Raw Data'!$B$8:$BE$45,'Occupancy Raw Data'!AE$3,FALSE)</f>
        <v>-1.6753648829079599</v>
      </c>
      <c r="X43" s="51">
        <f>VLOOKUP($A43,'ADR Raw Data'!$B$6:$BE$43,'ADR Raw Data'!G$1,FALSE)</f>
        <v>137.49729407474899</v>
      </c>
      <c r="Y43" s="52">
        <f>VLOOKUP($A43,'ADR Raw Data'!$B$6:$BE$43,'ADR Raw Data'!H$1,FALSE)</f>
        <v>155.084387460051</v>
      </c>
      <c r="Z43" s="52">
        <f>VLOOKUP($A43,'ADR Raw Data'!$B$6:$BE$43,'ADR Raw Data'!I$1,FALSE)</f>
        <v>170.41292136283701</v>
      </c>
      <c r="AA43" s="52">
        <f>VLOOKUP($A43,'ADR Raw Data'!$B$6:$BE$43,'ADR Raw Data'!J$1,FALSE)</f>
        <v>173.475486322188</v>
      </c>
      <c r="AB43" s="52">
        <f>VLOOKUP($A43,'ADR Raw Data'!$B$6:$BE$43,'ADR Raw Data'!K$1,FALSE)</f>
        <v>158.531580484805</v>
      </c>
      <c r="AC43" s="53">
        <f>VLOOKUP($A43,'ADR Raw Data'!$B$6:$BE$43,'ADR Raw Data'!L$1,FALSE)</f>
        <v>160.604884240546</v>
      </c>
      <c r="AD43" s="52">
        <f>VLOOKUP($A43,'ADR Raw Data'!$B$6:$BE$43,'ADR Raw Data'!N$1,FALSE)</f>
        <v>143.13307447017201</v>
      </c>
      <c r="AE43" s="52">
        <f>VLOOKUP($A43,'ADR Raw Data'!$B$6:$BE$43,'ADR Raw Data'!O$1,FALSE)</f>
        <v>144.38406621672601</v>
      </c>
      <c r="AF43" s="53">
        <f>VLOOKUP($A43,'ADR Raw Data'!$B$6:$BE$43,'ADR Raw Data'!P$1,FALSE)</f>
        <v>143.770667396324</v>
      </c>
      <c r="AG43" s="54">
        <f>VLOOKUP($A43,'ADR Raw Data'!$B$6:$BE$43,'ADR Raw Data'!R$1,FALSE)</f>
        <v>155.24776933616999</v>
      </c>
      <c r="AI43" s="47">
        <f>VLOOKUP($A43,'ADR Raw Data'!$B$6:$BE$43,'ADR Raw Data'!T$1,FALSE)</f>
        <v>5.5049184366470101</v>
      </c>
      <c r="AJ43" s="48">
        <f>VLOOKUP($A43,'ADR Raw Data'!$B$6:$BE$43,'ADR Raw Data'!U$1,FALSE)</f>
        <v>7.0933869180356801</v>
      </c>
      <c r="AK43" s="48">
        <f>VLOOKUP($A43,'ADR Raw Data'!$B$6:$BE$43,'ADR Raw Data'!V$1,FALSE)</f>
        <v>10.308546390877099</v>
      </c>
      <c r="AL43" s="48">
        <f>VLOOKUP($A43,'ADR Raw Data'!$B$6:$BE$43,'ADR Raw Data'!W$1,FALSE)</f>
        <v>10.1669704856747</v>
      </c>
      <c r="AM43" s="48">
        <f>VLOOKUP($A43,'ADR Raw Data'!$B$6:$BE$43,'ADR Raw Data'!X$1,FALSE)</f>
        <v>9.6017460085054598</v>
      </c>
      <c r="AN43" s="49">
        <f>VLOOKUP($A43,'ADR Raw Data'!$B$6:$BE$43,'ADR Raw Data'!Y$1,FALSE)</f>
        <v>9.0184629998441803</v>
      </c>
      <c r="AO43" s="48">
        <f>VLOOKUP($A43,'ADR Raw Data'!$B$6:$BE$43,'ADR Raw Data'!AA$1,FALSE)</f>
        <v>6.5848619856986703</v>
      </c>
      <c r="AP43" s="48">
        <f>VLOOKUP($A43,'ADR Raw Data'!$B$6:$BE$43,'ADR Raw Data'!AB$1,FALSE)</f>
        <v>9.1978952300185295</v>
      </c>
      <c r="AQ43" s="49">
        <f>VLOOKUP($A43,'ADR Raw Data'!$B$6:$BE$43,'ADR Raw Data'!AC$1,FALSE)</f>
        <v>7.8874756981635699</v>
      </c>
      <c r="AR43" s="50">
        <f>VLOOKUP($A43,'ADR Raw Data'!$B$6:$BE$43,'ADR Raw Data'!AE$1,FALSE)</f>
        <v>8.54830644057275</v>
      </c>
      <c r="AS43" s="40"/>
      <c r="AT43" s="51">
        <f>VLOOKUP($A43,'RevPAR Raw Data'!$B$6:$BE$43,'RevPAR Raw Data'!G$1,FALSE)</f>
        <v>75.215687756811704</v>
      </c>
      <c r="AU43" s="52">
        <f>VLOOKUP($A43,'RevPAR Raw Data'!$B$6:$BE$43,'RevPAR Raw Data'!H$1,FALSE)</f>
        <v>101.63357302429399</v>
      </c>
      <c r="AV43" s="52">
        <f>VLOOKUP($A43,'RevPAR Raw Data'!$B$6:$BE$43,'RevPAR Raw Data'!I$1,FALSE)</f>
        <v>131.492668648023</v>
      </c>
      <c r="AW43" s="52">
        <f>VLOOKUP($A43,'RevPAR Raw Data'!$B$6:$BE$43,'RevPAR Raw Data'!J$1,FALSE)</f>
        <v>138.88696433557999</v>
      </c>
      <c r="AX43" s="52">
        <f>VLOOKUP($A43,'RevPAR Raw Data'!$B$6:$BE$43,'RevPAR Raw Data'!K$1,FALSE)</f>
        <v>123.40634020824101</v>
      </c>
      <c r="AY43" s="53">
        <f>VLOOKUP($A43,'RevPAR Raw Data'!$B$6:$BE$43,'RevPAR Raw Data'!L$1,FALSE)</f>
        <v>114.12704679459</v>
      </c>
      <c r="AZ43" s="52">
        <f>VLOOKUP($A43,'RevPAR Raw Data'!$B$6:$BE$43,'RevPAR Raw Data'!N$1,FALSE)</f>
        <v>116.393050225395</v>
      </c>
      <c r="BA43" s="52">
        <f>VLOOKUP($A43,'RevPAR Raw Data'!$B$6:$BE$43,'RevPAR Raw Data'!O$1,FALSE)</f>
        <v>122.041313080943</v>
      </c>
      <c r="BB43" s="53">
        <f>VLOOKUP($A43,'RevPAR Raw Data'!$B$6:$BE$43,'RevPAR Raw Data'!P$1,FALSE)</f>
        <v>119.21718165316901</v>
      </c>
      <c r="BC43" s="54">
        <f>VLOOKUP($A43,'RevPAR Raw Data'!$B$6:$BE$43,'RevPAR Raw Data'!R$1,FALSE)</f>
        <v>115.581371039898</v>
      </c>
      <c r="BE43" s="47">
        <f>VLOOKUP($A43,'RevPAR Raw Data'!$B$6:$BE$43,'RevPAR Raw Data'!T$1,FALSE)</f>
        <v>-4.5686242118171103</v>
      </c>
      <c r="BF43" s="48">
        <f>VLOOKUP($A43,'RevPAR Raw Data'!$B$6:$BE$43,'RevPAR Raw Data'!U$1,FALSE)</f>
        <v>3.8549738635676598</v>
      </c>
      <c r="BG43" s="48">
        <f>VLOOKUP($A43,'RevPAR Raw Data'!$B$6:$BE$43,'RevPAR Raw Data'!V$1,FALSE)</f>
        <v>10.1813611259005</v>
      </c>
      <c r="BH43" s="48">
        <f>VLOOKUP($A43,'RevPAR Raw Data'!$B$6:$BE$43,'RevPAR Raw Data'!W$1,FALSE)</f>
        <v>4.8284111447439004</v>
      </c>
      <c r="BI43" s="48">
        <f>VLOOKUP($A43,'RevPAR Raw Data'!$B$6:$BE$43,'RevPAR Raw Data'!X$1,FALSE)</f>
        <v>8.5732343421242998</v>
      </c>
      <c r="BJ43" s="49">
        <f>VLOOKUP($A43,'RevPAR Raw Data'!$B$6:$BE$43,'RevPAR Raw Data'!Y$1,FALSE)</f>
        <v>5.2499978583029003</v>
      </c>
      <c r="BK43" s="48">
        <f>VLOOKUP($A43,'RevPAR Raw Data'!$B$6:$BE$43,'RevPAR Raw Data'!AA$1,FALSE)</f>
        <v>6.6399228273659201</v>
      </c>
      <c r="BL43" s="48">
        <f>VLOOKUP($A43,'RevPAR Raw Data'!$B$6:$BE$43,'RevPAR Raw Data'!AB$1,FALSE)</f>
        <v>14.337810637971501</v>
      </c>
      <c r="BM43" s="49">
        <f>VLOOKUP($A43,'RevPAR Raw Data'!$B$6:$BE$43,'RevPAR Raw Data'!AC$1,FALSE)</f>
        <v>10.445928591275701</v>
      </c>
      <c r="BN43" s="50">
        <f>VLOOKUP($A43,'RevPAR Raw Data'!$B$6:$BE$43,'RevPAR Raw Data'!AE$1,FALSE)</f>
        <v>6.7297262334760699</v>
      </c>
    </row>
    <row r="44" spans="1:66" x14ac:dyDescent="0.45">
      <c r="A44" s="63" t="s">
        <v>82</v>
      </c>
      <c r="B44" s="47">
        <f>VLOOKUP($A44,'Occupancy Raw Data'!$B$8:$BE$45,'Occupancy Raw Data'!G$3,FALSE)</f>
        <v>51.809299800977001</v>
      </c>
      <c r="C44" s="48">
        <f>VLOOKUP($A44,'Occupancy Raw Data'!$B$8:$BE$45,'Occupancy Raw Data'!H$3,FALSE)</f>
        <v>58.883662022797097</v>
      </c>
      <c r="D44" s="48">
        <f>VLOOKUP($A44,'Occupancy Raw Data'!$B$8:$BE$45,'Occupancy Raw Data'!I$3,FALSE)</f>
        <v>61.651890718292002</v>
      </c>
      <c r="E44" s="48">
        <f>VLOOKUP($A44,'Occupancy Raw Data'!$B$8:$BE$45,'Occupancy Raw Data'!J$3,FALSE)</f>
        <v>64.483444906821006</v>
      </c>
      <c r="F44" s="48">
        <f>VLOOKUP($A44,'Occupancy Raw Data'!$B$8:$BE$45,'Occupancy Raw Data'!K$3,FALSE)</f>
        <v>65.994210240636804</v>
      </c>
      <c r="G44" s="49">
        <f>VLOOKUP($A44,'Occupancy Raw Data'!$B$8:$BE$45,'Occupancy Raw Data'!L$3,FALSE)</f>
        <v>60.564501537904803</v>
      </c>
      <c r="H44" s="48">
        <f>VLOOKUP($A44,'Occupancy Raw Data'!$B$8:$BE$45,'Occupancy Raw Data'!N$3,FALSE)</f>
        <v>74.127012846028506</v>
      </c>
      <c r="I44" s="48">
        <f>VLOOKUP($A44,'Occupancy Raw Data'!$B$8:$BE$45,'Occupancy Raw Data'!O$3,FALSE)</f>
        <v>75.058802243531701</v>
      </c>
      <c r="J44" s="49">
        <f>VLOOKUP($A44,'Occupancy Raw Data'!$B$8:$BE$45,'Occupancy Raw Data'!P$3,FALSE)</f>
        <v>74.592907544780104</v>
      </c>
      <c r="K44" s="50">
        <f>VLOOKUP($A44,'Occupancy Raw Data'!$B$8:$BE$45,'Occupancy Raw Data'!R$3,FALSE)</f>
        <v>64.572617539869199</v>
      </c>
      <c r="M44" s="47">
        <f>VLOOKUP($A44,'Occupancy Raw Data'!$B$8:$BE$45,'Occupancy Raw Data'!T$3,FALSE)</f>
        <v>2.4096544160032001</v>
      </c>
      <c r="N44" s="48">
        <f>VLOOKUP($A44,'Occupancy Raw Data'!$B$8:$BE$45,'Occupancy Raw Data'!U$3,FALSE)</f>
        <v>2.66017242214929</v>
      </c>
      <c r="O44" s="48">
        <f>VLOOKUP($A44,'Occupancy Raw Data'!$B$8:$BE$45,'Occupancy Raw Data'!V$3,FALSE)</f>
        <v>1.0562823191855999</v>
      </c>
      <c r="P44" s="48">
        <f>VLOOKUP($A44,'Occupancy Raw Data'!$B$8:$BE$45,'Occupancy Raw Data'!W$3,FALSE)</f>
        <v>-3.1742367841113998E-2</v>
      </c>
      <c r="Q44" s="48">
        <f>VLOOKUP($A44,'Occupancy Raw Data'!$B$8:$BE$45,'Occupancy Raw Data'!X$3,FALSE)</f>
        <v>-2.13313496721269</v>
      </c>
      <c r="R44" s="49">
        <f>VLOOKUP($A44,'Occupancy Raw Data'!$B$8:$BE$45,'Occupancy Raw Data'!Y$3,FALSE)</f>
        <v>0.64155039924077595</v>
      </c>
      <c r="S44" s="48">
        <f>VLOOKUP($A44,'Occupancy Raw Data'!$B$8:$BE$45,'Occupancy Raw Data'!AA$3,FALSE)</f>
        <v>-7.1466913249374304</v>
      </c>
      <c r="T44" s="48">
        <f>VLOOKUP($A44,'Occupancy Raw Data'!$B$8:$BE$45,'Occupancy Raw Data'!AB$3,FALSE)</f>
        <v>-7.8518056757968901</v>
      </c>
      <c r="U44" s="49">
        <f>VLOOKUP($A44,'Occupancy Raw Data'!$B$8:$BE$45,'Occupancy Raw Data'!AC$3,FALSE)</f>
        <v>-7.5027941642166098</v>
      </c>
      <c r="V44" s="50">
        <f>VLOOKUP($A44,'Occupancy Raw Data'!$B$8:$BE$45,'Occupancy Raw Data'!AE$3,FALSE)</f>
        <v>-2.2005857534023399</v>
      </c>
      <c r="X44" s="51">
        <f>VLOOKUP($A44,'ADR Raw Data'!$B$6:$BE$43,'ADR Raw Data'!G$1,FALSE)</f>
        <v>102.129690937663</v>
      </c>
      <c r="Y44" s="52">
        <f>VLOOKUP($A44,'ADR Raw Data'!$B$6:$BE$43,'ADR Raw Data'!H$1,FALSE)</f>
        <v>103.795195882624</v>
      </c>
      <c r="Z44" s="52">
        <f>VLOOKUP($A44,'ADR Raw Data'!$B$6:$BE$43,'ADR Raw Data'!I$1,FALSE)</f>
        <v>105.75934409391</v>
      </c>
      <c r="AA44" s="52">
        <f>VLOOKUP($A44,'ADR Raw Data'!$B$6:$BE$43,'ADR Raw Data'!J$1,FALSE)</f>
        <v>105.343660213243</v>
      </c>
      <c r="AB44" s="52">
        <f>VLOOKUP($A44,'ADR Raw Data'!$B$6:$BE$43,'ADR Raw Data'!K$1,FALSE)</f>
        <v>109.105688827964</v>
      </c>
      <c r="AC44" s="53">
        <f>VLOOKUP($A44,'ADR Raw Data'!$B$6:$BE$43,'ADR Raw Data'!L$1,FALSE)</f>
        <v>105.397180199557</v>
      </c>
      <c r="AD44" s="52">
        <f>VLOOKUP($A44,'ADR Raw Data'!$B$6:$BE$43,'ADR Raw Data'!N$1,FALSE)</f>
        <v>130.06061752501799</v>
      </c>
      <c r="AE44" s="52">
        <f>VLOOKUP($A44,'ADR Raw Data'!$B$6:$BE$43,'ADR Raw Data'!O$1,FALSE)</f>
        <v>130.99825358563299</v>
      </c>
      <c r="AF44" s="53">
        <f>VLOOKUP($A44,'ADR Raw Data'!$B$6:$BE$43,'ADR Raw Data'!P$1,FALSE)</f>
        <v>130.53236371354001</v>
      </c>
      <c r="AG44" s="54">
        <f>VLOOKUP($A44,'ADR Raw Data'!$B$6:$BE$43,'ADR Raw Data'!R$1,FALSE)</f>
        <v>113.69307355148599</v>
      </c>
      <c r="AI44" s="47">
        <f>VLOOKUP($A44,'ADR Raw Data'!$B$6:$BE$43,'ADR Raw Data'!T$1,FALSE)</f>
        <v>7.9777293704450098</v>
      </c>
      <c r="AJ44" s="48">
        <f>VLOOKUP($A44,'ADR Raw Data'!$B$6:$BE$43,'ADR Raw Data'!U$1,FALSE)</f>
        <v>7.9331634475322703</v>
      </c>
      <c r="AK44" s="48">
        <f>VLOOKUP($A44,'ADR Raw Data'!$B$6:$BE$43,'ADR Raw Data'!V$1,FALSE)</f>
        <v>8.8926786470600501</v>
      </c>
      <c r="AL44" s="48">
        <f>VLOOKUP($A44,'ADR Raw Data'!$B$6:$BE$43,'ADR Raw Data'!W$1,FALSE)</f>
        <v>7.6120003079150997</v>
      </c>
      <c r="AM44" s="48">
        <f>VLOOKUP($A44,'ADR Raw Data'!$B$6:$BE$43,'ADR Raw Data'!X$1,FALSE)</f>
        <v>9.6046588007971696</v>
      </c>
      <c r="AN44" s="49">
        <f>VLOOKUP($A44,'ADR Raw Data'!$B$6:$BE$43,'ADR Raw Data'!Y$1,FALSE)</f>
        <v>8.4096215686819704</v>
      </c>
      <c r="AO44" s="48">
        <f>VLOOKUP($A44,'ADR Raw Data'!$B$6:$BE$43,'ADR Raw Data'!AA$1,FALSE)</f>
        <v>4.4278092060010197</v>
      </c>
      <c r="AP44" s="48">
        <f>VLOOKUP($A44,'ADR Raw Data'!$B$6:$BE$43,'ADR Raw Data'!AB$1,FALSE)</f>
        <v>2.2313829472569102</v>
      </c>
      <c r="AQ44" s="49">
        <f>VLOOKUP($A44,'ADR Raw Data'!$B$6:$BE$43,'ADR Raw Data'!AC$1,FALSE)</f>
        <v>3.3015252640130499</v>
      </c>
      <c r="AR44" s="50">
        <f>VLOOKUP($A44,'ADR Raw Data'!$B$6:$BE$43,'ADR Raw Data'!AE$1,FALSE)</f>
        <v>5.8693327510788604</v>
      </c>
      <c r="AS44" s="40"/>
      <c r="AT44" s="51">
        <f>VLOOKUP($A44,'RevPAR Raw Data'!$B$6:$BE$43,'RevPAR Raw Data'!G$1,FALSE)</f>
        <v>52.912677763705403</v>
      </c>
      <c r="AU44" s="52">
        <f>VLOOKUP($A44,'RevPAR Raw Data'!$B$6:$BE$43,'RevPAR Raw Data'!H$1,FALSE)</f>
        <v>61.118412339424601</v>
      </c>
      <c r="AV44" s="52">
        <f>VLOOKUP($A44,'RevPAR Raw Data'!$B$6:$BE$43,'RevPAR Raw Data'!I$1,FALSE)</f>
        <v>65.202635245160096</v>
      </c>
      <c r="AW44" s="52">
        <f>VLOOKUP($A44,'RevPAR Raw Data'!$B$6:$BE$43,'RevPAR Raw Data'!J$1,FALSE)</f>
        <v>67.929221096435597</v>
      </c>
      <c r="AX44" s="52">
        <f>VLOOKUP($A44,'RevPAR Raw Data'!$B$6:$BE$43,'RevPAR Raw Data'!K$1,FALSE)</f>
        <v>72.003437669621803</v>
      </c>
      <c r="AY44" s="53">
        <f>VLOOKUP($A44,'RevPAR Raw Data'!$B$6:$BE$43,'RevPAR Raw Data'!L$1,FALSE)</f>
        <v>63.8332768228695</v>
      </c>
      <c r="AZ44" s="52">
        <f>VLOOKUP($A44,'RevPAR Raw Data'!$B$6:$BE$43,'RevPAR Raw Data'!N$1,FALSE)</f>
        <v>96.410050660394404</v>
      </c>
      <c r="BA44" s="52">
        <f>VLOOKUP($A44,'RevPAR Raw Data'!$B$6:$BE$43,'RevPAR Raw Data'!O$1,FALSE)</f>
        <v>98.325720101320698</v>
      </c>
      <c r="BB44" s="53">
        <f>VLOOKUP($A44,'RevPAR Raw Data'!$B$6:$BE$43,'RevPAR Raw Data'!P$1,FALSE)</f>
        <v>97.367885380857601</v>
      </c>
      <c r="BC44" s="54">
        <f>VLOOKUP($A44,'RevPAR Raw Data'!$B$6:$BE$43,'RevPAR Raw Data'!R$1,FALSE)</f>
        <v>73.414593553723194</v>
      </c>
      <c r="BE44" s="47">
        <f>VLOOKUP($A44,'RevPAR Raw Data'!$B$6:$BE$43,'RevPAR Raw Data'!T$1,FALSE)</f>
        <v>10.5796194945199</v>
      </c>
      <c r="BF44" s="48">
        <f>VLOOKUP($A44,'RevPAR Raw Data'!$B$6:$BE$43,'RevPAR Raw Data'!U$1,FALSE)</f>
        <v>10.804371695916799</v>
      </c>
      <c r="BG44" s="48">
        <f>VLOOKUP($A44,'RevPAR Raw Data'!$B$6:$BE$43,'RevPAR Raw Data'!V$1,FALSE)</f>
        <v>10.0428927584965</v>
      </c>
      <c r="BH44" s="48">
        <f>VLOOKUP($A44,'RevPAR Raw Data'!$B$6:$BE$43,'RevPAR Raw Data'!W$1,FALSE)</f>
        <v>7.5778417109361804</v>
      </c>
      <c r="BI44" s="48">
        <f>VLOOKUP($A44,'RevPAR Raw Data'!$B$6:$BE$43,'RevPAR Raw Data'!X$1,FALSE)</f>
        <v>7.2666434982231998</v>
      </c>
      <c r="BJ44" s="49">
        <f>VLOOKUP($A44,'RevPAR Raw Data'!$B$6:$BE$43,'RevPAR Raw Data'!Y$1,FALSE)</f>
        <v>9.1051239286712704</v>
      </c>
      <c r="BK44" s="48">
        <f>VLOOKUP($A44,'RevPAR Raw Data'!$B$6:$BE$43,'RevPAR Raw Data'!AA$1,FALSE)</f>
        <v>-3.0353239753464698</v>
      </c>
      <c r="BL44" s="48">
        <f>VLOOKUP($A44,'RevPAR Raw Data'!$B$6:$BE$43,'RevPAR Raw Data'!AB$1,FALSE)</f>
        <v>-5.7956265814414598</v>
      </c>
      <c r="BM44" s="49">
        <f>VLOOKUP($A44,'RevPAR Raw Data'!$B$6:$BE$43,'RevPAR Raw Data'!AC$1,FALSE)</f>
        <v>-4.4489755450420603</v>
      </c>
      <c r="BN44" s="50">
        <f>VLOOKUP($A44,'RevPAR Raw Data'!$B$6:$BE$43,'RevPAR Raw Data'!AE$1,FALSE)</f>
        <v>3.5395872973364999</v>
      </c>
    </row>
    <row r="45" spans="1:66" x14ac:dyDescent="0.45">
      <c r="A45" s="63" t="s">
        <v>83</v>
      </c>
      <c r="B45" s="47">
        <f>VLOOKUP($A45,'Occupancy Raw Data'!$B$8:$BE$45,'Occupancy Raw Data'!G$3,FALSE)</f>
        <v>46.892369883779601</v>
      </c>
      <c r="C45" s="48">
        <f>VLOOKUP($A45,'Occupancy Raw Data'!$B$8:$BE$45,'Occupancy Raw Data'!H$3,FALSE)</f>
        <v>58.3628094997473</v>
      </c>
      <c r="D45" s="48">
        <f>VLOOKUP($A45,'Occupancy Raw Data'!$B$8:$BE$45,'Occupancy Raw Data'!I$3,FALSE)</f>
        <v>61.040929762506302</v>
      </c>
      <c r="E45" s="48">
        <f>VLOOKUP($A45,'Occupancy Raw Data'!$B$8:$BE$45,'Occupancy Raw Data'!J$3,FALSE)</f>
        <v>60.586154623547202</v>
      </c>
      <c r="F45" s="48">
        <f>VLOOKUP($A45,'Occupancy Raw Data'!$B$8:$BE$45,'Occupancy Raw Data'!K$3,FALSE)</f>
        <v>58.388074785245003</v>
      </c>
      <c r="G45" s="49">
        <f>VLOOKUP($A45,'Occupancy Raw Data'!$B$8:$BE$45,'Occupancy Raw Data'!L$3,FALSE)</f>
        <v>57.0540677109651</v>
      </c>
      <c r="H45" s="48">
        <f>VLOOKUP($A45,'Occupancy Raw Data'!$B$8:$BE$45,'Occupancy Raw Data'!N$3,FALSE)</f>
        <v>68.115209701869603</v>
      </c>
      <c r="I45" s="48">
        <f>VLOOKUP($A45,'Occupancy Raw Data'!$B$8:$BE$45,'Occupancy Raw Data'!O$3,FALSE)</f>
        <v>66.270843860535606</v>
      </c>
      <c r="J45" s="49">
        <f>VLOOKUP($A45,'Occupancy Raw Data'!$B$8:$BE$45,'Occupancy Raw Data'!P$3,FALSE)</f>
        <v>67.193026781202605</v>
      </c>
      <c r="K45" s="50">
        <f>VLOOKUP($A45,'Occupancy Raw Data'!$B$8:$BE$45,'Occupancy Raw Data'!R$3,FALSE)</f>
        <v>59.950913159604397</v>
      </c>
      <c r="M45" s="47">
        <f>VLOOKUP($A45,'Occupancy Raw Data'!$B$8:$BE$45,'Occupancy Raw Data'!T$3,FALSE)</f>
        <v>-3.6344755970924099</v>
      </c>
      <c r="N45" s="48">
        <f>VLOOKUP($A45,'Occupancy Raw Data'!$B$8:$BE$45,'Occupancy Raw Data'!U$3,FALSE)</f>
        <v>-1.6602809706257899</v>
      </c>
      <c r="O45" s="48">
        <f>VLOOKUP($A45,'Occupancy Raw Data'!$B$8:$BE$45,'Occupancy Raw Data'!V$3,FALSE)</f>
        <v>-2.9718875502008002</v>
      </c>
      <c r="P45" s="48">
        <f>VLOOKUP($A45,'Occupancy Raw Data'!$B$8:$BE$45,'Occupancy Raw Data'!W$3,FALSE)</f>
        <v>-4.8790162633875402</v>
      </c>
      <c r="Q45" s="48">
        <f>VLOOKUP($A45,'Occupancy Raw Data'!$B$8:$BE$45,'Occupancy Raw Data'!X$3,FALSE)</f>
        <v>-5.7504078303425699</v>
      </c>
      <c r="R45" s="49">
        <f>VLOOKUP($A45,'Occupancy Raw Data'!$B$8:$BE$45,'Occupancy Raw Data'!Y$3,FALSE)</f>
        <v>-3.8081444879877302</v>
      </c>
      <c r="S45" s="48">
        <f>VLOOKUP($A45,'Occupancy Raw Data'!$B$8:$BE$45,'Occupancy Raw Data'!AA$3,FALSE)</f>
        <v>-3.29985652797704</v>
      </c>
      <c r="T45" s="48">
        <f>VLOOKUP($A45,'Occupancy Raw Data'!$B$8:$BE$45,'Occupancy Raw Data'!AB$3,FALSE)</f>
        <v>-5.1013024602026</v>
      </c>
      <c r="U45" s="49">
        <f>VLOOKUP($A45,'Occupancy Raw Data'!$B$8:$BE$45,'Occupancy Raw Data'!AC$3,FALSE)</f>
        <v>-4.1966858789625299</v>
      </c>
      <c r="V45" s="50">
        <f>VLOOKUP($A45,'Occupancy Raw Data'!$B$8:$BE$45,'Occupancy Raw Data'!AE$3,FALSE)</f>
        <v>-3.9329091960670901</v>
      </c>
      <c r="X45" s="51">
        <f>VLOOKUP($A45,'ADR Raw Data'!$B$6:$BE$43,'ADR Raw Data'!G$1,FALSE)</f>
        <v>99.422877155172401</v>
      </c>
      <c r="Y45" s="52">
        <f>VLOOKUP($A45,'ADR Raw Data'!$B$6:$BE$43,'ADR Raw Data'!H$1,FALSE)</f>
        <v>101.21251948051901</v>
      </c>
      <c r="Z45" s="52">
        <f>VLOOKUP($A45,'ADR Raw Data'!$B$6:$BE$43,'ADR Raw Data'!I$1,FALSE)</f>
        <v>104.86689569536399</v>
      </c>
      <c r="AA45" s="52">
        <f>VLOOKUP($A45,'ADR Raw Data'!$B$6:$BE$43,'ADR Raw Data'!J$1,FALSE)</f>
        <v>101.832977481234</v>
      </c>
      <c r="AB45" s="52">
        <f>VLOOKUP($A45,'ADR Raw Data'!$B$6:$BE$43,'ADR Raw Data'!K$1,FALSE)</f>
        <v>100.171739506707</v>
      </c>
      <c r="AC45" s="53">
        <f>VLOOKUP($A45,'ADR Raw Data'!$B$6:$BE$43,'ADR Raw Data'!L$1,FALSE)</f>
        <v>101.619039057656</v>
      </c>
      <c r="AD45" s="52">
        <f>VLOOKUP($A45,'ADR Raw Data'!$B$6:$BE$43,'ADR Raw Data'!N$1,FALSE)</f>
        <v>110.659406528189</v>
      </c>
      <c r="AE45" s="52">
        <f>VLOOKUP($A45,'ADR Raw Data'!$B$6:$BE$43,'ADR Raw Data'!O$1,FALSE)</f>
        <v>111.500057186427</v>
      </c>
      <c r="AF45" s="53">
        <f>VLOOKUP($A45,'ADR Raw Data'!$B$6:$BE$43,'ADR Raw Data'!P$1,FALSE)</f>
        <v>111.073963150968</v>
      </c>
      <c r="AG45" s="54">
        <f>VLOOKUP($A45,'ADR Raw Data'!$B$6:$BE$43,'ADR Raw Data'!R$1,FALSE)</f>
        <v>104.64677784467101</v>
      </c>
      <c r="AI45" s="47">
        <f>VLOOKUP($A45,'ADR Raw Data'!$B$6:$BE$43,'ADR Raw Data'!T$1,FALSE)</f>
        <v>7.2911571691996402</v>
      </c>
      <c r="AJ45" s="48">
        <f>VLOOKUP($A45,'ADR Raw Data'!$B$6:$BE$43,'ADR Raw Data'!U$1,FALSE)</f>
        <v>14.054202064188001</v>
      </c>
      <c r="AK45" s="48">
        <f>VLOOKUP($A45,'ADR Raw Data'!$B$6:$BE$43,'ADR Raw Data'!V$1,FALSE)</f>
        <v>15.9798625491888</v>
      </c>
      <c r="AL45" s="48">
        <f>VLOOKUP($A45,'ADR Raw Data'!$B$6:$BE$43,'ADR Raw Data'!W$1,FALSE)</f>
        <v>12.413071969891201</v>
      </c>
      <c r="AM45" s="48">
        <f>VLOOKUP($A45,'ADR Raw Data'!$B$6:$BE$43,'ADR Raw Data'!X$1,FALSE)</f>
        <v>8.6497379339796705</v>
      </c>
      <c r="AN45" s="49">
        <f>VLOOKUP($A45,'ADR Raw Data'!$B$6:$BE$43,'ADR Raw Data'!Y$1,FALSE)</f>
        <v>11.841981167705599</v>
      </c>
      <c r="AO45" s="48">
        <f>VLOOKUP($A45,'ADR Raw Data'!$B$6:$BE$43,'ADR Raw Data'!AA$1,FALSE)</f>
        <v>3.8968646945873799</v>
      </c>
      <c r="AP45" s="48">
        <f>VLOOKUP($A45,'ADR Raw Data'!$B$6:$BE$43,'ADR Raw Data'!AB$1,FALSE)</f>
        <v>4.8107036271085004</v>
      </c>
      <c r="AQ45" s="49">
        <f>VLOOKUP($A45,'ADR Raw Data'!$B$6:$BE$43,'ADR Raw Data'!AC$1,FALSE)</f>
        <v>4.3478248990115</v>
      </c>
      <c r="AR45" s="50">
        <f>VLOOKUP($A45,'ADR Raw Data'!$B$6:$BE$43,'ADR Raw Data'!AE$1,FALSE)</f>
        <v>9.1612107423129991</v>
      </c>
      <c r="AS45" s="40"/>
      <c r="AT45" s="51">
        <f>VLOOKUP($A45,'RevPAR Raw Data'!$B$6:$BE$43,'RevPAR Raw Data'!G$1,FALSE)</f>
        <v>46.621743304699301</v>
      </c>
      <c r="AU45" s="52">
        <f>VLOOKUP($A45,'RevPAR Raw Data'!$B$6:$BE$43,'RevPAR Raw Data'!H$1,FALSE)</f>
        <v>59.070469934310204</v>
      </c>
      <c r="AV45" s="52">
        <f>VLOOKUP($A45,'RevPAR Raw Data'!$B$6:$BE$43,'RevPAR Raw Data'!I$1,FALSE)</f>
        <v>64.011728145527997</v>
      </c>
      <c r="AW45" s="52">
        <f>VLOOKUP($A45,'RevPAR Raw Data'!$B$6:$BE$43,'RevPAR Raw Data'!J$1,FALSE)</f>
        <v>61.696685194542603</v>
      </c>
      <c r="AX45" s="52">
        <f>VLOOKUP($A45,'RevPAR Raw Data'!$B$6:$BE$43,'RevPAR Raw Data'!K$1,FALSE)</f>
        <v>58.488350176856898</v>
      </c>
      <c r="AY45" s="53">
        <f>VLOOKUP($A45,'RevPAR Raw Data'!$B$6:$BE$43,'RevPAR Raw Data'!L$1,FALSE)</f>
        <v>57.977795351187403</v>
      </c>
      <c r="AZ45" s="52">
        <f>VLOOKUP($A45,'RevPAR Raw Data'!$B$6:$BE$43,'RevPAR Raw Data'!N$1,FALSE)</f>
        <v>75.3758868115209</v>
      </c>
      <c r="BA45" s="52">
        <f>VLOOKUP($A45,'RevPAR Raw Data'!$B$6:$BE$43,'RevPAR Raw Data'!O$1,FALSE)</f>
        <v>73.892028802425401</v>
      </c>
      <c r="BB45" s="53">
        <f>VLOOKUP($A45,'RevPAR Raw Data'!$B$6:$BE$43,'RevPAR Raw Data'!P$1,FALSE)</f>
        <v>74.6339578069732</v>
      </c>
      <c r="BC45" s="54">
        <f>VLOOKUP($A45,'RevPAR Raw Data'!$B$6:$BE$43,'RevPAR Raw Data'!R$1,FALSE)</f>
        <v>62.736698909983303</v>
      </c>
      <c r="BE45" s="47">
        <f>VLOOKUP($A45,'RevPAR Raw Data'!$B$6:$BE$43,'RevPAR Raw Data'!T$1,FALSE)</f>
        <v>3.3916862440470101</v>
      </c>
      <c r="BF45" s="48">
        <f>VLOOKUP($A45,'RevPAR Raw Data'!$B$6:$BE$43,'RevPAR Raw Data'!U$1,FALSE)</f>
        <v>12.1605818511172</v>
      </c>
      <c r="BG45" s="48">
        <f>VLOOKUP($A45,'RevPAR Raw Data'!$B$6:$BE$43,'RevPAR Raw Data'!V$1,FALSE)</f>
        <v>12.5330714533495</v>
      </c>
      <c r="BH45" s="48">
        <f>VLOOKUP($A45,'RevPAR Raw Data'!$B$6:$BE$43,'RevPAR Raw Data'!W$1,FALSE)</f>
        <v>6.9284199063067202</v>
      </c>
      <c r="BI45" s="48">
        <f>VLOOKUP($A45,'RevPAR Raw Data'!$B$6:$BE$43,'RevPAR Raw Data'!X$1,FALSE)</f>
        <v>2.4019348961774099</v>
      </c>
      <c r="BJ45" s="49">
        <f>VLOOKUP($A45,'RevPAR Raw Data'!$B$6:$BE$43,'RevPAR Raw Data'!Y$1,FALSE)</f>
        <v>7.5828769266113802</v>
      </c>
      <c r="BK45" s="48">
        <f>VLOOKUP($A45,'RevPAR Raw Data'!$B$6:$BE$43,'RevPAR Raw Data'!AA$1,FALSE)</f>
        <v>0.46841722259956198</v>
      </c>
      <c r="BL45" s="48">
        <f>VLOOKUP($A45,'RevPAR Raw Data'!$B$6:$BE$43,'RevPAR Raw Data'!AB$1,FALSE)</f>
        <v>-0.53600737557684597</v>
      </c>
      <c r="BM45" s="49">
        <f>VLOOKUP($A45,'RevPAR Raw Data'!$B$6:$BE$43,'RevPAR Raw Data'!AC$1,FALSE)</f>
        <v>-3.1325533529860797E-2</v>
      </c>
      <c r="BN45" s="50">
        <f>VLOOKUP($A45,'RevPAR Raw Data'!$B$6:$BE$43,'RevPAR Raw Data'!AE$1,FALSE)</f>
        <v>4.8679994464903897</v>
      </c>
    </row>
    <row r="46" spans="1:66" x14ac:dyDescent="0.45">
      <c r="A46" s="66" t="s">
        <v>84</v>
      </c>
      <c r="B46" s="47">
        <f>VLOOKUP($A46,'Occupancy Raw Data'!$B$8:$BE$45,'Occupancy Raw Data'!G$3,FALSE)</f>
        <v>45.4487749143074</v>
      </c>
      <c r="C46" s="48">
        <f>VLOOKUP($A46,'Occupancy Raw Data'!$B$8:$BE$45,'Occupancy Raw Data'!H$3,FALSE)</f>
        <v>57.153738733020099</v>
      </c>
      <c r="D46" s="48">
        <f>VLOOKUP($A46,'Occupancy Raw Data'!$B$8:$BE$45,'Occupancy Raw Data'!I$3,FALSE)</f>
        <v>60.302145486860397</v>
      </c>
      <c r="E46" s="48">
        <f>VLOOKUP($A46,'Occupancy Raw Data'!$B$8:$BE$45,'Occupancy Raw Data'!J$3,FALSE)</f>
        <v>59.489653421353303</v>
      </c>
      <c r="F46" s="48">
        <f>VLOOKUP($A46,'Occupancy Raw Data'!$B$8:$BE$45,'Occupancy Raw Data'!K$3,FALSE)</f>
        <v>64.009140535736904</v>
      </c>
      <c r="G46" s="49">
        <f>VLOOKUP($A46,'Occupancy Raw Data'!$B$8:$BE$45,'Occupancy Raw Data'!L$3,FALSE)</f>
        <v>57.280690618255598</v>
      </c>
      <c r="H46" s="48">
        <f>VLOOKUP($A46,'Occupancy Raw Data'!$B$8:$BE$45,'Occupancy Raw Data'!N$3,FALSE)</f>
        <v>76.6916338707629</v>
      </c>
      <c r="I46" s="48">
        <f>VLOOKUP($A46,'Occupancy Raw Data'!$B$8:$BE$45,'Occupancy Raw Data'!O$3,FALSE)</f>
        <v>71.842071854766999</v>
      </c>
      <c r="J46" s="49">
        <f>VLOOKUP($A46,'Occupancy Raw Data'!$B$8:$BE$45,'Occupancy Raw Data'!P$3,FALSE)</f>
        <v>74.266852862765006</v>
      </c>
      <c r="K46" s="50">
        <f>VLOOKUP($A46,'Occupancy Raw Data'!$B$8:$BE$45,'Occupancy Raw Data'!R$3,FALSE)</f>
        <v>62.133879830972603</v>
      </c>
      <c r="M46" s="47">
        <f>VLOOKUP($A46,'Occupancy Raw Data'!$B$8:$BE$45,'Occupancy Raw Data'!T$3,FALSE)</f>
        <v>-11.812800967161801</v>
      </c>
      <c r="N46" s="48">
        <f>VLOOKUP($A46,'Occupancy Raw Data'!$B$8:$BE$45,'Occupancy Raw Data'!U$3,FALSE)</f>
        <v>1.28934026194034</v>
      </c>
      <c r="O46" s="48">
        <f>VLOOKUP($A46,'Occupancy Raw Data'!$B$8:$BE$45,'Occupancy Raw Data'!V$3,FALSE)</f>
        <v>1.3487926496348801</v>
      </c>
      <c r="P46" s="48">
        <f>VLOOKUP($A46,'Occupancy Raw Data'!$B$8:$BE$45,'Occupancy Raw Data'!W$3,FALSE)</f>
        <v>-2.1267172921571298</v>
      </c>
      <c r="Q46" s="48">
        <f>VLOOKUP($A46,'Occupancy Raw Data'!$B$8:$BE$45,'Occupancy Raw Data'!X$3,FALSE)</f>
        <v>0.52013812891758804</v>
      </c>
      <c r="R46" s="49">
        <f>VLOOKUP($A46,'Occupancy Raw Data'!$B$8:$BE$45,'Occupancy Raw Data'!Y$3,FALSE)</f>
        <v>-1.89068173493752</v>
      </c>
      <c r="S46" s="48">
        <f>VLOOKUP($A46,'Occupancy Raw Data'!$B$8:$BE$45,'Occupancy Raw Data'!AA$3,FALSE)</f>
        <v>-3.7657489883047401</v>
      </c>
      <c r="T46" s="48">
        <f>VLOOKUP($A46,'Occupancy Raw Data'!$B$8:$BE$45,'Occupancy Raw Data'!AB$3,FALSE)</f>
        <v>-3.5655516903450901</v>
      </c>
      <c r="U46" s="49">
        <f>VLOOKUP($A46,'Occupancy Raw Data'!$B$8:$BE$45,'Occupancy Raw Data'!AC$3,FALSE)</f>
        <v>-3.6690224130777098</v>
      </c>
      <c r="V46" s="50">
        <f>VLOOKUP($A46,'Occupancy Raw Data'!$B$8:$BE$45,'Occupancy Raw Data'!AE$3,FALSE)</f>
        <v>-2.50533240744869</v>
      </c>
      <c r="X46" s="51">
        <f>VLOOKUP($A46,'ADR Raw Data'!$B$6:$BE$43,'ADR Raw Data'!G$1,FALSE)</f>
        <v>106.642396648044</v>
      </c>
      <c r="Y46" s="52">
        <f>VLOOKUP($A46,'ADR Raw Data'!$B$6:$BE$43,'ADR Raw Data'!H$1,FALSE)</f>
        <v>105.553789426921</v>
      </c>
      <c r="Z46" s="52">
        <f>VLOOKUP($A46,'ADR Raw Data'!$B$6:$BE$43,'ADR Raw Data'!I$1,FALSE)</f>
        <v>108.125031578947</v>
      </c>
      <c r="AA46" s="52">
        <f>VLOOKUP($A46,'ADR Raw Data'!$B$6:$BE$43,'ADR Raw Data'!J$1,FALSE)</f>
        <v>105.9830921895</v>
      </c>
      <c r="AB46" s="52">
        <f>VLOOKUP($A46,'ADR Raw Data'!$B$6:$BE$43,'ADR Raw Data'!K$1,FALSE)</f>
        <v>113.071279254264</v>
      </c>
      <c r="AC46" s="53">
        <f>VLOOKUP($A46,'ADR Raw Data'!$B$6:$BE$43,'ADR Raw Data'!L$1,FALSE)</f>
        <v>108.037189716312</v>
      </c>
      <c r="AD46" s="52">
        <f>VLOOKUP($A46,'ADR Raw Data'!$B$6:$BE$43,'ADR Raw Data'!N$1,FALSE)</f>
        <v>133.820508194007</v>
      </c>
      <c r="AE46" s="52">
        <f>VLOOKUP($A46,'ADR Raw Data'!$B$6:$BE$43,'ADR Raw Data'!O$1,FALSE)</f>
        <v>127.20387701007201</v>
      </c>
      <c r="AF46" s="53">
        <f>VLOOKUP($A46,'ADR Raw Data'!$B$6:$BE$43,'ADR Raw Data'!P$1,FALSE)</f>
        <v>130.62020769230699</v>
      </c>
      <c r="AG46" s="54">
        <f>VLOOKUP($A46,'ADR Raw Data'!$B$6:$BE$43,'ADR Raw Data'!R$1,FALSE)</f>
        <v>115.74942877991801</v>
      </c>
      <c r="AI46" s="47">
        <f>VLOOKUP($A46,'ADR Raw Data'!$B$6:$BE$43,'ADR Raw Data'!T$1,FALSE)</f>
        <v>-0.83451476671191505</v>
      </c>
      <c r="AJ46" s="48">
        <f>VLOOKUP($A46,'ADR Raw Data'!$B$6:$BE$43,'ADR Raw Data'!U$1,FALSE)</f>
        <v>1.4604637283705599</v>
      </c>
      <c r="AK46" s="48">
        <f>VLOOKUP($A46,'ADR Raw Data'!$B$6:$BE$43,'ADR Raw Data'!V$1,FALSE)</f>
        <v>7.6654368996398103</v>
      </c>
      <c r="AL46" s="48">
        <f>VLOOKUP($A46,'ADR Raw Data'!$B$6:$BE$43,'ADR Raw Data'!W$1,FALSE)</f>
        <v>2.2096861239030701</v>
      </c>
      <c r="AM46" s="48">
        <f>VLOOKUP($A46,'ADR Raw Data'!$B$6:$BE$43,'ADR Raw Data'!X$1,FALSE)</f>
        <v>3.6724703820489499</v>
      </c>
      <c r="AN46" s="49">
        <f>VLOOKUP($A46,'ADR Raw Data'!$B$6:$BE$43,'ADR Raw Data'!Y$1,FALSE)</f>
        <v>2.9472976932873398</v>
      </c>
      <c r="AO46" s="48">
        <f>VLOOKUP($A46,'ADR Raw Data'!$B$6:$BE$43,'ADR Raw Data'!AA$1,FALSE)</f>
        <v>4.0051993103521202</v>
      </c>
      <c r="AP46" s="48">
        <f>VLOOKUP($A46,'ADR Raw Data'!$B$6:$BE$43,'ADR Raw Data'!AB$1,FALSE)</f>
        <v>-2.6028973582382502</v>
      </c>
      <c r="AQ46" s="49">
        <f>VLOOKUP($A46,'ADR Raw Data'!$B$6:$BE$43,'ADR Raw Data'!AC$1,FALSE)</f>
        <v>0.78515401390765305</v>
      </c>
      <c r="AR46" s="50">
        <f>VLOOKUP($A46,'ADR Raw Data'!$B$6:$BE$43,'ADR Raw Data'!AE$1,FALSE)</f>
        <v>2.0116136107604001</v>
      </c>
      <c r="AS46" s="40"/>
      <c r="AT46" s="51">
        <f>VLOOKUP($A46,'RevPAR Raw Data'!$B$6:$BE$43,'RevPAR Raw Data'!G$1,FALSE)</f>
        <v>48.467662815792799</v>
      </c>
      <c r="AU46" s="52">
        <f>VLOOKUP($A46,'RevPAR Raw Data'!$B$6:$BE$43,'RevPAR Raw Data'!H$1,FALSE)</f>
        <v>60.327937031864899</v>
      </c>
      <c r="AV46" s="52">
        <f>VLOOKUP($A46,'RevPAR Raw Data'!$B$6:$BE$43,'RevPAR Raw Data'!I$1,FALSE)</f>
        <v>65.201713850450602</v>
      </c>
      <c r="AW46" s="52">
        <f>VLOOKUP($A46,'RevPAR Raw Data'!$B$6:$BE$43,'RevPAR Raw Data'!J$1,FALSE)</f>
        <v>63.0489742287672</v>
      </c>
      <c r="AX46" s="52">
        <f>VLOOKUP($A46,'RevPAR Raw Data'!$B$6:$BE$43,'RevPAR Raw Data'!K$1,FALSE)</f>
        <v>72.375954043417494</v>
      </c>
      <c r="AY46" s="53">
        <f>VLOOKUP($A46,'RevPAR Raw Data'!$B$6:$BE$43,'RevPAR Raw Data'!L$1,FALSE)</f>
        <v>61.884448394058602</v>
      </c>
      <c r="AZ46" s="52">
        <f>VLOOKUP($A46,'RevPAR Raw Data'!$B$6:$BE$43,'RevPAR Raw Data'!N$1,FALSE)</f>
        <v>102.629134188142</v>
      </c>
      <c r="BA46" s="52">
        <f>VLOOKUP($A46,'RevPAR Raw Data'!$B$6:$BE$43,'RevPAR Raw Data'!O$1,FALSE)</f>
        <v>91.385900723625696</v>
      </c>
      <c r="BB46" s="53">
        <f>VLOOKUP($A46,'RevPAR Raw Data'!$B$6:$BE$43,'RevPAR Raw Data'!P$1,FALSE)</f>
        <v>97.007517455884198</v>
      </c>
      <c r="BC46" s="54">
        <f>VLOOKUP($A46,'RevPAR Raw Data'!$B$6:$BE$43,'RevPAR Raw Data'!R$1,FALSE)</f>
        <v>71.9196109831516</v>
      </c>
      <c r="BE46" s="47">
        <f>VLOOKUP($A46,'RevPAR Raw Data'!$B$6:$BE$43,'RevPAR Raw Data'!T$1,FALSE)</f>
        <v>-12.5487361654405</v>
      </c>
      <c r="BF46" s="48">
        <f>VLOOKUP($A46,'RevPAR Raw Data'!$B$6:$BE$43,'RevPAR Raw Data'!U$1,FALSE)</f>
        <v>2.7686343371718198</v>
      </c>
      <c r="BG46" s="48">
        <f>VLOOKUP($A46,'RevPAR Raw Data'!$B$6:$BE$43,'RevPAR Raw Data'!V$1,FALSE)</f>
        <v>9.1176203987394295</v>
      </c>
      <c r="BH46" s="48">
        <f>VLOOKUP($A46,'RevPAR Raw Data'!$B$6:$BE$43,'RevPAR Raw Data'!W$1,FALSE)</f>
        <v>3.59750548464942E-2</v>
      </c>
      <c r="BI46" s="48">
        <f>VLOOKUP($A46,'RevPAR Raw Data'!$B$6:$BE$43,'RevPAR Raw Data'!X$1,FALSE)</f>
        <v>4.2117104296967804</v>
      </c>
      <c r="BJ46" s="49">
        <f>VLOOKUP($A46,'RevPAR Raw Data'!$B$6:$BE$43,'RevPAR Raw Data'!Y$1,FALSE)</f>
        <v>1.0008919391886</v>
      </c>
      <c r="BK46" s="48">
        <f>VLOOKUP($A46,'RevPAR Raw Data'!$B$6:$BE$43,'RevPAR Raw Data'!AA$1,FALSE)</f>
        <v>8.8624569538199902E-2</v>
      </c>
      <c r="BL46" s="48">
        <f>VLOOKUP($A46,'RevPAR Raw Data'!$B$6:$BE$43,'RevPAR Raw Data'!AB$1,FALSE)</f>
        <v>-6.07564139782873</v>
      </c>
      <c r="BM46" s="49">
        <f>VLOOKUP($A46,'RevPAR Raw Data'!$B$6:$BE$43,'RevPAR Raw Data'!AC$1,FALSE)</f>
        <v>-2.9126758759175102</v>
      </c>
      <c r="BN46" s="50">
        <f>VLOOKUP($A46,'RevPAR Raw Data'!$B$6:$BE$43,'RevPAR Raw Data'!AE$1,FALSE)</f>
        <v>-0.54411640439132103</v>
      </c>
    </row>
    <row r="47" spans="1:66" x14ac:dyDescent="0.45">
      <c r="A47" s="63" t="s">
        <v>85</v>
      </c>
      <c r="B47" s="47">
        <f>VLOOKUP($A47,'Occupancy Raw Data'!$B$8:$BE$45,'Occupancy Raw Data'!G$3,FALSE)</f>
        <v>40.918727915194303</v>
      </c>
      <c r="C47" s="48">
        <f>VLOOKUP($A47,'Occupancy Raw Data'!$B$8:$BE$45,'Occupancy Raw Data'!H$3,FALSE)</f>
        <v>53.710247349823298</v>
      </c>
      <c r="D47" s="48">
        <f>VLOOKUP($A47,'Occupancy Raw Data'!$B$8:$BE$45,'Occupancy Raw Data'!I$3,FALSE)</f>
        <v>56.678445229681898</v>
      </c>
      <c r="E47" s="48">
        <f>VLOOKUP($A47,'Occupancy Raw Data'!$B$8:$BE$45,'Occupancy Raw Data'!J$3,FALSE)</f>
        <v>55.689045936395701</v>
      </c>
      <c r="F47" s="48">
        <f>VLOOKUP($A47,'Occupancy Raw Data'!$B$8:$BE$45,'Occupancy Raw Data'!K$3,FALSE)</f>
        <v>56.042402826855103</v>
      </c>
      <c r="G47" s="49">
        <f>VLOOKUP($A47,'Occupancy Raw Data'!$B$8:$BE$45,'Occupancy Raw Data'!L$3,FALSE)</f>
        <v>52.607773851590103</v>
      </c>
      <c r="H47" s="48">
        <f>VLOOKUP($A47,'Occupancy Raw Data'!$B$8:$BE$45,'Occupancy Raw Data'!N$3,FALSE)</f>
        <v>67.137809187279103</v>
      </c>
      <c r="I47" s="48">
        <f>VLOOKUP($A47,'Occupancy Raw Data'!$B$8:$BE$45,'Occupancy Raw Data'!O$3,FALSE)</f>
        <v>65.9363957597173</v>
      </c>
      <c r="J47" s="49">
        <f>VLOOKUP($A47,'Occupancy Raw Data'!$B$8:$BE$45,'Occupancy Raw Data'!P$3,FALSE)</f>
        <v>66.537102473498194</v>
      </c>
      <c r="K47" s="50">
        <f>VLOOKUP($A47,'Occupancy Raw Data'!$B$8:$BE$45,'Occupancy Raw Data'!R$3,FALSE)</f>
        <v>56.587582029278103</v>
      </c>
      <c r="M47" s="47">
        <f>VLOOKUP($A47,'Occupancy Raw Data'!$B$8:$BE$45,'Occupancy Raw Data'!T$3,FALSE)</f>
        <v>-26.242038216560498</v>
      </c>
      <c r="N47" s="48">
        <f>VLOOKUP($A47,'Occupancy Raw Data'!$B$8:$BE$45,'Occupancy Raw Data'!U$3,FALSE)</f>
        <v>-20.251836306400801</v>
      </c>
      <c r="O47" s="48">
        <f>VLOOKUP($A47,'Occupancy Raw Data'!$B$8:$BE$45,'Occupancy Raw Data'!V$3,FALSE)</f>
        <v>-14.589989350372701</v>
      </c>
      <c r="P47" s="48">
        <f>VLOOKUP($A47,'Occupancy Raw Data'!$B$8:$BE$45,'Occupancy Raw Data'!W$3,FALSE)</f>
        <v>-17.831074035453501</v>
      </c>
      <c r="Q47" s="48">
        <f>VLOOKUP($A47,'Occupancy Raw Data'!$B$8:$BE$45,'Occupancy Raw Data'!X$3,FALSE)</f>
        <v>-14.731182795698899</v>
      </c>
      <c r="R47" s="49">
        <f>VLOOKUP($A47,'Occupancy Raw Data'!$B$8:$BE$45,'Occupancy Raw Data'!Y$3,FALSE)</f>
        <v>-18.484450284712999</v>
      </c>
      <c r="S47" s="48">
        <f>VLOOKUP($A47,'Occupancy Raw Data'!$B$8:$BE$45,'Occupancy Raw Data'!AA$3,FALSE)</f>
        <v>-3.4552845528455198</v>
      </c>
      <c r="T47" s="48">
        <f>VLOOKUP($A47,'Occupancy Raw Data'!$B$8:$BE$45,'Occupancy Raw Data'!AB$3,FALSE)</f>
        <v>-3.7151702786377698</v>
      </c>
      <c r="U47" s="49">
        <f>VLOOKUP($A47,'Occupancy Raw Data'!$B$8:$BE$45,'Occupancy Raw Data'!AC$3,FALSE)</f>
        <v>-3.5842293906810001</v>
      </c>
      <c r="V47" s="50">
        <f>VLOOKUP($A47,'Occupancy Raw Data'!$B$8:$BE$45,'Occupancy Raw Data'!AE$3,FALSE)</f>
        <v>-14.0205552998926</v>
      </c>
      <c r="X47" s="51">
        <f>VLOOKUP($A47,'ADR Raw Data'!$B$6:$BE$43,'ADR Raw Data'!G$1,FALSE)</f>
        <v>85.322556131260697</v>
      </c>
      <c r="Y47" s="52">
        <f>VLOOKUP($A47,'ADR Raw Data'!$B$6:$BE$43,'ADR Raw Data'!H$1,FALSE)</f>
        <v>88.570539473684207</v>
      </c>
      <c r="Z47" s="52">
        <f>VLOOKUP($A47,'ADR Raw Data'!$B$6:$BE$43,'ADR Raw Data'!I$1,FALSE)</f>
        <v>90.185910224438899</v>
      </c>
      <c r="AA47" s="52">
        <f>VLOOKUP($A47,'ADR Raw Data'!$B$6:$BE$43,'ADR Raw Data'!J$1,FALSE)</f>
        <v>88.9879314720812</v>
      </c>
      <c r="AB47" s="52">
        <f>VLOOKUP($A47,'ADR Raw Data'!$B$6:$BE$43,'ADR Raw Data'!K$1,FALSE)</f>
        <v>87.981097099621607</v>
      </c>
      <c r="AC47" s="53">
        <f>VLOOKUP($A47,'ADR Raw Data'!$B$6:$BE$43,'ADR Raw Data'!L$1,FALSE)</f>
        <v>88.376133799032701</v>
      </c>
      <c r="AD47" s="52">
        <f>VLOOKUP($A47,'ADR Raw Data'!$B$6:$BE$43,'ADR Raw Data'!N$1,FALSE)</f>
        <v>100.849021052631</v>
      </c>
      <c r="AE47" s="52">
        <f>VLOOKUP($A47,'ADR Raw Data'!$B$6:$BE$43,'ADR Raw Data'!O$1,FALSE)</f>
        <v>98.493215434083595</v>
      </c>
      <c r="AF47" s="53">
        <f>VLOOKUP($A47,'ADR Raw Data'!$B$6:$BE$43,'ADR Raw Data'!P$1,FALSE)</f>
        <v>99.681752522570306</v>
      </c>
      <c r="AG47" s="54">
        <f>VLOOKUP($A47,'ADR Raw Data'!$B$6:$BE$43,'ADR Raw Data'!R$1,FALSE)</f>
        <v>92.174256913470103</v>
      </c>
      <c r="AI47" s="47">
        <f>VLOOKUP($A47,'ADR Raw Data'!$B$6:$BE$43,'ADR Raw Data'!T$1,FALSE)</f>
        <v>1.82796050988276</v>
      </c>
      <c r="AJ47" s="48">
        <f>VLOOKUP($A47,'ADR Raw Data'!$B$6:$BE$43,'ADR Raw Data'!U$1,FALSE)</f>
        <v>3.14166435424141</v>
      </c>
      <c r="AK47" s="48">
        <f>VLOOKUP($A47,'ADR Raw Data'!$B$6:$BE$43,'ADR Raw Data'!V$1,FALSE)</f>
        <v>5.0293542950113004</v>
      </c>
      <c r="AL47" s="48">
        <f>VLOOKUP($A47,'ADR Raw Data'!$B$6:$BE$43,'ADR Raw Data'!W$1,FALSE)</f>
        <v>2.44078918797769</v>
      </c>
      <c r="AM47" s="48">
        <f>VLOOKUP($A47,'ADR Raw Data'!$B$6:$BE$43,'ADR Raw Data'!X$1,FALSE)</f>
        <v>2.45437497122944</v>
      </c>
      <c r="AN47" s="49">
        <f>VLOOKUP($A47,'ADR Raw Data'!$B$6:$BE$43,'ADR Raw Data'!Y$1,FALSE)</f>
        <v>3.0952314642005101</v>
      </c>
      <c r="AO47" s="48">
        <f>VLOOKUP($A47,'ADR Raw Data'!$B$6:$BE$43,'ADR Raw Data'!AA$1,FALSE)</f>
        <v>5.8193923228461699</v>
      </c>
      <c r="AP47" s="48">
        <f>VLOOKUP($A47,'ADR Raw Data'!$B$6:$BE$43,'ADR Raw Data'!AB$1,FALSE)</f>
        <v>2.07750533209602</v>
      </c>
      <c r="AQ47" s="49">
        <f>VLOOKUP($A47,'ADR Raw Data'!$B$6:$BE$43,'ADR Raw Data'!AC$1,FALSE)</f>
        <v>3.95290763490152</v>
      </c>
      <c r="AR47" s="50">
        <f>VLOOKUP($A47,'ADR Raw Data'!$B$6:$BE$43,'ADR Raw Data'!AE$1,FALSE)</f>
        <v>3.8359284342305902</v>
      </c>
      <c r="AS47" s="40"/>
      <c r="AT47" s="51">
        <f>VLOOKUP($A47,'RevPAR Raw Data'!$B$6:$BE$43,'RevPAR Raw Data'!G$1,FALSE)</f>
        <v>34.912904593639503</v>
      </c>
      <c r="AU47" s="52">
        <f>VLOOKUP($A47,'RevPAR Raw Data'!$B$6:$BE$43,'RevPAR Raw Data'!H$1,FALSE)</f>
        <v>47.571455830388601</v>
      </c>
      <c r="AV47" s="52">
        <f>VLOOKUP($A47,'RevPAR Raw Data'!$B$6:$BE$43,'RevPAR Raw Data'!I$1,FALSE)</f>
        <v>51.115971731448703</v>
      </c>
      <c r="AW47" s="52">
        <f>VLOOKUP($A47,'RevPAR Raw Data'!$B$6:$BE$43,'RevPAR Raw Data'!J$1,FALSE)</f>
        <v>49.556530035335598</v>
      </c>
      <c r="AX47" s="52">
        <f>VLOOKUP($A47,'RevPAR Raw Data'!$B$6:$BE$43,'RevPAR Raw Data'!K$1,FALSE)</f>
        <v>49.3067208480565</v>
      </c>
      <c r="AY47" s="53">
        <f>VLOOKUP($A47,'RevPAR Raw Data'!$B$6:$BE$43,'RevPAR Raw Data'!L$1,FALSE)</f>
        <v>46.492716607773801</v>
      </c>
      <c r="AZ47" s="52">
        <f>VLOOKUP($A47,'RevPAR Raw Data'!$B$6:$BE$43,'RevPAR Raw Data'!N$1,FALSE)</f>
        <v>67.707823321554699</v>
      </c>
      <c r="BA47" s="52">
        <f>VLOOKUP($A47,'RevPAR Raw Data'!$B$6:$BE$43,'RevPAR Raw Data'!O$1,FALSE)</f>
        <v>64.942876325088307</v>
      </c>
      <c r="BB47" s="53">
        <f>VLOOKUP($A47,'RevPAR Raw Data'!$B$6:$BE$43,'RevPAR Raw Data'!P$1,FALSE)</f>
        <v>66.325349823321503</v>
      </c>
      <c r="BC47" s="54">
        <f>VLOOKUP($A47,'RevPAR Raw Data'!$B$6:$BE$43,'RevPAR Raw Data'!R$1,FALSE)</f>
        <v>52.159183240787399</v>
      </c>
      <c r="BE47" s="47">
        <f>VLOOKUP($A47,'RevPAR Raw Data'!$B$6:$BE$43,'RevPAR Raw Data'!T$1,FALSE)</f>
        <v>-24.893771802264801</v>
      </c>
      <c r="BF47" s="48">
        <f>VLOOKUP($A47,'RevPAR Raw Data'!$B$6:$BE$43,'RevPAR Raw Data'!U$1,FALSE)</f>
        <v>-17.746416674476901</v>
      </c>
      <c r="BG47" s="48">
        <f>VLOOKUP($A47,'RevPAR Raw Data'!$B$6:$BE$43,'RevPAR Raw Data'!V$1,FALSE)</f>
        <v>-10.294417311396</v>
      </c>
      <c r="BH47" s="48">
        <f>VLOOKUP($A47,'RevPAR Raw Data'!$B$6:$BE$43,'RevPAR Raw Data'!W$1,FALSE)</f>
        <v>-15.8255037746335</v>
      </c>
      <c r="BI47" s="48">
        <f>VLOOKUP($A47,'RevPAR Raw Data'!$B$6:$BE$43,'RevPAR Raw Data'!X$1,FALSE)</f>
        <v>-12.638366287973099</v>
      </c>
      <c r="BJ47" s="49">
        <f>VLOOKUP($A47,'RevPAR Raw Data'!$B$6:$BE$43,'RevPAR Raw Data'!Y$1,FALSE)</f>
        <v>-15.961355341709501</v>
      </c>
      <c r="BK47" s="48">
        <f>VLOOKUP($A47,'RevPAR Raw Data'!$B$6:$BE$43,'RevPAR Raw Data'!AA$1,FALSE)</f>
        <v>2.16303120599986</v>
      </c>
      <c r="BL47" s="48">
        <f>VLOOKUP($A47,'RevPAR Raw Data'!$B$6:$BE$43,'RevPAR Raw Data'!AB$1,FALSE)</f>
        <v>-1.71484780717689</v>
      </c>
      <c r="BM47" s="49">
        <f>VLOOKUP($A47,'RevPAR Raw Data'!$B$6:$BE$43,'RevPAR Raw Data'!AC$1,FALSE)</f>
        <v>0.22699696698390401</v>
      </c>
      <c r="BN47" s="50">
        <f>VLOOKUP($A47,'RevPAR Raw Data'!$B$6:$BE$43,'RevPAR Raw Data'!AE$1,FALSE)</f>
        <v>-10.722445333047601</v>
      </c>
    </row>
    <row r="48" spans="1:66" ht="16.5" thickBot="1" x14ac:dyDescent="0.5">
      <c r="A48" s="63" t="s">
        <v>86</v>
      </c>
      <c r="B48" s="67">
        <f>VLOOKUP($A48,'Occupancy Raw Data'!$B$8:$BE$45,'Occupancy Raw Data'!G$3,FALSE)</f>
        <v>49.611151870873002</v>
      </c>
      <c r="C48" s="68">
        <f>VLOOKUP($A48,'Occupancy Raw Data'!$B$8:$BE$45,'Occupancy Raw Data'!H$3,FALSE)</f>
        <v>59.134262655905999</v>
      </c>
      <c r="D48" s="68">
        <f>VLOOKUP($A48,'Occupancy Raw Data'!$B$8:$BE$45,'Occupancy Raw Data'!I$3,FALSE)</f>
        <v>65.062362435803294</v>
      </c>
      <c r="E48" s="68">
        <f>VLOOKUP($A48,'Occupancy Raw Data'!$B$8:$BE$45,'Occupancy Raw Data'!J$3,FALSE)</f>
        <v>66.3683052090975</v>
      </c>
      <c r="F48" s="68">
        <f>VLOOKUP($A48,'Occupancy Raw Data'!$B$8:$BE$45,'Occupancy Raw Data'!K$3,FALSE)</f>
        <v>65.194424064563407</v>
      </c>
      <c r="G48" s="69">
        <f>VLOOKUP($A48,'Occupancy Raw Data'!$B$8:$BE$45,'Occupancy Raw Data'!L$3,FALSE)</f>
        <v>61.074101247248699</v>
      </c>
      <c r="H48" s="68">
        <f>VLOOKUP($A48,'Occupancy Raw Data'!$B$8:$BE$45,'Occupancy Raw Data'!N$3,FALSE)</f>
        <v>68.3932501834189</v>
      </c>
      <c r="I48" s="68">
        <f>VLOOKUP($A48,'Occupancy Raw Data'!$B$8:$BE$45,'Occupancy Raw Data'!O$3,FALSE)</f>
        <v>69.948642699926594</v>
      </c>
      <c r="J48" s="69">
        <f>VLOOKUP($A48,'Occupancy Raw Data'!$B$8:$BE$45,'Occupancy Raw Data'!P$3,FALSE)</f>
        <v>69.170946441672697</v>
      </c>
      <c r="K48" s="70">
        <f>VLOOKUP($A48,'Occupancy Raw Data'!$B$8:$BE$45,'Occupancy Raw Data'!R$3,FALSE)</f>
        <v>63.387485588512703</v>
      </c>
      <c r="M48" s="67">
        <f>VLOOKUP($A48,'Occupancy Raw Data'!$B$8:$BE$45,'Occupancy Raw Data'!T$3,FALSE)</f>
        <v>1.1411992263055999</v>
      </c>
      <c r="N48" s="68">
        <f>VLOOKUP($A48,'Occupancy Raw Data'!$B$8:$BE$45,'Occupancy Raw Data'!U$3,FALSE)</f>
        <v>-3.7184868910264002</v>
      </c>
      <c r="O48" s="68">
        <f>VLOOKUP($A48,'Occupancy Raw Data'!$B$8:$BE$45,'Occupancy Raw Data'!V$3,FALSE)</f>
        <v>-3.5880732302613998</v>
      </c>
      <c r="P48" s="68">
        <f>VLOOKUP($A48,'Occupancy Raw Data'!$B$8:$BE$45,'Occupancy Raw Data'!W$3,FALSE)</f>
        <v>-3.8624810602018802</v>
      </c>
      <c r="Q48" s="68">
        <f>VLOOKUP($A48,'Occupancy Raw Data'!$B$8:$BE$45,'Occupancy Raw Data'!X$3,FALSE)</f>
        <v>-4.2568769228771997</v>
      </c>
      <c r="R48" s="69">
        <f>VLOOKUP($A48,'Occupancy Raw Data'!$B$8:$BE$45,'Occupancy Raw Data'!Y$3,FALSE)</f>
        <v>-3.0819081605170999</v>
      </c>
      <c r="S48" s="68">
        <f>VLOOKUP($A48,'Occupancy Raw Data'!$B$8:$BE$45,'Occupancy Raw Data'!AA$3,FALSE)</f>
        <v>-10.401368001729301</v>
      </c>
      <c r="T48" s="68">
        <f>VLOOKUP($A48,'Occupancy Raw Data'!$B$8:$BE$45,'Occupancy Raw Data'!AB$3,FALSE)</f>
        <v>-9.2690589300933599</v>
      </c>
      <c r="U48" s="69">
        <f>VLOOKUP($A48,'Occupancy Raw Data'!$B$8:$BE$45,'Occupancy Raw Data'!AC$3,FALSE)</f>
        <v>-9.8324028783610107</v>
      </c>
      <c r="V48" s="70">
        <f>VLOOKUP($A48,'Occupancy Raw Data'!$B$8:$BE$45,'Occupancy Raw Data'!AE$3,FALSE)</f>
        <v>-5.2925649835194504</v>
      </c>
      <c r="X48" s="71">
        <f>VLOOKUP($A48,'ADR Raw Data'!$B$6:$BE$43,'ADR Raw Data'!G$1,FALSE)</f>
        <v>112.138364389233</v>
      </c>
      <c r="Y48" s="72">
        <f>VLOOKUP($A48,'ADR Raw Data'!$B$6:$BE$43,'ADR Raw Data'!H$1,FALSE)</f>
        <v>113.91317369727</v>
      </c>
      <c r="Z48" s="72">
        <f>VLOOKUP($A48,'ADR Raw Data'!$B$6:$BE$43,'ADR Raw Data'!I$1,FALSE)</f>
        <v>123.726944068561</v>
      </c>
      <c r="AA48" s="72">
        <f>VLOOKUP($A48,'ADR Raw Data'!$B$6:$BE$43,'ADR Raw Data'!J$1,FALSE)</f>
        <v>128.48190360380201</v>
      </c>
      <c r="AB48" s="72">
        <f>VLOOKUP($A48,'ADR Raw Data'!$B$6:$BE$43,'ADR Raw Data'!K$1,FALSE)</f>
        <v>127.463637182084</v>
      </c>
      <c r="AC48" s="73">
        <f>VLOOKUP($A48,'ADR Raw Data'!$B$6:$BE$43,'ADR Raw Data'!L$1,FALSE)</f>
        <v>121.77501129210501</v>
      </c>
      <c r="AD48" s="72">
        <f>VLOOKUP($A48,'ADR Raw Data'!$B$6:$BE$43,'ADR Raw Data'!N$1,FALSE)</f>
        <v>149.60401201458899</v>
      </c>
      <c r="AE48" s="72">
        <f>VLOOKUP($A48,'ADR Raw Data'!$B$6:$BE$43,'ADR Raw Data'!O$1,FALSE)</f>
        <v>148.07554436752599</v>
      </c>
      <c r="AF48" s="73">
        <f>VLOOKUP($A48,'ADR Raw Data'!$B$6:$BE$43,'ADR Raw Data'!P$1,FALSE)</f>
        <v>148.831185829444</v>
      </c>
      <c r="AG48" s="74">
        <f>VLOOKUP($A48,'ADR Raw Data'!$B$6:$BE$43,'ADR Raw Data'!R$1,FALSE)</f>
        <v>130.21066106683401</v>
      </c>
      <c r="AI48" s="67">
        <f>VLOOKUP($A48,'ADR Raw Data'!$B$6:$BE$43,'ADR Raw Data'!T$1,FALSE)</f>
        <v>5.2461499968273699</v>
      </c>
      <c r="AJ48" s="68">
        <f>VLOOKUP($A48,'ADR Raw Data'!$B$6:$BE$43,'ADR Raw Data'!U$1,FALSE)</f>
        <v>6.9462670416737797</v>
      </c>
      <c r="AK48" s="68">
        <f>VLOOKUP($A48,'ADR Raw Data'!$B$6:$BE$43,'ADR Raw Data'!V$1,FALSE)</f>
        <v>11.452377842593</v>
      </c>
      <c r="AL48" s="68">
        <f>VLOOKUP($A48,'ADR Raw Data'!$B$6:$BE$43,'ADR Raw Data'!W$1,FALSE)</f>
        <v>14.261595368782</v>
      </c>
      <c r="AM48" s="68">
        <f>VLOOKUP($A48,'ADR Raw Data'!$B$6:$BE$43,'ADR Raw Data'!X$1,FALSE)</f>
        <v>10.690780499715601</v>
      </c>
      <c r="AN48" s="69">
        <f>VLOOKUP($A48,'ADR Raw Data'!$B$6:$BE$43,'ADR Raw Data'!Y$1,FALSE)</f>
        <v>10.0545530519687</v>
      </c>
      <c r="AO48" s="68">
        <f>VLOOKUP($A48,'ADR Raw Data'!$B$6:$BE$43,'ADR Raw Data'!AA$1,FALSE)</f>
        <v>11.603824840245201</v>
      </c>
      <c r="AP48" s="68">
        <f>VLOOKUP($A48,'ADR Raw Data'!$B$6:$BE$43,'ADR Raw Data'!AB$1,FALSE)</f>
        <v>6.3167201009087499</v>
      </c>
      <c r="AQ48" s="69">
        <f>VLOOKUP($A48,'ADR Raw Data'!$B$6:$BE$43,'ADR Raw Data'!AC$1,FALSE)</f>
        <v>8.8930746546674708</v>
      </c>
      <c r="AR48" s="70">
        <f>VLOOKUP($A48,'ADR Raw Data'!$B$6:$BE$43,'ADR Raw Data'!AE$1,FALSE)</f>
        <v>9.2619314425085193</v>
      </c>
      <c r="AS48" s="40"/>
      <c r="AT48" s="71">
        <f>VLOOKUP($A48,'RevPAR Raw Data'!$B$6:$BE$43,'RevPAR Raw Data'!G$1,FALSE)</f>
        <v>55.633134262655901</v>
      </c>
      <c r="AU48" s="72">
        <f>VLOOKUP($A48,'RevPAR Raw Data'!$B$6:$BE$43,'RevPAR Raw Data'!H$1,FALSE)</f>
        <v>67.361715333822403</v>
      </c>
      <c r="AV48" s="72">
        <f>VLOOKUP($A48,'RevPAR Raw Data'!$B$6:$BE$43,'RevPAR Raw Data'!I$1,FALSE)</f>
        <v>80.499672780630902</v>
      </c>
      <c r="AW48" s="72">
        <f>VLOOKUP($A48,'RevPAR Raw Data'!$B$6:$BE$43,'RevPAR Raw Data'!J$1,FALSE)</f>
        <v>85.271261922230295</v>
      </c>
      <c r="AX48" s="72">
        <f>VLOOKUP($A48,'RevPAR Raw Data'!$B$6:$BE$43,'RevPAR Raw Data'!K$1,FALSE)</f>
        <v>83.099184152604494</v>
      </c>
      <c r="AY48" s="73">
        <f>VLOOKUP($A48,'RevPAR Raw Data'!$B$6:$BE$43,'RevPAR Raw Data'!L$1,FALSE)</f>
        <v>74.372993690388796</v>
      </c>
      <c r="AZ48" s="72">
        <f>VLOOKUP($A48,'RevPAR Raw Data'!$B$6:$BE$43,'RevPAR Raw Data'!N$1,FALSE)</f>
        <v>102.31904622157001</v>
      </c>
      <c r="BA48" s="72">
        <f>VLOOKUP($A48,'RevPAR Raw Data'!$B$6:$BE$43,'RevPAR Raw Data'!O$1,FALSE)</f>
        <v>103.576833455612</v>
      </c>
      <c r="BB48" s="73">
        <f>VLOOKUP($A48,'RevPAR Raw Data'!$B$6:$BE$43,'RevPAR Raw Data'!P$1,FALSE)</f>
        <v>102.947939838591</v>
      </c>
      <c r="BC48" s="74">
        <f>VLOOKUP($A48,'RevPAR Raw Data'!$B$6:$BE$43,'RevPAR Raw Data'!R$1,FALSE)</f>
        <v>82.537264018446706</v>
      </c>
      <c r="BE48" s="67">
        <f>VLOOKUP($A48,'RevPAR Raw Data'!$B$6:$BE$43,'RevPAR Raw Data'!T$1,FALSE)</f>
        <v>6.4472182463076102</v>
      </c>
      <c r="BF48" s="68">
        <f>VLOOKUP($A48,'RevPAR Raw Data'!$B$6:$BE$43,'RevPAR Raw Data'!U$1,FALSE)</f>
        <v>2.96948412128704</v>
      </c>
      <c r="BG48" s="68">
        <f>VLOOKUP($A48,'RevPAR Raw Data'!$B$6:$BE$43,'RevPAR Raw Data'!V$1,FALSE)</f>
        <v>7.4533849087331197</v>
      </c>
      <c r="BH48" s="68">
        <f>VLOOKUP($A48,'RevPAR Raw Data'!$B$6:$BE$43,'RevPAR Raw Data'!W$1,FALSE)</f>
        <v>9.8482628885783097</v>
      </c>
      <c r="BI48" s="68">
        <f>VLOOKUP($A48,'RevPAR Raw Data'!$B$6:$BE$43,'RevPAR Raw Data'!X$1,FALSE)</f>
        <v>5.9788102088705903</v>
      </c>
      <c r="BJ48" s="69">
        <f>VLOOKUP($A48,'RevPAR Raw Data'!$B$6:$BE$43,'RevPAR Raw Data'!Y$1,FALSE)</f>
        <v>6.6627728004395399</v>
      </c>
      <c r="BK48" s="68">
        <f>VLOOKUP($A48,'RevPAR Raw Data'!$B$6:$BE$43,'RevPAR Raw Data'!AA$1,FALSE)</f>
        <v>-4.4996853940638204E-3</v>
      </c>
      <c r="BL48" s="68">
        <f>VLOOKUP($A48,'RevPAR Raw Data'!$B$6:$BE$43,'RevPAR Raw Data'!AB$1,FALSE)</f>
        <v>-3.5378393377869002</v>
      </c>
      <c r="BM48" s="69">
        <f>VLOOKUP($A48,'RevPAR Raw Data'!$B$6:$BE$43,'RevPAR Raw Data'!AC$1,FALSE)</f>
        <v>-1.8137311520138599</v>
      </c>
      <c r="BN48" s="70">
        <f>VLOOKUP($A48,'RevPAR Raw Data'!$B$6:$BE$43,'RevPAR Raw Data'!AE$1,FALSE)</f>
        <v>3.4791727186652701</v>
      </c>
    </row>
    <row r="49" spans="1:45" ht="14.25" customHeight="1" x14ac:dyDescent="0.45">
      <c r="A49" s="170" t="s">
        <v>106</v>
      </c>
      <c r="B49" s="170"/>
      <c r="C49" s="170"/>
      <c r="D49" s="170"/>
      <c r="E49" s="170"/>
      <c r="F49" s="170"/>
      <c r="G49" s="170"/>
      <c r="H49" s="170"/>
      <c r="I49" s="170"/>
      <c r="J49" s="170"/>
      <c r="K49" s="170"/>
      <c r="AS49" s="40"/>
    </row>
    <row r="50" spans="1:45" x14ac:dyDescent="0.45">
      <c r="A50" s="170"/>
      <c r="B50" s="170"/>
      <c r="C50" s="170"/>
      <c r="D50" s="170"/>
      <c r="E50" s="170"/>
      <c r="F50" s="170"/>
      <c r="G50" s="170"/>
      <c r="H50" s="170"/>
      <c r="I50" s="170"/>
      <c r="J50" s="170"/>
      <c r="K50" s="170"/>
      <c r="AS50" s="40"/>
    </row>
    <row r="51" spans="1:45" x14ac:dyDescent="0.45">
      <c r="A51" s="170"/>
      <c r="B51" s="170"/>
      <c r="C51" s="170"/>
      <c r="D51" s="170"/>
      <c r="E51" s="170"/>
      <c r="F51" s="170"/>
      <c r="G51" s="170"/>
      <c r="H51" s="170"/>
      <c r="I51" s="170"/>
      <c r="J51" s="170"/>
      <c r="K51" s="170"/>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YsITh7uGLN/ltkcBPGbRh/O6M8DiUDbAvEE3ObuxoBH417eGFAjvSS1IQN1gWNYWpogFJBaYoRiqf9qUm5/hqQ==" saltValue="Ei1R+T+mjhbmBkhPUThpiw=="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May 28, 2023 - June 24, 2023
Rolling-28 Day Period</v>
      </c>
      <c r="B1" s="167" t="s">
        <v>66</v>
      </c>
      <c r="C1" s="168"/>
      <c r="D1" s="168"/>
      <c r="E1" s="168"/>
      <c r="F1" s="168"/>
      <c r="G1" s="168"/>
      <c r="H1" s="168"/>
      <c r="I1" s="168"/>
      <c r="J1" s="168"/>
      <c r="K1" s="169"/>
      <c r="L1" s="40"/>
      <c r="M1" s="167" t="s">
        <v>73</v>
      </c>
      <c r="N1" s="168"/>
      <c r="O1" s="168"/>
      <c r="P1" s="168"/>
      <c r="Q1" s="168"/>
      <c r="R1" s="168"/>
      <c r="S1" s="168"/>
      <c r="T1" s="168"/>
      <c r="U1" s="168"/>
      <c r="V1" s="169"/>
      <c r="X1" s="167" t="s">
        <v>67</v>
      </c>
      <c r="Y1" s="168"/>
      <c r="Z1" s="168"/>
      <c r="AA1" s="168"/>
      <c r="AB1" s="168"/>
      <c r="AC1" s="168"/>
      <c r="AD1" s="168"/>
      <c r="AE1" s="168"/>
      <c r="AF1" s="168"/>
      <c r="AG1" s="169"/>
      <c r="AI1" s="167" t="s">
        <v>74</v>
      </c>
      <c r="AJ1" s="168"/>
      <c r="AK1" s="168"/>
      <c r="AL1" s="168"/>
      <c r="AM1" s="168"/>
      <c r="AN1" s="168"/>
      <c r="AO1" s="168"/>
      <c r="AP1" s="168"/>
      <c r="AQ1" s="168"/>
      <c r="AR1" s="169"/>
      <c r="AS1" s="40"/>
      <c r="AT1" s="167" t="s">
        <v>68</v>
      </c>
      <c r="AU1" s="168"/>
      <c r="AV1" s="168"/>
      <c r="AW1" s="168"/>
      <c r="AX1" s="168"/>
      <c r="AY1" s="168"/>
      <c r="AZ1" s="168"/>
      <c r="BA1" s="168"/>
      <c r="BB1" s="168"/>
      <c r="BC1" s="169"/>
      <c r="BE1" s="167" t="s">
        <v>75</v>
      </c>
      <c r="BF1" s="168"/>
      <c r="BG1" s="168"/>
      <c r="BH1" s="168"/>
      <c r="BI1" s="168"/>
      <c r="BJ1" s="168"/>
      <c r="BK1" s="168"/>
      <c r="BL1" s="168"/>
      <c r="BM1" s="168"/>
      <c r="BN1" s="169"/>
    </row>
    <row r="2" spans="1:66" x14ac:dyDescent="0.45">
      <c r="A2" s="172"/>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X2" s="42"/>
      <c r="Y2" s="43"/>
      <c r="Z2" s="43"/>
      <c r="AA2" s="43"/>
      <c r="AB2" s="43"/>
      <c r="AC2" s="165" t="s">
        <v>64</v>
      </c>
      <c r="AD2" s="43"/>
      <c r="AE2" s="43"/>
      <c r="AF2" s="165" t="s">
        <v>65</v>
      </c>
      <c r="AG2" s="166" t="s">
        <v>56</v>
      </c>
      <c r="AI2" s="42"/>
      <c r="AJ2" s="43"/>
      <c r="AK2" s="43"/>
      <c r="AL2" s="43"/>
      <c r="AM2" s="43"/>
      <c r="AN2" s="165" t="s">
        <v>64</v>
      </c>
      <c r="AO2" s="43"/>
      <c r="AP2" s="43"/>
      <c r="AQ2" s="165" t="s">
        <v>65</v>
      </c>
      <c r="AR2" s="166" t="s">
        <v>56</v>
      </c>
      <c r="AS2" s="44"/>
      <c r="AT2" s="42"/>
      <c r="AU2" s="43"/>
      <c r="AV2" s="43"/>
      <c r="AW2" s="43"/>
      <c r="AX2" s="43"/>
      <c r="AY2" s="165" t="s">
        <v>64</v>
      </c>
      <c r="AZ2" s="43"/>
      <c r="BA2" s="43"/>
      <c r="BB2" s="165" t="s">
        <v>65</v>
      </c>
      <c r="BC2" s="166" t="s">
        <v>56</v>
      </c>
      <c r="BE2" s="42"/>
      <c r="BF2" s="43"/>
      <c r="BG2" s="43"/>
      <c r="BH2" s="43"/>
      <c r="BI2" s="43"/>
      <c r="BJ2" s="165" t="s">
        <v>64</v>
      </c>
      <c r="BK2" s="43"/>
      <c r="BL2" s="43"/>
      <c r="BM2" s="165" t="s">
        <v>65</v>
      </c>
      <c r="BN2" s="166" t="s">
        <v>56</v>
      </c>
    </row>
    <row r="3" spans="1:66" x14ac:dyDescent="0.45">
      <c r="A3" s="172"/>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X3" s="45" t="s">
        <v>57</v>
      </c>
      <c r="Y3" s="44" t="s">
        <v>58</v>
      </c>
      <c r="Z3" s="44" t="s">
        <v>59</v>
      </c>
      <c r="AA3" s="44" t="s">
        <v>60</v>
      </c>
      <c r="AB3" s="44" t="s">
        <v>61</v>
      </c>
      <c r="AC3" s="165"/>
      <c r="AD3" s="44" t="s">
        <v>62</v>
      </c>
      <c r="AE3" s="44" t="s">
        <v>63</v>
      </c>
      <c r="AF3" s="165"/>
      <c r="AG3" s="166"/>
      <c r="AI3" s="45" t="s">
        <v>57</v>
      </c>
      <c r="AJ3" s="44" t="s">
        <v>58</v>
      </c>
      <c r="AK3" s="44" t="s">
        <v>59</v>
      </c>
      <c r="AL3" s="44" t="s">
        <v>60</v>
      </c>
      <c r="AM3" s="44" t="s">
        <v>61</v>
      </c>
      <c r="AN3" s="165"/>
      <c r="AO3" s="44" t="s">
        <v>62</v>
      </c>
      <c r="AP3" s="44" t="s">
        <v>63</v>
      </c>
      <c r="AQ3" s="165"/>
      <c r="AR3" s="166"/>
      <c r="AS3" s="44"/>
      <c r="AT3" s="45" t="s">
        <v>57</v>
      </c>
      <c r="AU3" s="44" t="s">
        <v>58</v>
      </c>
      <c r="AV3" s="44" t="s">
        <v>59</v>
      </c>
      <c r="AW3" s="44" t="s">
        <v>60</v>
      </c>
      <c r="AX3" s="44" t="s">
        <v>61</v>
      </c>
      <c r="AY3" s="165"/>
      <c r="AZ3" s="44" t="s">
        <v>62</v>
      </c>
      <c r="BA3" s="44" t="s">
        <v>63</v>
      </c>
      <c r="BB3" s="165"/>
      <c r="BC3" s="166"/>
      <c r="BE3" s="45" t="s">
        <v>57</v>
      </c>
      <c r="BF3" s="44" t="s">
        <v>58</v>
      </c>
      <c r="BG3" s="44" t="s">
        <v>59</v>
      </c>
      <c r="BH3" s="44" t="s">
        <v>60</v>
      </c>
      <c r="BI3" s="44" t="s">
        <v>61</v>
      </c>
      <c r="BJ3" s="165"/>
      <c r="BK3" s="44" t="s">
        <v>62</v>
      </c>
      <c r="BL3" s="44" t="s">
        <v>63</v>
      </c>
      <c r="BM3" s="165"/>
      <c r="BN3" s="166"/>
    </row>
    <row r="4" spans="1:66" x14ac:dyDescent="0.45">
      <c r="A4" s="46" t="s">
        <v>15</v>
      </c>
      <c r="B4" s="47">
        <f>VLOOKUP($A4,'Occupancy Raw Data'!$B$8:$BE$45,'Occupancy Raw Data'!AG$3,FALSE)</f>
        <v>58.210205919648601</v>
      </c>
      <c r="C4" s="48">
        <f>VLOOKUP($A4,'Occupancy Raw Data'!$B$8:$BE$45,'Occupancy Raw Data'!AH$3,FALSE)</f>
        <v>60.4557673323309</v>
      </c>
      <c r="D4" s="48">
        <f>VLOOKUP($A4,'Occupancy Raw Data'!$B$8:$BE$45,'Occupancy Raw Data'!AI$3,FALSE)</f>
        <v>67.665378495314798</v>
      </c>
      <c r="E4" s="48">
        <f>VLOOKUP($A4,'Occupancy Raw Data'!$B$8:$BE$45,'Occupancy Raw Data'!AJ$3,FALSE)</f>
        <v>69.610295249239996</v>
      </c>
      <c r="F4" s="48">
        <f>VLOOKUP($A4,'Occupancy Raw Data'!$B$8:$BE$45,'Occupancy Raw Data'!AK$3,FALSE)</f>
        <v>68.954847251398306</v>
      </c>
      <c r="G4" s="49">
        <f>VLOOKUP($A4,'Occupancy Raw Data'!$B$8:$BE$45,'Occupancy Raw Data'!AL$3,FALSE)</f>
        <v>64.979506748413598</v>
      </c>
      <c r="H4" s="48">
        <f>VLOOKUP($A4,'Occupancy Raw Data'!$B$8:$BE$45,'Occupancy Raw Data'!AN$3,FALSE)</f>
        <v>75.082352374413801</v>
      </c>
      <c r="I4" s="48">
        <f>VLOOKUP($A4,'Occupancy Raw Data'!$B$8:$BE$45,'Occupancy Raw Data'!AO$3,FALSE)</f>
        <v>77.858490577153603</v>
      </c>
      <c r="J4" s="49">
        <f>VLOOKUP($A4,'Occupancy Raw Data'!$B$8:$BE$45,'Occupancy Raw Data'!AP$3,FALSE)</f>
        <v>76.470421475783695</v>
      </c>
      <c r="K4" s="50">
        <f>VLOOKUP($A4,'Occupancy Raw Data'!$B$8:$BE$45,'Occupancy Raw Data'!AR$3,FALSE)</f>
        <v>68.263171322931299</v>
      </c>
      <c r="M4" s="47">
        <f>VLOOKUP($A4,'Occupancy Raw Data'!$B$8:$BE$45,'Occupancy Raw Data'!AT$3,FALSE)</f>
        <v>-2.59236118417674</v>
      </c>
      <c r="N4" s="48">
        <f>VLOOKUP($A4,'Occupancy Raw Data'!$B$8:$BE$45,'Occupancy Raw Data'!AU$3,FALSE)</f>
        <v>-1.4511637158336701</v>
      </c>
      <c r="O4" s="48">
        <f>VLOOKUP($A4,'Occupancy Raw Data'!$B$8:$BE$45,'Occupancy Raw Data'!AV$3,FALSE)</f>
        <v>-0.409851519101391</v>
      </c>
      <c r="P4" s="48">
        <f>VLOOKUP($A4,'Occupancy Raw Data'!$B$8:$BE$45,'Occupancy Raw Data'!AW$3,FALSE)</f>
        <v>-0.89116042897759795</v>
      </c>
      <c r="Q4" s="48">
        <f>VLOOKUP($A4,'Occupancy Raw Data'!$B$8:$BE$45,'Occupancy Raw Data'!AX$3,FALSE)</f>
        <v>-1.6205042140632699</v>
      </c>
      <c r="R4" s="49">
        <f>VLOOKUP($A4,'Occupancy Raw Data'!$B$8:$BE$45,'Occupancy Raw Data'!AY$3,FALSE)</f>
        <v>-1.36081895121473</v>
      </c>
      <c r="S4" s="48">
        <f>VLOOKUP($A4,'Occupancy Raw Data'!$B$8:$BE$45,'Occupancy Raw Data'!BA$3,FALSE)</f>
        <v>-2.0248714290999299</v>
      </c>
      <c r="T4" s="48">
        <f>VLOOKUP($A4,'Occupancy Raw Data'!$B$8:$BE$45,'Occupancy Raw Data'!BB$3,FALSE)</f>
        <v>-1.9003599132803899</v>
      </c>
      <c r="U4" s="49">
        <f>VLOOKUP($A4,'Occupancy Raw Data'!$B$8:$BE$45,'Occupancy Raw Data'!BC$3,FALSE)</f>
        <v>-1.96152571793455</v>
      </c>
      <c r="V4" s="50">
        <f>VLOOKUP($A4,'Occupancy Raw Data'!$B$8:$BE$45,'Occupancy Raw Data'!BE$3,FALSE)</f>
        <v>-1.5540212542118701</v>
      </c>
      <c r="X4" s="51">
        <f>VLOOKUP($A4,'ADR Raw Data'!$B$6:$BE$43,'ADR Raw Data'!AG$1,FALSE)</f>
        <v>149.36479141397299</v>
      </c>
      <c r="Y4" s="52">
        <f>VLOOKUP($A4,'ADR Raw Data'!$B$6:$BE$43,'ADR Raw Data'!AH$1,FALSE)</f>
        <v>147.60748450631701</v>
      </c>
      <c r="Z4" s="52">
        <f>VLOOKUP($A4,'ADR Raw Data'!$B$6:$BE$43,'ADR Raw Data'!AI$1,FALSE)</f>
        <v>152.63154670994101</v>
      </c>
      <c r="AA4" s="52">
        <f>VLOOKUP($A4,'ADR Raw Data'!$B$6:$BE$43,'ADR Raw Data'!AJ$1,FALSE)</f>
        <v>152.84928337728101</v>
      </c>
      <c r="AB4" s="52">
        <f>VLOOKUP($A4,'ADR Raw Data'!$B$6:$BE$43,'ADR Raw Data'!AK$1,FALSE)</f>
        <v>151.189381830098</v>
      </c>
      <c r="AC4" s="53">
        <f>VLOOKUP($A4,'ADR Raw Data'!$B$6:$BE$43,'ADR Raw Data'!AL$1,FALSE)</f>
        <v>150.85197621348499</v>
      </c>
      <c r="AD4" s="52">
        <f>VLOOKUP($A4,'ADR Raw Data'!$B$6:$BE$43,'ADR Raw Data'!AN$1,FALSE)</f>
        <v>167.636402585506</v>
      </c>
      <c r="AE4" s="52">
        <f>VLOOKUP($A4,'ADR Raw Data'!$B$6:$BE$43,'ADR Raw Data'!AO$1,FALSE)</f>
        <v>172.13509876514999</v>
      </c>
      <c r="AF4" s="53">
        <f>VLOOKUP($A4,'ADR Raw Data'!$B$6:$BE$43,'ADR Raw Data'!AP$1,FALSE)</f>
        <v>169.92658019504901</v>
      </c>
      <c r="AG4" s="54">
        <f>VLOOKUP($A4,'ADR Raw Data'!$B$6:$BE$43,'ADR Raw Data'!AR$1,FALSE)</f>
        <v>156.95811595690401</v>
      </c>
      <c r="AI4" s="47">
        <f>VLOOKUP($A4,'ADR Raw Data'!$B$6:$BE$43,'ADR Raw Data'!AT$1,FALSE)</f>
        <v>0.41821284911173401</v>
      </c>
      <c r="AJ4" s="48">
        <f>VLOOKUP($A4,'ADR Raw Data'!$B$6:$BE$43,'ADR Raw Data'!AU$1,FALSE)</f>
        <v>1.4928717497339701</v>
      </c>
      <c r="AK4" s="48">
        <f>VLOOKUP($A4,'ADR Raw Data'!$B$6:$BE$43,'ADR Raw Data'!AV$1,FALSE)</f>
        <v>2.5623529502630999</v>
      </c>
      <c r="AL4" s="48">
        <f>VLOOKUP($A4,'ADR Raw Data'!$B$6:$BE$43,'ADR Raw Data'!AW$1,FALSE)</f>
        <v>2.1982485347754999</v>
      </c>
      <c r="AM4" s="48">
        <f>VLOOKUP($A4,'ADR Raw Data'!$B$6:$BE$43,'ADR Raw Data'!AX$1,FALSE)</f>
        <v>1.3894946297258799</v>
      </c>
      <c r="AN4" s="49">
        <f>VLOOKUP($A4,'ADR Raw Data'!$B$6:$BE$43,'ADR Raw Data'!AY$1,FALSE)</f>
        <v>1.6543252227976999</v>
      </c>
      <c r="AO4" s="48">
        <f>VLOOKUP($A4,'ADR Raw Data'!$B$6:$BE$43,'ADR Raw Data'!BA$1,FALSE)</f>
        <v>0.98206470522009803</v>
      </c>
      <c r="AP4" s="48">
        <f>VLOOKUP($A4,'ADR Raw Data'!$B$6:$BE$43,'ADR Raw Data'!BB$1,FALSE)</f>
        <v>0.82040246898170399</v>
      </c>
      <c r="AQ4" s="49">
        <f>VLOOKUP($A4,'ADR Raw Data'!$B$6:$BE$43,'ADR Raw Data'!BC$1,FALSE)</f>
        <v>0.89953073640900205</v>
      </c>
      <c r="AR4" s="50">
        <f>VLOOKUP($A4,'ADR Raw Data'!$B$6:$BE$43,'ADR Raw Data'!BE$1,FALSE)</f>
        <v>1.37393221758745</v>
      </c>
      <c r="AT4" s="51">
        <f>VLOOKUP($A4,'RevPAR Raw Data'!$B$6:$BE$43,'RevPAR Raw Data'!AG$1,FALSE)</f>
        <v>86.945552653527798</v>
      </c>
      <c r="AU4" s="52">
        <f>VLOOKUP($A4,'RevPAR Raw Data'!$B$6:$BE$43,'RevPAR Raw Data'!AH$1,FALSE)</f>
        <v>89.237237398245497</v>
      </c>
      <c r="AV4" s="52">
        <f>VLOOKUP($A4,'RevPAR Raw Data'!$B$6:$BE$43,'RevPAR Raw Data'!AI$1,FALSE)</f>
        <v>103.27871378453401</v>
      </c>
      <c r="AW4" s="52">
        <f>VLOOKUP($A4,'RevPAR Raw Data'!$B$6:$BE$43,'RevPAR Raw Data'!AJ$1,FALSE)</f>
        <v>106.39883744527199</v>
      </c>
      <c r="AX4" s="52">
        <f>VLOOKUP($A4,'RevPAR Raw Data'!$B$6:$BE$43,'RevPAR Raw Data'!AK$1,FALSE)</f>
        <v>104.252407301277</v>
      </c>
      <c r="AY4" s="53">
        <f>VLOOKUP($A4,'RevPAR Raw Data'!$B$6:$BE$43,'RevPAR Raw Data'!AL$1,FALSE)</f>
        <v>98.022870063757395</v>
      </c>
      <c r="AZ4" s="52">
        <f>VLOOKUP($A4,'RevPAR Raw Data'!$B$6:$BE$43,'RevPAR Raw Data'!AN$1,FALSE)</f>
        <v>125.86535449704</v>
      </c>
      <c r="BA4" s="52">
        <f>VLOOKUP($A4,'RevPAR Raw Data'!$B$6:$BE$43,'RevPAR Raw Data'!AO$1,FALSE)</f>
        <v>134.021789652038</v>
      </c>
      <c r="BB4" s="53">
        <f>VLOOKUP($A4,'RevPAR Raw Data'!$B$6:$BE$43,'RevPAR Raw Data'!AP$1,FALSE)</f>
        <v>129.94357207453899</v>
      </c>
      <c r="BC4" s="54">
        <f>VLOOKUP($A4,'RevPAR Raw Data'!$B$6:$BE$43,'RevPAR Raw Data'!AR$1,FALSE)</f>
        <v>107.14458760090599</v>
      </c>
      <c r="BE4" s="47">
        <f>VLOOKUP($A4,'RevPAR Raw Data'!$B$6:$BE$43,'RevPAR Raw Data'!AT$1,FALSE)</f>
        <v>-2.1849899226326199</v>
      </c>
      <c r="BF4" s="48">
        <f>VLOOKUP($A4,'RevPAR Raw Data'!$B$6:$BE$43,'RevPAR Raw Data'!AU$1,FALSE)</f>
        <v>2.00440207442238E-2</v>
      </c>
      <c r="BG4" s="48">
        <f>VLOOKUP($A4,'RevPAR Raw Data'!$B$6:$BE$43,'RevPAR Raw Data'!AV$1,FALSE)</f>
        <v>2.1419995886703198</v>
      </c>
      <c r="BH4" s="48">
        <f>VLOOKUP($A4,'RevPAR Raw Data'!$B$6:$BE$43,'RevPAR Raw Data'!AW$1,FALSE)</f>
        <v>1.2874981847253999</v>
      </c>
      <c r="BI4" s="48">
        <f>VLOOKUP($A4,'RevPAR Raw Data'!$B$6:$BE$43,'RevPAR Raw Data'!AX$1,FALSE)</f>
        <v>-0.25352640336628202</v>
      </c>
      <c r="BJ4" s="49">
        <f>VLOOKUP($A4,'RevPAR Raw Data'!$B$6:$BE$43,'RevPAR Raw Data'!AY$1,FALSE)</f>
        <v>0.27099390043640798</v>
      </c>
      <c r="BK4" s="48">
        <f>VLOOKUP($A4,'RevPAR Raw Data'!$B$6:$BE$43,'RevPAR Raw Data'!BA$1,FALSE)</f>
        <v>-1.06269227151111</v>
      </c>
      <c r="BL4" s="48">
        <f>VLOOKUP($A4,'RevPAR Raw Data'!$B$6:$BE$43,'RevPAR Raw Data'!BB$1,FALSE)</f>
        <v>-1.09554804394678</v>
      </c>
      <c r="BM4" s="49">
        <f>VLOOKUP($A4,'RevPAR Raw Data'!$B$6:$BE$43,'RevPAR Raw Data'!BC$1,FALSE)</f>
        <v>-1.07963950826094</v>
      </c>
      <c r="BN4" s="50">
        <f>VLOOKUP($A4,'RevPAR Raw Data'!$B$6:$BE$43,'RevPAR Raw Data'!BE$1,FALSE)</f>
        <v>-0.201440235304193</v>
      </c>
    </row>
    <row r="5" spans="1:66" x14ac:dyDescent="0.45">
      <c r="A5" s="46" t="s">
        <v>69</v>
      </c>
      <c r="B5" s="47">
        <f>VLOOKUP($A5,'Occupancy Raw Data'!$B$8:$BE$45,'Occupancy Raw Data'!AG$3,FALSE)</f>
        <v>57.379154458458501</v>
      </c>
      <c r="C5" s="48">
        <f>VLOOKUP($A5,'Occupancy Raw Data'!$B$8:$BE$45,'Occupancy Raw Data'!AH$3,FALSE)</f>
        <v>60.905335563296099</v>
      </c>
      <c r="D5" s="48">
        <f>VLOOKUP($A5,'Occupancy Raw Data'!$B$8:$BE$45,'Occupancy Raw Data'!AI$3,FALSE)</f>
        <v>68.4822315556505</v>
      </c>
      <c r="E5" s="48">
        <f>VLOOKUP($A5,'Occupancy Raw Data'!$B$8:$BE$45,'Occupancy Raw Data'!AJ$3,FALSE)</f>
        <v>70.3489870854972</v>
      </c>
      <c r="F5" s="48">
        <f>VLOOKUP($A5,'Occupancy Raw Data'!$B$8:$BE$45,'Occupancy Raw Data'!AK$3,FALSE)</f>
        <v>68.917011430655194</v>
      </c>
      <c r="G5" s="49">
        <f>VLOOKUP($A5,'Occupancy Raw Data'!$B$8:$BE$45,'Occupancy Raw Data'!AL$3,FALSE)</f>
        <v>65.206544018711497</v>
      </c>
      <c r="H5" s="48">
        <f>VLOOKUP($A5,'Occupancy Raw Data'!$B$8:$BE$45,'Occupancy Raw Data'!AN$3,FALSE)</f>
        <v>75.853369465437595</v>
      </c>
      <c r="I5" s="48">
        <f>VLOOKUP($A5,'Occupancy Raw Data'!$B$8:$BE$45,'Occupancy Raw Data'!AO$3,FALSE)</f>
        <v>78.075839694176494</v>
      </c>
      <c r="J5" s="49">
        <f>VLOOKUP($A5,'Occupancy Raw Data'!$B$8:$BE$45,'Occupancy Raw Data'!AP$3,FALSE)</f>
        <v>76.964604579807002</v>
      </c>
      <c r="K5" s="50">
        <f>VLOOKUP($A5,'Occupancy Raw Data'!$B$8:$BE$45,'Occupancy Raw Data'!AR$3,FALSE)</f>
        <v>68.565989893310203</v>
      </c>
      <c r="M5" s="47">
        <f>VLOOKUP($A5,'Occupancy Raw Data'!$B$8:$BE$45,'Occupancy Raw Data'!AT$3,FALSE)</f>
        <v>-3.7815265793087001</v>
      </c>
      <c r="N5" s="48">
        <f>VLOOKUP($A5,'Occupancy Raw Data'!$B$8:$BE$45,'Occupancy Raw Data'!AU$3,FALSE)</f>
        <v>-4.0305568444205402E-2</v>
      </c>
      <c r="O5" s="48">
        <f>VLOOKUP($A5,'Occupancy Raw Data'!$B$8:$BE$45,'Occupancy Raw Data'!AV$3,FALSE)</f>
        <v>0.65975751761419099</v>
      </c>
      <c r="P5" s="48">
        <f>VLOOKUP($A5,'Occupancy Raw Data'!$B$8:$BE$45,'Occupancy Raw Data'!AW$3,FALSE)</f>
        <v>-1.3275951699228601</v>
      </c>
      <c r="Q5" s="48">
        <f>VLOOKUP($A5,'Occupancy Raw Data'!$B$8:$BE$45,'Occupancy Raw Data'!AX$3,FALSE)</f>
        <v>-2.67726521131797</v>
      </c>
      <c r="R5" s="49">
        <f>VLOOKUP($A5,'Occupancy Raw Data'!$B$8:$BE$45,'Occupancy Raw Data'!AY$3,FALSE)</f>
        <v>-1.4132837282853301</v>
      </c>
      <c r="S5" s="48">
        <f>VLOOKUP($A5,'Occupancy Raw Data'!$B$8:$BE$45,'Occupancy Raw Data'!BA$3,FALSE)</f>
        <v>-2.8652238615191501</v>
      </c>
      <c r="T5" s="48">
        <f>VLOOKUP($A5,'Occupancy Raw Data'!$B$8:$BE$45,'Occupancy Raw Data'!BB$3,FALSE)</f>
        <v>-2.0521219656183498</v>
      </c>
      <c r="U5" s="49">
        <f>VLOOKUP($A5,'Occupancy Raw Data'!$B$8:$BE$45,'Occupancy Raw Data'!BC$3,FALSE)</f>
        <v>-2.4544972721604399</v>
      </c>
      <c r="V5" s="50">
        <f>VLOOKUP($A5,'Occupancy Raw Data'!$B$8:$BE$45,'Occupancy Raw Data'!BE$3,FALSE)</f>
        <v>-1.74976415126408</v>
      </c>
      <c r="X5" s="51">
        <f>VLOOKUP($A5,'ADR Raw Data'!$B$6:$BE$43,'ADR Raw Data'!AG$1,FALSE)</f>
        <v>130.46198338113601</v>
      </c>
      <c r="Y5" s="52">
        <f>VLOOKUP($A5,'ADR Raw Data'!$B$6:$BE$43,'ADR Raw Data'!AH$1,FALSE)</f>
        <v>132.69638619893101</v>
      </c>
      <c r="Z5" s="52">
        <f>VLOOKUP($A5,'ADR Raw Data'!$B$6:$BE$43,'ADR Raw Data'!AI$1,FALSE)</f>
        <v>138.93493734681701</v>
      </c>
      <c r="AA5" s="52">
        <f>VLOOKUP($A5,'ADR Raw Data'!$B$6:$BE$43,'ADR Raw Data'!AJ$1,FALSE)</f>
        <v>138.205108227479</v>
      </c>
      <c r="AB5" s="52">
        <f>VLOOKUP($A5,'ADR Raw Data'!$B$6:$BE$43,'ADR Raw Data'!AK$1,FALSE)</f>
        <v>133.91323500920299</v>
      </c>
      <c r="AC5" s="53">
        <f>VLOOKUP($A5,'ADR Raw Data'!$B$6:$BE$43,'ADR Raw Data'!AL$1,FALSE)</f>
        <v>135.059389390348</v>
      </c>
      <c r="AD5" s="52">
        <f>VLOOKUP($A5,'ADR Raw Data'!$B$6:$BE$43,'ADR Raw Data'!AN$1,FALSE)</f>
        <v>149.40659562506301</v>
      </c>
      <c r="AE5" s="52">
        <f>VLOOKUP($A5,'ADR Raw Data'!$B$6:$BE$43,'ADR Raw Data'!AO$1,FALSE)</f>
        <v>152.701443765124</v>
      </c>
      <c r="AF5" s="53">
        <f>VLOOKUP($A5,'ADR Raw Data'!$B$6:$BE$43,'ADR Raw Data'!AP$1,FALSE)</f>
        <v>151.07780563520001</v>
      </c>
      <c r="AG5" s="54">
        <f>VLOOKUP($A5,'ADR Raw Data'!$B$6:$BE$43,'ADR Raw Data'!AR$1,FALSE)</f>
        <v>140.196676317243</v>
      </c>
      <c r="AI5" s="47">
        <f>VLOOKUP($A5,'ADR Raw Data'!$B$6:$BE$43,'ADR Raw Data'!AT$1,FALSE)</f>
        <v>3.5560009804150701</v>
      </c>
      <c r="AJ5" s="48">
        <f>VLOOKUP($A5,'ADR Raw Data'!$B$6:$BE$43,'ADR Raw Data'!AU$1,FALSE)</f>
        <v>7.2629108793997101</v>
      </c>
      <c r="AK5" s="48">
        <f>VLOOKUP($A5,'ADR Raw Data'!$B$6:$BE$43,'ADR Raw Data'!AV$1,FALSE)</f>
        <v>8.7284031993974107</v>
      </c>
      <c r="AL5" s="48">
        <f>VLOOKUP($A5,'ADR Raw Data'!$B$6:$BE$43,'ADR Raw Data'!AW$1,FALSE)</f>
        <v>6.8141519655910896</v>
      </c>
      <c r="AM5" s="48">
        <f>VLOOKUP($A5,'ADR Raw Data'!$B$6:$BE$43,'ADR Raw Data'!AX$1,FALSE)</f>
        <v>5.1762172137122002</v>
      </c>
      <c r="AN5" s="49">
        <f>VLOOKUP($A5,'ADR Raw Data'!$B$6:$BE$43,'ADR Raw Data'!AY$1,FALSE)</f>
        <v>6.3833508810510198</v>
      </c>
      <c r="AO5" s="48">
        <f>VLOOKUP($A5,'ADR Raw Data'!$B$6:$BE$43,'ADR Raw Data'!BA$1,FALSE)</f>
        <v>3.7596522695418302</v>
      </c>
      <c r="AP5" s="48">
        <f>VLOOKUP($A5,'ADR Raw Data'!$B$6:$BE$43,'ADR Raw Data'!BB$1,FALSE)</f>
        <v>3.29207315117258</v>
      </c>
      <c r="AQ5" s="49">
        <f>VLOOKUP($A5,'ADR Raw Data'!$B$6:$BE$43,'ADR Raw Data'!BC$1,FALSE)</f>
        <v>3.5250890719727601</v>
      </c>
      <c r="AR5" s="50">
        <f>VLOOKUP($A5,'ADR Raw Data'!$B$6:$BE$43,'ADR Raw Data'!BE$1,FALSE)</f>
        <v>5.3429000837174403</v>
      </c>
      <c r="AT5" s="51">
        <f>VLOOKUP($A5,'RevPAR Raw Data'!$B$6:$BE$43,'RevPAR Raw Data'!AG$1,FALSE)</f>
        <v>74.857982953830899</v>
      </c>
      <c r="AU5" s="52">
        <f>VLOOKUP($A5,'RevPAR Raw Data'!$B$6:$BE$43,'RevPAR Raw Data'!AH$1,FALSE)</f>
        <v>80.819179294826597</v>
      </c>
      <c r="AV5" s="52">
        <f>VLOOKUP($A5,'RevPAR Raw Data'!$B$6:$BE$43,'RevPAR Raw Data'!AI$1,FALSE)</f>
        <v>95.145745505545506</v>
      </c>
      <c r="AW5" s="52">
        <f>VLOOKUP($A5,'RevPAR Raw Data'!$B$6:$BE$43,'RevPAR Raw Data'!AJ$1,FALSE)</f>
        <v>97.2258937384467</v>
      </c>
      <c r="AX5" s="52">
        <f>VLOOKUP($A5,'RevPAR Raw Data'!$B$6:$BE$43,'RevPAR Raw Data'!AK$1,FALSE)</f>
        <v>92.288999478452695</v>
      </c>
      <c r="AY5" s="53">
        <f>VLOOKUP($A5,'RevPAR Raw Data'!$B$6:$BE$43,'RevPAR Raw Data'!AL$1,FALSE)</f>
        <v>88.067560194220505</v>
      </c>
      <c r="AZ5" s="52">
        <f>VLOOKUP($A5,'RevPAR Raw Data'!$B$6:$BE$43,'RevPAR Raw Data'!AN$1,FALSE)</f>
        <v>113.32993698521101</v>
      </c>
      <c r="BA5" s="52">
        <f>VLOOKUP($A5,'RevPAR Raw Data'!$B$6:$BE$43,'RevPAR Raw Data'!AO$1,FALSE)</f>
        <v>119.222934444751</v>
      </c>
      <c r="BB5" s="53">
        <f>VLOOKUP($A5,'RevPAR Raw Data'!$B$6:$BE$43,'RevPAR Raw Data'!AP$1,FALSE)</f>
        <v>116.27643571498101</v>
      </c>
      <c r="BC5" s="54">
        <f>VLOOKUP($A5,'RevPAR Raw Data'!$B$6:$BE$43,'RevPAR Raw Data'!AR$1,FALSE)</f>
        <v>96.127238914437996</v>
      </c>
      <c r="BE5" s="47">
        <f>VLOOKUP($A5,'RevPAR Raw Data'!$B$6:$BE$43,'RevPAR Raw Data'!AT$1,FALSE)</f>
        <v>-0.35999672112850301</v>
      </c>
      <c r="BF5" s="48">
        <f>VLOOKUP($A5,'RevPAR Raw Data'!$B$6:$BE$43,'RevPAR Raw Data'!AU$1,FALSE)</f>
        <v>7.2196779534399598</v>
      </c>
      <c r="BG5" s="48">
        <f>VLOOKUP($A5,'RevPAR Raw Data'!$B$6:$BE$43,'RevPAR Raw Data'!AV$1,FALSE)</f>
        <v>9.4457470132872992</v>
      </c>
      <c r="BH5" s="48">
        <f>VLOOKUP($A5,'RevPAR Raw Data'!$B$6:$BE$43,'RevPAR Raw Data'!AW$1,FALSE)</f>
        <v>5.3960924433018302</v>
      </c>
      <c r="BI5" s="48">
        <f>VLOOKUP($A5,'RevPAR Raw Data'!$B$6:$BE$43,'RevPAR Raw Data'!AX$1,FALSE)</f>
        <v>2.36037093966925</v>
      </c>
      <c r="BJ5" s="49">
        <f>VLOOKUP($A5,'RevPAR Raw Data'!$B$6:$BE$43,'RevPAR Raw Data'!AY$1,FALSE)</f>
        <v>4.8798522934444302</v>
      </c>
      <c r="BK5" s="48">
        <f>VLOOKUP($A5,'RevPAR Raw Data'!$B$6:$BE$43,'RevPAR Raw Data'!BA$1,FALSE)</f>
        <v>0.78670595408561805</v>
      </c>
      <c r="BL5" s="48">
        <f>VLOOKUP($A5,'RevPAR Raw Data'!$B$6:$BE$43,'RevPAR Raw Data'!BB$1,FALSE)</f>
        <v>1.1723938292948</v>
      </c>
      <c r="BM5" s="49">
        <f>VLOOKUP($A5,'RevPAR Raw Data'!$B$6:$BE$43,'RevPAR Raw Data'!BC$1,FALSE)</f>
        <v>0.98406858469951697</v>
      </c>
      <c r="BN5" s="50">
        <f>VLOOKUP($A5,'RevPAR Raw Data'!$B$6:$BE$43,'RevPAR Raw Data'!BE$1,FALSE)</f>
        <v>3.4996477821505998</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Data'!AG$3,FALSE)</f>
        <v>61.958842341185097</v>
      </c>
      <c r="C7" s="48">
        <f>VLOOKUP($A7,'Occupancy Raw Data'!$B$8:$BE$45,'Occupancy Raw Data'!AH$3,FALSE)</f>
        <v>68.539106862858006</v>
      </c>
      <c r="D7" s="48">
        <f>VLOOKUP($A7,'Occupancy Raw Data'!$B$8:$BE$45,'Occupancy Raw Data'!AI$3,FALSE)</f>
        <v>80.165746835218698</v>
      </c>
      <c r="E7" s="48">
        <f>VLOOKUP($A7,'Occupancy Raw Data'!$B$8:$BE$45,'Occupancy Raw Data'!AJ$3,FALSE)</f>
        <v>81.740164595200298</v>
      </c>
      <c r="F7" s="48">
        <f>VLOOKUP($A7,'Occupancy Raw Data'!$B$8:$BE$45,'Occupancy Raw Data'!AK$3,FALSE)</f>
        <v>74.774545325691193</v>
      </c>
      <c r="G7" s="49">
        <f>VLOOKUP($A7,'Occupancy Raw Data'!$B$8:$BE$45,'Occupancy Raw Data'!AL$3,FALSE)</f>
        <v>73.4356811920306</v>
      </c>
      <c r="H7" s="48">
        <f>VLOOKUP($A7,'Occupancy Raw Data'!$B$8:$BE$45,'Occupancy Raw Data'!AN$3,FALSE)</f>
        <v>75.253581141535903</v>
      </c>
      <c r="I7" s="48">
        <f>VLOOKUP($A7,'Occupancy Raw Data'!$B$8:$BE$45,'Occupancy Raw Data'!AO$3,FALSE)</f>
        <v>77.782969977764495</v>
      </c>
      <c r="J7" s="49">
        <f>VLOOKUP($A7,'Occupancy Raw Data'!$B$8:$BE$45,'Occupancy Raw Data'!AP$3,FALSE)</f>
        <v>76.518275559650206</v>
      </c>
      <c r="K7" s="50">
        <f>VLOOKUP($A7,'Occupancy Raw Data'!$B$8:$BE$45,'Occupancy Raw Data'!AR$3,FALSE)</f>
        <v>74.316422439921894</v>
      </c>
      <c r="M7" s="47">
        <f>VLOOKUP($A7,'Occupancy Raw Data'!$B$8:$BE$45,'Occupancy Raw Data'!AT$3,FALSE)</f>
        <v>-0.33802041116863402</v>
      </c>
      <c r="N7" s="48">
        <f>VLOOKUP($A7,'Occupancy Raw Data'!$B$8:$BE$45,'Occupancy Raw Data'!AU$3,FALSE)</f>
        <v>7.1650053203900796</v>
      </c>
      <c r="O7" s="48">
        <f>VLOOKUP($A7,'Occupancy Raw Data'!$B$8:$BE$45,'Occupancy Raw Data'!AV$3,FALSE)</f>
        <v>9.1292930730094497</v>
      </c>
      <c r="P7" s="48">
        <f>VLOOKUP($A7,'Occupancy Raw Data'!$B$8:$BE$45,'Occupancy Raw Data'!AW$3,FALSE)</f>
        <v>5.69415647716521</v>
      </c>
      <c r="Q7" s="48">
        <f>VLOOKUP($A7,'Occupancy Raw Data'!$B$8:$BE$45,'Occupancy Raw Data'!AX$3,FALSE)</f>
        <v>0.59066538487056197</v>
      </c>
      <c r="R7" s="49">
        <f>VLOOKUP($A7,'Occupancy Raw Data'!$B$8:$BE$45,'Occupancy Raw Data'!AY$3,FALSE)</f>
        <v>4.5303319958069599</v>
      </c>
      <c r="S7" s="48">
        <f>VLOOKUP($A7,'Occupancy Raw Data'!$B$8:$BE$45,'Occupancy Raw Data'!BA$3,FALSE)</f>
        <v>-3.5930113853110202</v>
      </c>
      <c r="T7" s="48">
        <f>VLOOKUP($A7,'Occupancy Raw Data'!$B$8:$BE$45,'Occupancy Raw Data'!BB$3,FALSE)</f>
        <v>-3.6478205143348701</v>
      </c>
      <c r="U7" s="49">
        <f>VLOOKUP($A7,'Occupancy Raw Data'!$B$8:$BE$45,'Occupancy Raw Data'!BC$3,FALSE)</f>
        <v>-3.6208766826408101</v>
      </c>
      <c r="V7" s="50">
        <f>VLOOKUP($A7,'Occupancy Raw Data'!$B$8:$BE$45,'Occupancy Raw Data'!BE$3,FALSE)</f>
        <v>1.9916325217145501</v>
      </c>
      <c r="X7" s="51">
        <f>VLOOKUP($A7,'ADR Raw Data'!$B$6:$BE$43,'ADR Raw Data'!AG$1,FALSE)</f>
        <v>171.36348475858199</v>
      </c>
      <c r="Y7" s="52">
        <f>VLOOKUP($A7,'ADR Raw Data'!$B$6:$BE$43,'ADR Raw Data'!AH$1,FALSE)</f>
        <v>195.43956368183601</v>
      </c>
      <c r="Z7" s="52">
        <f>VLOOKUP($A7,'ADR Raw Data'!$B$6:$BE$43,'ADR Raw Data'!AI$1,FALSE)</f>
        <v>214.23304864437699</v>
      </c>
      <c r="AA7" s="52">
        <f>VLOOKUP($A7,'ADR Raw Data'!$B$6:$BE$43,'ADR Raw Data'!AJ$1,FALSE)</f>
        <v>212.64376766201599</v>
      </c>
      <c r="AB7" s="52">
        <f>VLOOKUP($A7,'ADR Raw Data'!$B$6:$BE$43,'ADR Raw Data'!AK$1,FALSE)</f>
        <v>191.71839371977001</v>
      </c>
      <c r="AC7" s="53">
        <f>VLOOKUP($A7,'ADR Raw Data'!$B$6:$BE$43,'ADR Raw Data'!AL$1,FALSE)</f>
        <v>198.55220166376299</v>
      </c>
      <c r="AD7" s="52">
        <f>VLOOKUP($A7,'ADR Raw Data'!$B$6:$BE$43,'ADR Raw Data'!AN$1,FALSE)</f>
        <v>171.024583806659</v>
      </c>
      <c r="AE7" s="52">
        <f>VLOOKUP($A7,'ADR Raw Data'!$B$6:$BE$43,'ADR Raw Data'!AO$1,FALSE)</f>
        <v>169.665895733382</v>
      </c>
      <c r="AF7" s="53">
        <f>VLOOKUP($A7,'ADR Raw Data'!$B$6:$BE$43,'ADR Raw Data'!AP$1,FALSE)</f>
        <v>170.33401156859</v>
      </c>
      <c r="AG7" s="54">
        <f>VLOOKUP($A7,'ADR Raw Data'!$B$6:$BE$43,'ADR Raw Data'!AR$1,FALSE)</f>
        <v>190.25098995843601</v>
      </c>
      <c r="AI7" s="47">
        <f>VLOOKUP($A7,'ADR Raw Data'!$B$6:$BE$43,'ADR Raw Data'!AT$1,FALSE)</f>
        <v>6.04588875117211</v>
      </c>
      <c r="AJ7" s="48">
        <f>VLOOKUP($A7,'ADR Raw Data'!$B$6:$BE$43,'ADR Raw Data'!AU$1,FALSE)</f>
        <v>10.9612811677928</v>
      </c>
      <c r="AK7" s="48">
        <f>VLOOKUP($A7,'ADR Raw Data'!$B$6:$BE$43,'ADR Raw Data'!AV$1,FALSE)</f>
        <v>15.5688234011471</v>
      </c>
      <c r="AL7" s="48">
        <f>VLOOKUP($A7,'ADR Raw Data'!$B$6:$BE$43,'ADR Raw Data'!AW$1,FALSE)</f>
        <v>13.812201666928599</v>
      </c>
      <c r="AM7" s="48">
        <f>VLOOKUP($A7,'ADR Raw Data'!$B$6:$BE$43,'ADR Raw Data'!AX$1,FALSE)</f>
        <v>8.5041130983523292</v>
      </c>
      <c r="AN7" s="49">
        <f>VLOOKUP($A7,'ADR Raw Data'!$B$6:$BE$43,'ADR Raw Data'!AY$1,FALSE)</f>
        <v>11.565992222985701</v>
      </c>
      <c r="AO7" s="48">
        <f>VLOOKUP($A7,'ADR Raw Data'!$B$6:$BE$43,'ADR Raw Data'!BA$1,FALSE)</f>
        <v>1.8235849898575101</v>
      </c>
      <c r="AP7" s="48">
        <f>VLOOKUP($A7,'ADR Raw Data'!$B$6:$BE$43,'ADR Raw Data'!BB$1,FALSE)</f>
        <v>0.64037664148412698</v>
      </c>
      <c r="AQ7" s="49">
        <f>VLOOKUP($A7,'ADR Raw Data'!$B$6:$BE$43,'ADR Raw Data'!BC$1,FALSE)</f>
        <v>1.22105166599819</v>
      </c>
      <c r="AR7" s="50">
        <f>VLOOKUP($A7,'ADR Raw Data'!$B$6:$BE$43,'ADR Raw Data'!BE$1,FALSE)</f>
        <v>8.7452161750474797</v>
      </c>
      <c r="AT7" s="51">
        <f>VLOOKUP($A7,'RevPAR Raw Data'!$B$6:$BE$43,'RevPAR Raw Data'!AG$1,FALSE)</f>
        <v>106.17483135193</v>
      </c>
      <c r="AU7" s="52">
        <f>VLOOKUP($A7,'RevPAR Raw Data'!$B$6:$BE$43,'RevPAR Raw Data'!AH$1,FALSE)</f>
        <v>133.952531404197</v>
      </c>
      <c r="AV7" s="52">
        <f>VLOOKUP($A7,'RevPAR Raw Data'!$B$6:$BE$43,'RevPAR Raw Data'!AI$1,FALSE)</f>
        <v>171.74152341362199</v>
      </c>
      <c r="AW7" s="52">
        <f>VLOOKUP($A7,'RevPAR Raw Data'!$B$6:$BE$43,'RevPAR Raw Data'!AJ$1,FALSE)</f>
        <v>173.815365688367</v>
      </c>
      <c r="AX7" s="52">
        <f>VLOOKUP($A7,'RevPAR Raw Data'!$B$6:$BE$43,'RevPAR Raw Data'!AK$1,FALSE)</f>
        <v>143.35655720967699</v>
      </c>
      <c r="AY7" s="53">
        <f>VLOOKUP($A7,'RevPAR Raw Data'!$B$6:$BE$43,'RevPAR Raw Data'!AL$1,FALSE)</f>
        <v>145.808161813559</v>
      </c>
      <c r="AZ7" s="52">
        <f>VLOOKUP($A7,'RevPAR Raw Data'!$B$6:$BE$43,'RevPAR Raw Data'!AN$1,FALSE)</f>
        <v>128.70212394691799</v>
      </c>
      <c r="BA7" s="52">
        <f>VLOOKUP($A7,'RevPAR Raw Data'!$B$6:$BE$43,'RevPAR Raw Data'!AO$1,FALSE)</f>
        <v>131.97117274080199</v>
      </c>
      <c r="BB7" s="53">
        <f>VLOOKUP($A7,'RevPAR Raw Data'!$B$6:$BE$43,'RevPAR Raw Data'!AP$1,FALSE)</f>
        <v>130.33664834385999</v>
      </c>
      <c r="BC7" s="54">
        <f>VLOOKUP($A7,'RevPAR Raw Data'!$B$6:$BE$43,'RevPAR Raw Data'!AR$1,FALSE)</f>
        <v>141.387729393645</v>
      </c>
      <c r="BE7" s="47">
        <f>VLOOKUP($A7,'RevPAR Raw Data'!$B$6:$BE$43,'RevPAR Raw Data'!AT$1,FALSE)</f>
        <v>5.6874320019879603</v>
      </c>
      <c r="BF7" s="48">
        <f>VLOOKUP($A7,'RevPAR Raw Data'!$B$6:$BE$43,'RevPAR Raw Data'!AU$1,FALSE)</f>
        <v>18.9116628670381</v>
      </c>
      <c r="BG7" s="48">
        <f>VLOOKUP($A7,'RevPAR Raw Data'!$B$6:$BE$43,'RevPAR Raw Data'!AV$1,FALSE)</f>
        <v>26.119439990466599</v>
      </c>
      <c r="BH7" s="48">
        <f>VLOOKUP($A7,'RevPAR Raw Data'!$B$6:$BE$43,'RevPAR Raw Data'!AW$1,FALSE)</f>
        <v>20.292846519950398</v>
      </c>
      <c r="BI7" s="48">
        <f>VLOOKUP($A7,'RevPAR Raw Data'!$B$6:$BE$43,'RevPAR Raw Data'!AX$1,FALSE)</f>
        <v>9.1450093355850992</v>
      </c>
      <c r="BJ7" s="49">
        <f>VLOOKUP($A7,'RevPAR Raw Data'!$B$6:$BE$43,'RevPAR Raw Data'!AY$1,FALSE)</f>
        <v>16.6203020651031</v>
      </c>
      <c r="BK7" s="48">
        <f>VLOOKUP($A7,'RevPAR Raw Data'!$B$6:$BE$43,'RevPAR Raw Data'!BA$1,FALSE)</f>
        <v>-1.8349480117599</v>
      </c>
      <c r="BL7" s="48">
        <f>VLOOKUP($A7,'RevPAR Raw Data'!$B$6:$BE$43,'RevPAR Raw Data'!BB$1,FALSE)</f>
        <v>-3.0308036633478102</v>
      </c>
      <c r="BM7" s="49">
        <f>VLOOKUP($A7,'RevPAR Raw Data'!$B$6:$BE$43,'RevPAR Raw Data'!BC$1,FALSE)</f>
        <v>-2.44403779169975</v>
      </c>
      <c r="BN7" s="50">
        <f>VLOOKUP($A7,'RevPAR Raw Data'!$B$6:$BE$43,'RevPAR Raw Data'!BE$1,FALSE)</f>
        <v>10.9110212661985</v>
      </c>
    </row>
    <row r="8" spans="1:66" x14ac:dyDescent="0.45">
      <c r="A8" s="63" t="s">
        <v>88</v>
      </c>
      <c r="B8" s="47">
        <f>VLOOKUP($A8,'Occupancy Raw Data'!$B$8:$BE$45,'Occupancy Raw Data'!AG$3,FALSE)</f>
        <v>64.5388424636335</v>
      </c>
      <c r="C8" s="48">
        <f>VLOOKUP($A8,'Occupancy Raw Data'!$B$8:$BE$45,'Occupancy Raw Data'!AH$3,FALSE)</f>
        <v>74.272670999690405</v>
      </c>
      <c r="D8" s="48">
        <f>VLOOKUP($A8,'Occupancy Raw Data'!$B$8:$BE$45,'Occupancy Raw Data'!AI$3,FALSE)</f>
        <v>84.243784174146199</v>
      </c>
      <c r="E8" s="48">
        <f>VLOOKUP($A8,'Occupancy Raw Data'!$B$8:$BE$45,'Occupancy Raw Data'!AJ$3,FALSE)</f>
        <v>88.726400495202697</v>
      </c>
      <c r="F8" s="48">
        <f>VLOOKUP($A8,'Occupancy Raw Data'!$B$8:$BE$45,'Occupancy Raw Data'!AK$3,FALSE)</f>
        <v>79.936552151036807</v>
      </c>
      <c r="G8" s="49">
        <f>VLOOKUP($A8,'Occupancy Raw Data'!$B$8:$BE$45,'Occupancy Raw Data'!AL$3,FALSE)</f>
        <v>78.343650056741893</v>
      </c>
      <c r="H8" s="48">
        <f>VLOOKUP($A8,'Occupancy Raw Data'!$B$8:$BE$45,'Occupancy Raw Data'!AN$3,FALSE)</f>
        <v>77.058186320024703</v>
      </c>
      <c r="I8" s="48">
        <f>VLOOKUP($A8,'Occupancy Raw Data'!$B$8:$BE$45,'Occupancy Raw Data'!AO$3,FALSE)</f>
        <v>75.686062106674896</v>
      </c>
      <c r="J8" s="49">
        <f>VLOOKUP($A8,'Occupancy Raw Data'!$B$8:$BE$45,'Occupancy Raw Data'!AP$3,FALSE)</f>
        <v>76.372124213349807</v>
      </c>
      <c r="K8" s="50">
        <f>VLOOKUP($A8,'Occupancy Raw Data'!$B$8:$BE$45,'Occupancy Raw Data'!AR$3,FALSE)</f>
        <v>77.780356958629895</v>
      </c>
      <c r="M8" s="47">
        <f>VLOOKUP($A8,'Occupancy Raw Data'!$B$8:$BE$45,'Occupancy Raw Data'!AT$3,FALSE)</f>
        <v>-3.1381512451572</v>
      </c>
      <c r="N8" s="48">
        <f>VLOOKUP($A8,'Occupancy Raw Data'!$B$8:$BE$45,'Occupancy Raw Data'!AU$3,FALSE)</f>
        <v>6.5102057389753698</v>
      </c>
      <c r="O8" s="48">
        <f>VLOOKUP($A8,'Occupancy Raw Data'!$B$8:$BE$45,'Occupancy Raw Data'!AV$3,FALSE)</f>
        <v>1.43287775401268</v>
      </c>
      <c r="P8" s="48">
        <f>VLOOKUP($A8,'Occupancy Raw Data'!$B$8:$BE$45,'Occupancy Raw Data'!AW$3,FALSE)</f>
        <v>1.5329729946869599</v>
      </c>
      <c r="Q8" s="48">
        <f>VLOOKUP($A8,'Occupancy Raw Data'!$B$8:$BE$45,'Occupancy Raw Data'!AX$3,FALSE)</f>
        <v>-4.41652320479061</v>
      </c>
      <c r="R8" s="49">
        <f>VLOOKUP($A8,'Occupancy Raw Data'!$B$8:$BE$45,'Occupancy Raw Data'!AY$3,FALSE)</f>
        <v>0.32910727059867201</v>
      </c>
      <c r="S8" s="48">
        <f>VLOOKUP($A8,'Occupancy Raw Data'!$B$8:$BE$45,'Occupancy Raw Data'!BA$3,FALSE)</f>
        <v>-4.7095153003231998</v>
      </c>
      <c r="T8" s="48">
        <f>VLOOKUP($A8,'Occupancy Raw Data'!$B$8:$BE$45,'Occupancy Raw Data'!BB$3,FALSE)</f>
        <v>-4.1650175051701002</v>
      </c>
      <c r="U8" s="49">
        <f>VLOOKUP($A8,'Occupancy Raw Data'!$B$8:$BE$45,'Occupancy Raw Data'!BC$3,FALSE)</f>
        <v>-4.44048758301932</v>
      </c>
      <c r="V8" s="50">
        <f>VLOOKUP($A8,'Occupancy Raw Data'!$B$8:$BE$45,'Occupancy Raw Data'!BE$3,FALSE)</f>
        <v>-1.0563476408224199</v>
      </c>
      <c r="X8" s="51">
        <f>VLOOKUP($A8,'ADR Raw Data'!$B$6:$BE$43,'ADR Raw Data'!AG$1,FALSE)</f>
        <v>183.20000079926399</v>
      </c>
      <c r="Y8" s="52">
        <f>VLOOKUP($A8,'ADR Raw Data'!$B$6:$BE$43,'ADR Raw Data'!AH$1,FALSE)</f>
        <v>218.38825294301401</v>
      </c>
      <c r="Z8" s="52">
        <f>VLOOKUP($A8,'ADR Raw Data'!$B$6:$BE$43,'ADR Raw Data'!AI$1,FALSE)</f>
        <v>235.334160977252</v>
      </c>
      <c r="AA8" s="52">
        <f>VLOOKUP($A8,'ADR Raw Data'!$B$6:$BE$43,'ADR Raw Data'!AJ$1,FALSE)</f>
        <v>229.961312752536</v>
      </c>
      <c r="AB8" s="52">
        <f>VLOOKUP($A8,'ADR Raw Data'!$B$6:$BE$43,'ADR Raw Data'!AK$1,FALSE)</f>
        <v>206.35563094892299</v>
      </c>
      <c r="AC8" s="53">
        <f>VLOOKUP($A8,'ADR Raw Data'!$B$6:$BE$43,'ADR Raw Data'!AL$1,FALSE)</f>
        <v>216.40102866135001</v>
      </c>
      <c r="AD8" s="52">
        <f>VLOOKUP($A8,'ADR Raw Data'!$B$6:$BE$43,'ADR Raw Data'!AN$1,FALSE)</f>
        <v>163.68291729423899</v>
      </c>
      <c r="AE8" s="52">
        <f>VLOOKUP($A8,'ADR Raw Data'!$B$6:$BE$43,'ADR Raw Data'!AO$1,FALSE)</f>
        <v>160.026618844777</v>
      </c>
      <c r="AF8" s="53">
        <f>VLOOKUP($A8,'ADR Raw Data'!$B$6:$BE$43,'ADR Raw Data'!AP$1,FALSE)</f>
        <v>161.87119060484201</v>
      </c>
      <c r="AG8" s="54">
        <f>VLOOKUP($A8,'ADR Raw Data'!$B$6:$BE$43,'ADR Raw Data'!AR$1,FALSE)</f>
        <v>201.10315387566899</v>
      </c>
      <c r="AI8" s="47">
        <f>VLOOKUP($A8,'ADR Raw Data'!$B$6:$BE$43,'ADR Raw Data'!AT$1,FALSE)</f>
        <v>9.6082667804894299</v>
      </c>
      <c r="AJ8" s="48">
        <f>VLOOKUP($A8,'ADR Raw Data'!$B$6:$BE$43,'ADR Raw Data'!AU$1,FALSE)</f>
        <v>11.7511423747889</v>
      </c>
      <c r="AK8" s="48">
        <f>VLOOKUP($A8,'ADR Raw Data'!$B$6:$BE$43,'ADR Raw Data'!AV$1,FALSE)</f>
        <v>14.093797803206099</v>
      </c>
      <c r="AL8" s="48">
        <f>VLOOKUP($A8,'ADR Raw Data'!$B$6:$BE$43,'ADR Raw Data'!AW$1,FALSE)</f>
        <v>10.5862828842158</v>
      </c>
      <c r="AM8" s="48">
        <f>VLOOKUP($A8,'ADR Raw Data'!$B$6:$BE$43,'ADR Raw Data'!AX$1,FALSE)</f>
        <v>8.2629597014840908</v>
      </c>
      <c r="AN8" s="49">
        <f>VLOOKUP($A8,'ADR Raw Data'!$B$6:$BE$43,'ADR Raw Data'!AY$1,FALSE)</f>
        <v>11.160690599044599</v>
      </c>
      <c r="AO8" s="48">
        <f>VLOOKUP($A8,'ADR Raw Data'!$B$6:$BE$43,'ADR Raw Data'!BA$1,FALSE)</f>
        <v>1.8770543734071199</v>
      </c>
      <c r="AP8" s="48">
        <f>VLOOKUP($A8,'ADR Raw Data'!$B$6:$BE$43,'ADR Raw Data'!BB$1,FALSE)</f>
        <v>1.8165080254922801</v>
      </c>
      <c r="AQ8" s="49">
        <f>VLOOKUP($A8,'ADR Raw Data'!$B$6:$BE$43,'ADR Raw Data'!BC$1,FALSE)</f>
        <v>1.84419573521615</v>
      </c>
      <c r="AR8" s="50">
        <f>VLOOKUP($A8,'ADR Raw Data'!$B$6:$BE$43,'ADR Raw Data'!BE$1,FALSE)</f>
        <v>9.1207388204047195</v>
      </c>
      <c r="AT8" s="51">
        <f>VLOOKUP($A8,'RevPAR Raw Data'!$B$6:$BE$43,'RevPAR Raw Data'!AG$1,FALSE)</f>
        <v>118.235159909212</v>
      </c>
      <c r="AU8" s="52">
        <f>VLOOKUP($A8,'RevPAR Raw Data'!$B$6:$BE$43,'RevPAR Raw Data'!AH$1,FALSE)</f>
        <v>162.202788610337</v>
      </c>
      <c r="AV8" s="52">
        <f>VLOOKUP($A8,'RevPAR Raw Data'!$B$6:$BE$43,'RevPAR Raw Data'!AI$1,FALSE)</f>
        <v>198.25440266171401</v>
      </c>
      <c r="AW8" s="52">
        <f>VLOOKUP($A8,'RevPAR Raw Data'!$B$6:$BE$43,'RevPAR Raw Data'!AJ$1,FALSE)</f>
        <v>204.036395336841</v>
      </c>
      <c r="AX8" s="52">
        <f>VLOOKUP($A8,'RevPAR Raw Data'!$B$6:$BE$43,'RevPAR Raw Data'!AK$1,FALSE)</f>
        <v>164.95357655008701</v>
      </c>
      <c r="AY8" s="53">
        <f>VLOOKUP($A8,'RevPAR Raw Data'!$B$6:$BE$43,'RevPAR Raw Data'!AL$1,FALSE)</f>
        <v>169.536464613638</v>
      </c>
      <c r="AZ8" s="52">
        <f>VLOOKUP($A8,'RevPAR Raw Data'!$B$6:$BE$43,'RevPAR Raw Data'!AN$1,FALSE)</f>
        <v>126.131087382647</v>
      </c>
      <c r="BA8" s="52">
        <f>VLOOKUP($A8,'RevPAR Raw Data'!$B$6:$BE$43,'RevPAR Raw Data'!AO$1,FALSE)</f>
        <v>121.11784612607001</v>
      </c>
      <c r="BB8" s="53">
        <f>VLOOKUP($A8,'RevPAR Raw Data'!$B$6:$BE$43,'RevPAR Raw Data'!AP$1,FALSE)</f>
        <v>123.624466754358</v>
      </c>
      <c r="BC8" s="54">
        <f>VLOOKUP($A8,'RevPAR Raw Data'!$B$6:$BE$43,'RevPAR Raw Data'!AR$1,FALSE)</f>
        <v>156.41875093955801</v>
      </c>
      <c r="BE8" s="47">
        <f>VLOOKUP($A8,'RevPAR Raw Data'!$B$6:$BE$43,'RevPAR Raw Data'!AT$1,FALSE)</f>
        <v>6.1685935917222698</v>
      </c>
      <c r="BF8" s="48">
        <f>VLOOKUP($A8,'RevPAR Raw Data'!$B$6:$BE$43,'RevPAR Raw Data'!AU$1,FALSE)</f>
        <v>19.026371659042901</v>
      </c>
      <c r="BG8" s="48">
        <f>VLOOKUP($A8,'RevPAR Raw Data'!$B$6:$BE$43,'RevPAR Raw Data'!AV$1,FALSE)</f>
        <v>15.728622450636401</v>
      </c>
      <c r="BH8" s="48">
        <f>VLOOKUP($A8,'RevPAR Raw Data'!$B$6:$BE$43,'RevPAR Raw Data'!AW$1,FALSE)</f>
        <v>12.281540736659</v>
      </c>
      <c r="BI8" s="48">
        <f>VLOOKUP($A8,'RevPAR Raw Data'!$B$6:$BE$43,'RevPAR Raw Data'!AX$1,FALSE)</f>
        <v>3.4815009640749301</v>
      </c>
      <c r="BJ8" s="49">
        <f>VLOOKUP($A8,'RevPAR Raw Data'!$B$6:$BE$43,'RevPAR Raw Data'!AY$1,FALSE)</f>
        <v>11.526528513853799</v>
      </c>
      <c r="BK8" s="48">
        <f>VLOOKUP($A8,'RevPAR Raw Data'!$B$6:$BE$43,'RevPAR Raw Data'!BA$1,FALSE)</f>
        <v>-2.9208610898270702</v>
      </c>
      <c r="BL8" s="48">
        <f>VLOOKUP($A8,'RevPAR Raw Data'!$B$6:$BE$43,'RevPAR Raw Data'!BB$1,FALSE)</f>
        <v>-2.4241673569223798</v>
      </c>
      <c r="BM8" s="49">
        <f>VLOOKUP($A8,'RevPAR Raw Data'!$B$6:$BE$43,'RevPAR Raw Data'!BC$1,FALSE)</f>
        <v>-2.6781831304320098</v>
      </c>
      <c r="BN8" s="50">
        <f>VLOOKUP($A8,'RevPAR Raw Data'!$B$6:$BE$43,'RevPAR Raw Data'!BE$1,FALSE)</f>
        <v>7.9680444702273796</v>
      </c>
    </row>
    <row r="9" spans="1:66" x14ac:dyDescent="0.45">
      <c r="A9" s="63" t="s">
        <v>89</v>
      </c>
      <c r="B9" s="47">
        <f>VLOOKUP($A9,'Occupancy Raw Data'!$B$8:$BE$45,'Occupancy Raw Data'!AG$3,FALSE)</f>
        <v>64.122380456176899</v>
      </c>
      <c r="C9" s="48">
        <f>VLOOKUP($A9,'Occupancy Raw Data'!$B$8:$BE$45,'Occupancy Raw Data'!AH$3,FALSE)</f>
        <v>68.574157693643599</v>
      </c>
      <c r="D9" s="48">
        <f>VLOOKUP($A9,'Occupancy Raw Data'!$B$8:$BE$45,'Occupancy Raw Data'!AI$3,FALSE)</f>
        <v>79.593608891976302</v>
      </c>
      <c r="E9" s="48">
        <f>VLOOKUP($A9,'Occupancy Raw Data'!$B$8:$BE$45,'Occupancy Raw Data'!AJ$3,FALSE)</f>
        <v>80.239087646173402</v>
      </c>
      <c r="F9" s="48">
        <f>VLOOKUP($A9,'Occupancy Raw Data'!$B$8:$BE$45,'Occupancy Raw Data'!AK$3,FALSE)</f>
        <v>74.670024313997899</v>
      </c>
      <c r="G9" s="49">
        <f>VLOOKUP($A9,'Occupancy Raw Data'!$B$8:$BE$45,'Occupancy Raw Data'!AL$3,FALSE)</f>
        <v>73.439851800393598</v>
      </c>
      <c r="H9" s="48">
        <f>VLOOKUP($A9,'Occupancy Raw Data'!$B$8:$BE$45,'Occupancy Raw Data'!AN$3,FALSE)</f>
        <v>74.678707884682098</v>
      </c>
      <c r="I9" s="48">
        <f>VLOOKUP($A9,'Occupancy Raw Data'!$B$8:$BE$45,'Occupancy Raw Data'!AO$3,FALSE)</f>
        <v>77.034850063679499</v>
      </c>
      <c r="J9" s="49">
        <f>VLOOKUP($A9,'Occupancy Raw Data'!$B$8:$BE$45,'Occupancy Raw Data'!AP$3,FALSE)</f>
        <v>75.856778974180799</v>
      </c>
      <c r="K9" s="50">
        <f>VLOOKUP($A9,'Occupancy Raw Data'!$B$8:$BE$45,'Occupancy Raw Data'!AR$3,FALSE)</f>
        <v>74.130402421475694</v>
      </c>
      <c r="M9" s="47">
        <f>VLOOKUP($A9,'Occupancy Raw Data'!$B$8:$BE$45,'Occupancy Raw Data'!AT$3,FALSE)</f>
        <v>-3.34627329059516</v>
      </c>
      <c r="N9" s="48">
        <f>VLOOKUP($A9,'Occupancy Raw Data'!$B$8:$BE$45,'Occupancy Raw Data'!AU$3,FALSE)</f>
        <v>1.64555425995544</v>
      </c>
      <c r="O9" s="48">
        <f>VLOOKUP($A9,'Occupancy Raw Data'!$B$8:$BE$45,'Occupancy Raw Data'!AV$3,FALSE)</f>
        <v>4.6920396836937499</v>
      </c>
      <c r="P9" s="48">
        <f>VLOOKUP($A9,'Occupancy Raw Data'!$B$8:$BE$45,'Occupancy Raw Data'!AW$3,FALSE)</f>
        <v>1.11713459669997</v>
      </c>
      <c r="Q9" s="48">
        <f>VLOOKUP($A9,'Occupancy Raw Data'!$B$8:$BE$45,'Occupancy Raw Data'!AX$3,FALSE)</f>
        <v>-2.60733964912309</v>
      </c>
      <c r="R9" s="49">
        <f>VLOOKUP($A9,'Occupancy Raw Data'!$B$8:$BE$45,'Occupancy Raw Data'!AY$3,FALSE)</f>
        <v>0.36757848252155101</v>
      </c>
      <c r="S9" s="48">
        <f>VLOOKUP($A9,'Occupancy Raw Data'!$B$8:$BE$45,'Occupancy Raw Data'!BA$3,FALSE)</f>
        <v>-8.5073544953549298</v>
      </c>
      <c r="T9" s="48">
        <f>VLOOKUP($A9,'Occupancy Raw Data'!$B$8:$BE$45,'Occupancy Raw Data'!BB$3,FALSE)</f>
        <v>-9.2335198113928492</v>
      </c>
      <c r="U9" s="49">
        <f>VLOOKUP($A9,'Occupancy Raw Data'!$B$8:$BE$45,'Occupancy Raw Data'!BC$3,FALSE)</f>
        <v>-8.8775220728291693</v>
      </c>
      <c r="V9" s="50">
        <f>VLOOKUP($A9,'Occupancy Raw Data'!$B$8:$BE$45,'Occupancy Raw Data'!BE$3,FALSE)</f>
        <v>-2.5238631033152501</v>
      </c>
      <c r="X9" s="51">
        <f>VLOOKUP($A9,'ADR Raw Data'!$B$6:$BE$43,'ADR Raw Data'!AG$1,FALSE)</f>
        <v>155.07007809326001</v>
      </c>
      <c r="Y9" s="52">
        <f>VLOOKUP($A9,'ADR Raw Data'!$B$6:$BE$43,'ADR Raw Data'!AH$1,FALSE)</f>
        <v>172.36439956101401</v>
      </c>
      <c r="Z9" s="52">
        <f>VLOOKUP($A9,'ADR Raw Data'!$B$6:$BE$43,'ADR Raw Data'!AI$1,FALSE)</f>
        <v>181.63631755036701</v>
      </c>
      <c r="AA9" s="52">
        <f>VLOOKUP($A9,'ADR Raw Data'!$B$6:$BE$43,'ADR Raw Data'!AJ$1,FALSE)</f>
        <v>178.31675985714801</v>
      </c>
      <c r="AB9" s="52">
        <f>VLOOKUP($A9,'ADR Raw Data'!$B$6:$BE$43,'ADR Raw Data'!AK$1,FALSE)</f>
        <v>164.124835445982</v>
      </c>
      <c r="AC9" s="53">
        <f>VLOOKUP($A9,'ADR Raw Data'!$B$6:$BE$43,'ADR Raw Data'!AL$1,FALSE)</f>
        <v>170.97930923852999</v>
      </c>
      <c r="AD9" s="52">
        <f>VLOOKUP($A9,'ADR Raw Data'!$B$6:$BE$43,'ADR Raw Data'!AN$1,FALSE)</f>
        <v>154.571775581395</v>
      </c>
      <c r="AE9" s="52">
        <f>VLOOKUP($A9,'ADR Raw Data'!$B$6:$BE$43,'ADR Raw Data'!AO$1,FALSE)</f>
        <v>155.42764823025399</v>
      </c>
      <c r="AF9" s="53">
        <f>VLOOKUP($A9,'ADR Raw Data'!$B$6:$BE$43,'ADR Raw Data'!AP$1,FALSE)</f>
        <v>155.006357843324</v>
      </c>
      <c r="AG9" s="54">
        <f>VLOOKUP($A9,'ADR Raw Data'!$B$6:$BE$43,'ADR Raw Data'!AR$1,FALSE)</f>
        <v>166.30932767718599</v>
      </c>
      <c r="AI9" s="47">
        <f>VLOOKUP($A9,'ADR Raw Data'!$B$6:$BE$43,'ADR Raw Data'!AT$1,FALSE)</f>
        <v>12.8442073601814</v>
      </c>
      <c r="AJ9" s="48">
        <f>VLOOKUP($A9,'ADR Raw Data'!$B$6:$BE$43,'ADR Raw Data'!AU$1,FALSE)</f>
        <v>15.372437742667399</v>
      </c>
      <c r="AK9" s="48">
        <f>VLOOKUP($A9,'ADR Raw Data'!$B$6:$BE$43,'ADR Raw Data'!AV$1,FALSE)</f>
        <v>15.063853188857101</v>
      </c>
      <c r="AL9" s="48">
        <f>VLOOKUP($A9,'ADR Raw Data'!$B$6:$BE$43,'ADR Raw Data'!AW$1,FALSE)</f>
        <v>12.998583590786501</v>
      </c>
      <c r="AM9" s="48">
        <f>VLOOKUP($A9,'ADR Raw Data'!$B$6:$BE$43,'ADR Raw Data'!AX$1,FALSE)</f>
        <v>10.147770896562101</v>
      </c>
      <c r="AN9" s="49">
        <f>VLOOKUP($A9,'ADR Raw Data'!$B$6:$BE$43,'ADR Raw Data'!AY$1,FALSE)</f>
        <v>13.4382514937846</v>
      </c>
      <c r="AO9" s="48">
        <f>VLOOKUP($A9,'ADR Raw Data'!$B$6:$BE$43,'ADR Raw Data'!BA$1,FALSE)</f>
        <v>8.5490366995078499</v>
      </c>
      <c r="AP9" s="48">
        <f>VLOOKUP($A9,'ADR Raw Data'!$B$6:$BE$43,'ADR Raw Data'!BB$1,FALSE)</f>
        <v>8.4180163155484102</v>
      </c>
      <c r="AQ9" s="49">
        <f>VLOOKUP($A9,'ADR Raw Data'!$B$6:$BE$43,'ADR Raw Data'!BC$1,FALSE)</f>
        <v>8.4808349829004595</v>
      </c>
      <c r="AR9" s="50">
        <f>VLOOKUP($A9,'ADR Raw Data'!$B$6:$BE$43,'ADR Raw Data'!BE$1,FALSE)</f>
        <v>12.1637228496449</v>
      </c>
      <c r="AT9" s="51">
        <f>VLOOKUP($A9,'RevPAR Raw Data'!$B$6:$BE$43,'RevPAR Raw Data'!AG$1,FALSE)</f>
        <v>99.434625448651104</v>
      </c>
      <c r="AU9" s="52">
        <f>VLOOKUP($A9,'RevPAR Raw Data'!$B$6:$BE$43,'RevPAR Raw Data'!AH$1,FALSE)</f>
        <v>118.19743516267199</v>
      </c>
      <c r="AV9" s="52">
        <f>VLOOKUP($A9,'RevPAR Raw Data'!$B$6:$BE$43,'RevPAR Raw Data'!AI$1,FALSE)</f>
        <v>144.57090019682701</v>
      </c>
      <c r="AW9" s="52">
        <f>VLOOKUP($A9,'RevPAR Raw Data'!$B$6:$BE$43,'RevPAR Raw Data'!AJ$1,FALSE)</f>
        <v>143.079741229593</v>
      </c>
      <c r="AX9" s="52">
        <f>VLOOKUP($A9,'RevPAR Raw Data'!$B$6:$BE$43,'RevPAR Raw Data'!AK$1,FALSE)</f>
        <v>122.55205453282301</v>
      </c>
      <c r="AY9" s="53">
        <f>VLOOKUP($A9,'RevPAR Raw Data'!$B$6:$BE$43,'RevPAR Raw Data'!AL$1,FALSE)</f>
        <v>125.566951314113</v>
      </c>
      <c r="AZ9" s="52">
        <f>VLOOKUP($A9,'RevPAR Raw Data'!$B$6:$BE$43,'RevPAR Raw Data'!AN$1,FALSE)</f>
        <v>115.432204758596</v>
      </c>
      <c r="BA9" s="52">
        <f>VLOOKUP($A9,'RevPAR Raw Data'!$B$6:$BE$43,'RevPAR Raw Data'!AO$1,FALSE)</f>
        <v>119.733455771679</v>
      </c>
      <c r="BB9" s="53">
        <f>VLOOKUP($A9,'RevPAR Raw Data'!$B$6:$BE$43,'RevPAR Raw Data'!AP$1,FALSE)</f>
        <v>117.582830265138</v>
      </c>
      <c r="BC9" s="54">
        <f>VLOOKUP($A9,'RevPAR Raw Data'!$B$6:$BE$43,'RevPAR Raw Data'!AR$1,FALSE)</f>
        <v>123.285773871549</v>
      </c>
      <c r="BE9" s="47">
        <f>VLOOKUP($A9,'RevPAR Raw Data'!$B$6:$BE$43,'RevPAR Raw Data'!AT$1,FALSE)</f>
        <v>9.0681317893038695</v>
      </c>
      <c r="BF9" s="48">
        <f>VLOOKUP($A9,'RevPAR Raw Data'!$B$6:$BE$43,'RevPAR Raw Data'!AU$1,FALSE)</f>
        <v>17.2709538067563</v>
      </c>
      <c r="BG9" s="48">
        <f>VLOOKUP($A9,'RevPAR Raw Data'!$B$6:$BE$43,'RevPAR Raw Data'!AV$1,FALSE)</f>
        <v>20.4626948420654</v>
      </c>
      <c r="BH9" s="48">
        <f>VLOOKUP($A9,'RevPAR Raw Data'!$B$6:$BE$43,'RevPAR Raw Data'!AW$1,FALSE)</f>
        <v>14.260929861860101</v>
      </c>
      <c r="BI9" s="48">
        <f>VLOOKUP($A9,'RevPAR Raw Data'!$B$6:$BE$43,'RevPAR Raw Data'!AX$1,FALSE)</f>
        <v>7.2758443933508401</v>
      </c>
      <c r="BJ9" s="49">
        <f>VLOOKUP($A9,'RevPAR Raw Data'!$B$6:$BE$43,'RevPAR Raw Data'!AY$1,FALSE)</f>
        <v>13.855226097224399</v>
      </c>
      <c r="BK9" s="48">
        <f>VLOOKUP($A9,'RevPAR Raw Data'!$B$6:$BE$43,'RevPAR Raw Data'!BA$1,FALSE)</f>
        <v>-0.68561465381220099</v>
      </c>
      <c r="BL9" s="48">
        <f>VLOOKUP($A9,'RevPAR Raw Data'!$B$6:$BE$43,'RevPAR Raw Data'!BB$1,FALSE)</f>
        <v>-1.5927827000668799</v>
      </c>
      <c r="BM9" s="49">
        <f>VLOOKUP($A9,'RevPAR Raw Data'!$B$6:$BE$43,'RevPAR Raw Data'!BC$1,FALSE)</f>
        <v>-1.1495750874959101</v>
      </c>
      <c r="BN9" s="50">
        <f>VLOOKUP($A9,'RevPAR Raw Data'!$B$6:$BE$43,'RevPAR Raw Data'!BE$1,FALSE)</f>
        <v>9.3328640333379909</v>
      </c>
    </row>
    <row r="10" spans="1:66" x14ac:dyDescent="0.45">
      <c r="A10" s="63" t="s">
        <v>26</v>
      </c>
      <c r="B10" s="47">
        <f>VLOOKUP($A10,'Occupancy Raw Data'!$B$8:$BE$45,'Occupancy Raw Data'!AG$3,FALSE)</f>
        <v>61.103408434430897</v>
      </c>
      <c r="C10" s="48">
        <f>VLOOKUP($A10,'Occupancy Raw Data'!$B$8:$BE$45,'Occupancy Raw Data'!AH$3,FALSE)</f>
        <v>68.171577123050199</v>
      </c>
      <c r="D10" s="48">
        <f>VLOOKUP($A10,'Occupancy Raw Data'!$B$8:$BE$45,'Occupancy Raw Data'!AI$3,FALSE)</f>
        <v>79.572501444251799</v>
      </c>
      <c r="E10" s="48">
        <f>VLOOKUP($A10,'Occupancy Raw Data'!$B$8:$BE$45,'Occupancy Raw Data'!AJ$3,FALSE)</f>
        <v>81.143847487001693</v>
      </c>
      <c r="F10" s="48">
        <f>VLOOKUP($A10,'Occupancy Raw Data'!$B$8:$BE$45,'Occupancy Raw Data'!AK$3,FALSE)</f>
        <v>72.091276718659699</v>
      </c>
      <c r="G10" s="49">
        <f>VLOOKUP($A10,'Occupancy Raw Data'!$B$8:$BE$45,'Occupancy Raw Data'!AL$3,FALSE)</f>
        <v>72.416522241478901</v>
      </c>
      <c r="H10" s="48">
        <f>VLOOKUP($A10,'Occupancy Raw Data'!$B$8:$BE$45,'Occupancy Raw Data'!AN$3,FALSE)</f>
        <v>72.784517619872901</v>
      </c>
      <c r="I10" s="48">
        <f>VLOOKUP($A10,'Occupancy Raw Data'!$B$8:$BE$45,'Occupancy Raw Data'!AO$3,FALSE)</f>
        <v>77.293471981513505</v>
      </c>
      <c r="J10" s="49">
        <f>VLOOKUP($A10,'Occupancy Raw Data'!$B$8:$BE$45,'Occupancy Raw Data'!AP$3,FALSE)</f>
        <v>75.038994800693203</v>
      </c>
      <c r="K10" s="50">
        <f>VLOOKUP($A10,'Occupancy Raw Data'!$B$8:$BE$45,'Occupancy Raw Data'!AR$3,FALSE)</f>
        <v>73.165800115540094</v>
      </c>
      <c r="M10" s="47">
        <f>VLOOKUP($A10,'Occupancy Raw Data'!$B$8:$BE$45,'Occupancy Raw Data'!AT$3,FALSE)</f>
        <v>6.1007138191211201</v>
      </c>
      <c r="N10" s="48">
        <f>VLOOKUP($A10,'Occupancy Raw Data'!$B$8:$BE$45,'Occupancy Raw Data'!AU$3,FALSE)</f>
        <v>10.2551928984936</v>
      </c>
      <c r="O10" s="48">
        <f>VLOOKUP($A10,'Occupancy Raw Data'!$B$8:$BE$45,'Occupancy Raw Data'!AV$3,FALSE)</f>
        <v>9.80061263737697</v>
      </c>
      <c r="P10" s="48">
        <f>VLOOKUP($A10,'Occupancy Raw Data'!$B$8:$BE$45,'Occupancy Raw Data'!AW$3,FALSE)</f>
        <v>8.1044747795621603</v>
      </c>
      <c r="Q10" s="48">
        <f>VLOOKUP($A10,'Occupancy Raw Data'!$B$8:$BE$45,'Occupancy Raw Data'!AX$3,FALSE)</f>
        <v>5.6513768306608396</v>
      </c>
      <c r="R10" s="49">
        <f>VLOOKUP($A10,'Occupancy Raw Data'!$B$8:$BE$45,'Occupancy Raw Data'!AY$3,FALSE)</f>
        <v>8.0242676578086094</v>
      </c>
      <c r="S10" s="48">
        <f>VLOOKUP($A10,'Occupancy Raw Data'!$B$8:$BE$45,'Occupancy Raw Data'!BA$3,FALSE)</f>
        <v>4.5934217218835203</v>
      </c>
      <c r="T10" s="48">
        <f>VLOOKUP($A10,'Occupancy Raw Data'!$B$8:$BE$45,'Occupancy Raw Data'!BB$3,FALSE)</f>
        <v>5.4801351429938396</v>
      </c>
      <c r="U10" s="49">
        <f>VLOOKUP($A10,'Occupancy Raw Data'!$B$8:$BE$45,'Occupancy Raw Data'!BC$3,FALSE)</f>
        <v>5.04822873296167</v>
      </c>
      <c r="V10" s="50">
        <f>VLOOKUP($A10,'Occupancy Raw Data'!$B$8:$BE$45,'Occupancy Raw Data'!BE$3,FALSE)</f>
        <v>7.1348789854421302</v>
      </c>
      <c r="X10" s="51">
        <f>VLOOKUP($A10,'ADR Raw Data'!$B$6:$BE$43,'ADR Raw Data'!AG$1,FALSE)</f>
        <v>152.89605086508399</v>
      </c>
      <c r="Y10" s="52">
        <f>VLOOKUP($A10,'ADR Raw Data'!$B$6:$BE$43,'ADR Raw Data'!AH$1,FALSE)</f>
        <v>173.462901571967</v>
      </c>
      <c r="Z10" s="52">
        <f>VLOOKUP($A10,'ADR Raw Data'!$B$6:$BE$43,'ADR Raw Data'!AI$1,FALSE)</f>
        <v>188.630193117467</v>
      </c>
      <c r="AA10" s="52">
        <f>VLOOKUP($A10,'ADR Raw Data'!$B$6:$BE$43,'ADR Raw Data'!AJ$1,FALSE)</f>
        <v>183.04519080165099</v>
      </c>
      <c r="AB10" s="52">
        <f>VLOOKUP($A10,'ADR Raw Data'!$B$6:$BE$43,'ADR Raw Data'!AK$1,FALSE)</f>
        <v>162.47008414135701</v>
      </c>
      <c r="AC10" s="53">
        <f>VLOOKUP($A10,'ADR Raw Data'!$B$6:$BE$43,'ADR Raw Data'!AL$1,FALSE)</f>
        <v>173.28408111493101</v>
      </c>
      <c r="AD10" s="52">
        <f>VLOOKUP($A10,'ADR Raw Data'!$B$6:$BE$43,'ADR Raw Data'!AN$1,FALSE)</f>
        <v>141.68143820938101</v>
      </c>
      <c r="AE10" s="52">
        <f>VLOOKUP($A10,'ADR Raw Data'!$B$6:$BE$43,'ADR Raw Data'!AO$1,FALSE)</f>
        <v>142.43459247356</v>
      </c>
      <c r="AF10" s="53">
        <f>VLOOKUP($A10,'ADR Raw Data'!$B$6:$BE$43,'ADR Raw Data'!AP$1,FALSE)</f>
        <v>142.06932925303599</v>
      </c>
      <c r="AG10" s="54">
        <f>VLOOKUP($A10,'ADR Raw Data'!$B$6:$BE$43,'ADR Raw Data'!AR$1,FALSE)</f>
        <v>164.13724866053801</v>
      </c>
      <c r="AI10" s="47">
        <f>VLOOKUP($A10,'ADR Raw Data'!$B$6:$BE$43,'ADR Raw Data'!AT$1,FALSE)</f>
        <v>12.129861583746701</v>
      </c>
      <c r="AJ10" s="48">
        <f>VLOOKUP($A10,'ADR Raw Data'!$B$6:$BE$43,'ADR Raw Data'!AU$1,FALSE)</f>
        <v>10.86946358092</v>
      </c>
      <c r="AK10" s="48">
        <f>VLOOKUP($A10,'ADR Raw Data'!$B$6:$BE$43,'ADR Raw Data'!AV$1,FALSE)</f>
        <v>11.623735820250801</v>
      </c>
      <c r="AL10" s="48">
        <f>VLOOKUP($A10,'ADR Raw Data'!$B$6:$BE$43,'ADR Raw Data'!AW$1,FALSE)</f>
        <v>9.0328262447754906</v>
      </c>
      <c r="AM10" s="48">
        <f>VLOOKUP($A10,'ADR Raw Data'!$B$6:$BE$43,'ADR Raw Data'!AX$1,FALSE)</f>
        <v>7.5859140331139301</v>
      </c>
      <c r="AN10" s="49">
        <f>VLOOKUP($A10,'ADR Raw Data'!$B$6:$BE$43,'ADR Raw Data'!AY$1,FALSE)</f>
        <v>10.257706443852699</v>
      </c>
      <c r="AO10" s="48">
        <f>VLOOKUP($A10,'ADR Raw Data'!$B$6:$BE$43,'ADR Raw Data'!BA$1,FALSE)</f>
        <v>6.5889738605770596</v>
      </c>
      <c r="AP10" s="48">
        <f>VLOOKUP($A10,'ADR Raw Data'!$B$6:$BE$43,'ADR Raw Data'!BB$1,FALSE)</f>
        <v>7.4044744914539997</v>
      </c>
      <c r="AQ10" s="49">
        <f>VLOOKUP($A10,'ADR Raw Data'!$B$6:$BE$43,'ADR Raw Data'!BC$1,FALSE)</f>
        <v>7.0079785110967201</v>
      </c>
      <c r="AR10" s="50">
        <f>VLOOKUP($A10,'ADR Raw Data'!$B$6:$BE$43,'ADR Raw Data'!BE$1,FALSE)</f>
        <v>9.5186073734137207</v>
      </c>
      <c r="AT10" s="51">
        <f>VLOOKUP($A10,'RevPAR Raw Data'!$B$6:$BE$43,'RevPAR Raw Data'!AG$1,FALSE)</f>
        <v>93.424698440207905</v>
      </c>
      <c r="AU10" s="52">
        <f>VLOOKUP($A10,'RevPAR Raw Data'!$B$6:$BE$43,'RevPAR Raw Data'!AH$1,FALSE)</f>
        <v>118.252395725014</v>
      </c>
      <c r="AV10" s="52">
        <f>VLOOKUP($A10,'RevPAR Raw Data'!$B$6:$BE$43,'RevPAR Raw Data'!AI$1,FALSE)</f>
        <v>150.097763142692</v>
      </c>
      <c r="AW10" s="52">
        <f>VLOOKUP($A10,'RevPAR Raw Data'!$B$6:$BE$43,'RevPAR Raw Data'!AJ$1,FALSE)</f>
        <v>148.52991045638299</v>
      </c>
      <c r="AX10" s="52">
        <f>VLOOKUP($A10,'RevPAR Raw Data'!$B$6:$BE$43,'RevPAR Raw Data'!AK$1,FALSE)</f>
        <v>117.126757943385</v>
      </c>
      <c r="AY10" s="53">
        <f>VLOOKUP($A10,'RevPAR Raw Data'!$B$6:$BE$43,'RevPAR Raw Data'!AL$1,FALSE)</f>
        <v>125.48630514153599</v>
      </c>
      <c r="AZ10" s="52">
        <f>VLOOKUP($A10,'RevPAR Raw Data'!$B$6:$BE$43,'RevPAR Raw Data'!AN$1,FALSE)</f>
        <v>103.122151357596</v>
      </c>
      <c r="BA10" s="52">
        <f>VLOOKUP($A10,'RevPAR Raw Data'!$B$6:$BE$43,'RevPAR Raw Data'!AO$1,FALSE)</f>
        <v>110.092641825534</v>
      </c>
      <c r="BB10" s="53">
        <f>VLOOKUP($A10,'RevPAR Raw Data'!$B$6:$BE$43,'RevPAR Raw Data'!AP$1,FALSE)</f>
        <v>106.60739659156501</v>
      </c>
      <c r="BC10" s="54">
        <f>VLOOKUP($A10,'RevPAR Raw Data'!$B$6:$BE$43,'RevPAR Raw Data'!AR$1,FALSE)</f>
        <v>120.09233127011601</v>
      </c>
      <c r="BE10" s="47">
        <f>VLOOKUP($A10,'RevPAR Raw Data'!$B$6:$BE$43,'RevPAR Raw Data'!AT$1,FALSE)</f>
        <v>18.970583544747701</v>
      </c>
      <c r="BF10" s="48">
        <f>VLOOKUP($A10,'RevPAR Raw Data'!$B$6:$BE$43,'RevPAR Raw Data'!AU$1,FALSE)</f>
        <v>22.239340936668501</v>
      </c>
      <c r="BG10" s="48">
        <f>VLOOKUP($A10,'RevPAR Raw Data'!$B$6:$BE$43,'RevPAR Raw Data'!AV$1,FALSE)</f>
        <v>22.563545779362698</v>
      </c>
      <c r="BH10" s="48">
        <f>VLOOKUP($A10,'RevPAR Raw Data'!$B$6:$BE$43,'RevPAR Raw Data'!AW$1,FALSE)</f>
        <v>17.869364149227099</v>
      </c>
      <c r="BI10" s="48">
        <f>VLOOKUP($A10,'RevPAR Raw Data'!$B$6:$BE$43,'RevPAR Raw Data'!AX$1,FALSE)</f>
        <v>13.665999451836001</v>
      </c>
      <c r="BJ10" s="49">
        <f>VLOOKUP($A10,'RevPAR Raw Data'!$B$6:$BE$43,'RevPAR Raw Data'!AY$1,FALSE)</f>
        <v>19.105079922268398</v>
      </c>
      <c r="BK10" s="48">
        <f>VLOOKUP($A10,'RevPAR Raw Data'!$B$6:$BE$43,'RevPAR Raw Data'!BA$1,FALSE)</f>
        <v>11.4850549390215</v>
      </c>
      <c r="BL10" s="48">
        <f>VLOOKUP($A10,'RevPAR Raw Data'!$B$6:$BE$43,'RevPAR Raw Data'!BB$1,FALSE)</f>
        <v>13.290384843208001</v>
      </c>
      <c r="BM10" s="49">
        <f>VLOOKUP($A10,'RevPAR Raw Data'!$B$6:$BE$43,'RevPAR Raw Data'!BC$1,FALSE)</f>
        <v>12.4099860288553</v>
      </c>
      <c r="BN10" s="50">
        <f>VLOOKUP($A10,'RevPAR Raw Data'!$B$6:$BE$43,'RevPAR Raw Data'!BE$1,FALSE)</f>
        <v>17.332627476048302</v>
      </c>
    </row>
    <row r="11" spans="1:66" x14ac:dyDescent="0.45">
      <c r="A11" s="63" t="s">
        <v>24</v>
      </c>
      <c r="B11" s="47">
        <f>VLOOKUP($A11,'Occupancy Raw Data'!$B$8:$BE$45,'Occupancy Raw Data'!AG$3,FALSE)</f>
        <v>57.376330619912302</v>
      </c>
      <c r="C11" s="48">
        <f>VLOOKUP($A11,'Occupancy Raw Data'!$B$8:$BE$45,'Occupancy Raw Data'!AH$3,FALSE)</f>
        <v>63.274890419536597</v>
      </c>
      <c r="D11" s="48">
        <f>VLOOKUP($A11,'Occupancy Raw Data'!$B$8:$BE$45,'Occupancy Raw Data'!AI$3,FALSE)</f>
        <v>70.566687539135799</v>
      </c>
      <c r="E11" s="48">
        <f>VLOOKUP($A11,'Occupancy Raw Data'!$B$8:$BE$45,'Occupancy Raw Data'!AJ$3,FALSE)</f>
        <v>70.945522855353701</v>
      </c>
      <c r="F11" s="48">
        <f>VLOOKUP($A11,'Occupancy Raw Data'!$B$8:$BE$45,'Occupancy Raw Data'!AK$3,FALSE)</f>
        <v>67.830306825297399</v>
      </c>
      <c r="G11" s="49">
        <f>VLOOKUP($A11,'Occupancy Raw Data'!$B$8:$BE$45,'Occupancy Raw Data'!AL$3,FALSE)</f>
        <v>65.998747651847196</v>
      </c>
      <c r="H11" s="48">
        <f>VLOOKUP($A11,'Occupancy Raw Data'!$B$8:$BE$45,'Occupancy Raw Data'!AN$3,FALSE)</f>
        <v>72.467125860989299</v>
      </c>
      <c r="I11" s="48">
        <f>VLOOKUP($A11,'Occupancy Raw Data'!$B$8:$BE$45,'Occupancy Raw Data'!AO$3,FALSE)</f>
        <v>80.488415779586703</v>
      </c>
      <c r="J11" s="49">
        <f>VLOOKUP($A11,'Occupancy Raw Data'!$B$8:$BE$45,'Occupancy Raw Data'!AP$3,FALSE)</f>
        <v>76.477770820288001</v>
      </c>
      <c r="K11" s="50">
        <f>VLOOKUP($A11,'Occupancy Raw Data'!$B$8:$BE$45,'Occupancy Raw Data'!AR$3,FALSE)</f>
        <v>68.992754271401694</v>
      </c>
      <c r="M11" s="47">
        <f>VLOOKUP($A11,'Occupancy Raw Data'!$B$8:$BE$45,'Occupancy Raw Data'!AT$3,FALSE)</f>
        <v>-2.7235347768930902</v>
      </c>
      <c r="N11" s="48">
        <f>VLOOKUP($A11,'Occupancy Raw Data'!$B$8:$BE$45,'Occupancy Raw Data'!AU$3,FALSE)</f>
        <v>2.9780888891721702</v>
      </c>
      <c r="O11" s="48">
        <f>VLOOKUP($A11,'Occupancy Raw Data'!$B$8:$BE$45,'Occupancy Raw Data'!AV$3,FALSE)</f>
        <v>3.156179251682</v>
      </c>
      <c r="P11" s="48">
        <f>VLOOKUP($A11,'Occupancy Raw Data'!$B$8:$BE$45,'Occupancy Raw Data'!AW$3,FALSE)</f>
        <v>-1.7715400469844</v>
      </c>
      <c r="Q11" s="48">
        <f>VLOOKUP($A11,'Occupancy Raw Data'!$B$8:$BE$45,'Occupancy Raw Data'!AX$3,FALSE)</f>
        <v>-7.2115289433163801</v>
      </c>
      <c r="R11" s="49">
        <f>VLOOKUP($A11,'Occupancy Raw Data'!$B$8:$BE$45,'Occupancy Raw Data'!AY$3,FALSE)</f>
        <v>-1.2475173360446199</v>
      </c>
      <c r="S11" s="48">
        <f>VLOOKUP($A11,'Occupancy Raw Data'!$B$8:$BE$45,'Occupancy Raw Data'!BA$3,FALSE)</f>
        <v>-11.281665135859701</v>
      </c>
      <c r="T11" s="48">
        <f>VLOOKUP($A11,'Occupancy Raw Data'!$B$8:$BE$45,'Occupancy Raw Data'!BB$3,FALSE)</f>
        <v>-7.3414000253205796</v>
      </c>
      <c r="U11" s="49">
        <f>VLOOKUP($A11,'Occupancy Raw Data'!$B$8:$BE$45,'Occupancy Raw Data'!BC$3,FALSE)</f>
        <v>-9.2509454373890598</v>
      </c>
      <c r="V11" s="50">
        <f>VLOOKUP($A11,'Occupancy Raw Data'!$B$8:$BE$45,'Occupancy Raw Data'!BE$3,FALSE)</f>
        <v>-3.9308924534673699</v>
      </c>
      <c r="X11" s="51">
        <f>VLOOKUP($A11,'ADR Raw Data'!$B$6:$BE$43,'ADR Raw Data'!AG$1,FALSE)</f>
        <v>140.375677179962</v>
      </c>
      <c r="Y11" s="52">
        <f>VLOOKUP($A11,'ADR Raw Data'!$B$6:$BE$43,'ADR Raw Data'!AH$1,FALSE)</f>
        <v>142.22365660564</v>
      </c>
      <c r="Z11" s="52">
        <f>VLOOKUP($A11,'ADR Raw Data'!$B$6:$BE$43,'ADR Raw Data'!AI$1,FALSE)</f>
        <v>145.827195527751</v>
      </c>
      <c r="AA11" s="52">
        <f>VLOOKUP($A11,'ADR Raw Data'!$B$6:$BE$43,'ADR Raw Data'!AJ$1,FALSE)</f>
        <v>141.88854060017599</v>
      </c>
      <c r="AB11" s="52">
        <f>VLOOKUP($A11,'ADR Raw Data'!$B$6:$BE$43,'ADR Raw Data'!AK$1,FALSE)</f>
        <v>143.001024232633</v>
      </c>
      <c r="AC11" s="53">
        <f>VLOOKUP($A11,'ADR Raw Data'!$B$6:$BE$43,'ADR Raw Data'!AL$1,FALSE)</f>
        <v>142.760677798861</v>
      </c>
      <c r="AD11" s="52">
        <f>VLOOKUP($A11,'ADR Raw Data'!$B$6:$BE$43,'ADR Raw Data'!AN$1,FALSE)</f>
        <v>158.88664607275501</v>
      </c>
      <c r="AE11" s="52">
        <f>VLOOKUP($A11,'ADR Raw Data'!$B$6:$BE$43,'ADR Raw Data'!AO$1,FALSE)</f>
        <v>168.21387350241099</v>
      </c>
      <c r="AF11" s="53">
        <f>VLOOKUP($A11,'ADR Raw Data'!$B$6:$BE$43,'ADR Raw Data'!AP$1,FALSE)</f>
        <v>163.794828877881</v>
      </c>
      <c r="AG11" s="54">
        <f>VLOOKUP($A11,'ADR Raw Data'!$B$6:$BE$43,'ADR Raw Data'!AR$1,FALSE)</f>
        <v>149.42243319460101</v>
      </c>
      <c r="AI11" s="47">
        <f>VLOOKUP($A11,'ADR Raw Data'!$B$6:$BE$43,'ADR Raw Data'!AT$1,FALSE)</f>
        <v>8.2906253503228893</v>
      </c>
      <c r="AJ11" s="48">
        <f>VLOOKUP($A11,'ADR Raw Data'!$B$6:$BE$43,'ADR Raw Data'!AU$1,FALSE)</f>
        <v>16.774610060033002</v>
      </c>
      <c r="AK11" s="48">
        <f>VLOOKUP($A11,'ADR Raw Data'!$B$6:$BE$43,'ADR Raw Data'!AV$1,FALSE)</f>
        <v>20.3193837514469</v>
      </c>
      <c r="AL11" s="48">
        <f>VLOOKUP($A11,'ADR Raw Data'!$B$6:$BE$43,'ADR Raw Data'!AW$1,FALSE)</f>
        <v>15.3323799082847</v>
      </c>
      <c r="AM11" s="48">
        <f>VLOOKUP($A11,'ADR Raw Data'!$B$6:$BE$43,'ADR Raw Data'!AX$1,FALSE)</f>
        <v>10.9448541739002</v>
      </c>
      <c r="AN11" s="49">
        <f>VLOOKUP($A11,'ADR Raw Data'!$B$6:$BE$43,'ADR Raw Data'!AY$1,FALSE)</f>
        <v>14.3232568542462</v>
      </c>
      <c r="AO11" s="48">
        <f>VLOOKUP($A11,'ADR Raw Data'!$B$6:$BE$43,'ADR Raw Data'!BA$1,FALSE)</f>
        <v>6.3167913270496001</v>
      </c>
      <c r="AP11" s="48">
        <f>VLOOKUP($A11,'ADR Raw Data'!$B$6:$BE$43,'ADR Raw Data'!BB$1,FALSE)</f>
        <v>5.8897318842880599</v>
      </c>
      <c r="AQ11" s="49">
        <f>VLOOKUP($A11,'ADR Raw Data'!$B$6:$BE$43,'ADR Raw Data'!BC$1,FALSE)</f>
        <v>6.1557444896452296</v>
      </c>
      <c r="AR11" s="50">
        <f>VLOOKUP($A11,'ADR Raw Data'!$B$6:$BE$43,'ADR Raw Data'!BE$1,FALSE)</f>
        <v>10.897540773104501</v>
      </c>
      <c r="AT11" s="51">
        <f>VLOOKUP($A11,'RevPAR Raw Data'!$B$6:$BE$43,'RevPAR Raw Data'!AG$1,FALSE)</f>
        <v>80.542412648716294</v>
      </c>
      <c r="AU11" s="52">
        <f>VLOOKUP($A11,'RevPAR Raw Data'!$B$6:$BE$43,'RevPAR Raw Data'!AH$1,FALSE)</f>
        <v>89.991862867877202</v>
      </c>
      <c r="AV11" s="52">
        <f>VLOOKUP($A11,'RevPAR Raw Data'!$B$6:$BE$43,'RevPAR Raw Data'!AI$1,FALSE)</f>
        <v>102.905421415153</v>
      </c>
      <c r="AW11" s="52">
        <f>VLOOKUP($A11,'RevPAR Raw Data'!$B$6:$BE$43,'RevPAR Raw Data'!AJ$1,FALSE)</f>
        <v>100.663567000626</v>
      </c>
      <c r="AX11" s="52">
        <f>VLOOKUP($A11,'RevPAR Raw Data'!$B$6:$BE$43,'RevPAR Raw Data'!AK$1,FALSE)</f>
        <v>96.998033500312999</v>
      </c>
      <c r="AY11" s="53">
        <f>VLOOKUP($A11,'RevPAR Raw Data'!$B$6:$BE$43,'RevPAR Raw Data'!AL$1,FALSE)</f>
        <v>94.220259486537202</v>
      </c>
      <c r="AZ11" s="52">
        <f>VLOOKUP($A11,'RevPAR Raw Data'!$B$6:$BE$43,'RevPAR Raw Data'!AN$1,FALSE)</f>
        <v>115.140585785848</v>
      </c>
      <c r="BA11" s="52">
        <f>VLOOKUP($A11,'RevPAR Raw Data'!$B$6:$BE$43,'RevPAR Raw Data'!AO$1,FALSE)</f>
        <v>135.39268190356901</v>
      </c>
      <c r="BB11" s="53">
        <f>VLOOKUP($A11,'RevPAR Raw Data'!$B$6:$BE$43,'RevPAR Raw Data'!AP$1,FALSE)</f>
        <v>125.266633844708</v>
      </c>
      <c r="BC11" s="54">
        <f>VLOOKUP($A11,'RevPAR Raw Data'!$B$6:$BE$43,'RevPAR Raw Data'!AR$1,FALSE)</f>
        <v>103.0906521603</v>
      </c>
      <c r="BE11" s="47">
        <f>VLOOKUP($A11,'RevPAR Raw Data'!$B$6:$BE$43,'RevPAR Raw Data'!AT$1,FALSE)</f>
        <v>5.3412925087918399</v>
      </c>
      <c r="BF11" s="48">
        <f>VLOOKUP($A11,'RevPAR Raw Data'!$B$6:$BE$43,'RevPAR Raw Data'!AU$1,FALSE)</f>
        <v>20.252261747604901</v>
      </c>
      <c r="BG11" s="48">
        <f>VLOOKUP($A11,'RevPAR Raw Data'!$B$6:$BE$43,'RevPAR Raw Data'!AV$1,FALSE)</f>
        <v>24.116879177161699</v>
      </c>
      <c r="BH11" s="48">
        <f>VLOOKUP($A11,'RevPAR Raw Data'!$B$6:$BE$43,'RevPAR Raw Data'!AW$1,FALSE)</f>
        <v>13.289220611069201</v>
      </c>
      <c r="BI11" s="48">
        <f>VLOOKUP($A11,'RevPAR Raw Data'!$B$6:$BE$43,'RevPAR Raw Data'!AX$1,FALSE)</f>
        <v>2.9440339040292698</v>
      </c>
      <c r="BJ11" s="49">
        <f>VLOOKUP($A11,'RevPAR Raw Data'!$B$6:$BE$43,'RevPAR Raw Data'!AY$1,FALSE)</f>
        <v>12.897054405858601</v>
      </c>
      <c r="BK11" s="48">
        <f>VLOOKUP($A11,'RevPAR Raw Data'!$B$6:$BE$43,'RevPAR Raw Data'!BA$1,FALSE)</f>
        <v>-5.6775130536588696</v>
      </c>
      <c r="BL11" s="48">
        <f>VLOOKUP($A11,'RevPAR Raw Data'!$B$6:$BE$43,'RevPAR Raw Data'!BB$1,FALSE)</f>
        <v>-1.8840569190769501</v>
      </c>
      <c r="BM11" s="49">
        <f>VLOOKUP($A11,'RevPAR Raw Data'!$B$6:$BE$43,'RevPAR Raw Data'!BC$1,FALSE)</f>
        <v>-3.6646655117459899</v>
      </c>
      <c r="BN11" s="50">
        <f>VLOOKUP($A11,'RevPAR Raw Data'!$B$6:$BE$43,'RevPAR Raw Data'!BE$1,FALSE)</f>
        <v>6.5382777117736897</v>
      </c>
    </row>
    <row r="12" spans="1:66" x14ac:dyDescent="0.45">
      <c r="A12" s="63" t="s">
        <v>27</v>
      </c>
      <c r="B12" s="47">
        <f>VLOOKUP($A12,'Occupancy Raw Data'!$B$8:$BE$45,'Occupancy Raw Data'!AG$3,FALSE)</f>
        <v>58.0313938392541</v>
      </c>
      <c r="C12" s="48">
        <f>VLOOKUP($A12,'Occupancy Raw Data'!$B$8:$BE$45,'Occupancy Raw Data'!AH$3,FALSE)</f>
        <v>61.3124041071639</v>
      </c>
      <c r="D12" s="48">
        <f>VLOOKUP($A12,'Occupancy Raw Data'!$B$8:$BE$45,'Occupancy Raw Data'!AI$3,FALSE)</f>
        <v>68.263897084857703</v>
      </c>
      <c r="E12" s="48">
        <f>VLOOKUP($A12,'Occupancy Raw Data'!$B$8:$BE$45,'Occupancy Raw Data'!AJ$3,FALSE)</f>
        <v>70.066682402926901</v>
      </c>
      <c r="F12" s="48">
        <f>VLOOKUP($A12,'Occupancy Raw Data'!$B$8:$BE$45,'Occupancy Raw Data'!AK$3,FALSE)</f>
        <v>69.119556237460102</v>
      </c>
      <c r="G12" s="49">
        <f>VLOOKUP($A12,'Occupancy Raw Data'!$B$8:$BE$45,'Occupancy Raw Data'!AL$3,FALSE)</f>
        <v>65.358786734332497</v>
      </c>
      <c r="H12" s="48">
        <f>VLOOKUP($A12,'Occupancy Raw Data'!$B$8:$BE$45,'Occupancy Raw Data'!AN$3,FALSE)</f>
        <v>76.186120618434998</v>
      </c>
      <c r="I12" s="48">
        <f>VLOOKUP($A12,'Occupancy Raw Data'!$B$8:$BE$45,'Occupancy Raw Data'!AO$3,FALSE)</f>
        <v>78.720642039419303</v>
      </c>
      <c r="J12" s="49">
        <f>VLOOKUP($A12,'Occupancy Raw Data'!$B$8:$BE$45,'Occupancy Raw Data'!AP$3,FALSE)</f>
        <v>77.453381328927094</v>
      </c>
      <c r="K12" s="50">
        <f>VLOOKUP($A12,'Occupancy Raw Data'!$B$8:$BE$45,'Occupancy Raw Data'!AR$3,FALSE)</f>
        <v>68.814385189931002</v>
      </c>
      <c r="M12" s="47">
        <f>VLOOKUP($A12,'Occupancy Raw Data'!$B$8:$BE$45,'Occupancy Raw Data'!AT$3,FALSE)</f>
        <v>-5.2701112430445898</v>
      </c>
      <c r="N12" s="48">
        <f>VLOOKUP($A12,'Occupancy Raw Data'!$B$8:$BE$45,'Occupancy Raw Data'!AU$3,FALSE)</f>
        <v>-2.1603835487915899</v>
      </c>
      <c r="O12" s="48">
        <f>VLOOKUP($A12,'Occupancy Raw Data'!$B$8:$BE$45,'Occupancy Raw Data'!AV$3,FALSE)</f>
        <v>-0.38412545102630402</v>
      </c>
      <c r="P12" s="48">
        <f>VLOOKUP($A12,'Occupancy Raw Data'!$B$8:$BE$45,'Occupancy Raw Data'!AW$3,FALSE)</f>
        <v>-3.3864902628633602</v>
      </c>
      <c r="Q12" s="48">
        <f>VLOOKUP($A12,'Occupancy Raw Data'!$B$8:$BE$45,'Occupancy Raw Data'!AX$3,FALSE)</f>
        <v>-6.8687620456374097</v>
      </c>
      <c r="R12" s="49">
        <f>VLOOKUP($A12,'Occupancy Raw Data'!$B$8:$BE$45,'Occupancy Raw Data'!AY$3,FALSE)</f>
        <v>-3.6555300547991498</v>
      </c>
      <c r="S12" s="48">
        <f>VLOOKUP($A12,'Occupancy Raw Data'!$B$8:$BE$45,'Occupancy Raw Data'!BA$3,FALSE)</f>
        <v>-7.5242360065937</v>
      </c>
      <c r="T12" s="48">
        <f>VLOOKUP($A12,'Occupancy Raw Data'!$B$8:$BE$45,'Occupancy Raw Data'!BB$3,FALSE)</f>
        <v>-6.4784794422809497</v>
      </c>
      <c r="U12" s="49">
        <f>VLOOKUP($A12,'Occupancy Raw Data'!$B$8:$BE$45,'Occupancy Raw Data'!BC$3,FALSE)</f>
        <v>-6.9957419322530603</v>
      </c>
      <c r="V12" s="50">
        <f>VLOOKUP($A12,'Occupancy Raw Data'!$B$8:$BE$45,'Occupancy Raw Data'!BE$3,FALSE)</f>
        <v>-4.7555585278941503</v>
      </c>
      <c r="X12" s="51">
        <f>VLOOKUP($A12,'ADR Raw Data'!$B$6:$BE$43,'ADR Raw Data'!AG$1,FALSE)</f>
        <v>96.746903599755896</v>
      </c>
      <c r="Y12" s="52">
        <f>VLOOKUP($A12,'ADR Raw Data'!$B$6:$BE$43,'ADR Raw Data'!AH$1,FALSE)</f>
        <v>99.081738691048997</v>
      </c>
      <c r="Z12" s="52">
        <f>VLOOKUP($A12,'ADR Raw Data'!$B$6:$BE$43,'ADR Raw Data'!AI$1,FALSE)</f>
        <v>101.939948997233</v>
      </c>
      <c r="AA12" s="52">
        <f>VLOOKUP($A12,'ADR Raw Data'!$B$6:$BE$43,'ADR Raw Data'!AJ$1,FALSE)</f>
        <v>101.848251989725</v>
      </c>
      <c r="AB12" s="52">
        <f>VLOOKUP($A12,'ADR Raw Data'!$B$6:$BE$43,'ADR Raw Data'!AK$1,FALSE)</f>
        <v>101.313835055067</v>
      </c>
      <c r="AC12" s="53">
        <f>VLOOKUP($A12,'ADR Raw Data'!$B$6:$BE$43,'ADR Raw Data'!AL$1,FALSE)</f>
        <v>100.329438590788</v>
      </c>
      <c r="AD12" s="52">
        <f>VLOOKUP($A12,'ADR Raw Data'!$B$6:$BE$43,'ADR Raw Data'!AN$1,FALSE)</f>
        <v>114.64432245071799</v>
      </c>
      <c r="AE12" s="52">
        <f>VLOOKUP($A12,'ADR Raw Data'!$B$6:$BE$43,'ADR Raw Data'!AO$1,FALSE)</f>
        <v>116.330704647676</v>
      </c>
      <c r="AF12" s="53">
        <f>VLOOKUP($A12,'ADR Raw Data'!$B$6:$BE$43,'ADR Raw Data'!AP$1,FALSE)</f>
        <v>115.50130949886599</v>
      </c>
      <c r="AG12" s="54">
        <f>VLOOKUP($A12,'ADR Raw Data'!$B$6:$BE$43,'ADR Raw Data'!AR$1,FALSE)</f>
        <v>105.20845459334301</v>
      </c>
      <c r="AI12" s="47">
        <f>VLOOKUP($A12,'ADR Raw Data'!$B$6:$BE$43,'ADR Raw Data'!AT$1,FALSE)</f>
        <v>3.0309192479301301</v>
      </c>
      <c r="AJ12" s="48">
        <f>VLOOKUP($A12,'ADR Raw Data'!$B$6:$BE$43,'ADR Raw Data'!AU$1,FALSE)</f>
        <v>6.67359944744216</v>
      </c>
      <c r="AK12" s="48">
        <f>VLOOKUP($A12,'ADR Raw Data'!$B$6:$BE$43,'ADR Raw Data'!AV$1,FALSE)</f>
        <v>7.0254533535227797</v>
      </c>
      <c r="AL12" s="48">
        <f>VLOOKUP($A12,'ADR Raw Data'!$B$6:$BE$43,'ADR Raw Data'!AW$1,FALSE)</f>
        <v>5.6672905299955101</v>
      </c>
      <c r="AM12" s="48">
        <f>VLOOKUP($A12,'ADR Raw Data'!$B$6:$BE$43,'ADR Raw Data'!AX$1,FALSE)</f>
        <v>2.0068988395321199</v>
      </c>
      <c r="AN12" s="49">
        <f>VLOOKUP($A12,'ADR Raw Data'!$B$6:$BE$43,'ADR Raw Data'!AY$1,FALSE)</f>
        <v>4.8350219503673202</v>
      </c>
      <c r="AO12" s="48">
        <f>VLOOKUP($A12,'ADR Raw Data'!$B$6:$BE$43,'ADR Raw Data'!BA$1,FALSE)</f>
        <v>1.6049972897331799</v>
      </c>
      <c r="AP12" s="48">
        <f>VLOOKUP($A12,'ADR Raw Data'!$B$6:$BE$43,'ADR Raw Data'!BB$1,FALSE)</f>
        <v>1.77111991629881</v>
      </c>
      <c r="AQ12" s="49">
        <f>VLOOKUP($A12,'ADR Raw Data'!$B$6:$BE$43,'ADR Raw Data'!BC$1,FALSE)</f>
        <v>1.6936625040859501</v>
      </c>
      <c r="AR12" s="50">
        <f>VLOOKUP($A12,'ADR Raw Data'!$B$6:$BE$43,'ADR Raw Data'!BE$1,FALSE)</f>
        <v>3.5627129199779799</v>
      </c>
      <c r="AT12" s="51">
        <f>VLOOKUP($A12,'RevPAR Raw Data'!$B$6:$BE$43,'RevPAR Raw Data'!AG$1,FALSE)</f>
        <v>56.143576655257803</v>
      </c>
      <c r="AU12" s="52">
        <f>VLOOKUP($A12,'RevPAR Raw Data'!$B$6:$BE$43,'RevPAR Raw Data'!AH$1,FALSE)</f>
        <v>60.7493960226602</v>
      </c>
      <c r="AV12" s="52">
        <f>VLOOKUP($A12,'RevPAR Raw Data'!$B$6:$BE$43,'RevPAR Raw Data'!AI$1,FALSE)</f>
        <v>69.588181871828098</v>
      </c>
      <c r="AW12" s="52">
        <f>VLOOKUP($A12,'RevPAR Raw Data'!$B$6:$BE$43,'RevPAR Raw Data'!AJ$1,FALSE)</f>
        <v>71.361691254573302</v>
      </c>
      <c r="AX12" s="52">
        <f>VLOOKUP($A12,'RevPAR Raw Data'!$B$6:$BE$43,'RevPAR Raw Data'!AK$1,FALSE)</f>
        <v>70.027673197214597</v>
      </c>
      <c r="AY12" s="53">
        <f>VLOOKUP($A12,'RevPAR Raw Data'!$B$6:$BE$43,'RevPAR Raw Data'!AL$1,FALSE)</f>
        <v>65.574103800306801</v>
      </c>
      <c r="AZ12" s="52">
        <f>VLOOKUP($A12,'RevPAR Raw Data'!$B$6:$BE$43,'RevPAR Raw Data'!AN$1,FALSE)</f>
        <v>87.343061784491894</v>
      </c>
      <c r="BA12" s="52">
        <f>VLOOKUP($A12,'RevPAR Raw Data'!$B$6:$BE$43,'RevPAR Raw Data'!AO$1,FALSE)</f>
        <v>91.576277587631196</v>
      </c>
      <c r="BB12" s="53">
        <f>VLOOKUP($A12,'RevPAR Raw Data'!$B$6:$BE$43,'RevPAR Raw Data'!AP$1,FALSE)</f>
        <v>89.459669686061602</v>
      </c>
      <c r="BC12" s="54">
        <f>VLOOKUP($A12,'RevPAR Raw Data'!$B$6:$BE$43,'RevPAR Raw Data'!AR$1,FALSE)</f>
        <v>72.398551196236696</v>
      </c>
      <c r="BE12" s="47">
        <f>VLOOKUP($A12,'RevPAR Raw Data'!$B$6:$BE$43,'RevPAR Raw Data'!AT$1,FALSE)</f>
        <v>-2.3989248111672299</v>
      </c>
      <c r="BF12" s="48">
        <f>VLOOKUP($A12,'RevPAR Raw Data'!$B$6:$BE$43,'RevPAR Raw Data'!AU$1,FALSE)</f>
        <v>4.36904055407578</v>
      </c>
      <c r="BG12" s="48">
        <f>VLOOKUP($A12,'RevPAR Raw Data'!$B$6:$BE$43,'RevPAR Raw Data'!AV$1,FALSE)</f>
        <v>6.6143413481156097</v>
      </c>
      <c r="BH12" s="48">
        <f>VLOOKUP($A12,'RevPAR Raw Data'!$B$6:$BE$43,'RevPAR Raw Data'!AW$1,FALSE)</f>
        <v>2.0888780251656698</v>
      </c>
      <c r="BI12" s="48">
        <f>VLOOKUP($A12,'RevPAR Raw Data'!$B$6:$BE$43,'RevPAR Raw Data'!AX$1,FALSE)</f>
        <v>-4.99971231188941</v>
      </c>
      <c r="BJ12" s="49">
        <f>VLOOKUP($A12,'RevPAR Raw Data'!$B$6:$BE$43,'RevPAR Raw Data'!AY$1,FALSE)</f>
        <v>1.00274621501635</v>
      </c>
      <c r="BK12" s="48">
        <f>VLOOKUP($A12,'RevPAR Raw Data'!$B$6:$BE$43,'RevPAR Raw Data'!BA$1,FALSE)</f>
        <v>-6.0400025008394698</v>
      </c>
      <c r="BL12" s="48">
        <f>VLOOKUP($A12,'RevPAR Raw Data'!$B$6:$BE$43,'RevPAR Raw Data'!BB$1,FALSE)</f>
        <v>-4.8221011656577</v>
      </c>
      <c r="BM12" s="49">
        <f>VLOOKUP($A12,'RevPAR Raw Data'!$B$6:$BE$43,'RevPAR Raw Data'!BC$1,FALSE)</f>
        <v>-5.4205636861562896</v>
      </c>
      <c r="BN12" s="50">
        <f>VLOOKUP($A12,'RevPAR Raw Data'!$B$6:$BE$43,'RevPAR Raw Data'!BE$1,FALSE)</f>
        <v>-1.3622725060065699</v>
      </c>
    </row>
    <row r="13" spans="1:66" x14ac:dyDescent="0.45">
      <c r="A13" s="63" t="s">
        <v>90</v>
      </c>
      <c r="B13" s="47">
        <f>VLOOKUP($A13,'Occupancy Raw Data'!$B$8:$BE$45,'Occupancy Raw Data'!AG$3,FALSE)</f>
        <v>62.068393094289497</v>
      </c>
      <c r="C13" s="48">
        <f>VLOOKUP($A13,'Occupancy Raw Data'!$B$8:$BE$45,'Occupancy Raw Data'!AH$3,FALSE)</f>
        <v>71.615917283247896</v>
      </c>
      <c r="D13" s="48">
        <f>VLOOKUP($A13,'Occupancy Raw Data'!$B$8:$BE$45,'Occupancy Raw Data'!AI$3,FALSE)</f>
        <v>82.232972870422998</v>
      </c>
      <c r="E13" s="48">
        <f>VLOOKUP($A13,'Occupancy Raw Data'!$B$8:$BE$45,'Occupancy Raw Data'!AJ$3,FALSE)</f>
        <v>83.919085562511796</v>
      </c>
      <c r="F13" s="48">
        <f>VLOOKUP($A13,'Occupancy Raw Data'!$B$8:$BE$45,'Occupancy Raw Data'!AK$3,FALSE)</f>
        <v>80.250426863972606</v>
      </c>
      <c r="G13" s="49">
        <f>VLOOKUP($A13,'Occupancy Raw Data'!$B$8:$BE$45,'Occupancy Raw Data'!AL$3,FALSE)</f>
        <v>76.017359134889006</v>
      </c>
      <c r="H13" s="48">
        <f>VLOOKUP($A13,'Occupancy Raw Data'!$B$8:$BE$45,'Occupancy Raw Data'!AN$3,FALSE)</f>
        <v>81.021153481312794</v>
      </c>
      <c r="I13" s="48">
        <f>VLOOKUP($A13,'Occupancy Raw Data'!$B$8:$BE$45,'Occupancy Raw Data'!AO$3,FALSE)</f>
        <v>83.406848795295005</v>
      </c>
      <c r="J13" s="49">
        <f>VLOOKUP($A13,'Occupancy Raw Data'!$B$8:$BE$45,'Occupancy Raw Data'!AP$3,FALSE)</f>
        <v>82.2140011383039</v>
      </c>
      <c r="K13" s="50">
        <f>VLOOKUP($A13,'Occupancy Raw Data'!$B$8:$BE$45,'Occupancy Raw Data'!AR$3,FALSE)</f>
        <v>77.787828278721804</v>
      </c>
      <c r="M13" s="47">
        <f>VLOOKUP($A13,'Occupancy Raw Data'!$B$8:$BE$45,'Occupancy Raw Data'!AT$3,FALSE)</f>
        <v>-6.6588282318474104</v>
      </c>
      <c r="N13" s="48">
        <f>VLOOKUP($A13,'Occupancy Raw Data'!$B$8:$BE$45,'Occupancy Raw Data'!AU$3,FALSE)</f>
        <v>-1.5869800669015901</v>
      </c>
      <c r="O13" s="48">
        <f>VLOOKUP($A13,'Occupancy Raw Data'!$B$8:$BE$45,'Occupancy Raw Data'!AV$3,FALSE)</f>
        <v>0.17233160170962999</v>
      </c>
      <c r="P13" s="48">
        <f>VLOOKUP($A13,'Occupancy Raw Data'!$B$8:$BE$45,'Occupancy Raw Data'!AW$3,FALSE)</f>
        <v>-2.09440017706949</v>
      </c>
      <c r="Q13" s="48">
        <f>VLOOKUP($A13,'Occupancy Raw Data'!$B$8:$BE$45,'Occupancy Raw Data'!AX$3,FALSE)</f>
        <v>-2.7735212994177099</v>
      </c>
      <c r="R13" s="49">
        <f>VLOOKUP($A13,'Occupancy Raw Data'!$B$8:$BE$45,'Occupancy Raw Data'!AY$3,FALSE)</f>
        <v>-2.44492045597491</v>
      </c>
      <c r="S13" s="48">
        <f>VLOOKUP($A13,'Occupancy Raw Data'!$B$8:$BE$45,'Occupancy Raw Data'!BA$3,FALSE)</f>
        <v>0.214991053542434</v>
      </c>
      <c r="T13" s="48">
        <f>VLOOKUP($A13,'Occupancy Raw Data'!$B$8:$BE$45,'Occupancy Raw Data'!BB$3,FALSE)</f>
        <v>-0.33890044374422601</v>
      </c>
      <c r="U13" s="49">
        <f>VLOOKUP($A13,'Occupancy Raw Data'!$B$8:$BE$45,'Occupancy Raw Data'!BC$3,FALSE)</f>
        <v>-6.6740189395635002E-2</v>
      </c>
      <c r="V13" s="50">
        <f>VLOOKUP($A13,'Occupancy Raw Data'!$B$8:$BE$45,'Occupancy Raw Data'!BE$3,FALSE)</f>
        <v>-1.7387933166113101</v>
      </c>
      <c r="X13" s="51">
        <f>VLOOKUP($A13,'ADR Raw Data'!$B$6:$BE$43,'ADR Raw Data'!AG$1,FALSE)</f>
        <v>121.792538111794</v>
      </c>
      <c r="Y13" s="52">
        <f>VLOOKUP($A13,'ADR Raw Data'!$B$6:$BE$43,'ADR Raw Data'!AH$1,FALSE)</f>
        <v>138.863744825987</v>
      </c>
      <c r="Z13" s="52">
        <f>VLOOKUP($A13,'ADR Raw Data'!$B$6:$BE$43,'ADR Raw Data'!AI$1,FALSE)</f>
        <v>149.43774483792799</v>
      </c>
      <c r="AA13" s="52">
        <f>VLOOKUP($A13,'ADR Raw Data'!$B$6:$BE$43,'ADR Raw Data'!AJ$1,FALSE)</f>
        <v>148.461608782886</v>
      </c>
      <c r="AB13" s="52">
        <f>VLOOKUP($A13,'ADR Raw Data'!$B$6:$BE$43,'ADR Raw Data'!AK$1,FALSE)</f>
        <v>135.12314804964501</v>
      </c>
      <c r="AC13" s="53">
        <f>VLOOKUP($A13,'ADR Raw Data'!$B$6:$BE$43,'ADR Raw Data'!AL$1,FALSE)</f>
        <v>139.69305163000999</v>
      </c>
      <c r="AD13" s="52">
        <f>VLOOKUP($A13,'ADR Raw Data'!$B$6:$BE$43,'ADR Raw Data'!AN$1,FALSE)</f>
        <v>124.532294746085</v>
      </c>
      <c r="AE13" s="52">
        <f>VLOOKUP($A13,'ADR Raw Data'!$B$6:$BE$43,'ADR Raw Data'!AO$1,FALSE)</f>
        <v>125.308023087202</v>
      </c>
      <c r="AF13" s="53">
        <f>VLOOKUP($A13,'ADR Raw Data'!$B$6:$BE$43,'ADR Raw Data'!AP$1,FALSE)</f>
        <v>124.925786460136</v>
      </c>
      <c r="AG13" s="54">
        <f>VLOOKUP($A13,'ADR Raw Data'!$B$6:$BE$43,'ADR Raw Data'!AR$1,FALSE)</f>
        <v>135.233757006415</v>
      </c>
      <c r="AI13" s="47">
        <f>VLOOKUP($A13,'ADR Raw Data'!$B$6:$BE$43,'ADR Raw Data'!AT$1,FALSE)</f>
        <v>7.3105235703492104</v>
      </c>
      <c r="AJ13" s="48">
        <f>VLOOKUP($A13,'ADR Raw Data'!$B$6:$BE$43,'ADR Raw Data'!AU$1,FALSE)</f>
        <v>8.2967882377488191</v>
      </c>
      <c r="AK13" s="48">
        <f>VLOOKUP($A13,'ADR Raw Data'!$B$6:$BE$43,'ADR Raw Data'!AV$1,FALSE)</f>
        <v>10.8321925811528</v>
      </c>
      <c r="AL13" s="48">
        <f>VLOOKUP($A13,'ADR Raw Data'!$B$6:$BE$43,'ADR Raw Data'!AW$1,FALSE)</f>
        <v>8.5171839917994703</v>
      </c>
      <c r="AM13" s="48">
        <f>VLOOKUP($A13,'ADR Raw Data'!$B$6:$BE$43,'ADR Raw Data'!AX$1,FALSE)</f>
        <v>5.7553762437148404</v>
      </c>
      <c r="AN13" s="49">
        <f>VLOOKUP($A13,'ADR Raw Data'!$B$6:$BE$43,'ADR Raw Data'!AY$1,FALSE)</f>
        <v>8.3771238548087297</v>
      </c>
      <c r="AO13" s="48">
        <f>VLOOKUP($A13,'ADR Raw Data'!$B$6:$BE$43,'ADR Raw Data'!BA$1,FALSE)</f>
        <v>7.3408712085742103</v>
      </c>
      <c r="AP13" s="48">
        <f>VLOOKUP($A13,'ADR Raw Data'!$B$6:$BE$43,'ADR Raw Data'!BB$1,FALSE)</f>
        <v>8.1648685892852093</v>
      </c>
      <c r="AQ13" s="49">
        <f>VLOOKUP($A13,'ADR Raw Data'!$B$6:$BE$43,'ADR Raw Data'!BC$1,FALSE)</f>
        <v>7.7587661368607703</v>
      </c>
      <c r="AR13" s="50">
        <f>VLOOKUP($A13,'ADR Raw Data'!$B$6:$BE$43,'ADR Raw Data'!BE$1,FALSE)</f>
        <v>8.1472376630651908</v>
      </c>
      <c r="AT13" s="51">
        <f>VLOOKUP($A13,'RevPAR Raw Data'!$B$6:$BE$43,'RevPAR Raw Data'!AG$1,FALSE)</f>
        <v>75.594671314741007</v>
      </c>
      <c r="AU13" s="52">
        <f>VLOOKUP($A13,'RevPAR Raw Data'!$B$6:$BE$43,'RevPAR Raw Data'!AH$1,FALSE)</f>
        <v>99.448544630999805</v>
      </c>
      <c r="AV13" s="52">
        <f>VLOOKUP($A13,'RevPAR Raw Data'!$B$6:$BE$43,'RevPAR Raw Data'!AI$1,FALSE)</f>
        <v>122.887100170745</v>
      </c>
      <c r="AW13" s="52">
        <f>VLOOKUP($A13,'RevPAR Raw Data'!$B$6:$BE$43,'RevPAR Raw Data'!AJ$1,FALSE)</f>
        <v>124.587624501992</v>
      </c>
      <c r="AX13" s="52">
        <f>VLOOKUP($A13,'RevPAR Raw Data'!$B$6:$BE$43,'RevPAR Raw Data'!AK$1,FALSE)</f>
        <v>108.436903101878</v>
      </c>
      <c r="AY13" s="53">
        <f>VLOOKUP($A13,'RevPAR Raw Data'!$B$6:$BE$43,'RevPAR Raw Data'!AL$1,FALSE)</f>
        <v>106.190968744071</v>
      </c>
      <c r="AZ13" s="52">
        <f>VLOOKUP($A13,'RevPAR Raw Data'!$B$6:$BE$43,'RevPAR Raw Data'!AN$1,FALSE)</f>
        <v>100.89750166002599</v>
      </c>
      <c r="BA13" s="52">
        <f>VLOOKUP($A13,'RevPAR Raw Data'!$B$6:$BE$43,'RevPAR Raw Data'!AO$1,FALSE)</f>
        <v>104.515473344716</v>
      </c>
      <c r="BB13" s="53">
        <f>VLOOKUP($A13,'RevPAR Raw Data'!$B$6:$BE$43,'RevPAR Raw Data'!AP$1,FALSE)</f>
        <v>102.706487502371</v>
      </c>
      <c r="BC13" s="54">
        <f>VLOOKUP($A13,'RevPAR Raw Data'!$B$6:$BE$43,'RevPAR Raw Data'!AR$1,FALSE)</f>
        <v>105.19540267501399</v>
      </c>
      <c r="BE13" s="47">
        <f>VLOOKUP($A13,'RevPAR Raw Data'!$B$6:$BE$43,'RevPAR Raw Data'!AT$1,FALSE)</f>
        <v>0.164900131103521</v>
      </c>
      <c r="BF13" s="48">
        <f>VLOOKUP($A13,'RevPAR Raw Data'!$B$6:$BE$43,'RevPAR Raw Data'!AU$1,FALSE)</f>
        <v>6.5781397953211096</v>
      </c>
      <c r="BG13" s="48">
        <f>VLOOKUP($A13,'RevPAR Raw Data'!$B$6:$BE$43,'RevPAR Raw Data'!AV$1,FALSE)</f>
        <v>11.0231914738378</v>
      </c>
      <c r="BH13" s="48">
        <f>VLOOKUP($A13,'RevPAR Raw Data'!$B$6:$BE$43,'RevPAR Raw Data'!AW$1,FALSE)</f>
        <v>6.2443998981243896</v>
      </c>
      <c r="BI13" s="48">
        <f>VLOOKUP($A13,'RevPAR Raw Data'!$B$6:$BE$43,'RevPAR Raw Data'!AX$1,FALSE)</f>
        <v>2.8222283583160599</v>
      </c>
      <c r="BJ13" s="49">
        <f>VLOOKUP($A13,'RevPAR Raw Data'!$B$6:$BE$43,'RevPAR Raw Data'!AY$1,FALSE)</f>
        <v>5.7273893840852397</v>
      </c>
      <c r="BK13" s="48">
        <f>VLOOKUP($A13,'RevPAR Raw Data'!$B$6:$BE$43,'RevPAR Raw Data'!BA$1,FALSE)</f>
        <v>7.5716444784671504</v>
      </c>
      <c r="BL13" s="48">
        <f>VLOOKUP($A13,'RevPAR Raw Data'!$B$6:$BE$43,'RevPAR Raw Data'!BB$1,FALSE)</f>
        <v>7.7982973696607596</v>
      </c>
      <c r="BM13" s="49">
        <f>VLOOKUP($A13,'RevPAR Raw Data'!$B$6:$BE$43,'RevPAR Raw Data'!BC$1,FALSE)</f>
        <v>7.6868477322506301</v>
      </c>
      <c r="BN13" s="50">
        <f>VLOOKUP($A13,'RevPAR Raw Data'!$B$6:$BE$43,'RevPAR Raw Data'!BE$1,FALSE)</f>
        <v>6.2667807224800596</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63.910318225650897</v>
      </c>
      <c r="C15" s="48">
        <f>VLOOKUP($A15,'Occupancy Raw Data'!$B$8:$BE$45,'Occupancy Raw Data'!AH$3,FALSE)</f>
        <v>63.174698324167899</v>
      </c>
      <c r="D15" s="48">
        <f>VLOOKUP($A15,'Occupancy Raw Data'!$B$8:$BE$45,'Occupancy Raw Data'!AI$3,FALSE)</f>
        <v>68.262790273397698</v>
      </c>
      <c r="E15" s="48">
        <f>VLOOKUP($A15,'Occupancy Raw Data'!$B$8:$BE$45,'Occupancy Raw Data'!AJ$3,FALSE)</f>
        <v>69.2733717323881</v>
      </c>
      <c r="F15" s="48">
        <f>VLOOKUP($A15,'Occupancy Raw Data'!$B$8:$BE$45,'Occupancy Raw Data'!AK$3,FALSE)</f>
        <v>69.790716463811904</v>
      </c>
      <c r="G15" s="49">
        <f>VLOOKUP($A15,'Occupancy Raw Data'!$B$8:$BE$45,'Occupancy Raw Data'!AL$3,FALSE)</f>
        <v>66.882379003883301</v>
      </c>
      <c r="H15" s="48">
        <f>VLOOKUP($A15,'Occupancy Raw Data'!$B$8:$BE$45,'Occupancy Raw Data'!AN$3,FALSE)</f>
        <v>81.075216972034696</v>
      </c>
      <c r="I15" s="48">
        <f>VLOOKUP($A15,'Occupancy Raw Data'!$B$8:$BE$45,'Occupancy Raw Data'!AO$3,FALSE)</f>
        <v>86.223253147071802</v>
      </c>
      <c r="J15" s="49">
        <f>VLOOKUP($A15,'Occupancy Raw Data'!$B$8:$BE$45,'Occupancy Raw Data'!AP$3,FALSE)</f>
        <v>83.649235059553206</v>
      </c>
      <c r="K15" s="50">
        <f>VLOOKUP($A15,'Occupancy Raw Data'!$B$8:$BE$45,'Occupancy Raw Data'!AR$3,FALSE)</f>
        <v>71.672909305503296</v>
      </c>
      <c r="M15" s="47">
        <f>VLOOKUP($A15,'Occupancy Raw Data'!$B$8:$BE$45,'Occupancy Raw Data'!AT$3,FALSE)</f>
        <v>-6.6881865596582299</v>
      </c>
      <c r="N15" s="48">
        <f>VLOOKUP($A15,'Occupancy Raw Data'!$B$8:$BE$45,'Occupancy Raw Data'!AU$3,FALSE)</f>
        <v>-2.9166384122720301</v>
      </c>
      <c r="O15" s="48">
        <f>VLOOKUP($A15,'Occupancy Raw Data'!$B$8:$BE$45,'Occupancy Raw Data'!AV$3,FALSE)</f>
        <v>-1.4020645638345</v>
      </c>
      <c r="P15" s="48">
        <f>VLOOKUP($A15,'Occupancy Raw Data'!$B$8:$BE$45,'Occupancy Raw Data'!AW$3,FALSE)</f>
        <v>-4.8238693050875998</v>
      </c>
      <c r="Q15" s="48">
        <f>VLOOKUP($A15,'Occupancy Raw Data'!$B$8:$BE$45,'Occupancy Raw Data'!AX$3,FALSE)</f>
        <v>-4.5961037074775399</v>
      </c>
      <c r="R15" s="49">
        <f>VLOOKUP($A15,'Occupancy Raw Data'!$B$8:$BE$45,'Occupancy Raw Data'!AY$3,FALSE)</f>
        <v>-4.10730279321404</v>
      </c>
      <c r="S15" s="48">
        <f>VLOOKUP($A15,'Occupancy Raw Data'!$B$8:$BE$45,'Occupancy Raw Data'!BA$3,FALSE)</f>
        <v>-2.29841299778733</v>
      </c>
      <c r="T15" s="48">
        <f>VLOOKUP($A15,'Occupancy Raw Data'!$B$8:$BE$45,'Occupancy Raw Data'!BB$3,FALSE)</f>
        <v>-0.22105278435909201</v>
      </c>
      <c r="U15" s="49">
        <f>VLOOKUP($A15,'Occupancy Raw Data'!$B$8:$BE$45,'Occupancy Raw Data'!BC$3,FALSE)</f>
        <v>-1.2386904692916001</v>
      </c>
      <c r="V15" s="50">
        <f>VLOOKUP($A15,'Occupancy Raw Data'!$B$8:$BE$45,'Occupancy Raw Data'!BE$3,FALSE)</f>
        <v>-3.1697547429233399</v>
      </c>
      <c r="X15" s="51">
        <f>VLOOKUP($A15,'ADR Raw Data'!$B$6:$BE$43,'ADR Raw Data'!AG$1,FALSE)</f>
        <v>140.600191287326</v>
      </c>
      <c r="Y15" s="52">
        <f>VLOOKUP($A15,'ADR Raw Data'!$B$6:$BE$43,'ADR Raw Data'!AH$1,FALSE)</f>
        <v>128.70489499061401</v>
      </c>
      <c r="Z15" s="52">
        <f>VLOOKUP($A15,'ADR Raw Data'!$B$6:$BE$43,'ADR Raw Data'!AI$1,FALSE)</f>
        <v>131.766802696459</v>
      </c>
      <c r="AA15" s="52">
        <f>VLOOKUP($A15,'ADR Raw Data'!$B$6:$BE$43,'ADR Raw Data'!AJ$1,FALSE)</f>
        <v>132.71014511559599</v>
      </c>
      <c r="AB15" s="52">
        <f>VLOOKUP($A15,'ADR Raw Data'!$B$6:$BE$43,'ADR Raw Data'!AK$1,FALSE)</f>
        <v>135.06991815762899</v>
      </c>
      <c r="AC15" s="53">
        <f>VLOOKUP($A15,'ADR Raw Data'!$B$6:$BE$43,'ADR Raw Data'!AL$1,FALSE)</f>
        <v>133.761303773853</v>
      </c>
      <c r="AD15" s="52">
        <f>VLOOKUP($A15,'ADR Raw Data'!$B$6:$BE$43,'ADR Raw Data'!AN$1,FALSE)</f>
        <v>179.82487753132199</v>
      </c>
      <c r="AE15" s="52">
        <f>VLOOKUP($A15,'ADR Raw Data'!$B$6:$BE$43,'ADR Raw Data'!AO$1,FALSE)</f>
        <v>186.91514694556099</v>
      </c>
      <c r="AF15" s="53">
        <f>VLOOKUP($A15,'ADR Raw Data'!$B$6:$BE$43,'ADR Raw Data'!AP$1,FALSE)</f>
        <v>183.47910159057099</v>
      </c>
      <c r="AG15" s="54">
        <f>VLOOKUP($A15,'ADR Raw Data'!$B$6:$BE$43,'ADR Raw Data'!AR$1,FALSE)</f>
        <v>150.34001549756101</v>
      </c>
      <c r="AI15" s="47">
        <f>VLOOKUP($A15,'ADR Raw Data'!$B$6:$BE$43,'ADR Raw Data'!AT$1,FALSE)</f>
        <v>-3.4250573240914499</v>
      </c>
      <c r="AJ15" s="48">
        <f>VLOOKUP($A15,'ADR Raw Data'!$B$6:$BE$43,'ADR Raw Data'!AU$1,FALSE)</f>
        <v>0.20295458496916899</v>
      </c>
      <c r="AK15" s="48">
        <f>VLOOKUP($A15,'ADR Raw Data'!$B$6:$BE$43,'ADR Raw Data'!AV$1,FALSE)</f>
        <v>1.7091982330272</v>
      </c>
      <c r="AL15" s="48">
        <f>VLOOKUP($A15,'ADR Raw Data'!$B$6:$BE$43,'ADR Raw Data'!AW$1,FALSE)</f>
        <v>-0.40955829568660101</v>
      </c>
      <c r="AM15" s="48">
        <f>VLOOKUP($A15,'ADR Raw Data'!$B$6:$BE$43,'ADR Raw Data'!AX$1,FALSE)</f>
        <v>0.47821705360686201</v>
      </c>
      <c r="AN15" s="49">
        <f>VLOOKUP($A15,'ADR Raw Data'!$B$6:$BE$43,'ADR Raw Data'!AY$1,FALSE)</f>
        <v>-0.39385495352059902</v>
      </c>
      <c r="AO15" s="48">
        <f>VLOOKUP($A15,'ADR Raw Data'!$B$6:$BE$43,'ADR Raw Data'!BA$1,FALSE)</f>
        <v>1.72213538439471</v>
      </c>
      <c r="AP15" s="48">
        <f>VLOOKUP($A15,'ADR Raw Data'!$B$6:$BE$43,'ADR Raw Data'!BB$1,FALSE)</f>
        <v>0.52725970946363399</v>
      </c>
      <c r="AQ15" s="49">
        <f>VLOOKUP($A15,'ADR Raw Data'!$B$6:$BE$43,'ADR Raw Data'!BC$1,FALSE)</f>
        <v>1.11806933747264</v>
      </c>
      <c r="AR15" s="50">
        <f>VLOOKUP($A15,'ADR Raw Data'!$B$6:$BE$43,'ADR Raw Data'!BE$1,FALSE)</f>
        <v>0.421209267760291</v>
      </c>
      <c r="AT15" s="51">
        <f>VLOOKUP($A15,'RevPAR Raw Data'!$B$6:$BE$43,'RevPAR Raw Data'!AG$1,FALSE)</f>
        <v>89.858029677604307</v>
      </c>
      <c r="AU15" s="52">
        <f>VLOOKUP($A15,'RevPAR Raw Data'!$B$6:$BE$43,'RevPAR Raw Data'!AH$1,FALSE)</f>
        <v>81.308929138757804</v>
      </c>
      <c r="AV15" s="52">
        <f>VLOOKUP($A15,'RevPAR Raw Data'!$B$6:$BE$43,'RevPAR Raw Data'!AI$1,FALSE)</f>
        <v>89.947696174646097</v>
      </c>
      <c r="AW15" s="52">
        <f>VLOOKUP($A15,'RevPAR Raw Data'!$B$6:$BE$43,'RevPAR Raw Data'!AJ$1,FALSE)</f>
        <v>91.9327921525189</v>
      </c>
      <c r="AX15" s="52">
        <f>VLOOKUP($A15,'RevPAR Raw Data'!$B$6:$BE$43,'RevPAR Raw Data'!AK$1,FALSE)</f>
        <v>94.266263609293901</v>
      </c>
      <c r="AY15" s="53">
        <f>VLOOKUP($A15,'RevPAR Raw Data'!$B$6:$BE$43,'RevPAR Raw Data'!AL$1,FALSE)</f>
        <v>89.462742150564196</v>
      </c>
      <c r="AZ15" s="52">
        <f>VLOOKUP($A15,'RevPAR Raw Data'!$B$6:$BE$43,'RevPAR Raw Data'!AN$1,FALSE)</f>
        <v>145.79340962821499</v>
      </c>
      <c r="BA15" s="52">
        <f>VLOOKUP($A15,'RevPAR Raw Data'!$B$6:$BE$43,'RevPAR Raw Data'!AO$1,FALSE)</f>
        <v>161.16432032109199</v>
      </c>
      <c r="BB15" s="53">
        <f>VLOOKUP($A15,'RevPAR Raw Data'!$B$6:$BE$43,'RevPAR Raw Data'!AP$1,FALSE)</f>
        <v>153.47886497465399</v>
      </c>
      <c r="BC15" s="54">
        <f>VLOOKUP($A15,'RevPAR Raw Data'!$B$6:$BE$43,'RevPAR Raw Data'!AR$1,FALSE)</f>
        <v>107.753062957447</v>
      </c>
      <c r="BE15" s="47">
        <f>VLOOKUP($A15,'RevPAR Raw Data'!$B$6:$BE$43,'RevPAR Raw Data'!AT$1,FALSE)</f>
        <v>-9.8841696601392108</v>
      </c>
      <c r="BF15" s="48">
        <f>VLOOKUP($A15,'RevPAR Raw Data'!$B$6:$BE$43,'RevPAR Raw Data'!AU$1,FALSE)</f>
        <v>-2.7196032786875302</v>
      </c>
      <c r="BG15" s="48">
        <f>VLOOKUP($A15,'RevPAR Raw Data'!$B$6:$BE$43,'RevPAR Raw Data'!AV$1,FALSE)</f>
        <v>0.28316960644174</v>
      </c>
      <c r="BH15" s="48">
        <f>VLOOKUP($A15,'RevPAR Raw Data'!$B$6:$BE$43,'RevPAR Raw Data'!AW$1,FALSE)</f>
        <v>-5.2136710438621403</v>
      </c>
      <c r="BI15" s="48">
        <f>VLOOKUP($A15,'RevPAR Raw Data'!$B$6:$BE$43,'RevPAR Raw Data'!AX$1,FALSE)</f>
        <v>-4.1398660056012897</v>
      </c>
      <c r="BJ15" s="49">
        <f>VLOOKUP($A15,'RevPAR Raw Data'!$B$6:$BE$43,'RevPAR Raw Data'!AY$1,FALSE)</f>
        <v>-4.4849809312274802</v>
      </c>
      <c r="BK15" s="48">
        <f>VLOOKUP($A15,'RevPAR Raw Data'!$B$6:$BE$43,'RevPAR Raw Data'!BA$1,FALSE)</f>
        <v>-0.61585939690704095</v>
      </c>
      <c r="BL15" s="48">
        <f>VLOOKUP($A15,'RevPAR Raw Data'!$B$6:$BE$43,'RevPAR Raw Data'!BB$1,FALSE)</f>
        <v>0.30504140283596798</v>
      </c>
      <c r="BM15" s="49">
        <f>VLOOKUP($A15,'RevPAR Raw Data'!$B$6:$BE$43,'RevPAR Raw Data'!BC$1,FALSE)</f>
        <v>-0.1344705501423</v>
      </c>
      <c r="BN15" s="50">
        <f>VLOOKUP($A15,'RevPAR Raw Data'!$B$6:$BE$43,'RevPAR Raw Data'!BE$1,FALSE)</f>
        <v>-2.7618967759055102</v>
      </c>
    </row>
    <row r="16" spans="1:66" x14ac:dyDescent="0.45">
      <c r="A16" s="63" t="s">
        <v>91</v>
      </c>
      <c r="B16" s="47">
        <f>VLOOKUP($A16,'Occupancy Raw Data'!$B$8:$BE$45,'Occupancy Raw Data'!AG$3,FALSE)</f>
        <v>65.9725859961585</v>
      </c>
      <c r="C16" s="48">
        <f>VLOOKUP($A16,'Occupancy Raw Data'!$B$8:$BE$45,'Occupancy Raw Data'!AH$3,FALSE)</f>
        <v>71.045049764274395</v>
      </c>
      <c r="D16" s="48">
        <f>VLOOKUP($A16,'Occupancy Raw Data'!$B$8:$BE$45,'Occupancy Raw Data'!AI$3,FALSE)</f>
        <v>78.439846341889194</v>
      </c>
      <c r="E16" s="48">
        <f>VLOOKUP($A16,'Occupancy Raw Data'!$B$8:$BE$45,'Occupancy Raw Data'!AJ$3,FALSE)</f>
        <v>79.382748384843694</v>
      </c>
      <c r="F16" s="48">
        <f>VLOOKUP($A16,'Occupancy Raw Data'!$B$8:$BE$45,'Occupancy Raw Data'!AK$3,FALSE)</f>
        <v>78.204120831150604</v>
      </c>
      <c r="G16" s="49">
        <f>VLOOKUP($A16,'Occupancy Raw Data'!$B$8:$BE$45,'Occupancy Raw Data'!AL$3,FALSE)</f>
        <v>74.608870263663306</v>
      </c>
      <c r="H16" s="48">
        <f>VLOOKUP($A16,'Occupancy Raw Data'!$B$8:$BE$45,'Occupancy Raw Data'!AN$3,FALSE)</f>
        <v>86.039811419591402</v>
      </c>
      <c r="I16" s="48">
        <f>VLOOKUP($A16,'Occupancy Raw Data'!$B$8:$BE$45,'Occupancy Raw Data'!AO$3,FALSE)</f>
        <v>88.855421686746894</v>
      </c>
      <c r="J16" s="49">
        <f>VLOOKUP($A16,'Occupancy Raw Data'!$B$8:$BE$45,'Occupancy Raw Data'!AP$3,FALSE)</f>
        <v>87.447616553169098</v>
      </c>
      <c r="K16" s="50">
        <f>VLOOKUP($A16,'Occupancy Raw Data'!$B$8:$BE$45,'Occupancy Raw Data'!AR$3,FALSE)</f>
        <v>78.277083489236404</v>
      </c>
      <c r="M16" s="47">
        <f>VLOOKUP($A16,'Occupancy Raw Data'!$B$8:$BE$45,'Occupancy Raw Data'!AT$3,FALSE)</f>
        <v>-6.1118361093565596</v>
      </c>
      <c r="N16" s="48">
        <f>VLOOKUP($A16,'Occupancy Raw Data'!$B$8:$BE$45,'Occupancy Raw Data'!AU$3,FALSE)</f>
        <v>-2.82958200161573</v>
      </c>
      <c r="O16" s="48">
        <f>VLOOKUP($A16,'Occupancy Raw Data'!$B$8:$BE$45,'Occupancy Raw Data'!AV$3,FALSE)</f>
        <v>-1.49214603494722</v>
      </c>
      <c r="P16" s="48">
        <f>VLOOKUP($A16,'Occupancy Raw Data'!$B$8:$BE$45,'Occupancy Raw Data'!AW$3,FALSE)</f>
        <v>-2.3742230988799</v>
      </c>
      <c r="Q16" s="48">
        <f>VLOOKUP($A16,'Occupancy Raw Data'!$B$8:$BE$45,'Occupancy Raw Data'!AX$3,FALSE)</f>
        <v>-2.3024335378708698</v>
      </c>
      <c r="R16" s="49">
        <f>VLOOKUP($A16,'Occupancy Raw Data'!$B$8:$BE$45,'Occupancy Raw Data'!AY$3,FALSE)</f>
        <v>-2.9464330206423801</v>
      </c>
      <c r="S16" s="48">
        <f>VLOOKUP($A16,'Occupancy Raw Data'!$B$8:$BE$45,'Occupancy Raw Data'!BA$3,FALSE)</f>
        <v>-0.90235136506478697</v>
      </c>
      <c r="T16" s="48">
        <f>VLOOKUP($A16,'Occupancy Raw Data'!$B$8:$BE$45,'Occupancy Raw Data'!BB$3,FALSE)</f>
        <v>1.65557334232033</v>
      </c>
      <c r="U16" s="49">
        <f>VLOOKUP($A16,'Occupancy Raw Data'!$B$8:$BE$45,'Occupancy Raw Data'!BC$3,FALSE)</f>
        <v>0.380905604860789</v>
      </c>
      <c r="V16" s="50">
        <f>VLOOKUP($A16,'Occupancy Raw Data'!$B$8:$BE$45,'Occupancy Raw Data'!BE$3,FALSE)</f>
        <v>-1.9086129522572599</v>
      </c>
      <c r="X16" s="51">
        <f>VLOOKUP($A16,'ADR Raw Data'!$B$6:$BE$43,'ADR Raw Data'!AG$1,FALSE)</f>
        <v>100.483298087739</v>
      </c>
      <c r="Y16" s="52">
        <f>VLOOKUP($A16,'ADR Raw Data'!$B$6:$BE$43,'ADR Raw Data'!AH$1,FALSE)</f>
        <v>101.07869864208899</v>
      </c>
      <c r="Z16" s="52">
        <f>VLOOKUP($A16,'ADR Raw Data'!$B$6:$BE$43,'ADR Raw Data'!AI$1,FALSE)</f>
        <v>104.711951171461</v>
      </c>
      <c r="AA16" s="52">
        <f>VLOOKUP($A16,'ADR Raw Data'!$B$6:$BE$43,'ADR Raw Data'!AJ$1,FALSE)</f>
        <v>105.47159382458</v>
      </c>
      <c r="AB16" s="52">
        <f>VLOOKUP($A16,'ADR Raw Data'!$B$6:$BE$43,'ADR Raw Data'!AK$1,FALSE)</f>
        <v>104.536959023164</v>
      </c>
      <c r="AC16" s="53">
        <f>VLOOKUP($A16,'ADR Raw Data'!$B$6:$BE$43,'ADR Raw Data'!AL$1,FALSE)</f>
        <v>103.39714136466201</v>
      </c>
      <c r="AD16" s="52">
        <f>VLOOKUP($A16,'ADR Raw Data'!$B$6:$BE$43,'ADR Raw Data'!AN$1,FALSE)</f>
        <v>136.07995276002001</v>
      </c>
      <c r="AE16" s="52">
        <f>VLOOKUP($A16,'ADR Raw Data'!$B$6:$BE$43,'ADR Raw Data'!AO$1,FALSE)</f>
        <v>139.59835866863099</v>
      </c>
      <c r="AF16" s="53">
        <f>VLOOKUP($A16,'ADR Raw Data'!$B$6:$BE$43,'ADR Raw Data'!AP$1,FALSE)</f>
        <v>137.867476840134</v>
      </c>
      <c r="AG16" s="54">
        <f>VLOOKUP($A16,'ADR Raw Data'!$B$6:$BE$43,'ADR Raw Data'!AR$1,FALSE)</f>
        <v>114.39962691161701</v>
      </c>
      <c r="AI16" s="47">
        <f>VLOOKUP($A16,'ADR Raw Data'!$B$6:$BE$43,'ADR Raw Data'!AT$1,FALSE)</f>
        <v>-1.2302788726010501</v>
      </c>
      <c r="AJ16" s="48">
        <f>VLOOKUP($A16,'ADR Raw Data'!$B$6:$BE$43,'ADR Raw Data'!AU$1,FALSE)</f>
        <v>3.0169879386196201</v>
      </c>
      <c r="AK16" s="48">
        <f>VLOOKUP($A16,'ADR Raw Data'!$B$6:$BE$43,'ADR Raw Data'!AV$1,FALSE)</f>
        <v>4.0812788402258997</v>
      </c>
      <c r="AL16" s="48">
        <f>VLOOKUP($A16,'ADR Raw Data'!$B$6:$BE$43,'ADR Raw Data'!AW$1,FALSE)</f>
        <v>2.62529828097425</v>
      </c>
      <c r="AM16" s="48">
        <f>VLOOKUP($A16,'ADR Raw Data'!$B$6:$BE$43,'ADR Raw Data'!AX$1,FALSE)</f>
        <v>2.2473000211027201</v>
      </c>
      <c r="AN16" s="49">
        <f>VLOOKUP($A16,'ADR Raw Data'!$B$6:$BE$43,'ADR Raw Data'!AY$1,FALSE)</f>
        <v>2.2338440126788899</v>
      </c>
      <c r="AO16" s="48">
        <f>VLOOKUP($A16,'ADR Raw Data'!$B$6:$BE$43,'ADR Raw Data'!BA$1,FALSE)</f>
        <v>3.9133000446401298</v>
      </c>
      <c r="AP16" s="48">
        <f>VLOOKUP($A16,'ADR Raw Data'!$B$6:$BE$43,'ADR Raw Data'!BB$1,FALSE)</f>
        <v>3.61016952639448</v>
      </c>
      <c r="AQ16" s="49">
        <f>VLOOKUP($A16,'ADR Raw Data'!$B$6:$BE$43,'ADR Raw Data'!BC$1,FALSE)</f>
        <v>3.7759416915391601</v>
      </c>
      <c r="AR16" s="50">
        <f>VLOOKUP($A16,'ADR Raw Data'!$B$6:$BE$43,'ADR Raw Data'!BE$1,FALSE)</f>
        <v>3.0353879892712299</v>
      </c>
      <c r="AT16" s="51">
        <f>VLOOKUP($A16,'RevPAR Raw Data'!$B$6:$BE$43,'RevPAR Raw Data'!AG$1,FALSE)</f>
        <v>66.291430242709893</v>
      </c>
      <c r="AU16" s="52">
        <f>VLOOKUP($A16,'RevPAR Raw Data'!$B$6:$BE$43,'RevPAR Raw Data'!AH$1,FALSE)</f>
        <v>71.811411751353205</v>
      </c>
      <c r="AV16" s="52">
        <f>VLOOKUP($A16,'RevPAR Raw Data'!$B$6:$BE$43,'RevPAR Raw Data'!AI$1,FALSE)</f>
        <v>82.135893600488899</v>
      </c>
      <c r="AW16" s="52">
        <f>VLOOKUP($A16,'RevPAR Raw Data'!$B$6:$BE$43,'RevPAR Raw Data'!AJ$1,FALSE)</f>
        <v>83.726249943251204</v>
      </c>
      <c r="AX16" s="52">
        <f>VLOOKUP($A16,'RevPAR Raw Data'!$B$6:$BE$43,'RevPAR Raw Data'!AK$1,FALSE)</f>
        <v>81.752209747686294</v>
      </c>
      <c r="AY16" s="53">
        <f>VLOOKUP($A16,'RevPAR Raw Data'!$B$6:$BE$43,'RevPAR Raw Data'!AL$1,FALSE)</f>
        <v>77.143439057097893</v>
      </c>
      <c r="AZ16" s="52">
        <f>VLOOKUP($A16,'RevPAR Raw Data'!$B$6:$BE$43,'RevPAR Raw Data'!AN$1,FALSE)</f>
        <v>117.08293473459</v>
      </c>
      <c r="BA16" s="52">
        <f>VLOOKUP($A16,'RevPAR Raw Data'!$B$6:$BE$43,'RevPAR Raw Data'!AO$1,FALSE)</f>
        <v>124.04071026279</v>
      </c>
      <c r="BB16" s="53">
        <f>VLOOKUP($A16,'RevPAR Raw Data'!$B$6:$BE$43,'RevPAR Raw Data'!AP$1,FALSE)</f>
        <v>120.56182249869001</v>
      </c>
      <c r="BC16" s="54">
        <f>VLOOKUP($A16,'RevPAR Raw Data'!$B$6:$BE$43,'RevPAR Raw Data'!AR$1,FALSE)</f>
        <v>89.548691468981502</v>
      </c>
      <c r="BE16" s="47">
        <f>VLOOKUP($A16,'RevPAR Raw Data'!$B$6:$BE$43,'RevPAR Raw Data'!AT$1,FALSE)</f>
        <v>-7.2669223535762102</v>
      </c>
      <c r="BF16" s="48">
        <f>VLOOKUP($A16,'RevPAR Raw Data'!$B$6:$BE$43,'RevPAR Raw Data'!AU$1,FALSE)</f>
        <v>0.102037789301791</v>
      </c>
      <c r="BG16" s="48">
        <f>VLOOKUP($A16,'RevPAR Raw Data'!$B$6:$BE$43,'RevPAR Raw Data'!AV$1,FALSE)</f>
        <v>2.5282341648891</v>
      </c>
      <c r="BH16" s="48">
        <f>VLOOKUP($A16,'RevPAR Raw Data'!$B$6:$BE$43,'RevPAR Raw Data'!AW$1,FALSE)</f>
        <v>0.188744743892963</v>
      </c>
      <c r="BI16" s="48">
        <f>VLOOKUP($A16,'RevPAR Raw Data'!$B$6:$BE$43,'RevPAR Raw Data'!AX$1,FALSE)</f>
        <v>-0.10687610615059499</v>
      </c>
      <c r="BJ16" s="49">
        <f>VLOOKUP($A16,'RevPAR Raw Data'!$B$6:$BE$43,'RevPAR Raw Data'!AY$1,FALSE)</f>
        <v>-0.77840772558270799</v>
      </c>
      <c r="BK16" s="48">
        <f>VLOOKUP($A16,'RevPAR Raw Data'!$B$6:$BE$43,'RevPAR Raw Data'!BA$1,FALSE)</f>
        <v>2.9756369632034501</v>
      </c>
      <c r="BL16" s="48">
        <f>VLOOKUP($A16,'RevPAR Raw Data'!$B$6:$BE$43,'RevPAR Raw Data'!BB$1,FALSE)</f>
        <v>5.32551187300637</v>
      </c>
      <c r="BM16" s="49">
        <f>VLOOKUP($A16,'RevPAR Raw Data'!$B$6:$BE$43,'RevPAR Raw Data'!BC$1,FALSE)</f>
        <v>4.1712300699393001</v>
      </c>
      <c r="BN16" s="50">
        <f>VLOOKUP($A16,'RevPAR Raw Data'!$B$6:$BE$43,'RevPAR Raw Data'!BE$1,FALSE)</f>
        <v>1.06884122869948</v>
      </c>
    </row>
    <row r="17" spans="1:66" x14ac:dyDescent="0.45">
      <c r="A17" s="63" t="s">
        <v>32</v>
      </c>
      <c r="B17" s="47">
        <f>VLOOKUP($A17,'Occupancy Raw Data'!$B$8:$BE$45,'Occupancy Raw Data'!AG$3,FALSE)</f>
        <v>62.382806865714599</v>
      </c>
      <c r="C17" s="48">
        <f>VLOOKUP($A17,'Occupancy Raw Data'!$B$8:$BE$45,'Occupancy Raw Data'!AH$3,FALSE)</f>
        <v>64.744699264387705</v>
      </c>
      <c r="D17" s="48">
        <f>VLOOKUP($A17,'Occupancy Raw Data'!$B$8:$BE$45,'Occupancy Raw Data'!AI$3,FALSE)</f>
        <v>69.591086109909099</v>
      </c>
      <c r="E17" s="48">
        <f>VLOOKUP($A17,'Occupancy Raw Data'!$B$8:$BE$45,'Occupancy Raw Data'!AJ$3,FALSE)</f>
        <v>71.087552286167593</v>
      </c>
      <c r="F17" s="48">
        <f>VLOOKUP($A17,'Occupancy Raw Data'!$B$8:$BE$45,'Occupancy Raw Data'!AK$3,FALSE)</f>
        <v>70.943314582431796</v>
      </c>
      <c r="G17" s="49">
        <f>VLOOKUP($A17,'Occupancy Raw Data'!$B$8:$BE$45,'Occupancy Raw Data'!AL$3,FALSE)</f>
        <v>67.749891821722102</v>
      </c>
      <c r="H17" s="48">
        <f>VLOOKUP($A17,'Occupancy Raw Data'!$B$8:$BE$45,'Occupancy Raw Data'!AN$3,FALSE)</f>
        <v>82.817683542477994</v>
      </c>
      <c r="I17" s="48">
        <f>VLOOKUP($A17,'Occupancy Raw Data'!$B$8:$BE$45,'Occupancy Raw Data'!AO$3,FALSE)</f>
        <v>85.864705033895802</v>
      </c>
      <c r="J17" s="49">
        <f>VLOOKUP($A17,'Occupancy Raw Data'!$B$8:$BE$45,'Occupancy Raw Data'!AP$3,FALSE)</f>
        <v>84.341194288186898</v>
      </c>
      <c r="K17" s="50">
        <f>VLOOKUP($A17,'Occupancy Raw Data'!$B$8:$BE$45,'Occupancy Raw Data'!AR$3,FALSE)</f>
        <v>72.490263954997801</v>
      </c>
      <c r="M17" s="47">
        <f>VLOOKUP($A17,'Occupancy Raw Data'!$B$8:$BE$45,'Occupancy Raw Data'!AT$3,FALSE)</f>
        <v>-7.7328170161299701</v>
      </c>
      <c r="N17" s="48">
        <f>VLOOKUP($A17,'Occupancy Raw Data'!$B$8:$BE$45,'Occupancy Raw Data'!AU$3,FALSE)</f>
        <v>-2.0653343211159898</v>
      </c>
      <c r="O17" s="48">
        <f>VLOOKUP($A17,'Occupancy Raw Data'!$B$8:$BE$45,'Occupancy Raw Data'!AV$3,FALSE)</f>
        <v>-0.11636566124519999</v>
      </c>
      <c r="P17" s="48">
        <f>VLOOKUP($A17,'Occupancy Raw Data'!$B$8:$BE$45,'Occupancy Raw Data'!AW$3,FALSE)</f>
        <v>-4.3937924345295798</v>
      </c>
      <c r="Q17" s="48">
        <f>VLOOKUP($A17,'Occupancy Raw Data'!$B$8:$BE$45,'Occupancy Raw Data'!AX$3,FALSE)</f>
        <v>-6.8994889267461597</v>
      </c>
      <c r="R17" s="49">
        <f>VLOOKUP($A17,'Occupancy Raw Data'!$B$8:$BE$45,'Occupancy Raw Data'!AY$3,FALSE)</f>
        <v>-4.2839553632865002</v>
      </c>
      <c r="S17" s="48">
        <f>VLOOKUP($A17,'Occupancy Raw Data'!$B$8:$BE$45,'Occupancy Raw Data'!BA$3,FALSE)</f>
        <v>-3.5081085623056798</v>
      </c>
      <c r="T17" s="48">
        <f>VLOOKUP($A17,'Occupancy Raw Data'!$B$8:$BE$45,'Occupancy Raw Data'!BB$3,FALSE)</f>
        <v>-0.16770082173402601</v>
      </c>
      <c r="U17" s="49">
        <f>VLOOKUP($A17,'Occupancy Raw Data'!$B$8:$BE$45,'Occupancy Raw Data'!BC$3,FALSE)</f>
        <v>-1.8361522642380399</v>
      </c>
      <c r="V17" s="50">
        <f>VLOOKUP($A17,'Occupancy Raw Data'!$B$8:$BE$45,'Occupancy Raw Data'!BE$3,FALSE)</f>
        <v>-3.4738746403727201</v>
      </c>
      <c r="X17" s="51">
        <f>VLOOKUP($A17,'ADR Raw Data'!$B$6:$BE$43,'ADR Raw Data'!AG$1,FALSE)</f>
        <v>92.511381254335205</v>
      </c>
      <c r="Y17" s="52">
        <f>VLOOKUP($A17,'ADR Raw Data'!$B$6:$BE$43,'ADR Raw Data'!AH$1,FALSE)</f>
        <v>94.432330025062598</v>
      </c>
      <c r="Z17" s="52">
        <f>VLOOKUP($A17,'ADR Raw Data'!$B$6:$BE$43,'ADR Raw Data'!AI$1,FALSE)</f>
        <v>95.583859598942894</v>
      </c>
      <c r="AA17" s="52">
        <f>VLOOKUP($A17,'ADR Raw Data'!$B$6:$BE$43,'ADR Raw Data'!AJ$1,FALSE)</f>
        <v>95.800358070406801</v>
      </c>
      <c r="AB17" s="52">
        <f>VLOOKUP($A17,'ADR Raw Data'!$B$6:$BE$43,'ADR Raw Data'!AK$1,FALSE)</f>
        <v>94.782614664023498</v>
      </c>
      <c r="AC17" s="53">
        <f>VLOOKUP($A17,'ADR Raw Data'!$B$6:$BE$43,'ADR Raw Data'!AL$1,FALSE)</f>
        <v>94.675583951799993</v>
      </c>
      <c r="AD17" s="52">
        <f>VLOOKUP($A17,'ADR Raw Data'!$B$6:$BE$43,'ADR Raw Data'!AN$1,FALSE)</f>
        <v>129.196846331693</v>
      </c>
      <c r="AE17" s="52">
        <f>VLOOKUP($A17,'ADR Raw Data'!$B$6:$BE$43,'ADR Raw Data'!AO$1,FALSE)</f>
        <v>131.370925613136</v>
      </c>
      <c r="AF17" s="53">
        <f>VLOOKUP($A17,'ADR Raw Data'!$B$6:$BE$43,'ADR Raw Data'!AP$1,FALSE)</f>
        <v>130.30352188802601</v>
      </c>
      <c r="AG17" s="54">
        <f>VLOOKUP($A17,'ADR Raw Data'!$B$6:$BE$43,'ADR Raw Data'!AR$1,FALSE)</f>
        <v>106.519156046361</v>
      </c>
      <c r="AI17" s="47">
        <f>VLOOKUP($A17,'ADR Raw Data'!$B$6:$BE$43,'ADR Raw Data'!AT$1,FALSE)</f>
        <v>1.36809486396381</v>
      </c>
      <c r="AJ17" s="48">
        <f>VLOOKUP($A17,'ADR Raw Data'!$B$6:$BE$43,'ADR Raw Data'!AU$1,FALSE)</f>
        <v>6.3017087673769296</v>
      </c>
      <c r="AK17" s="48">
        <f>VLOOKUP($A17,'ADR Raw Data'!$B$6:$BE$43,'ADR Raw Data'!AV$1,FALSE)</f>
        <v>7.2375622688326997</v>
      </c>
      <c r="AL17" s="48">
        <f>VLOOKUP($A17,'ADR Raw Data'!$B$6:$BE$43,'ADR Raw Data'!AW$1,FALSE)</f>
        <v>3.9281055972727699</v>
      </c>
      <c r="AM17" s="48">
        <f>VLOOKUP($A17,'ADR Raw Data'!$B$6:$BE$43,'ADR Raw Data'!AX$1,FALSE)</f>
        <v>0.676848501696664</v>
      </c>
      <c r="AN17" s="49">
        <f>VLOOKUP($A17,'ADR Raw Data'!$B$6:$BE$43,'ADR Raw Data'!AY$1,FALSE)</f>
        <v>3.8114579889296798</v>
      </c>
      <c r="AO17" s="48">
        <f>VLOOKUP($A17,'ADR Raw Data'!$B$6:$BE$43,'ADR Raw Data'!BA$1,FALSE)</f>
        <v>3.3481580678940501</v>
      </c>
      <c r="AP17" s="48">
        <f>VLOOKUP($A17,'ADR Raw Data'!$B$6:$BE$43,'ADR Raw Data'!BB$1,FALSE)</f>
        <v>4.3217077287014698</v>
      </c>
      <c r="AQ17" s="49">
        <f>VLOOKUP($A17,'ADR Raw Data'!$B$6:$BE$43,'ADR Raw Data'!BC$1,FALSE)</f>
        <v>3.8519639896970101</v>
      </c>
      <c r="AR17" s="50">
        <f>VLOOKUP($A17,'ADR Raw Data'!$B$6:$BE$43,'ADR Raw Data'!BE$1,FALSE)</f>
        <v>4.0411818325750799</v>
      </c>
      <c r="AT17" s="51">
        <f>VLOOKUP($A17,'RevPAR Raw Data'!$B$6:$BE$43,'RevPAR Raw Data'!AG$1,FALSE)</f>
        <v>57.711196296696897</v>
      </c>
      <c r="AU17" s="52">
        <f>VLOOKUP($A17,'RevPAR Raw Data'!$B$6:$BE$43,'RevPAR Raw Data'!AH$1,FALSE)</f>
        <v>61.139928083080903</v>
      </c>
      <c r="AV17" s="52">
        <f>VLOOKUP($A17,'RevPAR Raw Data'!$B$6:$BE$43,'RevPAR Raw Data'!AI$1,FALSE)</f>
        <v>66.517846040674996</v>
      </c>
      <c r="AW17" s="52">
        <f>VLOOKUP($A17,'RevPAR Raw Data'!$B$6:$BE$43,'RevPAR Raw Data'!AJ$1,FALSE)</f>
        <v>68.102129633636196</v>
      </c>
      <c r="AX17" s="52">
        <f>VLOOKUP($A17,'RevPAR Raw Data'!$B$6:$BE$43,'RevPAR Raw Data'!AK$1,FALSE)</f>
        <v>67.241928490552397</v>
      </c>
      <c r="AY17" s="53">
        <f>VLOOKUP($A17,'RevPAR Raw Data'!$B$6:$BE$43,'RevPAR Raw Data'!AL$1,FALSE)</f>
        <v>64.142605708928301</v>
      </c>
      <c r="AZ17" s="52">
        <f>VLOOKUP($A17,'RevPAR Raw Data'!$B$6:$BE$43,'RevPAR Raw Data'!AN$1,FALSE)</f>
        <v>106.997835341843</v>
      </c>
      <c r="BA17" s="52">
        <f>VLOOKUP($A17,'RevPAR Raw Data'!$B$6:$BE$43,'RevPAR Raw Data'!AO$1,FALSE)</f>
        <v>112.801257778018</v>
      </c>
      <c r="BB17" s="53">
        <f>VLOOKUP($A17,'RevPAR Raw Data'!$B$6:$BE$43,'RevPAR Raw Data'!AP$1,FALSE)</f>
        <v>109.89954655993</v>
      </c>
      <c r="BC17" s="54">
        <f>VLOOKUP($A17,'RevPAR Raw Data'!$B$6:$BE$43,'RevPAR Raw Data'!AR$1,FALSE)</f>
        <v>77.216017380643294</v>
      </c>
      <c r="BE17" s="47">
        <f>VLOOKUP($A17,'RevPAR Raw Data'!$B$6:$BE$43,'RevPAR Raw Data'!AT$1,FALSE)</f>
        <v>-6.4705144246035502</v>
      </c>
      <c r="BF17" s="48">
        <f>VLOOKUP($A17,'RevPAR Raw Data'!$B$6:$BE$43,'RevPAR Raw Data'!AU$1,FALSE)</f>
        <v>4.1062230922715202</v>
      </c>
      <c r="BG17" s="48">
        <f>VLOOKUP($A17,'RevPAR Raw Data'!$B$6:$BE$43,'RevPAR Raw Data'!AV$1,FALSE)</f>
        <v>7.1127745703953398</v>
      </c>
      <c r="BH17" s="48">
        <f>VLOOKUP($A17,'RevPAR Raw Data'!$B$6:$BE$43,'RevPAR Raw Data'!AW$1,FALSE)</f>
        <v>-0.63827964381011204</v>
      </c>
      <c r="BI17" s="48">
        <f>VLOOKUP($A17,'RevPAR Raw Data'!$B$6:$BE$43,'RevPAR Raw Data'!AX$1,FALSE)</f>
        <v>-6.2693395124749101</v>
      </c>
      <c r="BJ17" s="49">
        <f>VLOOKUP($A17,'RevPAR Raw Data'!$B$6:$BE$43,'RevPAR Raw Data'!AY$1,FALSE)</f>
        <v>-0.63577853329298395</v>
      </c>
      <c r="BK17" s="48">
        <f>VLOOKUP($A17,'RevPAR Raw Data'!$B$6:$BE$43,'RevPAR Raw Data'!BA$1,FALSE)</f>
        <v>-0.277407514270956</v>
      </c>
      <c r="BL17" s="48">
        <f>VLOOKUP($A17,'RevPAR Raw Data'!$B$6:$BE$43,'RevPAR Raw Data'!BB$1,FALSE)</f>
        <v>4.1467593675934697</v>
      </c>
      <c r="BM17" s="49">
        <f>VLOOKUP($A17,'RevPAR Raw Data'!$B$6:$BE$43,'RevPAR Raw Data'!BC$1,FALSE)</f>
        <v>1.9450838014445</v>
      </c>
      <c r="BN17" s="50">
        <f>VLOOKUP($A17,'RevPAR Raw Data'!$B$6:$BE$43,'RevPAR Raw Data'!BE$1,FALSE)</f>
        <v>0.42692160134918899</v>
      </c>
    </row>
    <row r="18" spans="1:66" x14ac:dyDescent="0.45">
      <c r="A18" s="63" t="s">
        <v>92</v>
      </c>
      <c r="B18" s="47">
        <f>VLOOKUP($A18,'Occupancy Raw Data'!$B$8:$BE$45,'Occupancy Raw Data'!AG$3,FALSE)</f>
        <v>65.721060952046301</v>
      </c>
      <c r="C18" s="48">
        <f>VLOOKUP($A18,'Occupancy Raw Data'!$B$8:$BE$45,'Occupancy Raw Data'!AH$3,FALSE)</f>
        <v>68.057263305814104</v>
      </c>
      <c r="D18" s="48">
        <f>VLOOKUP($A18,'Occupancy Raw Data'!$B$8:$BE$45,'Occupancy Raw Data'!AI$3,FALSE)</f>
        <v>74.279817319515104</v>
      </c>
      <c r="E18" s="48">
        <f>VLOOKUP($A18,'Occupancy Raw Data'!$B$8:$BE$45,'Occupancy Raw Data'!AJ$3,FALSE)</f>
        <v>72.909713683470898</v>
      </c>
      <c r="F18" s="48">
        <f>VLOOKUP($A18,'Occupancy Raw Data'!$B$8:$BE$45,'Occupancy Raw Data'!AK$3,FALSE)</f>
        <v>72.742842086773194</v>
      </c>
      <c r="G18" s="49">
        <f>VLOOKUP($A18,'Occupancy Raw Data'!$B$8:$BE$45,'Occupancy Raw Data'!AL$3,FALSE)</f>
        <v>70.742139469523906</v>
      </c>
      <c r="H18" s="48">
        <f>VLOOKUP($A18,'Occupancy Raw Data'!$B$8:$BE$45,'Occupancy Raw Data'!AN$3,FALSE)</f>
        <v>81.529949060249393</v>
      </c>
      <c r="I18" s="48">
        <f>VLOOKUP($A18,'Occupancy Raw Data'!$B$8:$BE$45,'Occupancy Raw Data'!AO$3,FALSE)</f>
        <v>85.952046372738394</v>
      </c>
      <c r="J18" s="49">
        <f>VLOOKUP($A18,'Occupancy Raw Data'!$B$8:$BE$45,'Occupancy Raw Data'!AP$3,FALSE)</f>
        <v>83.740997716493894</v>
      </c>
      <c r="K18" s="50">
        <f>VLOOKUP($A18,'Occupancy Raw Data'!$B$8:$BE$45,'Occupancy Raw Data'!AR$3,FALSE)</f>
        <v>74.456098968658196</v>
      </c>
      <c r="M18" s="47">
        <f>VLOOKUP($A18,'Occupancy Raw Data'!$B$8:$BE$45,'Occupancy Raw Data'!AT$3,FALSE)</f>
        <v>-6.4800349934387302</v>
      </c>
      <c r="N18" s="48">
        <f>VLOOKUP($A18,'Occupancy Raw Data'!$B$8:$BE$45,'Occupancy Raw Data'!AU$3,FALSE)</f>
        <v>1.7596848325673</v>
      </c>
      <c r="O18" s="48">
        <f>VLOOKUP($A18,'Occupancy Raw Data'!$B$8:$BE$45,'Occupancy Raw Data'!AV$3,FALSE)</f>
        <v>1.32989875995926</v>
      </c>
      <c r="P18" s="48">
        <f>VLOOKUP($A18,'Occupancy Raw Data'!$B$8:$BE$45,'Occupancy Raw Data'!AW$3,FALSE)</f>
        <v>-5.0660415118074198</v>
      </c>
      <c r="Q18" s="48">
        <f>VLOOKUP($A18,'Occupancy Raw Data'!$B$8:$BE$45,'Occupancy Raw Data'!AX$3,FALSE)</f>
        <v>-6.3648182691764097</v>
      </c>
      <c r="R18" s="49">
        <f>VLOOKUP($A18,'Occupancy Raw Data'!$B$8:$BE$45,'Occupancy Raw Data'!AY$3,FALSE)</f>
        <v>-3.0792000577575598</v>
      </c>
      <c r="S18" s="48">
        <f>VLOOKUP($A18,'Occupancy Raw Data'!$B$8:$BE$45,'Occupancy Raw Data'!BA$3,FALSE)</f>
        <v>-0.65623481019534902</v>
      </c>
      <c r="T18" s="48">
        <f>VLOOKUP($A18,'Occupancy Raw Data'!$B$8:$BE$45,'Occupancy Raw Data'!BB$3,FALSE)</f>
        <v>1.3635848304979501</v>
      </c>
      <c r="U18" s="49">
        <f>VLOOKUP($A18,'Occupancy Raw Data'!$B$8:$BE$45,'Occupancy Raw Data'!BC$3,FALSE)</f>
        <v>0.37018123461334401</v>
      </c>
      <c r="V18" s="50">
        <f>VLOOKUP($A18,'Occupancy Raw Data'!$B$8:$BE$45,'Occupancy Raw Data'!BE$3,FALSE)</f>
        <v>-1.9966624916051401</v>
      </c>
      <c r="X18" s="51">
        <f>VLOOKUP($A18,'ADR Raw Data'!$B$6:$BE$43,'ADR Raw Data'!AG$1,FALSE)</f>
        <v>114.83652133502601</v>
      </c>
      <c r="Y18" s="52">
        <f>VLOOKUP($A18,'ADR Raw Data'!$B$6:$BE$43,'ADR Raw Data'!AH$1,FALSE)</f>
        <v>114.764140624596</v>
      </c>
      <c r="Z18" s="52">
        <f>VLOOKUP($A18,'ADR Raw Data'!$B$6:$BE$43,'ADR Raw Data'!AI$1,FALSE)</f>
        <v>122.127619929057</v>
      </c>
      <c r="AA18" s="52">
        <f>VLOOKUP($A18,'ADR Raw Data'!$B$6:$BE$43,'ADR Raw Data'!AJ$1,FALSE)</f>
        <v>117.982730343913</v>
      </c>
      <c r="AB18" s="52">
        <f>VLOOKUP($A18,'ADR Raw Data'!$B$6:$BE$43,'ADR Raw Data'!AK$1,FALSE)</f>
        <v>117.49234834289101</v>
      </c>
      <c r="AC18" s="53">
        <f>VLOOKUP($A18,'ADR Raw Data'!$B$6:$BE$43,'ADR Raw Data'!AL$1,FALSE)</f>
        <v>117.548446782623</v>
      </c>
      <c r="AD18" s="52">
        <f>VLOOKUP($A18,'ADR Raw Data'!$B$6:$BE$43,'ADR Raw Data'!AN$1,FALSE)</f>
        <v>149.18981136485999</v>
      </c>
      <c r="AE18" s="52">
        <f>VLOOKUP($A18,'ADR Raw Data'!$B$6:$BE$43,'ADR Raw Data'!AO$1,FALSE)</f>
        <v>154.17096779747601</v>
      </c>
      <c r="AF18" s="53">
        <f>VLOOKUP($A18,'ADR Raw Data'!$B$6:$BE$43,'ADR Raw Data'!AP$1,FALSE)</f>
        <v>151.74614936154501</v>
      </c>
      <c r="AG18" s="54">
        <f>VLOOKUP($A18,'ADR Raw Data'!$B$6:$BE$43,'ADR Raw Data'!AR$1,FALSE)</f>
        <v>128.53766352813301</v>
      </c>
      <c r="AI18" s="47">
        <f>VLOOKUP($A18,'ADR Raw Data'!$B$6:$BE$43,'ADR Raw Data'!AT$1,FALSE)</f>
        <v>-3.32956575698151</v>
      </c>
      <c r="AJ18" s="48">
        <f>VLOOKUP($A18,'ADR Raw Data'!$B$6:$BE$43,'ADR Raw Data'!AU$1,FALSE)</f>
        <v>7.8657232768524104</v>
      </c>
      <c r="AK18" s="48">
        <f>VLOOKUP($A18,'ADR Raw Data'!$B$6:$BE$43,'ADR Raw Data'!AV$1,FALSE)</f>
        <v>10.2922551827448</v>
      </c>
      <c r="AL18" s="48">
        <f>VLOOKUP($A18,'ADR Raw Data'!$B$6:$BE$43,'ADR Raw Data'!AW$1,FALSE)</f>
        <v>2.47483868970928</v>
      </c>
      <c r="AM18" s="48">
        <f>VLOOKUP($A18,'ADR Raw Data'!$B$6:$BE$43,'ADR Raw Data'!AX$1,FALSE)</f>
        <v>2.4969403347707502</v>
      </c>
      <c r="AN18" s="49">
        <f>VLOOKUP($A18,'ADR Raw Data'!$B$6:$BE$43,'ADR Raw Data'!AY$1,FALSE)</f>
        <v>3.8000435887400901</v>
      </c>
      <c r="AO18" s="48">
        <f>VLOOKUP($A18,'ADR Raw Data'!$B$6:$BE$43,'ADR Raw Data'!BA$1,FALSE)</f>
        <v>2.5545738093453001</v>
      </c>
      <c r="AP18" s="48">
        <f>VLOOKUP($A18,'ADR Raw Data'!$B$6:$BE$43,'ADR Raw Data'!BB$1,FALSE)</f>
        <v>1.7263865419497999</v>
      </c>
      <c r="AQ18" s="49">
        <f>VLOOKUP($A18,'ADR Raw Data'!$B$6:$BE$43,'ADR Raw Data'!BC$1,FALSE)</f>
        <v>2.1421031625163498</v>
      </c>
      <c r="AR18" s="50">
        <f>VLOOKUP($A18,'ADR Raw Data'!$B$6:$BE$43,'ADR Raw Data'!BE$1,FALSE)</f>
        <v>3.3874379974951099</v>
      </c>
      <c r="AT18" s="51">
        <f>VLOOKUP($A18,'RevPAR Raw Data'!$B$6:$BE$43,'RevPAR Raw Data'!AG$1,FALSE)</f>
        <v>75.471780181802202</v>
      </c>
      <c r="AU18" s="52">
        <f>VLOOKUP($A18,'RevPAR Raw Data'!$B$6:$BE$43,'RevPAR Raw Data'!AH$1,FALSE)</f>
        <v>78.105333365536595</v>
      </c>
      <c r="AV18" s="52">
        <f>VLOOKUP($A18,'RevPAR Raw Data'!$B$6:$BE$43,'RevPAR Raw Data'!AI$1,FALSE)</f>
        <v>90.716172979975397</v>
      </c>
      <c r="AW18" s="52">
        <f>VLOOKUP($A18,'RevPAR Raw Data'!$B$6:$BE$43,'RevPAR Raw Data'!AJ$1,FALSE)</f>
        <v>86.020870889688993</v>
      </c>
      <c r="AX18" s="52">
        <f>VLOOKUP($A18,'RevPAR Raw Data'!$B$6:$BE$43,'RevPAR Raw Data'!AK$1,FALSE)</f>
        <v>85.467273419111095</v>
      </c>
      <c r="AY18" s="53">
        <f>VLOOKUP($A18,'RevPAR Raw Data'!$B$6:$BE$43,'RevPAR Raw Data'!AL$1,FALSE)</f>
        <v>83.156286167222902</v>
      </c>
      <c r="AZ18" s="52">
        <f>VLOOKUP($A18,'RevPAR Raw Data'!$B$6:$BE$43,'RevPAR Raw Data'!AN$1,FALSE)</f>
        <v>121.634377208852</v>
      </c>
      <c r="BA18" s="52">
        <f>VLOOKUP($A18,'RevPAR Raw Data'!$B$6:$BE$43,'RevPAR Raw Data'!AO$1,FALSE)</f>
        <v>132.513101734586</v>
      </c>
      <c r="BB18" s="53">
        <f>VLOOKUP($A18,'RevPAR Raw Data'!$B$6:$BE$43,'RevPAR Raw Data'!AP$1,FALSE)</f>
        <v>127.07373947171899</v>
      </c>
      <c r="BC18" s="54">
        <f>VLOOKUP($A18,'RevPAR Raw Data'!$B$6:$BE$43,'RevPAR Raw Data'!AR$1,FALSE)</f>
        <v>95.704129968507601</v>
      </c>
      <c r="BE18" s="47">
        <f>VLOOKUP($A18,'RevPAR Raw Data'!$B$6:$BE$43,'RevPAR Raw Data'!AT$1,FALSE)</f>
        <v>-9.5938437242382797</v>
      </c>
      <c r="BF18" s="48">
        <f>VLOOKUP($A18,'RevPAR Raw Data'!$B$6:$BE$43,'RevPAR Raw Data'!AU$1,FALSE)</f>
        <v>9.7638200488941997</v>
      </c>
      <c r="BG18" s="48">
        <f>VLOOKUP($A18,'RevPAR Raw Data'!$B$6:$BE$43,'RevPAR Raw Data'!AV$1,FALSE)</f>
        <v>11.759030516751199</v>
      </c>
      <c r="BH18" s="48">
        <f>VLOOKUP($A18,'RevPAR Raw Data'!$B$6:$BE$43,'RevPAR Raw Data'!AW$1,FALSE)</f>
        <v>-2.71657917746907</v>
      </c>
      <c r="BI18" s="48">
        <f>VLOOKUP($A18,'RevPAR Raw Data'!$B$6:$BE$43,'RevPAR Raw Data'!AX$1,FALSE)</f>
        <v>-4.0268036490035799</v>
      </c>
      <c r="BJ18" s="49">
        <f>VLOOKUP($A18,'RevPAR Raw Data'!$B$6:$BE$43,'RevPAR Raw Data'!AY$1,FALSE)</f>
        <v>0.60383258660323802</v>
      </c>
      <c r="BK18" s="48">
        <f>VLOOKUP($A18,'RevPAR Raw Data'!$B$6:$BE$43,'RevPAR Raw Data'!BA$1,FALSE)</f>
        <v>1.8815749965608899</v>
      </c>
      <c r="BL18" s="48">
        <f>VLOOKUP($A18,'RevPAR Raw Data'!$B$6:$BE$43,'RevPAR Raw Data'!BB$1,FALSE)</f>
        <v>3.1135121174495399</v>
      </c>
      <c r="BM18" s="49">
        <f>VLOOKUP($A18,'RevPAR Raw Data'!$B$6:$BE$43,'RevPAR Raw Data'!BC$1,FALSE)</f>
        <v>2.5202140610633901</v>
      </c>
      <c r="BN18" s="50">
        <f>VLOOKUP($A18,'RevPAR Raw Data'!$B$6:$BE$43,'RevPAR Raw Data'!BE$1,FALSE)</f>
        <v>1.3231398019675999</v>
      </c>
    </row>
    <row r="19" spans="1:66" x14ac:dyDescent="0.45">
      <c r="A19" s="63" t="s">
        <v>93</v>
      </c>
      <c r="B19" s="47">
        <f>VLOOKUP($A19,'Occupancy Raw Data'!$B$8:$BE$45,'Occupancy Raw Data'!AG$3,FALSE)</f>
        <v>65.930297471887698</v>
      </c>
      <c r="C19" s="48">
        <f>VLOOKUP($A19,'Occupancy Raw Data'!$B$8:$BE$45,'Occupancy Raw Data'!AH$3,FALSE)</f>
        <v>61.043544142275998</v>
      </c>
      <c r="D19" s="48">
        <f>VLOOKUP($A19,'Occupancy Raw Data'!$B$8:$BE$45,'Occupancy Raw Data'!AI$3,FALSE)</f>
        <v>67.250179440146695</v>
      </c>
      <c r="E19" s="48">
        <f>VLOOKUP($A19,'Occupancy Raw Data'!$B$8:$BE$45,'Occupancy Raw Data'!AJ$3,FALSE)</f>
        <v>68.320838982374894</v>
      </c>
      <c r="F19" s="48">
        <f>VLOOKUP($A19,'Occupancy Raw Data'!$B$8:$BE$45,'Occupancy Raw Data'!AK$3,FALSE)</f>
        <v>68.629874790653105</v>
      </c>
      <c r="G19" s="49">
        <f>VLOOKUP($A19,'Occupancy Raw Data'!$B$8:$BE$45,'Occupancy Raw Data'!AL$3,FALSE)</f>
        <v>66.234946965467699</v>
      </c>
      <c r="H19" s="48">
        <f>VLOOKUP($A19,'Occupancy Raw Data'!$B$8:$BE$45,'Occupancy Raw Data'!AN$3,FALSE)</f>
        <v>79.974479623574396</v>
      </c>
      <c r="I19" s="48">
        <f>VLOOKUP($A19,'Occupancy Raw Data'!$B$8:$BE$45,'Occupancy Raw Data'!AO$3,FALSE)</f>
        <v>87.798070021532794</v>
      </c>
      <c r="J19" s="49">
        <f>VLOOKUP($A19,'Occupancy Raw Data'!$B$8:$BE$45,'Occupancy Raw Data'!AP$3,FALSE)</f>
        <v>83.886274822553602</v>
      </c>
      <c r="K19" s="50">
        <f>VLOOKUP($A19,'Occupancy Raw Data'!$B$8:$BE$45,'Occupancy Raw Data'!AR$3,FALSE)</f>
        <v>71.278183496063704</v>
      </c>
      <c r="M19" s="47">
        <f>VLOOKUP($A19,'Occupancy Raw Data'!$B$8:$BE$45,'Occupancy Raw Data'!AT$3,FALSE)</f>
        <v>-8.7736417509639093</v>
      </c>
      <c r="N19" s="48">
        <f>VLOOKUP($A19,'Occupancy Raw Data'!$B$8:$BE$45,'Occupancy Raw Data'!AU$3,FALSE)</f>
        <v>-6.7598237559263499</v>
      </c>
      <c r="O19" s="48">
        <f>VLOOKUP($A19,'Occupancy Raw Data'!$B$8:$BE$45,'Occupancy Raw Data'!AV$3,FALSE)</f>
        <v>-4.45189968009569</v>
      </c>
      <c r="P19" s="48">
        <f>VLOOKUP($A19,'Occupancy Raw Data'!$B$8:$BE$45,'Occupancy Raw Data'!AW$3,FALSE)</f>
        <v>-8.0179101953130996</v>
      </c>
      <c r="Q19" s="48">
        <f>VLOOKUP($A19,'Occupancy Raw Data'!$B$8:$BE$45,'Occupancy Raw Data'!AX$3,FALSE)</f>
        <v>-6.46383251192053</v>
      </c>
      <c r="R19" s="49">
        <f>VLOOKUP($A19,'Occupancy Raw Data'!$B$8:$BE$45,'Occupancy Raw Data'!AY$3,FALSE)</f>
        <v>-6.91789760385464</v>
      </c>
      <c r="S19" s="48">
        <f>VLOOKUP($A19,'Occupancy Raw Data'!$B$8:$BE$45,'Occupancy Raw Data'!BA$3,FALSE)</f>
        <v>-4.97351221262854</v>
      </c>
      <c r="T19" s="48">
        <f>VLOOKUP($A19,'Occupancy Raw Data'!$B$8:$BE$45,'Occupancy Raw Data'!BB$3,FALSE)</f>
        <v>-2.7097151407970901</v>
      </c>
      <c r="U19" s="49">
        <f>VLOOKUP($A19,'Occupancy Raw Data'!$B$8:$BE$45,'Occupancy Raw Data'!BC$3,FALSE)</f>
        <v>-3.8021329634091101</v>
      </c>
      <c r="V19" s="50">
        <f>VLOOKUP($A19,'Occupancy Raw Data'!$B$8:$BE$45,'Occupancy Raw Data'!BE$3,FALSE)</f>
        <v>-5.8999002039406703</v>
      </c>
      <c r="X19" s="51">
        <f>VLOOKUP($A19,'ADR Raw Data'!$B$6:$BE$43,'ADR Raw Data'!AG$1,FALSE)</f>
        <v>193.433173605902</v>
      </c>
      <c r="Y19" s="52">
        <f>VLOOKUP($A19,'ADR Raw Data'!$B$6:$BE$43,'ADR Raw Data'!AH$1,FALSE)</f>
        <v>169.758813113629</v>
      </c>
      <c r="Z19" s="52">
        <f>VLOOKUP($A19,'ADR Raw Data'!$B$6:$BE$43,'ADR Raw Data'!AI$1,FALSE)</f>
        <v>173.63358434627901</v>
      </c>
      <c r="AA19" s="52">
        <f>VLOOKUP($A19,'ADR Raw Data'!$B$6:$BE$43,'ADR Raw Data'!AJ$1,FALSE)</f>
        <v>178.00971207867599</v>
      </c>
      <c r="AB19" s="52">
        <f>VLOOKUP($A19,'ADR Raw Data'!$B$6:$BE$43,'ADR Raw Data'!AK$1,FALSE)</f>
        <v>183.97517522514599</v>
      </c>
      <c r="AC19" s="53">
        <f>VLOOKUP($A19,'ADR Raw Data'!$B$6:$BE$43,'ADR Raw Data'!AL$1,FALSE)</f>
        <v>179.906967028488</v>
      </c>
      <c r="AD19" s="52">
        <f>VLOOKUP($A19,'ADR Raw Data'!$B$6:$BE$43,'ADR Raw Data'!AN$1,FALSE)</f>
        <v>247.843879130933</v>
      </c>
      <c r="AE19" s="52">
        <f>VLOOKUP($A19,'ADR Raw Data'!$B$6:$BE$43,'ADR Raw Data'!AO$1,FALSE)</f>
        <v>254.06539062357999</v>
      </c>
      <c r="AF19" s="53">
        <f>VLOOKUP($A19,'ADR Raw Data'!$B$6:$BE$43,'ADR Raw Data'!AP$1,FALSE)</f>
        <v>251.099696026049</v>
      </c>
      <c r="AG19" s="54">
        <f>VLOOKUP($A19,'ADR Raw Data'!$B$6:$BE$43,'ADR Raw Data'!AR$1,FALSE)</f>
        <v>203.845739784297</v>
      </c>
      <c r="AI19" s="47">
        <f>VLOOKUP($A19,'ADR Raw Data'!$B$6:$BE$43,'ADR Raw Data'!AT$1,FALSE)</f>
        <v>-4.5026745469787297</v>
      </c>
      <c r="AJ19" s="48">
        <f>VLOOKUP($A19,'ADR Raw Data'!$B$6:$BE$43,'ADR Raw Data'!AU$1,FALSE)</f>
        <v>-2.0691177860184999</v>
      </c>
      <c r="AK19" s="48">
        <f>VLOOKUP($A19,'ADR Raw Data'!$B$6:$BE$43,'ADR Raw Data'!AV$1,FALSE)</f>
        <v>-0.52808504866339301</v>
      </c>
      <c r="AL19" s="48">
        <f>VLOOKUP($A19,'ADR Raw Data'!$B$6:$BE$43,'ADR Raw Data'!AW$1,FALSE)</f>
        <v>-0.71488480389403697</v>
      </c>
      <c r="AM19" s="48">
        <f>VLOOKUP($A19,'ADR Raw Data'!$B$6:$BE$43,'ADR Raw Data'!AX$1,FALSE)</f>
        <v>1.3071938810135699</v>
      </c>
      <c r="AN19" s="49">
        <f>VLOOKUP($A19,'ADR Raw Data'!$B$6:$BE$43,'ADR Raw Data'!AY$1,FALSE)</f>
        <v>-1.3990878178736701</v>
      </c>
      <c r="AO19" s="48">
        <f>VLOOKUP($A19,'ADR Raw Data'!$B$6:$BE$43,'ADR Raw Data'!BA$1,FALSE)</f>
        <v>2.9296043014825299</v>
      </c>
      <c r="AP19" s="48">
        <f>VLOOKUP($A19,'ADR Raw Data'!$B$6:$BE$43,'ADR Raw Data'!BB$1,FALSE)</f>
        <v>8.4526330643255702E-4</v>
      </c>
      <c r="AQ19" s="49">
        <f>VLOOKUP($A19,'ADR Raw Data'!$B$6:$BE$43,'ADR Raw Data'!BC$1,FALSE)</f>
        <v>1.3897135706739101</v>
      </c>
      <c r="AR19" s="50">
        <f>VLOOKUP($A19,'ADR Raw Data'!$B$6:$BE$43,'ADR Raw Data'!BE$1,FALSE)</f>
        <v>-4.1716183875136398E-2</v>
      </c>
      <c r="AT19" s="51">
        <f>VLOOKUP($A19,'RevPAR Raw Data'!$B$6:$BE$43,'RevPAR Raw Data'!AG$1,FALSE)</f>
        <v>127.531066767684</v>
      </c>
      <c r="AU19" s="52">
        <f>VLOOKUP($A19,'RevPAR Raw Data'!$B$6:$BE$43,'RevPAR Raw Data'!AH$1,FALSE)</f>
        <v>103.626796018422</v>
      </c>
      <c r="AV19" s="52">
        <f>VLOOKUP($A19,'RevPAR Raw Data'!$B$6:$BE$43,'RevPAR Raw Data'!AI$1,FALSE)</f>
        <v>116.768897041231</v>
      </c>
      <c r="AW19" s="52">
        <f>VLOOKUP($A19,'RevPAR Raw Data'!$B$6:$BE$43,'RevPAR Raw Data'!AJ$1,FALSE)</f>
        <v>121.617728762261</v>
      </c>
      <c r="AX19" s="52">
        <f>VLOOKUP($A19,'RevPAR Raw Data'!$B$6:$BE$43,'RevPAR Raw Data'!AK$1,FALSE)</f>
        <v>126.261932402902</v>
      </c>
      <c r="AY19" s="53">
        <f>VLOOKUP($A19,'RevPAR Raw Data'!$B$6:$BE$43,'RevPAR Raw Data'!AL$1,FALSE)</f>
        <v>119.1612841985</v>
      </c>
      <c r="AZ19" s="52">
        <f>VLOOKUP($A19,'RevPAR Raw Data'!$B$6:$BE$43,'RevPAR Raw Data'!AN$1,FALSE)</f>
        <v>198.211852613844</v>
      </c>
      <c r="BA19" s="52">
        <f>VLOOKUP($A19,'RevPAR Raw Data'!$B$6:$BE$43,'RevPAR Raw Data'!AO$1,FALSE)</f>
        <v>223.06450956017201</v>
      </c>
      <c r="BB19" s="53">
        <f>VLOOKUP($A19,'RevPAR Raw Data'!$B$6:$BE$43,'RevPAR Raw Data'!AP$1,FALSE)</f>
        <v>210.63818108700801</v>
      </c>
      <c r="BC19" s="54">
        <f>VLOOKUP($A19,'RevPAR Raw Data'!$B$6:$BE$43,'RevPAR Raw Data'!AR$1,FALSE)</f>
        <v>145.29754045236001</v>
      </c>
      <c r="BE19" s="47">
        <f>VLOOKUP($A19,'RevPAR Raw Data'!$B$6:$BE$43,'RevPAR Raw Data'!AT$1,FALSE)</f>
        <v>-12.8812677639788</v>
      </c>
      <c r="BF19" s="48">
        <f>VLOOKUP($A19,'RevPAR Raw Data'!$B$6:$BE$43,'RevPAR Raw Data'!AU$1,FALSE)</f>
        <v>-8.6890728263074699</v>
      </c>
      <c r="BG19" s="48">
        <f>VLOOKUP($A19,'RevPAR Raw Data'!$B$6:$BE$43,'RevPAR Raw Data'!AV$1,FALSE)</f>
        <v>-4.9564749121669998</v>
      </c>
      <c r="BH19" s="48">
        <f>VLOOKUP($A19,'RevPAR Raw Data'!$B$6:$BE$43,'RevPAR Raw Data'!AW$1,FALSE)</f>
        <v>-8.6754761776309692</v>
      </c>
      <c r="BI19" s="48">
        <f>VLOOKUP($A19,'RevPAR Raw Data'!$B$6:$BE$43,'RevPAR Raw Data'!AX$1,FALSE)</f>
        <v>-5.2411334539817398</v>
      </c>
      <c r="BJ19" s="49">
        <f>VLOOKUP($A19,'RevPAR Raw Data'!$B$6:$BE$43,'RevPAR Raw Data'!AY$1,FALSE)</f>
        <v>-8.22019795909981</v>
      </c>
      <c r="BK19" s="48">
        <f>VLOOKUP($A19,'RevPAR Raw Data'!$B$6:$BE$43,'RevPAR Raw Data'!BA$1,FALSE)</f>
        <v>-2.1896121388619298</v>
      </c>
      <c r="BL19" s="48">
        <f>VLOOKUP($A19,'RevPAR Raw Data'!$B$6:$BE$43,'RevPAR Raw Data'!BB$1,FALSE)</f>
        <v>-2.70889278171845</v>
      </c>
      <c r="BM19" s="49">
        <f>VLOOKUP($A19,'RevPAR Raw Data'!$B$6:$BE$43,'RevPAR Raw Data'!BC$1,FALSE)</f>
        <v>-2.46525815050276</v>
      </c>
      <c r="BN19" s="50">
        <f>VLOOKUP($A19,'RevPAR Raw Data'!$B$6:$BE$43,'RevPAR Raw Data'!BE$1,FALSE)</f>
        <v>-5.9391551745982802</v>
      </c>
    </row>
    <row r="20" spans="1:66" x14ac:dyDescent="0.45">
      <c r="A20" s="63" t="s">
        <v>29</v>
      </c>
      <c r="B20" s="47">
        <f>VLOOKUP($A20,'Occupancy Raw Data'!$B$8:$BE$45,'Occupancy Raw Data'!AG$3,FALSE)</f>
        <v>58.9808746823592</v>
      </c>
      <c r="C20" s="48">
        <f>VLOOKUP($A20,'Occupancy Raw Data'!$B$8:$BE$45,'Occupancy Raw Data'!AH$3,FALSE)</f>
        <v>55.547010833221798</v>
      </c>
      <c r="D20" s="48">
        <f>VLOOKUP($A20,'Occupancy Raw Data'!$B$8:$BE$45,'Occupancy Raw Data'!AI$3,FALSE)</f>
        <v>56.3528153002541</v>
      </c>
      <c r="E20" s="48">
        <f>VLOOKUP($A20,'Occupancy Raw Data'!$B$8:$BE$45,'Occupancy Raw Data'!AJ$3,FALSE)</f>
        <v>58.676608265346999</v>
      </c>
      <c r="F20" s="48">
        <f>VLOOKUP($A20,'Occupancy Raw Data'!$B$8:$BE$45,'Occupancy Raw Data'!AK$3,FALSE)</f>
        <v>61.976728634479002</v>
      </c>
      <c r="G20" s="49">
        <f>VLOOKUP($A20,'Occupancy Raw Data'!$B$8:$BE$45,'Occupancy Raw Data'!AL$3,FALSE)</f>
        <v>58.306807543132201</v>
      </c>
      <c r="H20" s="48">
        <f>VLOOKUP($A20,'Occupancy Raw Data'!$B$8:$BE$45,'Occupancy Raw Data'!AN$3,FALSE)</f>
        <v>77.156613615086201</v>
      </c>
      <c r="I20" s="48">
        <f>VLOOKUP($A20,'Occupancy Raw Data'!$B$8:$BE$45,'Occupancy Raw Data'!AO$3,FALSE)</f>
        <v>82.105122375284196</v>
      </c>
      <c r="J20" s="49">
        <f>VLOOKUP($A20,'Occupancy Raw Data'!$B$8:$BE$45,'Occupancy Raw Data'!AP$3,FALSE)</f>
        <v>79.630867995185199</v>
      </c>
      <c r="K20" s="50">
        <f>VLOOKUP($A20,'Occupancy Raw Data'!$B$8:$BE$45,'Occupancy Raw Data'!AR$3,FALSE)</f>
        <v>64.399396243718797</v>
      </c>
      <c r="M20" s="47">
        <f>VLOOKUP($A20,'Occupancy Raw Data'!$B$8:$BE$45,'Occupancy Raw Data'!AT$3,FALSE)</f>
        <v>-2.2822955905162798</v>
      </c>
      <c r="N20" s="48">
        <f>VLOOKUP($A20,'Occupancy Raw Data'!$B$8:$BE$45,'Occupancy Raw Data'!AU$3,FALSE)</f>
        <v>-0.66371681415929196</v>
      </c>
      <c r="O20" s="48">
        <f>VLOOKUP($A20,'Occupancy Raw Data'!$B$8:$BE$45,'Occupancy Raw Data'!AV$3,FALSE)</f>
        <v>0.86779579867137402</v>
      </c>
      <c r="P20" s="48">
        <f>VLOOKUP($A20,'Occupancy Raw Data'!$B$8:$BE$45,'Occupancy Raw Data'!AW$3,FALSE)</f>
        <v>-1.0041180120719799</v>
      </c>
      <c r="Q20" s="48">
        <f>VLOOKUP($A20,'Occupancy Raw Data'!$B$8:$BE$45,'Occupancy Raw Data'!AX$3,FALSE)</f>
        <v>1.21771419210396</v>
      </c>
      <c r="R20" s="49">
        <f>VLOOKUP($A20,'Occupancy Raw Data'!$B$8:$BE$45,'Occupancy Raw Data'!AY$3,FALSE)</f>
        <v>-0.38046272493573202</v>
      </c>
      <c r="S20" s="48">
        <f>VLOOKUP($A20,'Occupancy Raw Data'!$B$8:$BE$45,'Occupancy Raw Data'!BA$3,FALSE)</f>
        <v>1.32162458836443</v>
      </c>
      <c r="T20" s="48">
        <f>VLOOKUP($A20,'Occupancy Raw Data'!$B$8:$BE$45,'Occupancy Raw Data'!BB$3,FALSE)</f>
        <v>1.4543050735415599</v>
      </c>
      <c r="U20" s="49">
        <f>VLOOKUP($A20,'Occupancy Raw Data'!$B$8:$BE$45,'Occupancy Raw Data'!BC$3,FALSE)</f>
        <v>1.3899827582536799</v>
      </c>
      <c r="V20" s="50">
        <f>VLOOKUP($A20,'Occupancy Raw Data'!$B$8:$BE$45,'Occupancy Raw Data'!BE$3,FALSE)</f>
        <v>0.237911140189139</v>
      </c>
      <c r="X20" s="51">
        <f>VLOOKUP($A20,'ADR Raw Data'!$B$6:$BE$43,'ADR Raw Data'!AG$1,FALSE)</f>
        <v>144.949456916099</v>
      </c>
      <c r="Y20" s="52">
        <f>VLOOKUP($A20,'ADR Raw Data'!$B$6:$BE$43,'ADR Raw Data'!AH$1,FALSE)</f>
        <v>130.15473845783399</v>
      </c>
      <c r="Z20" s="52">
        <f>VLOOKUP($A20,'ADR Raw Data'!$B$6:$BE$43,'ADR Raw Data'!AI$1,FALSE)</f>
        <v>127.929344369289</v>
      </c>
      <c r="AA20" s="52">
        <f>VLOOKUP($A20,'ADR Raw Data'!$B$6:$BE$43,'ADR Raw Data'!AJ$1,FALSE)</f>
        <v>127.878622143711</v>
      </c>
      <c r="AB20" s="52">
        <f>VLOOKUP($A20,'ADR Raw Data'!$B$6:$BE$43,'ADR Raw Data'!AK$1,FALSE)</f>
        <v>132.23036577470799</v>
      </c>
      <c r="AC20" s="53">
        <f>VLOOKUP($A20,'ADR Raw Data'!$B$6:$BE$43,'ADR Raw Data'!AL$1,FALSE)</f>
        <v>132.70087003394801</v>
      </c>
      <c r="AD20" s="52">
        <f>VLOOKUP($A20,'ADR Raw Data'!$B$6:$BE$43,'ADR Raw Data'!AN$1,FALSE)</f>
        <v>173.99106344253701</v>
      </c>
      <c r="AE20" s="52">
        <f>VLOOKUP($A20,'ADR Raw Data'!$B$6:$BE$43,'ADR Raw Data'!AO$1,FALSE)</f>
        <v>185.67821550741101</v>
      </c>
      <c r="AF20" s="53">
        <f>VLOOKUP($A20,'ADR Raw Data'!$B$6:$BE$43,'ADR Raw Data'!AP$1,FALSE)</f>
        <v>180.01620843130601</v>
      </c>
      <c r="AG20" s="54">
        <f>VLOOKUP($A20,'ADR Raw Data'!$B$6:$BE$43,'ADR Raw Data'!AR$1,FALSE)</f>
        <v>149.41691612769199</v>
      </c>
      <c r="AI20" s="47">
        <f>VLOOKUP($A20,'ADR Raw Data'!$B$6:$BE$43,'ADR Raw Data'!AT$1,FALSE)</f>
        <v>-5.0171103613187</v>
      </c>
      <c r="AJ20" s="48">
        <f>VLOOKUP($A20,'ADR Raw Data'!$B$6:$BE$43,'ADR Raw Data'!AU$1,FALSE)</f>
        <v>-4.1539048587974099</v>
      </c>
      <c r="AK20" s="48">
        <f>VLOOKUP($A20,'ADR Raw Data'!$B$6:$BE$43,'ADR Raw Data'!AV$1,FALSE)</f>
        <v>-4.0910667200316899</v>
      </c>
      <c r="AL20" s="48">
        <f>VLOOKUP($A20,'ADR Raw Data'!$B$6:$BE$43,'ADR Raw Data'!AW$1,FALSE)</f>
        <v>-5.6450462274048503</v>
      </c>
      <c r="AM20" s="48">
        <f>VLOOKUP($A20,'ADR Raw Data'!$B$6:$BE$43,'ADR Raw Data'!AX$1,FALSE)</f>
        <v>-4.7112106171353503</v>
      </c>
      <c r="AN20" s="49">
        <f>VLOOKUP($A20,'ADR Raw Data'!$B$6:$BE$43,'ADR Raw Data'!AY$1,FALSE)</f>
        <v>-4.7857023545486399</v>
      </c>
      <c r="AO20" s="48">
        <f>VLOOKUP($A20,'ADR Raw Data'!$B$6:$BE$43,'ADR Raw Data'!BA$1,FALSE)</f>
        <v>-3.11515950236425</v>
      </c>
      <c r="AP20" s="48">
        <f>VLOOKUP($A20,'ADR Raw Data'!$B$6:$BE$43,'ADR Raw Data'!BB$1,FALSE)</f>
        <v>-1.86067815288807</v>
      </c>
      <c r="AQ20" s="49">
        <f>VLOOKUP($A20,'ADR Raw Data'!$B$6:$BE$43,'ADR Raw Data'!BC$1,FALSE)</f>
        <v>-2.4504471881739698</v>
      </c>
      <c r="AR20" s="50">
        <f>VLOOKUP($A20,'ADR Raw Data'!$B$6:$BE$43,'ADR Raw Data'!BE$1,FALSE)</f>
        <v>-3.6931080569527599</v>
      </c>
      <c r="AT20" s="51">
        <f>VLOOKUP($A20,'RevPAR Raw Data'!$B$6:$BE$43,'RevPAR Raw Data'!AG$1,FALSE)</f>
        <v>85.492457536445002</v>
      </c>
      <c r="AU20" s="52">
        <f>VLOOKUP($A20,'RevPAR Raw Data'!$B$6:$BE$43,'RevPAR Raw Data'!AH$1,FALSE)</f>
        <v>72.297066671124696</v>
      </c>
      <c r="AV20" s="52">
        <f>VLOOKUP($A20,'RevPAR Raw Data'!$B$6:$BE$43,'RevPAR Raw Data'!AI$1,FALSE)</f>
        <v>72.091787147251495</v>
      </c>
      <c r="AW20" s="52">
        <f>VLOOKUP($A20,'RevPAR Raw Data'!$B$6:$BE$43,'RevPAR Raw Data'!AJ$1,FALSE)</f>
        <v>75.034838170389094</v>
      </c>
      <c r="AX20" s="52">
        <f>VLOOKUP($A20,'RevPAR Raw Data'!$B$6:$BE$43,'RevPAR Raw Data'!AK$1,FALSE)</f>
        <v>81.952054968570195</v>
      </c>
      <c r="AY20" s="53">
        <f>VLOOKUP($A20,'RevPAR Raw Data'!$B$6:$BE$43,'RevPAR Raw Data'!AL$1,FALSE)</f>
        <v>77.373640898756094</v>
      </c>
      <c r="AZ20" s="52">
        <f>VLOOKUP($A20,'RevPAR Raw Data'!$B$6:$BE$43,'RevPAR Raw Data'!AN$1,FALSE)</f>
        <v>134.24561254513799</v>
      </c>
      <c r="BA20" s="52">
        <f>VLOOKUP($A20,'RevPAR Raw Data'!$B$6:$BE$43,'RevPAR Raw Data'!AO$1,FALSE)</f>
        <v>152.451326066604</v>
      </c>
      <c r="BB20" s="53">
        <f>VLOOKUP($A20,'RevPAR Raw Data'!$B$6:$BE$43,'RevPAR Raw Data'!AP$1,FALSE)</f>
        <v>143.34846930587099</v>
      </c>
      <c r="BC20" s="54">
        <f>VLOOKUP($A20,'RevPAR Raw Data'!$B$6:$BE$43,'RevPAR Raw Data'!AR$1,FALSE)</f>
        <v>96.223591872217597</v>
      </c>
      <c r="BE20" s="47">
        <f>VLOOKUP($A20,'RevPAR Raw Data'!$B$6:$BE$43,'RevPAR Raw Data'!AT$1,FALSE)</f>
        <v>-7.1849006632872703</v>
      </c>
      <c r="BF20" s="48">
        <f>VLOOKUP($A20,'RevPAR Raw Data'!$B$6:$BE$43,'RevPAR Raw Data'!AU$1,FALSE)</f>
        <v>-4.7900515079646802</v>
      </c>
      <c r="BG20" s="48">
        <f>VLOOKUP($A20,'RevPAR Raw Data'!$B$6:$BE$43,'RevPAR Raw Data'!AV$1,FALSE)</f>
        <v>-3.25877302647759</v>
      </c>
      <c r="BH20" s="48">
        <f>VLOOKUP($A20,'RevPAR Raw Data'!$B$6:$BE$43,'RevPAR Raw Data'!AW$1,FALSE)</f>
        <v>-6.5924813135176699</v>
      </c>
      <c r="BI20" s="48">
        <f>VLOOKUP($A20,'RevPAR Raw Data'!$B$6:$BE$43,'RevPAR Raw Data'!AX$1,FALSE)</f>
        <v>-3.55086550533614</v>
      </c>
      <c r="BJ20" s="49">
        <f>VLOOKUP($A20,'RevPAR Raw Data'!$B$6:$BE$43,'RevPAR Raw Data'!AY$1,FALSE)</f>
        <v>-5.1479572658989499</v>
      </c>
      <c r="BK20" s="48">
        <f>VLOOKUP($A20,'RevPAR Raw Data'!$B$6:$BE$43,'RevPAR Raw Data'!BA$1,FALSE)</f>
        <v>-1.8347056279498299</v>
      </c>
      <c r="BL20" s="48">
        <f>VLOOKUP($A20,'RevPAR Raw Data'!$B$6:$BE$43,'RevPAR Raw Data'!BB$1,FALSE)</f>
        <v>-0.43343301612624102</v>
      </c>
      <c r="BM20" s="49">
        <f>VLOOKUP($A20,'RevPAR Raw Data'!$B$6:$BE$43,'RevPAR Raw Data'!BC$1,FALSE)</f>
        <v>-1.0945252233360201</v>
      </c>
      <c r="BN20" s="50">
        <f>VLOOKUP($A20,'RevPAR Raw Data'!$B$6:$BE$43,'RevPAR Raw Data'!BE$1,FALSE)</f>
        <v>-3.4639832322503401</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Data'!AG$3,FALSE)</f>
        <v>48.574098428739497</v>
      </c>
      <c r="C22" s="48">
        <f>VLOOKUP($A22,'Occupancy Raw Data'!$B$8:$BE$45,'Occupancy Raw Data'!AH$3,FALSE)</f>
        <v>52.260561592948903</v>
      </c>
      <c r="D22" s="48">
        <f>VLOOKUP($A22,'Occupancy Raw Data'!$B$8:$BE$45,'Occupancy Raw Data'!AI$3,FALSE)</f>
        <v>59.0739715281142</v>
      </c>
      <c r="E22" s="48">
        <f>VLOOKUP($A22,'Occupancy Raw Data'!$B$8:$BE$45,'Occupancy Raw Data'!AJ$3,FALSE)</f>
        <v>61.906739576843997</v>
      </c>
      <c r="F22" s="48">
        <f>VLOOKUP($A22,'Occupancy Raw Data'!$B$8:$BE$45,'Occupancy Raw Data'!AK$3,FALSE)</f>
        <v>62.594310237419499</v>
      </c>
      <c r="G22" s="49">
        <f>VLOOKUP($A22,'Occupancy Raw Data'!$B$8:$BE$45,'Occupancy Raw Data'!AL$3,FALSE)</f>
        <v>56.881936272813199</v>
      </c>
      <c r="H22" s="48">
        <f>VLOOKUP($A22,'Occupancy Raw Data'!$B$8:$BE$45,'Occupancy Raw Data'!AN$3,FALSE)</f>
        <v>70.977826999838399</v>
      </c>
      <c r="I22" s="48">
        <f>VLOOKUP($A22,'Occupancy Raw Data'!$B$8:$BE$45,'Occupancy Raw Data'!AO$3,FALSE)</f>
        <v>70.492720518677402</v>
      </c>
      <c r="J22" s="49">
        <f>VLOOKUP($A22,'Occupancy Raw Data'!$B$8:$BE$45,'Occupancy Raw Data'!AP$3,FALSE)</f>
        <v>70.735273759257893</v>
      </c>
      <c r="K22" s="50">
        <f>VLOOKUP($A22,'Occupancy Raw Data'!$B$8:$BE$45,'Occupancy Raw Data'!AR$3,FALSE)</f>
        <v>60.840032697511703</v>
      </c>
      <c r="M22" s="47">
        <f>VLOOKUP($A22,'Occupancy Raw Data'!$B$8:$BE$45,'Occupancy Raw Data'!AT$3,FALSE)</f>
        <v>-2.84728924061324</v>
      </c>
      <c r="N22" s="48">
        <f>VLOOKUP($A22,'Occupancy Raw Data'!$B$8:$BE$45,'Occupancy Raw Data'!AU$3,FALSE)</f>
        <v>-2.1898875279044301</v>
      </c>
      <c r="O22" s="48">
        <f>VLOOKUP($A22,'Occupancy Raw Data'!$B$8:$BE$45,'Occupancy Raw Data'!AV$3,FALSE)</f>
        <v>-1.1497418478622199</v>
      </c>
      <c r="P22" s="48">
        <f>VLOOKUP($A22,'Occupancy Raw Data'!$B$8:$BE$45,'Occupancy Raw Data'!AW$3,FALSE)</f>
        <v>-1.93135945731266</v>
      </c>
      <c r="Q22" s="48">
        <f>VLOOKUP($A22,'Occupancy Raw Data'!$B$8:$BE$45,'Occupancy Raw Data'!AX$3,FALSE)</f>
        <v>-1.8326776024879701</v>
      </c>
      <c r="R22" s="49">
        <f>VLOOKUP($A22,'Occupancy Raw Data'!$B$8:$BE$45,'Occupancy Raw Data'!AY$3,FALSE)</f>
        <v>-1.95839016393209</v>
      </c>
      <c r="S22" s="48">
        <f>VLOOKUP($A22,'Occupancy Raw Data'!$B$8:$BE$45,'Occupancy Raw Data'!BA$3,FALSE)</f>
        <v>-4.2992097868600299</v>
      </c>
      <c r="T22" s="48">
        <f>VLOOKUP($A22,'Occupancy Raw Data'!$B$8:$BE$45,'Occupancy Raw Data'!BB$3,FALSE)</f>
        <v>-4.6931253322167796</v>
      </c>
      <c r="U22" s="49">
        <f>VLOOKUP($A22,'Occupancy Raw Data'!$B$8:$BE$45,'Occupancy Raw Data'!BC$3,FALSE)</f>
        <v>-4.49589837036629</v>
      </c>
      <c r="V22" s="50">
        <f>VLOOKUP($A22,'Occupancy Raw Data'!$B$8:$BE$45,'Occupancy Raw Data'!BE$3,FALSE)</f>
        <v>-2.8196757195291</v>
      </c>
      <c r="X22" s="51">
        <f>VLOOKUP($A22,'ADR Raw Data'!$B$6:$BE$43,'ADR Raw Data'!AG$1,FALSE)</f>
        <v>113.929344970906</v>
      </c>
      <c r="Y22" s="52">
        <f>VLOOKUP($A22,'ADR Raw Data'!$B$6:$BE$43,'ADR Raw Data'!AH$1,FALSE)</f>
        <v>109.13693932738001</v>
      </c>
      <c r="Z22" s="52">
        <f>VLOOKUP($A22,'ADR Raw Data'!$B$6:$BE$43,'ADR Raw Data'!AI$1,FALSE)</f>
        <v>111.10539999804701</v>
      </c>
      <c r="AA22" s="52">
        <f>VLOOKUP($A22,'ADR Raw Data'!$B$6:$BE$43,'ADR Raw Data'!AJ$1,FALSE)</f>
        <v>112.494559744325</v>
      </c>
      <c r="AB22" s="52">
        <f>VLOOKUP($A22,'ADR Raw Data'!$B$6:$BE$43,'ADR Raw Data'!AK$1,FALSE)</f>
        <v>117.584151461535</v>
      </c>
      <c r="AC22" s="53">
        <f>VLOOKUP($A22,'ADR Raw Data'!$B$6:$BE$43,'ADR Raw Data'!AL$1,FALSE)</f>
        <v>112.95424370872701</v>
      </c>
      <c r="AD22" s="52">
        <f>VLOOKUP($A22,'ADR Raw Data'!$B$6:$BE$43,'ADR Raw Data'!AN$1,FALSE)</f>
        <v>143.38082779357899</v>
      </c>
      <c r="AE22" s="52">
        <f>VLOOKUP($A22,'ADR Raw Data'!$B$6:$BE$43,'ADR Raw Data'!AO$1,FALSE)</f>
        <v>145.117724553838</v>
      </c>
      <c r="AF22" s="53">
        <f>VLOOKUP($A22,'ADR Raw Data'!$B$6:$BE$43,'ADR Raw Data'!AP$1,FALSE)</f>
        <v>144.246298239819</v>
      </c>
      <c r="AG22" s="54">
        <f>VLOOKUP($A22,'ADR Raw Data'!$B$6:$BE$43,'ADR Raw Data'!AR$1,FALSE)</f>
        <v>123.348959845487</v>
      </c>
      <c r="AH22" s="65"/>
      <c r="AI22" s="47">
        <f>VLOOKUP($A22,'ADR Raw Data'!$B$6:$BE$43,'ADR Raw Data'!AT$1,FALSE)</f>
        <v>3.54705823255442</v>
      </c>
      <c r="AJ22" s="48">
        <f>VLOOKUP($A22,'ADR Raw Data'!$B$6:$BE$43,'ADR Raw Data'!AU$1,FALSE)</f>
        <v>5.0996321048341997</v>
      </c>
      <c r="AK22" s="48">
        <f>VLOOKUP($A22,'ADR Raw Data'!$B$6:$BE$43,'ADR Raw Data'!AV$1,FALSE)</f>
        <v>6.1994510324376897</v>
      </c>
      <c r="AL22" s="48">
        <f>VLOOKUP($A22,'ADR Raw Data'!$B$6:$BE$43,'ADR Raw Data'!AW$1,FALSE)</f>
        <v>5.9622222932682503</v>
      </c>
      <c r="AM22" s="48">
        <f>VLOOKUP($A22,'ADR Raw Data'!$B$6:$BE$43,'ADR Raw Data'!AX$1,FALSE)</f>
        <v>5.8035829700697397</v>
      </c>
      <c r="AN22" s="49">
        <f>VLOOKUP($A22,'ADR Raw Data'!$B$6:$BE$43,'ADR Raw Data'!AY$1,FALSE)</f>
        <v>5.3901310636927597</v>
      </c>
      <c r="AO22" s="48">
        <f>VLOOKUP($A22,'ADR Raw Data'!$B$6:$BE$43,'ADR Raw Data'!BA$1,FALSE)</f>
        <v>4.2308495309249299</v>
      </c>
      <c r="AP22" s="48">
        <f>VLOOKUP($A22,'ADR Raw Data'!$B$6:$BE$43,'ADR Raw Data'!BB$1,FALSE)</f>
        <v>3.4145379836857401</v>
      </c>
      <c r="AQ22" s="49">
        <f>VLOOKUP($A22,'ADR Raw Data'!$B$6:$BE$43,'ADR Raw Data'!BC$1,FALSE)</f>
        <v>3.8179007573447601</v>
      </c>
      <c r="AR22" s="50">
        <f>VLOOKUP($A22,'ADR Raw Data'!$B$6:$BE$43,'ADR Raw Data'!BE$1,FALSE)</f>
        <v>4.6044620831205902</v>
      </c>
      <c r="AT22" s="51">
        <f>VLOOKUP($A22,'RevPAR Raw Data'!$B$6:$BE$43,'RevPAR Raw Data'!AG$1,FALSE)</f>
        <v>55.340152165386101</v>
      </c>
      <c r="AU22" s="52">
        <f>VLOOKUP($A22,'RevPAR Raw Data'!$B$6:$BE$43,'RevPAR Raw Data'!AH$1,FALSE)</f>
        <v>57.035577397844897</v>
      </c>
      <c r="AV22" s="52">
        <f>VLOOKUP($A22,'RevPAR Raw Data'!$B$6:$BE$43,'RevPAR Raw Data'!AI$1,FALSE)</f>
        <v>65.634372361043802</v>
      </c>
      <c r="AW22" s="52">
        <f>VLOOKUP($A22,'RevPAR Raw Data'!$B$6:$BE$43,'RevPAR Raw Data'!AJ$1,FALSE)</f>
        <v>69.641714139036907</v>
      </c>
      <c r="AX22" s="52">
        <f>VLOOKUP($A22,'RevPAR Raw Data'!$B$6:$BE$43,'RevPAR Raw Data'!AK$1,FALSE)</f>
        <v>73.600988555870799</v>
      </c>
      <c r="AY22" s="53">
        <f>VLOOKUP($A22,'RevPAR Raw Data'!$B$6:$BE$43,'RevPAR Raw Data'!AL$1,FALSE)</f>
        <v>64.250560923836503</v>
      </c>
      <c r="AZ22" s="52">
        <f>VLOOKUP($A22,'RevPAR Raw Data'!$B$6:$BE$43,'RevPAR Raw Data'!AN$1,FALSE)</f>
        <v>101.768595902263</v>
      </c>
      <c r="BA22" s="52">
        <f>VLOOKUP($A22,'RevPAR Raw Data'!$B$6:$BE$43,'RevPAR Raw Data'!AO$1,FALSE)</f>
        <v>102.29743199280099</v>
      </c>
      <c r="BB22" s="53">
        <f>VLOOKUP($A22,'RevPAR Raw Data'!$B$6:$BE$43,'RevPAR Raw Data'!AP$1,FALSE)</f>
        <v>102.033013947532</v>
      </c>
      <c r="BC22" s="54">
        <f>VLOOKUP($A22,'RevPAR Raw Data'!$B$6:$BE$43,'RevPAR Raw Data'!AR$1,FALSE)</f>
        <v>75.045547502035305</v>
      </c>
      <c r="BE22" s="47">
        <f>VLOOKUP($A22,'RevPAR Raw Data'!$B$6:$BE$43,'RevPAR Raw Data'!AT$1,FALSE)</f>
        <v>0.59877398452737696</v>
      </c>
      <c r="BF22" s="48">
        <f>VLOOKUP($A22,'RevPAR Raw Data'!$B$6:$BE$43,'RevPAR Raw Data'!AU$1,FALSE)</f>
        <v>2.7980683694969999</v>
      </c>
      <c r="BG22" s="48">
        <f>VLOOKUP($A22,'RevPAR Raw Data'!$B$6:$BE$43,'RevPAR Raw Data'!AV$1,FALSE)</f>
        <v>4.9784315017178002</v>
      </c>
      <c r="BH22" s="48">
        <f>VLOOKUP($A22,'RevPAR Raw Data'!$B$6:$BE$43,'RevPAR Raw Data'!AW$1,FALSE)</f>
        <v>3.9157108918285402</v>
      </c>
      <c r="BI22" s="48">
        <f>VLOOKUP($A22,'RevPAR Raw Data'!$B$6:$BE$43,'RevPAR Raw Data'!AX$1,FALSE)</f>
        <v>3.8645444023474802</v>
      </c>
      <c r="BJ22" s="49">
        <f>VLOOKUP($A22,'RevPAR Raw Data'!$B$6:$BE$43,'RevPAR Raw Data'!AY$1,FALSE)</f>
        <v>3.32618110318626</v>
      </c>
      <c r="BK22" s="48">
        <f>VLOOKUP($A22,'RevPAR Raw Data'!$B$6:$BE$43,'RevPAR Raw Data'!BA$1,FALSE)</f>
        <v>-0.25025335303593699</v>
      </c>
      <c r="BL22" s="48">
        <f>VLOOKUP($A22,'RevPAR Raw Data'!$B$6:$BE$43,'RevPAR Raw Data'!BB$1,FALSE)</f>
        <v>-1.4388358956215499</v>
      </c>
      <c r="BM22" s="49">
        <f>VLOOKUP($A22,'RevPAR Raw Data'!$B$6:$BE$43,'RevPAR Raw Data'!BC$1,FALSE)</f>
        <v>-0.84964655095320296</v>
      </c>
      <c r="BN22" s="50">
        <f>VLOOKUP($A22,'RevPAR Raw Data'!$B$6:$BE$43,'RevPAR Raw Data'!BE$1,FALSE)</f>
        <v>1.65495546421881</v>
      </c>
    </row>
    <row r="23" spans="1:66" x14ac:dyDescent="0.45">
      <c r="A23" s="63" t="s">
        <v>70</v>
      </c>
      <c r="B23" s="47">
        <f>VLOOKUP($A23,'Occupancy Raw Data'!$B$8:$BE$45,'Occupancy Raw Data'!AG$3,FALSE)</f>
        <v>47.396974173501</v>
      </c>
      <c r="C23" s="48">
        <f>VLOOKUP($A23,'Occupancy Raw Data'!$B$8:$BE$45,'Occupancy Raw Data'!AH$3,FALSE)</f>
        <v>50.515765880495103</v>
      </c>
      <c r="D23" s="48">
        <f>VLOOKUP($A23,'Occupancy Raw Data'!$B$8:$BE$45,'Occupancy Raw Data'!AI$3,FALSE)</f>
        <v>56.907442310631097</v>
      </c>
      <c r="E23" s="48">
        <f>VLOOKUP($A23,'Occupancy Raw Data'!$B$8:$BE$45,'Occupancy Raw Data'!AJ$3,FALSE)</f>
        <v>59.4289643930518</v>
      </c>
      <c r="F23" s="48">
        <f>VLOOKUP($A23,'Occupancy Raw Data'!$B$8:$BE$45,'Occupancy Raw Data'!AK$3,FALSE)</f>
        <v>59.695125057307301</v>
      </c>
      <c r="G23" s="49">
        <f>VLOOKUP($A23,'Occupancy Raw Data'!$B$8:$BE$45,'Occupancy Raw Data'!AL$3,FALSE)</f>
        <v>54.788854362997299</v>
      </c>
      <c r="H23" s="48">
        <f>VLOOKUP($A23,'Occupancy Raw Data'!$B$8:$BE$45,'Occupancy Raw Data'!AN$3,FALSE)</f>
        <v>69.069329122306499</v>
      </c>
      <c r="I23" s="48">
        <f>VLOOKUP($A23,'Occupancy Raw Data'!$B$8:$BE$45,'Occupancy Raw Data'!AO$3,FALSE)</f>
        <v>70.504559115684302</v>
      </c>
      <c r="J23" s="49">
        <f>VLOOKUP($A23,'Occupancy Raw Data'!$B$8:$BE$45,'Occupancy Raw Data'!AP$3,FALSE)</f>
        <v>69.786944118995393</v>
      </c>
      <c r="K23" s="50">
        <f>VLOOKUP($A23,'Occupancy Raw Data'!$B$8:$BE$45,'Occupancy Raw Data'!AR$3,FALSE)</f>
        <v>59.074022864710997</v>
      </c>
      <c r="M23" s="47">
        <f>VLOOKUP($A23,'Occupancy Raw Data'!$B$8:$BE$45,'Occupancy Raw Data'!AT$3,FALSE)</f>
        <v>-3.7814452383674801</v>
      </c>
      <c r="N23" s="48">
        <f>VLOOKUP($A23,'Occupancy Raw Data'!$B$8:$BE$45,'Occupancy Raw Data'!AU$3,FALSE)</f>
        <v>-3.79805542614789</v>
      </c>
      <c r="O23" s="48">
        <f>VLOOKUP($A23,'Occupancy Raw Data'!$B$8:$BE$45,'Occupancy Raw Data'!AV$3,FALSE)</f>
        <v>-2.1383520876691899</v>
      </c>
      <c r="P23" s="48">
        <f>VLOOKUP($A23,'Occupancy Raw Data'!$B$8:$BE$45,'Occupancy Raw Data'!AW$3,FALSE)</f>
        <v>-3.86419070261613</v>
      </c>
      <c r="Q23" s="48">
        <f>VLOOKUP($A23,'Occupancy Raw Data'!$B$8:$BE$45,'Occupancy Raw Data'!AX$3,FALSE)</f>
        <v>-4.3241181552541397</v>
      </c>
      <c r="R23" s="49">
        <f>VLOOKUP($A23,'Occupancy Raw Data'!$B$8:$BE$45,'Occupancy Raw Data'!AY$3,FALSE)</f>
        <v>-3.5889649338855798</v>
      </c>
      <c r="S23" s="48">
        <f>VLOOKUP($A23,'Occupancy Raw Data'!$B$8:$BE$45,'Occupancy Raw Data'!BA$3,FALSE)</f>
        <v>-4.3085761877750501</v>
      </c>
      <c r="T23" s="48">
        <f>VLOOKUP($A23,'Occupancy Raw Data'!$B$8:$BE$45,'Occupancy Raw Data'!BB$3,FALSE)</f>
        <v>-2.8308100745909801</v>
      </c>
      <c r="U23" s="49">
        <f>VLOOKUP($A23,'Occupancy Raw Data'!$B$8:$BE$45,'Occupancy Raw Data'!BC$3,FALSE)</f>
        <v>-3.5677566709182602</v>
      </c>
      <c r="V23" s="50">
        <f>VLOOKUP($A23,'Occupancy Raw Data'!$B$8:$BE$45,'Occupancy Raw Data'!BE$3,FALSE)</f>
        <v>-3.5847820412667502</v>
      </c>
      <c r="X23" s="51">
        <f>VLOOKUP($A23,'ADR Raw Data'!$B$6:$BE$43,'ADR Raw Data'!AG$1,FALSE)</f>
        <v>116.319454564995</v>
      </c>
      <c r="Y23" s="52">
        <f>VLOOKUP($A23,'ADR Raw Data'!$B$6:$BE$43,'ADR Raw Data'!AH$1,FALSE)</f>
        <v>110.851383265686</v>
      </c>
      <c r="Z23" s="52">
        <f>VLOOKUP($A23,'ADR Raw Data'!$B$6:$BE$43,'ADR Raw Data'!AI$1,FALSE)</f>
        <v>112.14631562458</v>
      </c>
      <c r="AA23" s="52">
        <f>VLOOKUP($A23,'ADR Raw Data'!$B$6:$BE$43,'ADR Raw Data'!AJ$1,FALSE)</f>
        <v>113.463906698667</v>
      </c>
      <c r="AB23" s="52">
        <f>VLOOKUP($A23,'ADR Raw Data'!$B$6:$BE$43,'ADR Raw Data'!AK$1,FALSE)</f>
        <v>117.972144213333</v>
      </c>
      <c r="AC23" s="53">
        <f>VLOOKUP($A23,'ADR Raw Data'!$B$6:$BE$43,'ADR Raw Data'!AL$1,FALSE)</f>
        <v>114.184891916768</v>
      </c>
      <c r="AD23" s="52">
        <f>VLOOKUP($A23,'ADR Raw Data'!$B$6:$BE$43,'ADR Raw Data'!AN$1,FALSE)</f>
        <v>140.29408197507101</v>
      </c>
      <c r="AE23" s="52">
        <f>VLOOKUP($A23,'ADR Raw Data'!$B$6:$BE$43,'ADR Raw Data'!AO$1,FALSE)</f>
        <v>142.214173184256</v>
      </c>
      <c r="AF23" s="53">
        <f>VLOOKUP($A23,'ADR Raw Data'!$B$6:$BE$43,'ADR Raw Data'!AP$1,FALSE)</f>
        <v>141.26399967152901</v>
      </c>
      <c r="AG23" s="54">
        <f>VLOOKUP($A23,'ADR Raw Data'!$B$6:$BE$43,'ADR Raw Data'!AR$1,FALSE)</f>
        <v>123.32484446169001</v>
      </c>
      <c r="AH23" s="65"/>
      <c r="AI23" s="47">
        <f>VLOOKUP($A23,'ADR Raw Data'!$B$6:$BE$43,'ADR Raw Data'!AT$1,FALSE)</f>
        <v>3.9755010945963498</v>
      </c>
      <c r="AJ23" s="48">
        <f>VLOOKUP($A23,'ADR Raw Data'!$B$6:$BE$43,'ADR Raw Data'!AU$1,FALSE)</f>
        <v>5.0071823025880198</v>
      </c>
      <c r="AK23" s="48">
        <f>VLOOKUP($A23,'ADR Raw Data'!$B$6:$BE$43,'ADR Raw Data'!AV$1,FALSE)</f>
        <v>7.1679949956616298</v>
      </c>
      <c r="AL23" s="48">
        <f>VLOOKUP($A23,'ADR Raw Data'!$B$6:$BE$43,'ADR Raw Data'!AW$1,FALSE)</f>
        <v>5.6137153926668599</v>
      </c>
      <c r="AM23" s="48">
        <f>VLOOKUP($A23,'ADR Raw Data'!$B$6:$BE$43,'ADR Raw Data'!AX$1,FALSE)</f>
        <v>4.5401349116710099</v>
      </c>
      <c r="AN23" s="49">
        <f>VLOOKUP($A23,'ADR Raw Data'!$B$6:$BE$43,'ADR Raw Data'!AY$1,FALSE)</f>
        <v>5.2619620494270096</v>
      </c>
      <c r="AO23" s="48">
        <f>VLOOKUP($A23,'ADR Raw Data'!$B$6:$BE$43,'ADR Raw Data'!BA$1,FALSE)</f>
        <v>2.62956685564698</v>
      </c>
      <c r="AP23" s="48">
        <f>VLOOKUP($A23,'ADR Raw Data'!$B$6:$BE$43,'ADR Raw Data'!BB$1,FALSE)</f>
        <v>2.16376956980903</v>
      </c>
      <c r="AQ23" s="49">
        <f>VLOOKUP($A23,'ADR Raw Data'!$B$6:$BE$43,'ADR Raw Data'!BC$1,FALSE)</f>
        <v>2.3992775091074501</v>
      </c>
      <c r="AR23" s="50">
        <f>VLOOKUP($A23,'ADR Raw Data'!$B$6:$BE$43,'ADR Raw Data'!BE$1,FALSE)</f>
        <v>4.1342203807427698</v>
      </c>
      <c r="AT23" s="51">
        <f>VLOOKUP($A23,'RevPAR Raw Data'!$B$6:$BE$43,'RevPAR Raw Data'!AG$1,FALSE)</f>
        <v>55.131901838928201</v>
      </c>
      <c r="AU23" s="52">
        <f>VLOOKUP($A23,'RevPAR Raw Data'!$B$6:$BE$43,'RevPAR Raw Data'!AH$1,FALSE)</f>
        <v>55.997425245784697</v>
      </c>
      <c r="AV23" s="52">
        <f>VLOOKUP($A23,'RevPAR Raw Data'!$B$6:$BE$43,'RevPAR Raw Data'!AI$1,FALSE)</f>
        <v>63.819599867556398</v>
      </c>
      <c r="AW23" s="52">
        <f>VLOOKUP($A23,'RevPAR Raw Data'!$B$6:$BE$43,'RevPAR Raw Data'!AJ$1,FALSE)</f>
        <v>67.430424710916398</v>
      </c>
      <c r="AX23" s="52">
        <f>VLOOKUP($A23,'RevPAR Raw Data'!$B$6:$BE$43,'RevPAR Raw Data'!AK$1,FALSE)</f>
        <v>70.423619020936201</v>
      </c>
      <c r="AY23" s="53">
        <f>VLOOKUP($A23,'RevPAR Raw Data'!$B$6:$BE$43,'RevPAR Raw Data'!AL$1,FALSE)</f>
        <v>62.560594136824399</v>
      </c>
      <c r="AZ23" s="52">
        <f>VLOOKUP($A23,'RevPAR Raw Data'!$B$6:$BE$43,'RevPAR Raw Data'!AN$1,FALSE)</f>
        <v>96.900181218480895</v>
      </c>
      <c r="BA23" s="52">
        <f>VLOOKUP($A23,'RevPAR Raw Data'!$B$6:$BE$43,'RevPAR Raw Data'!AO$1,FALSE)</f>
        <v>100.267475803575</v>
      </c>
      <c r="BB23" s="53">
        <f>VLOOKUP($A23,'RevPAR Raw Data'!$B$6:$BE$43,'RevPAR Raw Data'!AP$1,FALSE)</f>
        <v>98.5838285110284</v>
      </c>
      <c r="BC23" s="54">
        <f>VLOOKUP($A23,'RevPAR Raw Data'!$B$6:$BE$43,'RevPAR Raw Data'!AR$1,FALSE)</f>
        <v>72.852946815168394</v>
      </c>
      <c r="BE23" s="47">
        <f>VLOOKUP($A23,'RevPAR Raw Data'!$B$6:$BE$43,'RevPAR Raw Data'!AT$1,FALSE)</f>
        <v>4.3724459386009801E-2</v>
      </c>
      <c r="BF23" s="48">
        <f>VLOOKUP($A23,'RevPAR Raw Data'!$B$6:$BE$43,'RevPAR Raw Data'!AU$1,FALSE)</f>
        <v>1.0189513172995599</v>
      </c>
      <c r="BG23" s="48">
        <f>VLOOKUP($A23,'RevPAR Raw Data'!$B$6:$BE$43,'RevPAR Raw Data'!AV$1,FALSE)</f>
        <v>4.8763659373586803</v>
      </c>
      <c r="BH23" s="48">
        <f>VLOOKUP($A23,'RevPAR Raw Data'!$B$6:$BE$43,'RevPAR Raw Data'!AW$1,FALSE)</f>
        <v>1.5326000217759499</v>
      </c>
      <c r="BI23" s="48">
        <f>VLOOKUP($A23,'RevPAR Raw Data'!$B$6:$BE$43,'RevPAR Raw Data'!AX$1,FALSE)</f>
        <v>1.9695958428274301E-2</v>
      </c>
      <c r="BJ23" s="49">
        <f>VLOOKUP($A23,'RevPAR Raw Data'!$B$6:$BE$43,'RevPAR Raw Data'!AY$1,FALSE)</f>
        <v>1.4841471427531201</v>
      </c>
      <c r="BK23" s="48">
        <f>VLOOKUP($A23,'RevPAR Raw Data'!$B$6:$BE$43,'RevPAR Raw Data'!BA$1,FALSE)</f>
        <v>-1.7923062235120999</v>
      </c>
      <c r="BL23" s="48">
        <f>VLOOKUP($A23,'RevPAR Raw Data'!$B$6:$BE$43,'RevPAR Raw Data'!BB$1,FALSE)</f>
        <v>-0.72829271175504195</v>
      </c>
      <c r="BM23" s="49">
        <f>VLOOKUP($A23,'RevPAR Raw Data'!$B$6:$BE$43,'RevPAR Raw Data'!BC$1,FALSE)</f>
        <v>-1.25407954519583</v>
      </c>
      <c r="BN23" s="50">
        <f>VLOOKUP($A23,'RevPAR Raw Data'!$B$6:$BE$43,'RevPAR Raw Data'!BE$1,FALSE)</f>
        <v>0.40123554972076803</v>
      </c>
    </row>
    <row r="24" spans="1:66" x14ac:dyDescent="0.45">
      <c r="A24" s="63" t="s">
        <v>52</v>
      </c>
      <c r="B24" s="47">
        <f>VLOOKUP($A24,'Occupancy Raw Data'!$B$8:$BE$45,'Occupancy Raw Data'!AG$3,FALSE)</f>
        <v>41.150806717155</v>
      </c>
      <c r="C24" s="48">
        <f>VLOOKUP($A24,'Occupancy Raw Data'!$B$8:$BE$45,'Occupancy Raw Data'!AH$3,FALSE)</f>
        <v>47.0118538030951</v>
      </c>
      <c r="D24" s="48">
        <f>VLOOKUP($A24,'Occupancy Raw Data'!$B$8:$BE$45,'Occupancy Raw Data'!AI$3,FALSE)</f>
        <v>54.675666776424102</v>
      </c>
      <c r="E24" s="48">
        <f>VLOOKUP($A24,'Occupancy Raw Data'!$B$8:$BE$45,'Occupancy Raw Data'!AJ$3,FALSE)</f>
        <v>56.215014817253802</v>
      </c>
      <c r="F24" s="48">
        <f>VLOOKUP($A24,'Occupancy Raw Data'!$B$8:$BE$45,'Occupancy Raw Data'!AK$3,FALSE)</f>
        <v>56.568982548567597</v>
      </c>
      <c r="G24" s="49">
        <f>VLOOKUP($A24,'Occupancy Raw Data'!$B$8:$BE$45,'Occupancy Raw Data'!AL$3,FALSE)</f>
        <v>51.124464932499102</v>
      </c>
      <c r="H24" s="48">
        <f>VLOOKUP($A24,'Occupancy Raw Data'!$B$8:$BE$45,'Occupancy Raw Data'!AN$3,FALSE)</f>
        <v>67.4596641422456</v>
      </c>
      <c r="I24" s="48">
        <f>VLOOKUP($A24,'Occupancy Raw Data'!$B$8:$BE$45,'Occupancy Raw Data'!AO$3,FALSE)</f>
        <v>64.298649983536293</v>
      </c>
      <c r="J24" s="49">
        <f>VLOOKUP($A24,'Occupancy Raw Data'!$B$8:$BE$45,'Occupancy Raw Data'!AP$3,FALSE)</f>
        <v>65.879157062890997</v>
      </c>
      <c r="K24" s="50">
        <f>VLOOKUP($A24,'Occupancy Raw Data'!$B$8:$BE$45,'Occupancy Raw Data'!AR$3,FALSE)</f>
        <v>55.340091255468202</v>
      </c>
      <c r="M24" s="47">
        <f>VLOOKUP($A24,'Occupancy Raw Data'!$B$8:$BE$45,'Occupancy Raw Data'!AT$3,FALSE)</f>
        <v>-9.5692817356848199</v>
      </c>
      <c r="N24" s="48">
        <f>VLOOKUP($A24,'Occupancy Raw Data'!$B$8:$BE$45,'Occupancy Raw Data'!AU$3,FALSE)</f>
        <v>-9.6154406344916108</v>
      </c>
      <c r="O24" s="48">
        <f>VLOOKUP($A24,'Occupancy Raw Data'!$B$8:$BE$45,'Occupancy Raw Data'!AV$3,FALSE)</f>
        <v>-8.0808309615856704</v>
      </c>
      <c r="P24" s="48">
        <f>VLOOKUP($A24,'Occupancy Raw Data'!$B$8:$BE$45,'Occupancy Raw Data'!AW$3,FALSE)</f>
        <v>-8.44110744220424</v>
      </c>
      <c r="Q24" s="48">
        <f>VLOOKUP($A24,'Occupancy Raw Data'!$B$8:$BE$45,'Occupancy Raw Data'!AX$3,FALSE)</f>
        <v>-7.7056101026023702</v>
      </c>
      <c r="R24" s="49">
        <f>VLOOKUP($A24,'Occupancy Raw Data'!$B$8:$BE$45,'Occupancy Raw Data'!AY$3,FALSE)</f>
        <v>-8.6405153683717995</v>
      </c>
      <c r="S24" s="48">
        <f>VLOOKUP($A24,'Occupancy Raw Data'!$B$8:$BE$45,'Occupancy Raw Data'!BA$3,FALSE)</f>
        <v>-6.4831181192642999</v>
      </c>
      <c r="T24" s="48">
        <f>VLOOKUP($A24,'Occupancy Raw Data'!$B$8:$BE$45,'Occupancy Raw Data'!BB$3,FALSE)</f>
        <v>-9.3728923749995108</v>
      </c>
      <c r="U24" s="49">
        <f>VLOOKUP($A24,'Occupancy Raw Data'!$B$8:$BE$45,'Occupancy Raw Data'!BC$3,FALSE)</f>
        <v>-7.9160110737939098</v>
      </c>
      <c r="V24" s="50">
        <f>VLOOKUP($A24,'Occupancy Raw Data'!$B$8:$BE$45,'Occupancy Raw Data'!BE$3,FALSE)</f>
        <v>-8.4242054506719199</v>
      </c>
      <c r="X24" s="51">
        <f>VLOOKUP($A24,'ADR Raw Data'!$B$6:$BE$43,'ADR Raw Data'!AG$1,FALSE)</f>
        <v>104.772134426885</v>
      </c>
      <c r="Y24" s="52">
        <f>VLOOKUP($A24,'ADR Raw Data'!$B$6:$BE$43,'ADR Raw Data'!AH$1,FALSE)</f>
        <v>105.87002451409499</v>
      </c>
      <c r="Z24" s="52">
        <f>VLOOKUP($A24,'ADR Raw Data'!$B$6:$BE$43,'ADR Raw Data'!AI$1,FALSE)</f>
        <v>108.44847937368201</v>
      </c>
      <c r="AA24" s="52">
        <f>VLOOKUP($A24,'ADR Raw Data'!$B$6:$BE$43,'ADR Raw Data'!AJ$1,FALSE)</f>
        <v>107.845792941865</v>
      </c>
      <c r="AB24" s="52">
        <f>VLOOKUP($A24,'ADR Raw Data'!$B$6:$BE$43,'ADR Raw Data'!AK$1,FALSE)</f>
        <v>113.997744470314</v>
      </c>
      <c r="AC24" s="53">
        <f>VLOOKUP($A24,'ADR Raw Data'!$B$6:$BE$43,'ADR Raw Data'!AL$1,FALSE)</f>
        <v>108.477951566676</v>
      </c>
      <c r="AD24" s="52">
        <f>VLOOKUP($A24,'ADR Raw Data'!$B$6:$BE$43,'ADR Raw Data'!AN$1,FALSE)</f>
        <v>133.36931909700999</v>
      </c>
      <c r="AE24" s="52">
        <f>VLOOKUP($A24,'ADR Raw Data'!$B$6:$BE$43,'ADR Raw Data'!AO$1,FALSE)</f>
        <v>130.72060939700401</v>
      </c>
      <c r="AF24" s="53">
        <f>VLOOKUP($A24,'ADR Raw Data'!$B$6:$BE$43,'ADR Raw Data'!AP$1,FALSE)</f>
        <v>132.07673684868101</v>
      </c>
      <c r="AG24" s="54">
        <f>VLOOKUP($A24,'ADR Raw Data'!$B$6:$BE$43,'ADR Raw Data'!AR$1,FALSE)</f>
        <v>116.50451730806</v>
      </c>
      <c r="AH24" s="65"/>
      <c r="AI24" s="47">
        <f>VLOOKUP($A24,'ADR Raw Data'!$B$6:$BE$43,'ADR Raw Data'!AT$1,FALSE)</f>
        <v>3.5299747605871299</v>
      </c>
      <c r="AJ24" s="48">
        <f>VLOOKUP($A24,'ADR Raw Data'!$B$6:$BE$43,'ADR Raw Data'!AU$1,FALSE)</f>
        <v>5.86528315425765</v>
      </c>
      <c r="AK24" s="48">
        <f>VLOOKUP($A24,'ADR Raw Data'!$B$6:$BE$43,'ADR Raw Data'!AV$1,FALSE)</f>
        <v>6.6350747280350904</v>
      </c>
      <c r="AL24" s="48">
        <f>VLOOKUP($A24,'ADR Raw Data'!$B$6:$BE$43,'ADR Raw Data'!AW$1,FALSE)</f>
        <v>5.9152210399911302</v>
      </c>
      <c r="AM24" s="48">
        <f>VLOOKUP($A24,'ADR Raw Data'!$B$6:$BE$43,'ADR Raw Data'!AX$1,FALSE)</f>
        <v>6.3860881577773201</v>
      </c>
      <c r="AN24" s="49">
        <f>VLOOKUP($A24,'ADR Raw Data'!$B$6:$BE$43,'ADR Raw Data'!AY$1,FALSE)</f>
        <v>5.7967192665122704</v>
      </c>
      <c r="AO24" s="48">
        <f>VLOOKUP($A24,'ADR Raw Data'!$B$6:$BE$43,'ADR Raw Data'!BA$1,FALSE)</f>
        <v>6.5708893281315603</v>
      </c>
      <c r="AP24" s="48">
        <f>VLOOKUP($A24,'ADR Raw Data'!$B$6:$BE$43,'ADR Raw Data'!BB$1,FALSE)</f>
        <v>3.5326476444976</v>
      </c>
      <c r="AQ24" s="49">
        <f>VLOOKUP($A24,'ADR Raw Data'!$B$6:$BE$43,'ADR Raw Data'!BC$1,FALSE)</f>
        <v>5.0741775270455296</v>
      </c>
      <c r="AR24" s="50">
        <f>VLOOKUP($A24,'ADR Raw Data'!$B$6:$BE$43,'ADR Raw Data'!BE$1,FALSE)</f>
        <v>5.5265093097369702</v>
      </c>
      <c r="AT24" s="51">
        <f>VLOOKUP($A24,'RevPAR Raw Data'!$B$6:$BE$43,'RevPAR Raw Data'!AG$1,FALSE)</f>
        <v>43.114578531445503</v>
      </c>
      <c r="AU24" s="52">
        <f>VLOOKUP($A24,'RevPAR Raw Data'!$B$6:$BE$43,'RevPAR Raw Data'!AH$1,FALSE)</f>
        <v>49.771461145867598</v>
      </c>
      <c r="AV24" s="52">
        <f>VLOOKUP($A24,'RevPAR Raw Data'!$B$6:$BE$43,'RevPAR Raw Data'!AI$1,FALSE)</f>
        <v>59.294929206453702</v>
      </c>
      <c r="AW24" s="52">
        <f>VLOOKUP($A24,'RevPAR Raw Data'!$B$6:$BE$43,'RevPAR Raw Data'!AJ$1,FALSE)</f>
        <v>60.625528482054598</v>
      </c>
      <c r="AX24" s="52">
        <f>VLOOKUP($A24,'RevPAR Raw Data'!$B$6:$BE$43,'RevPAR Raw Data'!AK$1,FALSE)</f>
        <v>64.4873641751728</v>
      </c>
      <c r="AY24" s="53">
        <f>VLOOKUP($A24,'RevPAR Raw Data'!$B$6:$BE$43,'RevPAR Raw Data'!AL$1,FALSE)</f>
        <v>55.458772308198803</v>
      </c>
      <c r="AZ24" s="52">
        <f>VLOOKUP($A24,'RevPAR Raw Data'!$B$6:$BE$43,'RevPAR Raw Data'!AN$1,FALSE)</f>
        <v>89.970494731643001</v>
      </c>
      <c r="BA24" s="52">
        <f>VLOOKUP($A24,'RevPAR Raw Data'!$B$6:$BE$43,'RevPAR Raw Data'!AO$1,FALSE)</f>
        <v>84.051587092525494</v>
      </c>
      <c r="BB24" s="53">
        <f>VLOOKUP($A24,'RevPAR Raw Data'!$B$6:$BE$43,'RevPAR Raw Data'!AP$1,FALSE)</f>
        <v>87.011040912084198</v>
      </c>
      <c r="BC24" s="54">
        <f>VLOOKUP($A24,'RevPAR Raw Data'!$B$6:$BE$43,'RevPAR Raw Data'!AR$1,FALSE)</f>
        <v>64.473706195023198</v>
      </c>
      <c r="BE24" s="47">
        <f>VLOOKUP($A24,'RevPAR Raw Data'!$B$6:$BE$43,'RevPAR Raw Data'!AT$1,FALSE)</f>
        <v>-6.3771002051368404</v>
      </c>
      <c r="BF24" s="48">
        <f>VLOOKUP($A24,'RevPAR Raw Data'!$B$6:$BE$43,'RevPAR Raw Data'!AU$1,FALSE)</f>
        <v>-4.3141302999764397</v>
      </c>
      <c r="BG24" s="48">
        <f>VLOOKUP($A24,'RevPAR Raw Data'!$B$6:$BE$43,'RevPAR Raw Data'!AV$1,FALSE)</f>
        <v>-1.9819254064979701</v>
      </c>
      <c r="BH24" s="48">
        <f>VLOOKUP($A24,'RevPAR Raw Data'!$B$6:$BE$43,'RevPAR Raw Data'!AW$1,FALSE)</f>
        <v>-3.0251965656426298</v>
      </c>
      <c r="BI24" s="48">
        <f>VLOOKUP($A24,'RevPAR Raw Data'!$B$6:$BE$43,'RevPAR Raw Data'!AX$1,FALSE)</f>
        <v>-1.81160899907182</v>
      </c>
      <c r="BJ24" s="49">
        <f>VLOOKUP($A24,'RevPAR Raw Data'!$B$6:$BE$43,'RevPAR Raw Data'!AY$1,FALSE)</f>
        <v>-3.3446625209438898</v>
      </c>
      <c r="BK24" s="48">
        <f>VLOOKUP($A24,'RevPAR Raw Data'!$B$6:$BE$43,'RevPAR Raw Data'!BA$1,FALSE)</f>
        <v>-0.338227307761646</v>
      </c>
      <c r="BL24" s="48">
        <f>VLOOKUP($A24,'RevPAR Raw Data'!$B$6:$BE$43,'RevPAR Raw Data'!BB$1,FALSE)</f>
        <v>-6.1713559922086203</v>
      </c>
      <c r="BM24" s="49">
        <f>VLOOKUP($A24,'RevPAR Raw Data'!$B$6:$BE$43,'RevPAR Raw Data'!BC$1,FALSE)</f>
        <v>-3.2435060016932602</v>
      </c>
      <c r="BN24" s="50">
        <f>VLOOKUP($A24,'RevPAR Raw Data'!$B$6:$BE$43,'RevPAR Raw Data'!BE$1,FALSE)</f>
        <v>-3.3632606394376898</v>
      </c>
    </row>
    <row r="25" spans="1:66" x14ac:dyDescent="0.45">
      <c r="A25" s="63" t="s">
        <v>51</v>
      </c>
      <c r="B25" s="47">
        <f>VLOOKUP($A25,'Occupancy Raw Data'!$B$8:$BE$45,'Occupancy Raw Data'!AG$3,FALSE)</f>
        <v>42.414816232771798</v>
      </c>
      <c r="C25" s="48">
        <f>VLOOKUP($A25,'Occupancy Raw Data'!$B$8:$BE$45,'Occupancy Raw Data'!AH$3,FALSE)</f>
        <v>48.913667687595698</v>
      </c>
      <c r="D25" s="48">
        <f>VLOOKUP($A25,'Occupancy Raw Data'!$B$8:$BE$45,'Occupancy Raw Data'!AI$3,FALSE)</f>
        <v>55.843223583460897</v>
      </c>
      <c r="E25" s="48">
        <f>VLOOKUP($A25,'Occupancy Raw Data'!$B$8:$BE$45,'Occupancy Raw Data'!AJ$3,FALSE)</f>
        <v>58.561447166921802</v>
      </c>
      <c r="F25" s="48">
        <f>VLOOKUP($A25,'Occupancy Raw Data'!$B$8:$BE$45,'Occupancy Raw Data'!AK$3,FALSE)</f>
        <v>58.987366003062697</v>
      </c>
      <c r="G25" s="49">
        <f>VLOOKUP($A25,'Occupancy Raw Data'!$B$8:$BE$45,'Occupancy Raw Data'!AL$3,FALSE)</f>
        <v>52.944104134762597</v>
      </c>
      <c r="H25" s="48">
        <f>VLOOKUP($A25,'Occupancy Raw Data'!$B$8:$BE$45,'Occupancy Raw Data'!AN$3,FALSE)</f>
        <v>70.649885145482301</v>
      </c>
      <c r="I25" s="48">
        <f>VLOOKUP($A25,'Occupancy Raw Data'!$B$8:$BE$45,'Occupancy Raw Data'!AO$3,FALSE)</f>
        <v>64.978943338437901</v>
      </c>
      <c r="J25" s="49">
        <f>VLOOKUP($A25,'Occupancy Raw Data'!$B$8:$BE$45,'Occupancy Raw Data'!AP$3,FALSE)</f>
        <v>67.814414241960094</v>
      </c>
      <c r="K25" s="50">
        <f>VLOOKUP($A25,'Occupancy Raw Data'!$B$8:$BE$45,'Occupancy Raw Data'!AR$3,FALSE)</f>
        <v>57.1927641653905</v>
      </c>
      <c r="M25" s="47">
        <f>VLOOKUP($A25,'Occupancy Raw Data'!$B$8:$BE$45,'Occupancy Raw Data'!AT$3,FALSE)</f>
        <v>-3.5222607229578302</v>
      </c>
      <c r="N25" s="48">
        <f>VLOOKUP($A25,'Occupancy Raw Data'!$B$8:$BE$45,'Occupancy Raw Data'!AU$3,FALSE)</f>
        <v>8.5040285515930195E-2</v>
      </c>
      <c r="O25" s="48">
        <f>VLOOKUP($A25,'Occupancy Raw Data'!$B$8:$BE$45,'Occupancy Raw Data'!AV$3,FALSE)</f>
        <v>0.97136152810211696</v>
      </c>
      <c r="P25" s="48">
        <f>VLOOKUP($A25,'Occupancy Raw Data'!$B$8:$BE$45,'Occupancy Raw Data'!AW$3,FALSE)</f>
        <v>-7.6560067954868805E-2</v>
      </c>
      <c r="Q25" s="48">
        <f>VLOOKUP($A25,'Occupancy Raw Data'!$B$8:$BE$45,'Occupancy Raw Data'!AX$3,FALSE)</f>
        <v>-3.1895076431020999</v>
      </c>
      <c r="R25" s="49">
        <f>VLOOKUP($A25,'Occupancy Raw Data'!$B$8:$BE$45,'Occupancy Raw Data'!AY$3,FALSE)</f>
        <v>-1.1050497832664901</v>
      </c>
      <c r="S25" s="48">
        <f>VLOOKUP($A25,'Occupancy Raw Data'!$B$8:$BE$45,'Occupancy Raw Data'!BA$3,FALSE)</f>
        <v>-8.0076331085705306</v>
      </c>
      <c r="T25" s="48">
        <f>VLOOKUP($A25,'Occupancy Raw Data'!$B$8:$BE$45,'Occupancy Raw Data'!BB$3,FALSE)</f>
        <v>-9.7069429262400497</v>
      </c>
      <c r="U25" s="49">
        <f>VLOOKUP($A25,'Occupancy Raw Data'!$B$8:$BE$45,'Occupancy Raw Data'!BC$3,FALSE)</f>
        <v>-8.8296719922170297</v>
      </c>
      <c r="V25" s="50">
        <f>VLOOKUP($A25,'Occupancy Raw Data'!$B$8:$BE$45,'Occupancy Raw Data'!BE$3,FALSE)</f>
        <v>-3.8644866637874902</v>
      </c>
      <c r="X25" s="51">
        <f>VLOOKUP($A25,'ADR Raw Data'!$B$6:$BE$43,'ADR Raw Data'!AG$1,FALSE)</f>
        <v>96.733347624957602</v>
      </c>
      <c r="Y25" s="52">
        <f>VLOOKUP($A25,'ADR Raw Data'!$B$6:$BE$43,'ADR Raw Data'!AH$1,FALSE)</f>
        <v>95.897147050190696</v>
      </c>
      <c r="Z25" s="52">
        <f>VLOOKUP($A25,'ADR Raw Data'!$B$6:$BE$43,'ADR Raw Data'!AI$1,FALSE)</f>
        <v>97.448263775816201</v>
      </c>
      <c r="AA25" s="52">
        <f>VLOOKUP($A25,'ADR Raw Data'!$B$6:$BE$43,'ADR Raw Data'!AJ$1,FALSE)</f>
        <v>98.160387349840605</v>
      </c>
      <c r="AB25" s="52">
        <f>VLOOKUP($A25,'ADR Raw Data'!$B$6:$BE$43,'ADR Raw Data'!AK$1,FALSE)</f>
        <v>99.831689923738395</v>
      </c>
      <c r="AC25" s="53">
        <f>VLOOKUP($A25,'ADR Raw Data'!$B$6:$BE$43,'ADR Raw Data'!AL$1,FALSE)</f>
        <v>97.735741196037296</v>
      </c>
      <c r="AD25" s="52">
        <f>VLOOKUP($A25,'ADR Raw Data'!$B$6:$BE$43,'ADR Raw Data'!AN$1,FALSE)</f>
        <v>124.73663347558001</v>
      </c>
      <c r="AE25" s="52">
        <f>VLOOKUP($A25,'ADR Raw Data'!$B$6:$BE$43,'ADR Raw Data'!AO$1,FALSE)</f>
        <v>122.480955958167</v>
      </c>
      <c r="AF25" s="53">
        <f>VLOOKUP($A25,'ADR Raw Data'!$B$6:$BE$43,'ADR Raw Data'!AP$1,FALSE)</f>
        <v>123.655952154123</v>
      </c>
      <c r="AG25" s="54">
        <f>VLOOKUP($A25,'ADR Raw Data'!$B$6:$BE$43,'ADR Raw Data'!AR$1,FALSE)</f>
        <v>106.51689159305199</v>
      </c>
      <c r="AI25" s="47">
        <f>VLOOKUP($A25,'ADR Raw Data'!$B$6:$BE$43,'ADR Raw Data'!AT$1,FALSE)</f>
        <v>1.0601644474738501</v>
      </c>
      <c r="AJ25" s="48">
        <f>VLOOKUP($A25,'ADR Raw Data'!$B$6:$BE$43,'ADR Raw Data'!AU$1,FALSE)</f>
        <v>3.1419878597112501</v>
      </c>
      <c r="AK25" s="48">
        <f>VLOOKUP($A25,'ADR Raw Data'!$B$6:$BE$43,'ADR Raw Data'!AV$1,FALSE)</f>
        <v>4.3216548268167996</v>
      </c>
      <c r="AL25" s="48">
        <f>VLOOKUP($A25,'ADR Raw Data'!$B$6:$BE$43,'ADR Raw Data'!AW$1,FALSE)</f>
        <v>4.3411916280893799</v>
      </c>
      <c r="AM25" s="48">
        <f>VLOOKUP($A25,'ADR Raw Data'!$B$6:$BE$43,'ADR Raw Data'!AX$1,FALSE)</f>
        <v>3.0334555928398101</v>
      </c>
      <c r="AN25" s="49">
        <f>VLOOKUP($A25,'ADR Raw Data'!$B$6:$BE$43,'ADR Raw Data'!AY$1,FALSE)</f>
        <v>3.26149646317098</v>
      </c>
      <c r="AO25" s="48">
        <f>VLOOKUP($A25,'ADR Raw Data'!$B$6:$BE$43,'ADR Raw Data'!BA$1,FALSE)</f>
        <v>0.341381847029603</v>
      </c>
      <c r="AP25" s="48">
        <f>VLOOKUP($A25,'ADR Raw Data'!$B$6:$BE$43,'ADR Raw Data'!BB$1,FALSE)</f>
        <v>-0.872912373302832</v>
      </c>
      <c r="AQ25" s="49">
        <f>VLOOKUP($A25,'ADR Raw Data'!$B$6:$BE$43,'ADR Raw Data'!BC$1,FALSE)</f>
        <v>-0.23571869240064</v>
      </c>
      <c r="AR25" s="50">
        <f>VLOOKUP($A25,'ADR Raw Data'!$B$6:$BE$43,'ADR Raw Data'!BE$1,FALSE)</f>
        <v>1.33341697991743</v>
      </c>
      <c r="AT25" s="51">
        <f>VLOOKUP($A25,'RevPAR Raw Data'!$B$6:$BE$43,'RevPAR Raw Data'!AG$1,FALSE)</f>
        <v>41.029271630934097</v>
      </c>
      <c r="AU25" s="52">
        <f>VLOOKUP($A25,'RevPAR Raw Data'!$B$6:$BE$43,'RevPAR Raw Data'!AH$1,FALSE)</f>
        <v>46.9068118300153</v>
      </c>
      <c r="AV25" s="52">
        <f>VLOOKUP($A25,'RevPAR Raw Data'!$B$6:$BE$43,'RevPAR Raw Data'!AI$1,FALSE)</f>
        <v>54.418251818529797</v>
      </c>
      <c r="AW25" s="52">
        <f>VLOOKUP($A25,'RevPAR Raw Data'!$B$6:$BE$43,'RevPAR Raw Data'!AJ$1,FALSE)</f>
        <v>57.484143376722798</v>
      </c>
      <c r="AX25" s="52">
        <f>VLOOKUP($A25,'RevPAR Raw Data'!$B$6:$BE$43,'RevPAR Raw Data'!AK$1,FALSE)</f>
        <v>58.888084322358303</v>
      </c>
      <c r="AY25" s="53">
        <f>VLOOKUP($A25,'RevPAR Raw Data'!$B$6:$BE$43,'RevPAR Raw Data'!AL$1,FALSE)</f>
        <v>51.745312595712001</v>
      </c>
      <c r="AZ25" s="52">
        <f>VLOOKUP($A25,'RevPAR Raw Data'!$B$6:$BE$43,'RevPAR Raw Data'!AN$1,FALSE)</f>
        <v>88.126288284839205</v>
      </c>
      <c r="BA25" s="52">
        <f>VLOOKUP($A25,'RevPAR Raw Data'!$B$6:$BE$43,'RevPAR Raw Data'!AO$1,FALSE)</f>
        <v>79.586830972434896</v>
      </c>
      <c r="BB25" s="53">
        <f>VLOOKUP($A25,'RevPAR Raw Data'!$B$6:$BE$43,'RevPAR Raw Data'!AP$1,FALSE)</f>
        <v>83.856559628637001</v>
      </c>
      <c r="BC25" s="54">
        <f>VLOOKUP($A25,'RevPAR Raw Data'!$B$6:$BE$43,'RevPAR Raw Data'!AR$1,FALSE)</f>
        <v>60.919954605119202</v>
      </c>
      <c r="BE25" s="47">
        <f>VLOOKUP($A25,'RevPAR Raw Data'!$B$6:$BE$43,'RevPAR Raw Data'!AT$1,FALSE)</f>
        <v>-2.4994380314161102</v>
      </c>
      <c r="BF25" s="48">
        <f>VLOOKUP($A25,'RevPAR Raw Data'!$B$6:$BE$43,'RevPAR Raw Data'!AU$1,FALSE)</f>
        <v>3.2297001006739499</v>
      </c>
      <c r="BG25" s="48">
        <f>VLOOKUP($A25,'RevPAR Raw Data'!$B$6:$BE$43,'RevPAR Raw Data'!AV$1,FALSE)</f>
        <v>5.3349952472839801</v>
      </c>
      <c r="BH25" s="48">
        <f>VLOOKUP($A25,'RevPAR Raw Data'!$B$6:$BE$43,'RevPAR Raw Data'!AW$1,FALSE)</f>
        <v>4.2613079408739898</v>
      </c>
      <c r="BI25" s="48">
        <f>VLOOKUP($A25,'RevPAR Raw Data'!$B$6:$BE$43,'RevPAR Raw Data'!AX$1,FALSE)</f>
        <v>-0.25280434824602199</v>
      </c>
      <c r="BJ25" s="49">
        <f>VLOOKUP($A25,'RevPAR Raw Data'!$B$6:$BE$43,'RevPAR Raw Data'!AY$1,FALSE)</f>
        <v>2.1204055203069698</v>
      </c>
      <c r="BK25" s="48">
        <f>VLOOKUP($A25,'RevPAR Raw Data'!$B$6:$BE$43,'RevPAR Raw Data'!BA$1,FALSE)</f>
        <v>-7.6935878673503204</v>
      </c>
      <c r="BL25" s="48">
        <f>VLOOKUP($A25,'RevPAR Raw Data'!$B$6:$BE$43,'RevPAR Raw Data'!BB$1,FALSE)</f>
        <v>-10.4951221936702</v>
      </c>
      <c r="BM25" s="49">
        <f>VLOOKUP($A25,'RevPAR Raw Data'!$B$6:$BE$43,'RevPAR Raw Data'!BC$1,FALSE)</f>
        <v>-9.04457749725435</v>
      </c>
      <c r="BN25" s="50">
        <f>VLOOKUP($A25,'RevPAR Raw Data'!$B$6:$BE$43,'RevPAR Raw Data'!BE$1,FALSE)</f>
        <v>-2.5825994052316399</v>
      </c>
    </row>
    <row r="26" spans="1:66" x14ac:dyDescent="0.45">
      <c r="A26" s="63" t="s">
        <v>50</v>
      </c>
      <c r="B26" s="47">
        <f>VLOOKUP($A26,'Occupancy Raw Data'!$B$8:$BE$45,'Occupancy Raw Data'!AG$3,FALSE)</f>
        <v>52.010663292969397</v>
      </c>
      <c r="C26" s="48">
        <f>VLOOKUP($A26,'Occupancy Raw Data'!$B$8:$BE$45,'Occupancy Raw Data'!AH$3,FALSE)</f>
        <v>56.967287185975003</v>
      </c>
      <c r="D26" s="48">
        <f>VLOOKUP($A26,'Occupancy Raw Data'!$B$8:$BE$45,'Occupancy Raw Data'!AI$3,FALSE)</f>
        <v>63.329116211819901</v>
      </c>
      <c r="E26" s="48">
        <f>VLOOKUP($A26,'Occupancy Raw Data'!$B$8:$BE$45,'Occupancy Raw Data'!AJ$3,FALSE)</f>
        <v>65.746430507861902</v>
      </c>
      <c r="F26" s="48">
        <f>VLOOKUP($A26,'Occupancy Raw Data'!$B$8:$BE$45,'Occupancy Raw Data'!AK$3,FALSE)</f>
        <v>67.833905656967204</v>
      </c>
      <c r="G26" s="49">
        <f>VLOOKUP($A26,'Occupancy Raw Data'!$B$8:$BE$45,'Occupancy Raw Data'!AL$3,FALSE)</f>
        <v>61.1774805711187</v>
      </c>
      <c r="H26" s="48">
        <f>VLOOKUP($A26,'Occupancy Raw Data'!$B$8:$BE$45,'Occupancy Raw Data'!AN$3,FALSE)</f>
        <v>75.6009398156515</v>
      </c>
      <c r="I26" s="48">
        <f>VLOOKUP($A26,'Occupancy Raw Data'!$B$8:$BE$45,'Occupancy Raw Data'!AO$3,FALSE)</f>
        <v>73.658051689860798</v>
      </c>
      <c r="J26" s="49">
        <f>VLOOKUP($A26,'Occupancy Raw Data'!$B$8:$BE$45,'Occupancy Raw Data'!AP$3,FALSE)</f>
        <v>74.6294957527561</v>
      </c>
      <c r="K26" s="50">
        <f>VLOOKUP($A26,'Occupancy Raw Data'!$B$8:$BE$45,'Occupancy Raw Data'!AR$3,FALSE)</f>
        <v>65.020913480158001</v>
      </c>
      <c r="M26" s="47">
        <f>VLOOKUP($A26,'Occupancy Raw Data'!$B$8:$BE$45,'Occupancy Raw Data'!AT$3,FALSE)</f>
        <v>4.2322065329432101</v>
      </c>
      <c r="N26" s="48">
        <f>VLOOKUP($A26,'Occupancy Raw Data'!$B$8:$BE$45,'Occupancy Raw Data'!AU$3,FALSE)</f>
        <v>8.5918627154514393</v>
      </c>
      <c r="O26" s="48">
        <f>VLOOKUP($A26,'Occupancy Raw Data'!$B$8:$BE$45,'Occupancy Raw Data'!AV$3,FALSE)</f>
        <v>7.7600828866803102</v>
      </c>
      <c r="P26" s="48">
        <f>VLOOKUP($A26,'Occupancy Raw Data'!$B$8:$BE$45,'Occupancy Raw Data'!AW$3,FALSE)</f>
        <v>9.1574448954104106</v>
      </c>
      <c r="Q26" s="48">
        <f>VLOOKUP($A26,'Occupancy Raw Data'!$B$8:$BE$45,'Occupancy Raw Data'!AX$3,FALSE)</f>
        <v>11.8292738195667</v>
      </c>
      <c r="R26" s="49">
        <f>VLOOKUP($A26,'Occupancy Raw Data'!$B$8:$BE$45,'Occupancy Raw Data'!AY$3,FALSE)</f>
        <v>8.4642726966470203</v>
      </c>
      <c r="S26" s="48">
        <f>VLOOKUP($A26,'Occupancy Raw Data'!$B$8:$BE$45,'Occupancy Raw Data'!BA$3,FALSE)</f>
        <v>1.37928469051608</v>
      </c>
      <c r="T26" s="48">
        <f>VLOOKUP($A26,'Occupancy Raw Data'!$B$8:$BE$45,'Occupancy Raw Data'!BB$3,FALSE)</f>
        <v>-2.0235285534499399</v>
      </c>
      <c r="U26" s="49">
        <f>VLOOKUP($A26,'Occupancy Raw Data'!$B$8:$BE$45,'Occupancy Raw Data'!BC$3,FALSE)</f>
        <v>-0.32901783155602898</v>
      </c>
      <c r="V26" s="50">
        <f>VLOOKUP($A26,'Occupancy Raw Data'!$B$8:$BE$45,'Occupancy Raw Data'!BE$3,FALSE)</f>
        <v>5.4144661352417396</v>
      </c>
      <c r="X26" s="51">
        <f>VLOOKUP($A26,'ADR Raw Data'!$B$6:$BE$43,'ADR Raw Data'!AG$1,FALSE)</f>
        <v>105.362227434627</v>
      </c>
      <c r="Y26" s="52">
        <f>VLOOKUP($A26,'ADR Raw Data'!$B$6:$BE$43,'ADR Raw Data'!AH$1,FALSE)</f>
        <v>102.928615164974</v>
      </c>
      <c r="Z26" s="52">
        <f>VLOOKUP($A26,'ADR Raw Data'!$B$6:$BE$43,'ADR Raw Data'!AI$1,FALSE)</f>
        <v>105.75479023972601</v>
      </c>
      <c r="AA26" s="52">
        <f>VLOOKUP($A26,'ADR Raw Data'!$B$6:$BE$43,'ADR Raw Data'!AJ$1,FALSE)</f>
        <v>105.91457219435</v>
      </c>
      <c r="AB26" s="52">
        <f>VLOOKUP($A26,'ADR Raw Data'!$B$6:$BE$43,'ADR Raw Data'!AK$1,FALSE)</f>
        <v>109.39732764937</v>
      </c>
      <c r="AC26" s="53">
        <f>VLOOKUP($A26,'ADR Raw Data'!$B$6:$BE$43,'ADR Raw Data'!AL$1,FALSE)</f>
        <v>106.00382191760499</v>
      </c>
      <c r="AD26" s="52">
        <f>VLOOKUP($A26,'ADR Raw Data'!$B$6:$BE$43,'ADR Raw Data'!AN$1,FALSE)</f>
        <v>132.29645350227099</v>
      </c>
      <c r="AE26" s="52">
        <f>VLOOKUP($A26,'ADR Raw Data'!$B$6:$BE$43,'ADR Raw Data'!AO$1,FALSE)</f>
        <v>134.00989939884599</v>
      </c>
      <c r="AF26" s="53">
        <f>VLOOKUP($A26,'ADR Raw Data'!$B$6:$BE$43,'ADR Raw Data'!AP$1,FALSE)</f>
        <v>133.14202458073501</v>
      </c>
      <c r="AG26" s="54">
        <f>VLOOKUP($A26,'ADR Raw Data'!$B$6:$BE$43,'ADR Raw Data'!AR$1,FALSE)</f>
        <v>114.903421718801</v>
      </c>
      <c r="AI26" s="47">
        <f>VLOOKUP($A26,'ADR Raw Data'!$B$6:$BE$43,'ADR Raw Data'!AT$1,FALSE)</f>
        <v>9.6264908380066903</v>
      </c>
      <c r="AJ26" s="48">
        <f>VLOOKUP($A26,'ADR Raw Data'!$B$6:$BE$43,'ADR Raw Data'!AU$1,FALSE)</f>
        <v>10.856977132724101</v>
      </c>
      <c r="AK26" s="48">
        <f>VLOOKUP($A26,'ADR Raw Data'!$B$6:$BE$43,'ADR Raw Data'!AV$1,FALSE)</f>
        <v>11.5138143443061</v>
      </c>
      <c r="AL26" s="48">
        <f>VLOOKUP($A26,'ADR Raw Data'!$B$6:$BE$43,'ADR Raw Data'!AW$1,FALSE)</f>
        <v>12.5724674938138</v>
      </c>
      <c r="AM26" s="48">
        <f>VLOOKUP($A26,'ADR Raw Data'!$B$6:$BE$43,'ADR Raw Data'!AX$1,FALSE)</f>
        <v>13.460783884210899</v>
      </c>
      <c r="AN26" s="49">
        <f>VLOOKUP($A26,'ADR Raw Data'!$B$6:$BE$43,'ADR Raw Data'!AY$1,FALSE)</f>
        <v>11.733821314581199</v>
      </c>
      <c r="AO26" s="48">
        <f>VLOOKUP($A26,'ADR Raw Data'!$B$6:$BE$43,'ADR Raw Data'!BA$1,FALSE)</f>
        <v>10.1485461483898</v>
      </c>
      <c r="AP26" s="48">
        <f>VLOOKUP($A26,'ADR Raw Data'!$B$6:$BE$43,'ADR Raw Data'!BB$1,FALSE)</f>
        <v>9.5847802936269293</v>
      </c>
      <c r="AQ26" s="49">
        <f>VLOOKUP($A26,'ADR Raw Data'!$B$6:$BE$43,'ADR Raw Data'!BC$1,FALSE)</f>
        <v>9.8509180792795004</v>
      </c>
      <c r="AR26" s="50">
        <f>VLOOKUP($A26,'ADR Raw Data'!$B$6:$BE$43,'ADR Raw Data'!BE$1,FALSE)</f>
        <v>10.4796867463923</v>
      </c>
      <c r="AT26" s="51">
        <f>VLOOKUP($A26,'RevPAR Raw Data'!$B$6:$BE$43,'RevPAR Raw Data'!AG$1,FALSE)</f>
        <v>54.7995933489969</v>
      </c>
      <c r="AU26" s="52">
        <f>VLOOKUP($A26,'RevPAR Raw Data'!$B$6:$BE$43,'RevPAR Raw Data'!AH$1,FALSE)</f>
        <v>58.635639797578101</v>
      </c>
      <c r="AV26" s="52">
        <f>VLOOKUP($A26,'RevPAR Raw Data'!$B$6:$BE$43,'RevPAR Raw Data'!AI$1,FALSE)</f>
        <v>66.973574010482494</v>
      </c>
      <c r="AW26" s="52">
        <f>VLOOKUP($A26,'RevPAR Raw Data'!$B$6:$BE$43,'RevPAR Raw Data'!AJ$1,FALSE)</f>
        <v>69.635050605458105</v>
      </c>
      <c r="AX26" s="52">
        <f>VLOOKUP($A26,'RevPAR Raw Data'!$B$6:$BE$43,'RevPAR Raw Data'!AK$1,FALSE)</f>
        <v>74.208480028917407</v>
      </c>
      <c r="AY26" s="53">
        <f>VLOOKUP($A26,'RevPAR Raw Data'!$B$6:$BE$43,'RevPAR Raw Data'!AL$1,FALSE)</f>
        <v>64.850467558286596</v>
      </c>
      <c r="AZ26" s="52">
        <f>VLOOKUP($A26,'RevPAR Raw Data'!$B$6:$BE$43,'RevPAR Raw Data'!AN$1,FALSE)</f>
        <v>100.017362190493</v>
      </c>
      <c r="BA26" s="52">
        <f>VLOOKUP($A26,'RevPAR Raw Data'!$B$6:$BE$43,'RevPAR Raw Data'!AO$1,FALSE)</f>
        <v>98.709080968733005</v>
      </c>
      <c r="BB26" s="53">
        <f>VLOOKUP($A26,'RevPAR Raw Data'!$B$6:$BE$43,'RevPAR Raw Data'!AP$1,FALSE)</f>
        <v>99.363221579613196</v>
      </c>
      <c r="BC26" s="54">
        <f>VLOOKUP($A26,'RevPAR Raw Data'!$B$6:$BE$43,'RevPAR Raw Data'!AR$1,FALSE)</f>
        <v>74.711254421522796</v>
      </c>
      <c r="BE26" s="47">
        <f>VLOOKUP($A26,'RevPAR Raw Data'!$B$6:$BE$43,'RevPAR Raw Data'!AT$1,FALSE)</f>
        <v>14.266110345089199</v>
      </c>
      <c r="BF26" s="48">
        <f>VLOOKUP($A26,'RevPAR Raw Data'!$B$6:$BE$43,'RevPAR Raw Data'!AU$1,FALSE)</f>
        <v>20.381656418467099</v>
      </c>
      <c r="BG26" s="48">
        <f>VLOOKUP($A26,'RevPAR Raw Data'!$B$6:$BE$43,'RevPAR Raw Data'!AV$1,FALSE)</f>
        <v>20.1673787675231</v>
      </c>
      <c r="BH26" s="48">
        <f>VLOOKUP($A26,'RevPAR Raw Data'!$B$6:$BE$43,'RevPAR Raw Data'!AW$1,FALSE)</f>
        <v>22.8812291719636</v>
      </c>
      <c r="BI26" s="48">
        <f>VLOOKUP($A26,'RevPAR Raw Data'!$B$6:$BE$43,'RevPAR Raw Data'!AX$1,FALSE)</f>
        <v>26.882370687701101</v>
      </c>
      <c r="BJ26" s="49">
        <f>VLOOKUP($A26,'RevPAR Raw Data'!$B$6:$BE$43,'RevPAR Raw Data'!AY$1,FALSE)</f>
        <v>21.191276645031699</v>
      </c>
      <c r="BK26" s="48">
        <f>VLOOKUP($A26,'RevPAR Raw Data'!$B$6:$BE$43,'RevPAR Raw Data'!BA$1,FALSE)</f>
        <v>11.667808182240501</v>
      </c>
      <c r="BL26" s="48">
        <f>VLOOKUP($A26,'RevPAR Raw Data'!$B$6:$BE$43,'RevPAR Raw Data'!BB$1,FALSE)</f>
        <v>7.3673009741500097</v>
      </c>
      <c r="BM26" s="49">
        <f>VLOOKUP($A26,'RevPAR Raw Data'!$B$6:$BE$43,'RevPAR Raw Data'!BC$1,FALSE)</f>
        <v>9.4894889706706707</v>
      </c>
      <c r="BN26" s="50">
        <f>VLOOKUP($A26,'RevPAR Raw Data'!$B$6:$BE$43,'RevPAR Raw Data'!BE$1,FALSE)</f>
        <v>16.4615719715969</v>
      </c>
    </row>
    <row r="27" spans="1:66" x14ac:dyDescent="0.45">
      <c r="A27" s="63" t="s">
        <v>47</v>
      </c>
      <c r="B27" s="47">
        <f>VLOOKUP($A27,'Occupancy Raw Data'!$B$8:$BE$45,'Occupancy Raw Data'!AG$3,FALSE)</f>
        <v>50.7407744046536</v>
      </c>
      <c r="C27" s="48">
        <f>VLOOKUP($A27,'Occupancy Raw Data'!$B$8:$BE$45,'Occupancy Raw Data'!AH$3,FALSE)</f>
        <v>55.399018360298101</v>
      </c>
      <c r="D27" s="48">
        <f>VLOOKUP($A27,'Occupancy Raw Data'!$B$8:$BE$45,'Occupancy Raw Data'!AI$3,FALSE)</f>
        <v>64.042901290674394</v>
      </c>
      <c r="E27" s="48">
        <f>VLOOKUP($A27,'Occupancy Raw Data'!$B$8:$BE$45,'Occupancy Raw Data'!AJ$3,FALSE)</f>
        <v>67.874022904926306</v>
      </c>
      <c r="F27" s="48">
        <f>VLOOKUP($A27,'Occupancy Raw Data'!$B$8:$BE$45,'Occupancy Raw Data'!AK$3,FALSE)</f>
        <v>67.296855117251397</v>
      </c>
      <c r="G27" s="49">
        <f>VLOOKUP($A27,'Occupancy Raw Data'!$B$8:$BE$45,'Occupancy Raw Data'!AL$3,FALSE)</f>
        <v>61.070714415560801</v>
      </c>
      <c r="H27" s="48">
        <f>VLOOKUP($A27,'Occupancy Raw Data'!$B$8:$BE$45,'Occupancy Raw Data'!AN$3,FALSE)</f>
        <v>70.8234866387929</v>
      </c>
      <c r="I27" s="48">
        <f>VLOOKUP($A27,'Occupancy Raw Data'!$B$8:$BE$45,'Occupancy Raw Data'!AO$3,FALSE)</f>
        <v>68.737502272314103</v>
      </c>
      <c r="J27" s="49">
        <f>VLOOKUP($A27,'Occupancy Raw Data'!$B$8:$BE$45,'Occupancy Raw Data'!AP$3,FALSE)</f>
        <v>69.780494455553495</v>
      </c>
      <c r="K27" s="50">
        <f>VLOOKUP($A27,'Occupancy Raw Data'!$B$8:$BE$45,'Occupancy Raw Data'!AR$3,FALSE)</f>
        <v>63.559222998415798</v>
      </c>
      <c r="M27" s="47">
        <f>VLOOKUP($A27,'Occupancy Raw Data'!$B$8:$BE$45,'Occupancy Raw Data'!AT$3,FALSE)</f>
        <v>-4.9811315795813602</v>
      </c>
      <c r="N27" s="48">
        <f>VLOOKUP($A27,'Occupancy Raw Data'!$B$8:$BE$45,'Occupancy Raw Data'!AU$3,FALSE)</f>
        <v>-2.3185081419901499</v>
      </c>
      <c r="O27" s="48">
        <f>VLOOKUP($A27,'Occupancy Raw Data'!$B$8:$BE$45,'Occupancy Raw Data'!AV$3,FALSE)</f>
        <v>-1.72259999400032</v>
      </c>
      <c r="P27" s="48">
        <f>VLOOKUP($A27,'Occupancy Raw Data'!$B$8:$BE$45,'Occupancy Raw Data'!AW$3,FALSE)</f>
        <v>-1.0915444013165401</v>
      </c>
      <c r="Q27" s="48">
        <f>VLOOKUP($A27,'Occupancy Raw Data'!$B$8:$BE$45,'Occupancy Raw Data'!AX$3,FALSE)</f>
        <v>0.58867890350387198</v>
      </c>
      <c r="R27" s="49">
        <f>VLOOKUP($A27,'Occupancy Raw Data'!$B$8:$BE$45,'Occupancy Raw Data'!AY$3,FALSE)</f>
        <v>-1.7543489947802899</v>
      </c>
      <c r="S27" s="48">
        <f>VLOOKUP($A27,'Occupancy Raw Data'!$B$8:$BE$45,'Occupancy Raw Data'!BA$3,FALSE)</f>
        <v>-5.1424454702420199</v>
      </c>
      <c r="T27" s="48">
        <f>VLOOKUP($A27,'Occupancy Raw Data'!$B$8:$BE$45,'Occupancy Raw Data'!BB$3,FALSE)</f>
        <v>-8.0225796827037694</v>
      </c>
      <c r="U27" s="49">
        <f>VLOOKUP($A27,'Occupancy Raw Data'!$B$8:$BE$45,'Occupancy Raw Data'!BC$3,FALSE)</f>
        <v>-6.5831875947449898</v>
      </c>
      <c r="V27" s="50">
        <f>VLOOKUP($A27,'Occupancy Raw Data'!$B$8:$BE$45,'Occupancy Raw Data'!BE$3,FALSE)</f>
        <v>-3.3219408116765901</v>
      </c>
      <c r="X27" s="51">
        <f>VLOOKUP($A27,'ADR Raw Data'!$B$6:$BE$43,'ADR Raw Data'!AG$1,FALSE)</f>
        <v>100.264347514554</v>
      </c>
      <c r="Y27" s="52">
        <f>VLOOKUP($A27,'ADR Raw Data'!$B$6:$BE$43,'ADR Raw Data'!AH$1,FALSE)</f>
        <v>101.89592616899</v>
      </c>
      <c r="Z27" s="52">
        <f>VLOOKUP($A27,'ADR Raw Data'!$B$6:$BE$43,'ADR Raw Data'!AI$1,FALSE)</f>
        <v>108.56008089696201</v>
      </c>
      <c r="AA27" s="52">
        <f>VLOOKUP($A27,'ADR Raw Data'!$B$6:$BE$43,'ADR Raw Data'!AJ$1,FALSE)</f>
        <v>110.976147974556</v>
      </c>
      <c r="AB27" s="52">
        <f>VLOOKUP($A27,'ADR Raw Data'!$B$6:$BE$43,'ADR Raw Data'!AK$1,FALSE)</f>
        <v>112.414762290653</v>
      </c>
      <c r="AC27" s="53">
        <f>VLOOKUP($A27,'ADR Raw Data'!$B$6:$BE$43,'ADR Raw Data'!AL$1,FALSE)</f>
        <v>107.35910120553601</v>
      </c>
      <c r="AD27" s="52">
        <f>VLOOKUP($A27,'ADR Raw Data'!$B$6:$BE$43,'ADR Raw Data'!AN$1,FALSE)</f>
        <v>124.852653362422</v>
      </c>
      <c r="AE27" s="52">
        <f>VLOOKUP($A27,'ADR Raw Data'!$B$6:$BE$43,'ADR Raw Data'!AO$1,FALSE)</f>
        <v>123.21928</v>
      </c>
      <c r="AF27" s="53">
        <f>VLOOKUP($A27,'ADR Raw Data'!$B$6:$BE$43,'ADR Raw Data'!AP$1,FALSE)</f>
        <v>124.04817349962499</v>
      </c>
      <c r="AG27" s="54">
        <f>VLOOKUP($A27,'ADR Raw Data'!$B$6:$BE$43,'ADR Raw Data'!AR$1,FALSE)</f>
        <v>112.594136508033</v>
      </c>
      <c r="AI27" s="47">
        <f>VLOOKUP($A27,'ADR Raw Data'!$B$6:$BE$43,'ADR Raw Data'!AT$1,FALSE)</f>
        <v>3.12951814263258</v>
      </c>
      <c r="AJ27" s="48">
        <f>VLOOKUP($A27,'ADR Raw Data'!$B$6:$BE$43,'ADR Raw Data'!AU$1,FALSE)</f>
        <v>7.5893585776095396</v>
      </c>
      <c r="AK27" s="48">
        <f>VLOOKUP($A27,'ADR Raw Data'!$B$6:$BE$43,'ADR Raw Data'!AV$1,FALSE)</f>
        <v>8.7045340293144502</v>
      </c>
      <c r="AL27" s="48">
        <f>VLOOKUP($A27,'ADR Raw Data'!$B$6:$BE$43,'ADR Raw Data'!AW$1,FALSE)</f>
        <v>10.4167045120836</v>
      </c>
      <c r="AM27" s="48">
        <f>VLOOKUP($A27,'ADR Raw Data'!$B$6:$BE$43,'ADR Raw Data'!AX$1,FALSE)</f>
        <v>12.7550137853141</v>
      </c>
      <c r="AN27" s="49">
        <f>VLOOKUP($A27,'ADR Raw Data'!$B$6:$BE$43,'ADR Raw Data'!AY$1,FALSE)</f>
        <v>8.9098742622346396</v>
      </c>
      <c r="AO27" s="48">
        <f>VLOOKUP($A27,'ADR Raw Data'!$B$6:$BE$43,'ADR Raw Data'!BA$1,FALSE)</f>
        <v>8.2988274653290599</v>
      </c>
      <c r="AP27" s="48">
        <f>VLOOKUP($A27,'ADR Raw Data'!$B$6:$BE$43,'ADR Raw Data'!BB$1,FALSE)</f>
        <v>3.5376124237347399</v>
      </c>
      <c r="AQ27" s="49">
        <f>VLOOKUP($A27,'ADR Raw Data'!$B$6:$BE$43,'ADR Raw Data'!BC$1,FALSE)</f>
        <v>5.8900137798905599</v>
      </c>
      <c r="AR27" s="50">
        <f>VLOOKUP($A27,'ADR Raw Data'!$B$6:$BE$43,'ADR Raw Data'!BE$1,FALSE)</f>
        <v>7.6372697418994901</v>
      </c>
      <c r="AT27" s="51">
        <f>VLOOKUP($A27,'RevPAR Raw Data'!$B$6:$BE$43,'RevPAR Raw Data'!AG$1,FALSE)</f>
        <v>50.874906380657997</v>
      </c>
      <c r="AU27" s="52">
        <f>VLOOKUP($A27,'RevPAR Raw Data'!$B$6:$BE$43,'RevPAR Raw Data'!AH$1,FALSE)</f>
        <v>56.449342846755101</v>
      </c>
      <c r="AV27" s="52">
        <f>VLOOKUP($A27,'RevPAR Raw Data'!$B$6:$BE$43,'RevPAR Raw Data'!AI$1,FALSE)</f>
        <v>69.525025449918104</v>
      </c>
      <c r="AW27" s="52">
        <f>VLOOKUP($A27,'RevPAR Raw Data'!$B$6:$BE$43,'RevPAR Raw Data'!AJ$1,FALSE)</f>
        <v>75.323976095255404</v>
      </c>
      <c r="AX27" s="52">
        <f>VLOOKUP($A27,'RevPAR Raw Data'!$B$6:$BE$43,'RevPAR Raw Data'!AK$1,FALSE)</f>
        <v>75.651599709143696</v>
      </c>
      <c r="AY27" s="53">
        <f>VLOOKUP($A27,'RevPAR Raw Data'!$B$6:$BE$43,'RevPAR Raw Data'!AL$1,FALSE)</f>
        <v>65.564970096346102</v>
      </c>
      <c r="AZ27" s="52">
        <f>VLOOKUP($A27,'RevPAR Raw Data'!$B$6:$BE$43,'RevPAR Raw Data'!AN$1,FALSE)</f>
        <v>88.425002272314103</v>
      </c>
      <c r="BA27" s="52">
        <f>VLOOKUP($A27,'RevPAR Raw Data'!$B$6:$BE$43,'RevPAR Raw Data'!AO$1,FALSE)</f>
        <v>84.697855389929103</v>
      </c>
      <c r="BB27" s="53">
        <f>VLOOKUP($A27,'RevPAR Raw Data'!$B$6:$BE$43,'RevPAR Raw Data'!AP$1,FALSE)</f>
        <v>86.561428831121603</v>
      </c>
      <c r="BC27" s="54">
        <f>VLOOKUP($A27,'RevPAR Raw Data'!$B$6:$BE$43,'RevPAR Raw Data'!AR$1,FALSE)</f>
        <v>71.563958306281904</v>
      </c>
      <c r="BE27" s="47">
        <f>VLOOKUP($A27,'RevPAR Raw Data'!$B$6:$BE$43,'RevPAR Raw Data'!AT$1,FALSE)</f>
        <v>-2.0074988534401799</v>
      </c>
      <c r="BF27" s="48">
        <f>VLOOKUP($A27,'RevPAR Raw Data'!$B$6:$BE$43,'RevPAR Raw Data'!AU$1,FALSE)</f>
        <v>5.0948905390726802</v>
      </c>
      <c r="BG27" s="48">
        <f>VLOOKUP($A27,'RevPAR Raw Data'!$B$6:$BE$43,'RevPAR Raw Data'!AV$1,FALSE)</f>
        <v>6.8319897326473997</v>
      </c>
      <c r="BH27" s="48">
        <f>VLOOKUP($A27,'RevPAR Raw Data'!$B$6:$BE$43,'RevPAR Raw Data'!AW$1,FALSE)</f>
        <v>9.2114571558637603</v>
      </c>
      <c r="BI27" s="48">
        <f>VLOOKUP($A27,'RevPAR Raw Data'!$B$6:$BE$43,'RevPAR Raw Data'!AX$1,FALSE)</f>
        <v>13.418778764111099</v>
      </c>
      <c r="BJ27" s="49">
        <f>VLOOKUP($A27,'RevPAR Raw Data'!$B$6:$BE$43,'RevPAR Raw Data'!AY$1,FALSE)</f>
        <v>6.9992149778986397</v>
      </c>
      <c r="BK27" s="48">
        <f>VLOOKUP($A27,'RevPAR Raw Data'!$B$6:$BE$43,'RevPAR Raw Data'!BA$1,FALSE)</f>
        <v>2.7296193180130102</v>
      </c>
      <c r="BL27" s="48">
        <f>VLOOKUP($A27,'RevPAR Raw Data'!$B$6:$BE$43,'RevPAR Raw Data'!BB$1,FALSE)</f>
        <v>-4.7687750345283701</v>
      </c>
      <c r="BM27" s="49">
        <f>VLOOKUP($A27,'RevPAR Raw Data'!$B$6:$BE$43,'RevPAR Raw Data'!BC$1,FALSE)</f>
        <v>-1.08092447134095</v>
      </c>
      <c r="BN27" s="50">
        <f>VLOOKUP($A27,'RevPAR Raw Data'!$B$6:$BE$43,'RevPAR Raw Data'!BE$1,FALSE)</f>
        <v>4.0616233497689098</v>
      </c>
    </row>
    <row r="28" spans="1:66" x14ac:dyDescent="0.45">
      <c r="A28" s="63" t="s">
        <v>48</v>
      </c>
      <c r="B28" s="47">
        <f>VLOOKUP($A28,'Occupancy Raw Data'!$B$8:$BE$45,'Occupancy Raw Data'!AG$3,FALSE)</f>
        <v>59.1959229898074</v>
      </c>
      <c r="C28" s="48">
        <f>VLOOKUP($A28,'Occupancy Raw Data'!$B$8:$BE$45,'Occupancy Raw Data'!AH$3,FALSE)</f>
        <v>57.7802944507361</v>
      </c>
      <c r="D28" s="48">
        <f>VLOOKUP($A28,'Occupancy Raw Data'!$B$8:$BE$45,'Occupancy Raw Data'!AI$3,FALSE)</f>
        <v>64.031710079275101</v>
      </c>
      <c r="E28" s="48">
        <f>VLOOKUP($A28,'Occupancy Raw Data'!$B$8:$BE$45,'Occupancy Raw Data'!AJ$3,FALSE)</f>
        <v>68.5503963759909</v>
      </c>
      <c r="F28" s="48">
        <f>VLOOKUP($A28,'Occupancy Raw Data'!$B$8:$BE$45,'Occupancy Raw Data'!AK$3,FALSE)</f>
        <v>71.472253680634196</v>
      </c>
      <c r="G28" s="49">
        <f>VLOOKUP($A28,'Occupancy Raw Data'!$B$8:$BE$45,'Occupancy Raw Data'!AL$3,FALSE)</f>
        <v>64.206115515288701</v>
      </c>
      <c r="H28" s="48">
        <f>VLOOKUP($A28,'Occupancy Raw Data'!$B$8:$BE$45,'Occupancy Raw Data'!AN$3,FALSE)</f>
        <v>76.670441676104105</v>
      </c>
      <c r="I28" s="48">
        <f>VLOOKUP($A28,'Occupancy Raw Data'!$B$8:$BE$45,'Occupancy Raw Data'!AO$3,FALSE)</f>
        <v>79.445073612683998</v>
      </c>
      <c r="J28" s="49">
        <f>VLOOKUP($A28,'Occupancy Raw Data'!$B$8:$BE$45,'Occupancy Raw Data'!AP$3,FALSE)</f>
        <v>78.057757644394101</v>
      </c>
      <c r="K28" s="50">
        <f>VLOOKUP($A28,'Occupancy Raw Data'!$B$8:$BE$45,'Occupancy Raw Data'!AR$3,FALSE)</f>
        <v>68.163727552175999</v>
      </c>
      <c r="M28" s="47">
        <f>VLOOKUP($A28,'Occupancy Raw Data'!$B$8:$BE$45,'Occupancy Raw Data'!AT$3,FALSE)</f>
        <v>-0.79645968969055303</v>
      </c>
      <c r="N28" s="48">
        <f>VLOOKUP($A28,'Occupancy Raw Data'!$B$8:$BE$45,'Occupancy Raw Data'!AU$3,FALSE)</f>
        <v>-5.5884255414342201</v>
      </c>
      <c r="O28" s="48">
        <f>VLOOKUP($A28,'Occupancy Raw Data'!$B$8:$BE$45,'Occupancy Raw Data'!AV$3,FALSE)</f>
        <v>-4.3398400260493997</v>
      </c>
      <c r="P28" s="48">
        <f>VLOOKUP($A28,'Occupancy Raw Data'!$B$8:$BE$45,'Occupancy Raw Data'!AW$3,FALSE)</f>
        <v>-5.32617433471958</v>
      </c>
      <c r="Q28" s="48">
        <f>VLOOKUP($A28,'Occupancy Raw Data'!$B$8:$BE$45,'Occupancy Raw Data'!AX$3,FALSE)</f>
        <v>-5.1318224572839899</v>
      </c>
      <c r="R28" s="49">
        <f>VLOOKUP($A28,'Occupancy Raw Data'!$B$8:$BE$45,'Occupancy Raw Data'!AY$3,FALSE)</f>
        <v>-4.3280996609019597</v>
      </c>
      <c r="S28" s="48">
        <f>VLOOKUP($A28,'Occupancy Raw Data'!$B$8:$BE$45,'Occupancy Raw Data'!BA$3,FALSE)</f>
        <v>-4.9291120454603696</v>
      </c>
      <c r="T28" s="48">
        <f>VLOOKUP($A28,'Occupancy Raw Data'!$B$8:$BE$45,'Occupancy Raw Data'!BB$3,FALSE)</f>
        <v>-3.9155422290924302</v>
      </c>
      <c r="U28" s="49">
        <f>VLOOKUP($A28,'Occupancy Raw Data'!$B$8:$BE$45,'Occupancy Raw Data'!BC$3,FALSE)</f>
        <v>-4.4160066267824103</v>
      </c>
      <c r="V28" s="50">
        <f>VLOOKUP($A28,'Occupancy Raw Data'!$B$8:$BE$45,'Occupancy Raw Data'!BE$3,FALSE)</f>
        <v>-4.3568793801126597</v>
      </c>
      <c r="X28" s="51">
        <f>VLOOKUP($A28,'ADR Raw Data'!$B$6:$BE$43,'ADR Raw Data'!AG$1,FALSE)</f>
        <v>148.405689688157</v>
      </c>
      <c r="Y28" s="52">
        <f>VLOOKUP($A28,'ADR Raw Data'!$B$6:$BE$43,'ADR Raw Data'!AH$1,FALSE)</f>
        <v>133.88379557036399</v>
      </c>
      <c r="Z28" s="52">
        <f>VLOOKUP($A28,'ADR Raw Data'!$B$6:$BE$43,'ADR Raw Data'!AI$1,FALSE)</f>
        <v>132.449653342766</v>
      </c>
      <c r="AA28" s="52">
        <f>VLOOKUP($A28,'ADR Raw Data'!$B$6:$BE$43,'ADR Raw Data'!AJ$1,FALSE)</f>
        <v>135.651756980009</v>
      </c>
      <c r="AB28" s="52">
        <f>VLOOKUP($A28,'ADR Raw Data'!$B$6:$BE$43,'ADR Raw Data'!AK$1,FALSE)</f>
        <v>151.23433132625499</v>
      </c>
      <c r="AC28" s="53">
        <f>VLOOKUP($A28,'ADR Raw Data'!$B$6:$BE$43,'ADR Raw Data'!AL$1,FALSE)</f>
        <v>140.51582019261201</v>
      </c>
      <c r="AD28" s="52">
        <f>VLOOKUP($A28,'ADR Raw Data'!$B$6:$BE$43,'ADR Raw Data'!AN$1,FALSE)</f>
        <v>217.15543057606999</v>
      </c>
      <c r="AE28" s="52">
        <f>VLOOKUP($A28,'ADR Raw Data'!$B$6:$BE$43,'ADR Raw Data'!AO$1,FALSE)</f>
        <v>223.012305060584</v>
      </c>
      <c r="AF28" s="53">
        <f>VLOOKUP($A28,'ADR Raw Data'!$B$6:$BE$43,'ADR Raw Data'!AP$1,FALSE)</f>
        <v>220.135914762422</v>
      </c>
      <c r="AG28" s="54">
        <f>VLOOKUP($A28,'ADR Raw Data'!$B$6:$BE$43,'ADR Raw Data'!AR$1,FALSE)</f>
        <v>166.566399411373</v>
      </c>
      <c r="AI28" s="47">
        <f>VLOOKUP($A28,'ADR Raw Data'!$B$6:$BE$43,'ADR Raw Data'!AT$1,FALSE)</f>
        <v>-2.2804102679623601</v>
      </c>
      <c r="AJ28" s="48">
        <f>VLOOKUP($A28,'ADR Raw Data'!$B$6:$BE$43,'ADR Raw Data'!AU$1,FALSE)</f>
        <v>-8.2039578862072401E-2</v>
      </c>
      <c r="AK28" s="48">
        <f>VLOOKUP($A28,'ADR Raw Data'!$B$6:$BE$43,'ADR Raw Data'!AV$1,FALSE)</f>
        <v>-2.26409384239851</v>
      </c>
      <c r="AL28" s="48">
        <f>VLOOKUP($A28,'ADR Raw Data'!$B$6:$BE$43,'ADR Raw Data'!AW$1,FALSE)</f>
        <v>-0.57300920296325897</v>
      </c>
      <c r="AM28" s="48">
        <f>VLOOKUP($A28,'ADR Raw Data'!$B$6:$BE$43,'ADR Raw Data'!AX$1,FALSE)</f>
        <v>0.42367497439943103</v>
      </c>
      <c r="AN28" s="49">
        <f>VLOOKUP($A28,'ADR Raw Data'!$B$6:$BE$43,'ADR Raw Data'!AY$1,FALSE)</f>
        <v>-0.85708871361286598</v>
      </c>
      <c r="AO28" s="48">
        <f>VLOOKUP($A28,'ADR Raw Data'!$B$6:$BE$43,'ADR Raw Data'!BA$1,FALSE)</f>
        <v>1.13382604476741</v>
      </c>
      <c r="AP28" s="48">
        <f>VLOOKUP($A28,'ADR Raw Data'!$B$6:$BE$43,'ADR Raw Data'!BB$1,FALSE)</f>
        <v>1.3073493373945699</v>
      </c>
      <c r="AQ28" s="49">
        <f>VLOOKUP($A28,'ADR Raw Data'!$B$6:$BE$43,'ADR Raw Data'!BC$1,FALSE)</f>
        <v>1.22988831477632</v>
      </c>
      <c r="AR28" s="50">
        <f>VLOOKUP($A28,'ADR Raw Data'!$B$6:$BE$43,'ADR Raw Data'!BE$1,FALSE)</f>
        <v>2.5483784435732501E-2</v>
      </c>
      <c r="AT28" s="51">
        <f>VLOOKUP($A28,'RevPAR Raw Data'!$B$6:$BE$43,'RevPAR Raw Data'!AG$1,FALSE)</f>
        <v>87.850117780294397</v>
      </c>
      <c r="AU28" s="52">
        <f>VLOOKUP($A28,'RevPAR Raw Data'!$B$6:$BE$43,'RevPAR Raw Data'!AH$1,FALSE)</f>
        <v>77.358451302378199</v>
      </c>
      <c r="AV28" s="52">
        <f>VLOOKUP($A28,'RevPAR Raw Data'!$B$6:$BE$43,'RevPAR Raw Data'!AI$1,FALSE)</f>
        <v>84.809778029444999</v>
      </c>
      <c r="AW28" s="52">
        <f>VLOOKUP($A28,'RevPAR Raw Data'!$B$6:$BE$43,'RevPAR Raw Data'!AJ$1,FALSE)</f>
        <v>92.989817100792706</v>
      </c>
      <c r="AX28" s="52">
        <f>VLOOKUP($A28,'RevPAR Raw Data'!$B$6:$BE$43,'RevPAR Raw Data'!AK$1,FALSE)</f>
        <v>108.09058493771199</v>
      </c>
      <c r="AY28" s="53">
        <f>VLOOKUP($A28,'RevPAR Raw Data'!$B$6:$BE$43,'RevPAR Raw Data'!AL$1,FALSE)</f>
        <v>90.219749830124499</v>
      </c>
      <c r="AZ28" s="52">
        <f>VLOOKUP($A28,'RevPAR Raw Data'!$B$6:$BE$43,'RevPAR Raw Data'!AN$1,FALSE)</f>
        <v>166.49402774631901</v>
      </c>
      <c r="BA28" s="52">
        <f>VLOOKUP($A28,'RevPAR Raw Data'!$B$6:$BE$43,'RevPAR Raw Data'!AO$1,FALSE)</f>
        <v>177.17228992072401</v>
      </c>
      <c r="BB28" s="53">
        <f>VLOOKUP($A28,'RevPAR Raw Data'!$B$6:$BE$43,'RevPAR Raw Data'!AP$1,FALSE)</f>
        <v>171.83315883352199</v>
      </c>
      <c r="BC28" s="54">
        <f>VLOOKUP($A28,'RevPAR Raw Data'!$B$6:$BE$43,'RevPAR Raw Data'!AR$1,FALSE)</f>
        <v>113.537866688238</v>
      </c>
      <c r="BE28" s="47">
        <f>VLOOKUP($A28,'RevPAR Raw Data'!$B$6:$BE$43,'RevPAR Raw Data'!AT$1,FALSE)</f>
        <v>-3.0587074091090201</v>
      </c>
      <c r="BF28" s="48">
        <f>VLOOKUP($A28,'RevPAR Raw Data'!$B$6:$BE$43,'RevPAR Raw Data'!AU$1,FALSE)</f>
        <v>-5.6658803995170803</v>
      </c>
      <c r="BG28" s="48">
        <f>VLOOKUP($A28,'RevPAR Raw Data'!$B$6:$BE$43,'RevPAR Raw Data'!AV$1,FALSE)</f>
        <v>-6.5056758176481901</v>
      </c>
      <c r="BH28" s="48">
        <f>VLOOKUP($A28,'RevPAR Raw Data'!$B$6:$BE$43,'RevPAR Raw Data'!AW$1,FALSE)</f>
        <v>-5.8686640685790303</v>
      </c>
      <c r="BI28" s="48">
        <f>VLOOKUP($A28,'RevPAR Raw Data'!$B$6:$BE$43,'RevPAR Raw Data'!AX$1,FALSE)</f>
        <v>-4.72988973036668</v>
      </c>
      <c r="BJ28" s="49">
        <f>VLOOKUP($A28,'RevPAR Raw Data'!$B$6:$BE$43,'RevPAR Raw Data'!AY$1,FALSE)</f>
        <v>-5.14809272080731</v>
      </c>
      <c r="BK28" s="48">
        <f>VLOOKUP($A28,'RevPAR Raw Data'!$B$6:$BE$43,'RevPAR Raw Data'!BA$1,FALSE)</f>
        <v>-3.8511735568401502</v>
      </c>
      <c r="BL28" s="48">
        <f>VLOOKUP($A28,'RevPAR Raw Data'!$B$6:$BE$43,'RevPAR Raw Data'!BB$1,FALSE)</f>
        <v>-2.6593827070853</v>
      </c>
      <c r="BM28" s="49">
        <f>VLOOKUP($A28,'RevPAR Raw Data'!$B$6:$BE$43,'RevPAR Raw Data'!BC$1,FALSE)</f>
        <v>-3.2404302614886298</v>
      </c>
      <c r="BN28" s="50">
        <f>VLOOKUP($A28,'RevPAR Raw Data'!$B$6:$BE$43,'RevPAR Raw Data'!BE$1,FALSE)</f>
        <v>-4.3325058934262799</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Data'!AG$3,FALSE)</f>
        <v>50.416790711521202</v>
      </c>
      <c r="C30" s="48">
        <f>VLOOKUP($A30,'Occupancy Raw Data'!$B$8:$BE$45,'Occupancy Raw Data'!AH$3,FALSE)</f>
        <v>55.1875558201845</v>
      </c>
      <c r="D30" s="48">
        <f>VLOOKUP($A30,'Occupancy Raw Data'!$B$8:$BE$45,'Occupancy Raw Data'!AI$3,FALSE)</f>
        <v>63.080529919618897</v>
      </c>
      <c r="E30" s="48">
        <f>VLOOKUP($A30,'Occupancy Raw Data'!$B$8:$BE$45,'Occupancy Raw Data'!AJ$3,FALSE)</f>
        <v>65.577552843107995</v>
      </c>
      <c r="F30" s="48">
        <f>VLOOKUP($A30,'Occupancy Raw Data'!$B$8:$BE$45,'Occupancy Raw Data'!AK$3,FALSE)</f>
        <v>73.340279845192001</v>
      </c>
      <c r="G30" s="49">
        <f>VLOOKUP($A30,'Occupancy Raw Data'!$B$8:$BE$45,'Occupancy Raw Data'!AL$3,FALSE)</f>
        <v>61.520541827924902</v>
      </c>
      <c r="H30" s="48">
        <f>VLOOKUP($A30,'Occupancy Raw Data'!$B$8:$BE$45,'Occupancy Raw Data'!AN$3,FALSE)</f>
        <v>79.8675200952664</v>
      </c>
      <c r="I30" s="48">
        <f>VLOOKUP($A30,'Occupancy Raw Data'!$B$8:$BE$45,'Occupancy Raw Data'!AO$3,FALSE)</f>
        <v>77.444924084548902</v>
      </c>
      <c r="J30" s="49">
        <f>VLOOKUP($A30,'Occupancy Raw Data'!$B$8:$BE$45,'Occupancy Raw Data'!AP$3,FALSE)</f>
        <v>78.6562220899077</v>
      </c>
      <c r="K30" s="50">
        <f>VLOOKUP($A30,'Occupancy Raw Data'!$B$8:$BE$45,'Occupancy Raw Data'!AR$3,FALSE)</f>
        <v>66.416450474205703</v>
      </c>
      <c r="M30" s="47">
        <f>VLOOKUP($A30,'Occupancy Raw Data'!$B$8:$BE$45,'Occupancy Raw Data'!AT$3,FALSE)</f>
        <v>-6.6291687213749402</v>
      </c>
      <c r="N30" s="48">
        <f>VLOOKUP($A30,'Occupancy Raw Data'!$B$8:$BE$45,'Occupancy Raw Data'!AU$3,FALSE)</f>
        <v>-3.4745088329997</v>
      </c>
      <c r="O30" s="48">
        <f>VLOOKUP($A30,'Occupancy Raw Data'!$B$8:$BE$45,'Occupancy Raw Data'!AV$3,FALSE)</f>
        <v>-2.3353226773489699</v>
      </c>
      <c r="P30" s="48">
        <f>VLOOKUP($A30,'Occupancy Raw Data'!$B$8:$BE$45,'Occupancy Raw Data'!AW$3,FALSE)</f>
        <v>-1.8502845361575799</v>
      </c>
      <c r="Q30" s="48">
        <f>VLOOKUP($A30,'Occupancy Raw Data'!$B$8:$BE$45,'Occupancy Raw Data'!AX$3,FALSE)</f>
        <v>7.5998010789277801</v>
      </c>
      <c r="R30" s="49">
        <f>VLOOKUP($A30,'Occupancy Raw Data'!$B$8:$BE$45,'Occupancy Raw Data'!AY$3,FALSE)</f>
        <v>-1.0024390126468401</v>
      </c>
      <c r="S30" s="48">
        <f>VLOOKUP($A30,'Occupancy Raw Data'!$B$8:$BE$45,'Occupancy Raw Data'!BA$3,FALSE)</f>
        <v>2.9513909523491901</v>
      </c>
      <c r="T30" s="48">
        <f>VLOOKUP($A30,'Occupancy Raw Data'!$B$8:$BE$45,'Occupancy Raw Data'!BB$3,FALSE)</f>
        <v>-0.933993484558725</v>
      </c>
      <c r="U30" s="49">
        <f>VLOOKUP($A30,'Occupancy Raw Data'!$B$8:$BE$45,'Occupancy Raw Data'!BC$3,FALSE)</f>
        <v>1.0012501509328999</v>
      </c>
      <c r="V30" s="50">
        <f>VLOOKUP($A30,'Occupancy Raw Data'!$B$8:$BE$45,'Occupancy Raw Data'!BE$3,FALSE)</f>
        <v>-0.329141275884964</v>
      </c>
      <c r="X30" s="51">
        <f>VLOOKUP($A30,'ADR Raw Data'!$B$6:$BE$43,'ADR Raw Data'!AG$1,FALSE)</f>
        <v>99.614475937407704</v>
      </c>
      <c r="Y30" s="52">
        <f>VLOOKUP($A30,'ADR Raw Data'!$B$6:$BE$43,'ADR Raw Data'!AH$1,FALSE)</f>
        <v>99.286654079568393</v>
      </c>
      <c r="Z30" s="52">
        <f>VLOOKUP($A30,'ADR Raw Data'!$B$6:$BE$43,'ADR Raw Data'!AI$1,FALSE)</f>
        <v>103.71497905728199</v>
      </c>
      <c r="AA30" s="52">
        <f>VLOOKUP($A30,'ADR Raw Data'!$B$6:$BE$43,'ADR Raw Data'!AJ$1,FALSE)</f>
        <v>104.74131029394999</v>
      </c>
      <c r="AB30" s="52">
        <f>VLOOKUP($A30,'ADR Raw Data'!$B$6:$BE$43,'ADR Raw Data'!AK$1,FALSE)</f>
        <v>110.66005784453</v>
      </c>
      <c r="AC30" s="53">
        <f>VLOOKUP($A30,'ADR Raw Data'!$B$6:$BE$43,'ADR Raw Data'!AL$1,FALSE)</f>
        <v>104.123088834851</v>
      </c>
      <c r="AD30" s="52">
        <f>VLOOKUP($A30,'ADR Raw Data'!$B$6:$BE$43,'ADR Raw Data'!AN$1,FALSE)</f>
        <v>129.85541701612101</v>
      </c>
      <c r="AE30" s="52">
        <f>VLOOKUP($A30,'ADR Raw Data'!$B$6:$BE$43,'ADR Raw Data'!AO$1,FALSE)</f>
        <v>127.56809619912499</v>
      </c>
      <c r="AF30" s="53">
        <f>VLOOKUP($A30,'ADR Raw Data'!$B$6:$BE$43,'ADR Raw Data'!AP$1,FALSE)</f>
        <v>128.72936886428599</v>
      </c>
      <c r="AG30" s="54">
        <f>VLOOKUP($A30,'ADR Raw Data'!$B$6:$BE$43,'ADR Raw Data'!AR$1,FALSE)</f>
        <v>112.449068373195</v>
      </c>
      <c r="AI30" s="47">
        <f>VLOOKUP($A30,'ADR Raw Data'!$B$6:$BE$43,'ADR Raw Data'!AT$1,FALSE)</f>
        <v>6.0608421371578496</v>
      </c>
      <c r="AJ30" s="48">
        <f>VLOOKUP($A30,'ADR Raw Data'!$B$6:$BE$43,'ADR Raw Data'!AU$1,FALSE)</f>
        <v>5.1641523174585604</v>
      </c>
      <c r="AK30" s="48">
        <f>VLOOKUP($A30,'ADR Raw Data'!$B$6:$BE$43,'ADR Raw Data'!AV$1,FALSE)</f>
        <v>6.7848938141545601</v>
      </c>
      <c r="AL30" s="48">
        <f>VLOOKUP($A30,'ADR Raw Data'!$B$6:$BE$43,'ADR Raw Data'!AW$1,FALSE)</f>
        <v>6.5509576087584103</v>
      </c>
      <c r="AM30" s="48">
        <f>VLOOKUP($A30,'ADR Raw Data'!$B$6:$BE$43,'ADR Raw Data'!AX$1,FALSE)</f>
        <v>10.1176069830217</v>
      </c>
      <c r="AN30" s="49">
        <f>VLOOKUP($A30,'ADR Raw Data'!$B$6:$BE$43,'ADR Raw Data'!AY$1,FALSE)</f>
        <v>7.2778334055390204</v>
      </c>
      <c r="AO30" s="48">
        <f>VLOOKUP($A30,'ADR Raw Data'!$B$6:$BE$43,'ADR Raw Data'!BA$1,FALSE)</f>
        <v>12.5099922402521</v>
      </c>
      <c r="AP30" s="48">
        <f>VLOOKUP($A30,'ADR Raw Data'!$B$6:$BE$43,'ADR Raw Data'!BB$1,FALSE)</f>
        <v>9.3277151640140694</v>
      </c>
      <c r="AQ30" s="49">
        <f>VLOOKUP($A30,'ADR Raw Data'!$B$6:$BE$43,'ADR Raw Data'!BC$1,FALSE)</f>
        <v>10.9230196906966</v>
      </c>
      <c r="AR30" s="50">
        <f>VLOOKUP($A30,'ADR Raw Data'!$B$6:$BE$43,'ADR Raw Data'!BE$1,FALSE)</f>
        <v>8.7542263506973104</v>
      </c>
      <c r="AT30" s="51">
        <f>VLOOKUP($A30,'RevPAR Raw Data'!$B$6:$BE$43,'RevPAR Raw Data'!AG$1,FALSE)</f>
        <v>50.222421851741501</v>
      </c>
      <c r="AU30" s="52">
        <f>VLOOKUP($A30,'RevPAR Raw Data'!$B$6:$BE$43,'RevPAR Raw Data'!AH$1,FALSE)</f>
        <v>54.793877642155401</v>
      </c>
      <c r="AV30" s="52">
        <f>VLOOKUP($A30,'RevPAR Raw Data'!$B$6:$BE$43,'RevPAR Raw Data'!AI$1,FALSE)</f>
        <v>65.423958395355697</v>
      </c>
      <c r="AW30" s="52">
        <f>VLOOKUP($A30,'RevPAR Raw Data'!$B$6:$BE$43,'RevPAR Raw Data'!AJ$1,FALSE)</f>
        <v>68.6867881065793</v>
      </c>
      <c r="AX30" s="52">
        <f>VLOOKUP($A30,'RevPAR Raw Data'!$B$6:$BE$43,'RevPAR Raw Data'!AK$1,FALSE)</f>
        <v>81.158396100029705</v>
      </c>
      <c r="AY30" s="53">
        <f>VLOOKUP($A30,'RevPAR Raw Data'!$B$6:$BE$43,'RevPAR Raw Data'!AL$1,FALSE)</f>
        <v>64.057088419172302</v>
      </c>
      <c r="AZ30" s="52">
        <f>VLOOKUP($A30,'RevPAR Raw Data'!$B$6:$BE$43,'RevPAR Raw Data'!AN$1,FALSE)</f>
        <v>103.712301280142</v>
      </c>
      <c r="BA30" s="52">
        <f>VLOOKUP($A30,'RevPAR Raw Data'!$B$6:$BE$43,'RevPAR Raw Data'!AO$1,FALSE)</f>
        <v>98.795015257517093</v>
      </c>
      <c r="BB30" s="53">
        <f>VLOOKUP($A30,'RevPAR Raw Data'!$B$6:$BE$43,'RevPAR Raw Data'!AP$1,FALSE)</f>
        <v>101.25365826882999</v>
      </c>
      <c r="BC30" s="54">
        <f>VLOOKUP($A30,'RevPAR Raw Data'!$B$6:$BE$43,'RevPAR Raw Data'!AR$1,FALSE)</f>
        <v>74.6846798047888</v>
      </c>
      <c r="BE30" s="47">
        <f>VLOOKUP($A30,'RevPAR Raw Data'!$B$6:$BE$43,'RevPAR Raw Data'!AT$1,FALSE)</f>
        <v>-0.97011003542547003</v>
      </c>
      <c r="BF30" s="48">
        <f>VLOOKUP($A30,'RevPAR Raw Data'!$B$6:$BE$43,'RevPAR Raw Data'!AU$1,FALSE)</f>
        <v>1.51021455603921</v>
      </c>
      <c r="BG30" s="48">
        <f>VLOOKUP($A30,'RevPAR Raw Data'!$B$6:$BE$43,'RevPAR Raw Data'!AV$1,FALSE)</f>
        <v>4.29112197292958</v>
      </c>
      <c r="BH30" s="48">
        <f>VLOOKUP($A30,'RevPAR Raw Data'!$B$6:$BE$43,'RevPAR Raw Data'!AW$1,FALSE)</f>
        <v>4.5794617169957297</v>
      </c>
      <c r="BI30" s="48">
        <f>VLOOKUP($A30,'RevPAR Raw Data'!$B$6:$BE$43,'RevPAR Raw Data'!AX$1,FALSE)</f>
        <v>18.4863260666069</v>
      </c>
      <c r="BJ30" s="49">
        <f>VLOOKUP($A30,'RevPAR Raw Data'!$B$6:$BE$43,'RevPAR Raw Data'!AY$1,FALSE)</f>
        <v>6.2024385515596103</v>
      </c>
      <c r="BK30" s="48">
        <f>VLOOKUP($A30,'RevPAR Raw Data'!$B$6:$BE$43,'RevPAR Raw Data'!BA$1,FALSE)</f>
        <v>15.8306019717197</v>
      </c>
      <c r="BL30" s="48">
        <f>VLOOKUP($A30,'RevPAR Raw Data'!$B$6:$BE$43,'RevPAR Raw Data'!BB$1,FALSE)</f>
        <v>8.3066014275652602</v>
      </c>
      <c r="BM30" s="49">
        <f>VLOOKUP($A30,'RevPAR Raw Data'!$B$6:$BE$43,'RevPAR Raw Data'!BC$1,FALSE)</f>
        <v>12.033636592769</v>
      </c>
      <c r="BN30" s="50">
        <f>VLOOKUP($A30,'RevPAR Raw Data'!$B$6:$BE$43,'RevPAR Raw Data'!BE$1,FALSE)</f>
        <v>8.3962713025078006</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Data'!AG$3,FALSE)</f>
        <v>54.6758946657663</v>
      </c>
      <c r="C32" s="48">
        <f>VLOOKUP($A32,'Occupancy Raw Data'!$B$8:$BE$45,'Occupancy Raw Data'!AH$3,FALSE)</f>
        <v>56.896241278415403</v>
      </c>
      <c r="D32" s="48">
        <f>VLOOKUP($A32,'Occupancy Raw Data'!$B$8:$BE$45,'Occupancy Raw Data'!AI$3,FALSE)</f>
        <v>65.036011703803695</v>
      </c>
      <c r="E32" s="48">
        <f>VLOOKUP($A32,'Occupancy Raw Data'!$B$8:$BE$45,'Occupancy Raw Data'!AJ$3,FALSE)</f>
        <v>66.591267161827503</v>
      </c>
      <c r="F32" s="48">
        <f>VLOOKUP($A32,'Occupancy Raw Data'!$B$8:$BE$45,'Occupancy Raw Data'!AK$3,FALSE)</f>
        <v>66.044339410308297</v>
      </c>
      <c r="G32" s="49">
        <f>VLOOKUP($A32,'Occupancy Raw Data'!$B$8:$BE$45,'Occupancy Raw Data'!AL$3,FALSE)</f>
        <v>61.848750844024302</v>
      </c>
      <c r="H32" s="48">
        <f>VLOOKUP($A32,'Occupancy Raw Data'!$B$8:$BE$45,'Occupancy Raw Data'!AN$3,FALSE)</f>
        <v>75.757371145622301</v>
      </c>
      <c r="I32" s="48">
        <f>VLOOKUP($A32,'Occupancy Raw Data'!$B$8:$BE$45,'Occupancy Raw Data'!AO$3,FALSE)</f>
        <v>77.546702678370394</v>
      </c>
      <c r="J32" s="49">
        <f>VLOOKUP($A32,'Occupancy Raw Data'!$B$8:$BE$45,'Occupancy Raw Data'!AP$3,FALSE)</f>
        <v>76.652036911996305</v>
      </c>
      <c r="K32" s="50">
        <f>VLOOKUP($A32,'Occupancy Raw Data'!$B$8:$BE$45,'Occupancy Raw Data'!AR$3,FALSE)</f>
        <v>66.078261149159104</v>
      </c>
      <c r="M32" s="47">
        <f>VLOOKUP($A32,'Occupancy Raw Data'!$B$8:$BE$45,'Occupancy Raw Data'!AT$3,FALSE)</f>
        <v>-2.13536396727448</v>
      </c>
      <c r="N32" s="48">
        <f>VLOOKUP($A32,'Occupancy Raw Data'!$B$8:$BE$45,'Occupancy Raw Data'!AU$3,FALSE)</f>
        <v>1.0987545727136001</v>
      </c>
      <c r="O32" s="48">
        <f>VLOOKUP($A32,'Occupancy Raw Data'!$B$8:$BE$45,'Occupancy Raw Data'!AV$3,FALSE)</f>
        <v>0.90262126632762396</v>
      </c>
      <c r="P32" s="48">
        <f>VLOOKUP($A32,'Occupancy Raw Data'!$B$8:$BE$45,'Occupancy Raw Data'!AW$3,FALSE)</f>
        <v>0.444256596666399</v>
      </c>
      <c r="Q32" s="48">
        <f>VLOOKUP($A32,'Occupancy Raw Data'!$B$8:$BE$45,'Occupancy Raw Data'!AX$3,FALSE)</f>
        <v>-1.07477115739456</v>
      </c>
      <c r="R32" s="49">
        <f>VLOOKUP($A32,'Occupancy Raw Data'!$B$8:$BE$45,'Occupancy Raw Data'!AY$3,FALSE)</f>
        <v>-0.128283482067652</v>
      </c>
      <c r="S32" s="48">
        <f>VLOOKUP($A32,'Occupancy Raw Data'!$B$8:$BE$45,'Occupancy Raw Data'!BA$3,FALSE)</f>
        <v>1.15295768028344</v>
      </c>
      <c r="T32" s="48">
        <f>VLOOKUP($A32,'Occupancy Raw Data'!$B$8:$BE$45,'Occupancy Raw Data'!BB$3,FALSE)</f>
        <v>2.5542609618129002</v>
      </c>
      <c r="U32" s="49">
        <f>VLOOKUP($A32,'Occupancy Raw Data'!$B$8:$BE$45,'Occupancy Raw Data'!BC$3,FALSE)</f>
        <v>1.8569676558075601</v>
      </c>
      <c r="V32" s="50">
        <f>VLOOKUP($A32,'Occupancy Raw Data'!$B$8:$BE$45,'Occupancy Raw Data'!BE$3,FALSE)</f>
        <v>0.52613320321540202</v>
      </c>
      <c r="X32" s="51">
        <f>VLOOKUP($A32,'ADR Raw Data'!$B$6:$BE$43,'ADR Raw Data'!AG$1,FALSE)</f>
        <v>106.086138616857</v>
      </c>
      <c r="Y32" s="52">
        <f>VLOOKUP($A32,'ADR Raw Data'!$B$6:$BE$43,'ADR Raw Data'!AH$1,FALSE)</f>
        <v>104.335589461608</v>
      </c>
      <c r="Z32" s="52">
        <f>VLOOKUP($A32,'ADR Raw Data'!$B$6:$BE$43,'ADR Raw Data'!AI$1,FALSE)</f>
        <v>110.319180851689</v>
      </c>
      <c r="AA32" s="52">
        <f>VLOOKUP($A32,'ADR Raw Data'!$B$6:$BE$43,'ADR Raw Data'!AJ$1,FALSE)</f>
        <v>109.695334252108</v>
      </c>
      <c r="AB32" s="52">
        <f>VLOOKUP($A32,'ADR Raw Data'!$B$6:$BE$43,'ADR Raw Data'!AK$1,FALSE)</f>
        <v>108.182568209313</v>
      </c>
      <c r="AC32" s="53">
        <f>VLOOKUP($A32,'ADR Raw Data'!$B$6:$BE$43,'ADR Raw Data'!AL$1,FALSE)</f>
        <v>107.879218438175</v>
      </c>
      <c r="AD32" s="52">
        <f>VLOOKUP($A32,'ADR Raw Data'!$B$6:$BE$43,'ADR Raw Data'!AN$1,FALSE)</f>
        <v>121.836838065599</v>
      </c>
      <c r="AE32" s="52">
        <f>VLOOKUP($A32,'ADR Raw Data'!$B$6:$BE$43,'ADR Raw Data'!AO$1,FALSE)</f>
        <v>123.62354300226301</v>
      </c>
      <c r="AF32" s="53">
        <f>VLOOKUP($A32,'ADR Raw Data'!$B$6:$BE$43,'ADR Raw Data'!AP$1,FALSE)</f>
        <v>122.74061754804499</v>
      </c>
      <c r="AG32" s="54">
        <f>VLOOKUP($A32,'ADR Raw Data'!$B$6:$BE$43,'ADR Raw Data'!AR$1,FALSE)</f>
        <v>112.804791293854</v>
      </c>
      <c r="AI32" s="47">
        <f>VLOOKUP($A32,'ADR Raw Data'!$B$6:$BE$43,'ADR Raw Data'!AT$1,FALSE)</f>
        <v>3.7653544624033599</v>
      </c>
      <c r="AJ32" s="48">
        <f>VLOOKUP($A32,'ADR Raw Data'!$B$6:$BE$43,'ADR Raw Data'!AU$1,FALSE)</f>
        <v>5.8924175671944798</v>
      </c>
      <c r="AK32" s="48">
        <f>VLOOKUP($A32,'ADR Raw Data'!$B$6:$BE$43,'ADR Raw Data'!AV$1,FALSE)</f>
        <v>7.2826490710867198</v>
      </c>
      <c r="AL32" s="48">
        <f>VLOOKUP($A32,'ADR Raw Data'!$B$6:$BE$43,'ADR Raw Data'!AW$1,FALSE)</f>
        <v>6.87370066654357</v>
      </c>
      <c r="AM32" s="48">
        <f>VLOOKUP($A32,'ADR Raw Data'!$B$6:$BE$43,'ADR Raw Data'!AX$1,FALSE)</f>
        <v>5.4279691010702296</v>
      </c>
      <c r="AN32" s="49">
        <f>VLOOKUP($A32,'ADR Raw Data'!$B$6:$BE$43,'ADR Raw Data'!AY$1,FALSE)</f>
        <v>5.9162268236878797</v>
      </c>
      <c r="AO32" s="48">
        <f>VLOOKUP($A32,'ADR Raw Data'!$B$6:$BE$43,'ADR Raw Data'!BA$1,FALSE)</f>
        <v>3.5109834128461799</v>
      </c>
      <c r="AP32" s="48">
        <f>VLOOKUP($A32,'ADR Raw Data'!$B$6:$BE$43,'ADR Raw Data'!BB$1,FALSE)</f>
        <v>3.4469270882210599</v>
      </c>
      <c r="AQ32" s="49">
        <f>VLOOKUP($A32,'ADR Raw Data'!$B$6:$BE$43,'ADR Raw Data'!BC$1,FALSE)</f>
        <v>3.4837396376127501</v>
      </c>
      <c r="AR32" s="50">
        <f>VLOOKUP($A32,'ADR Raw Data'!$B$6:$BE$43,'ADR Raw Data'!BE$1,FALSE)</f>
        <v>5.1016011461707302</v>
      </c>
      <c r="AT32" s="51">
        <f>VLOOKUP($A32,'RevPAR Raw Data'!$B$6:$BE$43,'RevPAR Raw Data'!AG$1,FALSE)</f>
        <v>58.003545405131597</v>
      </c>
      <c r="AU32" s="52">
        <f>VLOOKUP($A32,'RevPAR Raw Data'!$B$6:$BE$43,'RevPAR Raw Data'!AH$1,FALSE)</f>
        <v>59.363028719333698</v>
      </c>
      <c r="AV32" s="52">
        <f>VLOOKUP($A32,'RevPAR Raw Data'!$B$6:$BE$43,'RevPAR Raw Data'!AI$1,FALSE)</f>
        <v>71.747195370245294</v>
      </c>
      <c r="AW32" s="52">
        <f>VLOOKUP($A32,'RevPAR Raw Data'!$B$6:$BE$43,'RevPAR Raw Data'!AJ$1,FALSE)</f>
        <v>73.047513095881101</v>
      </c>
      <c r="AX32" s="52">
        <f>VLOOKUP($A32,'RevPAR Raw Data'!$B$6:$BE$43,'RevPAR Raw Data'!AK$1,FALSE)</f>
        <v>71.448462530947495</v>
      </c>
      <c r="AY32" s="53">
        <f>VLOOKUP($A32,'RevPAR Raw Data'!$B$6:$BE$43,'RevPAR Raw Data'!AL$1,FALSE)</f>
        <v>66.721949024307904</v>
      </c>
      <c r="AZ32" s="52">
        <f>VLOOKUP($A32,'RevPAR Raw Data'!$B$6:$BE$43,'RevPAR Raw Data'!AN$1,FALSE)</f>
        <v>92.300385605446706</v>
      </c>
      <c r="BA32" s="52">
        <f>VLOOKUP($A32,'RevPAR Raw Data'!$B$6:$BE$43,'RevPAR Raw Data'!AO$1,FALSE)</f>
        <v>95.865981332432995</v>
      </c>
      <c r="BB32" s="53">
        <f>VLOOKUP($A32,'RevPAR Raw Data'!$B$6:$BE$43,'RevPAR Raw Data'!AP$1,FALSE)</f>
        <v>94.083183468939893</v>
      </c>
      <c r="BC32" s="54">
        <f>VLOOKUP($A32,'RevPAR Raw Data'!$B$6:$BE$43,'RevPAR Raw Data'!AR$1,FALSE)</f>
        <v>74.539444579917003</v>
      </c>
      <c r="BE32" s="47">
        <f>VLOOKUP($A32,'RevPAR Raw Data'!$B$6:$BE$43,'RevPAR Raw Data'!AT$1,FALSE)</f>
        <v>1.54958647269856</v>
      </c>
      <c r="BF32" s="48">
        <f>VLOOKUP($A32,'RevPAR Raw Data'!$B$6:$BE$43,'RevPAR Raw Data'!AU$1,FALSE)</f>
        <v>7.0559153473710099</v>
      </c>
      <c r="BG32" s="48">
        <f>VLOOKUP($A32,'RevPAR Raw Data'!$B$6:$BE$43,'RevPAR Raw Data'!AV$1,FALSE)</f>
        <v>8.2510050766819791</v>
      </c>
      <c r="BH32" s="48">
        <f>VLOOKUP($A32,'RevPAR Raw Data'!$B$6:$BE$43,'RevPAR Raw Data'!AW$1,FALSE)</f>
        <v>7.3484941318561896</v>
      </c>
      <c r="BI32" s="48">
        <f>VLOOKUP($A32,'RevPAR Raw Data'!$B$6:$BE$43,'RevPAR Raw Data'!AX$1,FALSE)</f>
        <v>4.2948596973450703</v>
      </c>
      <c r="BJ32" s="49">
        <f>VLOOKUP($A32,'RevPAR Raw Data'!$B$6:$BE$43,'RevPAR Raw Data'!AY$1,FALSE)</f>
        <v>5.7803537998437804</v>
      </c>
      <c r="BK32" s="48">
        <f>VLOOKUP($A32,'RevPAR Raw Data'!$B$6:$BE$43,'RevPAR Raw Data'!BA$1,FALSE)</f>
        <v>4.7044212460415098</v>
      </c>
      <c r="BL32" s="48">
        <f>VLOOKUP($A32,'RevPAR Raw Data'!$B$6:$BE$43,'RevPAR Raw Data'!BB$1,FALSE)</f>
        <v>6.08923156303055</v>
      </c>
      <c r="BM32" s="49">
        <f>VLOOKUP($A32,'RevPAR Raw Data'!$B$6:$BE$43,'RevPAR Raw Data'!BC$1,FALSE)</f>
        <v>5.4053992117033403</v>
      </c>
      <c r="BN32" s="50">
        <f>VLOOKUP($A32,'RevPAR Raw Data'!$B$6:$BE$43,'RevPAR Raw Data'!BE$1,FALSE)</f>
        <v>5.6545755669117499</v>
      </c>
    </row>
    <row r="33" spans="1:66" x14ac:dyDescent="0.45">
      <c r="A33" s="63" t="s">
        <v>45</v>
      </c>
      <c r="B33" s="47">
        <f>VLOOKUP($A33,'Occupancy Raw Data'!$B$8:$BE$45,'Occupancy Raw Data'!AG$3,FALSE)</f>
        <v>55.964810518174701</v>
      </c>
      <c r="C33" s="48">
        <f>VLOOKUP($A33,'Occupancy Raw Data'!$B$8:$BE$45,'Occupancy Raw Data'!AH$3,FALSE)</f>
        <v>60.102474864655797</v>
      </c>
      <c r="D33" s="48">
        <f>VLOOKUP($A33,'Occupancy Raw Data'!$B$8:$BE$45,'Occupancy Raw Data'!AI$3,FALSE)</f>
        <v>64.327146171693698</v>
      </c>
      <c r="E33" s="48">
        <f>VLOOKUP($A33,'Occupancy Raw Data'!$B$8:$BE$45,'Occupancy Raw Data'!AJ$3,FALSE)</f>
        <v>65.564578499613305</v>
      </c>
      <c r="F33" s="48">
        <f>VLOOKUP($A33,'Occupancy Raw Data'!$B$8:$BE$45,'Occupancy Raw Data'!AK$3,FALSE)</f>
        <v>65.835266821345698</v>
      </c>
      <c r="G33" s="49">
        <f>VLOOKUP($A33,'Occupancy Raw Data'!$B$8:$BE$45,'Occupancy Raw Data'!AL$3,FALSE)</f>
        <v>62.358855375096603</v>
      </c>
      <c r="H33" s="48">
        <f>VLOOKUP($A33,'Occupancy Raw Data'!$B$8:$BE$45,'Occupancy Raw Data'!AN$3,FALSE)</f>
        <v>74.671307037896298</v>
      </c>
      <c r="I33" s="48">
        <f>VLOOKUP($A33,'Occupancy Raw Data'!$B$8:$BE$45,'Occupancy Raw Data'!AO$3,FALSE)</f>
        <v>74.405452436194807</v>
      </c>
      <c r="J33" s="49">
        <f>VLOOKUP($A33,'Occupancy Raw Data'!$B$8:$BE$45,'Occupancy Raw Data'!AP$3,FALSE)</f>
        <v>74.538379737045602</v>
      </c>
      <c r="K33" s="50">
        <f>VLOOKUP($A33,'Occupancy Raw Data'!$B$8:$BE$45,'Occupancy Raw Data'!AR$3,FALSE)</f>
        <v>65.838719478510598</v>
      </c>
      <c r="M33" s="47">
        <f>VLOOKUP($A33,'Occupancy Raw Data'!$B$8:$BE$45,'Occupancy Raw Data'!AT$3,FALSE)</f>
        <v>-1.948470857954</v>
      </c>
      <c r="N33" s="48">
        <f>VLOOKUP($A33,'Occupancy Raw Data'!$B$8:$BE$45,'Occupancy Raw Data'!AU$3,FALSE)</f>
        <v>-1.62269418718918</v>
      </c>
      <c r="O33" s="48">
        <f>VLOOKUP($A33,'Occupancy Raw Data'!$B$8:$BE$45,'Occupancy Raw Data'!AV$3,FALSE)</f>
        <v>-3.8432233077157698</v>
      </c>
      <c r="P33" s="48">
        <f>VLOOKUP($A33,'Occupancy Raw Data'!$B$8:$BE$45,'Occupancy Raw Data'!AW$3,FALSE)</f>
        <v>-5.5723300349745504</v>
      </c>
      <c r="Q33" s="48">
        <f>VLOOKUP($A33,'Occupancy Raw Data'!$B$8:$BE$45,'Occupancy Raw Data'!AX$3,FALSE)</f>
        <v>-3.2052793460068898</v>
      </c>
      <c r="R33" s="49">
        <f>VLOOKUP($A33,'Occupancy Raw Data'!$B$8:$BE$45,'Occupancy Raw Data'!AY$3,FALSE)</f>
        <v>-3.3249913808365701</v>
      </c>
      <c r="S33" s="48">
        <f>VLOOKUP($A33,'Occupancy Raw Data'!$B$8:$BE$45,'Occupancy Raw Data'!BA$3,FALSE)</f>
        <v>3.5240989425057401</v>
      </c>
      <c r="T33" s="48">
        <f>VLOOKUP($A33,'Occupancy Raw Data'!$B$8:$BE$45,'Occupancy Raw Data'!BB$3,FALSE)</f>
        <v>6.9136972889712798</v>
      </c>
      <c r="U33" s="49">
        <f>VLOOKUP($A33,'Occupancy Raw Data'!$B$8:$BE$45,'Occupancy Raw Data'!BC$3,FALSE)</f>
        <v>5.1885778344160203</v>
      </c>
      <c r="V33" s="50">
        <f>VLOOKUP($A33,'Occupancy Raw Data'!$B$8:$BE$45,'Occupancy Raw Data'!BE$3,FALSE)</f>
        <v>-0.72597358842994597</v>
      </c>
      <c r="X33" s="51">
        <f>VLOOKUP($A33,'ADR Raw Data'!$B$6:$BE$43,'ADR Raw Data'!AG$1,FALSE)</f>
        <v>88.246144455000803</v>
      </c>
      <c r="Y33" s="52">
        <f>VLOOKUP($A33,'ADR Raw Data'!$B$6:$BE$43,'ADR Raw Data'!AH$1,FALSE)</f>
        <v>88.079419149107196</v>
      </c>
      <c r="Z33" s="52">
        <f>VLOOKUP($A33,'ADR Raw Data'!$B$6:$BE$43,'ADR Raw Data'!AI$1,FALSE)</f>
        <v>91.1238268635407</v>
      </c>
      <c r="AA33" s="52">
        <f>VLOOKUP($A33,'ADR Raw Data'!$B$6:$BE$43,'ADR Raw Data'!AJ$1,FALSE)</f>
        <v>89.791731996461195</v>
      </c>
      <c r="AB33" s="52">
        <f>VLOOKUP($A33,'ADR Raw Data'!$B$6:$BE$43,'ADR Raw Data'!AK$1,FALSE)</f>
        <v>88.831655198237797</v>
      </c>
      <c r="AC33" s="53">
        <f>VLOOKUP($A33,'ADR Raw Data'!$B$6:$BE$43,'ADR Raw Data'!AL$1,FALSE)</f>
        <v>89.256347555190303</v>
      </c>
      <c r="AD33" s="52">
        <f>VLOOKUP($A33,'ADR Raw Data'!$B$6:$BE$43,'ADR Raw Data'!AN$1,FALSE)</f>
        <v>97.8985763011393</v>
      </c>
      <c r="AE33" s="52">
        <f>VLOOKUP($A33,'ADR Raw Data'!$B$6:$BE$43,'ADR Raw Data'!AO$1,FALSE)</f>
        <v>99.293075865653194</v>
      </c>
      <c r="AF33" s="53">
        <f>VLOOKUP($A33,'ADR Raw Data'!$B$6:$BE$43,'ADR Raw Data'!AP$1,FALSE)</f>
        <v>98.594582649719499</v>
      </c>
      <c r="AG33" s="54">
        <f>VLOOKUP($A33,'ADR Raw Data'!$B$6:$BE$43,'ADR Raw Data'!AR$1,FALSE)</f>
        <v>92.276962254968694</v>
      </c>
      <c r="AI33" s="47">
        <f>VLOOKUP($A33,'ADR Raw Data'!$B$6:$BE$43,'ADR Raw Data'!AT$1,FALSE)</f>
        <v>2.0337039154176599</v>
      </c>
      <c r="AJ33" s="48">
        <f>VLOOKUP($A33,'ADR Raw Data'!$B$6:$BE$43,'ADR Raw Data'!AU$1,FALSE)</f>
        <v>0.452941623562363</v>
      </c>
      <c r="AK33" s="48">
        <f>VLOOKUP($A33,'ADR Raw Data'!$B$6:$BE$43,'ADR Raw Data'!AV$1,FALSE)</f>
        <v>3.4629622265517499</v>
      </c>
      <c r="AL33" s="48">
        <f>VLOOKUP($A33,'ADR Raw Data'!$B$6:$BE$43,'ADR Raw Data'!AW$1,FALSE)</f>
        <v>1.68356426049424</v>
      </c>
      <c r="AM33" s="48">
        <f>VLOOKUP($A33,'ADR Raw Data'!$B$6:$BE$43,'ADR Raw Data'!AX$1,FALSE)</f>
        <v>0.32232613954954098</v>
      </c>
      <c r="AN33" s="49">
        <f>VLOOKUP($A33,'ADR Raw Data'!$B$6:$BE$43,'ADR Raw Data'!AY$1,FALSE)</f>
        <v>1.5797017754017999</v>
      </c>
      <c r="AO33" s="48">
        <f>VLOOKUP($A33,'ADR Raw Data'!$B$6:$BE$43,'ADR Raw Data'!BA$1,FALSE)</f>
        <v>3.0990667759422199</v>
      </c>
      <c r="AP33" s="48">
        <f>VLOOKUP($A33,'ADR Raw Data'!$B$6:$BE$43,'ADR Raw Data'!BB$1,FALSE)</f>
        <v>6.2363908874092804</v>
      </c>
      <c r="AQ33" s="49">
        <f>VLOOKUP($A33,'ADR Raw Data'!$B$6:$BE$43,'ADR Raw Data'!BC$1,FALSE)</f>
        <v>4.63917221714334</v>
      </c>
      <c r="AR33" s="50">
        <f>VLOOKUP($A33,'ADR Raw Data'!$B$6:$BE$43,'ADR Raw Data'!BE$1,FALSE)</f>
        <v>2.7487283255922899</v>
      </c>
      <c r="AT33" s="51">
        <f>VLOOKUP($A33,'RevPAR Raw Data'!$B$6:$BE$43,'RevPAR Raw Data'!AG$1,FALSE)</f>
        <v>49.386787533835999</v>
      </c>
      <c r="AU33" s="52">
        <f>VLOOKUP($A33,'RevPAR Raw Data'!$B$6:$BE$43,'RevPAR Raw Data'!AH$1,FALSE)</f>
        <v>52.937910755026998</v>
      </c>
      <c r="AV33" s="52">
        <f>VLOOKUP($A33,'RevPAR Raw Data'!$B$6:$BE$43,'RevPAR Raw Data'!AI$1,FALSE)</f>
        <v>58.6173573037509</v>
      </c>
      <c r="AW33" s="52">
        <f>VLOOKUP($A33,'RevPAR Raw Data'!$B$6:$BE$43,'RevPAR Raw Data'!AJ$1,FALSE)</f>
        <v>58.871570610982197</v>
      </c>
      <c r="AX33" s="52">
        <f>VLOOKUP($A33,'RevPAR Raw Data'!$B$6:$BE$43,'RevPAR Raw Data'!AK$1,FALSE)</f>
        <v>58.4825572215777</v>
      </c>
      <c r="AY33" s="53">
        <f>VLOOKUP($A33,'RevPAR Raw Data'!$B$6:$BE$43,'RevPAR Raw Data'!AL$1,FALSE)</f>
        <v>55.659236685034799</v>
      </c>
      <c r="AZ33" s="52">
        <f>VLOOKUP($A33,'RevPAR Raw Data'!$B$6:$BE$43,'RevPAR Raw Data'!AN$1,FALSE)</f>
        <v>73.102146495552901</v>
      </c>
      <c r="BA33" s="52">
        <f>VLOOKUP($A33,'RevPAR Raw Data'!$B$6:$BE$43,'RevPAR Raw Data'!AO$1,FALSE)</f>
        <v>73.8794623356535</v>
      </c>
      <c r="BB33" s="53">
        <f>VLOOKUP($A33,'RevPAR Raw Data'!$B$6:$BE$43,'RevPAR Raw Data'!AP$1,FALSE)</f>
        <v>73.490804415603193</v>
      </c>
      <c r="BC33" s="54">
        <f>VLOOKUP($A33,'RevPAR Raw Data'!$B$6:$BE$43,'RevPAR Raw Data'!AR$1,FALSE)</f>
        <v>60.753970322340002</v>
      </c>
      <c r="BE33" s="47">
        <f>VLOOKUP($A33,'RevPAR Raw Data'!$B$6:$BE$43,'RevPAR Raw Data'!AT$1,FALSE)</f>
        <v>4.5606929334676798E-2</v>
      </c>
      <c r="BF33" s="48">
        <f>VLOOKUP($A33,'RevPAR Raw Data'!$B$6:$BE$43,'RevPAR Raw Data'!AU$1,FALSE)</f>
        <v>-1.17710242102372</v>
      </c>
      <c r="BG33" s="48">
        <f>VLOOKUP($A33,'RevPAR Raw Data'!$B$6:$BE$43,'RevPAR Raw Data'!AV$1,FALSE)</f>
        <v>-0.51335045259224599</v>
      </c>
      <c r="BH33" s="48">
        <f>VLOOKUP($A33,'RevPAR Raw Data'!$B$6:$BE$43,'RevPAR Raw Data'!AW$1,FALSE)</f>
        <v>-3.9825795314259298</v>
      </c>
      <c r="BI33" s="48">
        <f>VLOOKUP($A33,'RevPAR Raw Data'!$B$6:$BE$43,'RevPAR Raw Data'!AX$1,FALSE)</f>
        <v>-2.8932846596351101</v>
      </c>
      <c r="BJ33" s="49">
        <f>VLOOKUP($A33,'RevPAR Raw Data'!$B$6:$BE$43,'RevPAR Raw Data'!AY$1,FALSE)</f>
        <v>-1.7978145533098</v>
      </c>
      <c r="BK33" s="48">
        <f>VLOOKUP($A33,'RevPAR Raw Data'!$B$6:$BE$43,'RevPAR Raw Data'!BA$1,FALSE)</f>
        <v>6.7323798979264904</v>
      </c>
      <c r="BL33" s="48">
        <f>VLOOKUP($A33,'RevPAR Raw Data'!$B$6:$BE$43,'RevPAR Raw Data'!BB$1,FALSE)</f>
        <v>13.581253364093</v>
      </c>
      <c r="BM33" s="49">
        <f>VLOOKUP($A33,'RevPAR Raw Data'!$B$6:$BE$43,'RevPAR Raw Data'!BC$1,FALSE)</f>
        <v>10.0684571129184</v>
      </c>
      <c r="BN33" s="50">
        <f>VLOOKUP($A33,'RevPAR Raw Data'!$B$6:$BE$43,'RevPAR Raw Data'!BE$1,FALSE)</f>
        <v>2.0027996955008498</v>
      </c>
    </row>
    <row r="34" spans="1:66" x14ac:dyDescent="0.45">
      <c r="A34" s="63" t="s">
        <v>119</v>
      </c>
      <c r="B34" s="47">
        <f>VLOOKUP($A34,'Occupancy Raw Data'!$B$8:$BE$45,'Occupancy Raw Data'!AG$3,FALSE)</f>
        <v>48.519362186788101</v>
      </c>
      <c r="C34" s="48">
        <f>VLOOKUP($A34,'Occupancy Raw Data'!$B$8:$BE$45,'Occupancy Raw Data'!AH$3,FALSE)</f>
        <v>49.617637487796898</v>
      </c>
      <c r="D34" s="48">
        <f>VLOOKUP($A34,'Occupancy Raw Data'!$B$8:$BE$45,'Occupancy Raw Data'!AI$3,FALSE)</f>
        <v>63.187438984705402</v>
      </c>
      <c r="E34" s="48">
        <f>VLOOKUP($A34,'Occupancy Raw Data'!$B$8:$BE$45,'Occupancy Raw Data'!AJ$3,FALSE)</f>
        <v>64.017246989912096</v>
      </c>
      <c r="F34" s="48">
        <f>VLOOKUP($A34,'Occupancy Raw Data'!$B$8:$BE$45,'Occupancy Raw Data'!AK$3,FALSE)</f>
        <v>63.228115847705801</v>
      </c>
      <c r="G34" s="49">
        <f>VLOOKUP($A34,'Occupancy Raw Data'!$B$8:$BE$45,'Occupancy Raw Data'!AL$3,FALSE)</f>
        <v>57.713960299381696</v>
      </c>
      <c r="H34" s="48">
        <f>VLOOKUP($A34,'Occupancy Raw Data'!$B$8:$BE$45,'Occupancy Raw Data'!AN$3,FALSE)</f>
        <v>73.047510575984305</v>
      </c>
      <c r="I34" s="48">
        <f>VLOOKUP($A34,'Occupancy Raw Data'!$B$8:$BE$45,'Occupancy Raw Data'!AO$3,FALSE)</f>
        <v>74.845427920598695</v>
      </c>
      <c r="J34" s="49">
        <f>VLOOKUP($A34,'Occupancy Raw Data'!$B$8:$BE$45,'Occupancy Raw Data'!AP$3,FALSE)</f>
        <v>73.946469248291507</v>
      </c>
      <c r="K34" s="50">
        <f>VLOOKUP($A34,'Occupancy Raw Data'!$B$8:$BE$45,'Occupancy Raw Data'!AR$3,FALSE)</f>
        <v>62.351819999070202</v>
      </c>
      <c r="M34" s="47">
        <f>VLOOKUP($A34,'Occupancy Raw Data'!$B$8:$BE$45,'Occupancy Raw Data'!AT$3,FALSE)</f>
        <v>-0.48426093044416302</v>
      </c>
      <c r="N34" s="48">
        <f>VLOOKUP($A34,'Occupancy Raw Data'!$B$8:$BE$45,'Occupancy Raw Data'!AU$3,FALSE)</f>
        <v>11.815983514284801</v>
      </c>
      <c r="O34" s="48">
        <f>VLOOKUP($A34,'Occupancy Raw Data'!$B$8:$BE$45,'Occupancy Raw Data'!AV$3,FALSE)</f>
        <v>11.0097539379698</v>
      </c>
      <c r="P34" s="48">
        <f>VLOOKUP($A34,'Occupancy Raw Data'!$B$8:$BE$45,'Occupancy Raw Data'!AW$3,FALSE)</f>
        <v>9.7596743373752997</v>
      </c>
      <c r="Q34" s="48">
        <f>VLOOKUP($A34,'Occupancy Raw Data'!$B$8:$BE$45,'Occupancy Raw Data'!AX$3,FALSE)</f>
        <v>5.9474078710606797</v>
      </c>
      <c r="R34" s="49">
        <f>VLOOKUP($A34,'Occupancy Raw Data'!$B$8:$BE$45,'Occupancy Raw Data'!AY$3,FALSE)</f>
        <v>7.6535457979495103</v>
      </c>
      <c r="S34" s="48">
        <f>VLOOKUP($A34,'Occupancy Raw Data'!$B$8:$BE$45,'Occupancy Raw Data'!BA$3,FALSE)</f>
        <v>6.2736721029613696</v>
      </c>
      <c r="T34" s="48">
        <f>VLOOKUP($A34,'Occupancy Raw Data'!$B$8:$BE$45,'Occupancy Raw Data'!BB$3,FALSE)</f>
        <v>3.64017569070336</v>
      </c>
      <c r="U34" s="49">
        <f>VLOOKUP($A34,'Occupancy Raw Data'!$B$8:$BE$45,'Occupancy Raw Data'!BC$3,FALSE)</f>
        <v>4.9244018972298402</v>
      </c>
      <c r="V34" s="50">
        <f>VLOOKUP($A34,'Occupancy Raw Data'!$B$8:$BE$45,'Occupancy Raw Data'!BE$3,FALSE)</f>
        <v>6.7130266658978002</v>
      </c>
      <c r="X34" s="51">
        <f>VLOOKUP($A34,'ADR Raw Data'!$B$6:$BE$43,'ADR Raw Data'!AG$1,FALSE)</f>
        <v>163.891976861167</v>
      </c>
      <c r="Y34" s="52">
        <f>VLOOKUP($A34,'ADR Raw Data'!$B$6:$BE$43,'ADR Raw Data'!AH$1,FALSE)</f>
        <v>161.02887030660699</v>
      </c>
      <c r="Z34" s="52">
        <f>VLOOKUP($A34,'ADR Raw Data'!$B$6:$BE$43,'ADR Raw Data'!AI$1,FALSE)</f>
        <v>170.47346465816901</v>
      </c>
      <c r="AA34" s="52">
        <f>VLOOKUP($A34,'ADR Raw Data'!$B$6:$BE$43,'ADR Raw Data'!AJ$1,FALSE)</f>
        <v>171.91386326089699</v>
      </c>
      <c r="AB34" s="52">
        <f>VLOOKUP($A34,'ADR Raw Data'!$B$6:$BE$43,'ADR Raw Data'!AK$1,FALSE)</f>
        <v>167.73985975295901</v>
      </c>
      <c r="AC34" s="53">
        <f>VLOOKUP($A34,'ADR Raw Data'!$B$6:$BE$43,'ADR Raw Data'!AL$1,FALSE)</f>
        <v>167.463522595923</v>
      </c>
      <c r="AD34" s="52">
        <f>VLOOKUP($A34,'ADR Raw Data'!$B$6:$BE$43,'ADR Raw Data'!AN$1,FALSE)</f>
        <v>183.09851765229899</v>
      </c>
      <c r="AE34" s="52">
        <f>VLOOKUP($A34,'ADR Raw Data'!$B$6:$BE$43,'ADR Raw Data'!AO$1,FALSE)</f>
        <v>182.938515217391</v>
      </c>
      <c r="AF34" s="53">
        <f>VLOOKUP($A34,'ADR Raw Data'!$B$6:$BE$43,'ADR Raw Data'!AP$1,FALSE)</f>
        <v>183.017543869299</v>
      </c>
      <c r="AG34" s="54">
        <f>VLOOKUP($A34,'ADR Raw Data'!$B$6:$BE$43,'ADR Raw Data'!AR$1,FALSE)</f>
        <v>172.733915004659</v>
      </c>
      <c r="AI34" s="47">
        <f>VLOOKUP($A34,'ADR Raw Data'!$B$6:$BE$43,'ADR Raw Data'!AT$1,FALSE)</f>
        <v>0.91035109592391705</v>
      </c>
      <c r="AJ34" s="48">
        <f>VLOOKUP($A34,'ADR Raw Data'!$B$6:$BE$43,'ADR Raw Data'!AU$1,FALSE)</f>
        <v>4.2525169298019998</v>
      </c>
      <c r="AK34" s="48">
        <f>VLOOKUP($A34,'ADR Raw Data'!$B$6:$BE$43,'ADR Raw Data'!AV$1,FALSE)</f>
        <v>5.7467795077630397</v>
      </c>
      <c r="AL34" s="48">
        <f>VLOOKUP($A34,'ADR Raw Data'!$B$6:$BE$43,'ADR Raw Data'!AW$1,FALSE)</f>
        <v>7.0961882535389798</v>
      </c>
      <c r="AM34" s="48">
        <f>VLOOKUP($A34,'ADR Raw Data'!$B$6:$BE$43,'ADR Raw Data'!AX$1,FALSE)</f>
        <v>5.5462654965168197</v>
      </c>
      <c r="AN34" s="49">
        <f>VLOOKUP($A34,'ADR Raw Data'!$B$6:$BE$43,'ADR Raw Data'!AY$1,FALSE)</f>
        <v>4.8920414748996599</v>
      </c>
      <c r="AO34" s="48">
        <f>VLOOKUP($A34,'ADR Raw Data'!$B$6:$BE$43,'ADR Raw Data'!BA$1,FALSE)</f>
        <v>2.29406105636795</v>
      </c>
      <c r="AP34" s="48">
        <f>VLOOKUP($A34,'ADR Raw Data'!$B$6:$BE$43,'ADR Raw Data'!BB$1,FALSE)</f>
        <v>1.1046938668274</v>
      </c>
      <c r="AQ34" s="49">
        <f>VLOOKUP($A34,'ADR Raw Data'!$B$6:$BE$43,'ADR Raw Data'!BC$1,FALSE)</f>
        <v>1.6820319313804399</v>
      </c>
      <c r="AR34" s="50">
        <f>VLOOKUP($A34,'ADR Raw Data'!$B$6:$BE$43,'ADR Raw Data'!BE$1,FALSE)</f>
        <v>3.6434302421332601</v>
      </c>
      <c r="AT34" s="51">
        <f>VLOOKUP($A34,'RevPAR Raw Data'!$B$6:$BE$43,'RevPAR Raw Data'!AG$1,FALSE)</f>
        <v>79.519341848356603</v>
      </c>
      <c r="AU34" s="52">
        <f>VLOOKUP($A34,'RevPAR Raw Data'!$B$6:$BE$43,'RevPAR Raw Data'!AH$1,FALSE)</f>
        <v>79.898721119427194</v>
      </c>
      <c r="AV34" s="52">
        <f>VLOOKUP($A34,'RevPAR Raw Data'!$B$6:$BE$43,'RevPAR Raw Data'!AI$1,FALSE)</f>
        <v>107.71781646599401</v>
      </c>
      <c r="AW34" s="52">
        <f>VLOOKUP($A34,'RevPAR Raw Data'!$B$6:$BE$43,'RevPAR Raw Data'!AJ$1,FALSE)</f>
        <v>110.054522453628</v>
      </c>
      <c r="AX34" s="52">
        <f>VLOOKUP($A34,'RevPAR Raw Data'!$B$6:$BE$43,'RevPAR Raw Data'!AK$1,FALSE)</f>
        <v>106.05875284738001</v>
      </c>
      <c r="AY34" s="53">
        <f>VLOOKUP($A34,'RevPAR Raw Data'!$B$6:$BE$43,'RevPAR Raw Data'!AL$1,FALSE)</f>
        <v>96.649830946957294</v>
      </c>
      <c r="AZ34" s="52">
        <f>VLOOKUP($A34,'RevPAR Raw Data'!$B$6:$BE$43,'RevPAR Raw Data'!AN$1,FALSE)</f>
        <v>133.74890904653401</v>
      </c>
      <c r="BA34" s="52">
        <f>VLOOKUP($A34,'RevPAR Raw Data'!$B$6:$BE$43,'RevPAR Raw Data'!AO$1,FALSE)</f>
        <v>136.921114546046</v>
      </c>
      <c r="BB34" s="53">
        <f>VLOOKUP($A34,'RevPAR Raw Data'!$B$6:$BE$43,'RevPAR Raw Data'!AP$1,FALSE)</f>
        <v>135.33501179628999</v>
      </c>
      <c r="BC34" s="54">
        <f>VLOOKUP($A34,'RevPAR Raw Data'!$B$6:$BE$43,'RevPAR Raw Data'!AR$1,FALSE)</f>
        <v>107.702739761052</v>
      </c>
      <c r="BE34" s="47">
        <f>VLOOKUP($A34,'RevPAR Raw Data'!$B$6:$BE$43,'RevPAR Raw Data'!AT$1,FALSE)</f>
        <v>0.42168169079232398</v>
      </c>
      <c r="BF34" s="48">
        <f>VLOOKUP($A34,'RevPAR Raw Data'!$B$6:$BE$43,'RevPAR Raw Data'!AU$1,FALSE)</f>
        <v>16.5709771434544</v>
      </c>
      <c r="BG34" s="48">
        <f>VLOOKUP($A34,'RevPAR Raw Data'!$B$6:$BE$43,'RevPAR Raw Data'!AV$1,FALSE)</f>
        <v>17.389239728895198</v>
      </c>
      <c r="BH34" s="48">
        <f>VLOOKUP($A34,'RevPAR Raw Data'!$B$6:$BE$43,'RevPAR Raw Data'!AW$1,FALSE)</f>
        <v>17.548427454826701</v>
      </c>
      <c r="BI34" s="48">
        <f>VLOOKUP($A34,'RevPAR Raw Data'!$B$6:$BE$43,'RevPAR Raw Data'!AX$1,FALSE)</f>
        <v>11.823532398267201</v>
      </c>
      <c r="BJ34" s="49">
        <f>VLOOKUP($A34,'RevPAR Raw Data'!$B$6:$BE$43,'RevPAR Raw Data'!AY$1,FALSE)</f>
        <v>12.9200019075853</v>
      </c>
      <c r="BK34" s="48">
        <f>VLOOKUP($A34,'RevPAR Raw Data'!$B$6:$BE$43,'RevPAR Raw Data'!BA$1,FALSE)</f>
        <v>8.71165502784757</v>
      </c>
      <c r="BL34" s="48">
        <f>VLOOKUP($A34,'RevPAR Raw Data'!$B$6:$BE$43,'RevPAR Raw Data'!BB$1,FALSE)</f>
        <v>4.7850823551277104</v>
      </c>
      <c r="BM34" s="49">
        <f>VLOOKUP($A34,'RevPAR Raw Data'!$B$6:$BE$43,'RevPAR Raw Data'!BC$1,FALSE)</f>
        <v>6.6892638409511997</v>
      </c>
      <c r="BN34" s="50">
        <f>VLOOKUP($A34,'RevPAR Raw Data'!$B$6:$BE$43,'RevPAR Raw Data'!BE$1,FALSE)</f>
        <v>10.6010413517388</v>
      </c>
    </row>
    <row r="35" spans="1:66" x14ac:dyDescent="0.45">
      <c r="A35" s="63" t="s">
        <v>94</v>
      </c>
      <c r="B35" s="47">
        <f>VLOOKUP($A35,'Occupancy Raw Data'!$B$8:$BE$45,'Occupancy Raw Data'!AG$3,FALSE)</f>
        <v>53.968764623303599</v>
      </c>
      <c r="C35" s="48">
        <f>VLOOKUP($A35,'Occupancy Raw Data'!$B$8:$BE$45,'Occupancy Raw Data'!AH$3,FALSE)</f>
        <v>57.7211043518951</v>
      </c>
      <c r="D35" s="48">
        <f>VLOOKUP($A35,'Occupancy Raw Data'!$B$8:$BE$45,'Occupancy Raw Data'!AI$3,FALSE)</f>
        <v>67.448525970987305</v>
      </c>
      <c r="E35" s="48">
        <f>VLOOKUP($A35,'Occupancy Raw Data'!$B$8:$BE$45,'Occupancy Raw Data'!AJ$3,FALSE)</f>
        <v>69.021993448759901</v>
      </c>
      <c r="F35" s="48">
        <f>VLOOKUP($A35,'Occupancy Raw Data'!$B$8:$BE$45,'Occupancy Raw Data'!AK$3,FALSE)</f>
        <v>67.606457650912404</v>
      </c>
      <c r="G35" s="49">
        <f>VLOOKUP($A35,'Occupancy Raw Data'!$B$8:$BE$45,'Occupancy Raw Data'!AL$3,FALSE)</f>
        <v>63.1533692091717</v>
      </c>
      <c r="H35" s="48">
        <f>VLOOKUP($A35,'Occupancy Raw Data'!$B$8:$BE$45,'Occupancy Raw Data'!AN$3,FALSE)</f>
        <v>76.237131492746798</v>
      </c>
      <c r="I35" s="48">
        <f>VLOOKUP($A35,'Occupancy Raw Data'!$B$8:$BE$45,'Occupancy Raw Data'!AO$3,FALSE)</f>
        <v>79.167641553579699</v>
      </c>
      <c r="J35" s="49">
        <f>VLOOKUP($A35,'Occupancy Raw Data'!$B$8:$BE$45,'Occupancy Raw Data'!AP$3,FALSE)</f>
        <v>77.702386523163298</v>
      </c>
      <c r="K35" s="50">
        <f>VLOOKUP($A35,'Occupancy Raw Data'!$B$8:$BE$45,'Occupancy Raw Data'!AR$3,FALSE)</f>
        <v>67.310231298883593</v>
      </c>
      <c r="M35" s="47">
        <f>VLOOKUP($A35,'Occupancy Raw Data'!$B$8:$BE$45,'Occupancy Raw Data'!AT$3,FALSE)</f>
        <v>-1.8708476949695301</v>
      </c>
      <c r="N35" s="48">
        <f>VLOOKUP($A35,'Occupancy Raw Data'!$B$8:$BE$45,'Occupancy Raw Data'!AU$3,FALSE)</f>
        <v>4.1961558131054302</v>
      </c>
      <c r="O35" s="48">
        <f>VLOOKUP($A35,'Occupancy Raw Data'!$B$8:$BE$45,'Occupancy Raw Data'!AV$3,FALSE)</f>
        <v>4.7282080917498703</v>
      </c>
      <c r="P35" s="48">
        <f>VLOOKUP($A35,'Occupancy Raw Data'!$B$8:$BE$45,'Occupancy Raw Data'!AW$3,FALSE)</f>
        <v>5.4963328388560697</v>
      </c>
      <c r="Q35" s="48">
        <f>VLOOKUP($A35,'Occupancy Raw Data'!$B$8:$BE$45,'Occupancy Raw Data'!AX$3,FALSE)</f>
        <v>2.7895320071480998</v>
      </c>
      <c r="R35" s="49">
        <f>VLOOKUP($A35,'Occupancy Raw Data'!$B$8:$BE$45,'Occupancy Raw Data'!AY$3,FALSE)</f>
        <v>3.2088178373433101</v>
      </c>
      <c r="S35" s="48">
        <f>VLOOKUP($A35,'Occupancy Raw Data'!$B$8:$BE$45,'Occupancy Raw Data'!BA$3,FALSE)</f>
        <v>-0.62579564994980497</v>
      </c>
      <c r="T35" s="48">
        <f>VLOOKUP($A35,'Occupancy Raw Data'!$B$8:$BE$45,'Occupancy Raw Data'!BB$3,FALSE)</f>
        <v>1.5290487296169999</v>
      </c>
      <c r="U35" s="49">
        <f>VLOOKUP($A35,'Occupancy Raw Data'!$B$8:$BE$45,'Occupancy Raw Data'!BC$3,FALSE)</f>
        <v>0.460389360475913</v>
      </c>
      <c r="V35" s="50">
        <f>VLOOKUP($A35,'Occupancy Raw Data'!$B$8:$BE$45,'Occupancy Raw Data'!BE$3,FALSE)</f>
        <v>2.30189133904917</v>
      </c>
      <c r="X35" s="51">
        <f>VLOOKUP($A35,'ADR Raw Data'!$B$6:$BE$43,'ADR Raw Data'!AG$1,FALSE)</f>
        <v>102.66945374735801</v>
      </c>
      <c r="Y35" s="52">
        <f>VLOOKUP($A35,'ADR Raw Data'!$B$6:$BE$43,'ADR Raw Data'!AH$1,FALSE)</f>
        <v>102.6170328334</v>
      </c>
      <c r="Z35" s="52">
        <f>VLOOKUP($A35,'ADR Raw Data'!$B$6:$BE$43,'ADR Raw Data'!AI$1,FALSE)</f>
        <v>107.665246726216</v>
      </c>
      <c r="AA35" s="52">
        <f>VLOOKUP($A35,'ADR Raw Data'!$B$6:$BE$43,'ADR Raw Data'!AJ$1,FALSE)</f>
        <v>107.420708474576</v>
      </c>
      <c r="AB35" s="52">
        <f>VLOOKUP($A35,'ADR Raw Data'!$B$6:$BE$43,'ADR Raw Data'!AK$1,FALSE)</f>
        <v>105.837845648035</v>
      </c>
      <c r="AC35" s="53">
        <f>VLOOKUP($A35,'ADR Raw Data'!$B$6:$BE$43,'ADR Raw Data'!AL$1,FALSE)</f>
        <v>105.443899246992</v>
      </c>
      <c r="AD35" s="52">
        <f>VLOOKUP($A35,'ADR Raw Data'!$B$6:$BE$43,'ADR Raw Data'!AN$1,FALSE)</f>
        <v>121.013967084819</v>
      </c>
      <c r="AE35" s="52">
        <f>VLOOKUP($A35,'ADR Raw Data'!$B$6:$BE$43,'ADR Raw Data'!AO$1,FALSE)</f>
        <v>123.046517418449</v>
      </c>
      <c r="AF35" s="53">
        <f>VLOOKUP($A35,'ADR Raw Data'!$B$6:$BE$43,'ADR Raw Data'!AP$1,FALSE)</f>
        <v>122.049406428786</v>
      </c>
      <c r="AG35" s="54">
        <f>VLOOKUP($A35,'ADR Raw Data'!$B$6:$BE$43,'ADR Raw Data'!AR$1,FALSE)</f>
        <v>110.920831579796</v>
      </c>
      <c r="AI35" s="47">
        <f>VLOOKUP($A35,'ADR Raw Data'!$B$6:$BE$43,'ADR Raw Data'!AT$1,FALSE)</f>
        <v>3.6893345653060501</v>
      </c>
      <c r="AJ35" s="48">
        <f>VLOOKUP($A35,'ADR Raw Data'!$B$6:$BE$43,'ADR Raw Data'!AU$1,FALSE)</f>
        <v>7.5141100912868897</v>
      </c>
      <c r="AK35" s="48">
        <f>VLOOKUP($A35,'ADR Raw Data'!$B$6:$BE$43,'ADR Raw Data'!AV$1,FALSE)</f>
        <v>7.6974486548857204</v>
      </c>
      <c r="AL35" s="48">
        <f>VLOOKUP($A35,'ADR Raw Data'!$B$6:$BE$43,'ADR Raw Data'!AW$1,FALSE)</f>
        <v>8.5772975531348994</v>
      </c>
      <c r="AM35" s="48">
        <f>VLOOKUP($A35,'ADR Raw Data'!$B$6:$BE$43,'ADR Raw Data'!AX$1,FALSE)</f>
        <v>7.3681563533985797</v>
      </c>
      <c r="AN35" s="49">
        <f>VLOOKUP($A35,'ADR Raw Data'!$B$6:$BE$43,'ADR Raw Data'!AY$1,FALSE)</f>
        <v>7.0957975273051002</v>
      </c>
      <c r="AO35" s="48">
        <f>VLOOKUP($A35,'ADR Raw Data'!$B$6:$BE$43,'ADR Raw Data'!BA$1,FALSE)</f>
        <v>3.74346045618723</v>
      </c>
      <c r="AP35" s="48">
        <f>VLOOKUP($A35,'ADR Raw Data'!$B$6:$BE$43,'ADR Raw Data'!BB$1,FALSE)</f>
        <v>3.42214044765602</v>
      </c>
      <c r="AQ35" s="49">
        <f>VLOOKUP($A35,'ADR Raw Data'!$B$6:$BE$43,'ADR Raw Data'!BC$1,FALSE)</f>
        <v>3.5891570852077401</v>
      </c>
      <c r="AR35" s="50">
        <f>VLOOKUP($A35,'ADR Raw Data'!$B$6:$BE$43,'ADR Raw Data'!BE$1,FALSE)</f>
        <v>5.6927115481873596</v>
      </c>
      <c r="AT35" s="51">
        <f>VLOOKUP($A35,'RevPAR Raw Data'!$B$6:$BE$43,'RevPAR Raw Data'!AG$1,FALSE)</f>
        <v>55.409435832943302</v>
      </c>
      <c r="AU35" s="52">
        <f>VLOOKUP($A35,'RevPAR Raw Data'!$B$6:$BE$43,'RevPAR Raw Data'!AH$1,FALSE)</f>
        <v>59.231684604585801</v>
      </c>
      <c r="AV35" s="52">
        <f>VLOOKUP($A35,'RevPAR Raw Data'!$B$6:$BE$43,'RevPAR Raw Data'!AI$1,FALSE)</f>
        <v>72.618621899859605</v>
      </c>
      <c r="AW35" s="52">
        <f>VLOOKUP($A35,'RevPAR Raw Data'!$B$6:$BE$43,'RevPAR Raw Data'!AJ$1,FALSE)</f>
        <v>74.143914365933497</v>
      </c>
      <c r="AX35" s="52">
        <f>VLOOKUP($A35,'RevPAR Raw Data'!$B$6:$BE$43,'RevPAR Raw Data'!AK$1,FALSE)</f>
        <v>71.5532182966775</v>
      </c>
      <c r="AY35" s="53">
        <f>VLOOKUP($A35,'RevPAR Raw Data'!$B$6:$BE$43,'RevPAR Raw Data'!AL$1,FALSE)</f>
        <v>66.591374999999999</v>
      </c>
      <c r="AZ35" s="52">
        <f>VLOOKUP($A35,'RevPAR Raw Data'!$B$6:$BE$43,'RevPAR Raw Data'!AN$1,FALSE)</f>
        <v>92.257577211043497</v>
      </c>
      <c r="BA35" s="52">
        <f>VLOOKUP($A35,'RevPAR Raw Data'!$B$6:$BE$43,'RevPAR Raw Data'!AO$1,FALSE)</f>
        <v>97.413025854000907</v>
      </c>
      <c r="BB35" s="53">
        <f>VLOOKUP($A35,'RevPAR Raw Data'!$B$6:$BE$43,'RevPAR Raw Data'!AP$1,FALSE)</f>
        <v>94.835301532522195</v>
      </c>
      <c r="BC35" s="54">
        <f>VLOOKUP($A35,'RevPAR Raw Data'!$B$6:$BE$43,'RevPAR Raw Data'!AR$1,FALSE)</f>
        <v>74.661068295006302</v>
      </c>
      <c r="BE35" s="47">
        <f>VLOOKUP($A35,'RevPAR Raw Data'!$B$6:$BE$43,'RevPAR Raw Data'!AT$1,FALSE)</f>
        <v>1.7494650396617799</v>
      </c>
      <c r="BF35" s="48">
        <f>VLOOKUP($A35,'RevPAR Raw Data'!$B$6:$BE$43,'RevPAR Raw Data'!AU$1,FALSE)</f>
        <v>12.025569671791001</v>
      </c>
      <c r="BG35" s="48">
        <f>VLOOKUP($A35,'RevPAR Raw Data'!$B$6:$BE$43,'RevPAR Raw Data'!AV$1,FALSE)</f>
        <v>12.789608136794101</v>
      </c>
      <c r="BH35" s="48">
        <f>VLOOKUP($A35,'RevPAR Raw Data'!$B$6:$BE$43,'RevPAR Raw Data'!AW$1,FALSE)</f>
        <v>14.545067214090301</v>
      </c>
      <c r="BI35" s="48">
        <f>VLOOKUP($A35,'RevPAR Raw Data'!$B$6:$BE$43,'RevPAR Raw Data'!AX$1,FALSE)</f>
        <v>10.363225440361401</v>
      </c>
      <c r="BJ35" s="49">
        <f>VLOOKUP($A35,'RevPAR Raw Data'!$B$6:$BE$43,'RevPAR Raw Data'!AY$1,FALSE)</f>
        <v>10.532306581406299</v>
      </c>
      <c r="BK35" s="48">
        <f>VLOOKUP($A35,'RevPAR Raw Data'!$B$6:$BE$43,'RevPAR Raw Data'!BA$1,FALSE)</f>
        <v>3.0942383935450199</v>
      </c>
      <c r="BL35" s="48">
        <f>VLOOKUP($A35,'RevPAR Raw Data'!$B$6:$BE$43,'RevPAR Raw Data'!BB$1,FALSE)</f>
        <v>5.0035153723136201</v>
      </c>
      <c r="BM35" s="49">
        <f>VLOOKUP($A35,'RevPAR Raw Data'!$B$6:$BE$43,'RevPAR Raw Data'!BC$1,FALSE)</f>
        <v>4.0660705430347202</v>
      </c>
      <c r="BN35" s="50">
        <f>VLOOKUP($A35,'RevPAR Raw Data'!$B$6:$BE$43,'RevPAR Raw Data'!BE$1,FALSE)</f>
        <v>8.1256429213213099</v>
      </c>
    </row>
    <row r="36" spans="1:66" x14ac:dyDescent="0.45">
      <c r="A36" s="63" t="s">
        <v>44</v>
      </c>
      <c r="B36" s="47">
        <f>VLOOKUP($A36,'Occupancy Raw Data'!$B$8:$BE$45,'Occupancy Raw Data'!AG$3,FALSE)</f>
        <v>60.079255685733898</v>
      </c>
      <c r="C36" s="48">
        <f>VLOOKUP($A36,'Occupancy Raw Data'!$B$8:$BE$45,'Occupancy Raw Data'!AH$3,FALSE)</f>
        <v>57.064093728463099</v>
      </c>
      <c r="D36" s="48">
        <f>VLOOKUP($A36,'Occupancy Raw Data'!$B$8:$BE$45,'Occupancy Raw Data'!AI$3,FALSE)</f>
        <v>63.180565127498198</v>
      </c>
      <c r="E36" s="48">
        <f>VLOOKUP($A36,'Occupancy Raw Data'!$B$8:$BE$45,'Occupancy Raw Data'!AJ$3,FALSE)</f>
        <v>64.016195727084707</v>
      </c>
      <c r="F36" s="48">
        <f>VLOOKUP($A36,'Occupancy Raw Data'!$B$8:$BE$45,'Occupancy Raw Data'!AK$3,FALSE)</f>
        <v>65.299793246037197</v>
      </c>
      <c r="G36" s="49">
        <f>VLOOKUP($A36,'Occupancy Raw Data'!$B$8:$BE$45,'Occupancy Raw Data'!AL$3,FALSE)</f>
        <v>61.927980702963403</v>
      </c>
      <c r="H36" s="48">
        <f>VLOOKUP($A36,'Occupancy Raw Data'!$B$8:$BE$45,'Occupancy Raw Data'!AN$3,FALSE)</f>
        <v>80.082701585113696</v>
      </c>
      <c r="I36" s="48">
        <f>VLOOKUP($A36,'Occupancy Raw Data'!$B$8:$BE$45,'Occupancy Raw Data'!AO$3,FALSE)</f>
        <v>83.709510682287998</v>
      </c>
      <c r="J36" s="49">
        <f>VLOOKUP($A36,'Occupancy Raw Data'!$B$8:$BE$45,'Occupancy Raw Data'!AP$3,FALSE)</f>
        <v>81.896106133700798</v>
      </c>
      <c r="K36" s="50">
        <f>VLOOKUP($A36,'Occupancy Raw Data'!$B$8:$BE$45,'Occupancy Raw Data'!AR$3,FALSE)</f>
        <v>67.633159397459806</v>
      </c>
      <c r="M36" s="47">
        <f>VLOOKUP($A36,'Occupancy Raw Data'!$B$8:$BE$45,'Occupancy Raw Data'!AT$3,FALSE)</f>
        <v>1.63619162235877</v>
      </c>
      <c r="N36" s="48">
        <f>VLOOKUP($A36,'Occupancy Raw Data'!$B$8:$BE$45,'Occupancy Raw Data'!AU$3,FALSE)</f>
        <v>-2.2240048374930099</v>
      </c>
      <c r="O36" s="48">
        <f>VLOOKUP($A36,'Occupancy Raw Data'!$B$8:$BE$45,'Occupancy Raw Data'!AV$3,FALSE)</f>
        <v>-1.90141139352429</v>
      </c>
      <c r="P36" s="48">
        <f>VLOOKUP($A36,'Occupancy Raw Data'!$B$8:$BE$45,'Occupancy Raw Data'!AW$3,FALSE)</f>
        <v>-2.8153552631614498</v>
      </c>
      <c r="Q36" s="48">
        <f>VLOOKUP($A36,'Occupancy Raw Data'!$B$8:$BE$45,'Occupancy Raw Data'!AX$3,FALSE)</f>
        <v>-2.4497615384376399</v>
      </c>
      <c r="R36" s="49">
        <f>VLOOKUP($A36,'Occupancy Raw Data'!$B$8:$BE$45,'Occupancy Raw Data'!AY$3,FALSE)</f>
        <v>-1.60467672660855</v>
      </c>
      <c r="S36" s="48">
        <f>VLOOKUP($A36,'Occupancy Raw Data'!$B$8:$BE$45,'Occupancy Raw Data'!BA$3,FALSE)</f>
        <v>2.7496226509588602</v>
      </c>
      <c r="T36" s="48">
        <f>VLOOKUP($A36,'Occupancy Raw Data'!$B$8:$BE$45,'Occupancy Raw Data'!BB$3,FALSE)</f>
        <v>2.64591161887332</v>
      </c>
      <c r="U36" s="49">
        <f>VLOOKUP($A36,'Occupancy Raw Data'!$B$8:$BE$45,'Occupancy Raw Data'!BC$3,FALSE)</f>
        <v>2.6965927410335002</v>
      </c>
      <c r="V36" s="50">
        <f>VLOOKUP($A36,'Occupancy Raw Data'!$B$8:$BE$45,'Occupancy Raw Data'!BE$3,FALSE)</f>
        <v>-0.157939404167943</v>
      </c>
      <c r="X36" s="51">
        <f>VLOOKUP($A36,'ADR Raw Data'!$B$6:$BE$43,'ADR Raw Data'!AG$1,FALSE)</f>
        <v>96.810166934327498</v>
      </c>
      <c r="Y36" s="52">
        <f>VLOOKUP($A36,'ADR Raw Data'!$B$6:$BE$43,'ADR Raw Data'!AH$1,FALSE)</f>
        <v>89.625430902777694</v>
      </c>
      <c r="Z36" s="52">
        <f>VLOOKUP($A36,'ADR Raw Data'!$B$6:$BE$43,'ADR Raw Data'!AI$1,FALSE)</f>
        <v>91.285282615216701</v>
      </c>
      <c r="AA36" s="52">
        <f>VLOOKUP($A36,'ADR Raw Data'!$B$6:$BE$43,'ADR Raw Data'!AJ$1,FALSE)</f>
        <v>91.238499650114306</v>
      </c>
      <c r="AB36" s="52">
        <f>VLOOKUP($A36,'ADR Raw Data'!$B$6:$BE$43,'ADR Raw Data'!AK$1,FALSE)</f>
        <v>90.743089274406302</v>
      </c>
      <c r="AC36" s="53">
        <f>VLOOKUP($A36,'ADR Raw Data'!$B$6:$BE$43,'ADR Raw Data'!AL$1,FALSE)</f>
        <v>91.927360787914097</v>
      </c>
      <c r="AD36" s="52">
        <f>VLOOKUP($A36,'ADR Raw Data'!$B$6:$BE$43,'ADR Raw Data'!AN$1,FALSE)</f>
        <v>112.271727431153</v>
      </c>
      <c r="AE36" s="52">
        <f>VLOOKUP($A36,'ADR Raw Data'!$B$6:$BE$43,'ADR Raw Data'!AO$1,FALSE)</f>
        <v>115.831441226716</v>
      </c>
      <c r="AF36" s="53">
        <f>VLOOKUP($A36,'ADR Raw Data'!$B$6:$BE$43,'ADR Raw Data'!AP$1,FALSE)</f>
        <v>114.090995245358</v>
      </c>
      <c r="AG36" s="54">
        <f>VLOOKUP($A36,'ADR Raw Data'!$B$6:$BE$43,'ADR Raw Data'!AR$1,FALSE)</f>
        <v>99.595262053278901</v>
      </c>
      <c r="AI36" s="47">
        <f>VLOOKUP($A36,'ADR Raw Data'!$B$6:$BE$43,'ADR Raw Data'!AT$1,FALSE)</f>
        <v>4.2425983556544997</v>
      </c>
      <c r="AJ36" s="48">
        <f>VLOOKUP($A36,'ADR Raw Data'!$B$6:$BE$43,'ADR Raw Data'!AU$1,FALSE)</f>
        <v>3.5158202123598499</v>
      </c>
      <c r="AK36" s="48">
        <f>VLOOKUP($A36,'ADR Raw Data'!$B$6:$BE$43,'ADR Raw Data'!AV$1,FALSE)</f>
        <v>1.8153374566151299</v>
      </c>
      <c r="AL36" s="48">
        <f>VLOOKUP($A36,'ADR Raw Data'!$B$6:$BE$43,'ADR Raw Data'!AW$1,FALSE)</f>
        <v>1.9072128119635301</v>
      </c>
      <c r="AM36" s="48">
        <f>VLOOKUP($A36,'ADR Raw Data'!$B$6:$BE$43,'ADR Raw Data'!AX$1,FALSE)</f>
        <v>0.74233757107079501</v>
      </c>
      <c r="AN36" s="49">
        <f>VLOOKUP($A36,'ADR Raw Data'!$B$6:$BE$43,'ADR Raw Data'!AY$1,FALSE)</f>
        <v>2.42294583187544</v>
      </c>
      <c r="AO36" s="48">
        <f>VLOOKUP($A36,'ADR Raw Data'!$B$6:$BE$43,'ADR Raw Data'!BA$1,FALSE)</f>
        <v>3.1466807910605001</v>
      </c>
      <c r="AP36" s="48">
        <f>VLOOKUP($A36,'ADR Raw Data'!$B$6:$BE$43,'ADR Raw Data'!BB$1,FALSE)</f>
        <v>3.1835973619054201</v>
      </c>
      <c r="AQ36" s="49">
        <f>VLOOKUP($A36,'ADR Raw Data'!$B$6:$BE$43,'ADR Raw Data'!BC$1,FALSE)</f>
        <v>3.1650293805033902</v>
      </c>
      <c r="AR36" s="50">
        <f>VLOOKUP($A36,'ADR Raw Data'!$B$6:$BE$43,'ADR Raw Data'!BE$1,FALSE)</f>
        <v>2.9284879197735401</v>
      </c>
      <c r="AT36" s="51">
        <f>VLOOKUP($A36,'RevPAR Raw Data'!$B$6:$BE$43,'RevPAR Raw Data'!AG$1,FALSE)</f>
        <v>58.162827722260502</v>
      </c>
      <c r="AU36" s="52">
        <f>VLOOKUP($A36,'RevPAR Raw Data'!$B$6:$BE$43,'RevPAR Raw Data'!AH$1,FALSE)</f>
        <v>51.143939894900001</v>
      </c>
      <c r="AV36" s="52">
        <f>VLOOKUP($A36,'RevPAR Raw Data'!$B$6:$BE$43,'RevPAR Raw Data'!AI$1,FALSE)</f>
        <v>57.674557434527898</v>
      </c>
      <c r="AW36" s="52">
        <f>VLOOKUP($A36,'RevPAR Raw Data'!$B$6:$BE$43,'RevPAR Raw Data'!AJ$1,FALSE)</f>
        <v>58.4074165144727</v>
      </c>
      <c r="AX36" s="52">
        <f>VLOOKUP($A36,'RevPAR Raw Data'!$B$6:$BE$43,'RevPAR Raw Data'!AK$1,FALSE)</f>
        <v>59.255049681254299</v>
      </c>
      <c r="AY36" s="53">
        <f>VLOOKUP($A36,'RevPAR Raw Data'!$B$6:$BE$43,'RevPAR Raw Data'!AL$1,FALSE)</f>
        <v>56.928758249483103</v>
      </c>
      <c r="AZ36" s="52">
        <f>VLOOKUP($A36,'RevPAR Raw Data'!$B$6:$BE$43,'RevPAR Raw Data'!AN$1,FALSE)</f>
        <v>89.910232443142604</v>
      </c>
      <c r="BA36" s="52">
        <f>VLOOKUP($A36,'RevPAR Raw Data'!$B$6:$BE$43,'RevPAR Raw Data'!AO$1,FALSE)</f>
        <v>96.961932667126106</v>
      </c>
      <c r="BB36" s="53">
        <f>VLOOKUP($A36,'RevPAR Raw Data'!$B$6:$BE$43,'RevPAR Raw Data'!AP$1,FALSE)</f>
        <v>93.436082555134305</v>
      </c>
      <c r="BC36" s="54">
        <f>VLOOKUP($A36,'RevPAR Raw Data'!$B$6:$BE$43,'RevPAR Raw Data'!AR$1,FALSE)</f>
        <v>67.359422336812003</v>
      </c>
      <c r="BE36" s="47">
        <f>VLOOKUP($A36,'RevPAR Raw Data'!$B$6:$BE$43,'RevPAR Raw Data'!AT$1,FALSE)</f>
        <v>5.9482070168788299</v>
      </c>
      <c r="BF36" s="48">
        <f>VLOOKUP($A36,'RevPAR Raw Data'!$B$6:$BE$43,'RevPAR Raw Data'!AU$1,FALSE)</f>
        <v>1.21362336326639</v>
      </c>
      <c r="BG36" s="48">
        <f>VLOOKUP($A36,'RevPAR Raw Data'!$B$6:$BE$43,'RevPAR Raw Data'!AV$1,FALSE)</f>
        <v>-0.120590970140148</v>
      </c>
      <c r="BH36" s="48">
        <f>VLOOKUP($A36,'RevPAR Raw Data'!$B$6:$BE$43,'RevPAR Raw Data'!AW$1,FALSE)</f>
        <v>-0.96183726747922005</v>
      </c>
      <c r="BI36" s="48">
        <f>VLOOKUP($A36,'RevPAR Raw Data'!$B$6:$BE$43,'RevPAR Raw Data'!AX$1,FALSE)</f>
        <v>-1.72560946766831</v>
      </c>
      <c r="BJ36" s="49">
        <f>VLOOKUP($A36,'RevPAR Raw Data'!$B$6:$BE$43,'RevPAR Raw Data'!AY$1,FALSE)</f>
        <v>0.77938865740445296</v>
      </c>
      <c r="BK36" s="48">
        <f>VLOOKUP($A36,'RevPAR Raw Data'!$B$6:$BE$43,'RevPAR Raw Data'!BA$1,FALSE)</f>
        <v>5.9828252898037402</v>
      </c>
      <c r="BL36" s="48">
        <f>VLOOKUP($A36,'RevPAR Raw Data'!$B$6:$BE$43,'RevPAR Raw Data'!BB$1,FALSE)</f>
        <v>5.9137441532755499</v>
      </c>
      <c r="BM36" s="49">
        <f>VLOOKUP($A36,'RevPAR Raw Data'!$B$6:$BE$43,'RevPAR Raw Data'!BC$1,FALSE)</f>
        <v>5.9469700740631204</v>
      </c>
      <c r="BN36" s="50">
        <f>VLOOKUP($A36,'RevPAR Raw Data'!$B$6:$BE$43,'RevPAR Raw Data'!BE$1,FALSE)</f>
        <v>2.7659232792339701</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Data'!AG$3,FALSE)</f>
        <v>53.281387926936901</v>
      </c>
      <c r="C39" s="48">
        <f>VLOOKUP($A39,'Occupancy Raw Data'!$B$8:$BE$45,'Occupancy Raw Data'!AH$3,FALSE)</f>
        <v>55.566306783458899</v>
      </c>
      <c r="D39" s="48">
        <f>VLOOKUP($A39,'Occupancy Raw Data'!$B$8:$BE$45,'Occupancy Raw Data'!AI$3,FALSE)</f>
        <v>63.258810348339701</v>
      </c>
      <c r="E39" s="48">
        <f>VLOOKUP($A39,'Occupancy Raw Data'!$B$8:$BE$45,'Occupancy Raw Data'!AJ$3,FALSE)</f>
        <v>65.141406939634606</v>
      </c>
      <c r="F39" s="48">
        <f>VLOOKUP($A39,'Occupancy Raw Data'!$B$8:$BE$45,'Occupancy Raw Data'!AK$3,FALSE)</f>
        <v>65.309465607387693</v>
      </c>
      <c r="G39" s="49">
        <f>VLOOKUP($A39,'Occupancy Raw Data'!$B$8:$BE$45,'Occupancy Raw Data'!AL$3,FALSE)</f>
        <v>60.511475521151603</v>
      </c>
      <c r="H39" s="48">
        <f>VLOOKUP($A39,'Occupancy Raw Data'!$B$8:$BE$45,'Occupancy Raw Data'!AN$3,FALSE)</f>
        <v>74.600224078223604</v>
      </c>
      <c r="I39" s="48">
        <f>VLOOKUP($A39,'Occupancy Raw Data'!$B$8:$BE$45,'Occupancy Raw Data'!AO$3,FALSE)</f>
        <v>76.2341277924899</v>
      </c>
      <c r="J39" s="49">
        <f>VLOOKUP($A39,'Occupancy Raw Data'!$B$8:$BE$45,'Occupancy Raw Data'!AP$3,FALSE)</f>
        <v>75.417175935356795</v>
      </c>
      <c r="K39" s="50">
        <f>VLOOKUP($A39,'Occupancy Raw Data'!$B$8:$BE$45,'Occupancy Raw Data'!AR$3,FALSE)</f>
        <v>64.770247068067306</v>
      </c>
      <c r="M39" s="47">
        <f>VLOOKUP($A39,'Occupancy Raw Data'!$B$8:$BE$45,'Occupancy Raw Data'!AT$3,FALSE)</f>
        <v>-3.0014718133740601</v>
      </c>
      <c r="N39" s="48">
        <f>VLOOKUP($A39,'Occupancy Raw Data'!$B$8:$BE$45,'Occupancy Raw Data'!AU$3,FALSE)</f>
        <v>-0.99719003259233996</v>
      </c>
      <c r="O39" s="48">
        <f>VLOOKUP($A39,'Occupancy Raw Data'!$B$8:$BE$45,'Occupancy Raw Data'!AV$3,FALSE)</f>
        <v>-0.79441140115081599</v>
      </c>
      <c r="P39" s="48">
        <f>VLOOKUP($A39,'Occupancy Raw Data'!$B$8:$BE$45,'Occupancy Raw Data'!AW$3,FALSE)</f>
        <v>-1.8832074756321799</v>
      </c>
      <c r="Q39" s="48">
        <f>VLOOKUP($A39,'Occupancy Raw Data'!$B$8:$BE$45,'Occupancy Raw Data'!AX$3,FALSE)</f>
        <v>-2.9943217648000302</v>
      </c>
      <c r="R39" s="49">
        <f>VLOOKUP($A39,'Occupancy Raw Data'!$B$8:$BE$45,'Occupancy Raw Data'!AY$3,FALSE)</f>
        <v>-1.9335872977561701</v>
      </c>
      <c r="S39" s="48">
        <f>VLOOKUP($A39,'Occupancy Raw Data'!$B$8:$BE$45,'Occupancy Raw Data'!BA$3,FALSE)</f>
        <v>-0.907473259901873</v>
      </c>
      <c r="T39" s="48">
        <f>VLOOKUP($A39,'Occupancy Raw Data'!$B$8:$BE$45,'Occupancy Raw Data'!BB$3,FALSE)</f>
        <v>0.41571610702943601</v>
      </c>
      <c r="U39" s="49">
        <f>VLOOKUP($A39,'Occupancy Raw Data'!$B$8:$BE$45,'Occupancy Raw Data'!BC$3,FALSE)</f>
        <v>-0.243099557683814</v>
      </c>
      <c r="V39" s="50">
        <f>VLOOKUP($A39,'Occupancy Raw Data'!$B$8:$BE$45,'Occupancy Raw Data'!BE$3,FALSE)</f>
        <v>-1.3737146553023201</v>
      </c>
      <c r="X39" s="51">
        <f>VLOOKUP($A39,'ADR Raw Data'!$B$6:$BE$43,'ADR Raw Data'!AG$1,FALSE)</f>
        <v>113.04428680663899</v>
      </c>
      <c r="Y39" s="52">
        <f>VLOOKUP($A39,'ADR Raw Data'!$B$6:$BE$43,'ADR Raw Data'!AH$1,FALSE)</f>
        <v>108.70974689151601</v>
      </c>
      <c r="Z39" s="52">
        <f>VLOOKUP($A39,'ADR Raw Data'!$B$6:$BE$43,'ADR Raw Data'!AI$1,FALSE)</f>
        <v>112.966370942854</v>
      </c>
      <c r="AA39" s="52">
        <f>VLOOKUP($A39,'ADR Raw Data'!$B$6:$BE$43,'ADR Raw Data'!AJ$1,FALSE)</f>
        <v>113.25248270290599</v>
      </c>
      <c r="AB39" s="52">
        <f>VLOOKUP($A39,'ADR Raw Data'!$B$6:$BE$43,'ADR Raw Data'!AK$1,FALSE)</f>
        <v>115.88220209240301</v>
      </c>
      <c r="AC39" s="53">
        <f>VLOOKUP($A39,'ADR Raw Data'!$B$6:$BE$43,'ADR Raw Data'!AL$1,FALSE)</f>
        <v>112.889346492323</v>
      </c>
      <c r="AD39" s="52">
        <f>VLOOKUP($A39,'ADR Raw Data'!$B$6:$BE$43,'ADR Raw Data'!AN$1,FALSE)</f>
        <v>138.206007668589</v>
      </c>
      <c r="AE39" s="52">
        <f>VLOOKUP($A39,'ADR Raw Data'!$B$6:$BE$43,'ADR Raw Data'!AO$1,FALSE)</f>
        <v>140.557645631067</v>
      </c>
      <c r="AF39" s="53">
        <f>VLOOKUP($A39,'ADR Raw Data'!$B$6:$BE$43,'ADR Raw Data'!AP$1,FALSE)</f>
        <v>139.39456363564699</v>
      </c>
      <c r="AG39" s="54">
        <f>VLOOKUP($A39,'ADR Raw Data'!$B$6:$BE$43,'ADR Raw Data'!AR$1,FALSE)</f>
        <v>121.707101623459</v>
      </c>
      <c r="AI39" s="47">
        <f>VLOOKUP($A39,'ADR Raw Data'!$B$6:$BE$43,'ADR Raw Data'!AT$1,FALSE)</f>
        <v>2.3777389495441699</v>
      </c>
      <c r="AJ39" s="48">
        <f>VLOOKUP($A39,'ADR Raw Data'!$B$6:$BE$43,'ADR Raw Data'!AU$1,FALSE)</f>
        <v>3.9435366147622499</v>
      </c>
      <c r="AK39" s="48">
        <f>VLOOKUP($A39,'ADR Raw Data'!$B$6:$BE$43,'ADR Raw Data'!AV$1,FALSE)</f>
        <v>4.75079276044747</v>
      </c>
      <c r="AL39" s="48">
        <f>VLOOKUP($A39,'ADR Raw Data'!$B$6:$BE$43,'ADR Raw Data'!AW$1,FALSE)</f>
        <v>4.4872347637471703</v>
      </c>
      <c r="AM39" s="48">
        <f>VLOOKUP($A39,'ADR Raw Data'!$B$6:$BE$43,'ADR Raw Data'!AX$1,FALSE)</f>
        <v>3.9848714058389598</v>
      </c>
      <c r="AN39" s="49">
        <f>VLOOKUP($A39,'ADR Raw Data'!$B$6:$BE$43,'ADR Raw Data'!AY$1,FALSE)</f>
        <v>3.9393660623294502</v>
      </c>
      <c r="AO39" s="48">
        <f>VLOOKUP($A39,'ADR Raw Data'!$B$6:$BE$43,'ADR Raw Data'!BA$1,FALSE)</f>
        <v>2.88768171897902</v>
      </c>
      <c r="AP39" s="48">
        <f>VLOOKUP($A39,'ADR Raw Data'!$B$6:$BE$43,'ADR Raw Data'!BB$1,FALSE)</f>
        <v>2.57849111283543</v>
      </c>
      <c r="AQ39" s="49">
        <f>VLOOKUP($A39,'ADR Raw Data'!$B$6:$BE$43,'ADR Raw Data'!BC$1,FALSE)</f>
        <v>2.73664762091847</v>
      </c>
      <c r="AR39" s="50">
        <f>VLOOKUP($A39,'ADR Raw Data'!$B$6:$BE$43,'ADR Raw Data'!BE$1,FALSE)</f>
        <v>3.5727716799114901</v>
      </c>
      <c r="AT39" s="51">
        <f>VLOOKUP($A39,'RevPAR Raw Data'!$B$6:$BE$43,'RevPAR Raw Data'!AG$1,FALSE)</f>
        <v>60.231564982684802</v>
      </c>
      <c r="AU39" s="52">
        <f>VLOOKUP($A39,'RevPAR Raw Data'!$B$6:$BE$43,'RevPAR Raw Data'!AH$1,FALSE)</f>
        <v>60.4059914612616</v>
      </c>
      <c r="AV39" s="52">
        <f>VLOOKUP($A39,'RevPAR Raw Data'!$B$6:$BE$43,'RevPAR Raw Data'!AI$1,FALSE)</f>
        <v>71.461182352142302</v>
      </c>
      <c r="AW39" s="52">
        <f>VLOOKUP($A39,'RevPAR Raw Data'!$B$6:$BE$43,'RevPAR Raw Data'!AJ$1,FALSE)</f>
        <v>73.774260626740002</v>
      </c>
      <c r="AX39" s="52">
        <f>VLOOKUP($A39,'RevPAR Raw Data'!$B$6:$BE$43,'RevPAR Raw Data'!AK$1,FALSE)</f>
        <v>75.6820469206219</v>
      </c>
      <c r="AY39" s="53">
        <f>VLOOKUP($A39,'RevPAR Raw Data'!$B$6:$BE$43,'RevPAR Raw Data'!AL$1,FALSE)</f>
        <v>68.3110092686901</v>
      </c>
      <c r="AZ39" s="52">
        <f>VLOOKUP($A39,'RevPAR Raw Data'!$B$6:$BE$43,'RevPAR Raw Data'!AN$1,FALSE)</f>
        <v>103.10199141033399</v>
      </c>
      <c r="BA39" s="52">
        <f>VLOOKUP($A39,'RevPAR Raw Data'!$B$6:$BE$43,'RevPAR Raw Data'!AO$1,FALSE)</f>
        <v>107.152895192503</v>
      </c>
      <c r="BB39" s="53">
        <f>VLOOKUP($A39,'RevPAR Raw Data'!$B$6:$BE$43,'RevPAR Raw Data'!AP$1,FALSE)</f>
        <v>105.12744330141901</v>
      </c>
      <c r="BC39" s="54">
        <f>VLOOKUP($A39,'RevPAR Raw Data'!$B$6:$BE$43,'RevPAR Raw Data'!AR$1,FALSE)</f>
        <v>78.829990420898397</v>
      </c>
      <c r="BE39" s="47">
        <f>VLOOKUP($A39,'RevPAR Raw Data'!$B$6:$BE$43,'RevPAR Raw Data'!AT$1,FALSE)</f>
        <v>-0.69510002819607497</v>
      </c>
      <c r="BF39" s="48">
        <f>VLOOKUP($A39,'RevPAR Raw Data'!$B$6:$BE$43,'RevPAR Raw Data'!AU$1,FALSE)</f>
        <v>2.9070220281158701</v>
      </c>
      <c r="BG39" s="48">
        <f>VLOOKUP($A39,'RevPAR Raw Data'!$B$6:$BE$43,'RevPAR Raw Data'!AV$1,FALSE)</f>
        <v>3.9186405199626102</v>
      </c>
      <c r="BH39" s="48">
        <f>VLOOKUP($A39,'RevPAR Raw Data'!$B$6:$BE$43,'RevPAR Raw Data'!AW$1,FALSE)</f>
        <v>2.5195233475949301</v>
      </c>
      <c r="BI39" s="48">
        <f>VLOOKUP($A39,'RevPAR Raw Data'!$B$6:$BE$43,'RevPAR Raw Data'!AX$1,FALSE)</f>
        <v>0.87122976923460005</v>
      </c>
      <c r="BJ39" s="49">
        <f>VLOOKUP($A39,'RevPAR Raw Data'!$B$6:$BE$43,'RevPAR Raw Data'!AY$1,FALSE)</f>
        <v>1.92960768277996</v>
      </c>
      <c r="BK39" s="48">
        <f>VLOOKUP($A39,'RevPAR Raw Data'!$B$6:$BE$43,'RevPAR Raw Data'!BA$1,FALSE)</f>
        <v>1.9540035196463299</v>
      </c>
      <c r="BL39" s="48">
        <f>VLOOKUP($A39,'RevPAR Raw Data'!$B$6:$BE$43,'RevPAR Raw Data'!BB$1,FALSE)</f>
        <v>3.0049264227392398</v>
      </c>
      <c r="BM39" s="49">
        <f>VLOOKUP($A39,'RevPAR Raw Data'!$B$6:$BE$43,'RevPAR Raw Data'!BC$1,FALSE)</f>
        <v>2.4868952849728401</v>
      </c>
      <c r="BN39" s="50">
        <f>VLOOKUP($A39,'RevPAR Raw Data'!$B$6:$BE$43,'RevPAR Raw Data'!BE$1,FALSE)</f>
        <v>2.1499773364417201</v>
      </c>
    </row>
    <row r="40" spans="1:66" x14ac:dyDescent="0.45">
      <c r="A40" s="63" t="s">
        <v>78</v>
      </c>
      <c r="B40" s="47">
        <f>VLOOKUP($A40,'Occupancy Raw Data'!$B$8:$BE$45,'Occupancy Raw Data'!AG$3,FALSE)</f>
        <v>55.037140204271097</v>
      </c>
      <c r="C40" s="48">
        <f>VLOOKUP($A40,'Occupancy Raw Data'!$B$8:$BE$45,'Occupancy Raw Data'!AH$3,FALSE)</f>
        <v>57.729805013927503</v>
      </c>
      <c r="D40" s="48">
        <f>VLOOKUP($A40,'Occupancy Raw Data'!$B$8:$BE$45,'Occupancy Raw Data'!AI$3,FALSE)</f>
        <v>65.9006499535747</v>
      </c>
      <c r="E40" s="48">
        <f>VLOOKUP($A40,'Occupancy Raw Data'!$B$8:$BE$45,'Occupancy Raw Data'!AJ$3,FALSE)</f>
        <v>68.570102135561697</v>
      </c>
      <c r="F40" s="48">
        <f>VLOOKUP($A40,'Occupancy Raw Data'!$B$8:$BE$45,'Occupancy Raw Data'!AK$3,FALSE)</f>
        <v>67.177344475394605</v>
      </c>
      <c r="G40" s="49">
        <f>VLOOKUP($A40,'Occupancy Raw Data'!$B$8:$BE$45,'Occupancy Raw Data'!AL$3,FALSE)</f>
        <v>62.883008356545901</v>
      </c>
      <c r="H40" s="48">
        <f>VLOOKUP($A40,'Occupancy Raw Data'!$B$8:$BE$45,'Occupancy Raw Data'!AN$3,FALSE)</f>
        <v>77.948003714020402</v>
      </c>
      <c r="I40" s="48">
        <f>VLOOKUP($A40,'Occupancy Raw Data'!$B$8:$BE$45,'Occupancy Raw Data'!AO$3,FALSE)</f>
        <v>80.547818012999002</v>
      </c>
      <c r="J40" s="49">
        <f>VLOOKUP($A40,'Occupancy Raw Data'!$B$8:$BE$45,'Occupancy Raw Data'!AP$3,FALSE)</f>
        <v>79.247910863509702</v>
      </c>
      <c r="K40" s="50">
        <f>VLOOKUP($A40,'Occupancy Raw Data'!$B$8:$BE$45,'Occupancy Raw Data'!AR$3,FALSE)</f>
        <v>67.558694787107001</v>
      </c>
      <c r="M40" s="47">
        <f>VLOOKUP($A40,'Occupancy Raw Data'!$B$8:$BE$45,'Occupancy Raw Data'!AT$3,FALSE)</f>
        <v>2.72963604852686</v>
      </c>
      <c r="N40" s="48">
        <f>VLOOKUP($A40,'Occupancy Raw Data'!$B$8:$BE$45,'Occupancy Raw Data'!AU$3,FALSE)</f>
        <v>-1.1526232114467401</v>
      </c>
      <c r="O40" s="48">
        <f>VLOOKUP($A40,'Occupancy Raw Data'!$B$8:$BE$45,'Occupancy Raw Data'!AV$3,FALSE)</f>
        <v>0.70947144377438798</v>
      </c>
      <c r="P40" s="48">
        <f>VLOOKUP($A40,'Occupancy Raw Data'!$B$8:$BE$45,'Occupancy Raw Data'!AW$3,FALSE)</f>
        <v>1.37268359643102</v>
      </c>
      <c r="Q40" s="48">
        <f>VLOOKUP($A40,'Occupancy Raw Data'!$B$8:$BE$45,'Occupancy Raw Data'!AX$3,FALSE)</f>
        <v>3.0259878960484099</v>
      </c>
      <c r="R40" s="49">
        <f>VLOOKUP($A40,'Occupancy Raw Data'!$B$8:$BE$45,'Occupancy Raw Data'!AY$3,FALSE)</f>
        <v>1.33921891366152</v>
      </c>
      <c r="S40" s="48">
        <f>VLOOKUP($A40,'Occupancy Raw Data'!$B$8:$BE$45,'Occupancy Raw Data'!BA$3,FALSE)</f>
        <v>-2.9770765108663201E-2</v>
      </c>
      <c r="T40" s="48">
        <f>VLOOKUP($A40,'Occupancy Raw Data'!$B$8:$BE$45,'Occupancy Raw Data'!BB$3,FALSE)</f>
        <v>-2.0880361173814799</v>
      </c>
      <c r="U40" s="49">
        <f>VLOOKUP($A40,'Occupancy Raw Data'!$B$8:$BE$45,'Occupancy Raw Data'!BC$3,FALSE)</f>
        <v>-1.0864841373315901</v>
      </c>
      <c r="V40" s="50">
        <f>VLOOKUP($A40,'Occupancy Raw Data'!$B$8:$BE$45,'Occupancy Raw Data'!BE$3,FALSE)</f>
        <v>0.51309882085944003</v>
      </c>
      <c r="X40" s="51">
        <f>VLOOKUP($A40,'ADR Raw Data'!$B$6:$BE$43,'ADR Raw Data'!AG$1,FALSE)</f>
        <v>123.779822859552</v>
      </c>
      <c r="Y40" s="52">
        <f>VLOOKUP($A40,'ADR Raw Data'!$B$6:$BE$43,'ADR Raw Data'!AH$1,FALSE)</f>
        <v>115.023892239646</v>
      </c>
      <c r="Z40" s="52">
        <f>VLOOKUP($A40,'ADR Raw Data'!$B$6:$BE$43,'ADR Raw Data'!AI$1,FALSE)</f>
        <v>116.711725959845</v>
      </c>
      <c r="AA40" s="52">
        <f>VLOOKUP($A40,'ADR Raw Data'!$B$6:$BE$43,'ADR Raw Data'!AJ$1,FALSE)</f>
        <v>115.26637440758201</v>
      </c>
      <c r="AB40" s="52">
        <f>VLOOKUP($A40,'ADR Raw Data'!$B$6:$BE$43,'ADR Raw Data'!AK$1,FALSE)</f>
        <v>122.376226675881</v>
      </c>
      <c r="AC40" s="53">
        <f>VLOOKUP($A40,'ADR Raw Data'!$B$6:$BE$43,'ADR Raw Data'!AL$1,FALSE)</f>
        <v>118.534118863049</v>
      </c>
      <c r="AD40" s="52">
        <f>VLOOKUP($A40,'ADR Raw Data'!$B$6:$BE$43,'ADR Raw Data'!AN$1,FALSE)</f>
        <v>152.72635795116099</v>
      </c>
      <c r="AE40" s="52">
        <f>VLOOKUP($A40,'ADR Raw Data'!$B$6:$BE$43,'ADR Raw Data'!AO$1,FALSE)</f>
        <v>155.67124783861601</v>
      </c>
      <c r="AF40" s="53">
        <f>VLOOKUP($A40,'ADR Raw Data'!$B$6:$BE$43,'ADR Raw Data'!AP$1,FALSE)</f>
        <v>154.222955477445</v>
      </c>
      <c r="AG40" s="54">
        <f>VLOOKUP($A40,'ADR Raw Data'!$B$6:$BE$43,'ADR Raw Data'!AR$1,FALSE)</f>
        <v>130.49521327246799</v>
      </c>
      <c r="AI40" s="47">
        <f>VLOOKUP($A40,'ADR Raw Data'!$B$6:$BE$43,'ADR Raw Data'!AT$1,FALSE)</f>
        <v>-3.8983966035736999</v>
      </c>
      <c r="AJ40" s="48">
        <f>VLOOKUP($A40,'ADR Raw Data'!$B$6:$BE$43,'ADR Raw Data'!AU$1,FALSE)</f>
        <v>-0.61121234390755197</v>
      </c>
      <c r="AK40" s="48">
        <f>VLOOKUP($A40,'ADR Raw Data'!$B$6:$BE$43,'ADR Raw Data'!AV$1,FALSE)</f>
        <v>5.72636303850802</v>
      </c>
      <c r="AL40" s="48">
        <f>VLOOKUP($A40,'ADR Raw Data'!$B$6:$BE$43,'ADR Raw Data'!AW$1,FALSE)</f>
        <v>3.8297709894504299</v>
      </c>
      <c r="AM40" s="48">
        <f>VLOOKUP($A40,'ADR Raw Data'!$B$6:$BE$43,'ADR Raw Data'!AX$1,FALSE)</f>
        <v>3.3867741169916101</v>
      </c>
      <c r="AN40" s="49">
        <f>VLOOKUP($A40,'ADR Raw Data'!$B$6:$BE$43,'ADR Raw Data'!AY$1,FALSE)</f>
        <v>1.84445778085479</v>
      </c>
      <c r="AO40" s="48">
        <f>VLOOKUP($A40,'ADR Raw Data'!$B$6:$BE$43,'ADR Raw Data'!BA$1,FALSE)</f>
        <v>2.5465653957745502</v>
      </c>
      <c r="AP40" s="48">
        <f>VLOOKUP($A40,'ADR Raw Data'!$B$6:$BE$43,'ADR Raw Data'!BB$1,FALSE)</f>
        <v>1.08601118168108</v>
      </c>
      <c r="AQ40" s="49">
        <f>VLOOKUP($A40,'ADR Raw Data'!$B$6:$BE$43,'ADR Raw Data'!BC$1,FALSE)</f>
        <v>1.77441806484066</v>
      </c>
      <c r="AR40" s="50">
        <f>VLOOKUP($A40,'ADR Raw Data'!$B$6:$BE$43,'ADR Raw Data'!BE$1,FALSE)</f>
        <v>1.66560139686616</v>
      </c>
      <c r="AT40" s="51">
        <f>VLOOKUP($A40,'RevPAR Raw Data'!$B$6:$BE$43,'RevPAR Raw Data'!AG$1,FALSE)</f>
        <v>68.124874651810501</v>
      </c>
      <c r="AU40" s="52">
        <f>VLOOKUP($A40,'RevPAR Raw Data'!$B$6:$BE$43,'RevPAR Raw Data'!AH$1,FALSE)</f>
        <v>66.403068709377905</v>
      </c>
      <c r="AV40" s="52">
        <f>VLOOKUP($A40,'RevPAR Raw Data'!$B$6:$BE$43,'RevPAR Raw Data'!AI$1,FALSE)</f>
        <v>76.913785979572793</v>
      </c>
      <c r="AW40" s="52">
        <f>VLOOKUP($A40,'RevPAR Raw Data'!$B$6:$BE$43,'RevPAR Raw Data'!AJ$1,FALSE)</f>
        <v>79.038270659238606</v>
      </c>
      <c r="AX40" s="52">
        <f>VLOOKUP($A40,'RevPAR Raw Data'!$B$6:$BE$43,'RevPAR Raw Data'!AK$1,FALSE)</f>
        <v>82.209099350046401</v>
      </c>
      <c r="AY40" s="53">
        <f>VLOOKUP($A40,'RevPAR Raw Data'!$B$6:$BE$43,'RevPAR Raw Data'!AL$1,FALSE)</f>
        <v>74.537819870009201</v>
      </c>
      <c r="AZ40" s="52">
        <f>VLOOKUP($A40,'RevPAR Raw Data'!$B$6:$BE$43,'RevPAR Raw Data'!AN$1,FALSE)</f>
        <v>119.047147168059</v>
      </c>
      <c r="BA40" s="52">
        <f>VLOOKUP($A40,'RevPAR Raw Data'!$B$6:$BE$43,'RevPAR Raw Data'!AO$1,FALSE)</f>
        <v>125.389793407613</v>
      </c>
      <c r="BB40" s="53">
        <f>VLOOKUP($A40,'RevPAR Raw Data'!$B$6:$BE$43,'RevPAR Raw Data'!AP$1,FALSE)</f>
        <v>122.218470287836</v>
      </c>
      <c r="BC40" s="54">
        <f>VLOOKUP($A40,'RevPAR Raw Data'!$B$6:$BE$43,'RevPAR Raw Data'!AR$1,FALSE)</f>
        <v>88.160862846531302</v>
      </c>
      <c r="BE40" s="47">
        <f>VLOOKUP($A40,'RevPAR Raw Data'!$B$6:$BE$43,'RevPAR Raw Data'!AT$1,FALSE)</f>
        <v>-1.27517259405253</v>
      </c>
      <c r="BF40" s="48">
        <f>VLOOKUP($A40,'RevPAR Raw Data'!$B$6:$BE$43,'RevPAR Raw Data'!AU$1,FALSE)</f>
        <v>-1.7567905800071799</v>
      </c>
      <c r="BG40" s="48">
        <f>VLOOKUP($A40,'RevPAR Raw Data'!$B$6:$BE$43,'RevPAR Raw Data'!AV$1,FALSE)</f>
        <v>6.4764613928074697</v>
      </c>
      <c r="BH40" s="48">
        <f>VLOOKUP($A40,'RevPAR Raw Data'!$B$6:$BE$43,'RevPAR Raw Data'!AW$1,FALSE)</f>
        <v>5.2550252240345197</v>
      </c>
      <c r="BI40" s="48">
        <f>VLOOKUP($A40,'RevPAR Raw Data'!$B$6:$BE$43,'RevPAR Raw Data'!AX$1,FALSE)</f>
        <v>6.5152453878866901</v>
      </c>
      <c r="BJ40" s="49">
        <f>VLOOKUP($A40,'RevPAR Raw Data'!$B$6:$BE$43,'RevPAR Raw Data'!AY$1,FALSE)</f>
        <v>3.2083780219720301</v>
      </c>
      <c r="BK40" s="48">
        <f>VLOOKUP($A40,'RevPAR Raw Data'!$B$6:$BE$43,'RevPAR Raw Data'!BA$1,FALSE)</f>
        <v>2.5160364986635702</v>
      </c>
      <c r="BL40" s="48">
        <f>VLOOKUP($A40,'RevPAR Raw Data'!$B$6:$BE$43,'RevPAR Raw Data'!BB$1,FALSE)</f>
        <v>-1.0247012414127099</v>
      </c>
      <c r="BM40" s="49">
        <f>VLOOKUP($A40,'RevPAR Raw Data'!$B$6:$BE$43,'RevPAR Raw Data'!BC$1,FALSE)</f>
        <v>0.66865515670462805</v>
      </c>
      <c r="BN40" s="50">
        <f>VLOOKUP($A40,'RevPAR Raw Data'!$B$6:$BE$43,'RevPAR Raw Data'!BE$1,FALSE)</f>
        <v>2.1872463988531399</v>
      </c>
    </row>
    <row r="41" spans="1:66" x14ac:dyDescent="0.45">
      <c r="A41" s="63" t="s">
        <v>79</v>
      </c>
      <c r="B41" s="47">
        <f>VLOOKUP($A41,'Occupancy Raw Data'!$B$8:$BE$45,'Occupancy Raw Data'!AG$3,FALSE)</f>
        <v>50.7027406886858</v>
      </c>
      <c r="C41" s="48">
        <f>VLOOKUP($A41,'Occupancy Raw Data'!$B$8:$BE$45,'Occupancy Raw Data'!AH$3,FALSE)</f>
        <v>49.947294448348501</v>
      </c>
      <c r="D41" s="48">
        <f>VLOOKUP($A41,'Occupancy Raw Data'!$B$8:$BE$45,'Occupancy Raw Data'!AI$3,FALSE)</f>
        <v>58.591004919184797</v>
      </c>
      <c r="E41" s="48">
        <f>VLOOKUP($A41,'Occupancy Raw Data'!$B$8:$BE$45,'Occupancy Raw Data'!AJ$3,FALSE)</f>
        <v>60.3829936753338</v>
      </c>
      <c r="F41" s="48">
        <f>VLOOKUP($A41,'Occupancy Raw Data'!$B$8:$BE$45,'Occupancy Raw Data'!AK$3,FALSE)</f>
        <v>60.4708362614195</v>
      </c>
      <c r="G41" s="49">
        <f>VLOOKUP($A41,'Occupancy Raw Data'!$B$8:$BE$45,'Occupancy Raw Data'!AL$3,FALSE)</f>
        <v>56.018973998594497</v>
      </c>
      <c r="H41" s="48">
        <f>VLOOKUP($A41,'Occupancy Raw Data'!$B$8:$BE$45,'Occupancy Raw Data'!AN$3,FALSE)</f>
        <v>70.801124385101801</v>
      </c>
      <c r="I41" s="48">
        <f>VLOOKUP($A41,'Occupancy Raw Data'!$B$8:$BE$45,'Occupancy Raw Data'!AO$3,FALSE)</f>
        <v>73.260716795502404</v>
      </c>
      <c r="J41" s="49">
        <f>VLOOKUP($A41,'Occupancy Raw Data'!$B$8:$BE$45,'Occupancy Raw Data'!AP$3,FALSE)</f>
        <v>72.030920590302102</v>
      </c>
      <c r="K41" s="50">
        <f>VLOOKUP($A41,'Occupancy Raw Data'!$B$8:$BE$45,'Occupancy Raw Data'!AR$3,FALSE)</f>
        <v>60.593815881939499</v>
      </c>
      <c r="M41" s="47">
        <f>VLOOKUP($A41,'Occupancy Raw Data'!$B$8:$BE$45,'Occupancy Raw Data'!AT$3,FALSE)</f>
        <v>-10.2053515868077</v>
      </c>
      <c r="N41" s="48">
        <f>VLOOKUP($A41,'Occupancy Raw Data'!$B$8:$BE$45,'Occupancy Raw Data'!AU$3,FALSE)</f>
        <v>-10.8777429467084</v>
      </c>
      <c r="O41" s="48">
        <f>VLOOKUP($A41,'Occupancy Raw Data'!$B$8:$BE$45,'Occupancy Raw Data'!AV$3,FALSE)</f>
        <v>-5.0668943922573204</v>
      </c>
      <c r="P41" s="48">
        <f>VLOOKUP($A41,'Occupancy Raw Data'!$B$8:$BE$45,'Occupancy Raw Data'!AW$3,FALSE)</f>
        <v>-7.53295668549905</v>
      </c>
      <c r="Q41" s="48">
        <f>VLOOKUP($A41,'Occupancy Raw Data'!$B$8:$BE$45,'Occupancy Raw Data'!AX$3,FALSE)</f>
        <v>-8.7728597932679495</v>
      </c>
      <c r="R41" s="49">
        <f>VLOOKUP($A41,'Occupancy Raw Data'!$B$8:$BE$45,'Occupancy Raw Data'!AY$3,FALSE)</f>
        <v>-8.4104096053311803</v>
      </c>
      <c r="S41" s="48">
        <f>VLOOKUP($A41,'Occupancy Raw Data'!$B$8:$BE$45,'Occupancy Raw Data'!BA$3,FALSE)</f>
        <v>-9.5195330040413104</v>
      </c>
      <c r="T41" s="48">
        <f>VLOOKUP($A41,'Occupancy Raw Data'!$B$8:$BE$45,'Occupancy Raw Data'!BB$3,FALSE)</f>
        <v>-7.4156305506216604</v>
      </c>
      <c r="U41" s="49">
        <f>VLOOKUP($A41,'Occupancy Raw Data'!$B$8:$BE$45,'Occupancy Raw Data'!BC$3,FALSE)</f>
        <v>-8.4617102031703499</v>
      </c>
      <c r="V41" s="50">
        <f>VLOOKUP($A41,'Occupancy Raw Data'!$B$8:$BE$45,'Occupancy Raw Data'!BE$3,FALSE)</f>
        <v>-8.4278399393134809</v>
      </c>
      <c r="X41" s="51">
        <f>VLOOKUP($A41,'ADR Raw Data'!$B$6:$BE$43,'ADR Raw Data'!AG$1,FALSE)</f>
        <v>143.61202702702701</v>
      </c>
      <c r="Y41" s="52">
        <f>VLOOKUP($A41,'ADR Raw Data'!$B$6:$BE$43,'ADR Raw Data'!AH$1,FALSE)</f>
        <v>129.09866690115999</v>
      </c>
      <c r="Z41" s="52">
        <f>VLOOKUP($A41,'ADR Raw Data'!$B$6:$BE$43,'ADR Raw Data'!AI$1,FALSE)</f>
        <v>129.92316941529199</v>
      </c>
      <c r="AA41" s="52">
        <f>VLOOKUP($A41,'ADR Raw Data'!$B$6:$BE$43,'ADR Raw Data'!AJ$1,FALSE)</f>
        <v>129.51135001454699</v>
      </c>
      <c r="AB41" s="52">
        <f>VLOOKUP($A41,'ADR Raw Data'!$B$6:$BE$43,'ADR Raw Data'!AK$1,FALSE)</f>
        <v>134.015572341661</v>
      </c>
      <c r="AC41" s="53">
        <f>VLOOKUP($A41,'ADR Raw Data'!$B$6:$BE$43,'ADR Raw Data'!AL$1,FALSE)</f>
        <v>133.04884275230501</v>
      </c>
      <c r="AD41" s="52">
        <f>VLOOKUP($A41,'ADR Raw Data'!$B$6:$BE$43,'ADR Raw Data'!AN$1,FALSE)</f>
        <v>175.22050620347301</v>
      </c>
      <c r="AE41" s="52">
        <f>VLOOKUP($A41,'ADR Raw Data'!$B$6:$BE$43,'ADR Raw Data'!AO$1,FALSE)</f>
        <v>184.64681294964001</v>
      </c>
      <c r="AF41" s="53">
        <f>VLOOKUP($A41,'ADR Raw Data'!$B$6:$BE$43,'ADR Raw Data'!AP$1,FALSE)</f>
        <v>180.01412804878001</v>
      </c>
      <c r="AG41" s="54">
        <f>VLOOKUP($A41,'ADR Raw Data'!$B$6:$BE$43,'ADR Raw Data'!AR$1,FALSE)</f>
        <v>149.000271300169</v>
      </c>
      <c r="AI41" s="47">
        <f>VLOOKUP($A41,'ADR Raw Data'!$B$6:$BE$43,'ADR Raw Data'!AT$1,FALSE)</f>
        <v>1.56779943734023</v>
      </c>
      <c r="AJ41" s="48">
        <f>VLOOKUP($A41,'ADR Raw Data'!$B$6:$BE$43,'ADR Raw Data'!AU$1,FALSE)</f>
        <v>3.0802516675764902</v>
      </c>
      <c r="AK41" s="48">
        <f>VLOOKUP($A41,'ADR Raw Data'!$B$6:$BE$43,'ADR Raw Data'!AV$1,FALSE)</f>
        <v>7.0904240636140798</v>
      </c>
      <c r="AL41" s="48">
        <f>VLOOKUP($A41,'ADR Raw Data'!$B$6:$BE$43,'ADR Raw Data'!AW$1,FALSE)</f>
        <v>5.7576800116579498</v>
      </c>
      <c r="AM41" s="48">
        <f>VLOOKUP($A41,'ADR Raw Data'!$B$6:$BE$43,'ADR Raw Data'!AX$1,FALSE)</f>
        <v>5.2099825833023896</v>
      </c>
      <c r="AN41" s="49">
        <f>VLOOKUP($A41,'ADR Raw Data'!$B$6:$BE$43,'ADR Raw Data'!AY$1,FALSE)</f>
        <v>4.5141185522642102</v>
      </c>
      <c r="AO41" s="48">
        <f>VLOOKUP($A41,'ADR Raw Data'!$B$6:$BE$43,'ADR Raw Data'!BA$1,FALSE)</f>
        <v>3.6720326331711499</v>
      </c>
      <c r="AP41" s="48">
        <f>VLOOKUP($A41,'ADR Raw Data'!$B$6:$BE$43,'ADR Raw Data'!BB$1,FALSE)</f>
        <v>5.4571055829890396</v>
      </c>
      <c r="AQ41" s="49">
        <f>VLOOKUP($A41,'ADR Raw Data'!$B$6:$BE$43,'ADR Raw Data'!BC$1,FALSE)</f>
        <v>4.6167893084442602</v>
      </c>
      <c r="AR41" s="50">
        <f>VLOOKUP($A41,'ADR Raw Data'!$B$6:$BE$43,'ADR Raw Data'!BE$1,FALSE)</f>
        <v>4.55209629937396</v>
      </c>
      <c r="AT41" s="51">
        <f>VLOOKUP($A41,'RevPAR Raw Data'!$B$6:$BE$43,'RevPAR Raw Data'!AG$1,FALSE)</f>
        <v>72.815233661278896</v>
      </c>
      <c r="AU41" s="52">
        <f>VLOOKUP($A41,'RevPAR Raw Data'!$B$6:$BE$43,'RevPAR Raw Data'!AH$1,FALSE)</f>
        <v>64.481291286015406</v>
      </c>
      <c r="AV41" s="52">
        <f>VLOOKUP($A41,'RevPAR Raw Data'!$B$6:$BE$43,'RevPAR Raw Data'!AI$1,FALSE)</f>
        <v>76.123290583274695</v>
      </c>
      <c r="AW41" s="52">
        <f>VLOOKUP($A41,'RevPAR Raw Data'!$B$6:$BE$43,'RevPAR Raw Data'!AJ$1,FALSE)</f>
        <v>78.202830288123593</v>
      </c>
      <c r="AX41" s="52">
        <f>VLOOKUP($A41,'RevPAR Raw Data'!$B$6:$BE$43,'RevPAR Raw Data'!AK$1,FALSE)</f>
        <v>81.040337315530493</v>
      </c>
      <c r="AY41" s="53">
        <f>VLOOKUP($A41,'RevPAR Raw Data'!$B$6:$BE$43,'RevPAR Raw Data'!AL$1,FALSE)</f>
        <v>74.532596626844594</v>
      </c>
      <c r="AZ41" s="52">
        <f>VLOOKUP($A41,'RevPAR Raw Data'!$B$6:$BE$43,'RevPAR Raw Data'!AN$1,FALSE)</f>
        <v>124.058088545326</v>
      </c>
      <c r="BA41" s="52">
        <f>VLOOKUP($A41,'RevPAR Raw Data'!$B$6:$BE$43,'RevPAR Raw Data'!AO$1,FALSE)</f>
        <v>135.27357870695701</v>
      </c>
      <c r="BB41" s="53">
        <f>VLOOKUP($A41,'RevPAR Raw Data'!$B$6:$BE$43,'RevPAR Raw Data'!AP$1,FALSE)</f>
        <v>129.66583362614099</v>
      </c>
      <c r="BC41" s="54">
        <f>VLOOKUP($A41,'RevPAR Raw Data'!$B$6:$BE$43,'RevPAR Raw Data'!AR$1,FALSE)</f>
        <v>90.284950055215305</v>
      </c>
      <c r="BE41" s="47">
        <f>VLOOKUP($A41,'RevPAR Raw Data'!$B$6:$BE$43,'RevPAR Raw Data'!AT$1,FALSE)</f>
        <v>-8.7975515942240392</v>
      </c>
      <c r="BF41" s="48">
        <f>VLOOKUP($A41,'RevPAR Raw Data'!$B$6:$BE$43,'RevPAR Raw Data'!AU$1,FALSE)</f>
        <v>-8.1325531376426294</v>
      </c>
      <c r="BG41" s="48">
        <f>VLOOKUP($A41,'RevPAR Raw Data'!$B$6:$BE$43,'RevPAR Raw Data'!AV$1,FALSE)</f>
        <v>1.6642653720902201</v>
      </c>
      <c r="BH41" s="48">
        <f>VLOOKUP($A41,'RevPAR Raw Data'!$B$6:$BE$43,'RevPAR Raw Data'!AW$1,FALSE)</f>
        <v>-2.2090002152089299</v>
      </c>
      <c r="BI41" s="48">
        <f>VLOOKUP($A41,'RevPAR Raw Data'!$B$6:$BE$43,'RevPAR Raw Data'!AX$1,FALSE)</f>
        <v>-4.0199416772523504</v>
      </c>
      <c r="BJ41" s="49">
        <f>VLOOKUP($A41,'RevPAR Raw Data'!$B$6:$BE$43,'RevPAR Raw Data'!AY$1,FALSE)</f>
        <v>-4.2759469133826302</v>
      </c>
      <c r="BK41" s="48">
        <f>VLOOKUP($A41,'RevPAR Raw Data'!$B$6:$BE$43,'RevPAR Raw Data'!BA$1,FALSE)</f>
        <v>-6.1970607293040398</v>
      </c>
      <c r="BL41" s="48">
        <f>VLOOKUP($A41,'RevPAR Raw Data'!$B$6:$BE$43,'RevPAR Raw Data'!BB$1,FALSE)</f>
        <v>-2.3632037564244301</v>
      </c>
      <c r="BM41" s="49">
        <f>VLOOKUP($A41,'RevPAR Raw Data'!$B$6:$BE$43,'RevPAR Raw Data'!BC$1,FALSE)</f>
        <v>-4.2355802266975902</v>
      </c>
      <c r="BN41" s="50">
        <f>VLOOKUP($A41,'RevPAR Raw Data'!$B$6:$BE$43,'RevPAR Raw Data'!BE$1,FALSE)</f>
        <v>-4.2593870299341701</v>
      </c>
    </row>
    <row r="42" spans="1:66" x14ac:dyDescent="0.45">
      <c r="A42" s="63" t="s">
        <v>80</v>
      </c>
      <c r="B42" s="47">
        <f>VLOOKUP($A42,'Occupancy Raw Data'!$B$8:$BE$45,'Occupancy Raw Data'!AG$3,FALSE)</f>
        <v>63.706667382723303</v>
      </c>
      <c r="C42" s="48">
        <f>VLOOKUP($A42,'Occupancy Raw Data'!$B$8:$BE$45,'Occupancy Raw Data'!AH$3,FALSE)</f>
        <v>62.921242716360901</v>
      </c>
      <c r="D42" s="48">
        <f>VLOOKUP($A42,'Occupancy Raw Data'!$B$8:$BE$45,'Occupancy Raw Data'!AI$3,FALSE)</f>
        <v>67.994280497301304</v>
      </c>
      <c r="E42" s="48">
        <f>VLOOKUP($A42,'Occupancy Raw Data'!$B$8:$BE$45,'Occupancy Raw Data'!AJ$3,FALSE)</f>
        <v>69.020702988641503</v>
      </c>
      <c r="F42" s="48">
        <f>VLOOKUP($A42,'Occupancy Raw Data'!$B$8:$BE$45,'Occupancy Raw Data'!AK$3,FALSE)</f>
        <v>69.542976826615799</v>
      </c>
      <c r="G42" s="49">
        <f>VLOOKUP($A42,'Occupancy Raw Data'!$B$8:$BE$45,'Occupancy Raw Data'!AL$3,FALSE)</f>
        <v>66.637174082328599</v>
      </c>
      <c r="H42" s="48">
        <f>VLOOKUP($A42,'Occupancy Raw Data'!$B$8:$BE$45,'Occupancy Raw Data'!AN$3,FALSE)</f>
        <v>80.898069332187603</v>
      </c>
      <c r="I42" s="48">
        <f>VLOOKUP($A42,'Occupancy Raw Data'!$B$8:$BE$45,'Occupancy Raw Data'!AO$3,FALSE)</f>
        <v>86.067774764372601</v>
      </c>
      <c r="J42" s="49">
        <f>VLOOKUP($A42,'Occupancy Raw Data'!$B$8:$BE$45,'Occupancy Raw Data'!AP$3,FALSE)</f>
        <v>83.482922048280102</v>
      </c>
      <c r="K42" s="50">
        <f>VLOOKUP($A42,'Occupancy Raw Data'!$B$8:$BE$45,'Occupancy Raw Data'!AR$3,FALSE)</f>
        <v>71.450244929743306</v>
      </c>
      <c r="M42" s="47">
        <f>VLOOKUP($A42,'Occupancy Raw Data'!$B$8:$BE$45,'Occupancy Raw Data'!AT$3,FALSE)</f>
        <v>-6.9447770280960404</v>
      </c>
      <c r="N42" s="48">
        <f>VLOOKUP($A42,'Occupancy Raw Data'!$B$8:$BE$45,'Occupancy Raw Data'!AU$3,FALSE)</f>
        <v>-3.2904958082629099</v>
      </c>
      <c r="O42" s="48">
        <f>VLOOKUP($A42,'Occupancy Raw Data'!$B$8:$BE$45,'Occupancy Raw Data'!AV$3,FALSE)</f>
        <v>-1.78237749741304</v>
      </c>
      <c r="P42" s="48">
        <f>VLOOKUP($A42,'Occupancy Raw Data'!$B$8:$BE$45,'Occupancy Raw Data'!AW$3,FALSE)</f>
        <v>-5.1613426090624701</v>
      </c>
      <c r="Q42" s="48">
        <f>VLOOKUP($A42,'Occupancy Raw Data'!$B$8:$BE$45,'Occupancy Raw Data'!AX$3,FALSE)</f>
        <v>-4.9768644803543101</v>
      </c>
      <c r="R42" s="49">
        <f>VLOOKUP($A42,'Occupancy Raw Data'!$B$8:$BE$45,'Occupancy Raw Data'!AY$3,FALSE)</f>
        <v>-4.4514994303391102</v>
      </c>
      <c r="S42" s="48">
        <f>VLOOKUP($A42,'Occupancy Raw Data'!$B$8:$BE$45,'Occupancy Raw Data'!BA$3,FALSE)</f>
        <v>-2.5087644461704599</v>
      </c>
      <c r="T42" s="48">
        <f>VLOOKUP($A42,'Occupancy Raw Data'!$B$8:$BE$45,'Occupancy Raw Data'!BB$3,FALSE)</f>
        <v>-0.32066041469101297</v>
      </c>
      <c r="U42" s="49">
        <f>VLOOKUP($A42,'Occupancy Raw Data'!$B$8:$BE$45,'Occupancy Raw Data'!BC$3,FALSE)</f>
        <v>-1.3929714696000901</v>
      </c>
      <c r="V42" s="50">
        <f>VLOOKUP($A42,'Occupancy Raw Data'!$B$8:$BE$45,'Occupancy Raw Data'!BE$3,FALSE)</f>
        <v>-3.4498622054661601</v>
      </c>
      <c r="X42" s="51">
        <f>VLOOKUP($A42,'ADR Raw Data'!$B$6:$BE$43,'ADR Raw Data'!AG$1,FALSE)</f>
        <v>139.374661854583</v>
      </c>
      <c r="Y42" s="52">
        <f>VLOOKUP($A42,'ADR Raw Data'!$B$6:$BE$43,'ADR Raw Data'!AH$1,FALSE)</f>
        <v>127.614703403392</v>
      </c>
      <c r="Z42" s="52">
        <f>VLOOKUP($A42,'ADR Raw Data'!$B$6:$BE$43,'ADR Raw Data'!AI$1,FALSE)</f>
        <v>130.67654615103601</v>
      </c>
      <c r="AA42" s="52">
        <f>VLOOKUP($A42,'ADR Raw Data'!$B$6:$BE$43,'ADR Raw Data'!AJ$1,FALSE)</f>
        <v>131.53671510270701</v>
      </c>
      <c r="AB42" s="52">
        <f>VLOOKUP($A42,'ADR Raw Data'!$B$6:$BE$43,'ADR Raw Data'!AK$1,FALSE)</f>
        <v>133.81071876749601</v>
      </c>
      <c r="AC42" s="53">
        <f>VLOOKUP($A42,'ADR Raw Data'!$B$6:$BE$43,'ADR Raw Data'!AL$1,FALSE)</f>
        <v>132.593800840977</v>
      </c>
      <c r="AD42" s="52">
        <f>VLOOKUP($A42,'ADR Raw Data'!$B$6:$BE$43,'ADR Raw Data'!AN$1,FALSE)</f>
        <v>178.509975935407</v>
      </c>
      <c r="AE42" s="52">
        <f>VLOOKUP($A42,'ADR Raw Data'!$B$6:$BE$43,'ADR Raw Data'!AO$1,FALSE)</f>
        <v>185.38949052336</v>
      </c>
      <c r="AF42" s="53">
        <f>VLOOKUP($A42,'ADR Raw Data'!$B$6:$BE$43,'ADR Raw Data'!AP$1,FALSE)</f>
        <v>182.056237239615</v>
      </c>
      <c r="AG42" s="54">
        <f>VLOOKUP($A42,'ADR Raw Data'!$B$6:$BE$43,'ADR Raw Data'!AR$1,FALSE)</f>
        <v>149.10586549018399</v>
      </c>
      <c r="AI42" s="47">
        <f>VLOOKUP($A42,'ADR Raw Data'!$B$6:$BE$43,'ADR Raw Data'!AT$1,FALSE)</f>
        <v>-4.4254553854307996</v>
      </c>
      <c r="AJ42" s="48">
        <f>VLOOKUP($A42,'ADR Raw Data'!$B$6:$BE$43,'ADR Raw Data'!AU$1,FALSE)</f>
        <v>-0.65660303816824395</v>
      </c>
      <c r="AK42" s="48">
        <f>VLOOKUP($A42,'ADR Raw Data'!$B$6:$BE$43,'ADR Raw Data'!AV$1,FALSE)</f>
        <v>0.88209452163736302</v>
      </c>
      <c r="AL42" s="48">
        <f>VLOOKUP($A42,'ADR Raw Data'!$B$6:$BE$43,'ADR Raw Data'!AW$1,FALSE)</f>
        <v>-1.23810769887858</v>
      </c>
      <c r="AM42" s="48">
        <f>VLOOKUP($A42,'ADR Raw Data'!$B$6:$BE$43,'ADR Raw Data'!AX$1,FALSE)</f>
        <v>-0.422401018902619</v>
      </c>
      <c r="AN42" s="49">
        <f>VLOOKUP($A42,'ADR Raw Data'!$B$6:$BE$43,'ADR Raw Data'!AY$1,FALSE)</f>
        <v>-1.27867024815337</v>
      </c>
      <c r="AO42" s="48">
        <f>VLOOKUP($A42,'ADR Raw Data'!$B$6:$BE$43,'ADR Raw Data'!BA$1,FALSE)</f>
        <v>1.0461856937042699</v>
      </c>
      <c r="AP42" s="48">
        <f>VLOOKUP($A42,'ADR Raw Data'!$B$6:$BE$43,'ADR Raw Data'!BB$1,FALSE)</f>
        <v>-0.25169476015272901</v>
      </c>
      <c r="AQ42" s="49">
        <f>VLOOKUP($A42,'ADR Raw Data'!$B$6:$BE$43,'ADR Raw Data'!BC$1,FALSE)</f>
        <v>0.38893994447080799</v>
      </c>
      <c r="AR42" s="50">
        <f>VLOOKUP($A42,'ADR Raw Data'!$B$6:$BE$43,'ADR Raw Data'!BE$1,FALSE)</f>
        <v>-0.38463384827163299</v>
      </c>
      <c r="AT42" s="51">
        <f>VLOOKUP($A42,'RevPAR Raw Data'!$B$6:$BE$43,'RevPAR Raw Data'!AG$1,FALSE)</f>
        <v>88.790952243494999</v>
      </c>
      <c r="AU42" s="52">
        <f>VLOOKUP($A42,'RevPAR Raw Data'!$B$6:$BE$43,'RevPAR Raw Data'!AH$1,FALSE)</f>
        <v>80.296757270212893</v>
      </c>
      <c r="AV42" s="52">
        <f>VLOOKUP($A42,'RevPAR Raw Data'!$B$6:$BE$43,'RevPAR Raw Data'!AI$1,FALSE)</f>
        <v>88.852577334120895</v>
      </c>
      <c r="AW42" s="52">
        <f>VLOOKUP($A42,'RevPAR Raw Data'!$B$6:$BE$43,'RevPAR Raw Data'!AJ$1,FALSE)</f>
        <v>90.787565452055503</v>
      </c>
      <c r="AX42" s="52">
        <f>VLOOKUP($A42,'RevPAR Raw Data'!$B$6:$BE$43,'RevPAR Raw Data'!AK$1,FALSE)</f>
        <v>93.055957144007905</v>
      </c>
      <c r="AY42" s="53">
        <f>VLOOKUP($A42,'RevPAR Raw Data'!$B$6:$BE$43,'RevPAR Raw Data'!AL$1,FALSE)</f>
        <v>88.356761888778394</v>
      </c>
      <c r="AZ42" s="52">
        <f>VLOOKUP($A42,'RevPAR Raw Data'!$B$6:$BE$43,'RevPAR Raw Data'!AN$1,FALSE)</f>
        <v>144.411124097097</v>
      </c>
      <c r="BA42" s="52">
        <f>VLOOKUP($A42,'RevPAR Raw Data'!$B$6:$BE$43,'RevPAR Raw Data'!AO$1,FALSE)</f>
        <v>159.56060914046299</v>
      </c>
      <c r="BB42" s="53">
        <f>VLOOKUP($A42,'RevPAR Raw Data'!$B$6:$BE$43,'RevPAR Raw Data'!AP$1,FALSE)</f>
        <v>151.98586661877999</v>
      </c>
      <c r="BC42" s="54">
        <f>VLOOKUP($A42,'RevPAR Raw Data'!$B$6:$BE$43,'RevPAR Raw Data'!AR$1,FALSE)</f>
        <v>106.53650609735</v>
      </c>
      <c r="BE42" s="47">
        <f>VLOOKUP($A42,'RevPAR Raw Data'!$B$6:$BE$43,'RevPAR Raw Data'!AT$1,FALSE)</f>
        <v>-11.0628944045308</v>
      </c>
      <c r="BF42" s="48">
        <f>VLOOKUP($A42,'RevPAR Raw Data'!$B$6:$BE$43,'RevPAR Raw Data'!AU$1,FALSE)</f>
        <v>-3.9254933509833099</v>
      </c>
      <c r="BG42" s="48">
        <f>VLOOKUP($A42,'RevPAR Raw Data'!$B$6:$BE$43,'RevPAR Raw Data'!AV$1,FALSE)</f>
        <v>-0.91600523003525802</v>
      </c>
      <c r="BH42" s="48">
        <f>VLOOKUP($A42,'RevPAR Raw Data'!$B$6:$BE$43,'RevPAR Raw Data'!AW$1,FALSE)</f>
        <v>-6.3355473277327503</v>
      </c>
      <c r="BI42" s="48">
        <f>VLOOKUP($A42,'RevPAR Raw Data'!$B$6:$BE$43,'RevPAR Raw Data'!AX$1,FALSE)</f>
        <v>-5.3782431729825104</v>
      </c>
      <c r="BJ42" s="49">
        <f>VLOOKUP($A42,'RevPAR Raw Data'!$B$6:$BE$43,'RevPAR Raw Data'!AY$1,FALSE)</f>
        <v>-5.67324967968002</v>
      </c>
      <c r="BK42" s="48">
        <f>VLOOKUP($A42,'RevPAR Raw Data'!$B$6:$BE$43,'RevPAR Raw Data'!BA$1,FALSE)</f>
        <v>-1.48882508719076</v>
      </c>
      <c r="BL42" s="48">
        <f>VLOOKUP($A42,'RevPAR Raw Data'!$B$6:$BE$43,'RevPAR Raw Data'!BB$1,FALSE)</f>
        <v>-0.57154808938208201</v>
      </c>
      <c r="BM42" s="49">
        <f>VLOOKUP($A42,'RevPAR Raw Data'!$B$6:$BE$43,'RevPAR Raw Data'!BC$1,FALSE)</f>
        <v>-1.00944934758964</v>
      </c>
      <c r="BN42" s="50">
        <f>VLOOKUP($A42,'RevPAR Raw Data'!$B$6:$BE$43,'RevPAR Raw Data'!BE$1,FALSE)</f>
        <v>-3.8212267159768398</v>
      </c>
    </row>
    <row r="43" spans="1:66" x14ac:dyDescent="0.45">
      <c r="A43" s="66" t="s">
        <v>81</v>
      </c>
      <c r="B43" s="47">
        <f>VLOOKUP($A43,'Occupancy Raw Data'!$B$8:$BE$45,'Occupancy Raw Data'!AG$3,FALSE)</f>
        <v>61.692164997805797</v>
      </c>
      <c r="C43" s="48">
        <f>VLOOKUP($A43,'Occupancy Raw Data'!$B$8:$BE$45,'Occupancy Raw Data'!AH$3,FALSE)</f>
        <v>68.877907208680696</v>
      </c>
      <c r="D43" s="48">
        <f>VLOOKUP($A43,'Occupancy Raw Data'!$B$8:$BE$45,'Occupancy Raw Data'!AI$3,FALSE)</f>
        <v>78.467207882873794</v>
      </c>
      <c r="E43" s="48">
        <f>VLOOKUP($A43,'Occupancy Raw Data'!$B$8:$BE$45,'Occupancy Raw Data'!AJ$3,FALSE)</f>
        <v>80.457374237044704</v>
      </c>
      <c r="F43" s="48">
        <f>VLOOKUP($A43,'Occupancy Raw Data'!$B$8:$BE$45,'Occupancy Raw Data'!AK$3,FALSE)</f>
        <v>75.128156540471494</v>
      </c>
      <c r="G43" s="49">
        <f>VLOOKUP($A43,'Occupancy Raw Data'!$B$8:$BE$45,'Occupancy Raw Data'!AL$3,FALSE)</f>
        <v>72.924562173375307</v>
      </c>
      <c r="H43" s="48">
        <f>VLOOKUP($A43,'Occupancy Raw Data'!$B$8:$BE$45,'Occupancy Raw Data'!AN$3,FALSE)</f>
        <v>76.3917700562492</v>
      </c>
      <c r="I43" s="48">
        <f>VLOOKUP($A43,'Occupancy Raw Data'!$B$8:$BE$45,'Occupancy Raw Data'!AO$3,FALSE)</f>
        <v>78.896058563051</v>
      </c>
      <c r="J43" s="49">
        <f>VLOOKUP($A43,'Occupancy Raw Data'!$B$8:$BE$45,'Occupancy Raw Data'!AP$3,FALSE)</f>
        <v>77.6439143096501</v>
      </c>
      <c r="K43" s="50">
        <f>VLOOKUP($A43,'Occupancy Raw Data'!$B$8:$BE$45,'Occupancy Raw Data'!AR$3,FALSE)</f>
        <v>74.272948498025201</v>
      </c>
      <c r="M43" s="47">
        <f>VLOOKUP($A43,'Occupancy Raw Data'!$B$8:$BE$45,'Occupancy Raw Data'!AT$3,FALSE)</f>
        <v>-2.9196423308194599</v>
      </c>
      <c r="N43" s="48">
        <f>VLOOKUP($A43,'Occupancy Raw Data'!$B$8:$BE$45,'Occupancy Raw Data'!AU$3,FALSE)</f>
        <v>2.71893535021744</v>
      </c>
      <c r="O43" s="48">
        <f>VLOOKUP($A43,'Occupancy Raw Data'!$B$8:$BE$45,'Occupancy Raw Data'!AV$3,FALSE)</f>
        <v>2.6840124525628202</v>
      </c>
      <c r="P43" s="48">
        <f>VLOOKUP($A43,'Occupancy Raw Data'!$B$8:$BE$45,'Occupancy Raw Data'!AW$3,FALSE)</f>
        <v>0.46981501296068101</v>
      </c>
      <c r="Q43" s="48">
        <f>VLOOKUP($A43,'Occupancy Raw Data'!$B$8:$BE$45,'Occupancy Raw Data'!AX$3,FALSE)</f>
        <v>-3.0027275398846802</v>
      </c>
      <c r="R43" s="49">
        <f>VLOOKUP($A43,'Occupancy Raw Data'!$B$8:$BE$45,'Occupancy Raw Data'!AY$3,FALSE)</f>
        <v>1.9020099904594499E-2</v>
      </c>
      <c r="S43" s="48">
        <f>VLOOKUP($A43,'Occupancy Raw Data'!$B$8:$BE$45,'Occupancy Raw Data'!BA$3,FALSE)</f>
        <v>-4.1364621478969497</v>
      </c>
      <c r="T43" s="48">
        <f>VLOOKUP($A43,'Occupancy Raw Data'!$B$8:$BE$45,'Occupancy Raw Data'!BB$3,FALSE)</f>
        <v>-3.6019831886413698</v>
      </c>
      <c r="U43" s="49">
        <f>VLOOKUP($A43,'Occupancy Raw Data'!$B$8:$BE$45,'Occupancy Raw Data'!BC$3,FALSE)</f>
        <v>-3.8656557175969599</v>
      </c>
      <c r="V43" s="50">
        <f>VLOOKUP($A43,'Occupancy Raw Data'!$B$8:$BE$45,'Occupancy Raw Data'!BE$3,FALSE)</f>
        <v>-1.1737513525799399</v>
      </c>
      <c r="X43" s="51">
        <f>VLOOKUP($A43,'ADR Raw Data'!$B$6:$BE$43,'ADR Raw Data'!AG$1,FALSE)</f>
        <v>143.25765646849601</v>
      </c>
      <c r="Y43" s="52">
        <f>VLOOKUP($A43,'ADR Raw Data'!$B$6:$BE$43,'ADR Raw Data'!AH$1,FALSE)</f>
        <v>161.06216723981899</v>
      </c>
      <c r="Z43" s="52">
        <f>VLOOKUP($A43,'ADR Raw Data'!$B$6:$BE$43,'ADR Raw Data'!AI$1,FALSE)</f>
        <v>171.96401118489999</v>
      </c>
      <c r="AA43" s="52">
        <f>VLOOKUP($A43,'ADR Raw Data'!$B$6:$BE$43,'ADR Raw Data'!AJ$1,FALSE)</f>
        <v>169.03849999380199</v>
      </c>
      <c r="AB43" s="52">
        <f>VLOOKUP($A43,'ADR Raw Data'!$B$6:$BE$43,'ADR Raw Data'!AK$1,FALSE)</f>
        <v>154.50562123736299</v>
      </c>
      <c r="AC43" s="53">
        <f>VLOOKUP($A43,'ADR Raw Data'!$B$6:$BE$43,'ADR Raw Data'!AL$1,FALSE)</f>
        <v>160.80494804431001</v>
      </c>
      <c r="AD43" s="52">
        <f>VLOOKUP($A43,'ADR Raw Data'!$B$6:$BE$43,'ADR Raw Data'!AN$1,FALSE)</f>
        <v>141.61144686767599</v>
      </c>
      <c r="AE43" s="52">
        <f>VLOOKUP($A43,'ADR Raw Data'!$B$6:$BE$43,'ADR Raw Data'!AO$1,FALSE)</f>
        <v>142.53690484467299</v>
      </c>
      <c r="AF43" s="53">
        <f>VLOOKUP($A43,'ADR Raw Data'!$B$6:$BE$43,'ADR Raw Data'!AP$1,FALSE)</f>
        <v>142.081638172429</v>
      </c>
      <c r="AG43" s="54">
        <f>VLOOKUP($A43,'ADR Raw Data'!$B$6:$BE$43,'ADR Raw Data'!AR$1,FALSE)</f>
        <v>155.21263676281001</v>
      </c>
      <c r="AI43" s="47">
        <f>VLOOKUP($A43,'ADR Raw Data'!$B$6:$BE$43,'ADR Raw Data'!AT$1,FALSE)</f>
        <v>9.8060621835185309</v>
      </c>
      <c r="AJ43" s="48">
        <f>VLOOKUP($A43,'ADR Raw Data'!$B$6:$BE$43,'ADR Raw Data'!AU$1,FALSE)</f>
        <v>12.2792309457261</v>
      </c>
      <c r="AK43" s="48">
        <f>VLOOKUP($A43,'ADR Raw Data'!$B$6:$BE$43,'ADR Raw Data'!AV$1,FALSE)</f>
        <v>13.5342524513276</v>
      </c>
      <c r="AL43" s="48">
        <f>VLOOKUP($A43,'ADR Raw Data'!$B$6:$BE$43,'ADR Raw Data'!AW$1,FALSE)</f>
        <v>10.8472323824907</v>
      </c>
      <c r="AM43" s="48">
        <f>VLOOKUP($A43,'ADR Raw Data'!$B$6:$BE$43,'ADR Raw Data'!AX$1,FALSE)</f>
        <v>7.7880584909885799</v>
      </c>
      <c r="AN43" s="49">
        <f>VLOOKUP($A43,'ADR Raw Data'!$B$6:$BE$43,'ADR Raw Data'!AY$1,FALSE)</f>
        <v>11.0299009116072</v>
      </c>
      <c r="AO43" s="48">
        <f>VLOOKUP($A43,'ADR Raw Data'!$B$6:$BE$43,'ADR Raw Data'!BA$1,FALSE)</f>
        <v>5.38381272051625</v>
      </c>
      <c r="AP43" s="48">
        <f>VLOOKUP($A43,'ADR Raw Data'!$B$6:$BE$43,'ADR Raw Data'!BB$1,FALSE)</f>
        <v>5.5407386207632303</v>
      </c>
      <c r="AQ43" s="49">
        <f>VLOOKUP($A43,'ADR Raw Data'!$B$6:$BE$43,'ADR Raw Data'!BC$1,FALSE)</f>
        <v>5.4644747197564003</v>
      </c>
      <c r="AR43" s="50">
        <f>VLOOKUP($A43,'ADR Raw Data'!$B$6:$BE$43,'ADR Raw Data'!BE$1,FALSE)</f>
        <v>9.5160273209097799</v>
      </c>
      <c r="AT43" s="51">
        <f>VLOOKUP($A43,'RevPAR Raw Data'!$B$6:$BE$43,'RevPAR Raw Data'!AG$1,FALSE)</f>
        <v>88.378749800534493</v>
      </c>
      <c r="AU43" s="52">
        <f>VLOOKUP($A43,'RevPAR Raw Data'!$B$6:$BE$43,'RevPAR Raw Data'!AH$1,FALSE)</f>
        <v>110.93625009973201</v>
      </c>
      <c r="AV43" s="52">
        <f>VLOOKUP($A43,'RevPAR Raw Data'!$B$6:$BE$43,'RevPAR Raw Data'!AI$1,FALSE)</f>
        <v>134.93535814018401</v>
      </c>
      <c r="AW43" s="52">
        <f>VLOOKUP($A43,'RevPAR Raw Data'!$B$6:$BE$43,'RevPAR Raw Data'!AJ$1,FALSE)</f>
        <v>136.00393854469999</v>
      </c>
      <c r="AX43" s="52">
        <f>VLOOKUP($A43,'RevPAR Raw Data'!$B$6:$BE$43,'RevPAR Raw Data'!AK$1,FALSE)</f>
        <v>116.077224987034</v>
      </c>
      <c r="AY43" s="53">
        <f>VLOOKUP($A43,'RevPAR Raw Data'!$B$6:$BE$43,'RevPAR Raw Data'!AL$1,FALSE)</f>
        <v>117.26630431443699</v>
      </c>
      <c r="AZ43" s="52">
        <f>VLOOKUP($A43,'RevPAR Raw Data'!$B$6:$BE$43,'RevPAR Raw Data'!AN$1,FALSE)</f>
        <v>108.179490864483</v>
      </c>
      <c r="BA43" s="52">
        <f>VLOOKUP($A43,'RevPAR Raw Data'!$B$6:$BE$43,'RevPAR Raw Data'!AO$1,FALSE)</f>
        <v>112.455999920213</v>
      </c>
      <c r="BB43" s="53">
        <f>VLOOKUP($A43,'RevPAR Raw Data'!$B$6:$BE$43,'RevPAR Raw Data'!AP$1,FALSE)</f>
        <v>110.317745392348</v>
      </c>
      <c r="BC43" s="54">
        <f>VLOOKUP($A43,'RevPAR Raw Data'!$B$6:$BE$43,'RevPAR Raw Data'!AR$1,FALSE)</f>
        <v>115.281001765269</v>
      </c>
      <c r="BE43" s="47">
        <f>VLOOKUP($A43,'RevPAR Raw Data'!$B$6:$BE$43,'RevPAR Raw Data'!AT$1,FALSE)</f>
        <v>6.6001179102025702</v>
      </c>
      <c r="BF43" s="48">
        <f>VLOOKUP($A43,'RevPAR Raw Data'!$B$6:$BE$43,'RevPAR Raw Data'!AU$1,FALSE)</f>
        <v>15.332030646861799</v>
      </c>
      <c r="BG43" s="48">
        <f>VLOOKUP($A43,'RevPAR Raw Data'!$B$6:$BE$43,'RevPAR Raw Data'!AV$1,FALSE)</f>
        <v>16.581525925045302</v>
      </c>
      <c r="BH43" s="48">
        <f>VLOOKUP($A43,'RevPAR Raw Data'!$B$6:$BE$43,'RevPAR Raw Data'!AW$1,FALSE)</f>
        <v>11.3680093216751</v>
      </c>
      <c r="BI43" s="48">
        <f>VLOOKUP($A43,'RevPAR Raw Data'!$B$6:$BE$43,'RevPAR Raw Data'!AX$1,FALSE)</f>
        <v>4.5514767739726496</v>
      </c>
      <c r="BJ43" s="49">
        <f>VLOOKUP($A43,'RevPAR Raw Data'!$B$6:$BE$43,'RevPAR Raw Data'!AY$1,FALSE)</f>
        <v>11.051018909684601</v>
      </c>
      <c r="BK43" s="48">
        <f>VLOOKUP($A43,'RevPAR Raw Data'!$B$6:$BE$43,'RevPAR Raw Data'!BA$1,FALSE)</f>
        <v>1.02465119732148</v>
      </c>
      <c r="BL43" s="48">
        <f>VLOOKUP($A43,'RevPAR Raw Data'!$B$6:$BE$43,'RevPAR Raw Data'!BB$1,FALSE)</f>
        <v>1.73917895847541</v>
      </c>
      <c r="BM43" s="49">
        <f>VLOOKUP($A43,'RevPAR Raw Data'!$B$6:$BE$43,'RevPAR Raw Data'!BC$1,FALSE)</f>
        <v>1.38758122271852</v>
      </c>
      <c r="BN43" s="50">
        <f>VLOOKUP($A43,'RevPAR Raw Data'!$B$6:$BE$43,'RevPAR Raw Data'!BE$1,FALSE)</f>
        <v>8.2305814689387802</v>
      </c>
    </row>
    <row r="44" spans="1:66" x14ac:dyDescent="0.45">
      <c r="A44" s="63" t="s">
        <v>82</v>
      </c>
      <c r="B44" s="47">
        <f>VLOOKUP($A44,'Occupancy Raw Data'!$B$8:$BE$45,'Occupancy Raw Data'!AG$3,FALSE)</f>
        <v>50.796091912429802</v>
      </c>
      <c r="C44" s="48">
        <f>VLOOKUP($A44,'Occupancy Raw Data'!$B$8:$BE$45,'Occupancy Raw Data'!AH$3,FALSE)</f>
        <v>53.313280260539102</v>
      </c>
      <c r="D44" s="48">
        <f>VLOOKUP($A44,'Occupancy Raw Data'!$B$8:$BE$45,'Occupancy Raw Data'!AI$3,FALSE)</f>
        <v>59.005789759363097</v>
      </c>
      <c r="E44" s="48">
        <f>VLOOKUP($A44,'Occupancy Raw Data'!$B$8:$BE$45,'Occupancy Raw Data'!AJ$3,FALSE)</f>
        <v>61.296815632350203</v>
      </c>
      <c r="F44" s="48">
        <f>VLOOKUP($A44,'Occupancy Raw Data'!$B$8:$BE$45,'Occupancy Raw Data'!AK$3,FALSE)</f>
        <v>63.092545684819903</v>
      </c>
      <c r="G44" s="49">
        <f>VLOOKUP($A44,'Occupancy Raw Data'!$B$8:$BE$45,'Occupancy Raw Data'!AL$3,FALSE)</f>
        <v>57.500904649900399</v>
      </c>
      <c r="H44" s="48">
        <f>VLOOKUP($A44,'Occupancy Raw Data'!$B$8:$BE$45,'Occupancy Raw Data'!AN$3,FALSE)</f>
        <v>72.229509679753903</v>
      </c>
      <c r="I44" s="48">
        <f>VLOOKUP($A44,'Occupancy Raw Data'!$B$8:$BE$45,'Occupancy Raw Data'!AO$3,FALSE)</f>
        <v>74.124751221277293</v>
      </c>
      <c r="J44" s="49">
        <f>VLOOKUP($A44,'Occupancy Raw Data'!$B$8:$BE$45,'Occupancy Raw Data'!AP$3,FALSE)</f>
        <v>73.177130450515605</v>
      </c>
      <c r="K44" s="50">
        <f>VLOOKUP($A44,'Occupancy Raw Data'!$B$8:$BE$45,'Occupancy Raw Data'!AR$3,FALSE)</f>
        <v>61.979826307219099</v>
      </c>
      <c r="M44" s="47">
        <f>VLOOKUP($A44,'Occupancy Raw Data'!$B$8:$BE$45,'Occupancy Raw Data'!AT$3,FALSE)</f>
        <v>-0.35192788222309801</v>
      </c>
      <c r="N44" s="48">
        <f>VLOOKUP($A44,'Occupancy Raw Data'!$B$8:$BE$45,'Occupancy Raw Data'!AU$3,FALSE)</f>
        <v>2.7693526818435998</v>
      </c>
      <c r="O44" s="48">
        <f>VLOOKUP($A44,'Occupancy Raw Data'!$B$8:$BE$45,'Occupancy Raw Data'!AV$3,FALSE)</f>
        <v>2.8125219171191498</v>
      </c>
      <c r="P44" s="48">
        <f>VLOOKUP($A44,'Occupancy Raw Data'!$B$8:$BE$45,'Occupancy Raw Data'!AW$3,FALSE)</f>
        <v>0.444589939780133</v>
      </c>
      <c r="Q44" s="48">
        <f>VLOOKUP($A44,'Occupancy Raw Data'!$B$8:$BE$45,'Occupancy Raw Data'!AX$3,FALSE)</f>
        <v>1.0810625084021099</v>
      </c>
      <c r="R44" s="49">
        <f>VLOOKUP($A44,'Occupancy Raw Data'!$B$8:$BE$45,'Occupancy Raw Data'!AY$3,FALSE)</f>
        <v>1.3456697982013901</v>
      </c>
      <c r="S44" s="48">
        <f>VLOOKUP($A44,'Occupancy Raw Data'!$B$8:$BE$45,'Occupancy Raw Data'!BA$3,FALSE)</f>
        <v>-3.6331988077872599</v>
      </c>
      <c r="T44" s="48">
        <f>VLOOKUP($A44,'Occupancy Raw Data'!$B$8:$BE$45,'Occupancy Raw Data'!BB$3,FALSE)</f>
        <v>-3.8557227160873202</v>
      </c>
      <c r="U44" s="49">
        <f>VLOOKUP($A44,'Occupancy Raw Data'!$B$8:$BE$45,'Occupancy Raw Data'!BC$3,FALSE)</f>
        <v>-3.7460301535740901</v>
      </c>
      <c r="V44" s="50">
        <f>VLOOKUP($A44,'Occupancy Raw Data'!$B$8:$BE$45,'Occupancy Raw Data'!BE$3,FALSE)</f>
        <v>-0.43107457604688398</v>
      </c>
      <c r="X44" s="51">
        <f>VLOOKUP($A44,'ADR Raw Data'!$B$6:$BE$43,'ADR Raw Data'!AG$1,FALSE)</f>
        <v>104.03284060551999</v>
      </c>
      <c r="Y44" s="52">
        <f>VLOOKUP($A44,'ADR Raw Data'!$B$6:$BE$43,'ADR Raw Data'!AH$1,FALSE)</f>
        <v>102.08580070419499</v>
      </c>
      <c r="Z44" s="52">
        <f>VLOOKUP($A44,'ADR Raw Data'!$B$6:$BE$43,'ADR Raw Data'!AI$1,FALSE)</f>
        <v>104.247924492142</v>
      </c>
      <c r="AA44" s="52">
        <f>VLOOKUP($A44,'ADR Raw Data'!$B$6:$BE$43,'ADR Raw Data'!AJ$1,FALSE)</f>
        <v>103.82053536508801</v>
      </c>
      <c r="AB44" s="52">
        <f>VLOOKUP($A44,'ADR Raw Data'!$B$6:$BE$43,'ADR Raw Data'!AK$1,FALSE)</f>
        <v>106.719607484675</v>
      </c>
      <c r="AC44" s="53">
        <f>VLOOKUP($A44,'ADR Raw Data'!$B$6:$BE$43,'ADR Raw Data'!AL$1,FALSE)</f>
        <v>104.260278549121</v>
      </c>
      <c r="AD44" s="52">
        <f>VLOOKUP($A44,'ADR Raw Data'!$B$6:$BE$43,'ADR Raw Data'!AN$1,FALSE)</f>
        <v>126.76900460281099</v>
      </c>
      <c r="AE44" s="52">
        <f>VLOOKUP($A44,'ADR Raw Data'!$B$6:$BE$43,'ADR Raw Data'!AO$1,FALSE)</f>
        <v>130.19237223493499</v>
      </c>
      <c r="AF44" s="53">
        <f>VLOOKUP($A44,'ADR Raw Data'!$B$6:$BE$43,'ADR Raw Data'!AP$1,FALSE)</f>
        <v>128.502854184695</v>
      </c>
      <c r="AG44" s="54">
        <f>VLOOKUP($A44,'ADR Raw Data'!$B$6:$BE$43,'ADR Raw Data'!AR$1,FALSE)</f>
        <v>112.438064430369</v>
      </c>
      <c r="AI44" s="47">
        <f>VLOOKUP($A44,'ADR Raw Data'!$B$6:$BE$43,'ADR Raw Data'!AT$1,FALSE)</f>
        <v>7.6807411742178298</v>
      </c>
      <c r="AJ44" s="48">
        <f>VLOOKUP($A44,'ADR Raw Data'!$B$6:$BE$43,'ADR Raw Data'!AU$1,FALSE)</f>
        <v>8.44907052177156</v>
      </c>
      <c r="AK44" s="48">
        <f>VLOOKUP($A44,'ADR Raw Data'!$B$6:$BE$43,'ADR Raw Data'!AV$1,FALSE)</f>
        <v>9.0630820404268597</v>
      </c>
      <c r="AL44" s="48">
        <f>VLOOKUP($A44,'ADR Raw Data'!$B$6:$BE$43,'ADR Raw Data'!AW$1,FALSE)</f>
        <v>7.7869705379446001</v>
      </c>
      <c r="AM44" s="48">
        <f>VLOOKUP($A44,'ADR Raw Data'!$B$6:$BE$43,'ADR Raw Data'!AX$1,FALSE)</f>
        <v>8.6922410213872592</v>
      </c>
      <c r="AN44" s="49">
        <f>VLOOKUP($A44,'ADR Raw Data'!$B$6:$BE$43,'ADR Raw Data'!AY$1,FALSE)</f>
        <v>8.3401557174227001</v>
      </c>
      <c r="AO44" s="48">
        <f>VLOOKUP($A44,'ADR Raw Data'!$B$6:$BE$43,'ADR Raw Data'!BA$1,FALSE)</f>
        <v>4.6331500112365402</v>
      </c>
      <c r="AP44" s="48">
        <f>VLOOKUP($A44,'ADR Raw Data'!$B$6:$BE$43,'ADR Raw Data'!BB$1,FALSE)</f>
        <v>5.5357571243410302</v>
      </c>
      <c r="AQ44" s="49">
        <f>VLOOKUP($A44,'ADR Raw Data'!$B$6:$BE$43,'ADR Raw Data'!BC$1,FALSE)</f>
        <v>5.0932747574610397</v>
      </c>
      <c r="AR44" s="50">
        <f>VLOOKUP($A44,'ADR Raw Data'!$B$6:$BE$43,'ADR Raw Data'!BE$1,FALSE)</f>
        <v>6.7573658708354101</v>
      </c>
      <c r="AT44" s="51">
        <f>VLOOKUP($A44,'RevPAR Raw Data'!$B$6:$BE$43,'RevPAR Raw Data'!AG$1,FALSE)</f>
        <v>52.844617333092003</v>
      </c>
      <c r="AU44" s="52">
        <f>VLOOKUP($A44,'RevPAR Raw Data'!$B$6:$BE$43,'RevPAR Raw Data'!AH$1,FALSE)</f>
        <v>54.425289035643203</v>
      </c>
      <c r="AV44" s="52">
        <f>VLOOKUP($A44,'RevPAR Raw Data'!$B$6:$BE$43,'RevPAR Raw Data'!AI$1,FALSE)</f>
        <v>61.512311154333197</v>
      </c>
      <c r="AW44" s="52">
        <f>VLOOKUP($A44,'RevPAR Raw Data'!$B$6:$BE$43,'RevPAR Raw Data'!AJ$1,FALSE)</f>
        <v>63.638682151257399</v>
      </c>
      <c r="AX44" s="52">
        <f>VLOOKUP($A44,'RevPAR Raw Data'!$B$6:$BE$43,'RevPAR Raw Data'!AK$1,FALSE)</f>
        <v>67.332117106929601</v>
      </c>
      <c r="AY44" s="53">
        <f>VLOOKUP($A44,'RevPAR Raw Data'!$B$6:$BE$43,'RevPAR Raw Data'!AL$1,FALSE)</f>
        <v>59.950603356251101</v>
      </c>
      <c r="AZ44" s="52">
        <f>VLOOKUP($A44,'RevPAR Raw Data'!$B$6:$BE$43,'RevPAR Raw Data'!AN$1,FALSE)</f>
        <v>91.564630450515594</v>
      </c>
      <c r="BA44" s="52">
        <f>VLOOKUP($A44,'RevPAR Raw Data'!$B$6:$BE$43,'RevPAR Raw Data'!AO$1,FALSE)</f>
        <v>96.504772028225005</v>
      </c>
      <c r="BB44" s="53">
        <f>VLOOKUP($A44,'RevPAR Raw Data'!$B$6:$BE$43,'RevPAR Raw Data'!AP$1,FALSE)</f>
        <v>94.034701239370307</v>
      </c>
      <c r="BC44" s="54">
        <f>VLOOKUP($A44,'RevPAR Raw Data'!$B$6:$BE$43,'RevPAR Raw Data'!AR$1,FALSE)</f>
        <v>69.688917037142303</v>
      </c>
      <c r="BE44" s="47">
        <f>VLOOKUP($A44,'RevPAR Raw Data'!$B$6:$BE$43,'RevPAR Raw Data'!AT$1,FALSE)</f>
        <v>7.3017826222412703</v>
      </c>
      <c r="BF44" s="48">
        <f>VLOOKUP($A44,'RevPAR Raw Data'!$B$6:$BE$43,'RevPAR Raw Data'!AU$1,FALSE)</f>
        <v>11.4524077647007</v>
      </c>
      <c r="BG44" s="48">
        <f>VLOOKUP($A44,'RevPAR Raw Data'!$B$6:$BE$43,'RevPAR Raw Data'!AV$1,FALSE)</f>
        <v>12.1305051262995</v>
      </c>
      <c r="BH44" s="48">
        <f>VLOOKUP($A44,'RevPAR Raw Data'!$B$6:$BE$43,'RevPAR Raw Data'!AW$1,FALSE)</f>
        <v>8.2661805653500799</v>
      </c>
      <c r="BI44" s="48">
        <f>VLOOKUP($A44,'RevPAR Raw Data'!$B$6:$BE$43,'RevPAR Raw Data'!AX$1,FALSE)</f>
        <v>9.8672720886115499</v>
      </c>
      <c r="BJ44" s="49">
        <f>VLOOKUP($A44,'RevPAR Raw Data'!$B$6:$BE$43,'RevPAR Raw Data'!AY$1,FALSE)</f>
        <v>9.7980564722364196</v>
      </c>
      <c r="BK44" s="48">
        <f>VLOOKUP($A44,'RevPAR Raw Data'!$B$6:$BE$43,'RevPAR Raw Data'!BA$1,FALSE)</f>
        <v>0.83161965247803504</v>
      </c>
      <c r="BL44" s="48">
        <f>VLOOKUP($A44,'RevPAR Raw Data'!$B$6:$BE$43,'RevPAR Raw Data'!BB$1,FALSE)</f>
        <v>1.46659096330307</v>
      </c>
      <c r="BM44" s="49">
        <f>VLOOKUP($A44,'RevPAR Raw Data'!$B$6:$BE$43,'RevPAR Raw Data'!BC$1,FALSE)</f>
        <v>1.1564489956680799</v>
      </c>
      <c r="BN44" s="50">
        <f>VLOOKUP($A44,'RevPAR Raw Data'!$B$6:$BE$43,'RevPAR Raw Data'!BE$1,FALSE)</f>
        <v>6.29716200850888</v>
      </c>
    </row>
    <row r="45" spans="1:66" x14ac:dyDescent="0.45">
      <c r="A45" s="63" t="s">
        <v>83</v>
      </c>
      <c r="B45" s="47">
        <f>VLOOKUP($A45,'Occupancy Raw Data'!$B$8:$BE$45,'Occupancy Raw Data'!AG$3,FALSE)</f>
        <v>46.702880242546698</v>
      </c>
      <c r="C45" s="48">
        <f>VLOOKUP($A45,'Occupancy Raw Data'!$B$8:$BE$45,'Occupancy Raw Data'!AH$3,FALSE)</f>
        <v>53.960333501768503</v>
      </c>
      <c r="D45" s="48">
        <f>VLOOKUP($A45,'Occupancy Raw Data'!$B$8:$BE$45,'Occupancy Raw Data'!AI$3,FALSE)</f>
        <v>61.906265790803403</v>
      </c>
      <c r="E45" s="48">
        <f>VLOOKUP($A45,'Occupancy Raw Data'!$B$8:$BE$45,'Occupancy Raw Data'!AJ$3,FALSE)</f>
        <v>63.479029813036803</v>
      </c>
      <c r="F45" s="48">
        <f>VLOOKUP($A45,'Occupancy Raw Data'!$B$8:$BE$45,'Occupancy Raw Data'!AK$3,FALSE)</f>
        <v>60.939868620515398</v>
      </c>
      <c r="G45" s="49">
        <f>VLOOKUP($A45,'Occupancy Raw Data'!$B$8:$BE$45,'Occupancy Raw Data'!AL$3,FALSE)</f>
        <v>57.397675593734199</v>
      </c>
      <c r="H45" s="48">
        <f>VLOOKUP($A45,'Occupancy Raw Data'!$B$8:$BE$45,'Occupancy Raw Data'!AN$3,FALSE)</f>
        <v>67.161445174330396</v>
      </c>
      <c r="I45" s="48">
        <f>VLOOKUP($A45,'Occupancy Raw Data'!$B$8:$BE$45,'Occupancy Raw Data'!AO$3,FALSE)</f>
        <v>67.546740778170701</v>
      </c>
      <c r="J45" s="49">
        <f>VLOOKUP($A45,'Occupancy Raw Data'!$B$8:$BE$45,'Occupancy Raw Data'!AP$3,FALSE)</f>
        <v>67.354092976250598</v>
      </c>
      <c r="K45" s="50">
        <f>VLOOKUP($A45,'Occupancy Raw Data'!$B$8:$BE$45,'Occupancy Raw Data'!AR$3,FALSE)</f>
        <v>60.242366274453097</v>
      </c>
      <c r="M45" s="47">
        <f>VLOOKUP($A45,'Occupancy Raw Data'!$B$8:$BE$45,'Occupancy Raw Data'!AT$3,FALSE)</f>
        <v>-3.3464052287581598</v>
      </c>
      <c r="N45" s="48">
        <f>VLOOKUP($A45,'Occupancy Raw Data'!$B$8:$BE$45,'Occupancy Raw Data'!AU$3,FALSE)</f>
        <v>-3.3159800814848301</v>
      </c>
      <c r="O45" s="48">
        <f>VLOOKUP($A45,'Occupancy Raw Data'!$B$8:$BE$45,'Occupancy Raw Data'!AV$3,FALSE)</f>
        <v>-1.3686223206199</v>
      </c>
      <c r="P45" s="48">
        <f>VLOOKUP($A45,'Occupancy Raw Data'!$B$8:$BE$45,'Occupancy Raw Data'!AW$3,FALSE)</f>
        <v>-2.4271844660194102</v>
      </c>
      <c r="Q45" s="48">
        <f>VLOOKUP($A45,'Occupancy Raw Data'!$B$8:$BE$45,'Occupancy Raw Data'!AX$3,FALSE)</f>
        <v>-4.5602928083885601</v>
      </c>
      <c r="R45" s="49">
        <f>VLOOKUP($A45,'Occupancy Raw Data'!$B$8:$BE$45,'Occupancy Raw Data'!AY$3,FALSE)</f>
        <v>-2.9808677827126702</v>
      </c>
      <c r="S45" s="48">
        <f>VLOOKUP($A45,'Occupancy Raw Data'!$B$8:$BE$45,'Occupancy Raw Data'!BA$3,FALSE)</f>
        <v>-4.0342960288808598</v>
      </c>
      <c r="T45" s="48">
        <f>VLOOKUP($A45,'Occupancy Raw Data'!$B$8:$BE$45,'Occupancy Raw Data'!BB$3,FALSE)</f>
        <v>-2.9934687953555801</v>
      </c>
      <c r="U45" s="49">
        <f>VLOOKUP($A45,'Occupancy Raw Data'!$B$8:$BE$45,'Occupancy Raw Data'!BC$3,FALSE)</f>
        <v>-3.5152008686210601</v>
      </c>
      <c r="V45" s="50">
        <f>VLOOKUP($A45,'Occupancy Raw Data'!$B$8:$BE$45,'Occupancy Raw Data'!BE$3,FALSE)</f>
        <v>-3.1521991412324399</v>
      </c>
      <c r="X45" s="51">
        <f>VLOOKUP($A45,'ADR Raw Data'!$B$6:$BE$43,'ADR Raw Data'!AG$1,FALSE)</f>
        <v>97.465879091154903</v>
      </c>
      <c r="Y45" s="52">
        <f>VLOOKUP($A45,'ADR Raw Data'!$B$6:$BE$43,'ADR Raw Data'!AH$1,FALSE)</f>
        <v>101.68076202739</v>
      </c>
      <c r="Z45" s="52">
        <f>VLOOKUP($A45,'ADR Raw Data'!$B$6:$BE$43,'ADR Raw Data'!AI$1,FALSE)</f>
        <v>107.322661973268</v>
      </c>
      <c r="AA45" s="52">
        <f>VLOOKUP($A45,'ADR Raw Data'!$B$6:$BE$43,'ADR Raw Data'!AJ$1,FALSE)</f>
        <v>107.82020696517399</v>
      </c>
      <c r="AB45" s="52">
        <f>VLOOKUP($A45,'ADR Raw Data'!$B$6:$BE$43,'ADR Raw Data'!AK$1,FALSE)</f>
        <v>106.525091210613</v>
      </c>
      <c r="AC45" s="53">
        <f>VLOOKUP($A45,'ADR Raw Data'!$B$6:$BE$43,'ADR Raw Data'!AL$1,FALSE)</f>
        <v>104.598512853244</v>
      </c>
      <c r="AD45" s="52">
        <f>VLOOKUP($A45,'ADR Raw Data'!$B$6:$BE$43,'ADR Raw Data'!AN$1,FALSE)</f>
        <v>117.018236621837</v>
      </c>
      <c r="AE45" s="52">
        <f>VLOOKUP($A45,'ADR Raw Data'!$B$6:$BE$43,'ADR Raw Data'!AO$1,FALSE)</f>
        <v>117.514313633813</v>
      </c>
      <c r="AF45" s="53">
        <f>VLOOKUP($A45,'ADR Raw Data'!$B$6:$BE$43,'ADR Raw Data'!AP$1,FALSE)</f>
        <v>117.266984573545</v>
      </c>
      <c r="AG45" s="54">
        <f>VLOOKUP($A45,'ADR Raw Data'!$B$6:$BE$43,'ADR Raw Data'!AR$1,FALSE)</f>
        <v>108.645372586612</v>
      </c>
      <c r="AI45" s="47">
        <f>VLOOKUP($A45,'ADR Raw Data'!$B$6:$BE$43,'ADR Raw Data'!AT$1,FALSE)</f>
        <v>9.2709721369132101</v>
      </c>
      <c r="AJ45" s="48">
        <f>VLOOKUP($A45,'ADR Raw Data'!$B$6:$BE$43,'ADR Raw Data'!AU$1,FALSE)</f>
        <v>13.807721828491101</v>
      </c>
      <c r="AK45" s="48">
        <f>VLOOKUP($A45,'ADR Raw Data'!$B$6:$BE$43,'ADR Raw Data'!AV$1,FALSE)</f>
        <v>15.638362429032901</v>
      </c>
      <c r="AL45" s="48">
        <f>VLOOKUP($A45,'ADR Raw Data'!$B$6:$BE$43,'ADR Raw Data'!AW$1,FALSE)</f>
        <v>13.1529898285111</v>
      </c>
      <c r="AM45" s="48">
        <f>VLOOKUP($A45,'ADR Raw Data'!$B$6:$BE$43,'ADR Raw Data'!AX$1,FALSE)</f>
        <v>8.5869620145031291</v>
      </c>
      <c r="AN45" s="49">
        <f>VLOOKUP($A45,'ADR Raw Data'!$B$6:$BE$43,'ADR Raw Data'!AY$1,FALSE)</f>
        <v>12.1669150928326</v>
      </c>
      <c r="AO45" s="48">
        <f>VLOOKUP($A45,'ADR Raw Data'!$B$6:$BE$43,'ADR Raw Data'!BA$1,FALSE)</f>
        <v>5.7098767604916203</v>
      </c>
      <c r="AP45" s="48">
        <f>VLOOKUP($A45,'ADR Raw Data'!$B$6:$BE$43,'ADR Raw Data'!BB$1,FALSE)</f>
        <v>5.2958548468109097</v>
      </c>
      <c r="AQ45" s="49">
        <f>VLOOKUP($A45,'ADR Raw Data'!$B$6:$BE$43,'ADR Raw Data'!BC$1,FALSE)</f>
        <v>5.5037498583204201</v>
      </c>
      <c r="AR45" s="50">
        <f>VLOOKUP($A45,'ADR Raw Data'!$B$6:$BE$43,'ADR Raw Data'!BE$1,FALSE)</f>
        <v>9.7526085363271999</v>
      </c>
      <c r="AT45" s="51">
        <f>VLOOKUP($A45,'RevPAR Raw Data'!$B$6:$BE$43,'RevPAR Raw Data'!AG$1,FALSE)</f>
        <v>45.519372789287502</v>
      </c>
      <c r="AU45" s="52">
        <f>VLOOKUP($A45,'RevPAR Raw Data'!$B$6:$BE$43,'RevPAR Raw Data'!AH$1,FALSE)</f>
        <v>54.867278297119697</v>
      </c>
      <c r="AV45" s="52">
        <f>VLOOKUP($A45,'RevPAR Raw Data'!$B$6:$BE$43,'RevPAR Raw Data'!AI$1,FALSE)</f>
        <v>66.439452374936806</v>
      </c>
      <c r="AW45" s="52">
        <f>VLOOKUP($A45,'RevPAR Raw Data'!$B$6:$BE$43,'RevPAR Raw Data'!AJ$1,FALSE)</f>
        <v>68.4432213239009</v>
      </c>
      <c r="AX45" s="52">
        <f>VLOOKUP($A45,'RevPAR Raw Data'!$B$6:$BE$43,'RevPAR Raw Data'!AK$1,FALSE)</f>
        <v>64.916250631632096</v>
      </c>
      <c r="AY45" s="53">
        <f>VLOOKUP($A45,'RevPAR Raw Data'!$B$6:$BE$43,'RevPAR Raw Data'!AL$1,FALSE)</f>
        <v>60.037115083375397</v>
      </c>
      <c r="AZ45" s="52">
        <f>VLOOKUP($A45,'RevPAR Raw Data'!$B$6:$BE$43,'RevPAR Raw Data'!AN$1,FALSE)</f>
        <v>78.591138832743795</v>
      </c>
      <c r="BA45" s="52">
        <f>VLOOKUP($A45,'RevPAR Raw Data'!$B$6:$BE$43,'RevPAR Raw Data'!AO$1,FALSE)</f>
        <v>79.377088807478501</v>
      </c>
      <c r="BB45" s="53">
        <f>VLOOKUP($A45,'RevPAR Raw Data'!$B$6:$BE$43,'RevPAR Raw Data'!AP$1,FALSE)</f>
        <v>78.984113820111105</v>
      </c>
      <c r="BC45" s="54">
        <f>VLOOKUP($A45,'RevPAR Raw Data'!$B$6:$BE$43,'RevPAR Raw Data'!AR$1,FALSE)</f>
        <v>65.450543293871306</v>
      </c>
      <c r="BE45" s="47">
        <f>VLOOKUP($A45,'RevPAR Raw Data'!$B$6:$BE$43,'RevPAR Raw Data'!AT$1,FALSE)</f>
        <v>5.6143226118086602</v>
      </c>
      <c r="BF45" s="48">
        <f>VLOOKUP($A45,'RevPAR Raw Data'!$B$6:$BE$43,'RevPAR Raw Data'!AU$1,FALSE)</f>
        <v>10.0338804414667</v>
      </c>
      <c r="BG45" s="48">
        <f>VLOOKUP($A45,'RevPAR Raw Data'!$B$6:$BE$43,'RevPAR Raw Data'!AV$1,FALSE)</f>
        <v>14.055709989629801</v>
      </c>
      <c r="BH45" s="48">
        <f>VLOOKUP($A45,'RevPAR Raw Data'!$B$6:$BE$43,'RevPAR Raw Data'!AW$1,FALSE)</f>
        <v>10.406558036557</v>
      </c>
      <c r="BI45" s="48">
        <f>VLOOKUP($A45,'RevPAR Raw Data'!$B$6:$BE$43,'RevPAR Raw Data'!AX$1,FALSE)</f>
        <v>3.6350785949081201</v>
      </c>
      <c r="BJ45" s="49">
        <f>VLOOKUP($A45,'RevPAR Raw Data'!$B$6:$BE$43,'RevPAR Raw Data'!AY$1,FALSE)</f>
        <v>8.8233676579676708</v>
      </c>
      <c r="BK45" s="48">
        <f>VLOOKUP($A45,'RevPAR Raw Data'!$B$6:$BE$43,'RevPAR Raw Data'!BA$1,FALSE)</f>
        <v>1.4452274002082499</v>
      </c>
      <c r="BL45" s="48">
        <f>VLOOKUP($A45,'RevPAR Raw Data'!$B$6:$BE$43,'RevPAR Raw Data'!BB$1,FALSE)</f>
        <v>2.1438562891687098</v>
      </c>
      <c r="BM45" s="49">
        <f>VLOOKUP($A45,'RevPAR Raw Data'!$B$6:$BE$43,'RevPAR Raw Data'!BC$1,FALSE)</f>
        <v>1.7950811268729501</v>
      </c>
      <c r="BN45" s="50">
        <f>VLOOKUP($A45,'RevPAR Raw Data'!$B$6:$BE$43,'RevPAR Raw Data'!BE$1,FALSE)</f>
        <v>6.2929877525648896</v>
      </c>
    </row>
    <row r="46" spans="1:66" x14ac:dyDescent="0.45">
      <c r="A46" s="66" t="s">
        <v>84</v>
      </c>
      <c r="B46" s="47">
        <f>VLOOKUP($A46,'Occupancy Raw Data'!$B$8:$BE$45,'Occupancy Raw Data'!AG$3,FALSE)</f>
        <v>44.502983369303003</v>
      </c>
      <c r="C46" s="48">
        <f>VLOOKUP($A46,'Occupancy Raw Data'!$B$8:$BE$45,'Occupancy Raw Data'!AH$3,FALSE)</f>
        <v>49.060556049257301</v>
      </c>
      <c r="D46" s="48">
        <f>VLOOKUP($A46,'Occupancy Raw Data'!$B$8:$BE$45,'Occupancy Raw Data'!AI$3,FALSE)</f>
        <v>55.436714485210103</v>
      </c>
      <c r="E46" s="48">
        <f>VLOOKUP($A46,'Occupancy Raw Data'!$B$8:$BE$45,'Occupancy Raw Data'!AJ$3,FALSE)</f>
        <v>57.871016884600699</v>
      </c>
      <c r="F46" s="48">
        <f>VLOOKUP($A46,'Occupancy Raw Data'!$B$8:$BE$45,'Occupancy Raw Data'!AK$3,FALSE)</f>
        <v>61.165418306461802</v>
      </c>
      <c r="G46" s="49">
        <f>VLOOKUP($A46,'Occupancy Raw Data'!$B$8:$BE$45,'Occupancy Raw Data'!AL$3,FALSE)</f>
        <v>53.607337818966599</v>
      </c>
      <c r="H46" s="48">
        <f>VLOOKUP($A46,'Occupancy Raw Data'!$B$8:$BE$45,'Occupancy Raw Data'!AN$3,FALSE)</f>
        <v>73.606703059540393</v>
      </c>
      <c r="I46" s="48">
        <f>VLOOKUP($A46,'Occupancy Raw Data'!$B$8:$BE$45,'Occupancy Raw Data'!AO$3,FALSE)</f>
        <v>68.001777326393196</v>
      </c>
      <c r="J46" s="49">
        <f>VLOOKUP($A46,'Occupancy Raw Data'!$B$8:$BE$45,'Occupancy Raw Data'!AP$3,FALSE)</f>
        <v>70.804240192966802</v>
      </c>
      <c r="K46" s="50">
        <f>VLOOKUP($A46,'Occupancy Raw Data'!$B$8:$BE$45,'Occupancy Raw Data'!AR$3,FALSE)</f>
        <v>58.520738497252303</v>
      </c>
      <c r="M46" s="47">
        <f>VLOOKUP($A46,'Occupancy Raw Data'!$B$8:$BE$45,'Occupancy Raw Data'!AT$3,FALSE)</f>
        <v>-3.4532329384509999</v>
      </c>
      <c r="N46" s="48">
        <f>VLOOKUP($A46,'Occupancy Raw Data'!$B$8:$BE$45,'Occupancy Raw Data'!AU$3,FALSE)</f>
        <v>0.14980059157488501</v>
      </c>
      <c r="O46" s="48">
        <f>VLOOKUP($A46,'Occupancy Raw Data'!$B$8:$BE$45,'Occupancy Raw Data'!AV$3,FALSE)</f>
        <v>0.31799824338853599</v>
      </c>
      <c r="P46" s="48">
        <f>VLOOKUP($A46,'Occupancy Raw Data'!$B$8:$BE$45,'Occupancy Raw Data'!AW$3,FALSE)</f>
        <v>-0.95606434834620402</v>
      </c>
      <c r="Q46" s="48">
        <f>VLOOKUP($A46,'Occupancy Raw Data'!$B$8:$BE$45,'Occupancy Raw Data'!AX$3,FALSE)</f>
        <v>-0.25029695125964502</v>
      </c>
      <c r="R46" s="49">
        <f>VLOOKUP($A46,'Occupancy Raw Data'!$B$8:$BE$45,'Occupancy Raw Data'!AY$3,FALSE)</f>
        <v>-0.76076127649807201</v>
      </c>
      <c r="S46" s="48">
        <f>VLOOKUP($A46,'Occupancy Raw Data'!$B$8:$BE$45,'Occupancy Raw Data'!BA$3,FALSE)</f>
        <v>-3.88006469740513</v>
      </c>
      <c r="T46" s="48">
        <f>VLOOKUP($A46,'Occupancy Raw Data'!$B$8:$BE$45,'Occupancy Raw Data'!BB$3,FALSE)</f>
        <v>-5.2266038907879402</v>
      </c>
      <c r="U46" s="49">
        <f>VLOOKUP($A46,'Occupancy Raw Data'!$B$8:$BE$45,'Occupancy Raw Data'!BC$3,FALSE)</f>
        <v>-4.5314290373010602</v>
      </c>
      <c r="V46" s="50">
        <f>VLOOKUP($A46,'Occupancy Raw Data'!$B$8:$BE$45,'Occupancy Raw Data'!BE$3,FALSE)</f>
        <v>-2.0974590778517301</v>
      </c>
      <c r="X46" s="51">
        <f>VLOOKUP($A46,'ADR Raw Data'!$B$6:$BE$43,'ADR Raw Data'!AG$1,FALSE)</f>
        <v>107.55292468977299</v>
      </c>
      <c r="Y46" s="52">
        <f>VLOOKUP($A46,'ADR Raw Data'!$B$6:$BE$43,'ADR Raw Data'!AH$1,FALSE)</f>
        <v>103.876404450769</v>
      </c>
      <c r="Z46" s="52">
        <f>VLOOKUP($A46,'ADR Raw Data'!$B$6:$BE$43,'ADR Raw Data'!AI$1,FALSE)</f>
        <v>103.51009331882901</v>
      </c>
      <c r="AA46" s="52">
        <f>VLOOKUP($A46,'ADR Raw Data'!$B$6:$BE$43,'ADR Raw Data'!AJ$1,FALSE)</f>
        <v>104.893801140726</v>
      </c>
      <c r="AB46" s="52">
        <f>VLOOKUP($A46,'ADR Raw Data'!$B$6:$BE$43,'ADR Raw Data'!AK$1,FALSE)</f>
        <v>110.40207503113299</v>
      </c>
      <c r="AC46" s="53">
        <f>VLOOKUP($A46,'ADR Raw Data'!$B$6:$BE$43,'ADR Raw Data'!AL$1,FALSE)</f>
        <v>106.11987413117301</v>
      </c>
      <c r="AD46" s="52">
        <f>VLOOKUP($A46,'ADR Raw Data'!$B$6:$BE$43,'ADR Raw Data'!AN$1,FALSE)</f>
        <v>133.898717230079</v>
      </c>
      <c r="AE46" s="52">
        <f>VLOOKUP($A46,'ADR Raw Data'!$B$6:$BE$43,'ADR Raw Data'!AO$1,FALSE)</f>
        <v>130.586110799962</v>
      </c>
      <c r="AF46" s="53">
        <f>VLOOKUP($A46,'ADR Raw Data'!$B$6:$BE$43,'ADR Raw Data'!AP$1,FALSE)</f>
        <v>132.30797122237601</v>
      </c>
      <c r="AG46" s="54">
        <f>VLOOKUP($A46,'ADR Raw Data'!$B$6:$BE$43,'ADR Raw Data'!AR$1,FALSE)</f>
        <v>115.172725011815</v>
      </c>
      <c r="AI46" s="47">
        <f>VLOOKUP($A46,'ADR Raw Data'!$B$6:$BE$43,'ADR Raw Data'!AT$1,FALSE)</f>
        <v>1.8198486340061499</v>
      </c>
      <c r="AJ46" s="48">
        <f>VLOOKUP($A46,'ADR Raw Data'!$B$6:$BE$43,'ADR Raw Data'!AU$1,FALSE)</f>
        <v>0.71325496785750697</v>
      </c>
      <c r="AK46" s="48">
        <f>VLOOKUP($A46,'ADR Raw Data'!$B$6:$BE$43,'ADR Raw Data'!AV$1,FALSE)</f>
        <v>1.5951722922564999</v>
      </c>
      <c r="AL46" s="48">
        <f>VLOOKUP($A46,'ADR Raw Data'!$B$6:$BE$43,'ADR Raw Data'!AW$1,FALSE)</f>
        <v>1.5761303260114401</v>
      </c>
      <c r="AM46" s="48">
        <f>VLOOKUP($A46,'ADR Raw Data'!$B$6:$BE$43,'ADR Raw Data'!AX$1,FALSE)</f>
        <v>1.4504334801387599</v>
      </c>
      <c r="AN46" s="49">
        <f>VLOOKUP($A46,'ADR Raw Data'!$B$6:$BE$43,'ADR Raw Data'!AY$1,FALSE)</f>
        <v>1.4277757214193201</v>
      </c>
      <c r="AO46" s="48">
        <f>VLOOKUP($A46,'ADR Raw Data'!$B$6:$BE$43,'ADR Raw Data'!BA$1,FALSE)</f>
        <v>1.82152045440482</v>
      </c>
      <c r="AP46" s="48">
        <f>VLOOKUP($A46,'ADR Raw Data'!$B$6:$BE$43,'ADR Raw Data'!BB$1,FALSE)</f>
        <v>-3.95977058383309E-3</v>
      </c>
      <c r="AQ46" s="49">
        <f>VLOOKUP($A46,'ADR Raw Data'!$B$6:$BE$43,'ADR Raw Data'!BC$1,FALSE)</f>
        <v>0.95055238114942897</v>
      </c>
      <c r="AR46" s="50">
        <f>VLOOKUP($A46,'ADR Raw Data'!$B$6:$BE$43,'ADR Raw Data'!BE$1,FALSE)</f>
        <v>1.03081397373358</v>
      </c>
      <c r="AT46" s="51">
        <f>VLOOKUP($A46,'RevPAR Raw Data'!$B$6:$BE$43,'RevPAR Raw Data'!AG$1,FALSE)</f>
        <v>47.864260187888704</v>
      </c>
      <c r="AU46" s="52">
        <f>VLOOKUP($A46,'RevPAR Raw Data'!$B$6:$BE$43,'RevPAR Raw Data'!AH$1,FALSE)</f>
        <v>50.962341627523102</v>
      </c>
      <c r="AV46" s="52">
        <f>VLOOKUP($A46,'RevPAR Raw Data'!$B$6:$BE$43,'RevPAR Raw Data'!AI$1,FALSE)</f>
        <v>57.382594896534201</v>
      </c>
      <c r="AW46" s="52">
        <f>VLOOKUP($A46,'RevPAR Raw Data'!$B$6:$BE$43,'RevPAR Raw Data'!AJ$1,FALSE)</f>
        <v>60.703109369049102</v>
      </c>
      <c r="AX46" s="52">
        <f>VLOOKUP($A46,'RevPAR Raw Data'!$B$6:$BE$43,'RevPAR Raw Data'!AK$1,FALSE)</f>
        <v>67.527891011806503</v>
      </c>
      <c r="AY46" s="53">
        <f>VLOOKUP($A46,'RevPAR Raw Data'!$B$6:$BE$43,'RevPAR Raw Data'!AL$1,FALSE)</f>
        <v>56.888039418560297</v>
      </c>
      <c r="AZ46" s="52">
        <f>VLOOKUP($A46,'RevPAR Raw Data'!$B$6:$BE$43,'RevPAR Raw Data'!AN$1,FALSE)</f>
        <v>98.558431192078203</v>
      </c>
      <c r="BA46" s="52">
        <f>VLOOKUP($A46,'RevPAR Raw Data'!$B$6:$BE$43,'RevPAR Raw Data'!AO$1,FALSE)</f>
        <v>88.800876285387801</v>
      </c>
      <c r="BB46" s="53">
        <f>VLOOKUP($A46,'RevPAR Raw Data'!$B$6:$BE$43,'RevPAR Raw Data'!AP$1,FALSE)</f>
        <v>93.679653738732995</v>
      </c>
      <c r="BC46" s="54">
        <f>VLOOKUP($A46,'RevPAR Raw Data'!$B$6:$BE$43,'RevPAR Raw Data'!AR$1,FALSE)</f>
        <v>67.399929224323898</v>
      </c>
      <c r="BE46" s="47">
        <f>VLOOKUP($A46,'RevPAR Raw Data'!$B$6:$BE$43,'RevPAR Raw Data'!AT$1,FALSE)</f>
        <v>-1.69622791690429</v>
      </c>
      <c r="BF46" s="48">
        <f>VLOOKUP($A46,'RevPAR Raw Data'!$B$6:$BE$43,'RevPAR Raw Data'!AU$1,FALSE)</f>
        <v>0.86412401959368002</v>
      </c>
      <c r="BG46" s="48">
        <f>VLOOKUP($A46,'RevPAR Raw Data'!$B$6:$BE$43,'RevPAR Raw Data'!AV$1,FALSE)</f>
        <v>1.9182431555134301</v>
      </c>
      <c r="BH46" s="48">
        <f>VLOOKUP($A46,'RevPAR Raw Data'!$B$6:$BE$43,'RevPAR Raw Data'!AW$1,FALSE)</f>
        <v>0.60499715753477401</v>
      </c>
      <c r="BI46" s="48">
        <f>VLOOKUP($A46,'RevPAR Raw Data'!$B$6:$BE$43,'RevPAR Raw Data'!AX$1,FALSE)</f>
        <v>1.19650613809828</v>
      </c>
      <c r="BJ46" s="49">
        <f>VLOOKUP($A46,'RevPAR Raw Data'!$B$6:$BE$43,'RevPAR Raw Data'!AY$1,FALSE)</f>
        <v>0.65615248011745697</v>
      </c>
      <c r="BK46" s="48">
        <f>VLOOKUP($A46,'RevPAR Raw Data'!$B$6:$BE$43,'RevPAR Raw Data'!BA$1,FALSE)</f>
        <v>-2.1292204151076901</v>
      </c>
      <c r="BL46" s="48">
        <f>VLOOKUP($A46,'RevPAR Raw Data'!$B$6:$BE$43,'RevPAR Raw Data'!BB$1,FALSE)</f>
        <v>-5.2303566998483699</v>
      </c>
      <c r="BM46" s="49">
        <f>VLOOKUP($A46,'RevPAR Raw Data'!$B$6:$BE$43,'RevPAR Raw Data'!BC$1,FALSE)</f>
        <v>-3.6239502627657898</v>
      </c>
      <c r="BN46" s="50">
        <f>VLOOKUP($A46,'RevPAR Raw Data'!$B$6:$BE$43,'RevPAR Raw Data'!BE$1,FALSE)</f>
        <v>-1.0882660053859901</v>
      </c>
    </row>
    <row r="47" spans="1:66" x14ac:dyDescent="0.45">
      <c r="A47" s="63" t="s">
        <v>85</v>
      </c>
      <c r="B47" s="47">
        <f>VLOOKUP($A47,'Occupancy Raw Data'!$B$8:$BE$45,'Occupancy Raw Data'!AG$3,FALSE)</f>
        <v>40.424028268551197</v>
      </c>
      <c r="C47" s="48">
        <f>VLOOKUP($A47,'Occupancy Raw Data'!$B$8:$BE$45,'Occupancy Raw Data'!AH$3,FALSE)</f>
        <v>48.233215547703097</v>
      </c>
      <c r="D47" s="48">
        <f>VLOOKUP($A47,'Occupancy Raw Data'!$B$8:$BE$45,'Occupancy Raw Data'!AI$3,FALSE)</f>
        <v>55.477031802120102</v>
      </c>
      <c r="E47" s="48">
        <f>VLOOKUP($A47,'Occupancy Raw Data'!$B$8:$BE$45,'Occupancy Raw Data'!AJ$3,FALSE)</f>
        <v>57.367491166077698</v>
      </c>
      <c r="F47" s="48">
        <f>VLOOKUP($A47,'Occupancy Raw Data'!$B$8:$BE$45,'Occupancy Raw Data'!AK$3,FALSE)</f>
        <v>56.554770318021198</v>
      </c>
      <c r="G47" s="49">
        <f>VLOOKUP($A47,'Occupancy Raw Data'!$B$8:$BE$45,'Occupancy Raw Data'!AL$3,FALSE)</f>
        <v>51.611307420494597</v>
      </c>
      <c r="H47" s="48">
        <f>VLOOKUP($A47,'Occupancy Raw Data'!$B$8:$BE$45,'Occupancy Raw Data'!AN$3,FALSE)</f>
        <v>63.604240282685502</v>
      </c>
      <c r="I47" s="48">
        <f>VLOOKUP($A47,'Occupancy Raw Data'!$B$8:$BE$45,'Occupancy Raw Data'!AO$3,FALSE)</f>
        <v>61.395759717314398</v>
      </c>
      <c r="J47" s="49">
        <f>VLOOKUP($A47,'Occupancy Raw Data'!$B$8:$BE$45,'Occupancy Raw Data'!AP$3,FALSE)</f>
        <v>62.5</v>
      </c>
      <c r="K47" s="50">
        <f>VLOOKUP($A47,'Occupancy Raw Data'!$B$8:$BE$45,'Occupancy Raw Data'!AR$3,FALSE)</f>
        <v>54.7223624432104</v>
      </c>
      <c r="M47" s="47">
        <f>VLOOKUP($A47,'Occupancy Raw Data'!$B$8:$BE$45,'Occupancy Raw Data'!AT$3,FALSE)</f>
        <v>-17.904556871187602</v>
      </c>
      <c r="N47" s="48">
        <f>VLOOKUP($A47,'Occupancy Raw Data'!$B$8:$BE$45,'Occupancy Raw Data'!AU$3,FALSE)</f>
        <v>-16.2576687116564</v>
      </c>
      <c r="O47" s="48">
        <f>VLOOKUP($A47,'Occupancy Raw Data'!$B$8:$BE$45,'Occupancy Raw Data'!AV$3,FALSE)</f>
        <v>-13.7362637362637</v>
      </c>
      <c r="P47" s="48">
        <f>VLOOKUP($A47,'Occupancy Raw Data'!$B$8:$BE$45,'Occupancy Raw Data'!AW$3,FALSE)</f>
        <v>-12.053087757313101</v>
      </c>
      <c r="Q47" s="48">
        <f>VLOOKUP($A47,'Occupancy Raw Data'!$B$8:$BE$45,'Occupancy Raw Data'!AX$3,FALSE)</f>
        <v>-10.6614568797097</v>
      </c>
      <c r="R47" s="49">
        <f>VLOOKUP($A47,'Occupancy Raw Data'!$B$8:$BE$45,'Occupancy Raw Data'!AY$3,FALSE)</f>
        <v>-13.889871477420099</v>
      </c>
      <c r="S47" s="48">
        <f>VLOOKUP($A47,'Occupancy Raw Data'!$B$8:$BE$45,'Occupancy Raw Data'!BA$3,FALSE)</f>
        <v>-6.6632097485091997</v>
      </c>
      <c r="T47" s="48">
        <f>VLOOKUP($A47,'Occupancy Raw Data'!$B$8:$BE$45,'Occupancy Raw Data'!BB$3,FALSE)</f>
        <v>-6.96117804551539</v>
      </c>
      <c r="U47" s="49">
        <f>VLOOKUP($A47,'Occupancy Raw Data'!$B$8:$BE$45,'Occupancy Raw Data'!BC$3,FALSE)</f>
        <v>-6.8097997892518398</v>
      </c>
      <c r="V47" s="50">
        <f>VLOOKUP($A47,'Occupancy Raw Data'!$B$8:$BE$45,'Occupancy Raw Data'!BE$3,FALSE)</f>
        <v>-11.700741223425901</v>
      </c>
      <c r="X47" s="51">
        <f>VLOOKUP($A47,'ADR Raw Data'!$B$6:$BE$43,'ADR Raw Data'!AG$1,FALSE)</f>
        <v>84.387416958041896</v>
      </c>
      <c r="Y47" s="52">
        <f>VLOOKUP($A47,'ADR Raw Data'!$B$6:$BE$43,'ADR Raw Data'!AH$1,FALSE)</f>
        <v>86.387941391941297</v>
      </c>
      <c r="Z47" s="52">
        <f>VLOOKUP($A47,'ADR Raw Data'!$B$6:$BE$43,'ADR Raw Data'!AI$1,FALSE)</f>
        <v>89.0904840764331</v>
      </c>
      <c r="AA47" s="52">
        <f>VLOOKUP($A47,'ADR Raw Data'!$B$6:$BE$43,'ADR Raw Data'!AJ$1,FALSE)</f>
        <v>88.574930705266297</v>
      </c>
      <c r="AB47" s="52">
        <f>VLOOKUP($A47,'ADR Raw Data'!$B$6:$BE$43,'ADR Raw Data'!AK$1,FALSE)</f>
        <v>89.120137457044606</v>
      </c>
      <c r="AC47" s="53">
        <f>VLOOKUP($A47,'ADR Raw Data'!$B$6:$BE$43,'ADR Raw Data'!AL$1,FALSE)</f>
        <v>87.740515541558196</v>
      </c>
      <c r="AD47" s="52">
        <f>VLOOKUP($A47,'ADR Raw Data'!$B$6:$BE$43,'ADR Raw Data'!AN$1,FALSE)</f>
        <v>97.928411111111103</v>
      </c>
      <c r="AE47" s="52">
        <f>VLOOKUP($A47,'ADR Raw Data'!$B$6:$BE$43,'ADR Raw Data'!AO$1,FALSE)</f>
        <v>97.546955395683398</v>
      </c>
      <c r="AF47" s="53">
        <f>VLOOKUP($A47,'ADR Raw Data'!$B$6:$BE$43,'ADR Raw Data'!AP$1,FALSE)</f>
        <v>97.741053003533494</v>
      </c>
      <c r="AG47" s="54">
        <f>VLOOKUP($A47,'ADR Raw Data'!$B$6:$BE$43,'ADR Raw Data'!AR$1,FALSE)</f>
        <v>91.003916793505795</v>
      </c>
      <c r="AI47" s="47">
        <f>VLOOKUP($A47,'ADR Raw Data'!$B$6:$BE$43,'ADR Raw Data'!AT$1,FALSE)</f>
        <v>2.78022381826203</v>
      </c>
      <c r="AJ47" s="48">
        <f>VLOOKUP($A47,'ADR Raw Data'!$B$6:$BE$43,'ADR Raw Data'!AU$1,FALSE)</f>
        <v>3.7716925682800699</v>
      </c>
      <c r="AK47" s="48">
        <f>VLOOKUP($A47,'ADR Raw Data'!$B$6:$BE$43,'ADR Raw Data'!AV$1,FALSE)</f>
        <v>5.4385176835644797</v>
      </c>
      <c r="AL47" s="48">
        <f>VLOOKUP($A47,'ADR Raw Data'!$B$6:$BE$43,'ADR Raw Data'!AW$1,FALSE)</f>
        <v>6.0726827501669298</v>
      </c>
      <c r="AM47" s="48">
        <f>VLOOKUP($A47,'ADR Raw Data'!$B$6:$BE$43,'ADR Raw Data'!AX$1,FALSE)</f>
        <v>5.82585122553294</v>
      </c>
      <c r="AN47" s="49">
        <f>VLOOKUP($A47,'ADR Raw Data'!$B$6:$BE$43,'ADR Raw Data'!AY$1,FALSE)</f>
        <v>4.9683674754417799</v>
      </c>
      <c r="AO47" s="48">
        <f>VLOOKUP($A47,'ADR Raw Data'!$B$6:$BE$43,'ADR Raw Data'!BA$1,FALSE)</f>
        <v>3.0590047313283701</v>
      </c>
      <c r="AP47" s="48">
        <f>VLOOKUP($A47,'ADR Raw Data'!$B$6:$BE$43,'ADR Raw Data'!BB$1,FALSE)</f>
        <v>2.3630736035854301</v>
      </c>
      <c r="AQ47" s="49">
        <f>VLOOKUP($A47,'ADR Raw Data'!$B$6:$BE$43,'ADR Raw Data'!BC$1,FALSE)</f>
        <v>2.7164514756176801</v>
      </c>
      <c r="AR47" s="50">
        <f>VLOOKUP($A47,'ADR Raw Data'!$B$6:$BE$43,'ADR Raw Data'!BE$1,FALSE)</f>
        <v>4.4047411202544602</v>
      </c>
      <c r="AT47" s="51">
        <f>VLOOKUP($A47,'RevPAR Raw Data'!$B$6:$BE$43,'RevPAR Raw Data'!AG$1,FALSE)</f>
        <v>34.112793286219002</v>
      </c>
      <c r="AU47" s="52">
        <f>VLOOKUP($A47,'RevPAR Raw Data'!$B$6:$BE$43,'RevPAR Raw Data'!AH$1,FALSE)</f>
        <v>41.667681978798498</v>
      </c>
      <c r="AV47" s="52">
        <f>VLOOKUP($A47,'RevPAR Raw Data'!$B$6:$BE$43,'RevPAR Raw Data'!AI$1,FALSE)</f>
        <v>49.424756183745501</v>
      </c>
      <c r="AW47" s="52">
        <f>VLOOKUP($A47,'RevPAR Raw Data'!$B$6:$BE$43,'RevPAR Raw Data'!AJ$1,FALSE)</f>
        <v>50.813215547703102</v>
      </c>
      <c r="AX47" s="52">
        <f>VLOOKUP($A47,'RevPAR Raw Data'!$B$6:$BE$43,'RevPAR Raw Data'!AK$1,FALSE)</f>
        <v>50.401689045936301</v>
      </c>
      <c r="AY47" s="53">
        <f>VLOOKUP($A47,'RevPAR Raw Data'!$B$6:$BE$43,'RevPAR Raw Data'!AL$1,FALSE)</f>
        <v>45.284027208480502</v>
      </c>
      <c r="AZ47" s="52">
        <f>VLOOKUP($A47,'RevPAR Raw Data'!$B$6:$BE$43,'RevPAR Raw Data'!AN$1,FALSE)</f>
        <v>62.286621908127202</v>
      </c>
      <c r="BA47" s="52">
        <f>VLOOKUP($A47,'RevPAR Raw Data'!$B$6:$BE$43,'RevPAR Raw Data'!AO$1,FALSE)</f>
        <v>59.889694346289701</v>
      </c>
      <c r="BB47" s="53">
        <f>VLOOKUP($A47,'RevPAR Raw Data'!$B$6:$BE$43,'RevPAR Raw Data'!AP$1,FALSE)</f>
        <v>61.088158127208402</v>
      </c>
      <c r="BC47" s="54">
        <f>VLOOKUP($A47,'RevPAR Raw Data'!$B$6:$BE$43,'RevPAR Raw Data'!AR$1,FALSE)</f>
        <v>49.799493185259898</v>
      </c>
      <c r="BE47" s="47">
        <f>VLOOKUP($A47,'RevPAR Raw Data'!$B$6:$BE$43,'RevPAR Raw Data'!AT$1,FALSE)</f>
        <v>-15.6221198076126</v>
      </c>
      <c r="BF47" s="48">
        <f>VLOOKUP($A47,'RevPAR Raw Data'!$B$6:$BE$43,'RevPAR Raw Data'!AU$1,FALSE)</f>
        <v>-13.099165425949501</v>
      </c>
      <c r="BG47" s="48">
        <f>VLOOKUP($A47,'RevPAR Raw Data'!$B$6:$BE$43,'RevPAR Raw Data'!AV$1,FALSE)</f>
        <v>-9.0447951850569996</v>
      </c>
      <c r="BH47" s="48">
        <f>VLOOKUP($A47,'RevPAR Raw Data'!$B$6:$BE$43,'RevPAR Raw Data'!AW$1,FALSE)</f>
        <v>-6.7123507882470097</v>
      </c>
      <c r="BI47" s="48">
        <f>VLOOKUP($A47,'RevPAR Raw Data'!$B$6:$BE$43,'RevPAR Raw Data'!AX$1,FALSE)</f>
        <v>-5.4567262704630304</v>
      </c>
      <c r="BJ47" s="49">
        <f>VLOOKUP($A47,'RevPAR Raw Data'!$B$6:$BE$43,'RevPAR Raw Data'!AY$1,FALSE)</f>
        <v>-9.6116038588431305</v>
      </c>
      <c r="BK47" s="48">
        <f>VLOOKUP($A47,'RevPAR Raw Data'!$B$6:$BE$43,'RevPAR Raw Data'!BA$1,FALSE)</f>
        <v>-3.80803291864606</v>
      </c>
      <c r="BL47" s="48">
        <f>VLOOKUP($A47,'RevPAR Raw Data'!$B$6:$BE$43,'RevPAR Raw Data'!BB$1,FALSE)</f>
        <v>-4.7626022028221104</v>
      </c>
      <c r="BM47" s="49">
        <f>VLOOKUP($A47,'RevPAR Raw Data'!$B$6:$BE$43,'RevPAR Raw Data'!BC$1,FALSE)</f>
        <v>-4.2783332204958899</v>
      </c>
      <c r="BN47" s="50">
        <f>VLOOKUP($A47,'RevPAR Raw Data'!$B$6:$BE$43,'RevPAR Raw Data'!BE$1,FALSE)</f>
        <v>-7.8113874632142499</v>
      </c>
    </row>
    <row r="48" spans="1:66" ht="16.5" thickBot="1" x14ac:dyDescent="0.5">
      <c r="A48" s="63" t="s">
        <v>86</v>
      </c>
      <c r="B48" s="67">
        <f>VLOOKUP($A48,'Occupancy Raw Data'!$B$8:$BE$45,'Occupancy Raw Data'!AG$3,FALSE)</f>
        <v>49.031548055759302</v>
      </c>
      <c r="C48" s="68">
        <f>VLOOKUP($A48,'Occupancy Raw Data'!$B$8:$BE$45,'Occupancy Raw Data'!AH$3,FALSE)</f>
        <v>52.776962582538502</v>
      </c>
      <c r="D48" s="68">
        <f>VLOOKUP($A48,'Occupancy Raw Data'!$B$8:$BE$45,'Occupancy Raw Data'!AI$3,FALSE)</f>
        <v>59.926632428466597</v>
      </c>
      <c r="E48" s="68">
        <f>VLOOKUP($A48,'Occupancy Raw Data'!$B$8:$BE$45,'Occupancy Raw Data'!AJ$3,FALSE)</f>
        <v>63.881144534115897</v>
      </c>
      <c r="F48" s="68">
        <f>VLOOKUP($A48,'Occupancy Raw Data'!$B$8:$BE$45,'Occupancy Raw Data'!AK$3,FALSE)</f>
        <v>63.635363169479</v>
      </c>
      <c r="G48" s="69">
        <f>VLOOKUP($A48,'Occupancy Raw Data'!$B$8:$BE$45,'Occupancy Raw Data'!AL$3,FALSE)</f>
        <v>57.850330154071898</v>
      </c>
      <c r="H48" s="68">
        <f>VLOOKUP($A48,'Occupancy Raw Data'!$B$8:$BE$45,'Occupancy Raw Data'!AN$3,FALSE)</f>
        <v>68.939838591342607</v>
      </c>
      <c r="I48" s="68">
        <f>VLOOKUP($A48,'Occupancy Raw Data'!$B$8:$BE$45,'Occupancy Raw Data'!AO$3,FALSE)</f>
        <v>67.329420396184801</v>
      </c>
      <c r="J48" s="69">
        <f>VLOOKUP($A48,'Occupancy Raw Data'!$B$8:$BE$45,'Occupancy Raw Data'!AP$3,FALSE)</f>
        <v>68.134629493763697</v>
      </c>
      <c r="K48" s="70">
        <f>VLOOKUP($A48,'Occupancy Raw Data'!$B$8:$BE$45,'Occupancy Raw Data'!AR$3,FALSE)</f>
        <v>60.7887013939838</v>
      </c>
      <c r="M48" s="67">
        <f>VLOOKUP($A48,'Occupancy Raw Data'!$B$8:$BE$45,'Occupancy Raw Data'!AT$3,FALSE)</f>
        <v>-4.2248438464493603</v>
      </c>
      <c r="N48" s="68">
        <f>VLOOKUP($A48,'Occupancy Raw Data'!$B$8:$BE$45,'Occupancy Raw Data'!AU$3,FALSE)</f>
        <v>-2.7117373646025502</v>
      </c>
      <c r="O48" s="68">
        <f>VLOOKUP($A48,'Occupancy Raw Data'!$B$8:$BE$45,'Occupancy Raw Data'!AV$3,FALSE)</f>
        <v>-1.81400810801351</v>
      </c>
      <c r="P48" s="68">
        <f>VLOOKUP($A48,'Occupancy Raw Data'!$B$8:$BE$45,'Occupancy Raw Data'!AW$3,FALSE)</f>
        <v>-1.31342040309117</v>
      </c>
      <c r="Q48" s="68">
        <f>VLOOKUP($A48,'Occupancy Raw Data'!$B$8:$BE$45,'Occupancy Raw Data'!AX$3,FALSE)</f>
        <v>0.79205032831947997</v>
      </c>
      <c r="R48" s="69">
        <f>VLOOKUP($A48,'Occupancy Raw Data'!$B$8:$BE$45,'Occupancy Raw Data'!AY$3,FALSE)</f>
        <v>-1.72969628959674</v>
      </c>
      <c r="S48" s="68">
        <f>VLOOKUP($A48,'Occupancy Raw Data'!$B$8:$BE$45,'Occupancy Raw Data'!BA$3,FALSE)</f>
        <v>-3.63635802011515</v>
      </c>
      <c r="T48" s="68">
        <f>VLOOKUP($A48,'Occupancy Raw Data'!$B$8:$BE$45,'Occupancy Raw Data'!BB$3,FALSE)</f>
        <v>-6.1960747287572699</v>
      </c>
      <c r="U48" s="69">
        <f>VLOOKUP($A48,'Occupancy Raw Data'!$B$8:$BE$45,'Occupancy Raw Data'!BC$3,FALSE)</f>
        <v>-4.9183187603694796</v>
      </c>
      <c r="V48" s="70">
        <f>VLOOKUP($A48,'Occupancy Raw Data'!$B$8:$BE$45,'Occupancy Raw Data'!BE$3,FALSE)</f>
        <v>-2.7738544983403002</v>
      </c>
      <c r="X48" s="71">
        <f>VLOOKUP($A48,'ADR Raw Data'!$B$6:$BE$43,'ADR Raw Data'!AG$1,FALSE)</f>
        <v>116.64713377225701</v>
      </c>
      <c r="Y48" s="72">
        <f>VLOOKUP($A48,'ADR Raw Data'!$B$6:$BE$43,'ADR Raw Data'!AH$1,FALSE)</f>
        <v>110.905748244943</v>
      </c>
      <c r="Z48" s="72">
        <f>VLOOKUP($A48,'ADR Raw Data'!$B$6:$BE$43,'ADR Raw Data'!AI$1,FALSE)</f>
        <v>115.74746816846201</v>
      </c>
      <c r="AA48" s="72">
        <f>VLOOKUP($A48,'ADR Raw Data'!$B$6:$BE$43,'ADR Raw Data'!AJ$1,FALSE)</f>
        <v>120.27020098771099</v>
      </c>
      <c r="AB48" s="72">
        <f>VLOOKUP($A48,'ADR Raw Data'!$B$6:$BE$43,'ADR Raw Data'!AK$1,FALSE)</f>
        <v>124.041902346227</v>
      </c>
      <c r="AC48" s="73">
        <f>VLOOKUP($A48,'ADR Raw Data'!$B$6:$BE$43,'ADR Raw Data'!AL$1,FALSE)</f>
        <v>117.840169816106</v>
      </c>
      <c r="AD48" s="72">
        <f>VLOOKUP($A48,'ADR Raw Data'!$B$6:$BE$43,'ADR Raw Data'!AN$1,FALSE)</f>
        <v>144.60401692119399</v>
      </c>
      <c r="AE48" s="72">
        <f>VLOOKUP($A48,'ADR Raw Data'!$B$6:$BE$43,'ADR Raw Data'!AO$1,FALSE)</f>
        <v>144.15302876757099</v>
      </c>
      <c r="AF48" s="73">
        <f>VLOOKUP($A48,'ADR Raw Data'!$B$6:$BE$43,'ADR Raw Data'!AP$1,FALSE)</f>
        <v>144.381187713678</v>
      </c>
      <c r="AG48" s="74">
        <f>VLOOKUP($A48,'ADR Raw Data'!$B$6:$BE$43,'ADR Raw Data'!AR$1,FALSE)</f>
        <v>126.339693009301</v>
      </c>
      <c r="AI48" s="67">
        <f>VLOOKUP($A48,'ADR Raw Data'!$B$6:$BE$43,'ADR Raw Data'!AT$1,FALSE)</f>
        <v>3.67429686101244</v>
      </c>
      <c r="AJ48" s="68">
        <f>VLOOKUP($A48,'ADR Raw Data'!$B$6:$BE$43,'ADR Raw Data'!AU$1,FALSE)</f>
        <v>5.7918902074445304</v>
      </c>
      <c r="AK48" s="68">
        <f>VLOOKUP($A48,'ADR Raw Data'!$B$6:$BE$43,'ADR Raw Data'!AV$1,FALSE)</f>
        <v>8.6304524759057806</v>
      </c>
      <c r="AL48" s="68">
        <f>VLOOKUP($A48,'ADR Raw Data'!$B$6:$BE$43,'ADR Raw Data'!AW$1,FALSE)</f>
        <v>10.2473176223275</v>
      </c>
      <c r="AM48" s="68">
        <f>VLOOKUP($A48,'ADR Raw Data'!$B$6:$BE$43,'ADR Raw Data'!AX$1,FALSE)</f>
        <v>10.9224210088353</v>
      </c>
      <c r="AN48" s="69">
        <f>VLOOKUP($A48,'ADR Raw Data'!$B$6:$BE$43,'ADR Raw Data'!AY$1,FALSE)</f>
        <v>8.1478637059550607</v>
      </c>
      <c r="AO48" s="68">
        <f>VLOOKUP($A48,'ADR Raw Data'!$B$6:$BE$43,'ADR Raw Data'!BA$1,FALSE)</f>
        <v>8.4383487971691906</v>
      </c>
      <c r="AP48" s="68">
        <f>VLOOKUP($A48,'ADR Raw Data'!$B$6:$BE$43,'ADR Raw Data'!BB$1,FALSE)</f>
        <v>4.8215707683929097</v>
      </c>
      <c r="AQ48" s="69">
        <f>VLOOKUP($A48,'ADR Raw Data'!$B$6:$BE$43,'ADR Raw Data'!BC$1,FALSE)</f>
        <v>6.6013853305200101</v>
      </c>
      <c r="AR48" s="70">
        <f>VLOOKUP($A48,'ADR Raw Data'!$B$6:$BE$43,'ADR Raw Data'!BE$1,FALSE)</f>
        <v>7.4018229531751496</v>
      </c>
      <c r="AT48" s="71">
        <f>VLOOKUP($A48,'RevPAR Raw Data'!$B$6:$BE$43,'RevPAR Raw Data'!AG$1,FALSE)</f>
        <v>57.193895451210501</v>
      </c>
      <c r="AU48" s="72">
        <f>VLOOKUP($A48,'RevPAR Raw Data'!$B$6:$BE$43,'RevPAR Raw Data'!AH$1,FALSE)</f>
        <v>58.532685253118103</v>
      </c>
      <c r="AV48" s="72">
        <f>VLOOKUP($A48,'RevPAR Raw Data'!$B$6:$BE$43,'RevPAR Raw Data'!AI$1,FALSE)</f>
        <v>69.363559794570705</v>
      </c>
      <c r="AW48" s="72">
        <f>VLOOKUP($A48,'RevPAR Raw Data'!$B$6:$BE$43,'RevPAR Raw Data'!AJ$1,FALSE)</f>
        <v>76.829980924431396</v>
      </c>
      <c r="AX48" s="72">
        <f>VLOOKUP($A48,'RevPAR Raw Data'!$B$6:$BE$43,'RevPAR Raw Data'!AK$1,FALSE)</f>
        <v>78.934515040352096</v>
      </c>
      <c r="AY48" s="73">
        <f>VLOOKUP($A48,'RevPAR Raw Data'!$B$6:$BE$43,'RevPAR Raw Data'!AL$1,FALSE)</f>
        <v>68.170927292736593</v>
      </c>
      <c r="AZ48" s="72">
        <f>VLOOKUP($A48,'RevPAR Raw Data'!$B$6:$BE$43,'RevPAR Raw Data'!AN$1,FALSE)</f>
        <v>99.689775862068899</v>
      </c>
      <c r="BA48" s="72">
        <f>VLOOKUP($A48,'RevPAR Raw Data'!$B$6:$BE$43,'RevPAR Raw Data'!AO$1,FALSE)</f>
        <v>97.057398752751197</v>
      </c>
      <c r="BB48" s="73">
        <f>VLOOKUP($A48,'RevPAR Raw Data'!$B$6:$BE$43,'RevPAR Raw Data'!AP$1,FALSE)</f>
        <v>98.373587307410105</v>
      </c>
      <c r="BC48" s="74">
        <f>VLOOKUP($A48,'RevPAR Raw Data'!$B$6:$BE$43,'RevPAR Raw Data'!AR$1,FALSE)</f>
        <v>76.800258725500399</v>
      </c>
      <c r="BE48" s="67">
        <f>VLOOKUP($A48,'RevPAR Raw Data'!$B$6:$BE$43,'RevPAR Raw Data'!AT$1,FALSE)</f>
        <v>-0.70578029026968503</v>
      </c>
      <c r="BF48" s="68">
        <f>VLOOKUP($A48,'RevPAR Raw Data'!$B$6:$BE$43,'RevPAR Raw Data'!AU$1,FALSE)</f>
        <v>2.9230919919699501</v>
      </c>
      <c r="BG48" s="68">
        <f>VLOOKUP($A48,'RevPAR Raw Data'!$B$6:$BE$43,'RevPAR Raw Data'!AV$1,FALSE)</f>
        <v>6.6598872602210797</v>
      </c>
      <c r="BH48" s="68">
        <f>VLOOKUP($A48,'RevPAR Raw Data'!$B$6:$BE$43,'RevPAR Raw Data'!AW$1,FALSE)</f>
        <v>8.7993068588151093</v>
      </c>
      <c r="BI48" s="68">
        <f>VLOOKUP($A48,'RevPAR Raw Data'!$B$6:$BE$43,'RevPAR Raw Data'!AX$1,FALSE)</f>
        <v>11.800982408615701</v>
      </c>
      <c r="BJ48" s="69">
        <f>VLOOKUP($A48,'RevPAR Raw Data'!$B$6:$BE$43,'RevPAR Raw Data'!AY$1,FALSE)</f>
        <v>6.2772341201550104</v>
      </c>
      <c r="BK48" s="68">
        <f>VLOOKUP($A48,'RevPAR Raw Data'!$B$6:$BE$43,'RevPAR Raw Data'!BA$1,FALSE)</f>
        <v>4.4951422038028799</v>
      </c>
      <c r="BL48" s="68">
        <f>VLOOKUP($A48,'RevPAR Raw Data'!$B$6:$BE$43,'RevPAR Raw Data'!BB$1,FALSE)</f>
        <v>-1.6732520882738899</v>
      </c>
      <c r="BM48" s="69">
        <f>VLOOKUP($A48,'RevPAR Raw Data'!$B$6:$BE$43,'RevPAR Raw Data'!BC$1,FALSE)</f>
        <v>1.3583893969952701</v>
      </c>
      <c r="BN48" s="70">
        <f>VLOOKUP($A48,'RevPAR Raw Data'!$B$6:$BE$43,'RevPAR Raw Data'!BE$1,FALSE)</f>
        <v>4.42265265588901</v>
      </c>
    </row>
    <row r="49" spans="1:11" ht="14.25" customHeight="1" x14ac:dyDescent="0.45">
      <c r="A49" s="170" t="s">
        <v>106</v>
      </c>
      <c r="B49" s="170"/>
      <c r="C49" s="170"/>
      <c r="D49" s="170"/>
      <c r="E49" s="170"/>
      <c r="F49" s="170"/>
      <c r="G49" s="170"/>
      <c r="H49" s="170"/>
      <c r="I49" s="170"/>
      <c r="J49" s="170"/>
      <c r="K49" s="170"/>
    </row>
    <row r="50" spans="1:11" x14ac:dyDescent="0.45">
      <c r="A50" s="170"/>
      <c r="B50" s="170"/>
      <c r="C50" s="170"/>
      <c r="D50" s="170"/>
      <c r="E50" s="170"/>
      <c r="F50" s="170"/>
      <c r="G50" s="170"/>
      <c r="H50" s="170"/>
      <c r="I50" s="170"/>
      <c r="J50" s="170"/>
      <c r="K50" s="170"/>
    </row>
    <row r="51" spans="1:11" x14ac:dyDescent="0.45">
      <c r="A51" s="170"/>
      <c r="B51" s="170"/>
      <c r="C51" s="170"/>
      <c r="D51" s="170"/>
      <c r="E51" s="170"/>
      <c r="F51" s="170"/>
      <c r="G51" s="170"/>
      <c r="H51" s="170"/>
      <c r="I51" s="170"/>
      <c r="J51" s="170"/>
      <c r="K51" s="170"/>
    </row>
  </sheetData>
  <sheetProtection algorithmName="SHA-512" hashValue="B1X19n1v1slWKk7mQS0CDF3sJ2y4TZjeJNzaupwLytwvU8L+L8FVWyBVEzuC05/9wKHX+rpLfNeeQ4lQq4PptQ==" saltValue="YxHQWBuFhgnjsOc6ysuWrQ=="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12" sqref="AD12"/>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126"/>
      <c r="B1" s="127" t="s">
        <v>98</v>
      </c>
      <c r="D1" s="128"/>
      <c r="E1" s="128"/>
      <c r="F1" s="128"/>
      <c r="G1" s="128"/>
      <c r="H1" s="128"/>
      <c r="I1" s="128"/>
      <c r="J1" s="128"/>
      <c r="K1" s="128"/>
      <c r="L1" s="128"/>
      <c r="M1" s="128"/>
      <c r="N1" s="128"/>
      <c r="O1" s="128"/>
      <c r="P1" s="128"/>
      <c r="Q1" s="128"/>
      <c r="R1" s="128"/>
      <c r="S1" s="128"/>
      <c r="T1" s="128"/>
      <c r="U1" s="128"/>
      <c r="V1" s="128"/>
      <c r="W1" s="128"/>
      <c r="X1" s="128"/>
      <c r="Y1" s="129"/>
      <c r="Z1" s="129"/>
      <c r="AA1" s="129"/>
      <c r="AB1" s="129"/>
      <c r="AC1" s="129"/>
      <c r="AD1" s="129"/>
      <c r="AE1" s="129"/>
      <c r="AF1" s="129"/>
      <c r="AG1" s="129"/>
      <c r="AH1" s="129"/>
      <c r="AI1" s="129"/>
      <c r="AJ1" s="129"/>
      <c r="AK1" s="129"/>
      <c r="AL1" s="129"/>
    </row>
    <row r="2" spans="1:50" ht="15" customHeight="1" x14ac:dyDescent="0.25">
      <c r="A2" s="128"/>
      <c r="B2" t="s">
        <v>123</v>
      </c>
      <c r="C2" s="128"/>
      <c r="D2" s="128"/>
      <c r="E2" s="128"/>
      <c r="F2" s="128"/>
      <c r="G2" s="128"/>
      <c r="H2" s="128"/>
      <c r="I2" s="128"/>
      <c r="J2" s="128"/>
      <c r="K2" s="128"/>
      <c r="L2" s="128"/>
      <c r="M2" s="128"/>
      <c r="N2" s="128"/>
      <c r="O2" s="128"/>
      <c r="P2" s="128"/>
      <c r="Q2" s="128"/>
      <c r="R2" s="128"/>
      <c r="S2" s="128"/>
      <c r="T2" s="128"/>
      <c r="U2" s="128"/>
      <c r="V2" s="128"/>
      <c r="W2" s="128"/>
      <c r="X2" s="128"/>
      <c r="Y2" s="129"/>
      <c r="Z2" s="129"/>
      <c r="AA2" s="129"/>
      <c r="AB2" s="129"/>
      <c r="AC2" s="129"/>
      <c r="AD2" s="129"/>
      <c r="AE2" s="129"/>
      <c r="AF2" s="129"/>
      <c r="AG2" s="129"/>
      <c r="AH2" s="129"/>
      <c r="AI2" s="129"/>
      <c r="AJ2" s="129"/>
      <c r="AK2" s="129"/>
      <c r="AL2" s="129"/>
    </row>
    <row r="3" spans="1:50" x14ac:dyDescent="0.25">
      <c r="A3" s="128"/>
      <c r="B3" s="128"/>
      <c r="C3" s="128"/>
      <c r="D3" s="128"/>
      <c r="E3" s="128"/>
      <c r="F3" s="128"/>
      <c r="G3" s="128"/>
      <c r="H3" s="128"/>
      <c r="I3" s="128"/>
      <c r="J3" s="128"/>
      <c r="K3" s="128"/>
      <c r="L3" s="128"/>
      <c r="M3" s="128"/>
      <c r="N3" s="128"/>
      <c r="O3" s="128"/>
      <c r="P3" s="128"/>
      <c r="Q3" s="128"/>
      <c r="R3" s="128"/>
      <c r="S3" s="128"/>
      <c r="T3" s="128"/>
      <c r="U3" s="128"/>
      <c r="V3" s="128"/>
      <c r="W3" s="128"/>
      <c r="X3" s="128"/>
      <c r="Y3" s="129"/>
      <c r="Z3" s="129"/>
      <c r="AA3" s="129"/>
      <c r="AB3" s="129"/>
      <c r="AC3" s="129"/>
      <c r="AD3" s="129"/>
      <c r="AE3" s="129"/>
      <c r="AF3" s="129"/>
      <c r="AG3" s="129"/>
      <c r="AH3" s="129"/>
      <c r="AI3" s="129"/>
      <c r="AJ3" s="129"/>
      <c r="AK3" s="129"/>
      <c r="AL3" s="129"/>
    </row>
    <row r="4" spans="1:50" x14ac:dyDescent="0.25">
      <c r="A4" s="128"/>
      <c r="B4" s="128"/>
      <c r="C4" s="128"/>
      <c r="D4" s="128"/>
      <c r="E4" s="128"/>
      <c r="F4" s="128"/>
      <c r="G4" s="128"/>
      <c r="H4" s="128"/>
      <c r="I4" s="128"/>
      <c r="J4" s="128"/>
      <c r="K4" s="128"/>
      <c r="L4" s="128"/>
      <c r="M4" s="128"/>
      <c r="N4" s="128"/>
      <c r="O4" s="128"/>
      <c r="P4" s="128"/>
      <c r="Q4" s="128"/>
      <c r="R4" s="128"/>
      <c r="S4" s="128"/>
      <c r="T4" s="128"/>
      <c r="U4" s="128"/>
      <c r="V4" s="128"/>
      <c r="W4" s="128"/>
      <c r="X4" s="128"/>
      <c r="Y4" s="129"/>
      <c r="Z4" s="129"/>
      <c r="AA4" s="129"/>
      <c r="AB4" s="129"/>
      <c r="AC4" s="129"/>
      <c r="AD4" s="129"/>
      <c r="AE4" s="129"/>
      <c r="AF4" s="129"/>
      <c r="AG4" s="129"/>
      <c r="AH4" s="129"/>
      <c r="AI4" s="129"/>
      <c r="AJ4" s="129"/>
      <c r="AK4" s="129"/>
      <c r="AL4" s="129"/>
    </row>
    <row r="5" spans="1:50" x14ac:dyDescent="0.25">
      <c r="A5" s="128"/>
      <c r="B5" s="128"/>
      <c r="C5" s="128"/>
      <c r="D5" s="128"/>
      <c r="E5" s="128"/>
      <c r="F5" s="128"/>
      <c r="G5" s="128"/>
      <c r="H5" s="128"/>
      <c r="I5" s="128"/>
      <c r="J5" s="128"/>
      <c r="K5" s="128"/>
      <c r="L5" s="128"/>
      <c r="M5" s="128"/>
      <c r="N5" s="128"/>
      <c r="O5" s="128"/>
      <c r="P5" s="128"/>
      <c r="Q5" s="128"/>
      <c r="R5" s="128"/>
      <c r="S5" s="128"/>
      <c r="T5" s="128"/>
      <c r="U5" s="128"/>
      <c r="V5" s="128"/>
      <c r="W5" s="128"/>
      <c r="X5" s="128"/>
      <c r="Y5" s="129"/>
      <c r="Z5" s="129"/>
      <c r="AA5" s="129"/>
      <c r="AB5" s="129"/>
      <c r="AC5" s="129"/>
      <c r="AD5" s="129"/>
      <c r="AE5" s="129"/>
      <c r="AF5" s="129"/>
      <c r="AG5" s="129"/>
      <c r="AH5" s="129"/>
      <c r="AI5" s="129"/>
      <c r="AJ5" s="129"/>
      <c r="AK5" s="129"/>
      <c r="AL5" s="129"/>
    </row>
    <row r="6" spans="1:50" x14ac:dyDescent="0.25">
      <c r="A6" s="128"/>
      <c r="B6" s="128"/>
      <c r="C6" s="128"/>
      <c r="D6" s="128"/>
      <c r="E6" s="128"/>
      <c r="F6" s="128"/>
      <c r="G6" s="128"/>
      <c r="H6" s="128"/>
      <c r="I6" s="128"/>
      <c r="J6" s="128"/>
      <c r="K6" s="128"/>
      <c r="L6" s="128"/>
      <c r="M6" s="128"/>
      <c r="N6" s="128"/>
      <c r="O6" s="128"/>
      <c r="P6" s="128"/>
      <c r="Q6" s="128"/>
      <c r="R6" s="128"/>
      <c r="S6" s="128"/>
      <c r="T6" s="128"/>
      <c r="U6" s="128"/>
      <c r="V6" s="128"/>
      <c r="W6" s="128"/>
      <c r="X6" s="128"/>
      <c r="Y6" s="129"/>
      <c r="Z6" s="129"/>
      <c r="AA6" s="129"/>
      <c r="AB6" s="129"/>
      <c r="AC6" s="129"/>
      <c r="AD6" s="129"/>
      <c r="AE6" s="129"/>
      <c r="AF6" s="129"/>
      <c r="AG6" s="129"/>
      <c r="AH6" s="129"/>
      <c r="AI6" s="129"/>
      <c r="AJ6" s="129"/>
      <c r="AK6" s="129"/>
      <c r="AL6" s="129"/>
    </row>
    <row r="7" spans="1:50" x14ac:dyDescent="0.25">
      <c r="A7" s="128"/>
      <c r="B7" s="128"/>
      <c r="C7" s="128"/>
      <c r="D7" s="128"/>
      <c r="E7" s="128"/>
      <c r="F7" s="128"/>
      <c r="G7" s="128"/>
      <c r="H7" s="128"/>
      <c r="I7" s="128"/>
      <c r="J7" s="128"/>
      <c r="K7" s="128"/>
      <c r="L7" s="128"/>
      <c r="M7" s="128"/>
      <c r="N7" s="128"/>
      <c r="O7" s="128"/>
      <c r="P7" s="128"/>
      <c r="Q7" s="128"/>
      <c r="R7" s="128"/>
      <c r="S7" s="128"/>
      <c r="T7" s="128"/>
      <c r="U7" s="128"/>
      <c r="V7" s="128"/>
      <c r="W7" s="128"/>
      <c r="X7" s="128"/>
      <c r="Y7" s="129"/>
      <c r="Z7" s="129"/>
      <c r="AA7" s="129"/>
      <c r="AB7" s="129"/>
      <c r="AC7" s="129"/>
      <c r="AD7" s="129"/>
      <c r="AE7" s="129"/>
      <c r="AF7" s="129"/>
      <c r="AG7" s="129"/>
      <c r="AH7" s="129"/>
      <c r="AI7" s="129"/>
      <c r="AJ7" s="129"/>
      <c r="AK7" s="129"/>
      <c r="AL7" s="129"/>
    </row>
    <row r="8" spans="1:50" ht="18" customHeight="1" x14ac:dyDescent="0.35">
      <c r="A8" s="130"/>
      <c r="B8" s="128"/>
      <c r="C8" s="128"/>
      <c r="D8" s="177">
        <v>2023</v>
      </c>
      <c r="E8" s="177"/>
      <c r="F8" s="177"/>
      <c r="G8" s="177"/>
      <c r="H8" s="177"/>
      <c r="I8" s="177"/>
      <c r="J8" s="177"/>
      <c r="K8" s="130"/>
      <c r="L8" s="130"/>
      <c r="M8" s="130"/>
      <c r="N8" s="130"/>
      <c r="O8" s="128"/>
      <c r="P8" s="177">
        <v>2022</v>
      </c>
      <c r="Q8" s="177"/>
      <c r="R8" s="177"/>
      <c r="S8" s="177"/>
      <c r="T8" s="177"/>
      <c r="U8" s="177"/>
      <c r="V8" s="177"/>
      <c r="W8" s="130"/>
      <c r="X8" s="130"/>
      <c r="Y8" s="129"/>
      <c r="Z8" s="129"/>
      <c r="AA8" s="129"/>
      <c r="AB8" s="129"/>
      <c r="AC8" s="129"/>
      <c r="AD8" s="129"/>
      <c r="AE8" s="129"/>
      <c r="AF8" s="129"/>
      <c r="AG8" s="129"/>
      <c r="AH8" s="129"/>
      <c r="AI8" s="129"/>
      <c r="AJ8" s="129"/>
      <c r="AK8" s="129"/>
      <c r="AL8" s="129"/>
    </row>
    <row r="9" spans="1:50" ht="15.75" customHeight="1" x14ac:dyDescent="0.35">
      <c r="A9" s="131"/>
      <c r="B9" s="132"/>
      <c r="C9" s="132"/>
      <c r="D9" s="133" t="s">
        <v>0</v>
      </c>
      <c r="E9" s="133" t="s">
        <v>1</v>
      </c>
      <c r="F9" s="133" t="s">
        <v>99</v>
      </c>
      <c r="G9" s="133" t="s">
        <v>2</v>
      </c>
      <c r="H9" s="133" t="s">
        <v>100</v>
      </c>
      <c r="I9" s="133" t="s">
        <v>3</v>
      </c>
      <c r="J9" s="133" t="s">
        <v>4</v>
      </c>
      <c r="K9" s="131"/>
      <c r="L9" s="131"/>
      <c r="M9" s="132"/>
      <c r="N9" s="132"/>
      <c r="O9" s="132"/>
      <c r="P9" s="133" t="s">
        <v>0</v>
      </c>
      <c r="Q9" s="133" t="s">
        <v>1</v>
      </c>
      <c r="R9" s="133" t="s">
        <v>99</v>
      </c>
      <c r="S9" s="133" t="s">
        <v>2</v>
      </c>
      <c r="T9" s="133" t="s">
        <v>100</v>
      </c>
      <c r="U9" s="133" t="s">
        <v>3</v>
      </c>
      <c r="V9" s="133" t="s">
        <v>4</v>
      </c>
      <c r="W9" s="131"/>
      <c r="X9" s="131"/>
      <c r="Y9" s="134"/>
      <c r="Z9" s="134"/>
      <c r="AA9" s="134"/>
      <c r="AB9" s="134"/>
      <c r="AC9" s="134"/>
      <c r="AD9" s="134"/>
      <c r="AE9" s="134"/>
      <c r="AF9" s="134"/>
      <c r="AG9" s="134"/>
      <c r="AH9" s="134"/>
      <c r="AI9" s="134"/>
      <c r="AJ9" s="134"/>
      <c r="AK9" s="134"/>
      <c r="AL9" s="134"/>
      <c r="AM9" s="135"/>
      <c r="AN9" s="135"/>
      <c r="AO9" s="135"/>
      <c r="AP9" s="135"/>
      <c r="AQ9" s="135"/>
      <c r="AR9" s="135"/>
      <c r="AS9" s="135"/>
      <c r="AT9" s="135"/>
      <c r="AU9" s="135"/>
      <c r="AV9" s="135"/>
      <c r="AW9" s="135"/>
      <c r="AX9" s="135"/>
    </row>
    <row r="10" spans="1:50" ht="20.149999999999999" customHeight="1" x14ac:dyDescent="0.25">
      <c r="A10" s="136"/>
      <c r="B10" s="128"/>
      <c r="C10" s="137" t="s">
        <v>111</v>
      </c>
      <c r="D10" s="138">
        <v>28</v>
      </c>
      <c r="E10" s="139">
        <v>29</v>
      </c>
      <c r="F10" s="139">
        <v>30</v>
      </c>
      <c r="G10" s="139">
        <v>31</v>
      </c>
      <c r="H10" s="139">
        <v>1</v>
      </c>
      <c r="I10" s="139">
        <v>2</v>
      </c>
      <c r="J10" s="140">
        <v>3</v>
      </c>
      <c r="K10" s="136"/>
      <c r="L10" s="136"/>
      <c r="M10" s="178" t="s">
        <v>101</v>
      </c>
      <c r="N10" s="179"/>
      <c r="O10" s="137" t="s">
        <v>111</v>
      </c>
      <c r="P10" s="138">
        <v>29</v>
      </c>
      <c r="Q10" s="139">
        <v>30</v>
      </c>
      <c r="R10" s="139">
        <v>31</v>
      </c>
      <c r="S10" s="139">
        <v>1</v>
      </c>
      <c r="T10" s="139">
        <v>2</v>
      </c>
      <c r="U10" s="139">
        <v>3</v>
      </c>
      <c r="V10" s="140">
        <v>4</v>
      </c>
      <c r="W10" s="136"/>
      <c r="X10" s="136"/>
      <c r="Y10" s="129"/>
      <c r="Z10" s="129"/>
      <c r="AA10" s="129"/>
      <c r="AB10" s="129"/>
      <c r="AC10" s="129"/>
      <c r="AD10" s="129"/>
      <c r="AE10" s="129"/>
      <c r="AF10" s="129"/>
      <c r="AG10" s="129"/>
      <c r="AH10" s="129"/>
      <c r="AI10" s="129"/>
      <c r="AJ10" s="129"/>
      <c r="AK10" s="129"/>
      <c r="AL10" s="129"/>
    </row>
    <row r="11" spans="1:50" ht="20.149999999999999" customHeight="1" x14ac:dyDescent="0.25">
      <c r="A11" s="136"/>
      <c r="B11" s="128"/>
      <c r="C11" s="137" t="s">
        <v>112</v>
      </c>
      <c r="D11" s="141">
        <v>4</v>
      </c>
      <c r="E11" s="142">
        <v>5</v>
      </c>
      <c r="F11" s="142">
        <v>6</v>
      </c>
      <c r="G11" s="142">
        <v>7</v>
      </c>
      <c r="H11" s="142">
        <v>8</v>
      </c>
      <c r="I11" s="142">
        <v>9</v>
      </c>
      <c r="J11" s="143">
        <v>10</v>
      </c>
      <c r="K11" s="136"/>
      <c r="L11" s="136"/>
      <c r="M11" s="178" t="s">
        <v>101</v>
      </c>
      <c r="N11" s="179"/>
      <c r="O11" s="137" t="s">
        <v>112</v>
      </c>
      <c r="P11" s="141">
        <v>5</v>
      </c>
      <c r="Q11" s="142">
        <v>6</v>
      </c>
      <c r="R11" s="142">
        <v>7</v>
      </c>
      <c r="S11" s="142">
        <v>8</v>
      </c>
      <c r="T11" s="142">
        <v>9</v>
      </c>
      <c r="U11" s="142">
        <v>10</v>
      </c>
      <c r="V11" s="143">
        <v>11</v>
      </c>
      <c r="W11" s="136"/>
      <c r="X11" s="136"/>
      <c r="Y11" s="129"/>
      <c r="Z11" s="129"/>
      <c r="AA11" s="129"/>
      <c r="AB11" s="129"/>
      <c r="AC11" s="129"/>
      <c r="AD11" s="129"/>
      <c r="AE11" s="129"/>
      <c r="AF11" s="129"/>
      <c r="AG11" s="129"/>
      <c r="AH11" s="129"/>
      <c r="AI11" s="129"/>
      <c r="AJ11" s="129"/>
      <c r="AK11" s="129"/>
      <c r="AL11" s="129"/>
    </row>
    <row r="12" spans="1:50" ht="20.149999999999999" customHeight="1" x14ac:dyDescent="0.25">
      <c r="A12" s="136"/>
      <c r="B12" s="128"/>
      <c r="C12" s="137" t="s">
        <v>112</v>
      </c>
      <c r="D12" s="144">
        <v>11</v>
      </c>
      <c r="E12" s="145">
        <v>12</v>
      </c>
      <c r="F12" s="145">
        <v>13</v>
      </c>
      <c r="G12" s="145">
        <v>14</v>
      </c>
      <c r="H12" s="145">
        <v>15</v>
      </c>
      <c r="I12" s="145">
        <v>16</v>
      </c>
      <c r="J12" s="146">
        <v>17</v>
      </c>
      <c r="K12" s="136"/>
      <c r="L12" s="136"/>
      <c r="M12" s="178" t="s">
        <v>101</v>
      </c>
      <c r="N12" s="179"/>
      <c r="O12" s="137" t="s">
        <v>112</v>
      </c>
      <c r="P12" s="144">
        <v>12</v>
      </c>
      <c r="Q12" s="145">
        <v>13</v>
      </c>
      <c r="R12" s="145">
        <v>14</v>
      </c>
      <c r="S12" s="145">
        <v>15</v>
      </c>
      <c r="T12" s="145">
        <v>16</v>
      </c>
      <c r="U12" s="145">
        <v>17</v>
      </c>
      <c r="V12" s="146">
        <v>18</v>
      </c>
      <c r="W12" s="136"/>
      <c r="X12" s="136"/>
      <c r="Y12" s="129"/>
      <c r="Z12" s="129"/>
      <c r="AA12" s="129"/>
      <c r="AB12" s="129"/>
      <c r="AC12" s="129"/>
      <c r="AD12" s="129"/>
      <c r="AE12" s="129"/>
      <c r="AF12" s="129"/>
      <c r="AG12" s="129"/>
      <c r="AH12" s="129"/>
      <c r="AI12" s="129"/>
      <c r="AJ12" s="129"/>
      <c r="AK12" s="129"/>
      <c r="AL12" s="129"/>
    </row>
    <row r="13" spans="1:50" ht="20.149999999999999" customHeight="1" x14ac:dyDescent="0.25">
      <c r="A13" s="136"/>
      <c r="B13" s="128"/>
      <c r="C13" s="137" t="s">
        <v>112</v>
      </c>
      <c r="D13" s="159">
        <v>18</v>
      </c>
      <c r="E13" s="160">
        <v>19</v>
      </c>
      <c r="F13" s="160">
        <v>20</v>
      </c>
      <c r="G13" s="160">
        <v>21</v>
      </c>
      <c r="H13" s="160">
        <v>22</v>
      </c>
      <c r="I13" s="160">
        <v>23</v>
      </c>
      <c r="J13" s="161">
        <v>24</v>
      </c>
      <c r="K13" s="136"/>
      <c r="L13" s="136"/>
      <c r="M13" s="178" t="s">
        <v>101</v>
      </c>
      <c r="N13" s="179"/>
      <c r="O13" s="137" t="s">
        <v>112</v>
      </c>
      <c r="P13" s="159">
        <v>19</v>
      </c>
      <c r="Q13" s="160">
        <v>20</v>
      </c>
      <c r="R13" s="160">
        <v>21</v>
      </c>
      <c r="S13" s="160">
        <v>22</v>
      </c>
      <c r="T13" s="160">
        <v>23</v>
      </c>
      <c r="U13" s="160">
        <v>24</v>
      </c>
      <c r="V13" s="161">
        <v>25</v>
      </c>
      <c r="W13" s="136"/>
      <c r="X13" s="136"/>
      <c r="Y13" s="129"/>
      <c r="Z13" s="129"/>
      <c r="AA13" s="129"/>
      <c r="AB13" s="129"/>
      <c r="AC13" s="129"/>
      <c r="AD13" s="129"/>
      <c r="AE13" s="129"/>
      <c r="AF13" s="129"/>
      <c r="AG13" s="129"/>
      <c r="AH13" s="129"/>
      <c r="AI13" s="129"/>
      <c r="AJ13" s="129"/>
      <c r="AK13" s="129"/>
      <c r="AL13" s="129"/>
    </row>
    <row r="14" spans="1:50" ht="20.149999999999999" customHeight="1" x14ac:dyDescent="0.25">
      <c r="A14" s="136"/>
      <c r="B14" s="128"/>
      <c r="C14" s="137" t="s">
        <v>120</v>
      </c>
      <c r="D14" s="147">
        <v>25</v>
      </c>
      <c r="E14" s="148">
        <v>26</v>
      </c>
      <c r="F14" s="148">
        <v>27</v>
      </c>
      <c r="G14" s="148">
        <v>28</v>
      </c>
      <c r="H14" s="148">
        <v>29</v>
      </c>
      <c r="I14" s="148">
        <v>30</v>
      </c>
      <c r="J14" s="149">
        <v>1</v>
      </c>
      <c r="K14" s="136"/>
      <c r="L14" s="136"/>
      <c r="M14" s="178" t="s">
        <v>101</v>
      </c>
      <c r="N14" s="179"/>
      <c r="O14" s="137" t="s">
        <v>120</v>
      </c>
      <c r="P14" s="147">
        <v>26</v>
      </c>
      <c r="Q14" s="148">
        <v>27</v>
      </c>
      <c r="R14" s="148">
        <v>28</v>
      </c>
      <c r="S14" s="148">
        <v>29</v>
      </c>
      <c r="T14" s="148">
        <v>30</v>
      </c>
      <c r="U14" s="148">
        <v>1</v>
      </c>
      <c r="V14" s="149">
        <v>2</v>
      </c>
      <c r="W14" s="136"/>
      <c r="X14" s="136"/>
      <c r="Y14" s="129"/>
      <c r="Z14" s="129"/>
      <c r="AA14" s="129"/>
      <c r="AB14" s="129"/>
      <c r="AC14" s="129"/>
      <c r="AD14" s="129"/>
      <c r="AE14" s="129"/>
      <c r="AF14" s="129"/>
      <c r="AG14" s="129"/>
      <c r="AH14" s="129"/>
      <c r="AI14" s="129"/>
      <c r="AJ14" s="129"/>
      <c r="AK14" s="129"/>
      <c r="AL14" s="129"/>
    </row>
    <row r="15" spans="1:50" ht="20.149999999999999" customHeight="1" x14ac:dyDescent="0.25">
      <c r="A15" s="136"/>
      <c r="B15" s="128"/>
      <c r="C15" s="137" t="s">
        <v>124</v>
      </c>
      <c r="D15" s="162">
        <v>2</v>
      </c>
      <c r="E15" s="163">
        <v>3</v>
      </c>
      <c r="F15" s="163">
        <v>4</v>
      </c>
      <c r="G15" s="163">
        <v>5</v>
      </c>
      <c r="H15" s="163">
        <v>6</v>
      </c>
      <c r="I15" s="163">
        <v>7</v>
      </c>
      <c r="J15" s="164">
        <v>8</v>
      </c>
      <c r="K15" s="136"/>
      <c r="L15" s="136"/>
      <c r="M15" s="178" t="s">
        <v>101</v>
      </c>
      <c r="N15" s="179"/>
      <c r="O15" s="137" t="s">
        <v>124</v>
      </c>
      <c r="P15" s="162">
        <v>3</v>
      </c>
      <c r="Q15" s="163">
        <v>4</v>
      </c>
      <c r="R15" s="163">
        <v>5</v>
      </c>
      <c r="S15" s="163">
        <v>6</v>
      </c>
      <c r="T15" s="163">
        <v>7</v>
      </c>
      <c r="U15" s="163">
        <v>8</v>
      </c>
      <c r="V15" s="164">
        <v>9</v>
      </c>
      <c r="W15" s="136"/>
      <c r="X15" s="136"/>
      <c r="Y15" s="129"/>
      <c r="Z15" s="129"/>
      <c r="AA15" s="129"/>
      <c r="AB15" s="129"/>
      <c r="AC15" s="129"/>
      <c r="AD15" s="129"/>
      <c r="AE15" s="129"/>
      <c r="AF15" s="129"/>
      <c r="AG15" s="129"/>
      <c r="AH15" s="129"/>
      <c r="AI15" s="129"/>
      <c r="AJ15" s="129"/>
      <c r="AK15" s="129"/>
      <c r="AL15" s="129"/>
    </row>
    <row r="16" spans="1:50" x14ac:dyDescent="0.25">
      <c r="A16" s="128"/>
      <c r="B16" s="128"/>
      <c r="C16" s="128"/>
      <c r="D16" s="128"/>
      <c r="E16" s="128"/>
      <c r="F16" s="128"/>
      <c r="G16" s="128"/>
      <c r="H16" s="128"/>
      <c r="I16" s="128"/>
      <c r="J16" s="128"/>
      <c r="K16" s="128"/>
      <c r="L16" s="128"/>
      <c r="M16" s="128"/>
      <c r="N16" s="128"/>
      <c r="O16" s="128"/>
      <c r="P16" s="128"/>
      <c r="Q16" s="128"/>
      <c r="R16" s="128"/>
      <c r="S16" s="128"/>
      <c r="T16" s="128"/>
      <c r="U16" s="128"/>
      <c r="V16" s="128"/>
      <c r="W16" s="128"/>
      <c r="X16" s="128"/>
      <c r="Y16" s="129"/>
      <c r="Z16" s="129"/>
      <c r="AA16" s="129"/>
      <c r="AB16" s="129"/>
      <c r="AC16" s="129"/>
      <c r="AD16" s="129"/>
      <c r="AE16" s="129"/>
      <c r="AF16" s="129"/>
      <c r="AG16" s="129"/>
      <c r="AH16" s="129"/>
      <c r="AI16" s="129"/>
      <c r="AJ16" s="129"/>
      <c r="AK16" s="129"/>
      <c r="AL16" s="129"/>
    </row>
    <row r="17" spans="1:50" x14ac:dyDescent="0.25">
      <c r="A17" s="128"/>
      <c r="B17" s="128"/>
      <c r="C17" s="128"/>
      <c r="D17" s="128"/>
      <c r="E17" s="128"/>
      <c r="F17" s="128"/>
      <c r="G17" s="128"/>
      <c r="H17" s="128"/>
      <c r="I17" s="128"/>
      <c r="J17" s="128"/>
      <c r="K17" s="128"/>
      <c r="L17" s="128"/>
      <c r="M17" s="128"/>
      <c r="N17" s="128"/>
      <c r="O17" s="128"/>
      <c r="P17" s="128"/>
      <c r="Q17" s="128"/>
      <c r="R17" s="128"/>
      <c r="S17" s="128"/>
      <c r="T17" s="128"/>
      <c r="U17" s="128"/>
      <c r="V17" s="128"/>
      <c r="W17" s="128"/>
      <c r="X17" s="128"/>
      <c r="Y17" s="129"/>
      <c r="Z17" s="129"/>
      <c r="AA17" s="129"/>
      <c r="AB17" s="129"/>
      <c r="AC17" s="129"/>
      <c r="AD17" s="129"/>
      <c r="AE17" s="129"/>
      <c r="AF17" s="129"/>
      <c r="AG17" s="129"/>
      <c r="AH17" s="129"/>
      <c r="AI17" s="129"/>
      <c r="AJ17" s="129"/>
      <c r="AK17" s="129"/>
      <c r="AL17" s="129"/>
    </row>
    <row r="18" spans="1:50" ht="13" x14ac:dyDescent="0.3">
      <c r="A18" s="128"/>
      <c r="B18" s="128"/>
      <c r="C18" s="128"/>
      <c r="D18" s="173" t="s">
        <v>102</v>
      </c>
      <c r="E18" s="173"/>
      <c r="F18" s="173"/>
      <c r="G18" s="173"/>
      <c r="H18" s="173"/>
      <c r="I18" s="173"/>
      <c r="J18" s="173"/>
      <c r="K18" s="128"/>
      <c r="L18" s="128"/>
      <c r="M18" s="128"/>
      <c r="N18" s="128"/>
      <c r="O18" s="128"/>
      <c r="P18" s="173" t="s">
        <v>103</v>
      </c>
      <c r="Q18" s="173"/>
      <c r="R18" s="173"/>
      <c r="S18" s="173"/>
      <c r="T18" s="173"/>
      <c r="U18" s="173"/>
      <c r="V18" s="173"/>
      <c r="W18" s="128"/>
      <c r="X18" s="128"/>
      <c r="Y18" s="129"/>
      <c r="Z18" s="129"/>
      <c r="AA18" s="129"/>
      <c r="AB18" s="129"/>
      <c r="AC18" s="129"/>
      <c r="AD18" s="129"/>
      <c r="AE18" s="129"/>
      <c r="AF18" s="129"/>
      <c r="AG18" s="129"/>
      <c r="AH18" s="129"/>
      <c r="AI18" s="129"/>
      <c r="AJ18" s="129"/>
      <c r="AK18" s="129"/>
      <c r="AL18" s="129"/>
    </row>
    <row r="19" spans="1:50" ht="13.15" customHeight="1" x14ac:dyDescent="0.25">
      <c r="A19" s="128"/>
      <c r="B19" s="128"/>
      <c r="C19" s="175" t="s">
        <v>113</v>
      </c>
      <c r="D19" s="175"/>
      <c r="E19" s="175"/>
      <c r="F19" s="175"/>
      <c r="G19" s="128"/>
      <c r="H19" s="128" t="s">
        <v>114</v>
      </c>
      <c r="I19" s="128"/>
      <c r="J19" s="128"/>
      <c r="K19" s="128"/>
      <c r="L19" s="128"/>
      <c r="M19" s="128"/>
      <c r="N19" s="128"/>
      <c r="O19" s="175" t="s">
        <v>115</v>
      </c>
      <c r="P19" s="175"/>
      <c r="Q19" s="175"/>
      <c r="R19" s="175"/>
      <c r="S19" s="128"/>
      <c r="T19" s="128" t="s">
        <v>114</v>
      </c>
      <c r="U19" s="128"/>
      <c r="V19" s="128"/>
      <c r="W19" s="128"/>
      <c r="X19" s="128"/>
      <c r="Y19" s="129"/>
      <c r="Z19" s="129"/>
      <c r="AA19" s="129"/>
      <c r="AB19" s="129"/>
      <c r="AC19" s="129"/>
      <c r="AD19" s="129"/>
      <c r="AE19" s="129"/>
      <c r="AF19" s="129"/>
      <c r="AG19" s="129"/>
      <c r="AH19" s="129"/>
      <c r="AI19" s="129"/>
      <c r="AJ19" s="129"/>
      <c r="AK19" s="129"/>
      <c r="AL19" s="129"/>
    </row>
    <row r="20" spans="1:50" x14ac:dyDescent="0.25">
      <c r="A20" s="150"/>
      <c r="B20" s="150"/>
      <c r="C20" s="175" t="s">
        <v>118</v>
      </c>
      <c r="D20" s="175"/>
      <c r="E20" s="175"/>
      <c r="F20" s="175"/>
      <c r="G20" s="7"/>
      <c r="H20" s="7" t="s">
        <v>117</v>
      </c>
      <c r="I20" s="7"/>
      <c r="J20" s="7"/>
      <c r="K20" s="150"/>
      <c r="L20" s="150"/>
      <c r="M20" s="150"/>
      <c r="N20" s="150"/>
      <c r="O20" s="175" t="s">
        <v>116</v>
      </c>
      <c r="P20" s="175"/>
      <c r="Q20" s="175"/>
      <c r="R20" s="175"/>
      <c r="S20" s="7"/>
      <c r="T20" s="7" t="s">
        <v>117</v>
      </c>
      <c r="U20" s="7"/>
      <c r="V20" s="7"/>
      <c r="W20" s="7"/>
      <c r="X20" s="7"/>
      <c r="Y20" s="151"/>
      <c r="Z20" s="151"/>
      <c r="AA20" s="151"/>
      <c r="AB20" s="151"/>
      <c r="AC20" s="151"/>
      <c r="AD20" s="151"/>
      <c r="AE20" s="151"/>
      <c r="AF20" s="151"/>
      <c r="AG20" s="151"/>
      <c r="AH20" s="151"/>
      <c r="AI20" s="151"/>
      <c r="AJ20" s="151"/>
      <c r="AK20" s="151"/>
      <c r="AL20" s="151"/>
      <c r="AM20" s="1"/>
      <c r="AN20" s="1"/>
      <c r="AO20" s="1"/>
      <c r="AP20" s="1"/>
      <c r="AQ20" s="1"/>
      <c r="AR20" s="1"/>
      <c r="AS20" s="1"/>
      <c r="AT20" s="1"/>
      <c r="AU20" s="1"/>
      <c r="AV20" s="1"/>
      <c r="AW20" s="1"/>
      <c r="AX20" s="1"/>
    </row>
    <row r="21" spans="1:50" x14ac:dyDescent="0.25">
      <c r="A21" s="152"/>
      <c r="B21" s="152"/>
      <c r="C21" s="175" t="s">
        <v>125</v>
      </c>
      <c r="D21" s="175"/>
      <c r="E21" s="175"/>
      <c r="F21" s="175"/>
      <c r="G21" s="7"/>
      <c r="H21" s="7" t="s">
        <v>126</v>
      </c>
      <c r="I21" s="7"/>
      <c r="J21" s="7"/>
      <c r="K21" s="150"/>
      <c r="L21" s="150"/>
      <c r="M21" s="150"/>
      <c r="N21" s="150"/>
      <c r="O21" s="175" t="s">
        <v>127</v>
      </c>
      <c r="P21" s="175"/>
      <c r="Q21" s="175"/>
      <c r="R21" s="175"/>
      <c r="S21" s="153"/>
      <c r="T21" s="153" t="s">
        <v>126</v>
      </c>
      <c r="U21" s="153"/>
      <c r="V21" s="153"/>
      <c r="W21" s="153"/>
      <c r="X21" s="153"/>
      <c r="Y21" s="151"/>
      <c r="Z21" s="151"/>
      <c r="AA21" s="151"/>
      <c r="AB21" s="151"/>
      <c r="AC21" s="151"/>
      <c r="AD21" s="151"/>
      <c r="AE21" s="151"/>
      <c r="AF21" s="151"/>
      <c r="AG21" s="151"/>
      <c r="AH21" s="151"/>
      <c r="AI21" s="151"/>
      <c r="AJ21" s="151"/>
      <c r="AK21" s="151"/>
      <c r="AL21" s="151"/>
      <c r="AM21" s="1"/>
      <c r="AN21" s="1"/>
      <c r="AO21" s="1"/>
      <c r="AP21" s="1"/>
      <c r="AQ21" s="1"/>
      <c r="AR21" s="1"/>
      <c r="AS21" s="1"/>
      <c r="AT21" s="1"/>
      <c r="AU21" s="1"/>
      <c r="AV21" s="1"/>
      <c r="AW21" s="1"/>
      <c r="AX21" s="1"/>
    </row>
    <row r="22" spans="1:50" x14ac:dyDescent="0.25">
      <c r="A22" s="150"/>
      <c r="B22" s="150"/>
      <c r="C22" s="175"/>
      <c r="D22" s="175"/>
      <c r="E22" s="175"/>
      <c r="F22" s="175"/>
      <c r="G22" s="7"/>
      <c r="H22" s="7"/>
      <c r="I22" s="7"/>
      <c r="J22" s="7"/>
      <c r="K22" s="150"/>
      <c r="L22" s="150"/>
      <c r="M22" s="150"/>
      <c r="N22" s="150"/>
      <c r="O22" s="175"/>
      <c r="P22" s="175"/>
      <c r="Q22" s="175"/>
      <c r="R22" s="175"/>
      <c r="S22" s="7"/>
      <c r="T22" s="7"/>
      <c r="U22" s="7"/>
      <c r="V22" s="7"/>
      <c r="W22" s="7"/>
      <c r="X22" s="7"/>
      <c r="Y22" s="151"/>
      <c r="Z22" s="151"/>
      <c r="AA22" s="151"/>
      <c r="AB22" s="151"/>
      <c r="AC22" s="151"/>
      <c r="AD22" s="151"/>
      <c r="AE22" s="151"/>
      <c r="AF22" s="151"/>
      <c r="AG22" s="151"/>
      <c r="AH22" s="151"/>
      <c r="AI22" s="151"/>
      <c r="AJ22" s="151"/>
      <c r="AK22" s="151"/>
      <c r="AL22" s="151"/>
      <c r="AM22" s="1"/>
      <c r="AN22" s="1"/>
      <c r="AO22" s="1"/>
      <c r="AP22" s="1"/>
      <c r="AQ22" s="1"/>
      <c r="AR22" s="1"/>
      <c r="AS22" s="1"/>
      <c r="AT22" s="1"/>
      <c r="AU22" s="1"/>
      <c r="AV22" s="1"/>
      <c r="AW22" s="1"/>
      <c r="AX22" s="1"/>
    </row>
    <row r="23" spans="1:50" x14ac:dyDescent="0.25">
      <c r="A23" s="150"/>
      <c r="B23" s="150"/>
      <c r="C23" s="175"/>
      <c r="D23" s="175"/>
      <c r="E23" s="175"/>
      <c r="F23" s="175"/>
      <c r="G23" s="7"/>
      <c r="H23" s="7"/>
      <c r="I23" s="7"/>
      <c r="J23" s="150"/>
      <c r="K23" s="150"/>
      <c r="L23" s="150"/>
      <c r="M23" s="150"/>
      <c r="N23" s="150"/>
      <c r="O23" s="175"/>
      <c r="P23" s="175"/>
      <c r="Q23" s="175"/>
      <c r="R23" s="175"/>
      <c r="S23" s="7"/>
      <c r="T23" s="7"/>
      <c r="U23" s="7"/>
      <c r="V23" s="7"/>
      <c r="W23" s="7"/>
      <c r="X23" s="150"/>
      <c r="Y23" s="151"/>
      <c r="Z23" s="151"/>
      <c r="AA23" s="151"/>
      <c r="AB23" s="151"/>
      <c r="AC23" s="151"/>
      <c r="AD23" s="151"/>
      <c r="AE23" s="151"/>
      <c r="AF23" s="151"/>
      <c r="AG23" s="151"/>
      <c r="AH23" s="151"/>
      <c r="AI23" s="151"/>
      <c r="AJ23" s="151"/>
      <c r="AK23" s="151"/>
      <c r="AL23" s="151"/>
      <c r="AM23" s="1"/>
      <c r="AN23" s="1"/>
      <c r="AO23" s="1"/>
      <c r="AP23" s="1"/>
      <c r="AQ23" s="1"/>
      <c r="AR23" s="1"/>
      <c r="AS23" s="1"/>
      <c r="AT23" s="1"/>
      <c r="AU23" s="1"/>
      <c r="AV23" s="1"/>
      <c r="AW23" s="1"/>
      <c r="AX23" s="1"/>
    </row>
    <row r="24" spans="1:50" x14ac:dyDescent="0.25">
      <c r="A24" s="128"/>
      <c r="B24" s="128"/>
      <c r="C24" s="175"/>
      <c r="D24" s="175"/>
      <c r="E24" s="175"/>
      <c r="F24" s="175"/>
      <c r="G24" s="7"/>
      <c r="H24" s="7"/>
      <c r="I24" s="7"/>
      <c r="J24" s="128"/>
      <c r="K24" s="128"/>
      <c r="L24" s="128"/>
      <c r="M24" s="128"/>
      <c r="N24" s="128"/>
      <c r="O24" s="175"/>
      <c r="P24" s="175"/>
      <c r="Q24" s="175"/>
      <c r="R24" s="175"/>
      <c r="S24" s="7"/>
      <c r="T24" s="7"/>
      <c r="U24" s="7"/>
      <c r="V24" s="7"/>
      <c r="W24" s="7"/>
      <c r="X24" s="128"/>
      <c r="Y24" s="129"/>
      <c r="Z24" s="129"/>
      <c r="AA24" s="129"/>
      <c r="AB24" s="129"/>
      <c r="AC24" s="129"/>
      <c r="AD24" s="129"/>
      <c r="AE24" s="129"/>
      <c r="AF24" s="129"/>
      <c r="AG24" s="129"/>
      <c r="AH24" s="129"/>
      <c r="AI24" s="129"/>
      <c r="AJ24" s="129"/>
      <c r="AK24" s="129"/>
      <c r="AL24" s="129"/>
    </row>
    <row r="25" spans="1:50" ht="12.75" customHeight="1" x14ac:dyDescent="0.25">
      <c r="Y25" s="129"/>
      <c r="Z25" s="129"/>
      <c r="AA25" s="129"/>
      <c r="AB25" s="129"/>
      <c r="AC25" s="129"/>
      <c r="AD25" s="129"/>
      <c r="AE25" s="129"/>
      <c r="AF25" s="129"/>
      <c r="AG25" s="129"/>
      <c r="AH25" s="129"/>
      <c r="AI25" s="129"/>
      <c r="AJ25" s="129"/>
      <c r="AK25" s="129"/>
      <c r="AL25" s="129"/>
    </row>
    <row r="26" spans="1:50" x14ac:dyDescent="0.25">
      <c r="A26" s="128"/>
      <c r="B26" s="128"/>
      <c r="C26" s="175"/>
      <c r="D26" s="175"/>
      <c r="E26" s="175"/>
      <c r="F26" s="175"/>
      <c r="G26" s="7"/>
      <c r="H26" s="7"/>
      <c r="I26" s="7"/>
      <c r="J26" s="128"/>
      <c r="K26" s="128"/>
      <c r="L26" s="128"/>
      <c r="M26" s="128"/>
      <c r="N26" s="128"/>
      <c r="O26" s="175"/>
      <c r="P26" s="175"/>
      <c r="Q26" s="175"/>
      <c r="R26" s="175"/>
      <c r="S26" s="7"/>
      <c r="T26" s="7"/>
      <c r="U26" s="7"/>
      <c r="V26" s="7"/>
      <c r="W26" s="7"/>
      <c r="X26" s="128"/>
      <c r="Y26" s="129"/>
      <c r="Z26" s="129"/>
      <c r="AA26" s="129"/>
      <c r="AB26" s="129"/>
      <c r="AC26" s="129"/>
      <c r="AD26" s="129"/>
      <c r="AE26" s="129"/>
      <c r="AF26" s="129"/>
      <c r="AG26" s="129"/>
      <c r="AH26" s="129"/>
      <c r="AI26" s="129"/>
      <c r="AJ26" s="129"/>
      <c r="AK26" s="129"/>
      <c r="AL26" s="129"/>
    </row>
    <row r="27" spans="1:50" x14ac:dyDescent="0.25">
      <c r="A27" s="128"/>
      <c r="B27" s="128"/>
      <c r="C27" s="175"/>
      <c r="D27" s="176"/>
      <c r="E27" s="176"/>
      <c r="F27" s="7"/>
      <c r="G27" s="7"/>
      <c r="H27" s="7"/>
      <c r="I27" s="7"/>
      <c r="J27" s="128"/>
      <c r="K27" s="128"/>
      <c r="L27" s="128"/>
      <c r="M27" s="128"/>
      <c r="N27" s="128"/>
      <c r="O27" s="175"/>
      <c r="P27" s="176"/>
      <c r="Q27" s="176"/>
      <c r="R27" s="7"/>
      <c r="S27" s="7"/>
      <c r="T27" s="7"/>
      <c r="U27" s="7"/>
      <c r="V27" s="7"/>
      <c r="W27" s="7"/>
      <c r="X27" s="128"/>
      <c r="Y27" s="129"/>
      <c r="Z27" s="129"/>
      <c r="AA27" s="129"/>
      <c r="AB27" s="129"/>
      <c r="AC27" s="129"/>
      <c r="AD27" s="129"/>
      <c r="AE27" s="129"/>
      <c r="AF27" s="129"/>
      <c r="AG27" s="129"/>
      <c r="AH27" s="129"/>
      <c r="AI27" s="129"/>
      <c r="AJ27" s="129"/>
      <c r="AK27" s="129"/>
      <c r="AL27" s="129"/>
    </row>
    <row r="28" spans="1:50" x14ac:dyDescent="0.25">
      <c r="A28" s="128"/>
      <c r="B28" s="128"/>
      <c r="C28" s="175"/>
      <c r="D28" s="176"/>
      <c r="E28" s="176"/>
      <c r="F28" s="128"/>
      <c r="G28" s="128"/>
      <c r="H28" s="128"/>
      <c r="I28" s="128"/>
      <c r="J28" s="128"/>
      <c r="K28" s="128"/>
      <c r="L28" s="128"/>
      <c r="M28" s="128"/>
      <c r="N28" s="128"/>
      <c r="O28" s="175"/>
      <c r="P28" s="176"/>
      <c r="Q28" s="176"/>
      <c r="R28" s="128"/>
      <c r="S28" s="128"/>
      <c r="T28" s="128"/>
      <c r="U28" s="128"/>
      <c r="V28" s="128"/>
      <c r="W28" s="128"/>
      <c r="X28" s="128"/>
      <c r="Y28" s="129"/>
      <c r="Z28" s="129"/>
      <c r="AA28" s="129"/>
      <c r="AB28" s="129"/>
      <c r="AC28" s="129"/>
      <c r="AD28" s="129"/>
      <c r="AE28" s="129"/>
      <c r="AF28" s="129"/>
      <c r="AG28" s="129"/>
      <c r="AH28" s="129"/>
      <c r="AI28" s="129"/>
      <c r="AJ28" s="129"/>
      <c r="AK28" s="129"/>
      <c r="AL28" s="129"/>
    </row>
    <row r="29" spans="1:50" x14ac:dyDescent="0.25">
      <c r="A29" s="128"/>
      <c r="B29" s="128"/>
      <c r="C29" s="175"/>
      <c r="D29" s="176"/>
      <c r="E29" s="176"/>
      <c r="F29" s="128"/>
      <c r="G29" s="128"/>
      <c r="H29" s="128"/>
      <c r="I29" s="128"/>
      <c r="J29" s="128"/>
      <c r="K29" s="128"/>
      <c r="L29" s="128"/>
      <c r="M29" s="128"/>
      <c r="N29" s="128"/>
      <c r="O29" s="175"/>
      <c r="P29" s="176"/>
      <c r="Q29" s="176"/>
      <c r="R29" s="128"/>
      <c r="T29" s="128"/>
      <c r="U29" s="128"/>
      <c r="V29" s="128"/>
      <c r="W29" s="128"/>
      <c r="X29" s="128"/>
      <c r="Y29" s="129"/>
      <c r="Z29" s="129"/>
      <c r="AA29" s="129"/>
      <c r="AB29" s="129"/>
      <c r="AC29" s="129"/>
      <c r="AD29" s="129"/>
      <c r="AE29" s="129"/>
      <c r="AF29" s="129"/>
      <c r="AG29" s="129"/>
      <c r="AH29" s="129"/>
      <c r="AI29" s="129"/>
      <c r="AJ29" s="129"/>
      <c r="AK29" s="129"/>
      <c r="AL29" s="129"/>
    </row>
    <row r="30" spans="1:50" ht="13" x14ac:dyDescent="0.3">
      <c r="A30" s="128"/>
      <c r="B30" s="128"/>
      <c r="C30" s="154"/>
      <c r="D30" s="128"/>
      <c r="E30" s="128"/>
      <c r="F30" s="128"/>
      <c r="G30" s="155" t="s">
        <v>104</v>
      </c>
      <c r="H30" s="128">
        <v>30</v>
      </c>
      <c r="I30" s="128"/>
      <c r="J30" s="128"/>
      <c r="K30" s="128"/>
      <c r="L30" s="128"/>
      <c r="M30" s="128"/>
      <c r="N30" s="128"/>
      <c r="O30" s="154"/>
      <c r="P30" s="128"/>
      <c r="Q30" s="128"/>
      <c r="R30" s="128"/>
      <c r="S30" s="155" t="s">
        <v>104</v>
      </c>
      <c r="T30" s="128">
        <v>30</v>
      </c>
      <c r="U30" s="128"/>
      <c r="V30" s="128"/>
      <c r="W30" s="128"/>
      <c r="X30" s="128"/>
      <c r="Y30" s="129"/>
      <c r="Z30" s="129"/>
      <c r="AA30" s="129"/>
      <c r="AB30" s="129"/>
      <c r="AC30" s="129"/>
      <c r="AD30" s="129"/>
      <c r="AE30" s="129"/>
      <c r="AF30" s="129"/>
      <c r="AG30" s="129"/>
      <c r="AH30" s="129"/>
      <c r="AI30" s="129"/>
      <c r="AJ30" s="129"/>
      <c r="AK30" s="129"/>
      <c r="AL30" s="129"/>
    </row>
    <row r="31" spans="1:50" ht="13" x14ac:dyDescent="0.3">
      <c r="A31" s="128"/>
      <c r="B31" s="128"/>
      <c r="C31" s="154"/>
      <c r="D31" s="128"/>
      <c r="E31" s="128"/>
      <c r="F31" s="128"/>
      <c r="G31" s="155" t="s">
        <v>105</v>
      </c>
      <c r="H31" s="128">
        <v>12</v>
      </c>
      <c r="I31" s="128"/>
      <c r="J31" s="128"/>
      <c r="K31" s="128"/>
      <c r="L31" s="128"/>
      <c r="M31" s="128"/>
      <c r="N31" s="128"/>
      <c r="O31" s="154"/>
      <c r="P31" s="128"/>
      <c r="Q31" s="128"/>
      <c r="R31" s="128"/>
      <c r="S31" s="155" t="s">
        <v>105</v>
      </c>
      <c r="T31" s="128">
        <v>12</v>
      </c>
      <c r="U31" s="128"/>
      <c r="V31" s="128"/>
      <c r="W31" s="128"/>
      <c r="X31" s="128"/>
      <c r="Y31" s="129"/>
      <c r="Z31" s="129"/>
      <c r="AA31" s="129"/>
      <c r="AB31" s="129"/>
      <c r="AC31" s="129"/>
      <c r="AD31" s="129"/>
      <c r="AE31" s="129"/>
      <c r="AF31" s="129"/>
      <c r="AG31" s="129"/>
      <c r="AH31" s="129"/>
      <c r="AI31" s="129"/>
      <c r="AJ31" s="129"/>
      <c r="AK31" s="129"/>
      <c r="AL31" s="129"/>
    </row>
    <row r="32" spans="1:50" x14ac:dyDescent="0.25">
      <c r="A32" s="128"/>
      <c r="B32" s="128"/>
      <c r="C32" s="154"/>
      <c r="D32" s="128"/>
      <c r="E32" s="128"/>
      <c r="F32" s="128"/>
      <c r="G32" s="128"/>
      <c r="H32" s="128"/>
      <c r="I32" s="128"/>
      <c r="J32" s="128"/>
      <c r="K32" s="128"/>
      <c r="L32" s="128"/>
      <c r="M32" s="128"/>
      <c r="N32" s="128"/>
      <c r="O32" s="154"/>
      <c r="P32" s="128"/>
      <c r="Q32" s="128"/>
      <c r="R32" s="128"/>
      <c r="S32" s="128"/>
      <c r="T32" s="128"/>
      <c r="U32" s="128"/>
      <c r="V32" s="128"/>
      <c r="W32" s="128"/>
      <c r="X32" s="128"/>
      <c r="Y32" s="129"/>
      <c r="Z32" s="129"/>
      <c r="AA32" s="129"/>
      <c r="AB32" s="129"/>
      <c r="AC32" s="129"/>
      <c r="AD32" s="129"/>
      <c r="AE32" s="129"/>
      <c r="AF32" s="129"/>
      <c r="AG32" s="129"/>
      <c r="AH32" s="129"/>
      <c r="AI32" s="129"/>
      <c r="AJ32" s="129"/>
      <c r="AK32" s="129"/>
      <c r="AL32" s="129"/>
    </row>
    <row r="33" spans="1:38" x14ac:dyDescent="0.25">
      <c r="A33" s="128"/>
      <c r="B33" s="128"/>
      <c r="C33" s="154"/>
      <c r="D33" s="128"/>
      <c r="E33" s="128"/>
      <c r="F33" s="128"/>
      <c r="G33" s="128"/>
      <c r="H33" s="128"/>
      <c r="I33" s="128"/>
      <c r="J33" s="128"/>
      <c r="K33" s="128"/>
      <c r="L33" s="128"/>
      <c r="M33" s="128"/>
      <c r="N33" s="128"/>
      <c r="O33" s="154"/>
      <c r="P33" s="128"/>
      <c r="Q33" s="128"/>
      <c r="R33" s="128"/>
      <c r="S33" s="128"/>
      <c r="T33" s="128"/>
      <c r="U33" s="128"/>
      <c r="V33" s="128"/>
      <c r="W33" s="128"/>
      <c r="X33" s="128"/>
      <c r="Y33" s="129"/>
      <c r="Z33" s="129"/>
      <c r="AA33" s="129"/>
      <c r="AB33" s="129"/>
      <c r="AC33" s="129"/>
      <c r="AD33" s="129"/>
      <c r="AE33" s="129"/>
      <c r="AF33" s="129"/>
      <c r="AG33" s="129"/>
      <c r="AH33" s="129"/>
      <c r="AI33" s="129"/>
      <c r="AJ33" s="129"/>
      <c r="AK33" s="129"/>
      <c r="AL33" s="129"/>
    </row>
    <row r="34" spans="1:38" ht="13" x14ac:dyDescent="0.3">
      <c r="A34" s="128"/>
      <c r="B34" s="156"/>
      <c r="C34" s="157"/>
      <c r="D34" s="128"/>
      <c r="E34" s="128"/>
      <c r="F34" s="128"/>
      <c r="G34" s="128"/>
      <c r="H34" s="128"/>
      <c r="I34" s="128"/>
      <c r="J34" s="128"/>
      <c r="K34" s="128"/>
      <c r="L34" s="128"/>
      <c r="M34" s="128"/>
      <c r="N34" s="128"/>
      <c r="O34" s="154"/>
      <c r="P34" s="128"/>
      <c r="Q34" s="128"/>
      <c r="R34" s="128"/>
      <c r="S34" s="128"/>
      <c r="T34" s="128"/>
      <c r="U34" s="128"/>
      <c r="V34" s="128"/>
      <c r="W34" s="128"/>
      <c r="X34" s="128"/>
      <c r="Y34" s="129"/>
      <c r="Z34" s="129"/>
      <c r="AA34" s="129"/>
      <c r="AB34" s="129"/>
      <c r="AC34" s="129"/>
      <c r="AD34" s="129"/>
      <c r="AE34" s="129"/>
      <c r="AF34" s="129"/>
      <c r="AG34" s="129"/>
      <c r="AH34" s="129"/>
      <c r="AI34" s="129"/>
      <c r="AJ34" s="129"/>
      <c r="AK34" s="129"/>
      <c r="AL34" s="129"/>
    </row>
    <row r="35" spans="1:38" ht="13" x14ac:dyDescent="0.3">
      <c r="A35" s="128"/>
      <c r="B35" s="156"/>
      <c r="C35" s="157"/>
      <c r="D35" s="128"/>
      <c r="E35" s="128"/>
      <c r="F35" s="128"/>
      <c r="G35" s="128"/>
      <c r="H35" s="128"/>
      <c r="I35" s="128"/>
      <c r="J35" s="128"/>
      <c r="K35" s="128"/>
      <c r="L35" s="128"/>
      <c r="M35" s="128"/>
      <c r="N35" s="128"/>
      <c r="O35" s="128"/>
      <c r="P35" s="128"/>
      <c r="Q35" s="128"/>
      <c r="R35" s="128"/>
      <c r="S35" s="128"/>
      <c r="T35" s="128"/>
      <c r="U35" s="128"/>
      <c r="V35" s="128"/>
      <c r="W35" s="128"/>
      <c r="X35" s="128"/>
      <c r="Y35" s="129"/>
      <c r="Z35" s="129"/>
      <c r="AA35" s="129"/>
      <c r="AB35" s="129"/>
      <c r="AC35" s="129"/>
      <c r="AD35" s="129"/>
      <c r="AE35" s="129"/>
      <c r="AF35" s="129"/>
      <c r="AG35" s="129"/>
      <c r="AH35" s="129"/>
      <c r="AI35" s="129"/>
      <c r="AJ35" s="129"/>
      <c r="AK35" s="129"/>
      <c r="AL35" s="129"/>
    </row>
    <row r="36" spans="1:38" ht="13" x14ac:dyDescent="0.3">
      <c r="A36" s="128"/>
      <c r="B36" s="128"/>
      <c r="C36" s="157"/>
      <c r="D36" s="128"/>
      <c r="E36" s="128"/>
      <c r="F36" s="128"/>
      <c r="G36" s="128"/>
      <c r="H36" s="128"/>
      <c r="I36" s="128"/>
      <c r="J36" s="128"/>
      <c r="K36" s="128"/>
      <c r="L36" s="128"/>
      <c r="M36" s="128"/>
      <c r="N36" s="128"/>
      <c r="O36" s="128"/>
      <c r="P36" s="128"/>
      <c r="Q36" s="128"/>
      <c r="R36" s="128"/>
      <c r="S36" s="128"/>
      <c r="T36" s="128"/>
      <c r="U36" s="128"/>
      <c r="V36" s="128"/>
      <c r="W36" s="128"/>
      <c r="X36" s="128"/>
      <c r="Y36" s="129"/>
      <c r="Z36" s="129"/>
      <c r="AA36" s="129"/>
      <c r="AB36" s="129"/>
      <c r="AC36" s="129"/>
      <c r="AD36" s="129"/>
      <c r="AE36" s="129"/>
      <c r="AF36" s="129"/>
      <c r="AG36" s="129"/>
      <c r="AH36" s="129"/>
      <c r="AI36" s="129"/>
      <c r="AJ36" s="129"/>
      <c r="AK36" s="129"/>
      <c r="AL36" s="129"/>
    </row>
    <row r="37" spans="1:38" ht="13" x14ac:dyDescent="0.3">
      <c r="A37" s="128"/>
      <c r="C37" s="158" t="s">
        <v>128</v>
      </c>
      <c r="D37" s="128"/>
      <c r="E37" s="128"/>
      <c r="F37" s="128"/>
      <c r="G37" s="128"/>
      <c r="H37" s="128"/>
      <c r="I37" s="128"/>
      <c r="J37" s="128"/>
      <c r="K37" s="128"/>
      <c r="L37" s="128"/>
      <c r="M37" s="128"/>
      <c r="N37" s="128"/>
      <c r="O37" s="128"/>
      <c r="P37" s="128"/>
      <c r="Q37" s="128"/>
      <c r="R37" s="128"/>
      <c r="S37" s="128"/>
      <c r="T37" s="128"/>
      <c r="U37" s="128"/>
      <c r="V37" s="128"/>
      <c r="W37" s="128"/>
      <c r="X37" s="128"/>
      <c r="Y37" s="129"/>
      <c r="Z37" s="129"/>
      <c r="AA37" s="129"/>
      <c r="AB37" s="129"/>
      <c r="AC37" s="129"/>
      <c r="AD37" s="129"/>
      <c r="AE37" s="129"/>
      <c r="AF37" s="129"/>
      <c r="AG37" s="129"/>
      <c r="AH37" s="129"/>
      <c r="AI37" s="129"/>
      <c r="AJ37" s="129"/>
      <c r="AK37" s="129"/>
      <c r="AL37" s="129"/>
    </row>
    <row r="38" spans="1:38" x14ac:dyDescent="0.25">
      <c r="A38" s="128"/>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9"/>
      <c r="Z38" s="129"/>
      <c r="AA38" s="129"/>
      <c r="AB38" s="129"/>
      <c r="AC38" s="129"/>
      <c r="AD38" s="129"/>
      <c r="AE38" s="129"/>
      <c r="AF38" s="129"/>
      <c r="AG38" s="129"/>
      <c r="AH38" s="129"/>
      <c r="AI38" s="129"/>
      <c r="AJ38" s="129"/>
      <c r="AK38" s="129"/>
      <c r="AL38" s="129"/>
    </row>
    <row r="39" spans="1:38" x14ac:dyDescent="0.25">
      <c r="A39" s="128"/>
      <c r="B39" s="128"/>
      <c r="C39" s="128"/>
      <c r="D39" s="128"/>
      <c r="E39" s="128"/>
      <c r="F39" s="128"/>
      <c r="G39" s="128"/>
      <c r="H39" s="128"/>
      <c r="I39" s="128"/>
      <c r="J39" s="128"/>
      <c r="K39" s="128"/>
      <c r="L39" s="128"/>
      <c r="M39" s="128"/>
      <c r="N39" s="128"/>
      <c r="O39" s="128"/>
      <c r="P39" s="128"/>
      <c r="Q39" s="128"/>
      <c r="R39" s="128"/>
      <c r="S39" s="128"/>
      <c r="T39" s="128"/>
      <c r="U39" s="128"/>
      <c r="V39" s="128"/>
      <c r="W39" s="128"/>
      <c r="X39" s="128"/>
      <c r="Y39" s="129"/>
      <c r="Z39" s="129"/>
      <c r="AA39" s="129"/>
      <c r="AB39" s="129"/>
      <c r="AC39" s="129"/>
      <c r="AD39" s="129"/>
      <c r="AE39" s="129"/>
      <c r="AF39" s="129"/>
      <c r="AG39" s="129"/>
      <c r="AH39" s="129"/>
      <c r="AI39" s="129"/>
      <c r="AJ39" s="129"/>
      <c r="AK39" s="129"/>
      <c r="AL39" s="129"/>
    </row>
    <row r="40" spans="1:38" x14ac:dyDescent="0.25">
      <c r="A40" s="128"/>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9"/>
      <c r="Z40" s="129"/>
      <c r="AA40" s="129"/>
      <c r="AB40" s="129"/>
      <c r="AC40" s="129"/>
      <c r="AD40" s="129"/>
      <c r="AE40" s="129"/>
      <c r="AF40" s="129"/>
      <c r="AG40" s="129"/>
      <c r="AH40" s="129"/>
      <c r="AI40" s="129"/>
      <c r="AJ40" s="129"/>
      <c r="AK40" s="129"/>
      <c r="AL40" s="129"/>
    </row>
    <row r="41" spans="1:38" x14ac:dyDescent="0.25">
      <c r="A41" s="128"/>
      <c r="B41" s="128"/>
      <c r="C41" s="128"/>
      <c r="D41" s="128"/>
      <c r="E41" s="128"/>
      <c r="F41" s="128"/>
      <c r="G41" s="128"/>
      <c r="H41" s="128"/>
      <c r="I41" s="128"/>
      <c r="J41" s="128"/>
      <c r="K41" s="128"/>
      <c r="L41" s="128"/>
      <c r="M41" s="128"/>
      <c r="N41" s="128"/>
      <c r="O41" s="128"/>
      <c r="P41" s="128"/>
      <c r="Q41" s="128"/>
      <c r="R41" s="128"/>
      <c r="S41" s="128"/>
      <c r="T41" s="128"/>
      <c r="U41" s="128"/>
      <c r="V41" s="128"/>
      <c r="W41" s="128"/>
      <c r="X41" s="128"/>
      <c r="Y41" s="129"/>
      <c r="Z41" s="129"/>
      <c r="AA41" s="129"/>
      <c r="AB41" s="129"/>
      <c r="AC41" s="129"/>
      <c r="AD41" s="129"/>
      <c r="AE41" s="129"/>
      <c r="AF41" s="129"/>
      <c r="AG41" s="129"/>
      <c r="AH41" s="129"/>
      <c r="AI41" s="129"/>
      <c r="AJ41" s="129"/>
      <c r="AK41" s="129"/>
      <c r="AL41" s="129"/>
    </row>
    <row r="42" spans="1:38" x14ac:dyDescent="0.25">
      <c r="A42" s="128"/>
      <c r="B42" s="128"/>
      <c r="C42" s="128"/>
      <c r="D42" s="128"/>
      <c r="E42" s="128"/>
      <c r="F42" s="128"/>
      <c r="G42" s="128"/>
      <c r="H42" s="128"/>
      <c r="I42" s="128"/>
      <c r="J42" s="128"/>
      <c r="K42" s="128"/>
      <c r="L42" s="128"/>
      <c r="M42" s="128"/>
      <c r="N42" s="128"/>
      <c r="O42" s="128"/>
      <c r="P42" s="128"/>
      <c r="Q42" s="128"/>
      <c r="R42" s="128"/>
      <c r="S42" s="128"/>
      <c r="T42" s="128"/>
      <c r="U42" s="128"/>
      <c r="V42" s="128"/>
      <c r="W42" s="128"/>
      <c r="X42" s="128"/>
      <c r="Y42" s="129"/>
      <c r="Z42" s="129"/>
      <c r="AA42" s="129"/>
      <c r="AB42" s="129"/>
      <c r="AC42" s="129"/>
      <c r="AD42" s="129"/>
      <c r="AE42" s="129"/>
      <c r="AF42" s="129"/>
      <c r="AG42" s="129"/>
      <c r="AH42" s="129"/>
      <c r="AI42" s="129"/>
      <c r="AJ42" s="129"/>
      <c r="AK42" s="129"/>
      <c r="AL42" s="129"/>
    </row>
    <row r="43" spans="1:38" ht="12.75" customHeight="1" x14ac:dyDescent="0.25">
      <c r="A43" s="128"/>
      <c r="X43" s="128"/>
      <c r="Y43" s="129"/>
      <c r="Z43" s="129"/>
      <c r="AA43" s="129"/>
      <c r="AB43" s="129"/>
      <c r="AC43" s="129"/>
      <c r="AD43" s="129"/>
      <c r="AE43" s="129"/>
      <c r="AF43" s="129"/>
      <c r="AG43" s="129"/>
      <c r="AH43" s="129"/>
      <c r="AI43" s="129"/>
      <c r="AJ43" s="129"/>
      <c r="AK43" s="129"/>
      <c r="AL43" s="129"/>
    </row>
    <row r="44" spans="1:38" ht="41.25" customHeight="1" x14ac:dyDescent="0.25">
      <c r="A44" s="128"/>
      <c r="B44" s="174" t="s">
        <v>110</v>
      </c>
      <c r="C44" s="174"/>
      <c r="D44" s="174"/>
      <c r="E44" s="174"/>
      <c r="F44" s="174"/>
      <c r="G44" s="174"/>
      <c r="H44" s="174"/>
      <c r="I44" s="174"/>
      <c r="J44" s="174"/>
      <c r="K44" s="174"/>
      <c r="L44" s="174"/>
      <c r="M44" s="174"/>
      <c r="N44" s="174"/>
      <c r="O44" s="174"/>
      <c r="P44" s="174"/>
      <c r="Q44" s="174"/>
      <c r="R44" s="174"/>
      <c r="S44" s="174"/>
      <c r="T44" s="174"/>
      <c r="U44" s="174"/>
      <c r="V44" s="174"/>
      <c r="W44" s="174"/>
      <c r="X44" s="128"/>
      <c r="Y44" s="129"/>
      <c r="Z44" s="129"/>
      <c r="AA44" s="129"/>
      <c r="AB44" s="129"/>
      <c r="AC44" s="129"/>
      <c r="AD44" s="129"/>
      <c r="AE44" s="129"/>
      <c r="AF44" s="129"/>
      <c r="AG44" s="129"/>
      <c r="AH44" s="129"/>
      <c r="AI44" s="129"/>
      <c r="AJ44" s="129"/>
      <c r="AK44" s="129"/>
      <c r="AL44" s="129"/>
    </row>
    <row r="45" spans="1:38" x14ac:dyDescent="0.25">
      <c r="A45" s="128"/>
      <c r="B45" s="128"/>
      <c r="C45" s="128"/>
      <c r="D45" s="128"/>
      <c r="E45" s="128"/>
      <c r="F45" s="128"/>
      <c r="G45" s="128"/>
      <c r="H45" s="128"/>
      <c r="I45" s="128"/>
      <c r="J45" s="128"/>
      <c r="K45" s="128"/>
      <c r="L45" s="128"/>
      <c r="M45" s="128"/>
      <c r="N45" s="128"/>
      <c r="O45" s="128"/>
      <c r="P45" s="128"/>
      <c r="Q45" s="128"/>
      <c r="R45" s="128"/>
      <c r="S45" s="128"/>
      <c r="T45" s="128"/>
      <c r="U45" s="128"/>
      <c r="V45" s="128"/>
      <c r="W45" s="128"/>
      <c r="X45" s="128"/>
      <c r="Y45" s="129"/>
      <c r="Z45" s="129"/>
      <c r="AA45" s="129"/>
      <c r="AB45" s="129"/>
      <c r="AC45" s="129"/>
      <c r="AD45" s="129"/>
      <c r="AE45" s="129"/>
      <c r="AF45" s="129"/>
      <c r="AG45" s="129"/>
      <c r="AH45" s="129"/>
      <c r="AI45" s="129"/>
      <c r="AJ45" s="129"/>
      <c r="AK45" s="129"/>
      <c r="AL45" s="129"/>
    </row>
    <row r="46" spans="1:38" x14ac:dyDescent="0.25">
      <c r="A46" s="129"/>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c r="AA46" s="129"/>
      <c r="AB46" s="129"/>
      <c r="AC46" s="129"/>
      <c r="AD46" s="129"/>
      <c r="AE46" s="129"/>
      <c r="AF46" s="129"/>
      <c r="AG46" s="129"/>
      <c r="AH46" s="129"/>
      <c r="AI46" s="129"/>
      <c r="AJ46" s="129"/>
      <c r="AK46" s="129"/>
      <c r="AL46" s="129"/>
    </row>
    <row r="47" spans="1:38" x14ac:dyDescent="0.25">
      <c r="A47" s="129"/>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c r="AA47" s="129"/>
      <c r="AB47" s="129"/>
      <c r="AC47" s="129"/>
      <c r="AD47" s="129"/>
      <c r="AE47" s="129"/>
      <c r="AF47" s="129"/>
      <c r="AG47" s="129"/>
      <c r="AH47" s="129"/>
      <c r="AI47" s="129"/>
      <c r="AJ47" s="129"/>
      <c r="AK47" s="129"/>
      <c r="AL47" s="129"/>
    </row>
    <row r="48" spans="1:38" x14ac:dyDescent="0.25">
      <c r="A48" s="129"/>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29"/>
      <c r="AB48" s="129"/>
      <c r="AC48" s="129"/>
      <c r="AD48" s="129"/>
      <c r="AE48" s="129"/>
      <c r="AF48" s="129"/>
      <c r="AG48" s="129"/>
      <c r="AH48" s="129"/>
      <c r="AI48" s="129"/>
      <c r="AJ48" s="129"/>
      <c r="AK48" s="129"/>
      <c r="AL48" s="129"/>
    </row>
    <row r="49" spans="1:38" x14ac:dyDescent="0.25">
      <c r="A49" s="129"/>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c r="AA49" s="129"/>
      <c r="AB49" s="129"/>
      <c r="AC49" s="129"/>
      <c r="AD49" s="129"/>
      <c r="AE49" s="129"/>
      <c r="AF49" s="129"/>
      <c r="AG49" s="129"/>
      <c r="AH49" s="129"/>
      <c r="AI49" s="129"/>
      <c r="AJ49" s="129"/>
      <c r="AK49" s="129"/>
      <c r="AL49" s="129"/>
    </row>
    <row r="50" spans="1:38" x14ac:dyDescent="0.25">
      <c r="A50" s="129"/>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c r="AA50" s="129"/>
      <c r="AB50" s="129"/>
      <c r="AC50" s="129"/>
      <c r="AD50" s="129"/>
      <c r="AE50" s="129"/>
      <c r="AF50" s="129"/>
      <c r="AG50" s="129"/>
      <c r="AH50" s="129"/>
      <c r="AI50" s="129"/>
      <c r="AJ50" s="129"/>
      <c r="AK50" s="129"/>
      <c r="AL50" s="129"/>
    </row>
    <row r="51" spans="1:38" x14ac:dyDescent="0.25">
      <c r="A51" s="129"/>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c r="AA51" s="129"/>
      <c r="AB51" s="129"/>
      <c r="AC51" s="129"/>
      <c r="AD51" s="129"/>
      <c r="AE51" s="129"/>
      <c r="AF51" s="129"/>
      <c r="AG51" s="129"/>
      <c r="AH51" s="129"/>
      <c r="AI51" s="129"/>
      <c r="AJ51" s="129"/>
      <c r="AK51" s="129"/>
      <c r="AL51" s="129"/>
    </row>
    <row r="52" spans="1:38" x14ac:dyDescent="0.25">
      <c r="A52" s="129"/>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29"/>
      <c r="AB52" s="129"/>
      <c r="AC52" s="129"/>
      <c r="AD52" s="129"/>
      <c r="AE52" s="129"/>
      <c r="AF52" s="129"/>
      <c r="AG52" s="129"/>
      <c r="AH52" s="129"/>
      <c r="AI52" s="129"/>
      <c r="AJ52" s="129"/>
      <c r="AK52" s="129"/>
      <c r="AL52" s="129"/>
    </row>
    <row r="53" spans="1:38" x14ac:dyDescent="0.25">
      <c r="A53" s="129"/>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29"/>
      <c r="AB53" s="129"/>
      <c r="AC53" s="129"/>
      <c r="AD53" s="129"/>
      <c r="AE53" s="129"/>
      <c r="AF53" s="129"/>
      <c r="AG53" s="129"/>
      <c r="AH53" s="129"/>
      <c r="AI53" s="129"/>
      <c r="AJ53" s="129"/>
      <c r="AK53" s="129"/>
      <c r="AL53" s="129"/>
    </row>
    <row r="54" spans="1:38" x14ac:dyDescent="0.25">
      <c r="A54" s="129"/>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c r="AA54" s="129"/>
      <c r="AB54" s="129"/>
      <c r="AC54" s="129"/>
      <c r="AD54" s="129"/>
      <c r="AE54" s="129"/>
      <c r="AF54" s="129"/>
      <c r="AG54" s="129"/>
      <c r="AH54" s="129"/>
      <c r="AI54" s="129"/>
      <c r="AJ54" s="129"/>
      <c r="AK54" s="129"/>
      <c r="AL54" s="129"/>
    </row>
    <row r="55" spans="1:38" x14ac:dyDescent="0.25">
      <c r="A55" s="129"/>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c r="AA55" s="129"/>
      <c r="AB55" s="129"/>
      <c r="AC55" s="129"/>
      <c r="AD55" s="129"/>
      <c r="AE55" s="129"/>
      <c r="AF55" s="129"/>
      <c r="AG55" s="129"/>
      <c r="AH55" s="129"/>
      <c r="AI55" s="129"/>
      <c r="AJ55" s="129"/>
      <c r="AK55" s="129"/>
      <c r="AL55" s="129"/>
    </row>
    <row r="56" spans="1:38" x14ac:dyDescent="0.25">
      <c r="A56" s="129"/>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29"/>
      <c r="AB56" s="129"/>
      <c r="AC56" s="129"/>
      <c r="AD56" s="129"/>
      <c r="AE56" s="129"/>
      <c r="AF56" s="129"/>
      <c r="AG56" s="129"/>
      <c r="AH56" s="129"/>
      <c r="AI56" s="129"/>
      <c r="AJ56" s="129"/>
      <c r="AK56" s="129"/>
      <c r="AL56" s="129"/>
    </row>
    <row r="57" spans="1:38" x14ac:dyDescent="0.25">
      <c r="A57" s="129"/>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c r="AA57" s="129"/>
      <c r="AB57" s="129"/>
      <c r="AC57" s="129"/>
      <c r="AD57" s="129"/>
      <c r="AE57" s="129"/>
      <c r="AF57" s="129"/>
      <c r="AG57" s="129"/>
      <c r="AH57" s="129"/>
      <c r="AI57" s="129"/>
      <c r="AJ57" s="129"/>
      <c r="AK57" s="129"/>
      <c r="AL57" s="129"/>
    </row>
    <row r="58" spans="1:38" x14ac:dyDescent="0.25">
      <c r="A58" s="129"/>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c r="AA58" s="129"/>
      <c r="AB58" s="129"/>
      <c r="AC58" s="129"/>
      <c r="AD58" s="129"/>
      <c r="AE58" s="129"/>
      <c r="AF58" s="129"/>
      <c r="AG58" s="129"/>
      <c r="AH58" s="129"/>
      <c r="AI58" s="129"/>
      <c r="AJ58" s="129"/>
      <c r="AK58" s="129"/>
      <c r="AL58" s="129"/>
    </row>
  </sheetData>
  <mergeCells count="31">
    <mergeCell ref="P8:V8"/>
    <mergeCell ref="M15:N15"/>
    <mergeCell ref="C29:E29"/>
    <mergeCell ref="C26:F26"/>
    <mergeCell ref="C28:E28"/>
    <mergeCell ref="C23:F23"/>
    <mergeCell ref="C22:F22"/>
    <mergeCell ref="C21:F21"/>
    <mergeCell ref="C20:F20"/>
    <mergeCell ref="C19:F19"/>
    <mergeCell ref="D18:J18"/>
    <mergeCell ref="D8:J8"/>
    <mergeCell ref="M14:N14"/>
    <mergeCell ref="M13:N13"/>
    <mergeCell ref="M12:N12"/>
    <mergeCell ref="M11:N11"/>
    <mergeCell ref="M10:N10"/>
    <mergeCell ref="P18:V18"/>
    <mergeCell ref="B44:W44"/>
    <mergeCell ref="O29:Q29"/>
    <mergeCell ref="O28:Q28"/>
    <mergeCell ref="O27:Q27"/>
    <mergeCell ref="O26:R26"/>
    <mergeCell ref="O24:R24"/>
    <mergeCell ref="C24:F24"/>
    <mergeCell ref="C27:E27"/>
    <mergeCell ref="O23:R23"/>
    <mergeCell ref="O22:R22"/>
    <mergeCell ref="O21:R21"/>
    <mergeCell ref="O20:R20"/>
    <mergeCell ref="O19:R19"/>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Z8" zoomScale="91" zoomScaleNormal="85" workbookViewId="0">
      <selection activeCell="AS42" sqref="AS41:AS42"/>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80" t="s">
        <v>109</v>
      </c>
      <c r="B1" s="80" t="s">
        <v>121</v>
      </c>
    </row>
    <row r="2" spans="1:57" ht="54" x14ac:dyDescent="0.4">
      <c r="A2" s="80" t="s">
        <v>108</v>
      </c>
      <c r="B2" s="81" t="s">
        <v>122</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0" t="s">
        <v>5</v>
      </c>
      <c r="E4" s="181"/>
      <c r="G4" s="182" t="s">
        <v>6</v>
      </c>
      <c r="H4" s="183"/>
      <c r="I4" s="183"/>
      <c r="J4" s="183"/>
      <c r="K4" s="183"/>
      <c r="L4" s="183"/>
      <c r="M4" s="183"/>
      <c r="N4" s="183"/>
      <c r="O4" s="183"/>
      <c r="P4" s="183"/>
      <c r="Q4" s="183"/>
      <c r="R4" s="183"/>
      <c r="T4" s="182" t="s">
        <v>7</v>
      </c>
      <c r="U4" s="183"/>
      <c r="V4" s="183"/>
      <c r="W4" s="183"/>
      <c r="X4" s="183"/>
      <c r="Y4" s="183"/>
      <c r="Z4" s="183"/>
      <c r="AA4" s="183"/>
      <c r="AB4" s="183"/>
      <c r="AC4" s="183"/>
      <c r="AD4" s="183"/>
      <c r="AE4" s="183"/>
      <c r="AF4" s="4"/>
      <c r="AG4" s="182" t="s">
        <v>34</v>
      </c>
      <c r="AH4" s="183"/>
      <c r="AI4" s="183"/>
      <c r="AJ4" s="183"/>
      <c r="AK4" s="183"/>
      <c r="AL4" s="183"/>
      <c r="AM4" s="183"/>
      <c r="AN4" s="183"/>
      <c r="AO4" s="183"/>
      <c r="AP4" s="183"/>
      <c r="AQ4" s="183"/>
      <c r="AR4" s="183"/>
      <c r="AT4" s="182" t="s">
        <v>35</v>
      </c>
      <c r="AU4" s="183"/>
      <c r="AV4" s="183"/>
      <c r="AW4" s="183"/>
      <c r="AX4" s="183"/>
      <c r="AY4" s="183"/>
      <c r="AZ4" s="183"/>
      <c r="BA4" s="183"/>
      <c r="BB4" s="183"/>
      <c r="BC4" s="183"/>
      <c r="BD4" s="183"/>
      <c r="BE4" s="183"/>
    </row>
    <row r="5" spans="1:57" ht="13" x14ac:dyDescent="0.25">
      <c r="A5" s="32"/>
      <c r="B5" s="32"/>
      <c r="C5" s="3"/>
      <c r="D5" s="184" t="s">
        <v>8</v>
      </c>
      <c r="E5" s="186" t="s">
        <v>9</v>
      </c>
      <c r="F5" s="5"/>
      <c r="G5" s="188" t="s">
        <v>0</v>
      </c>
      <c r="H5" s="190" t="s">
        <v>1</v>
      </c>
      <c r="I5" s="190" t="s">
        <v>10</v>
      </c>
      <c r="J5" s="190" t="s">
        <v>2</v>
      </c>
      <c r="K5" s="190" t="s">
        <v>11</v>
      </c>
      <c r="L5" s="192" t="s">
        <v>12</v>
      </c>
      <c r="M5" s="5"/>
      <c r="N5" s="188" t="s">
        <v>3</v>
      </c>
      <c r="O5" s="190" t="s">
        <v>4</v>
      </c>
      <c r="P5" s="192" t="s">
        <v>13</v>
      </c>
      <c r="Q5" s="2"/>
      <c r="R5" s="194" t="s">
        <v>14</v>
      </c>
      <c r="S5" s="2"/>
      <c r="T5" s="188" t="s">
        <v>0</v>
      </c>
      <c r="U5" s="190" t="s">
        <v>1</v>
      </c>
      <c r="V5" s="190" t="s">
        <v>10</v>
      </c>
      <c r="W5" s="190" t="s">
        <v>2</v>
      </c>
      <c r="X5" s="190" t="s">
        <v>11</v>
      </c>
      <c r="Y5" s="192" t="s">
        <v>12</v>
      </c>
      <c r="Z5" s="2"/>
      <c r="AA5" s="188" t="s">
        <v>3</v>
      </c>
      <c r="AB5" s="190" t="s">
        <v>4</v>
      </c>
      <c r="AC5" s="192" t="s">
        <v>13</v>
      </c>
      <c r="AD5" s="1"/>
      <c r="AE5" s="196" t="s">
        <v>14</v>
      </c>
      <c r="AF5" s="38"/>
      <c r="AG5" s="188" t="s">
        <v>0</v>
      </c>
      <c r="AH5" s="190" t="s">
        <v>1</v>
      </c>
      <c r="AI5" s="190" t="s">
        <v>10</v>
      </c>
      <c r="AJ5" s="190" t="s">
        <v>2</v>
      </c>
      <c r="AK5" s="190" t="s">
        <v>11</v>
      </c>
      <c r="AL5" s="192" t="s">
        <v>12</v>
      </c>
      <c r="AM5" s="5"/>
      <c r="AN5" s="188" t="s">
        <v>3</v>
      </c>
      <c r="AO5" s="190" t="s">
        <v>4</v>
      </c>
      <c r="AP5" s="192" t="s">
        <v>13</v>
      </c>
      <c r="AQ5" s="2"/>
      <c r="AR5" s="194" t="s">
        <v>14</v>
      </c>
      <c r="AS5" s="2"/>
      <c r="AT5" s="188" t="s">
        <v>0</v>
      </c>
      <c r="AU5" s="190" t="s">
        <v>1</v>
      </c>
      <c r="AV5" s="190" t="s">
        <v>10</v>
      </c>
      <c r="AW5" s="190" t="s">
        <v>2</v>
      </c>
      <c r="AX5" s="190" t="s">
        <v>11</v>
      </c>
      <c r="AY5" s="192" t="s">
        <v>12</v>
      </c>
      <c r="AZ5" s="2"/>
      <c r="BA5" s="188" t="s">
        <v>3</v>
      </c>
      <c r="BB5" s="190" t="s">
        <v>4</v>
      </c>
      <c r="BC5" s="192" t="s">
        <v>13</v>
      </c>
      <c r="BD5" s="1"/>
      <c r="BE5" s="196" t="s">
        <v>14</v>
      </c>
    </row>
    <row r="6" spans="1:57" ht="13" x14ac:dyDescent="0.25">
      <c r="A6" s="32"/>
      <c r="B6" s="32"/>
      <c r="C6" s="3"/>
      <c r="D6" s="185"/>
      <c r="E6" s="187"/>
      <c r="F6" s="5"/>
      <c r="G6" s="189"/>
      <c r="H6" s="191"/>
      <c r="I6" s="191"/>
      <c r="J6" s="191"/>
      <c r="K6" s="191"/>
      <c r="L6" s="193"/>
      <c r="M6" s="5"/>
      <c r="N6" s="189"/>
      <c r="O6" s="191"/>
      <c r="P6" s="193"/>
      <c r="Q6" s="2"/>
      <c r="R6" s="195"/>
      <c r="S6" s="2"/>
      <c r="T6" s="189"/>
      <c r="U6" s="191"/>
      <c r="V6" s="191"/>
      <c r="W6" s="191"/>
      <c r="X6" s="191"/>
      <c r="Y6" s="193"/>
      <c r="Z6" s="2"/>
      <c r="AA6" s="189"/>
      <c r="AB6" s="191"/>
      <c r="AC6" s="193"/>
      <c r="AD6" s="1"/>
      <c r="AE6" s="197"/>
      <c r="AF6" s="39"/>
      <c r="AG6" s="189"/>
      <c r="AH6" s="191"/>
      <c r="AI6" s="191"/>
      <c r="AJ6" s="191"/>
      <c r="AK6" s="191"/>
      <c r="AL6" s="193"/>
      <c r="AM6" s="5"/>
      <c r="AN6" s="189"/>
      <c r="AO6" s="191"/>
      <c r="AP6" s="193"/>
      <c r="AQ6" s="2"/>
      <c r="AR6" s="195"/>
      <c r="AS6" s="2"/>
      <c r="AT6" s="189"/>
      <c r="AU6" s="191"/>
      <c r="AV6" s="191"/>
      <c r="AW6" s="191"/>
      <c r="AX6" s="191"/>
      <c r="AY6" s="193"/>
      <c r="AZ6" s="2"/>
      <c r="BA6" s="189"/>
      <c r="BB6" s="191"/>
      <c r="BC6" s="193"/>
      <c r="BD6" s="1"/>
      <c r="BE6" s="197"/>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85">
        <v>56.7402016618163</v>
      </c>
      <c r="H8" s="86">
        <v>64.308143640619306</v>
      </c>
      <c r="I8" s="86">
        <v>71.765985384364299</v>
      </c>
      <c r="J8" s="86">
        <v>73.810103907960794</v>
      </c>
      <c r="K8" s="86">
        <v>73.001144684407294</v>
      </c>
      <c r="L8" s="87">
        <v>67.925135547957495</v>
      </c>
      <c r="M8" s="84"/>
      <c r="N8" s="93">
        <v>78.978337495982302</v>
      </c>
      <c r="O8" s="94">
        <v>81.455567503076097</v>
      </c>
      <c r="P8" s="95">
        <v>80.216952499529199</v>
      </c>
      <c r="Q8" s="84"/>
      <c r="R8" s="101">
        <v>71.437120838752307</v>
      </c>
      <c r="S8" s="82"/>
      <c r="T8" s="85">
        <v>-0.80962811019089898</v>
      </c>
      <c r="U8" s="86">
        <v>-1.8883716619375399</v>
      </c>
      <c r="V8" s="86">
        <v>-0.67334905176285598</v>
      </c>
      <c r="W8" s="86">
        <v>-0.90744161507696397</v>
      </c>
      <c r="X8" s="86">
        <v>-0.89137191589434595</v>
      </c>
      <c r="Y8" s="87">
        <v>-1.02575634354687</v>
      </c>
      <c r="Z8" s="84"/>
      <c r="AA8" s="93">
        <v>-1.1484713689889301</v>
      </c>
      <c r="AB8" s="94">
        <v>-0.80981425409206897</v>
      </c>
      <c r="AC8" s="95">
        <v>-0.97681943365878299</v>
      </c>
      <c r="AD8" s="84"/>
      <c r="AE8" s="101">
        <v>-1.0100186346822599</v>
      </c>
      <c r="AF8" s="29"/>
      <c r="AG8" s="85">
        <v>58.210205919648601</v>
      </c>
      <c r="AH8" s="86">
        <v>60.4557673323309</v>
      </c>
      <c r="AI8" s="86">
        <v>67.665378495314798</v>
      </c>
      <c r="AJ8" s="86">
        <v>69.610295249239996</v>
      </c>
      <c r="AK8" s="86">
        <v>68.954847251398306</v>
      </c>
      <c r="AL8" s="87">
        <v>64.979506748413598</v>
      </c>
      <c r="AM8" s="84"/>
      <c r="AN8" s="93">
        <v>75.082352374413801</v>
      </c>
      <c r="AO8" s="94">
        <v>77.858490577153603</v>
      </c>
      <c r="AP8" s="95">
        <v>76.470421475783695</v>
      </c>
      <c r="AQ8" s="84"/>
      <c r="AR8" s="101">
        <v>68.263171322931299</v>
      </c>
      <c r="AS8" s="82"/>
      <c r="AT8" s="85">
        <v>-2.59236118417674</v>
      </c>
      <c r="AU8" s="86">
        <v>-1.4511637158336701</v>
      </c>
      <c r="AV8" s="86">
        <v>-0.409851519101391</v>
      </c>
      <c r="AW8" s="86">
        <v>-0.89116042897759795</v>
      </c>
      <c r="AX8" s="86">
        <v>-1.6205042140632699</v>
      </c>
      <c r="AY8" s="87">
        <v>-1.36081895121473</v>
      </c>
      <c r="AZ8" s="84"/>
      <c r="BA8" s="93">
        <v>-2.0248714290999299</v>
      </c>
      <c r="BB8" s="94">
        <v>-1.9003599132803899</v>
      </c>
      <c r="BC8" s="95">
        <v>-1.96152571793455</v>
      </c>
      <c r="BD8" s="84"/>
      <c r="BE8" s="101">
        <v>-1.5540212542118701</v>
      </c>
    </row>
    <row r="9" spans="1:57" x14ac:dyDescent="0.25">
      <c r="A9" s="20" t="s">
        <v>18</v>
      </c>
      <c r="B9" s="3" t="str">
        <f>TRIM(A9)</f>
        <v>Virginia</v>
      </c>
      <c r="C9" s="10"/>
      <c r="D9" s="24" t="s">
        <v>16</v>
      </c>
      <c r="E9" s="27" t="s">
        <v>17</v>
      </c>
      <c r="F9" s="3"/>
      <c r="G9" s="88">
        <v>55.947335990845403</v>
      </c>
      <c r="H9" s="84">
        <v>63.259685877041797</v>
      </c>
      <c r="I9" s="84">
        <v>70.313619959005507</v>
      </c>
      <c r="J9" s="84">
        <v>72.200495454145297</v>
      </c>
      <c r="K9" s="84">
        <v>71.316474479081506</v>
      </c>
      <c r="L9" s="89">
        <v>66.607522352023906</v>
      </c>
      <c r="M9" s="84"/>
      <c r="N9" s="96">
        <v>78.650830577317194</v>
      </c>
      <c r="O9" s="104">
        <v>80.751480703695705</v>
      </c>
      <c r="P9" s="97">
        <v>79.701155640506499</v>
      </c>
      <c r="Q9" s="84"/>
      <c r="R9" s="102">
        <v>70.348560434447506</v>
      </c>
      <c r="S9" s="82"/>
      <c r="T9" s="88">
        <v>-3.1214242324604999</v>
      </c>
      <c r="U9" s="84">
        <v>-1.78815146715419</v>
      </c>
      <c r="V9" s="84">
        <v>-1.35477012137231</v>
      </c>
      <c r="W9" s="84">
        <v>-4.5537250746881099</v>
      </c>
      <c r="X9" s="84">
        <v>-3.9587819492717098</v>
      </c>
      <c r="Y9" s="89">
        <v>-3.0011991161254898</v>
      </c>
      <c r="Z9" s="84"/>
      <c r="AA9" s="96">
        <v>-3.8685624715048599</v>
      </c>
      <c r="AB9" s="104">
        <v>-1.8137742595038899</v>
      </c>
      <c r="AC9" s="97">
        <v>-2.8384927461339</v>
      </c>
      <c r="AD9" s="84"/>
      <c r="AE9" s="102">
        <v>-2.94859090705816</v>
      </c>
      <c r="AF9" s="30"/>
      <c r="AG9" s="88">
        <v>57.379154458458501</v>
      </c>
      <c r="AH9" s="84">
        <v>60.905335563296099</v>
      </c>
      <c r="AI9" s="84">
        <v>68.4822315556505</v>
      </c>
      <c r="AJ9" s="84">
        <v>70.3489870854972</v>
      </c>
      <c r="AK9" s="84">
        <v>68.917011430655194</v>
      </c>
      <c r="AL9" s="89">
        <v>65.206544018711497</v>
      </c>
      <c r="AM9" s="84"/>
      <c r="AN9" s="96">
        <v>75.853369465437595</v>
      </c>
      <c r="AO9" s="104">
        <v>78.075839694176494</v>
      </c>
      <c r="AP9" s="97">
        <v>76.964604579807002</v>
      </c>
      <c r="AQ9" s="84"/>
      <c r="AR9" s="102">
        <v>68.565989893310203</v>
      </c>
      <c r="AS9" s="82"/>
      <c r="AT9" s="88">
        <v>-3.7815265793087001</v>
      </c>
      <c r="AU9" s="84">
        <v>-4.0305568444205402E-2</v>
      </c>
      <c r="AV9" s="84">
        <v>0.65975751761419099</v>
      </c>
      <c r="AW9" s="84">
        <v>-1.3275951699228601</v>
      </c>
      <c r="AX9" s="84">
        <v>-2.67726521131797</v>
      </c>
      <c r="AY9" s="89">
        <v>-1.4132837282853301</v>
      </c>
      <c r="AZ9" s="84"/>
      <c r="BA9" s="96">
        <v>-2.8652238615191501</v>
      </c>
      <c r="BB9" s="104">
        <v>-2.0521219656183498</v>
      </c>
      <c r="BC9" s="97">
        <v>-2.4544972721604399</v>
      </c>
      <c r="BD9" s="84"/>
      <c r="BE9" s="102">
        <v>-1.74976415126408</v>
      </c>
    </row>
    <row r="10" spans="1:57" x14ac:dyDescent="0.25">
      <c r="A10" s="21" t="s">
        <v>19</v>
      </c>
      <c r="B10" s="3" t="str">
        <f t="shared" ref="B10:B45" si="0">TRIM(A10)</f>
        <v>Norfolk/Virginia Beach, VA</v>
      </c>
      <c r="C10" s="3"/>
      <c r="D10" s="24" t="s">
        <v>16</v>
      </c>
      <c r="E10" s="27" t="s">
        <v>17</v>
      </c>
      <c r="F10" s="3"/>
      <c r="G10" s="88">
        <v>69.066173212749803</v>
      </c>
      <c r="H10" s="84">
        <v>68.099246787771307</v>
      </c>
      <c r="I10" s="84">
        <v>72.842659438609203</v>
      </c>
      <c r="J10" s="84">
        <v>74.338658813104303</v>
      </c>
      <c r="K10" s="84">
        <v>75.060595793479095</v>
      </c>
      <c r="L10" s="89">
        <v>71.881466809142694</v>
      </c>
      <c r="M10" s="84"/>
      <c r="N10" s="96">
        <v>83.742083452787398</v>
      </c>
      <c r="O10" s="104">
        <v>86.335322786624602</v>
      </c>
      <c r="P10" s="97">
        <v>85.038703119706</v>
      </c>
      <c r="Q10" s="84"/>
      <c r="R10" s="102">
        <v>75.640677183589403</v>
      </c>
      <c r="S10" s="82"/>
      <c r="T10" s="88">
        <v>2.10223795044777</v>
      </c>
      <c r="U10" s="84">
        <v>-1.0092242887862899</v>
      </c>
      <c r="V10" s="84">
        <v>-1.85372227755165</v>
      </c>
      <c r="W10" s="84">
        <v>-5.7152575311248297</v>
      </c>
      <c r="X10" s="84">
        <v>-4.8470113267568999</v>
      </c>
      <c r="Y10" s="89">
        <v>-2.4370564776227499</v>
      </c>
      <c r="Z10" s="84"/>
      <c r="AA10" s="96">
        <v>-4.2553692331987598</v>
      </c>
      <c r="AB10" s="104">
        <v>-4.7820935430007498</v>
      </c>
      <c r="AC10" s="97">
        <v>-4.52347319975744</v>
      </c>
      <c r="AD10" s="84"/>
      <c r="AE10" s="102">
        <v>-3.1171125025146198</v>
      </c>
      <c r="AF10" s="30"/>
      <c r="AG10" s="88">
        <v>63.910318225650897</v>
      </c>
      <c r="AH10" s="84">
        <v>63.174698324167899</v>
      </c>
      <c r="AI10" s="84">
        <v>68.262790273397698</v>
      </c>
      <c r="AJ10" s="84">
        <v>69.2733717323881</v>
      </c>
      <c r="AK10" s="84">
        <v>69.790716463811904</v>
      </c>
      <c r="AL10" s="89">
        <v>66.882379003883301</v>
      </c>
      <c r="AM10" s="84"/>
      <c r="AN10" s="96">
        <v>81.075216972034696</v>
      </c>
      <c r="AO10" s="104">
        <v>86.223253147071802</v>
      </c>
      <c r="AP10" s="97">
        <v>83.649235059553206</v>
      </c>
      <c r="AQ10" s="84"/>
      <c r="AR10" s="102">
        <v>71.672909305503296</v>
      </c>
      <c r="AS10" s="82"/>
      <c r="AT10" s="88">
        <v>-6.6881865596582299</v>
      </c>
      <c r="AU10" s="84">
        <v>-2.9166384122720301</v>
      </c>
      <c r="AV10" s="84">
        <v>-1.4020645638345</v>
      </c>
      <c r="AW10" s="84">
        <v>-4.8238693050875998</v>
      </c>
      <c r="AX10" s="84">
        <v>-4.5961037074775399</v>
      </c>
      <c r="AY10" s="89">
        <v>-4.10730279321404</v>
      </c>
      <c r="AZ10" s="84"/>
      <c r="BA10" s="96">
        <v>-2.29841299778733</v>
      </c>
      <c r="BB10" s="104">
        <v>-0.22105278435909201</v>
      </c>
      <c r="BC10" s="97">
        <v>-1.2386904692916001</v>
      </c>
      <c r="BD10" s="84"/>
      <c r="BE10" s="102">
        <v>-3.1697547429233399</v>
      </c>
    </row>
    <row r="11" spans="1:57" x14ac:dyDescent="0.25">
      <c r="A11" s="21" t="s">
        <v>20</v>
      </c>
      <c r="B11" s="2" t="s">
        <v>71</v>
      </c>
      <c r="C11" s="3"/>
      <c r="D11" s="24" t="s">
        <v>16</v>
      </c>
      <c r="E11" s="27" t="s">
        <v>17</v>
      </c>
      <c r="F11" s="3"/>
      <c r="G11" s="88">
        <v>50.749493585415202</v>
      </c>
      <c r="H11" s="84">
        <v>60.369119963988197</v>
      </c>
      <c r="I11" s="84">
        <v>66.351564258383902</v>
      </c>
      <c r="J11" s="84">
        <v>67.472428539275199</v>
      </c>
      <c r="K11" s="84">
        <v>64.888588791357094</v>
      </c>
      <c r="L11" s="89">
        <v>61.966239027683898</v>
      </c>
      <c r="M11" s="84"/>
      <c r="N11" s="96">
        <v>78.753094755795601</v>
      </c>
      <c r="O11" s="104">
        <v>80.229574611748802</v>
      </c>
      <c r="P11" s="97">
        <v>79.491334683772195</v>
      </c>
      <c r="Q11" s="84"/>
      <c r="R11" s="102">
        <v>66.973409215137707</v>
      </c>
      <c r="S11" s="82"/>
      <c r="T11" s="88">
        <v>2.8835288799263399</v>
      </c>
      <c r="U11" s="84">
        <v>-0.85925597133218301</v>
      </c>
      <c r="V11" s="84">
        <v>-3.1450864246766801</v>
      </c>
      <c r="W11" s="84">
        <v>-5.0876980324157302</v>
      </c>
      <c r="X11" s="84">
        <v>-10.0649114229321</v>
      </c>
      <c r="Y11" s="89">
        <v>-3.7687670395930701</v>
      </c>
      <c r="Z11" s="84"/>
      <c r="AA11" s="96">
        <v>-5.7448637837888601</v>
      </c>
      <c r="AB11" s="104">
        <v>-2.5022664799382102</v>
      </c>
      <c r="AC11" s="97">
        <v>-4.1359266290462804</v>
      </c>
      <c r="AD11" s="84"/>
      <c r="AE11" s="102">
        <v>-3.8935917828172801</v>
      </c>
      <c r="AF11" s="30"/>
      <c r="AG11" s="88">
        <v>54.6758946657663</v>
      </c>
      <c r="AH11" s="84">
        <v>56.896241278415403</v>
      </c>
      <c r="AI11" s="84">
        <v>65.036011703803695</v>
      </c>
      <c r="AJ11" s="84">
        <v>66.591267161827503</v>
      </c>
      <c r="AK11" s="84">
        <v>66.044339410308297</v>
      </c>
      <c r="AL11" s="89">
        <v>61.848750844024302</v>
      </c>
      <c r="AM11" s="84"/>
      <c r="AN11" s="96">
        <v>75.757371145622301</v>
      </c>
      <c r="AO11" s="104">
        <v>77.546702678370394</v>
      </c>
      <c r="AP11" s="97">
        <v>76.652036911996305</v>
      </c>
      <c r="AQ11" s="84"/>
      <c r="AR11" s="102">
        <v>66.078261149159104</v>
      </c>
      <c r="AS11" s="82"/>
      <c r="AT11" s="88">
        <v>-2.13536396727448</v>
      </c>
      <c r="AU11" s="84">
        <v>1.0987545727136001</v>
      </c>
      <c r="AV11" s="84">
        <v>0.90262126632762396</v>
      </c>
      <c r="AW11" s="84">
        <v>0.444256596666399</v>
      </c>
      <c r="AX11" s="84">
        <v>-1.07477115739456</v>
      </c>
      <c r="AY11" s="89">
        <v>-0.128283482067652</v>
      </c>
      <c r="AZ11" s="84"/>
      <c r="BA11" s="96">
        <v>1.15295768028344</v>
      </c>
      <c r="BB11" s="104">
        <v>2.5542609618129002</v>
      </c>
      <c r="BC11" s="97">
        <v>1.8569676558075601</v>
      </c>
      <c r="BD11" s="84"/>
      <c r="BE11" s="102">
        <v>0.52613320321540202</v>
      </c>
    </row>
    <row r="12" spans="1:57" x14ac:dyDescent="0.25">
      <c r="A12" s="21" t="s">
        <v>21</v>
      </c>
      <c r="B12" s="3" t="str">
        <f t="shared" si="0"/>
        <v>Virginia Area</v>
      </c>
      <c r="C12" s="3"/>
      <c r="D12" s="24" t="s">
        <v>16</v>
      </c>
      <c r="E12" s="27" t="s">
        <v>17</v>
      </c>
      <c r="F12" s="3"/>
      <c r="G12" s="88">
        <v>49.029787037677899</v>
      </c>
      <c r="H12" s="84">
        <v>57.8989871022819</v>
      </c>
      <c r="I12" s="84">
        <v>62.0197964975427</v>
      </c>
      <c r="J12" s="84">
        <v>63.907154887981299</v>
      </c>
      <c r="K12" s="84">
        <v>63.842550933296401</v>
      </c>
      <c r="L12" s="89">
        <v>59.339655291756003</v>
      </c>
      <c r="M12" s="84"/>
      <c r="N12" s="96">
        <v>71.528114256708406</v>
      </c>
      <c r="O12" s="104">
        <v>71.980341939503006</v>
      </c>
      <c r="P12" s="97">
        <v>71.754228098105699</v>
      </c>
      <c r="Q12" s="84"/>
      <c r="R12" s="102">
        <v>62.886676093570202</v>
      </c>
      <c r="S12" s="82"/>
      <c r="T12" s="88">
        <v>-2.0994439060478598</v>
      </c>
      <c r="U12" s="84">
        <v>-2.3590393989457601</v>
      </c>
      <c r="V12" s="84">
        <v>-2.2204079071482701</v>
      </c>
      <c r="W12" s="84">
        <v>-3.05727747087488</v>
      </c>
      <c r="X12" s="84">
        <v>-4.3936835422426004</v>
      </c>
      <c r="Y12" s="89">
        <v>-2.8830942931650299</v>
      </c>
      <c r="Z12" s="84"/>
      <c r="AA12" s="96">
        <v>-7.2379521528961899</v>
      </c>
      <c r="AB12" s="104">
        <v>-7.0152328699732598</v>
      </c>
      <c r="AC12" s="97">
        <v>-7.1263751166517197</v>
      </c>
      <c r="AD12" s="84"/>
      <c r="AE12" s="102">
        <v>-4.3083870080173901</v>
      </c>
      <c r="AF12" s="30"/>
      <c r="AG12" s="88">
        <v>48.574098428739497</v>
      </c>
      <c r="AH12" s="84">
        <v>52.260561592948903</v>
      </c>
      <c r="AI12" s="84">
        <v>59.0739715281142</v>
      </c>
      <c r="AJ12" s="84">
        <v>61.906739576843997</v>
      </c>
      <c r="AK12" s="84">
        <v>62.594310237419499</v>
      </c>
      <c r="AL12" s="89">
        <v>56.881936272813199</v>
      </c>
      <c r="AM12" s="84"/>
      <c r="AN12" s="96">
        <v>70.977826999838399</v>
      </c>
      <c r="AO12" s="104">
        <v>70.492720518677402</v>
      </c>
      <c r="AP12" s="97">
        <v>70.735273759257893</v>
      </c>
      <c r="AQ12" s="84"/>
      <c r="AR12" s="102">
        <v>60.840032697511703</v>
      </c>
      <c r="AS12" s="82"/>
      <c r="AT12" s="88">
        <v>-2.84728924061324</v>
      </c>
      <c r="AU12" s="84">
        <v>-2.1898875279044301</v>
      </c>
      <c r="AV12" s="84">
        <v>-1.1497418478622199</v>
      </c>
      <c r="AW12" s="84">
        <v>-1.93135945731266</v>
      </c>
      <c r="AX12" s="84">
        <v>-1.8326776024879701</v>
      </c>
      <c r="AY12" s="89">
        <v>-1.95839016393209</v>
      </c>
      <c r="AZ12" s="84"/>
      <c r="BA12" s="96">
        <v>-4.2992097868600299</v>
      </c>
      <c r="BB12" s="104">
        <v>-4.6931253322167796</v>
      </c>
      <c r="BC12" s="97">
        <v>-4.49589837036629</v>
      </c>
      <c r="BD12" s="84"/>
      <c r="BE12" s="102">
        <v>-2.8196757195291</v>
      </c>
    </row>
    <row r="13" spans="1:57" x14ac:dyDescent="0.25">
      <c r="A13" s="34" t="s">
        <v>22</v>
      </c>
      <c r="B13" s="2" t="s">
        <v>87</v>
      </c>
      <c r="C13" s="3"/>
      <c r="D13" s="24" t="s">
        <v>16</v>
      </c>
      <c r="E13" s="27" t="s">
        <v>17</v>
      </c>
      <c r="F13" s="3"/>
      <c r="G13" s="88">
        <v>53.902713428948502</v>
      </c>
      <c r="H13" s="84">
        <v>64.076964644809195</v>
      </c>
      <c r="I13" s="84">
        <v>79.047332193510002</v>
      </c>
      <c r="J13" s="84">
        <v>82.688270155824995</v>
      </c>
      <c r="K13" s="84">
        <v>77.759272875455096</v>
      </c>
      <c r="L13" s="89">
        <v>71.494910659709603</v>
      </c>
      <c r="M13" s="84"/>
      <c r="N13" s="96">
        <v>79.887139781898</v>
      </c>
      <c r="O13" s="104">
        <v>82.456171434139705</v>
      </c>
      <c r="P13" s="97">
        <v>81.171655608018895</v>
      </c>
      <c r="Q13" s="84"/>
      <c r="R13" s="102">
        <v>74.259694930655101</v>
      </c>
      <c r="S13" s="82"/>
      <c r="T13" s="88">
        <v>-10.077441058308301</v>
      </c>
      <c r="U13" s="84">
        <v>-1.4234556714664399</v>
      </c>
      <c r="V13" s="84">
        <v>2.2988148653327398</v>
      </c>
      <c r="W13" s="84">
        <v>-0.24068970972650899</v>
      </c>
      <c r="X13" s="84">
        <v>0.69734598186507402</v>
      </c>
      <c r="Y13" s="89">
        <v>-1.33877931240368</v>
      </c>
      <c r="Z13" s="84"/>
      <c r="AA13" s="96">
        <v>-1.5573964836204399</v>
      </c>
      <c r="AB13" s="104">
        <v>0.14915969974569299</v>
      </c>
      <c r="AC13" s="97">
        <v>-0.69794716054051598</v>
      </c>
      <c r="AD13" s="84"/>
      <c r="AE13" s="102">
        <v>-1.1395322503226399</v>
      </c>
      <c r="AF13" s="30"/>
      <c r="AG13" s="88">
        <v>61.958842341185097</v>
      </c>
      <c r="AH13" s="84">
        <v>68.539106862858006</v>
      </c>
      <c r="AI13" s="84">
        <v>80.165746835218698</v>
      </c>
      <c r="AJ13" s="84">
        <v>81.740164595200298</v>
      </c>
      <c r="AK13" s="84">
        <v>74.774545325691193</v>
      </c>
      <c r="AL13" s="89">
        <v>73.4356811920306</v>
      </c>
      <c r="AM13" s="84"/>
      <c r="AN13" s="96">
        <v>75.253581141535903</v>
      </c>
      <c r="AO13" s="104">
        <v>77.782969977764495</v>
      </c>
      <c r="AP13" s="97">
        <v>76.518275559650206</v>
      </c>
      <c r="AQ13" s="84"/>
      <c r="AR13" s="102">
        <v>74.316422439921894</v>
      </c>
      <c r="AS13" s="82"/>
      <c r="AT13" s="88">
        <v>-0.33802041116863402</v>
      </c>
      <c r="AU13" s="84">
        <v>7.1650053203900796</v>
      </c>
      <c r="AV13" s="84">
        <v>9.1292930730094497</v>
      </c>
      <c r="AW13" s="84">
        <v>5.69415647716521</v>
      </c>
      <c r="AX13" s="84">
        <v>0.59066538487056197</v>
      </c>
      <c r="AY13" s="89">
        <v>4.5303319958069599</v>
      </c>
      <c r="AZ13" s="84"/>
      <c r="BA13" s="96">
        <v>-3.5930113853110202</v>
      </c>
      <c r="BB13" s="104">
        <v>-3.6478205143348701</v>
      </c>
      <c r="BC13" s="97">
        <v>-3.6208766826408101</v>
      </c>
      <c r="BD13" s="84"/>
      <c r="BE13" s="102">
        <v>1.9916325217145501</v>
      </c>
    </row>
    <row r="14" spans="1:57" x14ac:dyDescent="0.25">
      <c r="A14" s="21" t="s">
        <v>23</v>
      </c>
      <c r="B14" s="3" t="str">
        <f t="shared" si="0"/>
        <v>Arlington, VA</v>
      </c>
      <c r="C14" s="3"/>
      <c r="D14" s="24" t="s">
        <v>16</v>
      </c>
      <c r="E14" s="27" t="s">
        <v>17</v>
      </c>
      <c r="F14" s="3"/>
      <c r="G14" s="88">
        <v>58.650572578149102</v>
      </c>
      <c r="H14" s="84">
        <v>71.9075621582585</v>
      </c>
      <c r="I14" s="84">
        <v>89.683276591354499</v>
      </c>
      <c r="J14" s="84">
        <v>94.439286082740097</v>
      </c>
      <c r="K14" s="84">
        <v>83.400392035489503</v>
      </c>
      <c r="L14" s="89">
        <v>79.616217889198296</v>
      </c>
      <c r="M14" s="84"/>
      <c r="N14" s="96">
        <v>82.977406375735001</v>
      </c>
      <c r="O14" s="104">
        <v>81.584648715567894</v>
      </c>
      <c r="P14" s="97">
        <v>82.281027545651497</v>
      </c>
      <c r="Q14" s="84"/>
      <c r="R14" s="102">
        <v>80.3775920767564</v>
      </c>
      <c r="S14" s="82"/>
      <c r="T14" s="88">
        <v>-8.3991378927347</v>
      </c>
      <c r="U14" s="84">
        <v>2.1722541575957801</v>
      </c>
      <c r="V14" s="84">
        <v>4.4548927549270099</v>
      </c>
      <c r="W14" s="84">
        <v>0.976351224816003</v>
      </c>
      <c r="X14" s="84">
        <v>-1.34913452437104</v>
      </c>
      <c r="Y14" s="89">
        <v>-6.31526779686368E-2</v>
      </c>
      <c r="Z14" s="84"/>
      <c r="AA14" s="96">
        <v>-0.99367796307971101</v>
      </c>
      <c r="AB14" s="104">
        <v>1.7295234754181199</v>
      </c>
      <c r="AC14" s="97">
        <v>0.33793079806087001</v>
      </c>
      <c r="AD14" s="84"/>
      <c r="AE14" s="102">
        <v>5.3824191012643102E-2</v>
      </c>
      <c r="AF14" s="30"/>
      <c r="AG14" s="88">
        <v>64.5388424636335</v>
      </c>
      <c r="AH14" s="84">
        <v>74.272670999690405</v>
      </c>
      <c r="AI14" s="84">
        <v>84.243784174146199</v>
      </c>
      <c r="AJ14" s="84">
        <v>88.726400495202697</v>
      </c>
      <c r="AK14" s="84">
        <v>79.936552151036807</v>
      </c>
      <c r="AL14" s="89">
        <v>78.343650056741893</v>
      </c>
      <c r="AM14" s="84"/>
      <c r="AN14" s="96">
        <v>77.058186320024703</v>
      </c>
      <c r="AO14" s="104">
        <v>75.686062106674896</v>
      </c>
      <c r="AP14" s="97">
        <v>76.372124213349807</v>
      </c>
      <c r="AQ14" s="84"/>
      <c r="AR14" s="102">
        <v>77.780356958629895</v>
      </c>
      <c r="AS14" s="82"/>
      <c r="AT14" s="88">
        <v>-3.1381512451572</v>
      </c>
      <c r="AU14" s="84">
        <v>6.5102057389753698</v>
      </c>
      <c r="AV14" s="84">
        <v>1.43287775401268</v>
      </c>
      <c r="AW14" s="84">
        <v>1.5329729946869599</v>
      </c>
      <c r="AX14" s="84">
        <v>-4.41652320479061</v>
      </c>
      <c r="AY14" s="89">
        <v>0.32910727059867201</v>
      </c>
      <c r="AZ14" s="84"/>
      <c r="BA14" s="96">
        <v>-4.7095153003231998</v>
      </c>
      <c r="BB14" s="104">
        <v>-4.1650175051701002</v>
      </c>
      <c r="BC14" s="97">
        <v>-4.44048758301932</v>
      </c>
      <c r="BD14" s="84"/>
      <c r="BE14" s="102">
        <v>-1.0563476408224199</v>
      </c>
    </row>
    <row r="15" spans="1:57" x14ac:dyDescent="0.25">
      <c r="A15" s="21" t="s">
        <v>24</v>
      </c>
      <c r="B15" s="3" t="str">
        <f t="shared" si="0"/>
        <v>Suburban Virginia Area</v>
      </c>
      <c r="C15" s="3"/>
      <c r="D15" s="24" t="s">
        <v>16</v>
      </c>
      <c r="E15" s="27" t="s">
        <v>17</v>
      </c>
      <c r="F15" s="3"/>
      <c r="G15" s="88">
        <v>53.675641828428297</v>
      </c>
      <c r="H15" s="84">
        <v>63.844708829054397</v>
      </c>
      <c r="I15" s="84">
        <v>70.256731371321195</v>
      </c>
      <c r="J15" s="84">
        <v>71.847213525360004</v>
      </c>
      <c r="K15" s="84">
        <v>68.841577958672502</v>
      </c>
      <c r="L15" s="89">
        <v>65.693174702567305</v>
      </c>
      <c r="M15" s="84"/>
      <c r="N15" s="96">
        <v>76.230432060112705</v>
      </c>
      <c r="O15" s="104">
        <v>83.919849718221599</v>
      </c>
      <c r="P15" s="97">
        <v>80.075140889167102</v>
      </c>
      <c r="Q15" s="84"/>
      <c r="R15" s="102">
        <v>69.802307898738704</v>
      </c>
      <c r="S15" s="82"/>
      <c r="T15" s="88">
        <v>-8.2089773993806592</v>
      </c>
      <c r="U15" s="84">
        <v>-0.95026769884588702</v>
      </c>
      <c r="V15" s="84">
        <v>-5.5046283721641496</v>
      </c>
      <c r="W15" s="84">
        <v>-8.43002197748228</v>
      </c>
      <c r="X15" s="84">
        <v>-12.2768093252899</v>
      </c>
      <c r="Y15" s="89">
        <v>-7.2706547214735204</v>
      </c>
      <c r="Z15" s="84"/>
      <c r="AA15" s="96">
        <v>-8.9658902853564708</v>
      </c>
      <c r="AB15" s="104">
        <v>-2.3975660885900099</v>
      </c>
      <c r="AC15" s="97">
        <v>-5.6383251636465896</v>
      </c>
      <c r="AD15" s="84"/>
      <c r="AE15" s="102">
        <v>-6.74189461992058</v>
      </c>
      <c r="AF15" s="30"/>
      <c r="AG15" s="88">
        <v>57.376330619912302</v>
      </c>
      <c r="AH15" s="84">
        <v>63.274890419536597</v>
      </c>
      <c r="AI15" s="84">
        <v>70.566687539135799</v>
      </c>
      <c r="AJ15" s="84">
        <v>70.945522855353701</v>
      </c>
      <c r="AK15" s="84">
        <v>67.830306825297399</v>
      </c>
      <c r="AL15" s="89">
        <v>65.998747651847196</v>
      </c>
      <c r="AM15" s="84"/>
      <c r="AN15" s="96">
        <v>72.467125860989299</v>
      </c>
      <c r="AO15" s="104">
        <v>80.488415779586703</v>
      </c>
      <c r="AP15" s="97">
        <v>76.477770820288001</v>
      </c>
      <c r="AQ15" s="84"/>
      <c r="AR15" s="102">
        <v>68.992754271401694</v>
      </c>
      <c r="AS15" s="82"/>
      <c r="AT15" s="88">
        <v>-2.7235347768930902</v>
      </c>
      <c r="AU15" s="84">
        <v>2.9780888891721702</v>
      </c>
      <c r="AV15" s="84">
        <v>3.156179251682</v>
      </c>
      <c r="AW15" s="84">
        <v>-1.7715400469844</v>
      </c>
      <c r="AX15" s="84">
        <v>-7.2115289433163801</v>
      </c>
      <c r="AY15" s="89">
        <v>-1.2475173360446199</v>
      </c>
      <c r="AZ15" s="84"/>
      <c r="BA15" s="96">
        <v>-11.281665135859701</v>
      </c>
      <c r="BB15" s="104">
        <v>-7.3414000253205796</v>
      </c>
      <c r="BC15" s="97">
        <v>-9.2509454373890598</v>
      </c>
      <c r="BD15" s="84"/>
      <c r="BE15" s="102">
        <v>-3.9308924534673699</v>
      </c>
    </row>
    <row r="16" spans="1:57" x14ac:dyDescent="0.25">
      <c r="A16" s="21" t="s">
        <v>25</v>
      </c>
      <c r="B16" s="3" t="str">
        <f t="shared" si="0"/>
        <v>Alexandria, VA</v>
      </c>
      <c r="C16" s="3"/>
      <c r="D16" s="24" t="s">
        <v>16</v>
      </c>
      <c r="E16" s="27" t="s">
        <v>17</v>
      </c>
      <c r="F16" s="3"/>
      <c r="G16" s="88">
        <v>54.0581220331133</v>
      </c>
      <c r="H16" s="84">
        <v>59.638763459534502</v>
      </c>
      <c r="I16" s="84">
        <v>75.211300219983698</v>
      </c>
      <c r="J16" s="84">
        <v>78.395276137547697</v>
      </c>
      <c r="K16" s="84">
        <v>76.809077225888601</v>
      </c>
      <c r="L16" s="89">
        <v>68.822507815213598</v>
      </c>
      <c r="M16" s="84"/>
      <c r="N16" s="96">
        <v>77.306935278453096</v>
      </c>
      <c r="O16" s="104">
        <v>81.2087530392497</v>
      </c>
      <c r="P16" s="97">
        <v>79.257844158851398</v>
      </c>
      <c r="Q16" s="84"/>
      <c r="R16" s="102">
        <v>71.804032484824404</v>
      </c>
      <c r="S16" s="82"/>
      <c r="T16" s="88">
        <v>-14.646674287062799</v>
      </c>
      <c r="U16" s="84">
        <v>-9.4262553134883493</v>
      </c>
      <c r="V16" s="84">
        <v>-1.7259281995764499</v>
      </c>
      <c r="W16" s="84">
        <v>-7.73732417593643</v>
      </c>
      <c r="X16" s="84">
        <v>-0.90178474909533801</v>
      </c>
      <c r="Y16" s="89">
        <v>-6.5393947491450799</v>
      </c>
      <c r="Z16" s="84"/>
      <c r="AA16" s="96">
        <v>-4.3424860631951097</v>
      </c>
      <c r="AB16" s="104">
        <v>-0.66999246159889903</v>
      </c>
      <c r="AC16" s="97">
        <v>-2.4956204572390299</v>
      </c>
      <c r="AD16" s="84"/>
      <c r="AE16" s="102">
        <v>-5.3007848701825599</v>
      </c>
      <c r="AF16" s="30"/>
      <c r="AG16" s="88">
        <v>64.122380456176899</v>
      </c>
      <c r="AH16" s="84">
        <v>68.574157693643599</v>
      </c>
      <c r="AI16" s="84">
        <v>79.593608891976302</v>
      </c>
      <c r="AJ16" s="84">
        <v>80.239087646173402</v>
      </c>
      <c r="AK16" s="84">
        <v>74.670024313997899</v>
      </c>
      <c r="AL16" s="89">
        <v>73.439851800393598</v>
      </c>
      <c r="AM16" s="84"/>
      <c r="AN16" s="96">
        <v>74.678707884682098</v>
      </c>
      <c r="AO16" s="104">
        <v>77.034850063679499</v>
      </c>
      <c r="AP16" s="97">
        <v>75.856778974180799</v>
      </c>
      <c r="AQ16" s="84"/>
      <c r="AR16" s="102">
        <v>74.130402421475694</v>
      </c>
      <c r="AS16" s="82"/>
      <c r="AT16" s="88">
        <v>-3.34627329059516</v>
      </c>
      <c r="AU16" s="84">
        <v>1.64555425995544</v>
      </c>
      <c r="AV16" s="84">
        <v>4.6920396836937499</v>
      </c>
      <c r="AW16" s="84">
        <v>1.11713459669997</v>
      </c>
      <c r="AX16" s="84">
        <v>-2.60733964912309</v>
      </c>
      <c r="AY16" s="89">
        <v>0.36757848252155101</v>
      </c>
      <c r="AZ16" s="84"/>
      <c r="BA16" s="96">
        <v>-8.5073544953549298</v>
      </c>
      <c r="BB16" s="104">
        <v>-9.2335198113928492</v>
      </c>
      <c r="BC16" s="97">
        <v>-8.8775220728291693</v>
      </c>
      <c r="BD16" s="84"/>
      <c r="BE16" s="102">
        <v>-2.5238631033152501</v>
      </c>
    </row>
    <row r="17" spans="1:57" x14ac:dyDescent="0.25">
      <c r="A17" s="21" t="s">
        <v>26</v>
      </c>
      <c r="B17" s="3" t="str">
        <f t="shared" si="0"/>
        <v>Fairfax/Tysons Corner, VA</v>
      </c>
      <c r="C17" s="3"/>
      <c r="D17" s="24" t="s">
        <v>16</v>
      </c>
      <c r="E17" s="27" t="s">
        <v>17</v>
      </c>
      <c r="F17" s="3"/>
      <c r="G17" s="88">
        <v>53.911034084344301</v>
      </c>
      <c r="H17" s="84">
        <v>63.778162911611702</v>
      </c>
      <c r="I17" s="84">
        <v>79.0063547082611</v>
      </c>
      <c r="J17" s="84">
        <v>81.883304448295704</v>
      </c>
      <c r="K17" s="84">
        <v>75.6556903523974</v>
      </c>
      <c r="L17" s="89">
        <v>70.846909300982006</v>
      </c>
      <c r="M17" s="84"/>
      <c r="N17" s="96">
        <v>77.481224725592099</v>
      </c>
      <c r="O17" s="104">
        <v>81.675332177931807</v>
      </c>
      <c r="P17" s="97">
        <v>79.578278451761904</v>
      </c>
      <c r="Q17" s="84"/>
      <c r="R17" s="102">
        <v>73.341586201204905</v>
      </c>
      <c r="S17" s="82"/>
      <c r="T17" s="88">
        <v>-0.80827571657584096</v>
      </c>
      <c r="U17" s="84">
        <v>-0.59324464172163105</v>
      </c>
      <c r="V17" s="84">
        <v>6.1996385763596802</v>
      </c>
      <c r="W17" s="84">
        <v>3.25970843261514</v>
      </c>
      <c r="X17" s="84">
        <v>5.6959878436041196</v>
      </c>
      <c r="Y17" s="89">
        <v>3.0409700594640801</v>
      </c>
      <c r="Z17" s="84"/>
      <c r="AA17" s="96">
        <v>7.1922563014019003</v>
      </c>
      <c r="AB17" s="104">
        <v>13.7756676826807</v>
      </c>
      <c r="AC17" s="97">
        <v>10.472624919978999</v>
      </c>
      <c r="AD17" s="84"/>
      <c r="AE17" s="102">
        <v>5.2356435446576803</v>
      </c>
      <c r="AF17" s="30"/>
      <c r="AG17" s="88">
        <v>61.103408434430897</v>
      </c>
      <c r="AH17" s="84">
        <v>68.171577123050199</v>
      </c>
      <c r="AI17" s="84">
        <v>79.572501444251799</v>
      </c>
      <c r="AJ17" s="84">
        <v>81.143847487001693</v>
      </c>
      <c r="AK17" s="84">
        <v>72.091276718659699</v>
      </c>
      <c r="AL17" s="89">
        <v>72.416522241478901</v>
      </c>
      <c r="AM17" s="84"/>
      <c r="AN17" s="96">
        <v>72.784517619872901</v>
      </c>
      <c r="AO17" s="104">
        <v>77.293471981513505</v>
      </c>
      <c r="AP17" s="97">
        <v>75.038994800693203</v>
      </c>
      <c r="AQ17" s="84"/>
      <c r="AR17" s="102">
        <v>73.165800115540094</v>
      </c>
      <c r="AS17" s="82"/>
      <c r="AT17" s="88">
        <v>6.1007138191211201</v>
      </c>
      <c r="AU17" s="84">
        <v>10.2551928984936</v>
      </c>
      <c r="AV17" s="84">
        <v>9.80061263737697</v>
      </c>
      <c r="AW17" s="84">
        <v>8.1044747795621603</v>
      </c>
      <c r="AX17" s="84">
        <v>5.6513768306608396</v>
      </c>
      <c r="AY17" s="89">
        <v>8.0242676578086094</v>
      </c>
      <c r="AZ17" s="84"/>
      <c r="BA17" s="96">
        <v>4.5934217218835203</v>
      </c>
      <c r="BB17" s="104">
        <v>5.4801351429938396</v>
      </c>
      <c r="BC17" s="97">
        <v>5.04822873296167</v>
      </c>
      <c r="BD17" s="84"/>
      <c r="BE17" s="102">
        <v>7.1348789854421302</v>
      </c>
    </row>
    <row r="18" spans="1:57" x14ac:dyDescent="0.25">
      <c r="A18" s="21" t="s">
        <v>27</v>
      </c>
      <c r="B18" s="3" t="str">
        <f t="shared" si="0"/>
        <v>I-95 Fredericksburg, VA</v>
      </c>
      <c r="C18" s="3"/>
      <c r="D18" s="24" t="s">
        <v>16</v>
      </c>
      <c r="E18" s="27" t="s">
        <v>17</v>
      </c>
      <c r="F18" s="3"/>
      <c r="G18" s="88">
        <v>54.726779180927601</v>
      </c>
      <c r="H18" s="84">
        <v>62.787678508202497</v>
      </c>
      <c r="I18" s="84">
        <v>66.056886580904006</v>
      </c>
      <c r="J18" s="84">
        <v>67.520358786734306</v>
      </c>
      <c r="K18" s="84">
        <v>66.033282190487398</v>
      </c>
      <c r="L18" s="89">
        <v>63.4249970494511</v>
      </c>
      <c r="M18" s="84"/>
      <c r="N18" s="96">
        <v>76.312994216924295</v>
      </c>
      <c r="O18" s="104">
        <v>80.868641567331494</v>
      </c>
      <c r="P18" s="97">
        <v>78.590817892127902</v>
      </c>
      <c r="Q18" s="84"/>
      <c r="R18" s="102">
        <v>67.758088718787405</v>
      </c>
      <c r="S18" s="82"/>
      <c r="T18" s="88">
        <v>-3.4440525954438801</v>
      </c>
      <c r="U18" s="84">
        <v>3.0532942407179502</v>
      </c>
      <c r="V18" s="84">
        <v>-0.42835457194576898</v>
      </c>
      <c r="W18" s="84">
        <v>-6.6514011371816402</v>
      </c>
      <c r="X18" s="84">
        <v>-12.3305001917856</v>
      </c>
      <c r="Y18" s="89">
        <v>-4.36502698587684</v>
      </c>
      <c r="Z18" s="84"/>
      <c r="AA18" s="96">
        <v>-9.0813920553552698</v>
      </c>
      <c r="AB18" s="104">
        <v>-3.9366912627406698</v>
      </c>
      <c r="AC18" s="97">
        <v>-6.5052601148881903</v>
      </c>
      <c r="AD18" s="84"/>
      <c r="AE18" s="102">
        <v>-5.0850578435562896</v>
      </c>
      <c r="AF18" s="30"/>
      <c r="AG18" s="88">
        <v>58.0313938392541</v>
      </c>
      <c r="AH18" s="84">
        <v>61.3124041071639</v>
      </c>
      <c r="AI18" s="84">
        <v>68.263897084857703</v>
      </c>
      <c r="AJ18" s="84">
        <v>70.066682402926901</v>
      </c>
      <c r="AK18" s="84">
        <v>69.119556237460102</v>
      </c>
      <c r="AL18" s="89">
        <v>65.358786734332497</v>
      </c>
      <c r="AM18" s="84"/>
      <c r="AN18" s="96">
        <v>76.186120618434998</v>
      </c>
      <c r="AO18" s="104">
        <v>78.720642039419303</v>
      </c>
      <c r="AP18" s="97">
        <v>77.453381328927094</v>
      </c>
      <c r="AQ18" s="84"/>
      <c r="AR18" s="102">
        <v>68.814385189931002</v>
      </c>
      <c r="AS18" s="82"/>
      <c r="AT18" s="88">
        <v>-5.2701112430445898</v>
      </c>
      <c r="AU18" s="84">
        <v>-2.1603835487915899</v>
      </c>
      <c r="AV18" s="84">
        <v>-0.38412545102630402</v>
      </c>
      <c r="AW18" s="84">
        <v>-3.3864902628633602</v>
      </c>
      <c r="AX18" s="84">
        <v>-6.8687620456374097</v>
      </c>
      <c r="AY18" s="89">
        <v>-3.6555300547991498</v>
      </c>
      <c r="AZ18" s="84"/>
      <c r="BA18" s="96">
        <v>-7.5242360065937</v>
      </c>
      <c r="BB18" s="104">
        <v>-6.4784794422809497</v>
      </c>
      <c r="BC18" s="97">
        <v>-6.9957419322530603</v>
      </c>
      <c r="BD18" s="84"/>
      <c r="BE18" s="102">
        <v>-4.7555585278941503</v>
      </c>
    </row>
    <row r="19" spans="1:57" x14ac:dyDescent="0.25">
      <c r="A19" s="21" t="s">
        <v>28</v>
      </c>
      <c r="B19" s="3" t="str">
        <f t="shared" si="0"/>
        <v>Dulles Airport Area, VA</v>
      </c>
      <c r="C19" s="3"/>
      <c r="D19" s="24" t="s">
        <v>16</v>
      </c>
      <c r="E19" s="27" t="s">
        <v>17</v>
      </c>
      <c r="F19" s="3"/>
      <c r="G19" s="88">
        <v>53.320053120849899</v>
      </c>
      <c r="H19" s="84">
        <v>68.250806298615004</v>
      </c>
      <c r="I19" s="84">
        <v>78.372225384177497</v>
      </c>
      <c r="J19" s="84">
        <v>80.051223676721605</v>
      </c>
      <c r="K19" s="84">
        <v>87.725289318914804</v>
      </c>
      <c r="L19" s="89">
        <v>73.543919559855794</v>
      </c>
      <c r="M19" s="84"/>
      <c r="N19" s="96">
        <v>91.623980269398501</v>
      </c>
      <c r="O19" s="104">
        <v>94.403339024852897</v>
      </c>
      <c r="P19" s="97">
        <v>93.013659647125706</v>
      </c>
      <c r="Q19" s="84"/>
      <c r="R19" s="102">
        <v>79.106702441932896</v>
      </c>
      <c r="S19" s="82"/>
      <c r="T19" s="88">
        <v>-15.6861407169197</v>
      </c>
      <c r="U19" s="84">
        <v>-7.5896162505477403</v>
      </c>
      <c r="V19" s="84">
        <v>-3.6871447086010498</v>
      </c>
      <c r="W19" s="84">
        <v>-10.272254779938301</v>
      </c>
      <c r="X19" s="84">
        <v>9.5160098619393505</v>
      </c>
      <c r="Y19" s="89">
        <v>-5.1748797931648101</v>
      </c>
      <c r="Z19" s="84"/>
      <c r="AA19" s="96">
        <v>13.143413891993401</v>
      </c>
      <c r="AB19" s="104">
        <v>16.2137656271465</v>
      </c>
      <c r="AC19" s="97">
        <v>14.6809756312343</v>
      </c>
      <c r="AD19" s="84"/>
      <c r="AE19" s="102">
        <v>0.68125765336920696</v>
      </c>
      <c r="AF19" s="30"/>
      <c r="AG19" s="88">
        <v>62.068393094289497</v>
      </c>
      <c r="AH19" s="84">
        <v>71.615917283247896</v>
      </c>
      <c r="AI19" s="84">
        <v>82.232972870422998</v>
      </c>
      <c r="AJ19" s="84">
        <v>83.919085562511796</v>
      </c>
      <c r="AK19" s="84">
        <v>80.250426863972606</v>
      </c>
      <c r="AL19" s="89">
        <v>76.017359134889006</v>
      </c>
      <c r="AM19" s="84"/>
      <c r="AN19" s="96">
        <v>81.021153481312794</v>
      </c>
      <c r="AO19" s="104">
        <v>83.406848795295005</v>
      </c>
      <c r="AP19" s="97">
        <v>82.2140011383039</v>
      </c>
      <c r="AQ19" s="84"/>
      <c r="AR19" s="102">
        <v>77.787828278721804</v>
      </c>
      <c r="AS19" s="82"/>
      <c r="AT19" s="88">
        <v>-6.6588282318474104</v>
      </c>
      <c r="AU19" s="84">
        <v>-1.5869800669015901</v>
      </c>
      <c r="AV19" s="84">
        <v>0.17233160170962999</v>
      </c>
      <c r="AW19" s="84">
        <v>-2.09440017706949</v>
      </c>
      <c r="AX19" s="84">
        <v>-2.7735212994177099</v>
      </c>
      <c r="AY19" s="89">
        <v>-2.44492045597491</v>
      </c>
      <c r="AZ19" s="84"/>
      <c r="BA19" s="96">
        <v>0.214991053542434</v>
      </c>
      <c r="BB19" s="104">
        <v>-0.33890044374422601</v>
      </c>
      <c r="BC19" s="97">
        <v>-6.6740189395635002E-2</v>
      </c>
      <c r="BD19" s="84"/>
      <c r="BE19" s="102">
        <v>-1.7387933166113101</v>
      </c>
    </row>
    <row r="20" spans="1:57" x14ac:dyDescent="0.25">
      <c r="A20" s="21" t="s">
        <v>29</v>
      </c>
      <c r="B20" s="3" t="str">
        <f t="shared" si="0"/>
        <v>Williamsburg, VA</v>
      </c>
      <c r="C20" s="3"/>
      <c r="D20" s="24" t="s">
        <v>16</v>
      </c>
      <c r="E20" s="27" t="s">
        <v>17</v>
      </c>
      <c r="F20" s="3"/>
      <c r="G20" s="88">
        <v>66.577504346663105</v>
      </c>
      <c r="H20" s="84">
        <v>64.638223886585493</v>
      </c>
      <c r="I20" s="84">
        <v>63.9962551825598</v>
      </c>
      <c r="J20" s="84">
        <v>65.641299986625597</v>
      </c>
      <c r="K20" s="84">
        <v>70.389193526815504</v>
      </c>
      <c r="L20" s="89">
        <v>66.248495385849907</v>
      </c>
      <c r="M20" s="84"/>
      <c r="N20" s="96">
        <v>82.118496723284693</v>
      </c>
      <c r="O20" s="104">
        <v>83.268690651330701</v>
      </c>
      <c r="P20" s="97">
        <v>82.693593687307697</v>
      </c>
      <c r="Q20" s="84"/>
      <c r="R20" s="102">
        <v>70.947094900552102</v>
      </c>
      <c r="S20" s="82"/>
      <c r="T20" s="88">
        <v>9.5751705921197399</v>
      </c>
      <c r="U20" s="84">
        <v>7.6152304609218398</v>
      </c>
      <c r="V20" s="84">
        <v>2.6383526383526301</v>
      </c>
      <c r="W20" s="84">
        <v>-1.74174174174174</v>
      </c>
      <c r="X20" s="84">
        <v>4.9242424242424203</v>
      </c>
      <c r="Y20" s="89">
        <v>4.4712532163496004</v>
      </c>
      <c r="Z20" s="84"/>
      <c r="AA20" s="96">
        <v>4.7781569965870299</v>
      </c>
      <c r="AB20" s="104">
        <v>0.80958549222797904</v>
      </c>
      <c r="AC20" s="97">
        <v>2.74177467597208</v>
      </c>
      <c r="AD20" s="84"/>
      <c r="AE20" s="102">
        <v>3.8888733458299498</v>
      </c>
      <c r="AF20" s="30"/>
      <c r="AG20" s="88">
        <v>58.9808746823592</v>
      </c>
      <c r="AH20" s="84">
        <v>55.547010833221798</v>
      </c>
      <c r="AI20" s="84">
        <v>56.3528153002541</v>
      </c>
      <c r="AJ20" s="84">
        <v>58.676608265346999</v>
      </c>
      <c r="AK20" s="84">
        <v>61.976728634479002</v>
      </c>
      <c r="AL20" s="89">
        <v>58.306807543132201</v>
      </c>
      <c r="AM20" s="84"/>
      <c r="AN20" s="96">
        <v>77.156613615086201</v>
      </c>
      <c r="AO20" s="104">
        <v>82.105122375284196</v>
      </c>
      <c r="AP20" s="97">
        <v>79.630867995185199</v>
      </c>
      <c r="AQ20" s="84"/>
      <c r="AR20" s="102">
        <v>64.399396243718797</v>
      </c>
      <c r="AS20" s="82"/>
      <c r="AT20" s="88">
        <v>-2.2822955905162798</v>
      </c>
      <c r="AU20" s="84">
        <v>-0.66371681415929196</v>
      </c>
      <c r="AV20" s="84">
        <v>0.86779579867137402</v>
      </c>
      <c r="AW20" s="84">
        <v>-1.0041180120719799</v>
      </c>
      <c r="AX20" s="84">
        <v>1.21771419210396</v>
      </c>
      <c r="AY20" s="89">
        <v>-0.38046272493573202</v>
      </c>
      <c r="AZ20" s="84"/>
      <c r="BA20" s="96">
        <v>1.32162458836443</v>
      </c>
      <c r="BB20" s="104">
        <v>1.4543050735415599</v>
      </c>
      <c r="BC20" s="97">
        <v>1.3899827582536799</v>
      </c>
      <c r="BD20" s="84"/>
      <c r="BE20" s="102">
        <v>0.237911140189139</v>
      </c>
    </row>
    <row r="21" spans="1:57" x14ac:dyDescent="0.25">
      <c r="A21" s="21" t="s">
        <v>30</v>
      </c>
      <c r="B21" s="3" t="str">
        <f t="shared" si="0"/>
        <v>Virginia Beach, VA</v>
      </c>
      <c r="C21" s="3"/>
      <c r="D21" s="24" t="s">
        <v>16</v>
      </c>
      <c r="E21" s="27" t="s">
        <v>17</v>
      </c>
      <c r="F21" s="3"/>
      <c r="G21" s="88">
        <v>76.728606746949495</v>
      </c>
      <c r="H21" s="84">
        <v>69.415423877502107</v>
      </c>
      <c r="I21" s="84">
        <v>76.258074806603304</v>
      </c>
      <c r="J21" s="84">
        <v>76.9040593348751</v>
      </c>
      <c r="K21" s="84">
        <v>76.154398277374497</v>
      </c>
      <c r="L21" s="89">
        <v>75.092112608660898</v>
      </c>
      <c r="M21" s="84"/>
      <c r="N21" s="96">
        <v>80.700215328176</v>
      </c>
      <c r="O21" s="104">
        <v>86.298747906531602</v>
      </c>
      <c r="P21" s="97">
        <v>83.499481617353794</v>
      </c>
      <c r="Q21" s="84"/>
      <c r="R21" s="102">
        <v>77.494218039716003</v>
      </c>
      <c r="S21" s="82"/>
      <c r="T21" s="88">
        <v>2.47607204155715</v>
      </c>
      <c r="U21" s="84">
        <v>-3.1489189135515998</v>
      </c>
      <c r="V21" s="84">
        <v>-4.6214875029374296</v>
      </c>
      <c r="W21" s="84">
        <v>-10.054327273709699</v>
      </c>
      <c r="X21" s="84">
        <v>-9.7012859240565508</v>
      </c>
      <c r="Y21" s="89">
        <v>-5.2672803535225103</v>
      </c>
      <c r="Z21" s="84"/>
      <c r="AA21" s="96">
        <v>-10.6909913416658</v>
      </c>
      <c r="AB21" s="104">
        <v>-8.9833418667658798</v>
      </c>
      <c r="AC21" s="97">
        <v>-9.8166217144680701</v>
      </c>
      <c r="AD21" s="84"/>
      <c r="AE21" s="102">
        <v>-6.7159713259087201</v>
      </c>
      <c r="AF21" s="30"/>
      <c r="AG21" s="88">
        <v>65.930297471887698</v>
      </c>
      <c r="AH21" s="84">
        <v>61.043544142275998</v>
      </c>
      <c r="AI21" s="84">
        <v>67.250179440146695</v>
      </c>
      <c r="AJ21" s="84">
        <v>68.320838982374894</v>
      </c>
      <c r="AK21" s="84">
        <v>68.629874790653105</v>
      </c>
      <c r="AL21" s="89">
        <v>66.234946965467699</v>
      </c>
      <c r="AM21" s="84"/>
      <c r="AN21" s="96">
        <v>79.974479623574396</v>
      </c>
      <c r="AO21" s="104">
        <v>87.798070021532794</v>
      </c>
      <c r="AP21" s="97">
        <v>83.886274822553602</v>
      </c>
      <c r="AQ21" s="84"/>
      <c r="AR21" s="102">
        <v>71.278183496063704</v>
      </c>
      <c r="AS21" s="82"/>
      <c r="AT21" s="88">
        <v>-8.7736417509639093</v>
      </c>
      <c r="AU21" s="84">
        <v>-6.7598237559263499</v>
      </c>
      <c r="AV21" s="84">
        <v>-4.45189968009569</v>
      </c>
      <c r="AW21" s="84">
        <v>-8.0179101953130996</v>
      </c>
      <c r="AX21" s="84">
        <v>-6.46383251192053</v>
      </c>
      <c r="AY21" s="89">
        <v>-6.91789760385464</v>
      </c>
      <c r="AZ21" s="84"/>
      <c r="BA21" s="96">
        <v>-4.97351221262854</v>
      </c>
      <c r="BB21" s="104">
        <v>-2.7097151407970901</v>
      </c>
      <c r="BC21" s="97">
        <v>-3.8021329634091101</v>
      </c>
      <c r="BD21" s="84"/>
      <c r="BE21" s="102">
        <v>-5.8999002039406703</v>
      </c>
    </row>
    <row r="22" spans="1:57" x14ac:dyDescent="0.25">
      <c r="A22" s="34" t="s">
        <v>31</v>
      </c>
      <c r="B22" s="3" t="str">
        <f t="shared" si="0"/>
        <v>Norfolk/Portsmouth, VA</v>
      </c>
      <c r="C22" s="3"/>
      <c r="D22" s="24" t="s">
        <v>16</v>
      </c>
      <c r="E22" s="27" t="s">
        <v>17</v>
      </c>
      <c r="F22" s="3"/>
      <c r="G22" s="88">
        <v>63.095028982961502</v>
      </c>
      <c r="H22" s="84">
        <v>66.643246091691495</v>
      </c>
      <c r="I22" s="84">
        <v>74.565255577024402</v>
      </c>
      <c r="J22" s="84">
        <v>76.374494993851997</v>
      </c>
      <c r="K22" s="84">
        <v>76.532583874934105</v>
      </c>
      <c r="L22" s="89">
        <v>71.442121904092701</v>
      </c>
      <c r="M22" s="84"/>
      <c r="N22" s="96">
        <v>85.367995784296497</v>
      </c>
      <c r="O22" s="104">
        <v>83.664148954856799</v>
      </c>
      <c r="P22" s="97">
        <v>84.516072369576605</v>
      </c>
      <c r="Q22" s="84"/>
      <c r="R22" s="102">
        <v>75.177536322802396</v>
      </c>
      <c r="S22" s="82"/>
      <c r="T22" s="88">
        <v>-3.04079239443384</v>
      </c>
      <c r="U22" s="84">
        <v>-3.7957502526227902</v>
      </c>
      <c r="V22" s="84">
        <v>-3.0106410547479401</v>
      </c>
      <c r="W22" s="84">
        <v>-7.16984294148918</v>
      </c>
      <c r="X22" s="84">
        <v>-8.3090996808829498</v>
      </c>
      <c r="Y22" s="89">
        <v>-5.2410500353973202</v>
      </c>
      <c r="Z22" s="84"/>
      <c r="AA22" s="96">
        <v>-4.2721371150087197</v>
      </c>
      <c r="AB22" s="104">
        <v>-7.7457698855007404</v>
      </c>
      <c r="AC22" s="97">
        <v>-6.0235428936060904</v>
      </c>
      <c r="AD22" s="84"/>
      <c r="AE22" s="102">
        <v>-5.4938079430275897</v>
      </c>
      <c r="AF22" s="30"/>
      <c r="AG22" s="88">
        <v>65.721060952046301</v>
      </c>
      <c r="AH22" s="84">
        <v>68.057263305814104</v>
      </c>
      <c r="AI22" s="84">
        <v>74.279817319515104</v>
      </c>
      <c r="AJ22" s="84">
        <v>72.909713683470898</v>
      </c>
      <c r="AK22" s="84">
        <v>72.742842086773194</v>
      </c>
      <c r="AL22" s="89">
        <v>70.742139469523906</v>
      </c>
      <c r="AM22" s="84"/>
      <c r="AN22" s="96">
        <v>81.529949060249393</v>
      </c>
      <c r="AO22" s="104">
        <v>85.952046372738394</v>
      </c>
      <c r="AP22" s="97">
        <v>83.740997716493894</v>
      </c>
      <c r="AQ22" s="84"/>
      <c r="AR22" s="102">
        <v>74.456098968658196</v>
      </c>
      <c r="AS22" s="82"/>
      <c r="AT22" s="88">
        <v>-6.4800349934387302</v>
      </c>
      <c r="AU22" s="84">
        <v>1.7596848325673</v>
      </c>
      <c r="AV22" s="84">
        <v>1.32989875995926</v>
      </c>
      <c r="AW22" s="84">
        <v>-5.0660415118074198</v>
      </c>
      <c r="AX22" s="84">
        <v>-6.3648182691764097</v>
      </c>
      <c r="AY22" s="89">
        <v>-3.0792000577575598</v>
      </c>
      <c r="AZ22" s="84"/>
      <c r="BA22" s="96">
        <v>-0.65623481019534902</v>
      </c>
      <c r="BB22" s="104">
        <v>1.3635848304979501</v>
      </c>
      <c r="BC22" s="97">
        <v>0.37018123461334401</v>
      </c>
      <c r="BD22" s="84"/>
      <c r="BE22" s="102">
        <v>-1.9966624916051401</v>
      </c>
    </row>
    <row r="23" spans="1:57" x14ac:dyDescent="0.25">
      <c r="A23" s="35" t="s">
        <v>32</v>
      </c>
      <c r="B23" s="3" t="str">
        <f t="shared" si="0"/>
        <v>Newport News/Hampton, VA</v>
      </c>
      <c r="C23" s="3"/>
      <c r="D23" s="24" t="s">
        <v>16</v>
      </c>
      <c r="E23" s="27" t="s">
        <v>17</v>
      </c>
      <c r="F23" s="3"/>
      <c r="G23" s="88">
        <v>64.445406029135995</v>
      </c>
      <c r="H23" s="84">
        <v>66.378191259195106</v>
      </c>
      <c r="I23" s="84">
        <v>68.887927304197305</v>
      </c>
      <c r="J23" s="84">
        <v>71.2245781047165</v>
      </c>
      <c r="K23" s="84">
        <v>71.642867445550195</v>
      </c>
      <c r="L23" s="89">
        <v>68.515794028559</v>
      </c>
      <c r="M23" s="84"/>
      <c r="N23" s="96">
        <v>85.460839463435704</v>
      </c>
      <c r="O23" s="104">
        <v>89.4418000865426</v>
      </c>
      <c r="P23" s="97">
        <v>87.451319774989102</v>
      </c>
      <c r="Q23" s="84"/>
      <c r="R23" s="102">
        <v>73.925944241824794</v>
      </c>
      <c r="S23" s="82"/>
      <c r="T23" s="88">
        <v>1.8463642580351001</v>
      </c>
      <c r="U23" s="84">
        <v>-1.43499678732062</v>
      </c>
      <c r="V23" s="84">
        <v>-0.89230130732517099</v>
      </c>
      <c r="W23" s="84">
        <v>-2.3917770310337998</v>
      </c>
      <c r="X23" s="84">
        <v>-3.1207333723424999</v>
      </c>
      <c r="Y23" s="89">
        <v>-1.2883920036573699</v>
      </c>
      <c r="Z23" s="84"/>
      <c r="AA23" s="96">
        <v>-2.7253324577245102</v>
      </c>
      <c r="AB23" s="104">
        <v>-2.1152328334648698</v>
      </c>
      <c r="AC23" s="97">
        <v>-2.4142926122646</v>
      </c>
      <c r="AD23" s="84"/>
      <c r="AE23" s="102">
        <v>-1.6718283224162001</v>
      </c>
      <c r="AF23" s="30"/>
      <c r="AG23" s="88">
        <v>62.382806865714599</v>
      </c>
      <c r="AH23" s="84">
        <v>64.744699264387705</v>
      </c>
      <c r="AI23" s="84">
        <v>69.591086109909099</v>
      </c>
      <c r="AJ23" s="84">
        <v>71.087552286167593</v>
      </c>
      <c r="AK23" s="84">
        <v>70.943314582431796</v>
      </c>
      <c r="AL23" s="89">
        <v>67.749891821722102</v>
      </c>
      <c r="AM23" s="84"/>
      <c r="AN23" s="96">
        <v>82.817683542477994</v>
      </c>
      <c r="AO23" s="104">
        <v>85.864705033895802</v>
      </c>
      <c r="AP23" s="97">
        <v>84.341194288186898</v>
      </c>
      <c r="AQ23" s="84"/>
      <c r="AR23" s="102">
        <v>72.490263954997801</v>
      </c>
      <c r="AS23" s="82"/>
      <c r="AT23" s="88">
        <v>-7.7328170161299701</v>
      </c>
      <c r="AU23" s="84">
        <v>-2.0653343211159898</v>
      </c>
      <c r="AV23" s="84">
        <v>-0.11636566124519999</v>
      </c>
      <c r="AW23" s="84">
        <v>-4.3937924345295798</v>
      </c>
      <c r="AX23" s="84">
        <v>-6.8994889267461597</v>
      </c>
      <c r="AY23" s="89">
        <v>-4.2839553632865002</v>
      </c>
      <c r="AZ23" s="84"/>
      <c r="BA23" s="96">
        <v>-3.5081085623056798</v>
      </c>
      <c r="BB23" s="104">
        <v>-0.16770082173402601</v>
      </c>
      <c r="BC23" s="97">
        <v>-1.8361522642380399</v>
      </c>
      <c r="BD23" s="84"/>
      <c r="BE23" s="102">
        <v>-3.4738746403727201</v>
      </c>
    </row>
    <row r="24" spans="1:57" x14ac:dyDescent="0.25">
      <c r="A24" s="36" t="s">
        <v>33</v>
      </c>
      <c r="B24" s="3" t="str">
        <f t="shared" si="0"/>
        <v>Chesapeake/Suffolk, VA</v>
      </c>
      <c r="C24" s="3"/>
      <c r="D24" s="25" t="s">
        <v>16</v>
      </c>
      <c r="E24" s="28" t="s">
        <v>17</v>
      </c>
      <c r="F24" s="3"/>
      <c r="G24" s="90">
        <v>67.068273092369395</v>
      </c>
      <c r="H24" s="91">
        <v>73.266980967347607</v>
      </c>
      <c r="I24" s="91">
        <v>79.9895233106338</v>
      </c>
      <c r="J24" s="91">
        <v>81.822943949711799</v>
      </c>
      <c r="K24" s="91">
        <v>81.438798672952601</v>
      </c>
      <c r="L24" s="92">
        <v>76.7173039986031</v>
      </c>
      <c r="M24" s="84"/>
      <c r="N24" s="98">
        <v>88.824864676095601</v>
      </c>
      <c r="O24" s="99">
        <v>89.313776846516504</v>
      </c>
      <c r="P24" s="100">
        <v>89.069320761306003</v>
      </c>
      <c r="Q24" s="84"/>
      <c r="R24" s="103">
        <v>80.246451645089607</v>
      </c>
      <c r="S24" s="82"/>
      <c r="T24" s="90">
        <v>-2.6038722478043002</v>
      </c>
      <c r="U24" s="91">
        <v>-2.6394214390734101</v>
      </c>
      <c r="V24" s="91">
        <v>-0.49532685711723501</v>
      </c>
      <c r="W24" s="91">
        <v>-2.4733186810886099</v>
      </c>
      <c r="X24" s="91">
        <v>-2.9715852681383499</v>
      </c>
      <c r="Y24" s="92">
        <v>-2.2294051422209198</v>
      </c>
      <c r="Z24" s="84"/>
      <c r="AA24" s="98">
        <v>-2.2841162083911799</v>
      </c>
      <c r="AB24" s="99">
        <v>-2.27198810946809</v>
      </c>
      <c r="AC24" s="100">
        <v>-2.2780358920791901</v>
      </c>
      <c r="AD24" s="84"/>
      <c r="AE24" s="103">
        <v>-2.2448325429752698</v>
      </c>
      <c r="AF24" s="31"/>
      <c r="AG24" s="90">
        <v>65.9725859961585</v>
      </c>
      <c r="AH24" s="91">
        <v>71.045049764274395</v>
      </c>
      <c r="AI24" s="91">
        <v>78.439846341889194</v>
      </c>
      <c r="AJ24" s="91">
        <v>79.382748384843694</v>
      </c>
      <c r="AK24" s="91">
        <v>78.204120831150604</v>
      </c>
      <c r="AL24" s="92">
        <v>74.608870263663306</v>
      </c>
      <c r="AM24" s="84"/>
      <c r="AN24" s="98">
        <v>86.039811419591402</v>
      </c>
      <c r="AO24" s="99">
        <v>88.855421686746894</v>
      </c>
      <c r="AP24" s="100">
        <v>87.447616553169098</v>
      </c>
      <c r="AQ24" s="84"/>
      <c r="AR24" s="103">
        <v>78.277083489236404</v>
      </c>
      <c r="AS24" s="75"/>
      <c r="AT24" s="90">
        <v>-6.1118361093565596</v>
      </c>
      <c r="AU24" s="91">
        <v>-2.82958200161573</v>
      </c>
      <c r="AV24" s="91">
        <v>-1.49214603494722</v>
      </c>
      <c r="AW24" s="91">
        <v>-2.3742230988799</v>
      </c>
      <c r="AX24" s="91">
        <v>-2.3024335378708698</v>
      </c>
      <c r="AY24" s="92">
        <v>-2.9464330206423801</v>
      </c>
      <c r="AZ24" s="84"/>
      <c r="BA24" s="98">
        <v>-0.90235136506478697</v>
      </c>
      <c r="BB24" s="99">
        <v>1.65557334232033</v>
      </c>
      <c r="BC24" s="100">
        <v>0.380905604860789</v>
      </c>
      <c r="BD24" s="84"/>
      <c r="BE24" s="103">
        <v>-1.9086129522572599</v>
      </c>
    </row>
    <row r="25" spans="1:57" ht="13" x14ac:dyDescent="0.3">
      <c r="A25" s="35" t="s">
        <v>119</v>
      </c>
      <c r="B25" s="3" t="s">
        <v>119</v>
      </c>
      <c r="C25" s="9"/>
      <c r="D25" s="23" t="s">
        <v>16</v>
      </c>
      <c r="E25" s="26" t="s">
        <v>17</v>
      </c>
      <c r="F25" s="3"/>
      <c r="G25" s="85">
        <v>33.940774487471501</v>
      </c>
      <c r="H25" s="86">
        <v>42.857142857142797</v>
      </c>
      <c r="I25" s="86">
        <v>56.492027334851898</v>
      </c>
      <c r="J25" s="86">
        <v>56.101529450048801</v>
      </c>
      <c r="K25" s="86">
        <v>54.767328343638098</v>
      </c>
      <c r="L25" s="87">
        <v>48.831760494630601</v>
      </c>
      <c r="M25" s="84"/>
      <c r="N25" s="93">
        <v>77.643996095021095</v>
      </c>
      <c r="O25" s="94">
        <v>78.490074845427898</v>
      </c>
      <c r="P25" s="95">
        <v>78.067035470224496</v>
      </c>
      <c r="Q25" s="84"/>
      <c r="R25" s="101">
        <v>57.184696201943098</v>
      </c>
      <c r="S25" s="82"/>
      <c r="T25" s="85">
        <v>-10.860492445889699</v>
      </c>
      <c r="U25" s="86">
        <v>-19.153372008701901</v>
      </c>
      <c r="V25" s="86">
        <v>-15.2191836110475</v>
      </c>
      <c r="W25" s="86">
        <v>-13.0850197733219</v>
      </c>
      <c r="X25" s="86">
        <v>-5.0039281414024499</v>
      </c>
      <c r="Y25" s="87">
        <v>-12.7752800104921</v>
      </c>
      <c r="Z25" s="84"/>
      <c r="AA25" s="93">
        <v>7.6658583910904303</v>
      </c>
      <c r="AB25" s="94">
        <v>0.756041673340763</v>
      </c>
      <c r="AC25" s="95">
        <v>4.0777114138912696</v>
      </c>
      <c r="AD25" s="84"/>
      <c r="AE25" s="101">
        <v>-6.8947963809544799</v>
      </c>
      <c r="AF25" s="29"/>
      <c r="AG25" s="85">
        <v>48.519362186788101</v>
      </c>
      <c r="AH25" s="86">
        <v>49.617637487796898</v>
      </c>
      <c r="AI25" s="86">
        <v>63.187438984705402</v>
      </c>
      <c r="AJ25" s="86">
        <v>64.017246989912096</v>
      </c>
      <c r="AK25" s="86">
        <v>63.228115847705801</v>
      </c>
      <c r="AL25" s="87">
        <v>57.713960299381696</v>
      </c>
      <c r="AM25" s="84"/>
      <c r="AN25" s="93">
        <v>73.047510575984305</v>
      </c>
      <c r="AO25" s="94">
        <v>74.845427920598695</v>
      </c>
      <c r="AP25" s="95">
        <v>73.946469248291507</v>
      </c>
      <c r="AQ25" s="84"/>
      <c r="AR25" s="101">
        <v>62.351819999070202</v>
      </c>
      <c r="AS25" s="82"/>
      <c r="AT25" s="85">
        <v>-0.48426093044416302</v>
      </c>
      <c r="AU25" s="86">
        <v>11.815983514284801</v>
      </c>
      <c r="AV25" s="86">
        <v>11.0097539379698</v>
      </c>
      <c r="AW25" s="86">
        <v>9.7596743373752997</v>
      </c>
      <c r="AX25" s="86">
        <v>5.9474078710606797</v>
      </c>
      <c r="AY25" s="87">
        <v>7.6535457979495103</v>
      </c>
      <c r="AZ25" s="84"/>
      <c r="BA25" s="93">
        <v>6.2736721029613696</v>
      </c>
      <c r="BB25" s="94">
        <v>3.64017569070336</v>
      </c>
      <c r="BC25" s="95">
        <v>4.9244018972298402</v>
      </c>
      <c r="BD25" s="84"/>
      <c r="BE25" s="101">
        <v>6.7130266658978002</v>
      </c>
    </row>
    <row r="26" spans="1:57" x14ac:dyDescent="0.25">
      <c r="A26" s="35" t="s">
        <v>43</v>
      </c>
      <c r="B26" s="3" t="str">
        <f t="shared" si="0"/>
        <v>Richmond North/Glen Allen, VA</v>
      </c>
      <c r="C26" s="10"/>
      <c r="D26" s="24" t="s">
        <v>16</v>
      </c>
      <c r="E26" s="27" t="s">
        <v>17</v>
      </c>
      <c r="F26" s="3"/>
      <c r="G26" s="88">
        <v>49.426766495086497</v>
      </c>
      <c r="H26" s="84">
        <v>61.944314459522602</v>
      </c>
      <c r="I26" s="84">
        <v>70.238652316331297</v>
      </c>
      <c r="J26" s="84">
        <v>71.607393542349001</v>
      </c>
      <c r="K26" s="84">
        <v>66.214319138979803</v>
      </c>
      <c r="L26" s="89">
        <v>63.886289190453901</v>
      </c>
      <c r="M26" s="84"/>
      <c r="N26" s="96">
        <v>79.503977538605497</v>
      </c>
      <c r="O26" s="104">
        <v>84.007955077210994</v>
      </c>
      <c r="P26" s="97">
        <v>81.755966307908196</v>
      </c>
      <c r="Q26" s="84"/>
      <c r="R26" s="102">
        <v>68.991911224012298</v>
      </c>
      <c r="S26" s="82"/>
      <c r="T26" s="88">
        <v>3.3206751515366402</v>
      </c>
      <c r="U26" s="84">
        <v>5.1428056046031303</v>
      </c>
      <c r="V26" s="84">
        <v>3.4109111104918801</v>
      </c>
      <c r="W26" s="84">
        <v>3.8271004446194001</v>
      </c>
      <c r="X26" s="84">
        <v>-7.7694670759619697</v>
      </c>
      <c r="Y26" s="89">
        <v>1.2670656217143299</v>
      </c>
      <c r="Z26" s="84"/>
      <c r="AA26" s="96">
        <v>-7.2723027325251497</v>
      </c>
      <c r="AB26" s="104">
        <v>-1.2157379411884901</v>
      </c>
      <c r="AC26" s="97">
        <v>-4.2563857202609396</v>
      </c>
      <c r="AD26" s="84"/>
      <c r="AE26" s="102">
        <v>-0.67302124588103396</v>
      </c>
      <c r="AF26" s="30"/>
      <c r="AG26" s="88">
        <v>53.968764623303599</v>
      </c>
      <c r="AH26" s="84">
        <v>57.7211043518951</v>
      </c>
      <c r="AI26" s="84">
        <v>67.448525970987305</v>
      </c>
      <c r="AJ26" s="84">
        <v>69.021993448759901</v>
      </c>
      <c r="AK26" s="84">
        <v>67.606457650912404</v>
      </c>
      <c r="AL26" s="89">
        <v>63.1533692091717</v>
      </c>
      <c r="AM26" s="84"/>
      <c r="AN26" s="96">
        <v>76.237131492746798</v>
      </c>
      <c r="AO26" s="104">
        <v>79.167641553579699</v>
      </c>
      <c r="AP26" s="97">
        <v>77.702386523163298</v>
      </c>
      <c r="AQ26" s="84"/>
      <c r="AR26" s="102">
        <v>67.310231298883593</v>
      </c>
      <c r="AS26" s="82"/>
      <c r="AT26" s="88">
        <v>-1.8708476949695301</v>
      </c>
      <c r="AU26" s="84">
        <v>4.1961558131054302</v>
      </c>
      <c r="AV26" s="84">
        <v>4.7282080917498703</v>
      </c>
      <c r="AW26" s="84">
        <v>5.4963328388560697</v>
      </c>
      <c r="AX26" s="84">
        <v>2.7895320071480998</v>
      </c>
      <c r="AY26" s="89">
        <v>3.2088178373433101</v>
      </c>
      <c r="AZ26" s="84"/>
      <c r="BA26" s="96">
        <v>-0.62579564994980497</v>
      </c>
      <c r="BB26" s="104">
        <v>1.5290487296169999</v>
      </c>
      <c r="BC26" s="97">
        <v>0.460389360475913</v>
      </c>
      <c r="BD26" s="84"/>
      <c r="BE26" s="102">
        <v>2.30189133904917</v>
      </c>
    </row>
    <row r="27" spans="1:57" x14ac:dyDescent="0.25">
      <c r="A27" s="21" t="s">
        <v>44</v>
      </c>
      <c r="B27" s="3" t="str">
        <f t="shared" si="0"/>
        <v>Richmond West/Midlothian, VA</v>
      </c>
      <c r="C27" s="3"/>
      <c r="D27" s="24" t="s">
        <v>16</v>
      </c>
      <c r="E27" s="27" t="s">
        <v>17</v>
      </c>
      <c r="F27" s="3"/>
      <c r="G27" s="88">
        <v>54.479669193659497</v>
      </c>
      <c r="H27" s="84">
        <v>61.681598897312099</v>
      </c>
      <c r="I27" s="84">
        <v>65.334252239834498</v>
      </c>
      <c r="J27" s="84">
        <v>65.713301171605707</v>
      </c>
      <c r="K27" s="84">
        <v>64.300482425913103</v>
      </c>
      <c r="L27" s="89">
        <v>62.301860785664999</v>
      </c>
      <c r="M27" s="84"/>
      <c r="N27" s="96">
        <v>86.354238456236999</v>
      </c>
      <c r="O27" s="104">
        <v>88.318401102687801</v>
      </c>
      <c r="P27" s="97">
        <v>87.3363197794624</v>
      </c>
      <c r="Q27" s="84"/>
      <c r="R27" s="102">
        <v>69.454563355321397</v>
      </c>
      <c r="S27" s="82"/>
      <c r="T27" s="88">
        <v>4.42236659723243</v>
      </c>
      <c r="U27" s="84">
        <v>-0.180448213055035</v>
      </c>
      <c r="V27" s="84">
        <v>-2.3353961363297202</v>
      </c>
      <c r="W27" s="84">
        <v>-7.0850446622833703</v>
      </c>
      <c r="X27" s="84">
        <v>-8.0968954977091308</v>
      </c>
      <c r="Y27" s="89">
        <v>-3.1231119150516502</v>
      </c>
      <c r="Z27" s="84"/>
      <c r="AA27" s="96">
        <v>-1.75469143856903</v>
      </c>
      <c r="AB27" s="104">
        <v>-6.8917987594762198E-2</v>
      </c>
      <c r="AC27" s="97">
        <v>-0.90949633785560402</v>
      </c>
      <c r="AD27" s="84"/>
      <c r="AE27" s="102">
        <v>-2.3392923659329798</v>
      </c>
      <c r="AF27" s="30"/>
      <c r="AG27" s="88">
        <v>60.079255685733898</v>
      </c>
      <c r="AH27" s="84">
        <v>57.064093728463099</v>
      </c>
      <c r="AI27" s="84">
        <v>63.180565127498198</v>
      </c>
      <c r="AJ27" s="84">
        <v>64.016195727084707</v>
      </c>
      <c r="AK27" s="84">
        <v>65.299793246037197</v>
      </c>
      <c r="AL27" s="89">
        <v>61.927980702963403</v>
      </c>
      <c r="AM27" s="84"/>
      <c r="AN27" s="96">
        <v>80.082701585113696</v>
      </c>
      <c r="AO27" s="104">
        <v>83.709510682287998</v>
      </c>
      <c r="AP27" s="97">
        <v>81.896106133700798</v>
      </c>
      <c r="AQ27" s="84"/>
      <c r="AR27" s="102">
        <v>67.633159397459806</v>
      </c>
      <c r="AS27" s="82"/>
      <c r="AT27" s="88">
        <v>1.63619162235877</v>
      </c>
      <c r="AU27" s="84">
        <v>-2.2240048374930099</v>
      </c>
      <c r="AV27" s="84">
        <v>-1.90141139352429</v>
      </c>
      <c r="AW27" s="84">
        <v>-2.8153552631614498</v>
      </c>
      <c r="AX27" s="84">
        <v>-2.4497615384376399</v>
      </c>
      <c r="AY27" s="89">
        <v>-1.60467672660855</v>
      </c>
      <c r="AZ27" s="84"/>
      <c r="BA27" s="96">
        <v>2.7496226509588602</v>
      </c>
      <c r="BB27" s="104">
        <v>2.64591161887332</v>
      </c>
      <c r="BC27" s="97">
        <v>2.6965927410335002</v>
      </c>
      <c r="BD27" s="84"/>
      <c r="BE27" s="102">
        <v>-0.157939404167943</v>
      </c>
    </row>
    <row r="28" spans="1:57" x14ac:dyDescent="0.25">
      <c r="A28" s="21" t="s">
        <v>45</v>
      </c>
      <c r="B28" s="3" t="str">
        <f t="shared" si="0"/>
        <v>Petersburg/Chester, VA</v>
      </c>
      <c r="C28" s="3"/>
      <c r="D28" s="24" t="s">
        <v>16</v>
      </c>
      <c r="E28" s="27" t="s">
        <v>17</v>
      </c>
      <c r="F28" s="3"/>
      <c r="G28" s="88">
        <v>60.460170146945003</v>
      </c>
      <c r="H28" s="84">
        <v>69.392884764114399</v>
      </c>
      <c r="I28" s="84">
        <v>69.566898685228097</v>
      </c>
      <c r="J28" s="84">
        <v>69.412219644238206</v>
      </c>
      <c r="K28" s="84">
        <v>68.329466357308505</v>
      </c>
      <c r="L28" s="89">
        <v>67.432327919566802</v>
      </c>
      <c r="M28" s="84"/>
      <c r="N28" s="96">
        <v>75.773395204949693</v>
      </c>
      <c r="O28" s="104">
        <v>74.323279195668903</v>
      </c>
      <c r="P28" s="97">
        <v>75.048337200309305</v>
      </c>
      <c r="Q28" s="84"/>
      <c r="R28" s="102">
        <v>69.608330571207603</v>
      </c>
      <c r="S28" s="82"/>
      <c r="T28" s="88">
        <v>11.617107513029501</v>
      </c>
      <c r="U28" s="84">
        <v>4.8943253688391</v>
      </c>
      <c r="V28" s="84">
        <v>-0.70415209848327798</v>
      </c>
      <c r="W28" s="84">
        <v>-5.83429243308011</v>
      </c>
      <c r="X28" s="84">
        <v>-10.9190062459302</v>
      </c>
      <c r="Y28" s="89">
        <v>-1.06772937631525</v>
      </c>
      <c r="Z28" s="84"/>
      <c r="AA28" s="96">
        <v>-7.8871834860944103</v>
      </c>
      <c r="AB28" s="104">
        <v>-1.3049747110143699</v>
      </c>
      <c r="AC28" s="97">
        <v>-4.7413584291017798</v>
      </c>
      <c r="AD28" s="84"/>
      <c r="AE28" s="102">
        <v>-2.2292096935776899</v>
      </c>
      <c r="AF28" s="30"/>
      <c r="AG28" s="88">
        <v>55.964810518174701</v>
      </c>
      <c r="AH28" s="84">
        <v>60.102474864655797</v>
      </c>
      <c r="AI28" s="84">
        <v>64.327146171693698</v>
      </c>
      <c r="AJ28" s="84">
        <v>65.564578499613305</v>
      </c>
      <c r="AK28" s="84">
        <v>65.835266821345698</v>
      </c>
      <c r="AL28" s="89">
        <v>62.358855375096603</v>
      </c>
      <c r="AM28" s="84"/>
      <c r="AN28" s="96">
        <v>74.671307037896298</v>
      </c>
      <c r="AO28" s="104">
        <v>74.405452436194807</v>
      </c>
      <c r="AP28" s="97">
        <v>74.538379737045602</v>
      </c>
      <c r="AQ28" s="84"/>
      <c r="AR28" s="102">
        <v>65.838719478510598</v>
      </c>
      <c r="AS28" s="82"/>
      <c r="AT28" s="88">
        <v>-1.948470857954</v>
      </c>
      <c r="AU28" s="84">
        <v>-1.62269418718918</v>
      </c>
      <c r="AV28" s="84">
        <v>-3.8432233077157698</v>
      </c>
      <c r="AW28" s="84">
        <v>-5.5723300349745504</v>
      </c>
      <c r="AX28" s="84">
        <v>-3.2052793460068898</v>
      </c>
      <c r="AY28" s="89">
        <v>-3.3249913808365701</v>
      </c>
      <c r="AZ28" s="84"/>
      <c r="BA28" s="96">
        <v>3.5240989425057401</v>
      </c>
      <c r="BB28" s="104">
        <v>6.9136972889712798</v>
      </c>
      <c r="BC28" s="97">
        <v>5.1885778344160203</v>
      </c>
      <c r="BD28" s="84"/>
      <c r="BE28" s="102">
        <v>-0.72597358842994597</v>
      </c>
    </row>
    <row r="29" spans="1:57" x14ac:dyDescent="0.25">
      <c r="A29" s="77" t="s">
        <v>97</v>
      </c>
      <c r="B29" s="37" t="s">
        <v>70</v>
      </c>
      <c r="C29" s="3"/>
      <c r="D29" s="24" t="s">
        <v>16</v>
      </c>
      <c r="E29" s="27" t="s">
        <v>17</v>
      </c>
      <c r="F29" s="3"/>
      <c r="G29" s="88">
        <v>48.204370638276103</v>
      </c>
      <c r="H29" s="84">
        <v>55.682339157454997</v>
      </c>
      <c r="I29" s="84">
        <v>58.799857368447803</v>
      </c>
      <c r="J29" s="84">
        <v>60.435026234017599</v>
      </c>
      <c r="K29" s="84">
        <v>59.619988793235102</v>
      </c>
      <c r="L29" s="89">
        <v>56.5483164382863</v>
      </c>
      <c r="M29" s="84"/>
      <c r="N29" s="96">
        <v>69.920024451123197</v>
      </c>
      <c r="O29" s="104">
        <v>71.183332484335907</v>
      </c>
      <c r="P29" s="97">
        <v>70.551678467729602</v>
      </c>
      <c r="Q29" s="84"/>
      <c r="R29" s="102">
        <v>60.549277018127299</v>
      </c>
      <c r="S29" s="82"/>
      <c r="T29" s="88">
        <v>-2.90905144746749</v>
      </c>
      <c r="U29" s="84">
        <v>-3.5199699115644298</v>
      </c>
      <c r="V29" s="84">
        <v>-2.9228985611704701</v>
      </c>
      <c r="W29" s="84">
        <v>-6.0292997200454304</v>
      </c>
      <c r="X29" s="84">
        <v>-7.7057949161236596</v>
      </c>
      <c r="Y29" s="89">
        <v>-4.7505201674146997</v>
      </c>
      <c r="Z29" s="84"/>
      <c r="AA29" s="96">
        <v>-6.4366505266702898</v>
      </c>
      <c r="AB29" s="104">
        <v>-3.6697684839551399</v>
      </c>
      <c r="AC29" s="97">
        <v>-5.0609821784028997</v>
      </c>
      <c r="AD29" s="84"/>
      <c r="AE29" s="102">
        <v>-4.8541021322192002</v>
      </c>
      <c r="AF29" s="30"/>
      <c r="AG29" s="88">
        <v>47.396974173501</v>
      </c>
      <c r="AH29" s="84">
        <v>50.515765880495103</v>
      </c>
      <c r="AI29" s="84">
        <v>56.907442310631097</v>
      </c>
      <c r="AJ29" s="84">
        <v>59.4289643930518</v>
      </c>
      <c r="AK29" s="84">
        <v>59.695125057307301</v>
      </c>
      <c r="AL29" s="89">
        <v>54.788854362997299</v>
      </c>
      <c r="AM29" s="84"/>
      <c r="AN29" s="96">
        <v>69.069329122306499</v>
      </c>
      <c r="AO29" s="104">
        <v>70.504559115684302</v>
      </c>
      <c r="AP29" s="97">
        <v>69.786944118995393</v>
      </c>
      <c r="AQ29" s="84"/>
      <c r="AR29" s="102">
        <v>59.074022864710997</v>
      </c>
      <c r="AS29" s="82"/>
      <c r="AT29" s="88">
        <v>-3.7814452383674801</v>
      </c>
      <c r="AU29" s="84">
        <v>-3.79805542614789</v>
      </c>
      <c r="AV29" s="84">
        <v>-2.1383520876691899</v>
      </c>
      <c r="AW29" s="84">
        <v>-3.86419070261613</v>
      </c>
      <c r="AX29" s="84">
        <v>-4.3241181552541397</v>
      </c>
      <c r="AY29" s="89">
        <v>-3.5889649338855798</v>
      </c>
      <c r="AZ29" s="84"/>
      <c r="BA29" s="96">
        <v>-4.3085761877750501</v>
      </c>
      <c r="BB29" s="104">
        <v>-2.8308100745909801</v>
      </c>
      <c r="BC29" s="97">
        <v>-3.5677566709182602</v>
      </c>
      <c r="BD29" s="84"/>
      <c r="BE29" s="102">
        <v>-3.5847820412667502</v>
      </c>
    </row>
    <row r="30" spans="1:57" x14ac:dyDescent="0.25">
      <c r="A30" s="21" t="s">
        <v>47</v>
      </c>
      <c r="B30" s="3" t="str">
        <f t="shared" si="0"/>
        <v>Roanoke, VA</v>
      </c>
      <c r="C30" s="3"/>
      <c r="D30" s="24" t="s">
        <v>16</v>
      </c>
      <c r="E30" s="27" t="s">
        <v>17</v>
      </c>
      <c r="F30" s="3"/>
      <c r="G30" s="88">
        <v>52.3904744591892</v>
      </c>
      <c r="H30" s="84">
        <v>63.333939283766497</v>
      </c>
      <c r="I30" s="84">
        <v>70.169060170877998</v>
      </c>
      <c r="J30" s="84">
        <v>69.114706417015</v>
      </c>
      <c r="K30" s="84">
        <v>67.514997273223003</v>
      </c>
      <c r="L30" s="89">
        <v>64.504635520814304</v>
      </c>
      <c r="M30" s="84"/>
      <c r="N30" s="96">
        <v>68.442101436102504</v>
      </c>
      <c r="O30" s="104">
        <v>70.8234866387929</v>
      </c>
      <c r="P30" s="97">
        <v>69.632794037447695</v>
      </c>
      <c r="Q30" s="84"/>
      <c r="R30" s="102">
        <v>65.969823668423899</v>
      </c>
      <c r="S30" s="82"/>
      <c r="T30" s="88">
        <v>2.2742276523885598</v>
      </c>
      <c r="U30" s="84">
        <v>-4.7489570329450297</v>
      </c>
      <c r="V30" s="84">
        <v>-3.67563766016456</v>
      </c>
      <c r="W30" s="84">
        <v>-5.0773736345298897</v>
      </c>
      <c r="X30" s="84">
        <v>-6.5328006726490297</v>
      </c>
      <c r="Y30" s="89">
        <v>-3.8991971583485001</v>
      </c>
      <c r="Z30" s="84"/>
      <c r="AA30" s="96">
        <v>-14.7719024628258</v>
      </c>
      <c r="AB30" s="104">
        <v>-12.7386204312369</v>
      </c>
      <c r="AC30" s="97">
        <v>-13.7498602316162</v>
      </c>
      <c r="AD30" s="84"/>
      <c r="AE30" s="102">
        <v>-7.0990233663838902</v>
      </c>
      <c r="AF30" s="30"/>
      <c r="AG30" s="88">
        <v>50.7407744046536</v>
      </c>
      <c r="AH30" s="84">
        <v>55.399018360298101</v>
      </c>
      <c r="AI30" s="84">
        <v>64.042901290674394</v>
      </c>
      <c r="AJ30" s="84">
        <v>67.874022904926306</v>
      </c>
      <c r="AK30" s="84">
        <v>67.296855117251397</v>
      </c>
      <c r="AL30" s="89">
        <v>61.070714415560801</v>
      </c>
      <c r="AM30" s="84"/>
      <c r="AN30" s="96">
        <v>70.8234866387929</v>
      </c>
      <c r="AO30" s="104">
        <v>68.737502272314103</v>
      </c>
      <c r="AP30" s="97">
        <v>69.780494455553495</v>
      </c>
      <c r="AQ30" s="84"/>
      <c r="AR30" s="102">
        <v>63.559222998415798</v>
      </c>
      <c r="AS30" s="82"/>
      <c r="AT30" s="88">
        <v>-4.9811315795813602</v>
      </c>
      <c r="AU30" s="84">
        <v>-2.3185081419901499</v>
      </c>
      <c r="AV30" s="84">
        <v>-1.72259999400032</v>
      </c>
      <c r="AW30" s="84">
        <v>-1.0915444013165401</v>
      </c>
      <c r="AX30" s="84">
        <v>0.58867890350387198</v>
      </c>
      <c r="AY30" s="89">
        <v>-1.7543489947802899</v>
      </c>
      <c r="AZ30" s="84"/>
      <c r="BA30" s="96">
        <v>-5.1424454702420199</v>
      </c>
      <c r="BB30" s="104">
        <v>-8.0225796827037694</v>
      </c>
      <c r="BC30" s="97">
        <v>-6.5831875947449898</v>
      </c>
      <c r="BD30" s="84"/>
      <c r="BE30" s="102">
        <v>-3.3219408116765901</v>
      </c>
    </row>
    <row r="31" spans="1:57" x14ac:dyDescent="0.25">
      <c r="A31" s="21" t="s">
        <v>48</v>
      </c>
      <c r="B31" s="3" t="str">
        <f t="shared" si="0"/>
        <v>Charlottesville, VA</v>
      </c>
      <c r="C31" s="3"/>
      <c r="D31" s="24" t="s">
        <v>16</v>
      </c>
      <c r="E31" s="27" t="s">
        <v>17</v>
      </c>
      <c r="F31" s="3"/>
      <c r="G31" s="88">
        <v>53.725934314835698</v>
      </c>
      <c r="H31" s="84">
        <v>59.343148357870803</v>
      </c>
      <c r="I31" s="84">
        <v>66.749716874292105</v>
      </c>
      <c r="J31" s="84">
        <v>73.703284258210601</v>
      </c>
      <c r="K31" s="84">
        <v>73.2276330690826</v>
      </c>
      <c r="L31" s="89">
        <v>65.349943374858398</v>
      </c>
      <c r="M31" s="84"/>
      <c r="N31" s="96">
        <v>71.868629671574098</v>
      </c>
      <c r="O31" s="104">
        <v>75.175537938844798</v>
      </c>
      <c r="P31" s="97">
        <v>73.522083805209505</v>
      </c>
      <c r="Q31" s="84"/>
      <c r="R31" s="102">
        <v>67.684840640673002</v>
      </c>
      <c r="S31" s="82"/>
      <c r="T31" s="88">
        <v>-2.0236047944617201</v>
      </c>
      <c r="U31" s="84">
        <v>-6.1761232384732301</v>
      </c>
      <c r="V31" s="84">
        <v>-4.2065131880386897</v>
      </c>
      <c r="W31" s="84">
        <v>-1.2834249702204501</v>
      </c>
      <c r="X31" s="84">
        <v>-6.80938757731509</v>
      </c>
      <c r="Y31" s="89">
        <v>-4.18059919228073</v>
      </c>
      <c r="Z31" s="84"/>
      <c r="AA31" s="96">
        <v>-12.727935313672599</v>
      </c>
      <c r="AB31" s="104">
        <v>-11.2907204236626</v>
      </c>
      <c r="AC31" s="97">
        <v>-11.9990338248165</v>
      </c>
      <c r="AD31" s="84"/>
      <c r="AE31" s="102">
        <v>-6.7517722470251904</v>
      </c>
      <c r="AF31" s="30"/>
      <c r="AG31" s="88">
        <v>59.1959229898074</v>
      </c>
      <c r="AH31" s="84">
        <v>57.7802944507361</v>
      </c>
      <c r="AI31" s="84">
        <v>64.031710079275101</v>
      </c>
      <c r="AJ31" s="84">
        <v>68.5503963759909</v>
      </c>
      <c r="AK31" s="84">
        <v>71.472253680634196</v>
      </c>
      <c r="AL31" s="89">
        <v>64.206115515288701</v>
      </c>
      <c r="AM31" s="84"/>
      <c r="AN31" s="96">
        <v>76.670441676104105</v>
      </c>
      <c r="AO31" s="104">
        <v>79.445073612683998</v>
      </c>
      <c r="AP31" s="97">
        <v>78.057757644394101</v>
      </c>
      <c r="AQ31" s="84"/>
      <c r="AR31" s="102">
        <v>68.163727552175999</v>
      </c>
      <c r="AS31" s="82"/>
      <c r="AT31" s="88">
        <v>-0.79645968969055303</v>
      </c>
      <c r="AU31" s="84">
        <v>-5.5884255414342201</v>
      </c>
      <c r="AV31" s="84">
        <v>-4.3398400260493997</v>
      </c>
      <c r="AW31" s="84">
        <v>-5.32617433471958</v>
      </c>
      <c r="AX31" s="84">
        <v>-5.1318224572839899</v>
      </c>
      <c r="AY31" s="89">
        <v>-4.3280996609019597</v>
      </c>
      <c r="AZ31" s="84"/>
      <c r="BA31" s="96">
        <v>-4.9291120454603696</v>
      </c>
      <c r="BB31" s="104">
        <v>-3.9155422290924302</v>
      </c>
      <c r="BC31" s="97">
        <v>-4.4160066267824103</v>
      </c>
      <c r="BD31" s="84"/>
      <c r="BE31" s="102">
        <v>-4.3568793801126597</v>
      </c>
    </row>
    <row r="32" spans="1:57" x14ac:dyDescent="0.25">
      <c r="A32" s="21" t="s">
        <v>49</v>
      </c>
      <c r="B32" t="s">
        <v>72</v>
      </c>
      <c r="C32" s="3"/>
      <c r="D32" s="24" t="s">
        <v>16</v>
      </c>
      <c r="E32" s="27" t="s">
        <v>17</v>
      </c>
      <c r="F32" s="3"/>
      <c r="G32" s="88">
        <v>46.635903542721003</v>
      </c>
      <c r="H32" s="84">
        <v>62.667460553736198</v>
      </c>
      <c r="I32" s="84">
        <v>67.445668353676595</v>
      </c>
      <c r="J32" s="84">
        <v>67.356356058350599</v>
      </c>
      <c r="K32" s="84">
        <v>79.726108961000193</v>
      </c>
      <c r="L32" s="89">
        <v>64.766299493896895</v>
      </c>
      <c r="M32" s="84"/>
      <c r="N32" s="96">
        <v>85.397439714200601</v>
      </c>
      <c r="O32" s="104">
        <v>83.9237868413218</v>
      </c>
      <c r="P32" s="97">
        <v>84.6606132777612</v>
      </c>
      <c r="Q32" s="84"/>
      <c r="R32" s="102">
        <v>70.4503891464296</v>
      </c>
      <c r="S32" s="82"/>
      <c r="T32" s="88">
        <v>-24.963955627132901</v>
      </c>
      <c r="U32" s="84">
        <v>-3.1019306877306199</v>
      </c>
      <c r="V32" s="84">
        <v>-3.2388666020049102</v>
      </c>
      <c r="W32" s="84">
        <v>-4.1423480081748902</v>
      </c>
      <c r="X32" s="84">
        <v>8.6221900944293495</v>
      </c>
      <c r="Y32" s="89">
        <v>-4.8094424988299203</v>
      </c>
      <c r="Z32" s="84"/>
      <c r="AA32" s="96">
        <v>1.4056983216547501</v>
      </c>
      <c r="AB32" s="104">
        <v>4.4784490784094997</v>
      </c>
      <c r="AC32" s="97">
        <v>2.9057770048892202</v>
      </c>
      <c r="AD32" s="84"/>
      <c r="AE32" s="102">
        <v>-2.2943249381654298</v>
      </c>
      <c r="AF32" s="30"/>
      <c r="AG32" s="88">
        <v>50.416790711521202</v>
      </c>
      <c r="AH32" s="84">
        <v>55.1875558201845</v>
      </c>
      <c r="AI32" s="84">
        <v>63.080529919618897</v>
      </c>
      <c r="AJ32" s="84">
        <v>65.577552843107995</v>
      </c>
      <c r="AK32" s="84">
        <v>73.340279845192001</v>
      </c>
      <c r="AL32" s="89">
        <v>61.520541827924902</v>
      </c>
      <c r="AM32" s="84"/>
      <c r="AN32" s="96">
        <v>79.8675200952664</v>
      </c>
      <c r="AO32" s="104">
        <v>77.444924084548902</v>
      </c>
      <c r="AP32" s="97">
        <v>78.6562220899077</v>
      </c>
      <c r="AQ32" s="84"/>
      <c r="AR32" s="102">
        <v>66.416450474205703</v>
      </c>
      <c r="AS32" s="82"/>
      <c r="AT32" s="88">
        <v>-6.6291687213749402</v>
      </c>
      <c r="AU32" s="84">
        <v>-3.4745088329997</v>
      </c>
      <c r="AV32" s="84">
        <v>-2.3353226773489699</v>
      </c>
      <c r="AW32" s="84">
        <v>-1.8502845361575799</v>
      </c>
      <c r="AX32" s="84">
        <v>7.5998010789277801</v>
      </c>
      <c r="AY32" s="89">
        <v>-1.0024390126468401</v>
      </c>
      <c r="AZ32" s="84"/>
      <c r="BA32" s="96">
        <v>2.9513909523491901</v>
      </c>
      <c r="BB32" s="104">
        <v>-0.933993484558725</v>
      </c>
      <c r="BC32" s="97">
        <v>1.0012501509328999</v>
      </c>
      <c r="BD32" s="84"/>
      <c r="BE32" s="102">
        <v>-0.329141275884964</v>
      </c>
    </row>
    <row r="33" spans="1:57" x14ac:dyDescent="0.25">
      <c r="A33" s="21" t="s">
        <v>50</v>
      </c>
      <c r="B33" s="3" t="str">
        <f t="shared" si="0"/>
        <v>Staunton &amp; Harrisonburg, VA</v>
      </c>
      <c r="C33" s="3"/>
      <c r="D33" s="24" t="s">
        <v>16</v>
      </c>
      <c r="E33" s="27" t="s">
        <v>17</v>
      </c>
      <c r="F33" s="3"/>
      <c r="G33" s="88">
        <v>52.232062172420001</v>
      </c>
      <c r="H33" s="84">
        <v>62.588107717332299</v>
      </c>
      <c r="I33" s="84">
        <v>65.895535875655099</v>
      </c>
      <c r="J33" s="84">
        <v>70.558467377552802</v>
      </c>
      <c r="K33" s="84">
        <v>74.444243629134206</v>
      </c>
      <c r="L33" s="89">
        <v>65.143683354418897</v>
      </c>
      <c r="M33" s="84"/>
      <c r="N33" s="96">
        <v>82.306163021868699</v>
      </c>
      <c r="O33" s="104">
        <v>80.065064160491502</v>
      </c>
      <c r="P33" s="97">
        <v>81.1856135911801</v>
      </c>
      <c r="Q33" s="84"/>
      <c r="R33" s="102">
        <v>69.727091993493502</v>
      </c>
      <c r="S33" s="82"/>
      <c r="T33" s="88">
        <v>5.2968935971255702</v>
      </c>
      <c r="U33" s="84">
        <v>9.6653373055546492</v>
      </c>
      <c r="V33" s="84">
        <v>5.5299053183908899</v>
      </c>
      <c r="W33" s="84">
        <v>10.938804838564099</v>
      </c>
      <c r="X33" s="84">
        <v>12.901911467671701</v>
      </c>
      <c r="Y33" s="89">
        <v>9.0609084856434805</v>
      </c>
      <c r="Z33" s="84"/>
      <c r="AA33" s="96">
        <v>1.4736073355783601</v>
      </c>
      <c r="AB33" s="104">
        <v>-3.19907630851838</v>
      </c>
      <c r="AC33" s="97">
        <v>-0.88555493538863705</v>
      </c>
      <c r="AD33" s="84"/>
      <c r="AE33" s="102">
        <v>5.5376175852206098</v>
      </c>
      <c r="AF33" s="30"/>
      <c r="AG33" s="88">
        <v>52.010663292969397</v>
      </c>
      <c r="AH33" s="84">
        <v>56.967287185975003</v>
      </c>
      <c r="AI33" s="84">
        <v>63.329116211819901</v>
      </c>
      <c r="AJ33" s="84">
        <v>65.746430507861902</v>
      </c>
      <c r="AK33" s="84">
        <v>67.833905656967204</v>
      </c>
      <c r="AL33" s="89">
        <v>61.1774805711187</v>
      </c>
      <c r="AM33" s="84"/>
      <c r="AN33" s="96">
        <v>75.6009398156515</v>
      </c>
      <c r="AO33" s="104">
        <v>73.658051689860798</v>
      </c>
      <c r="AP33" s="97">
        <v>74.6294957527561</v>
      </c>
      <c r="AQ33" s="84"/>
      <c r="AR33" s="102">
        <v>65.020913480158001</v>
      </c>
      <c r="AS33" s="82"/>
      <c r="AT33" s="88">
        <v>4.2322065329432101</v>
      </c>
      <c r="AU33" s="84">
        <v>8.5918627154514393</v>
      </c>
      <c r="AV33" s="84">
        <v>7.7600828866803102</v>
      </c>
      <c r="AW33" s="84">
        <v>9.1574448954104106</v>
      </c>
      <c r="AX33" s="84">
        <v>11.8292738195667</v>
      </c>
      <c r="AY33" s="89">
        <v>8.4642726966470203</v>
      </c>
      <c r="AZ33" s="84"/>
      <c r="BA33" s="96">
        <v>1.37928469051608</v>
      </c>
      <c r="BB33" s="104">
        <v>-2.0235285534499399</v>
      </c>
      <c r="BC33" s="97">
        <v>-0.32901783155602898</v>
      </c>
      <c r="BD33" s="84"/>
      <c r="BE33" s="102">
        <v>5.4144661352417396</v>
      </c>
    </row>
    <row r="34" spans="1:57" x14ac:dyDescent="0.25">
      <c r="A34" s="21" t="s">
        <v>51</v>
      </c>
      <c r="B34" s="3" t="str">
        <f t="shared" si="0"/>
        <v>Blacksburg &amp; Wytheville, VA</v>
      </c>
      <c r="C34" s="3"/>
      <c r="D34" s="24" t="s">
        <v>16</v>
      </c>
      <c r="E34" s="27" t="s">
        <v>17</v>
      </c>
      <c r="F34" s="3"/>
      <c r="G34" s="88">
        <v>45.367534456355202</v>
      </c>
      <c r="H34" s="84">
        <v>57.120980091883602</v>
      </c>
      <c r="I34" s="84">
        <v>61.140888208269502</v>
      </c>
      <c r="J34" s="84">
        <v>60.643185298621702</v>
      </c>
      <c r="K34" s="84">
        <v>62.787136294027498</v>
      </c>
      <c r="L34" s="89">
        <v>57.411944869831501</v>
      </c>
      <c r="M34" s="84"/>
      <c r="N34" s="96">
        <v>74.980857580398094</v>
      </c>
      <c r="O34" s="104">
        <v>69.831546707503804</v>
      </c>
      <c r="P34" s="97">
        <v>72.406202143950907</v>
      </c>
      <c r="Q34" s="84"/>
      <c r="R34" s="102">
        <v>61.696018376722797</v>
      </c>
      <c r="S34" s="82"/>
      <c r="T34" s="88">
        <v>-4.0714679973043397</v>
      </c>
      <c r="U34" s="84">
        <v>1.3937174472223699</v>
      </c>
      <c r="V34" s="84">
        <v>1.43060464879858</v>
      </c>
      <c r="W34" s="84">
        <v>-1.13240848980695</v>
      </c>
      <c r="X34" s="84">
        <v>-0.90129386162460401</v>
      </c>
      <c r="Y34" s="89">
        <v>-0.53486884170419802</v>
      </c>
      <c r="Z34" s="84"/>
      <c r="AA34" s="96">
        <v>-5.2423371480243297</v>
      </c>
      <c r="AB34" s="104">
        <v>-8.9044971558714092</v>
      </c>
      <c r="AC34" s="97">
        <v>-7.0443670284910098</v>
      </c>
      <c r="AD34" s="84"/>
      <c r="AE34" s="102">
        <v>-2.8168566854235002</v>
      </c>
      <c r="AF34" s="30"/>
      <c r="AG34" s="88">
        <v>42.414816232771798</v>
      </c>
      <c r="AH34" s="84">
        <v>48.913667687595698</v>
      </c>
      <c r="AI34" s="84">
        <v>55.843223583460897</v>
      </c>
      <c r="AJ34" s="84">
        <v>58.561447166921802</v>
      </c>
      <c r="AK34" s="84">
        <v>58.987366003062697</v>
      </c>
      <c r="AL34" s="89">
        <v>52.944104134762597</v>
      </c>
      <c r="AM34" s="84"/>
      <c r="AN34" s="96">
        <v>70.649885145482301</v>
      </c>
      <c r="AO34" s="104">
        <v>64.978943338437901</v>
      </c>
      <c r="AP34" s="97">
        <v>67.814414241960094</v>
      </c>
      <c r="AQ34" s="84"/>
      <c r="AR34" s="102">
        <v>57.1927641653905</v>
      </c>
      <c r="AS34" s="82"/>
      <c r="AT34" s="88">
        <v>-3.5222607229578302</v>
      </c>
      <c r="AU34" s="84">
        <v>8.5040285515930195E-2</v>
      </c>
      <c r="AV34" s="84">
        <v>0.97136152810211696</v>
      </c>
      <c r="AW34" s="84">
        <v>-7.6560067954868805E-2</v>
      </c>
      <c r="AX34" s="84">
        <v>-3.1895076431020999</v>
      </c>
      <c r="AY34" s="89">
        <v>-1.1050497832664901</v>
      </c>
      <c r="AZ34" s="84"/>
      <c r="BA34" s="96">
        <v>-8.0076331085705306</v>
      </c>
      <c r="BB34" s="104">
        <v>-9.7069429262400497</v>
      </c>
      <c r="BC34" s="97">
        <v>-8.8296719922170297</v>
      </c>
      <c r="BD34" s="84"/>
      <c r="BE34" s="102">
        <v>-3.8644866637874902</v>
      </c>
    </row>
    <row r="35" spans="1:57" x14ac:dyDescent="0.25">
      <c r="A35" s="21" t="s">
        <v>52</v>
      </c>
      <c r="B35" s="3" t="str">
        <f t="shared" si="0"/>
        <v>Lynchburg, VA</v>
      </c>
      <c r="C35" s="3"/>
      <c r="D35" s="24" t="s">
        <v>16</v>
      </c>
      <c r="E35" s="27" t="s">
        <v>17</v>
      </c>
      <c r="F35" s="3"/>
      <c r="G35" s="88">
        <v>41.916364833717402</v>
      </c>
      <c r="H35" s="84">
        <v>53.078696081659501</v>
      </c>
      <c r="I35" s="84">
        <v>55.647020085610798</v>
      </c>
      <c r="J35" s="84">
        <v>56.173855778728999</v>
      </c>
      <c r="K35" s="84">
        <v>53.342113928218602</v>
      </c>
      <c r="L35" s="89">
        <v>52.031610141587002</v>
      </c>
      <c r="M35" s="84"/>
      <c r="N35" s="96">
        <v>61.442212709910997</v>
      </c>
      <c r="O35" s="104">
        <v>63.549555482383902</v>
      </c>
      <c r="P35" s="97">
        <v>62.495884096147499</v>
      </c>
      <c r="Q35" s="84"/>
      <c r="R35" s="102">
        <v>55.021402700032901</v>
      </c>
      <c r="S35" s="82"/>
      <c r="T35" s="88">
        <v>-15.8111182130628</v>
      </c>
      <c r="U35" s="84">
        <v>-10.9170764287603</v>
      </c>
      <c r="V35" s="84">
        <v>-11.305346097986501</v>
      </c>
      <c r="W35" s="84">
        <v>-11.3393637349592</v>
      </c>
      <c r="X35" s="84">
        <v>-13.726149420307401</v>
      </c>
      <c r="Y35" s="89">
        <v>-12.492809782674501</v>
      </c>
      <c r="Z35" s="84"/>
      <c r="AA35" s="96">
        <v>-10.811563695060499</v>
      </c>
      <c r="AB35" s="104">
        <v>-15.1660364911529</v>
      </c>
      <c r="AC35" s="97">
        <v>-13.079949387888</v>
      </c>
      <c r="AD35" s="84"/>
      <c r="AE35" s="102">
        <v>-12.6842203260488</v>
      </c>
      <c r="AF35" s="30"/>
      <c r="AG35" s="88">
        <v>41.150806717155</v>
      </c>
      <c r="AH35" s="84">
        <v>47.0118538030951</v>
      </c>
      <c r="AI35" s="84">
        <v>54.675666776424102</v>
      </c>
      <c r="AJ35" s="84">
        <v>56.215014817253802</v>
      </c>
      <c r="AK35" s="84">
        <v>56.568982548567597</v>
      </c>
      <c r="AL35" s="89">
        <v>51.124464932499102</v>
      </c>
      <c r="AM35" s="84"/>
      <c r="AN35" s="96">
        <v>67.4596641422456</v>
      </c>
      <c r="AO35" s="104">
        <v>64.298649983536293</v>
      </c>
      <c r="AP35" s="97">
        <v>65.879157062890997</v>
      </c>
      <c r="AQ35" s="84"/>
      <c r="AR35" s="102">
        <v>55.340091255468202</v>
      </c>
      <c r="AS35" s="82"/>
      <c r="AT35" s="88">
        <v>-9.5692817356848199</v>
      </c>
      <c r="AU35" s="84">
        <v>-9.6154406344916108</v>
      </c>
      <c r="AV35" s="84">
        <v>-8.0808309615856704</v>
      </c>
      <c r="AW35" s="84">
        <v>-8.44110744220424</v>
      </c>
      <c r="AX35" s="84">
        <v>-7.7056101026023702</v>
      </c>
      <c r="AY35" s="89">
        <v>-8.6405153683717995</v>
      </c>
      <c r="AZ35" s="84"/>
      <c r="BA35" s="96">
        <v>-6.4831181192642999</v>
      </c>
      <c r="BB35" s="104">
        <v>-9.3728923749995108</v>
      </c>
      <c r="BC35" s="97">
        <v>-7.9160110737939098</v>
      </c>
      <c r="BD35" s="84"/>
      <c r="BE35" s="102">
        <v>-8.4242054506719199</v>
      </c>
    </row>
    <row r="36" spans="1:57" x14ac:dyDescent="0.25">
      <c r="A36" s="21" t="s">
        <v>77</v>
      </c>
      <c r="B36" s="3" t="str">
        <f t="shared" si="0"/>
        <v>Central Virginia</v>
      </c>
      <c r="C36" s="3"/>
      <c r="D36" s="24" t="s">
        <v>16</v>
      </c>
      <c r="E36" s="27" t="s">
        <v>17</v>
      </c>
      <c r="F36" s="3"/>
      <c r="G36" s="88">
        <v>49.755551028722699</v>
      </c>
      <c r="H36" s="84">
        <v>59.183812045902002</v>
      </c>
      <c r="I36" s="84">
        <v>64.490391797378905</v>
      </c>
      <c r="J36" s="84">
        <v>66.2117199701229</v>
      </c>
      <c r="K36" s="84">
        <v>64.001493854824403</v>
      </c>
      <c r="L36" s="89">
        <v>60.728593739390199</v>
      </c>
      <c r="M36" s="84"/>
      <c r="N36" s="96">
        <v>75.249541658178799</v>
      </c>
      <c r="O36" s="104">
        <v>77.646499626536198</v>
      </c>
      <c r="P36" s="97">
        <v>76.448020642357505</v>
      </c>
      <c r="Q36" s="84"/>
      <c r="R36" s="102">
        <v>65.2198585688094</v>
      </c>
      <c r="S36" s="82"/>
      <c r="T36" s="88">
        <v>-0.2330853408644</v>
      </c>
      <c r="U36" s="84">
        <v>-2.3921550723048099</v>
      </c>
      <c r="V36" s="84">
        <v>-4.2385044399422602</v>
      </c>
      <c r="W36" s="84">
        <v>-5.8790763073980603</v>
      </c>
      <c r="X36" s="84">
        <v>-10.6156397372191</v>
      </c>
      <c r="Y36" s="89">
        <v>-5.0525103949020096</v>
      </c>
      <c r="Z36" s="84"/>
      <c r="AA36" s="96">
        <v>-7.4332261984469197</v>
      </c>
      <c r="AB36" s="104">
        <v>-4.3099143931422397</v>
      </c>
      <c r="AC36" s="97">
        <v>-5.8729974727089003</v>
      </c>
      <c r="AD36" s="84"/>
      <c r="AE36" s="102">
        <v>-5.3288819683311202</v>
      </c>
      <c r="AF36" s="30"/>
      <c r="AG36" s="88">
        <v>53.281387926936901</v>
      </c>
      <c r="AH36" s="84">
        <v>55.566306783458899</v>
      </c>
      <c r="AI36" s="84">
        <v>63.258810348339701</v>
      </c>
      <c r="AJ36" s="84">
        <v>65.141406939634606</v>
      </c>
      <c r="AK36" s="84">
        <v>65.309465607387693</v>
      </c>
      <c r="AL36" s="89">
        <v>60.511475521151603</v>
      </c>
      <c r="AM36" s="84"/>
      <c r="AN36" s="96">
        <v>74.600224078223604</v>
      </c>
      <c r="AO36" s="104">
        <v>76.2341277924899</v>
      </c>
      <c r="AP36" s="97">
        <v>75.417175935356795</v>
      </c>
      <c r="AQ36" s="84"/>
      <c r="AR36" s="102">
        <v>64.770247068067306</v>
      </c>
      <c r="AS36" s="82"/>
      <c r="AT36" s="88">
        <v>-3.0014718133740601</v>
      </c>
      <c r="AU36" s="84">
        <v>-0.99719003259233996</v>
      </c>
      <c r="AV36" s="84">
        <v>-0.79441140115081599</v>
      </c>
      <c r="AW36" s="84">
        <v>-1.8832074756321799</v>
      </c>
      <c r="AX36" s="84">
        <v>-2.9943217648000302</v>
      </c>
      <c r="AY36" s="89">
        <v>-1.9335872977561701</v>
      </c>
      <c r="AZ36" s="84"/>
      <c r="BA36" s="96">
        <v>-0.907473259901873</v>
      </c>
      <c r="BB36" s="104">
        <v>0.41571610702943601</v>
      </c>
      <c r="BC36" s="97">
        <v>-0.243099557683814</v>
      </c>
      <c r="BD36" s="84"/>
      <c r="BE36" s="102">
        <v>-1.3737146553023201</v>
      </c>
    </row>
    <row r="37" spans="1:57" x14ac:dyDescent="0.25">
      <c r="A37" s="21" t="s">
        <v>78</v>
      </c>
      <c r="B37" s="3" t="str">
        <f t="shared" si="0"/>
        <v>Chesapeake Bay</v>
      </c>
      <c r="C37" s="3"/>
      <c r="D37" s="24" t="s">
        <v>16</v>
      </c>
      <c r="E37" s="27" t="s">
        <v>17</v>
      </c>
      <c r="F37" s="3"/>
      <c r="G37" s="88">
        <v>54.9675023212627</v>
      </c>
      <c r="H37" s="84">
        <v>62.116991643454</v>
      </c>
      <c r="I37" s="84">
        <v>71.680594243268303</v>
      </c>
      <c r="J37" s="84">
        <v>75.580315691736303</v>
      </c>
      <c r="K37" s="84">
        <v>67.873723305478094</v>
      </c>
      <c r="L37" s="89">
        <v>66.443825441039905</v>
      </c>
      <c r="M37" s="84"/>
      <c r="N37" s="96">
        <v>75.394614670380605</v>
      </c>
      <c r="O37" s="104">
        <v>78.644382544103905</v>
      </c>
      <c r="P37" s="97">
        <v>77.019498607242298</v>
      </c>
      <c r="Q37" s="84"/>
      <c r="R37" s="102">
        <v>69.465446345669093</v>
      </c>
      <c r="S37" s="82"/>
      <c r="T37" s="88">
        <v>7.4410163339382898</v>
      </c>
      <c r="U37" s="84">
        <v>-7.0833333333333304</v>
      </c>
      <c r="V37" s="84">
        <v>1.3123359580052401</v>
      </c>
      <c r="W37" s="84">
        <v>5.5771725032425401</v>
      </c>
      <c r="X37" s="84">
        <v>3.9829302987197699</v>
      </c>
      <c r="Y37" s="89">
        <v>2.02452238380382</v>
      </c>
      <c r="Z37" s="84"/>
      <c r="AA37" s="96">
        <v>-8.4554678692220904</v>
      </c>
      <c r="AB37" s="104">
        <v>-4.9382716049382704</v>
      </c>
      <c r="AC37" s="97">
        <v>-6.6929133858267704</v>
      </c>
      <c r="AD37" s="84"/>
      <c r="AE37" s="102">
        <v>-0.90823084200567605</v>
      </c>
      <c r="AF37" s="30"/>
      <c r="AG37" s="88">
        <v>55.037140204271097</v>
      </c>
      <c r="AH37" s="84">
        <v>57.729805013927503</v>
      </c>
      <c r="AI37" s="84">
        <v>65.9006499535747</v>
      </c>
      <c r="AJ37" s="84">
        <v>68.570102135561697</v>
      </c>
      <c r="AK37" s="84">
        <v>67.177344475394605</v>
      </c>
      <c r="AL37" s="89">
        <v>62.883008356545901</v>
      </c>
      <c r="AM37" s="84"/>
      <c r="AN37" s="96">
        <v>77.948003714020402</v>
      </c>
      <c r="AO37" s="104">
        <v>80.547818012999002</v>
      </c>
      <c r="AP37" s="97">
        <v>79.247910863509702</v>
      </c>
      <c r="AQ37" s="84"/>
      <c r="AR37" s="102">
        <v>67.558694787107001</v>
      </c>
      <c r="AS37" s="82"/>
      <c r="AT37" s="88">
        <v>2.72963604852686</v>
      </c>
      <c r="AU37" s="84">
        <v>-1.1526232114467401</v>
      </c>
      <c r="AV37" s="84">
        <v>0.70947144377438798</v>
      </c>
      <c r="AW37" s="84">
        <v>1.37268359643102</v>
      </c>
      <c r="AX37" s="84">
        <v>3.0259878960484099</v>
      </c>
      <c r="AY37" s="89">
        <v>1.33921891366152</v>
      </c>
      <c r="AZ37" s="84"/>
      <c r="BA37" s="96">
        <v>-2.9770765108663201E-2</v>
      </c>
      <c r="BB37" s="104">
        <v>-2.0880361173814799</v>
      </c>
      <c r="BC37" s="97">
        <v>-1.0864841373315901</v>
      </c>
      <c r="BD37" s="84"/>
      <c r="BE37" s="102">
        <v>0.51309882085944003</v>
      </c>
    </row>
    <row r="38" spans="1:57" x14ac:dyDescent="0.25">
      <c r="A38" s="21" t="s">
        <v>79</v>
      </c>
      <c r="B38" s="3" t="str">
        <f t="shared" si="0"/>
        <v>Coastal Virginia - Eastern Shore</v>
      </c>
      <c r="C38" s="3"/>
      <c r="D38" s="24" t="s">
        <v>16</v>
      </c>
      <c r="E38" s="27" t="s">
        <v>17</v>
      </c>
      <c r="F38" s="3"/>
      <c r="G38" s="88">
        <v>59.381588193956397</v>
      </c>
      <c r="H38" s="84">
        <v>60.224877020379402</v>
      </c>
      <c r="I38" s="84">
        <v>63.316936050597299</v>
      </c>
      <c r="J38" s="84">
        <v>63.598032326071603</v>
      </c>
      <c r="K38" s="84">
        <v>62.333099086437102</v>
      </c>
      <c r="L38" s="89">
        <v>61.7709065354884</v>
      </c>
      <c r="M38" s="84"/>
      <c r="N38" s="96">
        <v>73.787772312016799</v>
      </c>
      <c r="O38" s="104">
        <v>75.825720309205906</v>
      </c>
      <c r="P38" s="97">
        <v>74.806746310611302</v>
      </c>
      <c r="Q38" s="84"/>
      <c r="R38" s="102">
        <v>65.495432185523498</v>
      </c>
      <c r="S38" s="82"/>
      <c r="T38" s="88">
        <v>-4.4117647058823497</v>
      </c>
      <c r="U38" s="84">
        <v>-7.84946236559139</v>
      </c>
      <c r="V38" s="84">
        <v>-8.8056680161943301</v>
      </c>
      <c r="W38" s="84">
        <v>-13.562559694364801</v>
      </c>
      <c r="X38" s="84">
        <v>-12.6968503937007</v>
      </c>
      <c r="Y38" s="89">
        <v>-9.6608427543679305</v>
      </c>
      <c r="Z38" s="84"/>
      <c r="AA38" s="96">
        <v>-11.912751677852301</v>
      </c>
      <c r="AB38" s="104">
        <v>-7.5407026563838899</v>
      </c>
      <c r="AC38" s="97">
        <v>-9.7498940228910502</v>
      </c>
      <c r="AD38" s="84"/>
      <c r="AE38" s="102">
        <v>-9.6899224806201492</v>
      </c>
      <c r="AF38" s="30"/>
      <c r="AG38" s="88">
        <v>50.7027406886858</v>
      </c>
      <c r="AH38" s="84">
        <v>49.947294448348501</v>
      </c>
      <c r="AI38" s="84">
        <v>58.591004919184797</v>
      </c>
      <c r="AJ38" s="84">
        <v>60.3829936753338</v>
      </c>
      <c r="AK38" s="84">
        <v>60.4708362614195</v>
      </c>
      <c r="AL38" s="89">
        <v>56.018973998594497</v>
      </c>
      <c r="AM38" s="84"/>
      <c r="AN38" s="96">
        <v>70.801124385101801</v>
      </c>
      <c r="AO38" s="104">
        <v>73.260716795502404</v>
      </c>
      <c r="AP38" s="97">
        <v>72.030920590302102</v>
      </c>
      <c r="AQ38" s="84"/>
      <c r="AR38" s="102">
        <v>60.593815881939499</v>
      </c>
      <c r="AS38" s="82"/>
      <c r="AT38" s="88">
        <v>-10.2053515868077</v>
      </c>
      <c r="AU38" s="84">
        <v>-10.8777429467084</v>
      </c>
      <c r="AV38" s="84">
        <v>-5.0668943922573204</v>
      </c>
      <c r="AW38" s="84">
        <v>-7.53295668549905</v>
      </c>
      <c r="AX38" s="84">
        <v>-8.7728597932679495</v>
      </c>
      <c r="AY38" s="89">
        <v>-8.4104096053311803</v>
      </c>
      <c r="AZ38" s="84"/>
      <c r="BA38" s="96">
        <v>-9.5195330040413104</v>
      </c>
      <c r="BB38" s="104">
        <v>-7.4156305506216604</v>
      </c>
      <c r="BC38" s="97">
        <v>-8.4617102031703499</v>
      </c>
      <c r="BD38" s="84"/>
      <c r="BE38" s="102">
        <v>-8.4278399393134809</v>
      </c>
    </row>
    <row r="39" spans="1:57" x14ac:dyDescent="0.25">
      <c r="A39" s="21" t="s">
        <v>80</v>
      </c>
      <c r="B39" s="3" t="str">
        <f t="shared" si="0"/>
        <v>Coastal Virginia - Hampton Roads</v>
      </c>
      <c r="C39" s="3"/>
      <c r="D39" s="24" t="s">
        <v>16</v>
      </c>
      <c r="E39" s="27" t="s">
        <v>17</v>
      </c>
      <c r="F39" s="3"/>
      <c r="G39" s="88">
        <v>68.838108536290605</v>
      </c>
      <c r="H39" s="84">
        <v>67.739856609650602</v>
      </c>
      <c r="I39" s="84">
        <v>72.524905346258095</v>
      </c>
      <c r="J39" s="84">
        <v>74.074272978706205</v>
      </c>
      <c r="K39" s="84">
        <v>74.823447275851805</v>
      </c>
      <c r="L39" s="89">
        <v>71.600118149351502</v>
      </c>
      <c r="M39" s="84"/>
      <c r="N39" s="96">
        <v>83.566499288418598</v>
      </c>
      <c r="O39" s="104">
        <v>86.181896297091896</v>
      </c>
      <c r="P39" s="97">
        <v>84.874197792755197</v>
      </c>
      <c r="Q39" s="84"/>
      <c r="R39" s="102">
        <v>75.392712333181095</v>
      </c>
      <c r="S39" s="82"/>
      <c r="T39" s="88">
        <v>1.77792000501854</v>
      </c>
      <c r="U39" s="84">
        <v>-1.3698148804605399</v>
      </c>
      <c r="V39" s="84">
        <v>-2.2523516654439999</v>
      </c>
      <c r="W39" s="84">
        <v>-6.0044091127570898</v>
      </c>
      <c r="X39" s="84">
        <v>-5.1959569082634998</v>
      </c>
      <c r="Y39" s="89">
        <v>-2.7813615617704799</v>
      </c>
      <c r="Z39" s="84"/>
      <c r="AA39" s="96">
        <v>-4.4363808598215497</v>
      </c>
      <c r="AB39" s="104">
        <v>-4.9186779137896099</v>
      </c>
      <c r="AC39" s="97">
        <v>-4.68185477410338</v>
      </c>
      <c r="AD39" s="84"/>
      <c r="AE39" s="102">
        <v>-3.40086291185081</v>
      </c>
      <c r="AF39" s="30"/>
      <c r="AG39" s="88">
        <v>63.706667382723303</v>
      </c>
      <c r="AH39" s="84">
        <v>62.921242716360901</v>
      </c>
      <c r="AI39" s="84">
        <v>67.994280497301304</v>
      </c>
      <c r="AJ39" s="84">
        <v>69.020702988641503</v>
      </c>
      <c r="AK39" s="84">
        <v>69.542976826615799</v>
      </c>
      <c r="AL39" s="89">
        <v>66.637174082328599</v>
      </c>
      <c r="AM39" s="84"/>
      <c r="AN39" s="96">
        <v>80.898069332187603</v>
      </c>
      <c r="AO39" s="104">
        <v>86.067774764372601</v>
      </c>
      <c r="AP39" s="97">
        <v>83.482922048280102</v>
      </c>
      <c r="AQ39" s="84"/>
      <c r="AR39" s="102">
        <v>71.450244929743306</v>
      </c>
      <c r="AS39" s="82"/>
      <c r="AT39" s="88">
        <v>-6.9447770280960404</v>
      </c>
      <c r="AU39" s="84">
        <v>-3.2904958082629099</v>
      </c>
      <c r="AV39" s="84">
        <v>-1.78237749741304</v>
      </c>
      <c r="AW39" s="84">
        <v>-5.1613426090624701</v>
      </c>
      <c r="AX39" s="84">
        <v>-4.9768644803543101</v>
      </c>
      <c r="AY39" s="89">
        <v>-4.4514994303391102</v>
      </c>
      <c r="AZ39" s="84"/>
      <c r="BA39" s="96">
        <v>-2.5087644461704599</v>
      </c>
      <c r="BB39" s="104">
        <v>-0.32066041469101297</v>
      </c>
      <c r="BC39" s="97">
        <v>-1.3929714696000901</v>
      </c>
      <c r="BD39" s="84"/>
      <c r="BE39" s="102">
        <v>-3.4498622054661601</v>
      </c>
    </row>
    <row r="40" spans="1:57" x14ac:dyDescent="0.25">
      <c r="A40" s="20" t="s">
        <v>81</v>
      </c>
      <c r="B40" s="3" t="str">
        <f t="shared" si="0"/>
        <v>Northern Virginia</v>
      </c>
      <c r="C40" s="3"/>
      <c r="D40" s="24" t="s">
        <v>16</v>
      </c>
      <c r="E40" s="27" t="s">
        <v>17</v>
      </c>
      <c r="F40" s="3"/>
      <c r="G40" s="88">
        <v>54.703394901663501</v>
      </c>
      <c r="H40" s="84">
        <v>65.534367894043896</v>
      </c>
      <c r="I40" s="84">
        <v>77.161207962660001</v>
      </c>
      <c r="J40" s="84">
        <v>80.061435353253202</v>
      </c>
      <c r="K40" s="84">
        <v>77.843379742290594</v>
      </c>
      <c r="L40" s="89">
        <v>71.060757170782296</v>
      </c>
      <c r="M40" s="84"/>
      <c r="N40" s="96">
        <v>81.318067578888503</v>
      </c>
      <c r="O40" s="104">
        <v>84.525471735748098</v>
      </c>
      <c r="P40" s="97">
        <v>82.921769657318293</v>
      </c>
      <c r="Q40" s="84"/>
      <c r="R40" s="102">
        <v>74.449617881221101</v>
      </c>
      <c r="S40" s="82"/>
      <c r="T40" s="88">
        <v>-9.5479365300993297</v>
      </c>
      <c r="U40" s="84">
        <v>-3.0239150592431598</v>
      </c>
      <c r="V40" s="84">
        <v>-0.115299556687034</v>
      </c>
      <c r="W40" s="84">
        <v>-4.8458801375726797</v>
      </c>
      <c r="X40" s="84">
        <v>-0.93840810373708905</v>
      </c>
      <c r="Y40" s="89">
        <v>-3.4567219513511702</v>
      </c>
      <c r="Z40" s="84"/>
      <c r="AA40" s="96">
        <v>5.1659157446435497E-2</v>
      </c>
      <c r="AB40" s="104">
        <v>4.7069729660320903</v>
      </c>
      <c r="AC40" s="97">
        <v>2.3714086149071898</v>
      </c>
      <c r="AD40" s="84"/>
      <c r="AE40" s="102">
        <v>-1.6753648829079599</v>
      </c>
      <c r="AF40" s="30"/>
      <c r="AG40" s="88">
        <v>61.692164997805797</v>
      </c>
      <c r="AH40" s="84">
        <v>68.877907208680696</v>
      </c>
      <c r="AI40" s="84">
        <v>78.467207882873794</v>
      </c>
      <c r="AJ40" s="84">
        <v>80.457374237044704</v>
      </c>
      <c r="AK40" s="84">
        <v>75.128156540471494</v>
      </c>
      <c r="AL40" s="89">
        <v>72.924562173375307</v>
      </c>
      <c r="AM40" s="84"/>
      <c r="AN40" s="96">
        <v>76.3917700562492</v>
      </c>
      <c r="AO40" s="104">
        <v>78.896058563051</v>
      </c>
      <c r="AP40" s="97">
        <v>77.6439143096501</v>
      </c>
      <c r="AQ40" s="84"/>
      <c r="AR40" s="102">
        <v>74.272948498025201</v>
      </c>
      <c r="AS40" s="82"/>
      <c r="AT40" s="88">
        <v>-2.9196423308194599</v>
      </c>
      <c r="AU40" s="84">
        <v>2.71893535021744</v>
      </c>
      <c r="AV40" s="84">
        <v>2.6840124525628202</v>
      </c>
      <c r="AW40" s="84">
        <v>0.46981501296068101</v>
      </c>
      <c r="AX40" s="84">
        <v>-3.0027275398846802</v>
      </c>
      <c r="AY40" s="89">
        <v>1.9020099904594499E-2</v>
      </c>
      <c r="AZ40" s="84"/>
      <c r="BA40" s="96">
        <v>-4.1364621478969497</v>
      </c>
      <c r="BB40" s="104">
        <v>-3.6019831886413698</v>
      </c>
      <c r="BC40" s="97">
        <v>-3.8656557175969599</v>
      </c>
      <c r="BD40" s="84"/>
      <c r="BE40" s="102">
        <v>-1.1737513525799399</v>
      </c>
    </row>
    <row r="41" spans="1:57" x14ac:dyDescent="0.25">
      <c r="A41" s="22" t="s">
        <v>82</v>
      </c>
      <c r="B41" s="3" t="str">
        <f t="shared" si="0"/>
        <v>Shenandoah Valley</v>
      </c>
      <c r="C41" s="3"/>
      <c r="D41" s="25" t="s">
        <v>16</v>
      </c>
      <c r="E41" s="28" t="s">
        <v>17</v>
      </c>
      <c r="F41" s="3"/>
      <c r="G41" s="90">
        <v>51.809299800977001</v>
      </c>
      <c r="H41" s="91">
        <v>58.883662022797097</v>
      </c>
      <c r="I41" s="91">
        <v>61.651890718292002</v>
      </c>
      <c r="J41" s="91">
        <v>64.483444906821006</v>
      </c>
      <c r="K41" s="91">
        <v>65.994210240636804</v>
      </c>
      <c r="L41" s="92">
        <v>60.564501537904803</v>
      </c>
      <c r="M41" s="84"/>
      <c r="N41" s="98">
        <v>74.127012846028506</v>
      </c>
      <c r="O41" s="99">
        <v>75.058802243531701</v>
      </c>
      <c r="P41" s="100">
        <v>74.592907544780104</v>
      </c>
      <c r="Q41" s="84"/>
      <c r="R41" s="103">
        <v>64.572617539869199</v>
      </c>
      <c r="S41" s="82"/>
      <c r="T41" s="90">
        <v>2.4096544160032001</v>
      </c>
      <c r="U41" s="91">
        <v>2.66017242214929</v>
      </c>
      <c r="V41" s="91">
        <v>1.0562823191855999</v>
      </c>
      <c r="W41" s="91">
        <v>-3.1742367841113998E-2</v>
      </c>
      <c r="X41" s="91">
        <v>-2.13313496721269</v>
      </c>
      <c r="Y41" s="92">
        <v>0.64155039924077595</v>
      </c>
      <c r="Z41" s="84"/>
      <c r="AA41" s="98">
        <v>-7.1466913249374304</v>
      </c>
      <c r="AB41" s="99">
        <v>-7.8518056757968901</v>
      </c>
      <c r="AC41" s="100">
        <v>-7.5027941642166098</v>
      </c>
      <c r="AD41" s="84"/>
      <c r="AE41" s="103">
        <v>-2.2005857534023399</v>
      </c>
      <c r="AF41" s="31"/>
      <c r="AG41" s="90">
        <v>50.796091912429802</v>
      </c>
      <c r="AH41" s="91">
        <v>53.313280260539102</v>
      </c>
      <c r="AI41" s="91">
        <v>59.005789759363097</v>
      </c>
      <c r="AJ41" s="91">
        <v>61.296815632350203</v>
      </c>
      <c r="AK41" s="91">
        <v>63.092545684819903</v>
      </c>
      <c r="AL41" s="92">
        <v>57.500904649900399</v>
      </c>
      <c r="AM41" s="84"/>
      <c r="AN41" s="98">
        <v>72.229509679753903</v>
      </c>
      <c r="AO41" s="99">
        <v>74.124751221277293</v>
      </c>
      <c r="AP41" s="100">
        <v>73.177130450515605</v>
      </c>
      <c r="AQ41" s="84"/>
      <c r="AR41" s="103">
        <v>61.979826307219099</v>
      </c>
      <c r="AS41" s="75"/>
      <c r="AT41" s="90">
        <v>-0.35192788222309801</v>
      </c>
      <c r="AU41" s="91">
        <v>2.7693526818435998</v>
      </c>
      <c r="AV41" s="91">
        <v>2.8125219171191498</v>
      </c>
      <c r="AW41" s="91">
        <v>0.444589939780133</v>
      </c>
      <c r="AX41" s="91">
        <v>1.0810625084021099</v>
      </c>
      <c r="AY41" s="92">
        <v>1.3456697982013901</v>
      </c>
      <c r="AZ41" s="84"/>
      <c r="BA41" s="98">
        <v>-3.6331988077872599</v>
      </c>
      <c r="BB41" s="99">
        <v>-3.8557227160873202</v>
      </c>
      <c r="BC41" s="100">
        <v>-3.7460301535740901</v>
      </c>
      <c r="BD41" s="84"/>
      <c r="BE41" s="103">
        <v>-0.43107457604688398</v>
      </c>
    </row>
    <row r="42" spans="1:57" ht="13" x14ac:dyDescent="0.3">
      <c r="A42" s="19" t="s">
        <v>83</v>
      </c>
      <c r="B42" s="3" t="str">
        <f t="shared" si="0"/>
        <v>Southern Virginia</v>
      </c>
      <c r="C42" s="9"/>
      <c r="D42" s="23" t="s">
        <v>16</v>
      </c>
      <c r="E42" s="26" t="s">
        <v>17</v>
      </c>
      <c r="F42" s="3"/>
      <c r="G42" s="85">
        <v>46.892369883779601</v>
      </c>
      <c r="H42" s="86">
        <v>58.3628094997473</v>
      </c>
      <c r="I42" s="86">
        <v>61.040929762506302</v>
      </c>
      <c r="J42" s="86">
        <v>60.586154623547202</v>
      </c>
      <c r="K42" s="86">
        <v>58.388074785245003</v>
      </c>
      <c r="L42" s="87">
        <v>57.0540677109651</v>
      </c>
      <c r="M42" s="84"/>
      <c r="N42" s="93">
        <v>68.115209701869603</v>
      </c>
      <c r="O42" s="94">
        <v>66.270843860535606</v>
      </c>
      <c r="P42" s="95">
        <v>67.193026781202605</v>
      </c>
      <c r="Q42" s="84"/>
      <c r="R42" s="101">
        <v>59.950913159604397</v>
      </c>
      <c r="S42" s="82"/>
      <c r="T42" s="85">
        <v>-3.6344755970924099</v>
      </c>
      <c r="U42" s="86">
        <v>-1.6602809706257899</v>
      </c>
      <c r="V42" s="86">
        <v>-2.9718875502008002</v>
      </c>
      <c r="W42" s="86">
        <v>-4.8790162633875402</v>
      </c>
      <c r="X42" s="86">
        <v>-5.7504078303425699</v>
      </c>
      <c r="Y42" s="87">
        <v>-3.8081444879877302</v>
      </c>
      <c r="Z42" s="84"/>
      <c r="AA42" s="93">
        <v>-3.29985652797704</v>
      </c>
      <c r="AB42" s="94">
        <v>-5.1013024602026</v>
      </c>
      <c r="AC42" s="95">
        <v>-4.1966858789625299</v>
      </c>
      <c r="AD42" s="84"/>
      <c r="AE42" s="101">
        <v>-3.9329091960670901</v>
      </c>
      <c r="AF42" s="29"/>
      <c r="AG42" s="85">
        <v>46.702880242546698</v>
      </c>
      <c r="AH42" s="86">
        <v>53.960333501768503</v>
      </c>
      <c r="AI42" s="86">
        <v>61.906265790803403</v>
      </c>
      <c r="AJ42" s="86">
        <v>63.479029813036803</v>
      </c>
      <c r="AK42" s="86">
        <v>60.939868620515398</v>
      </c>
      <c r="AL42" s="87">
        <v>57.397675593734199</v>
      </c>
      <c r="AM42" s="84"/>
      <c r="AN42" s="93">
        <v>67.161445174330396</v>
      </c>
      <c r="AO42" s="94">
        <v>67.546740778170701</v>
      </c>
      <c r="AP42" s="95">
        <v>67.354092976250598</v>
      </c>
      <c r="AQ42" s="84"/>
      <c r="AR42" s="101">
        <v>60.242366274453097</v>
      </c>
      <c r="AS42" s="82"/>
      <c r="AT42" s="85">
        <v>-3.3464052287581598</v>
      </c>
      <c r="AU42" s="86">
        <v>-3.3159800814848301</v>
      </c>
      <c r="AV42" s="86">
        <v>-1.3686223206199</v>
      </c>
      <c r="AW42" s="86">
        <v>-2.4271844660194102</v>
      </c>
      <c r="AX42" s="86">
        <v>-4.5602928083885601</v>
      </c>
      <c r="AY42" s="87">
        <v>-2.9808677827126702</v>
      </c>
      <c r="AZ42" s="84"/>
      <c r="BA42" s="93">
        <v>-4.0342960288808598</v>
      </c>
      <c r="BB42" s="94">
        <v>-2.9934687953555801</v>
      </c>
      <c r="BC42" s="95">
        <v>-3.5152008686210601</v>
      </c>
      <c r="BD42" s="84"/>
      <c r="BE42" s="101">
        <v>-3.1521991412324399</v>
      </c>
    </row>
    <row r="43" spans="1:57" x14ac:dyDescent="0.25">
      <c r="A43" s="20" t="s">
        <v>84</v>
      </c>
      <c r="B43" s="3" t="str">
        <f t="shared" si="0"/>
        <v>Southwest Virginia - Blue Ridge Highlands</v>
      </c>
      <c r="C43" s="10"/>
      <c r="D43" s="24" t="s">
        <v>16</v>
      </c>
      <c r="E43" s="27" t="s">
        <v>17</v>
      </c>
      <c r="F43" s="3"/>
      <c r="G43" s="88">
        <v>45.4487749143074</v>
      </c>
      <c r="H43" s="84">
        <v>57.153738733020099</v>
      </c>
      <c r="I43" s="84">
        <v>60.302145486860397</v>
      </c>
      <c r="J43" s="84">
        <v>59.489653421353303</v>
      </c>
      <c r="K43" s="84">
        <v>64.009140535736904</v>
      </c>
      <c r="L43" s="89">
        <v>57.280690618255598</v>
      </c>
      <c r="M43" s="84"/>
      <c r="N43" s="96">
        <v>76.6916338707629</v>
      </c>
      <c r="O43" s="104">
        <v>71.842071854766999</v>
      </c>
      <c r="P43" s="97">
        <v>74.266852862765006</v>
      </c>
      <c r="Q43" s="84"/>
      <c r="R43" s="102">
        <v>62.133879830972603</v>
      </c>
      <c r="S43" s="82"/>
      <c r="T43" s="88">
        <v>-11.812800967161801</v>
      </c>
      <c r="U43" s="84">
        <v>1.28934026194034</v>
      </c>
      <c r="V43" s="84">
        <v>1.3487926496348801</v>
      </c>
      <c r="W43" s="84">
        <v>-2.1267172921571298</v>
      </c>
      <c r="X43" s="84">
        <v>0.52013812891758804</v>
      </c>
      <c r="Y43" s="89">
        <v>-1.89068173493752</v>
      </c>
      <c r="Z43" s="84"/>
      <c r="AA43" s="96">
        <v>-3.7657489883047401</v>
      </c>
      <c r="AB43" s="104">
        <v>-3.5655516903450901</v>
      </c>
      <c r="AC43" s="97">
        <v>-3.6690224130777098</v>
      </c>
      <c r="AD43" s="84"/>
      <c r="AE43" s="102">
        <v>-2.50533240744869</v>
      </c>
      <c r="AF43" s="30"/>
      <c r="AG43" s="88">
        <v>44.502983369303003</v>
      </c>
      <c r="AH43" s="84">
        <v>49.060556049257301</v>
      </c>
      <c r="AI43" s="84">
        <v>55.436714485210103</v>
      </c>
      <c r="AJ43" s="84">
        <v>57.871016884600699</v>
      </c>
      <c r="AK43" s="84">
        <v>61.165418306461802</v>
      </c>
      <c r="AL43" s="89">
        <v>53.607337818966599</v>
      </c>
      <c r="AM43" s="84"/>
      <c r="AN43" s="96">
        <v>73.606703059540393</v>
      </c>
      <c r="AO43" s="104">
        <v>68.001777326393196</v>
      </c>
      <c r="AP43" s="97">
        <v>70.804240192966802</v>
      </c>
      <c r="AQ43" s="84"/>
      <c r="AR43" s="102">
        <v>58.520738497252303</v>
      </c>
      <c r="AS43" s="82"/>
      <c r="AT43" s="88">
        <v>-3.4532329384509999</v>
      </c>
      <c r="AU43" s="84">
        <v>0.14980059157488501</v>
      </c>
      <c r="AV43" s="84">
        <v>0.31799824338853599</v>
      </c>
      <c r="AW43" s="84">
        <v>-0.95606434834620402</v>
      </c>
      <c r="AX43" s="84">
        <v>-0.25029695125964502</v>
      </c>
      <c r="AY43" s="89">
        <v>-0.76076127649807201</v>
      </c>
      <c r="AZ43" s="84"/>
      <c r="BA43" s="96">
        <v>-3.88006469740513</v>
      </c>
      <c r="BB43" s="104">
        <v>-5.2266038907879402</v>
      </c>
      <c r="BC43" s="97">
        <v>-4.5314290373010602</v>
      </c>
      <c r="BD43" s="84"/>
      <c r="BE43" s="102">
        <v>-2.0974590778517301</v>
      </c>
    </row>
    <row r="44" spans="1:57" x14ac:dyDescent="0.25">
      <c r="A44" s="21" t="s">
        <v>85</v>
      </c>
      <c r="B44" s="3" t="str">
        <f t="shared" si="0"/>
        <v>Southwest Virginia - Heart of Appalachia</v>
      </c>
      <c r="C44" s="3"/>
      <c r="D44" s="24" t="s">
        <v>16</v>
      </c>
      <c r="E44" s="27" t="s">
        <v>17</v>
      </c>
      <c r="F44" s="3"/>
      <c r="G44" s="88">
        <v>40.918727915194303</v>
      </c>
      <c r="H44" s="84">
        <v>53.710247349823298</v>
      </c>
      <c r="I44" s="84">
        <v>56.678445229681898</v>
      </c>
      <c r="J44" s="84">
        <v>55.689045936395701</v>
      </c>
      <c r="K44" s="84">
        <v>56.042402826855103</v>
      </c>
      <c r="L44" s="89">
        <v>52.607773851590103</v>
      </c>
      <c r="M44" s="84"/>
      <c r="N44" s="96">
        <v>67.137809187279103</v>
      </c>
      <c r="O44" s="104">
        <v>65.9363957597173</v>
      </c>
      <c r="P44" s="97">
        <v>66.537102473498194</v>
      </c>
      <c r="Q44" s="84"/>
      <c r="R44" s="102">
        <v>56.587582029278103</v>
      </c>
      <c r="S44" s="82"/>
      <c r="T44" s="88">
        <v>-26.242038216560498</v>
      </c>
      <c r="U44" s="84">
        <v>-20.251836306400801</v>
      </c>
      <c r="V44" s="84">
        <v>-14.589989350372701</v>
      </c>
      <c r="W44" s="84">
        <v>-17.831074035453501</v>
      </c>
      <c r="X44" s="84">
        <v>-14.731182795698899</v>
      </c>
      <c r="Y44" s="89">
        <v>-18.484450284712999</v>
      </c>
      <c r="Z44" s="84"/>
      <c r="AA44" s="96">
        <v>-3.4552845528455198</v>
      </c>
      <c r="AB44" s="104">
        <v>-3.7151702786377698</v>
      </c>
      <c r="AC44" s="97">
        <v>-3.5842293906810001</v>
      </c>
      <c r="AD44" s="84"/>
      <c r="AE44" s="102">
        <v>-14.0205552998926</v>
      </c>
      <c r="AF44" s="30"/>
      <c r="AG44" s="88">
        <v>40.424028268551197</v>
      </c>
      <c r="AH44" s="84">
        <v>48.233215547703097</v>
      </c>
      <c r="AI44" s="84">
        <v>55.477031802120102</v>
      </c>
      <c r="AJ44" s="84">
        <v>57.367491166077698</v>
      </c>
      <c r="AK44" s="84">
        <v>56.554770318021198</v>
      </c>
      <c r="AL44" s="89">
        <v>51.611307420494597</v>
      </c>
      <c r="AM44" s="84"/>
      <c r="AN44" s="96">
        <v>63.604240282685502</v>
      </c>
      <c r="AO44" s="104">
        <v>61.395759717314398</v>
      </c>
      <c r="AP44" s="97">
        <v>62.5</v>
      </c>
      <c r="AQ44" s="84"/>
      <c r="AR44" s="102">
        <v>54.7223624432104</v>
      </c>
      <c r="AS44" s="82"/>
      <c r="AT44" s="88">
        <v>-17.904556871187602</v>
      </c>
      <c r="AU44" s="84">
        <v>-16.2576687116564</v>
      </c>
      <c r="AV44" s="84">
        <v>-13.7362637362637</v>
      </c>
      <c r="AW44" s="84">
        <v>-12.053087757313101</v>
      </c>
      <c r="AX44" s="84">
        <v>-10.6614568797097</v>
      </c>
      <c r="AY44" s="89">
        <v>-13.889871477420099</v>
      </c>
      <c r="AZ44" s="84"/>
      <c r="BA44" s="96">
        <v>-6.6632097485091997</v>
      </c>
      <c r="BB44" s="104">
        <v>-6.96117804551539</v>
      </c>
      <c r="BC44" s="97">
        <v>-6.8097997892518398</v>
      </c>
      <c r="BD44" s="84"/>
      <c r="BE44" s="102">
        <v>-11.700741223425901</v>
      </c>
    </row>
    <row r="45" spans="1:57" x14ac:dyDescent="0.25">
      <c r="A45" s="22" t="s">
        <v>86</v>
      </c>
      <c r="B45" s="3" t="str">
        <f t="shared" si="0"/>
        <v>Virginia Mountains</v>
      </c>
      <c r="C45" s="3"/>
      <c r="D45" s="25" t="s">
        <v>16</v>
      </c>
      <c r="E45" s="28" t="s">
        <v>17</v>
      </c>
      <c r="F45" s="3"/>
      <c r="G45" s="90">
        <v>49.611151870873002</v>
      </c>
      <c r="H45" s="91">
        <v>59.134262655905999</v>
      </c>
      <c r="I45" s="91">
        <v>65.062362435803294</v>
      </c>
      <c r="J45" s="91">
        <v>66.3683052090975</v>
      </c>
      <c r="K45" s="91">
        <v>65.194424064563407</v>
      </c>
      <c r="L45" s="92">
        <v>61.074101247248699</v>
      </c>
      <c r="M45" s="84"/>
      <c r="N45" s="98">
        <v>68.3932501834189</v>
      </c>
      <c r="O45" s="99">
        <v>69.948642699926594</v>
      </c>
      <c r="P45" s="100">
        <v>69.170946441672697</v>
      </c>
      <c r="Q45" s="84"/>
      <c r="R45" s="103">
        <v>63.387485588512703</v>
      </c>
      <c r="S45" s="82"/>
      <c r="T45" s="90">
        <v>1.1411992263055999</v>
      </c>
      <c r="U45" s="91">
        <v>-3.7184868910264002</v>
      </c>
      <c r="V45" s="91">
        <v>-3.5880732302613998</v>
      </c>
      <c r="W45" s="91">
        <v>-3.8624810602018802</v>
      </c>
      <c r="X45" s="91">
        <v>-4.2568769228771997</v>
      </c>
      <c r="Y45" s="92">
        <v>-3.0819081605170999</v>
      </c>
      <c r="Z45" s="84"/>
      <c r="AA45" s="98">
        <v>-10.401368001729301</v>
      </c>
      <c r="AB45" s="99">
        <v>-9.2690589300933599</v>
      </c>
      <c r="AC45" s="100">
        <v>-9.8324028783610107</v>
      </c>
      <c r="AD45" s="84"/>
      <c r="AE45" s="103">
        <v>-5.2925649835194504</v>
      </c>
      <c r="AF45" s="31"/>
      <c r="AG45" s="90">
        <v>49.031548055759302</v>
      </c>
      <c r="AH45" s="91">
        <v>52.776962582538502</v>
      </c>
      <c r="AI45" s="91">
        <v>59.926632428466597</v>
      </c>
      <c r="AJ45" s="91">
        <v>63.881144534115897</v>
      </c>
      <c r="AK45" s="91">
        <v>63.635363169479</v>
      </c>
      <c r="AL45" s="92">
        <v>57.850330154071898</v>
      </c>
      <c r="AM45" s="84"/>
      <c r="AN45" s="98">
        <v>68.939838591342607</v>
      </c>
      <c r="AO45" s="99">
        <v>67.329420396184801</v>
      </c>
      <c r="AP45" s="100">
        <v>68.134629493763697</v>
      </c>
      <c r="AQ45" s="84"/>
      <c r="AR45" s="103">
        <v>60.7887013939838</v>
      </c>
      <c r="AS45" s="82"/>
      <c r="AT45" s="90">
        <v>-4.2248438464493603</v>
      </c>
      <c r="AU45" s="91">
        <v>-2.7117373646025502</v>
      </c>
      <c r="AV45" s="91">
        <v>-1.81400810801351</v>
      </c>
      <c r="AW45" s="91">
        <v>-1.31342040309117</v>
      </c>
      <c r="AX45" s="91">
        <v>0.79205032831947997</v>
      </c>
      <c r="AY45" s="92">
        <v>-1.72969628959674</v>
      </c>
      <c r="AZ45" s="84"/>
      <c r="BA45" s="98">
        <v>-3.63635802011515</v>
      </c>
      <c r="BB45" s="99">
        <v>-6.1960747287572699</v>
      </c>
      <c r="BC45" s="100">
        <v>-4.9183187603694796</v>
      </c>
      <c r="BD45" s="84"/>
      <c r="BE45" s="103">
        <v>-2.7738544983403002</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12" zoomScaleNormal="100" workbookViewId="0">
      <selection activeCell="AS42" sqref="AS41:AS42"/>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0" t="s">
        <v>5</v>
      </c>
      <c r="E2" s="181"/>
      <c r="G2" s="182" t="s">
        <v>36</v>
      </c>
      <c r="H2" s="183"/>
      <c r="I2" s="183"/>
      <c r="J2" s="183"/>
      <c r="K2" s="183"/>
      <c r="L2" s="183"/>
      <c r="M2" s="183"/>
      <c r="N2" s="183"/>
      <c r="O2" s="183"/>
      <c r="P2" s="183"/>
      <c r="Q2" s="183"/>
      <c r="R2" s="183"/>
      <c r="T2" s="182" t="s">
        <v>37</v>
      </c>
      <c r="U2" s="183"/>
      <c r="V2" s="183"/>
      <c r="W2" s="183"/>
      <c r="X2" s="183"/>
      <c r="Y2" s="183"/>
      <c r="Z2" s="183"/>
      <c r="AA2" s="183"/>
      <c r="AB2" s="183"/>
      <c r="AC2" s="183"/>
      <c r="AD2" s="183"/>
      <c r="AE2" s="183"/>
      <c r="AF2" s="4"/>
      <c r="AG2" s="182" t="s">
        <v>38</v>
      </c>
      <c r="AH2" s="183"/>
      <c r="AI2" s="183"/>
      <c r="AJ2" s="183"/>
      <c r="AK2" s="183"/>
      <c r="AL2" s="183"/>
      <c r="AM2" s="183"/>
      <c r="AN2" s="183"/>
      <c r="AO2" s="183"/>
      <c r="AP2" s="183"/>
      <c r="AQ2" s="183"/>
      <c r="AR2" s="183"/>
      <c r="AT2" s="182" t="s">
        <v>39</v>
      </c>
      <c r="AU2" s="183"/>
      <c r="AV2" s="183"/>
      <c r="AW2" s="183"/>
      <c r="AX2" s="183"/>
      <c r="AY2" s="183"/>
      <c r="AZ2" s="183"/>
      <c r="BA2" s="183"/>
      <c r="BB2" s="183"/>
      <c r="BC2" s="183"/>
      <c r="BD2" s="183"/>
      <c r="BE2" s="183"/>
    </row>
    <row r="3" spans="1:57" ht="13" x14ac:dyDescent="0.25">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ht="13" x14ac:dyDescent="0.25">
      <c r="A4" s="32"/>
      <c r="B4" s="32"/>
      <c r="C4" s="3"/>
      <c r="D4" s="185"/>
      <c r="E4" s="187"/>
      <c r="F4" s="5"/>
      <c r="G4" s="189"/>
      <c r="H4" s="191"/>
      <c r="I4" s="191"/>
      <c r="J4" s="191"/>
      <c r="K4" s="191"/>
      <c r="L4" s="193"/>
      <c r="M4" s="5"/>
      <c r="N4" s="189"/>
      <c r="O4" s="191"/>
      <c r="P4" s="193"/>
      <c r="Q4" s="2"/>
      <c r="R4" s="195"/>
      <c r="S4" s="2"/>
      <c r="T4" s="189"/>
      <c r="U4" s="191"/>
      <c r="V4" s="191"/>
      <c r="W4" s="191"/>
      <c r="X4" s="191"/>
      <c r="Y4" s="193"/>
      <c r="Z4" s="2"/>
      <c r="AA4" s="189"/>
      <c r="AB4" s="191"/>
      <c r="AC4" s="193"/>
      <c r="AD4" s="1"/>
      <c r="AE4" s="197"/>
      <c r="AF4" s="39"/>
      <c r="AG4" s="189"/>
      <c r="AH4" s="191"/>
      <c r="AI4" s="191"/>
      <c r="AJ4" s="191"/>
      <c r="AK4" s="191"/>
      <c r="AL4" s="193"/>
      <c r="AM4" s="5"/>
      <c r="AN4" s="189"/>
      <c r="AO4" s="191"/>
      <c r="AP4" s="193"/>
      <c r="AQ4" s="2"/>
      <c r="AR4" s="195"/>
      <c r="AS4" s="2"/>
      <c r="AT4" s="189"/>
      <c r="AU4" s="191"/>
      <c r="AV4" s="191"/>
      <c r="AW4" s="191"/>
      <c r="AX4" s="191"/>
      <c r="AY4" s="193"/>
      <c r="AZ4" s="2"/>
      <c r="BA4" s="189"/>
      <c r="BB4" s="191"/>
      <c r="BC4" s="193"/>
      <c r="BD4" s="1"/>
      <c r="BE4" s="197"/>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06">
        <v>145.28601485040301</v>
      </c>
      <c r="H6" s="107">
        <v>146.36937993652799</v>
      </c>
      <c r="I6" s="107">
        <v>154.5541509947</v>
      </c>
      <c r="J6" s="107">
        <v>156.420935557478</v>
      </c>
      <c r="K6" s="107">
        <v>154.49649618573099</v>
      </c>
      <c r="L6" s="108">
        <v>151.84928751801399</v>
      </c>
      <c r="M6" s="105"/>
      <c r="N6" s="114">
        <v>171.77077677136199</v>
      </c>
      <c r="O6" s="115">
        <v>176.40443398508799</v>
      </c>
      <c r="P6" s="116">
        <v>174.123379096668</v>
      </c>
      <c r="Q6" s="105"/>
      <c r="R6" s="122">
        <v>158.995547652992</v>
      </c>
      <c r="S6" s="82"/>
      <c r="T6" s="85">
        <v>1.1163098882335001</v>
      </c>
      <c r="U6" s="86">
        <v>5.6996992841349702E-2</v>
      </c>
      <c r="V6" s="86">
        <v>1.1614497502996399</v>
      </c>
      <c r="W6" s="86">
        <v>1.3306223611966399</v>
      </c>
      <c r="X6" s="86">
        <v>0.729901727093622</v>
      </c>
      <c r="Y6" s="87">
        <v>0.89958437087341803</v>
      </c>
      <c r="Z6" s="84"/>
      <c r="AA6" s="93">
        <v>0.792900478155105</v>
      </c>
      <c r="AB6" s="94">
        <v>1.1063876856681301</v>
      </c>
      <c r="AC6" s="95">
        <v>0.95593346902878396</v>
      </c>
      <c r="AD6" s="84"/>
      <c r="AE6" s="101">
        <v>0.920929871735095</v>
      </c>
      <c r="AF6" s="29"/>
      <c r="AG6" s="106">
        <v>149.36479141397299</v>
      </c>
      <c r="AH6" s="107">
        <v>147.60748450631701</v>
      </c>
      <c r="AI6" s="107">
        <v>152.63154670994101</v>
      </c>
      <c r="AJ6" s="107">
        <v>152.84928337728101</v>
      </c>
      <c r="AK6" s="107">
        <v>151.189381830098</v>
      </c>
      <c r="AL6" s="108">
        <v>150.85197621348499</v>
      </c>
      <c r="AM6" s="105"/>
      <c r="AN6" s="114">
        <v>167.636402585506</v>
      </c>
      <c r="AO6" s="115">
        <v>172.13509876514999</v>
      </c>
      <c r="AP6" s="116">
        <v>169.92658019504901</v>
      </c>
      <c r="AQ6" s="105"/>
      <c r="AR6" s="122">
        <v>156.95811595690401</v>
      </c>
      <c r="AS6" s="82"/>
      <c r="AT6" s="85">
        <v>0.41821284911173401</v>
      </c>
      <c r="AU6" s="86">
        <v>1.4928717497339701</v>
      </c>
      <c r="AV6" s="86">
        <v>2.5623529502630999</v>
      </c>
      <c r="AW6" s="86">
        <v>2.1982485347754999</v>
      </c>
      <c r="AX6" s="86">
        <v>1.3894946297258799</v>
      </c>
      <c r="AY6" s="87">
        <v>1.6543252227976999</v>
      </c>
      <c r="AZ6" s="84"/>
      <c r="BA6" s="93">
        <v>0.98206470522009803</v>
      </c>
      <c r="BB6" s="94">
        <v>0.82040246898170399</v>
      </c>
      <c r="BC6" s="95">
        <v>0.89953073640900205</v>
      </c>
      <c r="BD6" s="84"/>
      <c r="BE6" s="101">
        <v>1.37393221758745</v>
      </c>
    </row>
    <row r="7" spans="1:57" x14ac:dyDescent="0.25">
      <c r="A7" s="20" t="s">
        <v>18</v>
      </c>
      <c r="B7" s="3" t="str">
        <f>TRIM(A7)</f>
        <v>Virginia</v>
      </c>
      <c r="C7" s="10"/>
      <c r="D7" s="24" t="s">
        <v>16</v>
      </c>
      <c r="E7" s="27" t="s">
        <v>17</v>
      </c>
      <c r="F7" s="3"/>
      <c r="G7" s="109">
        <v>128.353160432447</v>
      </c>
      <c r="H7" s="105">
        <v>132.05978574225699</v>
      </c>
      <c r="I7" s="105">
        <v>142.13093906161899</v>
      </c>
      <c r="J7" s="105">
        <v>144.288975709732</v>
      </c>
      <c r="K7" s="105">
        <v>139.672692557262</v>
      </c>
      <c r="L7" s="110">
        <v>137.84484609776001</v>
      </c>
      <c r="M7" s="105"/>
      <c r="N7" s="117">
        <v>153.99170557354199</v>
      </c>
      <c r="O7" s="125">
        <v>156.04381226719099</v>
      </c>
      <c r="P7" s="118">
        <v>155.03128055048199</v>
      </c>
      <c r="Q7" s="105"/>
      <c r="R7" s="123">
        <v>143.40807776574701</v>
      </c>
      <c r="S7" s="82"/>
      <c r="T7" s="88">
        <v>2.8866289413738002</v>
      </c>
      <c r="U7" s="84">
        <v>3.7538505529172199</v>
      </c>
      <c r="V7" s="84">
        <v>6.3757381565406499</v>
      </c>
      <c r="W7" s="84">
        <v>6.4910248615810602</v>
      </c>
      <c r="X7" s="84">
        <v>5.9771886225816404</v>
      </c>
      <c r="Y7" s="89">
        <v>5.2604830275001699</v>
      </c>
      <c r="Z7" s="84"/>
      <c r="AA7" s="96">
        <v>3.78391510618416</v>
      </c>
      <c r="AB7" s="104">
        <v>2.6934641493016098</v>
      </c>
      <c r="AC7" s="97">
        <v>3.2380067853735199</v>
      </c>
      <c r="AD7" s="84"/>
      <c r="AE7" s="102">
        <v>4.5491677434135998</v>
      </c>
      <c r="AF7" s="30"/>
      <c r="AG7" s="109">
        <v>130.46198338113601</v>
      </c>
      <c r="AH7" s="105">
        <v>132.69638619893101</v>
      </c>
      <c r="AI7" s="105">
        <v>138.93493734681701</v>
      </c>
      <c r="AJ7" s="105">
        <v>138.205108227479</v>
      </c>
      <c r="AK7" s="105">
        <v>133.91323500920299</v>
      </c>
      <c r="AL7" s="110">
        <v>135.059389390348</v>
      </c>
      <c r="AM7" s="105"/>
      <c r="AN7" s="117">
        <v>149.40659562506301</v>
      </c>
      <c r="AO7" s="125">
        <v>152.701443765124</v>
      </c>
      <c r="AP7" s="118">
        <v>151.07780563520001</v>
      </c>
      <c r="AQ7" s="105"/>
      <c r="AR7" s="123">
        <v>140.196676317243</v>
      </c>
      <c r="AS7" s="82"/>
      <c r="AT7" s="88">
        <v>3.5560009804150701</v>
      </c>
      <c r="AU7" s="84">
        <v>7.2629108793997101</v>
      </c>
      <c r="AV7" s="84">
        <v>8.7284031993974107</v>
      </c>
      <c r="AW7" s="84">
        <v>6.8141519655910896</v>
      </c>
      <c r="AX7" s="84">
        <v>5.1762172137122002</v>
      </c>
      <c r="AY7" s="89">
        <v>6.3833508810510198</v>
      </c>
      <c r="AZ7" s="84"/>
      <c r="BA7" s="96">
        <v>3.7596522695418302</v>
      </c>
      <c r="BB7" s="104">
        <v>3.29207315117258</v>
      </c>
      <c r="BC7" s="97">
        <v>3.5250890719727601</v>
      </c>
      <c r="BD7" s="84"/>
      <c r="BE7" s="102">
        <v>5.3429000837174403</v>
      </c>
    </row>
    <row r="8" spans="1:57" x14ac:dyDescent="0.25">
      <c r="A8" s="21" t="s">
        <v>19</v>
      </c>
      <c r="B8" s="3" t="str">
        <f t="shared" ref="B8:B43" si="0">TRIM(A8)</f>
        <v>Norfolk/Virginia Beach, VA</v>
      </c>
      <c r="C8" s="3"/>
      <c r="D8" s="24" t="s">
        <v>16</v>
      </c>
      <c r="E8" s="27" t="s">
        <v>17</v>
      </c>
      <c r="F8" s="3"/>
      <c r="G8" s="109">
        <v>144.68584327924501</v>
      </c>
      <c r="H8" s="105">
        <v>138.51922282138599</v>
      </c>
      <c r="I8" s="105">
        <v>145.253190114136</v>
      </c>
      <c r="J8" s="105">
        <v>149.017110924517</v>
      </c>
      <c r="K8" s="105">
        <v>149.33469044791599</v>
      </c>
      <c r="L8" s="110">
        <v>145.499156425986</v>
      </c>
      <c r="M8" s="105"/>
      <c r="N8" s="117">
        <v>194.48529535339699</v>
      </c>
      <c r="O8" s="125">
        <v>199.22856026384099</v>
      </c>
      <c r="P8" s="118">
        <v>196.89308905251499</v>
      </c>
      <c r="Q8" s="105"/>
      <c r="R8" s="123">
        <v>162.00755807105699</v>
      </c>
      <c r="S8" s="82"/>
      <c r="T8" s="88">
        <v>-0.67745564338801101</v>
      </c>
      <c r="U8" s="84">
        <v>-1.0491256540707501</v>
      </c>
      <c r="V8" s="84">
        <v>-0.25290488391889898</v>
      </c>
      <c r="W8" s="84">
        <v>1.18911439154664</v>
      </c>
      <c r="X8" s="84">
        <v>0.36095527054593202</v>
      </c>
      <c r="Y8" s="89">
        <v>-7.6759851602190607E-2</v>
      </c>
      <c r="Z8" s="84"/>
      <c r="AA8" s="96">
        <v>1.8666832523635699</v>
      </c>
      <c r="AB8" s="104">
        <v>-0.58575094961469998</v>
      </c>
      <c r="AC8" s="97">
        <v>0.58536099615155301</v>
      </c>
      <c r="AD8" s="84"/>
      <c r="AE8" s="102">
        <v>3.3941661016892499E-2</v>
      </c>
      <c r="AF8" s="30"/>
      <c r="AG8" s="109">
        <v>140.600191287326</v>
      </c>
      <c r="AH8" s="105">
        <v>128.70489499061401</v>
      </c>
      <c r="AI8" s="105">
        <v>131.766802696459</v>
      </c>
      <c r="AJ8" s="105">
        <v>132.71014511559599</v>
      </c>
      <c r="AK8" s="105">
        <v>135.06991815762899</v>
      </c>
      <c r="AL8" s="110">
        <v>133.761303773853</v>
      </c>
      <c r="AM8" s="105"/>
      <c r="AN8" s="117">
        <v>179.82487753132199</v>
      </c>
      <c r="AO8" s="125">
        <v>186.91514694556099</v>
      </c>
      <c r="AP8" s="118">
        <v>183.47910159057099</v>
      </c>
      <c r="AQ8" s="105"/>
      <c r="AR8" s="123">
        <v>150.34001549756101</v>
      </c>
      <c r="AS8" s="82"/>
      <c r="AT8" s="88">
        <v>-3.4250573240914499</v>
      </c>
      <c r="AU8" s="84">
        <v>0.20295458496916899</v>
      </c>
      <c r="AV8" s="84">
        <v>1.7091982330272</v>
      </c>
      <c r="AW8" s="84">
        <v>-0.40955829568660101</v>
      </c>
      <c r="AX8" s="84">
        <v>0.47821705360686201</v>
      </c>
      <c r="AY8" s="89">
        <v>-0.39385495352059902</v>
      </c>
      <c r="AZ8" s="84"/>
      <c r="BA8" s="96">
        <v>1.72213538439471</v>
      </c>
      <c r="BB8" s="104">
        <v>0.52725970946363399</v>
      </c>
      <c r="BC8" s="97">
        <v>1.11806933747264</v>
      </c>
      <c r="BD8" s="84"/>
      <c r="BE8" s="102">
        <v>0.421209267760291</v>
      </c>
    </row>
    <row r="9" spans="1:57" ht="16" x14ac:dyDescent="0.45">
      <c r="A9" s="21" t="s">
        <v>20</v>
      </c>
      <c r="B9" s="83" t="s">
        <v>71</v>
      </c>
      <c r="C9" s="3"/>
      <c r="D9" s="24" t="s">
        <v>16</v>
      </c>
      <c r="E9" s="27" t="s">
        <v>17</v>
      </c>
      <c r="F9" s="3"/>
      <c r="G9" s="109">
        <v>98.214238486783699</v>
      </c>
      <c r="H9" s="105">
        <v>102.408847960629</v>
      </c>
      <c r="I9" s="105">
        <v>110.188113683853</v>
      </c>
      <c r="J9" s="105">
        <v>109.13658241377</v>
      </c>
      <c r="K9" s="105">
        <v>106.930020887963</v>
      </c>
      <c r="L9" s="110">
        <v>105.799730713797</v>
      </c>
      <c r="M9" s="105"/>
      <c r="N9" s="117">
        <v>125.232628573878</v>
      </c>
      <c r="O9" s="125">
        <v>127.222598877854</v>
      </c>
      <c r="P9" s="118">
        <v>126.23685420182299</v>
      </c>
      <c r="Q9" s="105"/>
      <c r="R9" s="123">
        <v>112.730303148434</v>
      </c>
      <c r="S9" s="82"/>
      <c r="T9" s="88">
        <v>4.2020176989913196</v>
      </c>
      <c r="U9" s="84">
        <v>1.6545414392575799</v>
      </c>
      <c r="V9" s="84">
        <v>4.2774347098565499</v>
      </c>
      <c r="W9" s="84">
        <v>3.8116456575125599</v>
      </c>
      <c r="X9" s="84">
        <v>2.6068433558956401</v>
      </c>
      <c r="Y9" s="89">
        <v>3.1761966398144401</v>
      </c>
      <c r="Z9" s="84"/>
      <c r="AA9" s="96">
        <v>2.2494370750115502</v>
      </c>
      <c r="AB9" s="104">
        <v>2.4128902369893899</v>
      </c>
      <c r="AC9" s="97">
        <v>2.34476147112274</v>
      </c>
      <c r="AD9" s="84"/>
      <c r="AE9" s="102">
        <v>2.84214178492158</v>
      </c>
      <c r="AF9" s="30"/>
      <c r="AG9" s="109">
        <v>106.086138616857</v>
      </c>
      <c r="AH9" s="105">
        <v>104.335589461608</v>
      </c>
      <c r="AI9" s="105">
        <v>110.319180851689</v>
      </c>
      <c r="AJ9" s="105">
        <v>109.695334252108</v>
      </c>
      <c r="AK9" s="105">
        <v>108.182568209313</v>
      </c>
      <c r="AL9" s="110">
        <v>107.879218438175</v>
      </c>
      <c r="AM9" s="105"/>
      <c r="AN9" s="117">
        <v>121.836838065599</v>
      </c>
      <c r="AO9" s="125">
        <v>123.62354300226301</v>
      </c>
      <c r="AP9" s="118">
        <v>122.74061754804499</v>
      </c>
      <c r="AQ9" s="105"/>
      <c r="AR9" s="123">
        <v>112.804791293854</v>
      </c>
      <c r="AS9" s="82"/>
      <c r="AT9" s="88">
        <v>3.7653544624033599</v>
      </c>
      <c r="AU9" s="84">
        <v>5.8924175671944798</v>
      </c>
      <c r="AV9" s="84">
        <v>7.2826490710867198</v>
      </c>
      <c r="AW9" s="84">
        <v>6.87370066654357</v>
      </c>
      <c r="AX9" s="84">
        <v>5.4279691010702296</v>
      </c>
      <c r="AY9" s="89">
        <v>5.9162268236878797</v>
      </c>
      <c r="AZ9" s="84"/>
      <c r="BA9" s="96">
        <v>3.5109834128461799</v>
      </c>
      <c r="BB9" s="104">
        <v>3.4469270882210599</v>
      </c>
      <c r="BC9" s="97">
        <v>3.4837396376127501</v>
      </c>
      <c r="BD9" s="84"/>
      <c r="BE9" s="102">
        <v>5.1016011461707302</v>
      </c>
    </row>
    <row r="10" spans="1:57" x14ac:dyDescent="0.25">
      <c r="A10" s="21" t="s">
        <v>21</v>
      </c>
      <c r="B10" s="3" t="str">
        <f t="shared" si="0"/>
        <v>Virginia Area</v>
      </c>
      <c r="C10" s="3"/>
      <c r="D10" s="24" t="s">
        <v>16</v>
      </c>
      <c r="E10" s="27" t="s">
        <v>17</v>
      </c>
      <c r="F10" s="3"/>
      <c r="G10" s="109">
        <v>112.467043764705</v>
      </c>
      <c r="H10" s="105">
        <v>110.878259743364</v>
      </c>
      <c r="I10" s="105">
        <v>115.22604985119</v>
      </c>
      <c r="J10" s="105">
        <v>116.085716297205</v>
      </c>
      <c r="K10" s="105">
        <v>120.27530827611101</v>
      </c>
      <c r="L10" s="110">
        <v>115.193323845962</v>
      </c>
      <c r="M10" s="105"/>
      <c r="N10" s="117">
        <v>143.98916841392199</v>
      </c>
      <c r="O10" s="125">
        <v>143.615756643266</v>
      </c>
      <c r="P10" s="118">
        <v>143.801874176018</v>
      </c>
      <c r="Q10" s="105"/>
      <c r="R10" s="123">
        <v>124.519780229571</v>
      </c>
      <c r="S10" s="82"/>
      <c r="T10" s="88">
        <v>4.3506499235601401</v>
      </c>
      <c r="U10" s="84">
        <v>5.0210190834438597</v>
      </c>
      <c r="V10" s="84">
        <v>7.7152102945435104</v>
      </c>
      <c r="W10" s="84">
        <v>7.7665868140674199</v>
      </c>
      <c r="X10" s="84">
        <v>7.0000197960117196</v>
      </c>
      <c r="Y10" s="89">
        <v>6.4802400099988198</v>
      </c>
      <c r="Z10" s="84"/>
      <c r="AA10" s="96">
        <v>4.0259498916376</v>
      </c>
      <c r="AB10" s="104">
        <v>1.1512301359016399</v>
      </c>
      <c r="AC10" s="97">
        <v>2.5673520058310202</v>
      </c>
      <c r="AD10" s="84"/>
      <c r="AE10" s="102">
        <v>4.6930172287919101</v>
      </c>
      <c r="AF10" s="30"/>
      <c r="AG10" s="109">
        <v>113.929344970906</v>
      </c>
      <c r="AH10" s="105">
        <v>109.13693932738001</v>
      </c>
      <c r="AI10" s="105">
        <v>111.10539999804701</v>
      </c>
      <c r="AJ10" s="105">
        <v>112.494559744325</v>
      </c>
      <c r="AK10" s="105">
        <v>117.584151461535</v>
      </c>
      <c r="AL10" s="110">
        <v>112.95424370872701</v>
      </c>
      <c r="AM10" s="105"/>
      <c r="AN10" s="117">
        <v>143.38082779357899</v>
      </c>
      <c r="AO10" s="125">
        <v>145.117724553838</v>
      </c>
      <c r="AP10" s="118">
        <v>144.246298239819</v>
      </c>
      <c r="AQ10" s="105"/>
      <c r="AR10" s="123">
        <v>123.348959845487</v>
      </c>
      <c r="AS10" s="82"/>
      <c r="AT10" s="88">
        <v>3.54705823255442</v>
      </c>
      <c r="AU10" s="84">
        <v>5.0996321048341997</v>
      </c>
      <c r="AV10" s="84">
        <v>6.1994510324376897</v>
      </c>
      <c r="AW10" s="84">
        <v>5.9622222932682503</v>
      </c>
      <c r="AX10" s="84">
        <v>5.8035829700697397</v>
      </c>
      <c r="AY10" s="89">
        <v>5.3901310636927597</v>
      </c>
      <c r="AZ10" s="84"/>
      <c r="BA10" s="96">
        <v>4.2308495309249299</v>
      </c>
      <c r="BB10" s="104">
        <v>3.4145379836857401</v>
      </c>
      <c r="BC10" s="97">
        <v>3.8179007573447601</v>
      </c>
      <c r="BD10" s="84"/>
      <c r="BE10" s="102">
        <v>4.6044620831205902</v>
      </c>
    </row>
    <row r="11" spans="1:57" x14ac:dyDescent="0.25">
      <c r="A11" s="34" t="s">
        <v>22</v>
      </c>
      <c r="B11" s="3" t="str">
        <f t="shared" si="0"/>
        <v>Washington, DC</v>
      </c>
      <c r="C11" s="3"/>
      <c r="D11" s="24" t="s">
        <v>16</v>
      </c>
      <c r="E11" s="27" t="s">
        <v>17</v>
      </c>
      <c r="F11" s="3"/>
      <c r="G11" s="109">
        <v>160.42786891711901</v>
      </c>
      <c r="H11" s="105">
        <v>183.963224437316</v>
      </c>
      <c r="I11" s="105">
        <v>209.67477210834701</v>
      </c>
      <c r="J11" s="105">
        <v>221.31690114740499</v>
      </c>
      <c r="K11" s="105">
        <v>198.655811317315</v>
      </c>
      <c r="L11" s="110">
        <v>197.93626241549501</v>
      </c>
      <c r="M11" s="105"/>
      <c r="N11" s="117">
        <v>174.81124241785699</v>
      </c>
      <c r="O11" s="125">
        <v>172.01400294373499</v>
      </c>
      <c r="P11" s="118">
        <v>173.390489964967</v>
      </c>
      <c r="Q11" s="105"/>
      <c r="R11" s="123">
        <v>190.270419727123</v>
      </c>
      <c r="S11" s="82"/>
      <c r="T11" s="88">
        <v>-2.7920231138351799</v>
      </c>
      <c r="U11" s="84">
        <v>2.64285703912629</v>
      </c>
      <c r="V11" s="84">
        <v>8.5130310976818802</v>
      </c>
      <c r="W11" s="84">
        <v>13.7751092137418</v>
      </c>
      <c r="X11" s="84">
        <v>9.9440672681431899</v>
      </c>
      <c r="Y11" s="89">
        <v>7.76458742184266</v>
      </c>
      <c r="Z11" s="84"/>
      <c r="AA11" s="96">
        <v>1.6157828391078899</v>
      </c>
      <c r="AB11" s="104">
        <v>0.71839523735740696</v>
      </c>
      <c r="AC11" s="97">
        <v>1.15846162979596</v>
      </c>
      <c r="AD11" s="84"/>
      <c r="AE11" s="102">
        <v>5.7882163718763904</v>
      </c>
      <c r="AF11" s="30"/>
      <c r="AG11" s="109">
        <v>171.36348475858199</v>
      </c>
      <c r="AH11" s="105">
        <v>195.43956368183601</v>
      </c>
      <c r="AI11" s="105">
        <v>214.23304864437699</v>
      </c>
      <c r="AJ11" s="105">
        <v>212.64376766201599</v>
      </c>
      <c r="AK11" s="105">
        <v>191.71839371977001</v>
      </c>
      <c r="AL11" s="110">
        <v>198.55220166376299</v>
      </c>
      <c r="AM11" s="105"/>
      <c r="AN11" s="117">
        <v>171.024583806659</v>
      </c>
      <c r="AO11" s="125">
        <v>169.665895733382</v>
      </c>
      <c r="AP11" s="118">
        <v>170.33401156859</v>
      </c>
      <c r="AQ11" s="105"/>
      <c r="AR11" s="123">
        <v>190.25098995843601</v>
      </c>
      <c r="AS11" s="82"/>
      <c r="AT11" s="88">
        <v>6.04588875117211</v>
      </c>
      <c r="AU11" s="84">
        <v>10.9612811677928</v>
      </c>
      <c r="AV11" s="84">
        <v>15.5688234011471</v>
      </c>
      <c r="AW11" s="84">
        <v>13.812201666928599</v>
      </c>
      <c r="AX11" s="84">
        <v>8.5041130983523292</v>
      </c>
      <c r="AY11" s="89">
        <v>11.565992222985701</v>
      </c>
      <c r="AZ11" s="84"/>
      <c r="BA11" s="96">
        <v>1.8235849898575101</v>
      </c>
      <c r="BB11" s="104">
        <v>0.64037664148412698</v>
      </c>
      <c r="BC11" s="97">
        <v>1.22105166599819</v>
      </c>
      <c r="BD11" s="84"/>
      <c r="BE11" s="102">
        <v>8.7452161750474797</v>
      </c>
    </row>
    <row r="12" spans="1:57" x14ac:dyDescent="0.25">
      <c r="A12" s="21" t="s">
        <v>23</v>
      </c>
      <c r="B12" s="3" t="str">
        <f t="shared" si="0"/>
        <v>Arlington, VA</v>
      </c>
      <c r="C12" s="3"/>
      <c r="D12" s="24" t="s">
        <v>16</v>
      </c>
      <c r="E12" s="27" t="s">
        <v>17</v>
      </c>
      <c r="F12" s="3"/>
      <c r="G12" s="109">
        <v>181.57110114335899</v>
      </c>
      <c r="H12" s="105">
        <v>214.32732424677101</v>
      </c>
      <c r="I12" s="105">
        <v>235.05884734844099</v>
      </c>
      <c r="J12" s="105">
        <v>242.78752130216199</v>
      </c>
      <c r="K12" s="105">
        <v>214.567273626917</v>
      </c>
      <c r="L12" s="110">
        <v>220.97389027108201</v>
      </c>
      <c r="M12" s="105"/>
      <c r="N12" s="117">
        <v>164.203928882257</v>
      </c>
      <c r="O12" s="125">
        <v>158.02352427920999</v>
      </c>
      <c r="P12" s="118">
        <v>161.13988025829099</v>
      </c>
      <c r="Q12" s="105"/>
      <c r="R12" s="123">
        <v>203.47361901094601</v>
      </c>
      <c r="S12" s="82"/>
      <c r="T12" s="88">
        <v>7.8863628404959396</v>
      </c>
      <c r="U12" s="84">
        <v>6.5861864886266499</v>
      </c>
      <c r="V12" s="84">
        <v>10.519005862183599</v>
      </c>
      <c r="W12" s="84">
        <v>10.879770928376001</v>
      </c>
      <c r="X12" s="84">
        <v>8.6940459368031107</v>
      </c>
      <c r="Y12" s="89">
        <v>9.5382433872735799</v>
      </c>
      <c r="Z12" s="84"/>
      <c r="AA12" s="96">
        <v>-1.56981939801962</v>
      </c>
      <c r="AB12" s="104">
        <v>1.4867038416324101</v>
      </c>
      <c r="AC12" s="97">
        <v>-0.153788888628725</v>
      </c>
      <c r="AD12" s="84"/>
      <c r="AE12" s="102">
        <v>7.1106937896429798</v>
      </c>
      <c r="AF12" s="30"/>
      <c r="AG12" s="109">
        <v>183.20000079926399</v>
      </c>
      <c r="AH12" s="105">
        <v>218.38825294301401</v>
      </c>
      <c r="AI12" s="105">
        <v>235.334160977252</v>
      </c>
      <c r="AJ12" s="105">
        <v>229.961312752536</v>
      </c>
      <c r="AK12" s="105">
        <v>206.35563094892299</v>
      </c>
      <c r="AL12" s="110">
        <v>216.40102866135001</v>
      </c>
      <c r="AM12" s="105"/>
      <c r="AN12" s="117">
        <v>163.68291729423899</v>
      </c>
      <c r="AO12" s="125">
        <v>160.026618844777</v>
      </c>
      <c r="AP12" s="118">
        <v>161.87119060484201</v>
      </c>
      <c r="AQ12" s="105"/>
      <c r="AR12" s="123">
        <v>201.10315387566899</v>
      </c>
      <c r="AS12" s="82"/>
      <c r="AT12" s="88">
        <v>9.6082667804894299</v>
      </c>
      <c r="AU12" s="84">
        <v>11.7511423747889</v>
      </c>
      <c r="AV12" s="84">
        <v>14.093797803206099</v>
      </c>
      <c r="AW12" s="84">
        <v>10.5862828842158</v>
      </c>
      <c r="AX12" s="84">
        <v>8.2629597014840908</v>
      </c>
      <c r="AY12" s="89">
        <v>11.160690599044599</v>
      </c>
      <c r="AZ12" s="84"/>
      <c r="BA12" s="96">
        <v>1.8770543734071199</v>
      </c>
      <c r="BB12" s="104">
        <v>1.8165080254922801</v>
      </c>
      <c r="BC12" s="97">
        <v>1.84419573521615</v>
      </c>
      <c r="BD12" s="84"/>
      <c r="BE12" s="102">
        <v>9.1207388204047195</v>
      </c>
    </row>
    <row r="13" spans="1:57" x14ac:dyDescent="0.25">
      <c r="A13" s="21" t="s">
        <v>24</v>
      </c>
      <c r="B13" s="3" t="str">
        <f t="shared" si="0"/>
        <v>Suburban Virginia Area</v>
      </c>
      <c r="C13" s="3"/>
      <c r="D13" s="24" t="s">
        <v>16</v>
      </c>
      <c r="E13" s="27" t="s">
        <v>17</v>
      </c>
      <c r="F13" s="3"/>
      <c r="G13" s="109">
        <v>136.115027998133</v>
      </c>
      <c r="H13" s="105">
        <v>141.575353079639</v>
      </c>
      <c r="I13" s="105">
        <v>143.73027629233499</v>
      </c>
      <c r="J13" s="105">
        <v>147.221422346173</v>
      </c>
      <c r="K13" s="105">
        <v>145.704165908677</v>
      </c>
      <c r="L13" s="110">
        <v>143.24432324233601</v>
      </c>
      <c r="M13" s="105"/>
      <c r="N13" s="117">
        <v>157.90488582224401</v>
      </c>
      <c r="O13" s="125">
        <v>168.40954335173799</v>
      </c>
      <c r="P13" s="118">
        <v>163.40939865498899</v>
      </c>
      <c r="Q13" s="105"/>
      <c r="R13" s="123">
        <v>149.853688230469</v>
      </c>
      <c r="S13" s="82"/>
      <c r="T13" s="88">
        <v>5.9681478051530696</v>
      </c>
      <c r="U13" s="84">
        <v>21.2113883089993</v>
      </c>
      <c r="V13" s="84">
        <v>15.3077266613929</v>
      </c>
      <c r="W13" s="84">
        <v>17.4547492349087</v>
      </c>
      <c r="X13" s="84">
        <v>19.240973777990799</v>
      </c>
      <c r="Y13" s="89">
        <v>16.026944363809299</v>
      </c>
      <c r="Z13" s="84"/>
      <c r="AA13" s="96">
        <v>11.2530023553243</v>
      </c>
      <c r="AB13" s="104">
        <v>12.931153136630501</v>
      </c>
      <c r="AC13" s="97">
        <v>12.249440526037199</v>
      </c>
      <c r="AD13" s="84"/>
      <c r="AE13" s="102">
        <v>14.7223872673499</v>
      </c>
      <c r="AF13" s="30"/>
      <c r="AG13" s="109">
        <v>140.375677179962</v>
      </c>
      <c r="AH13" s="105">
        <v>142.22365660564</v>
      </c>
      <c r="AI13" s="105">
        <v>145.827195527751</v>
      </c>
      <c r="AJ13" s="105">
        <v>141.88854060017599</v>
      </c>
      <c r="AK13" s="105">
        <v>143.001024232633</v>
      </c>
      <c r="AL13" s="110">
        <v>142.760677798861</v>
      </c>
      <c r="AM13" s="105"/>
      <c r="AN13" s="117">
        <v>158.88664607275501</v>
      </c>
      <c r="AO13" s="125">
        <v>168.21387350241099</v>
      </c>
      <c r="AP13" s="118">
        <v>163.794828877881</v>
      </c>
      <c r="AQ13" s="105"/>
      <c r="AR13" s="123">
        <v>149.42243319460101</v>
      </c>
      <c r="AS13" s="82"/>
      <c r="AT13" s="88">
        <v>8.2906253503228893</v>
      </c>
      <c r="AU13" s="84">
        <v>16.774610060033002</v>
      </c>
      <c r="AV13" s="84">
        <v>20.3193837514469</v>
      </c>
      <c r="AW13" s="84">
        <v>15.3323799082847</v>
      </c>
      <c r="AX13" s="84">
        <v>10.9448541739002</v>
      </c>
      <c r="AY13" s="89">
        <v>14.3232568542462</v>
      </c>
      <c r="AZ13" s="84"/>
      <c r="BA13" s="96">
        <v>6.3167913270496001</v>
      </c>
      <c r="BB13" s="104">
        <v>5.8897318842880599</v>
      </c>
      <c r="BC13" s="97">
        <v>6.1557444896452296</v>
      </c>
      <c r="BD13" s="84"/>
      <c r="BE13" s="102">
        <v>10.897540773104501</v>
      </c>
    </row>
    <row r="14" spans="1:57" x14ac:dyDescent="0.25">
      <c r="A14" s="21" t="s">
        <v>25</v>
      </c>
      <c r="B14" s="3" t="str">
        <f t="shared" si="0"/>
        <v>Alexandria, VA</v>
      </c>
      <c r="C14" s="3"/>
      <c r="D14" s="24" t="s">
        <v>16</v>
      </c>
      <c r="E14" s="27" t="s">
        <v>17</v>
      </c>
      <c r="F14" s="3"/>
      <c r="G14" s="109">
        <v>144.713553223388</v>
      </c>
      <c r="H14" s="105">
        <v>157.41232382061699</v>
      </c>
      <c r="I14" s="105">
        <v>176.98927493842299</v>
      </c>
      <c r="J14" s="105">
        <v>177.08646433318501</v>
      </c>
      <c r="K14" s="105">
        <v>167.093777509798</v>
      </c>
      <c r="L14" s="110">
        <v>166.339401769792</v>
      </c>
      <c r="M14" s="105"/>
      <c r="N14" s="117">
        <v>158.23537367080999</v>
      </c>
      <c r="O14" s="125">
        <v>160.423531508411</v>
      </c>
      <c r="P14" s="118">
        <v>159.356383025345</v>
      </c>
      <c r="Q14" s="105"/>
      <c r="R14" s="123">
        <v>164.13714180410901</v>
      </c>
      <c r="S14" s="82"/>
      <c r="T14" s="88">
        <v>6.0567052078641304</v>
      </c>
      <c r="U14" s="84">
        <v>6.2640957997766904</v>
      </c>
      <c r="V14" s="84">
        <v>13.016247762424101</v>
      </c>
      <c r="W14" s="84">
        <v>11.1092764514288</v>
      </c>
      <c r="X14" s="84">
        <v>11.417924271656601</v>
      </c>
      <c r="Y14" s="89">
        <v>10.2558956976253</v>
      </c>
      <c r="Z14" s="84"/>
      <c r="AA14" s="96">
        <v>12.5960190114022</v>
      </c>
      <c r="AB14" s="104">
        <v>13.5926289329493</v>
      </c>
      <c r="AC14" s="97">
        <v>13.1130563670578</v>
      </c>
      <c r="AD14" s="84"/>
      <c r="AE14" s="102">
        <v>11.047172005018499</v>
      </c>
      <c r="AF14" s="30"/>
      <c r="AG14" s="109">
        <v>155.07007809326001</v>
      </c>
      <c r="AH14" s="105">
        <v>172.36439956101401</v>
      </c>
      <c r="AI14" s="105">
        <v>181.63631755036701</v>
      </c>
      <c r="AJ14" s="105">
        <v>178.31675985714801</v>
      </c>
      <c r="AK14" s="105">
        <v>164.124835445982</v>
      </c>
      <c r="AL14" s="110">
        <v>170.97930923852999</v>
      </c>
      <c r="AM14" s="105"/>
      <c r="AN14" s="117">
        <v>154.571775581395</v>
      </c>
      <c r="AO14" s="125">
        <v>155.42764823025399</v>
      </c>
      <c r="AP14" s="118">
        <v>155.006357843324</v>
      </c>
      <c r="AQ14" s="105"/>
      <c r="AR14" s="123">
        <v>166.30932767718599</v>
      </c>
      <c r="AS14" s="82"/>
      <c r="AT14" s="88">
        <v>12.8442073601814</v>
      </c>
      <c r="AU14" s="84">
        <v>15.372437742667399</v>
      </c>
      <c r="AV14" s="84">
        <v>15.063853188857101</v>
      </c>
      <c r="AW14" s="84">
        <v>12.998583590786501</v>
      </c>
      <c r="AX14" s="84">
        <v>10.147770896562101</v>
      </c>
      <c r="AY14" s="89">
        <v>13.4382514937846</v>
      </c>
      <c r="AZ14" s="84"/>
      <c r="BA14" s="96">
        <v>8.5490366995078499</v>
      </c>
      <c r="BB14" s="104">
        <v>8.4180163155484102</v>
      </c>
      <c r="BC14" s="97">
        <v>8.4808349829004595</v>
      </c>
      <c r="BD14" s="84"/>
      <c r="BE14" s="102">
        <v>12.1637228496449</v>
      </c>
    </row>
    <row r="15" spans="1:57" x14ac:dyDescent="0.25">
      <c r="A15" s="21" t="s">
        <v>26</v>
      </c>
      <c r="B15" s="3" t="str">
        <f t="shared" si="0"/>
        <v>Fairfax/Tysons Corner, VA</v>
      </c>
      <c r="C15" s="3"/>
      <c r="D15" s="24" t="s">
        <v>16</v>
      </c>
      <c r="E15" s="27" t="s">
        <v>17</v>
      </c>
      <c r="F15" s="3"/>
      <c r="G15" s="109">
        <v>145.529020574367</v>
      </c>
      <c r="H15" s="105">
        <v>166.98071195652099</v>
      </c>
      <c r="I15" s="105">
        <v>183.889034805498</v>
      </c>
      <c r="J15" s="105">
        <v>184.93116833638999</v>
      </c>
      <c r="K15" s="105">
        <v>162.48741753207</v>
      </c>
      <c r="L15" s="110">
        <v>170.67679833001699</v>
      </c>
      <c r="M15" s="105"/>
      <c r="N15" s="117">
        <v>140.32201312257601</v>
      </c>
      <c r="O15" s="125">
        <v>143.39900551704599</v>
      </c>
      <c r="P15" s="118">
        <v>141.90105190562599</v>
      </c>
      <c r="Q15" s="105"/>
      <c r="R15" s="123">
        <v>161.75601903947401</v>
      </c>
      <c r="S15" s="82"/>
      <c r="T15" s="88">
        <v>2.86169939181611</v>
      </c>
      <c r="U15" s="84">
        <v>2.7712009074050798</v>
      </c>
      <c r="V15" s="84">
        <v>3.7211969885240901</v>
      </c>
      <c r="W15" s="84">
        <v>6.2276062992777899</v>
      </c>
      <c r="X15" s="84">
        <v>6.3905477261511603</v>
      </c>
      <c r="Y15" s="89">
        <v>4.7018287490248198</v>
      </c>
      <c r="Z15" s="84"/>
      <c r="AA15" s="96">
        <v>6.3454422530795904</v>
      </c>
      <c r="AB15" s="104">
        <v>9.1171359176625906</v>
      </c>
      <c r="AC15" s="97">
        <v>7.7585295489991797</v>
      </c>
      <c r="AD15" s="84"/>
      <c r="AE15" s="102">
        <v>5.1998791923547003</v>
      </c>
      <c r="AF15" s="30"/>
      <c r="AG15" s="109">
        <v>152.89605086508399</v>
      </c>
      <c r="AH15" s="105">
        <v>173.462901571967</v>
      </c>
      <c r="AI15" s="105">
        <v>188.630193117467</v>
      </c>
      <c r="AJ15" s="105">
        <v>183.04519080165099</v>
      </c>
      <c r="AK15" s="105">
        <v>162.47008414135701</v>
      </c>
      <c r="AL15" s="110">
        <v>173.28408111493101</v>
      </c>
      <c r="AM15" s="105"/>
      <c r="AN15" s="117">
        <v>141.68143820938101</v>
      </c>
      <c r="AO15" s="125">
        <v>142.43459247356</v>
      </c>
      <c r="AP15" s="118">
        <v>142.06932925303599</v>
      </c>
      <c r="AQ15" s="105"/>
      <c r="AR15" s="123">
        <v>164.13724866053801</v>
      </c>
      <c r="AS15" s="82"/>
      <c r="AT15" s="88">
        <v>12.129861583746701</v>
      </c>
      <c r="AU15" s="84">
        <v>10.86946358092</v>
      </c>
      <c r="AV15" s="84">
        <v>11.623735820250801</v>
      </c>
      <c r="AW15" s="84">
        <v>9.0328262447754906</v>
      </c>
      <c r="AX15" s="84">
        <v>7.5859140331139301</v>
      </c>
      <c r="AY15" s="89">
        <v>10.257706443852699</v>
      </c>
      <c r="AZ15" s="84"/>
      <c r="BA15" s="96">
        <v>6.5889738605770596</v>
      </c>
      <c r="BB15" s="104">
        <v>7.4044744914539997</v>
      </c>
      <c r="BC15" s="97">
        <v>7.0079785110967201</v>
      </c>
      <c r="BD15" s="84"/>
      <c r="BE15" s="102">
        <v>9.5186073734137207</v>
      </c>
    </row>
    <row r="16" spans="1:57" x14ac:dyDescent="0.25">
      <c r="A16" s="21" t="s">
        <v>27</v>
      </c>
      <c r="B16" s="3" t="str">
        <f t="shared" si="0"/>
        <v>I-95 Fredericksburg, VA</v>
      </c>
      <c r="C16" s="3"/>
      <c r="D16" s="24" t="s">
        <v>16</v>
      </c>
      <c r="E16" s="27" t="s">
        <v>17</v>
      </c>
      <c r="F16" s="3"/>
      <c r="G16" s="109">
        <v>94.758242398102198</v>
      </c>
      <c r="H16" s="105">
        <v>98.302050751879605</v>
      </c>
      <c r="I16" s="105">
        <v>100.00019474718501</v>
      </c>
      <c r="J16" s="105">
        <v>98.702151721726906</v>
      </c>
      <c r="K16" s="105">
        <v>97.999842716711299</v>
      </c>
      <c r="L16" s="110">
        <v>98.066471901749097</v>
      </c>
      <c r="M16" s="105"/>
      <c r="N16" s="117">
        <v>111.03262604392199</v>
      </c>
      <c r="O16" s="125">
        <v>113.784636602451</v>
      </c>
      <c r="P16" s="118">
        <v>112.44851253941999</v>
      </c>
      <c r="Q16" s="105"/>
      <c r="R16" s="123">
        <v>102.832571663183</v>
      </c>
      <c r="S16" s="82"/>
      <c r="T16" s="88">
        <v>3.4624155421938299</v>
      </c>
      <c r="U16" s="84">
        <v>6.4236735982129796</v>
      </c>
      <c r="V16" s="84">
        <v>6.1740370064463601</v>
      </c>
      <c r="W16" s="84">
        <v>2.4297202357808598</v>
      </c>
      <c r="X16" s="84">
        <v>-2.39631083187271</v>
      </c>
      <c r="Y16" s="89">
        <v>2.9084204634426101</v>
      </c>
      <c r="Z16" s="84"/>
      <c r="AA16" s="96">
        <v>-1.69146842536791</v>
      </c>
      <c r="AB16" s="104">
        <v>1.1634603747582799</v>
      </c>
      <c r="AC16" s="97">
        <v>-0.23127337290677999</v>
      </c>
      <c r="AD16" s="84"/>
      <c r="AE16" s="102">
        <v>1.65990463577008</v>
      </c>
      <c r="AF16" s="30"/>
      <c r="AG16" s="109">
        <v>96.746903599755896</v>
      </c>
      <c r="AH16" s="105">
        <v>99.081738691048997</v>
      </c>
      <c r="AI16" s="105">
        <v>101.939948997233</v>
      </c>
      <c r="AJ16" s="105">
        <v>101.848251989725</v>
      </c>
      <c r="AK16" s="105">
        <v>101.313835055067</v>
      </c>
      <c r="AL16" s="110">
        <v>100.329438590788</v>
      </c>
      <c r="AM16" s="105"/>
      <c r="AN16" s="117">
        <v>114.64432245071799</v>
      </c>
      <c r="AO16" s="125">
        <v>116.330704647676</v>
      </c>
      <c r="AP16" s="118">
        <v>115.50130949886599</v>
      </c>
      <c r="AQ16" s="105"/>
      <c r="AR16" s="123">
        <v>105.20845459334301</v>
      </c>
      <c r="AS16" s="82"/>
      <c r="AT16" s="88">
        <v>3.0309192479301301</v>
      </c>
      <c r="AU16" s="84">
        <v>6.67359944744216</v>
      </c>
      <c r="AV16" s="84">
        <v>7.0254533535227797</v>
      </c>
      <c r="AW16" s="84">
        <v>5.6672905299955101</v>
      </c>
      <c r="AX16" s="84">
        <v>2.0068988395321199</v>
      </c>
      <c r="AY16" s="89">
        <v>4.8350219503673202</v>
      </c>
      <c r="AZ16" s="84"/>
      <c r="BA16" s="96">
        <v>1.6049972897331799</v>
      </c>
      <c r="BB16" s="104">
        <v>1.77111991629881</v>
      </c>
      <c r="BC16" s="97">
        <v>1.6936625040859501</v>
      </c>
      <c r="BD16" s="84"/>
      <c r="BE16" s="102">
        <v>3.5627129199779799</v>
      </c>
    </row>
    <row r="17" spans="1:57" x14ac:dyDescent="0.25">
      <c r="A17" s="21" t="s">
        <v>28</v>
      </c>
      <c r="B17" s="3" t="str">
        <f t="shared" si="0"/>
        <v>Dulles Airport Area, VA</v>
      </c>
      <c r="C17" s="3"/>
      <c r="D17" s="24" t="s">
        <v>16</v>
      </c>
      <c r="E17" s="27" t="s">
        <v>17</v>
      </c>
      <c r="F17" s="3"/>
      <c r="G17" s="109">
        <v>115.483826721223</v>
      </c>
      <c r="H17" s="105">
        <v>135.35307296733799</v>
      </c>
      <c r="I17" s="105">
        <v>146.74074800290401</v>
      </c>
      <c r="J17" s="105">
        <v>147.36722360469199</v>
      </c>
      <c r="K17" s="105">
        <v>141.69840938581299</v>
      </c>
      <c r="L17" s="110">
        <v>139.02827034696199</v>
      </c>
      <c r="M17" s="105"/>
      <c r="N17" s="117">
        <v>132.205649653173</v>
      </c>
      <c r="O17" s="125">
        <v>133.21032958199299</v>
      </c>
      <c r="P17" s="118">
        <v>132.71549487532499</v>
      </c>
      <c r="Q17" s="105"/>
      <c r="R17" s="123">
        <v>136.907538543236</v>
      </c>
      <c r="S17" s="82"/>
      <c r="T17" s="88">
        <v>4.5789840212437998</v>
      </c>
      <c r="U17" s="84">
        <v>5.4201501636159399</v>
      </c>
      <c r="V17" s="84">
        <v>8.3501354646366295</v>
      </c>
      <c r="W17" s="84">
        <v>5.1694339628536996</v>
      </c>
      <c r="X17" s="84">
        <v>9.8968409758943192</v>
      </c>
      <c r="Y17" s="89">
        <v>7.1494751580290004</v>
      </c>
      <c r="Z17" s="84"/>
      <c r="AA17" s="96">
        <v>12.9658199549272</v>
      </c>
      <c r="AB17" s="104">
        <v>17.062402679129999</v>
      </c>
      <c r="AC17" s="97">
        <v>14.9943940831769</v>
      </c>
      <c r="AD17" s="84"/>
      <c r="AE17" s="102">
        <v>9.0705620920569405</v>
      </c>
      <c r="AF17" s="30"/>
      <c r="AG17" s="109">
        <v>121.792538111794</v>
      </c>
      <c r="AH17" s="105">
        <v>138.863744825987</v>
      </c>
      <c r="AI17" s="105">
        <v>149.43774483792799</v>
      </c>
      <c r="AJ17" s="105">
        <v>148.461608782886</v>
      </c>
      <c r="AK17" s="105">
        <v>135.12314804964501</v>
      </c>
      <c r="AL17" s="110">
        <v>139.69305163000999</v>
      </c>
      <c r="AM17" s="105"/>
      <c r="AN17" s="117">
        <v>124.532294746085</v>
      </c>
      <c r="AO17" s="125">
        <v>125.308023087202</v>
      </c>
      <c r="AP17" s="118">
        <v>124.925786460136</v>
      </c>
      <c r="AQ17" s="105"/>
      <c r="AR17" s="123">
        <v>135.233757006415</v>
      </c>
      <c r="AS17" s="82"/>
      <c r="AT17" s="88">
        <v>7.3105235703492104</v>
      </c>
      <c r="AU17" s="84">
        <v>8.2967882377488191</v>
      </c>
      <c r="AV17" s="84">
        <v>10.8321925811528</v>
      </c>
      <c r="AW17" s="84">
        <v>8.5171839917994703</v>
      </c>
      <c r="AX17" s="84">
        <v>5.7553762437148404</v>
      </c>
      <c r="AY17" s="89">
        <v>8.3771238548087297</v>
      </c>
      <c r="AZ17" s="84"/>
      <c r="BA17" s="96">
        <v>7.3408712085742103</v>
      </c>
      <c r="BB17" s="104">
        <v>8.1648685892852093</v>
      </c>
      <c r="BC17" s="97">
        <v>7.7587661368607703</v>
      </c>
      <c r="BD17" s="84"/>
      <c r="BE17" s="102">
        <v>8.1472376630651908</v>
      </c>
    </row>
    <row r="18" spans="1:57" x14ac:dyDescent="0.25">
      <c r="A18" s="21" t="s">
        <v>29</v>
      </c>
      <c r="B18" s="3" t="str">
        <f t="shared" si="0"/>
        <v>Williamsburg, VA</v>
      </c>
      <c r="C18" s="3"/>
      <c r="D18" s="24" t="s">
        <v>16</v>
      </c>
      <c r="E18" s="27" t="s">
        <v>17</v>
      </c>
      <c r="F18" s="3"/>
      <c r="G18" s="109">
        <v>144.38023704298899</v>
      </c>
      <c r="H18" s="105">
        <v>140.549646182495</v>
      </c>
      <c r="I18" s="105">
        <v>142.26486311389701</v>
      </c>
      <c r="J18" s="105">
        <v>141.56516707416401</v>
      </c>
      <c r="K18" s="105">
        <v>144.761031730951</v>
      </c>
      <c r="L18" s="110">
        <v>142.747114305325</v>
      </c>
      <c r="M18" s="105"/>
      <c r="N18" s="117">
        <v>178.653063517915</v>
      </c>
      <c r="O18" s="125">
        <v>186.286429489238</v>
      </c>
      <c r="P18" s="118">
        <v>182.49628982694401</v>
      </c>
      <c r="Q18" s="105"/>
      <c r="R18" s="123">
        <v>155.98435084695501</v>
      </c>
      <c r="S18" s="82"/>
      <c r="T18" s="88">
        <v>-4.7212184727320503</v>
      </c>
      <c r="U18" s="84">
        <v>-3.2787495878887798</v>
      </c>
      <c r="V18" s="84">
        <v>-4.8222857699298798</v>
      </c>
      <c r="W18" s="84">
        <v>-3.2893662144415599</v>
      </c>
      <c r="X18" s="84">
        <v>-0.99158153706989005</v>
      </c>
      <c r="Y18" s="89">
        <v>-3.3783985771271001</v>
      </c>
      <c r="Z18" s="84"/>
      <c r="AA18" s="96">
        <v>-3.7686027397791499</v>
      </c>
      <c r="AB18" s="104">
        <v>-4.68822871710936</v>
      </c>
      <c r="AC18" s="97">
        <v>-4.2909276668934497</v>
      </c>
      <c r="AD18" s="84"/>
      <c r="AE18" s="102">
        <v>-3.8307554821996801</v>
      </c>
      <c r="AF18" s="30"/>
      <c r="AG18" s="109">
        <v>144.949456916099</v>
      </c>
      <c r="AH18" s="105">
        <v>130.15473845783399</v>
      </c>
      <c r="AI18" s="105">
        <v>127.929344369289</v>
      </c>
      <c r="AJ18" s="105">
        <v>127.878622143711</v>
      </c>
      <c r="AK18" s="105">
        <v>132.23036577470799</v>
      </c>
      <c r="AL18" s="110">
        <v>132.70087003394801</v>
      </c>
      <c r="AM18" s="105"/>
      <c r="AN18" s="117">
        <v>173.99106344253701</v>
      </c>
      <c r="AO18" s="125">
        <v>185.67821550741101</v>
      </c>
      <c r="AP18" s="118">
        <v>180.01620843130601</v>
      </c>
      <c r="AQ18" s="105"/>
      <c r="AR18" s="123">
        <v>149.41691612769199</v>
      </c>
      <c r="AS18" s="82"/>
      <c r="AT18" s="88">
        <v>-5.0171103613187</v>
      </c>
      <c r="AU18" s="84">
        <v>-4.1539048587974099</v>
      </c>
      <c r="AV18" s="84">
        <v>-4.0910667200316899</v>
      </c>
      <c r="AW18" s="84">
        <v>-5.6450462274048503</v>
      </c>
      <c r="AX18" s="84">
        <v>-4.7112106171353503</v>
      </c>
      <c r="AY18" s="89">
        <v>-4.7857023545486399</v>
      </c>
      <c r="AZ18" s="84"/>
      <c r="BA18" s="96">
        <v>-3.11515950236425</v>
      </c>
      <c r="BB18" s="104">
        <v>-1.86067815288807</v>
      </c>
      <c r="BC18" s="97">
        <v>-2.4504471881739698</v>
      </c>
      <c r="BD18" s="84"/>
      <c r="BE18" s="102">
        <v>-3.6931080569527599</v>
      </c>
    </row>
    <row r="19" spans="1:57" x14ac:dyDescent="0.25">
      <c r="A19" s="21" t="s">
        <v>30</v>
      </c>
      <c r="B19" s="3" t="str">
        <f t="shared" si="0"/>
        <v>Virginia Beach, VA</v>
      </c>
      <c r="C19" s="3"/>
      <c r="D19" s="24" t="s">
        <v>16</v>
      </c>
      <c r="E19" s="27" t="s">
        <v>17</v>
      </c>
      <c r="F19" s="3"/>
      <c r="G19" s="109">
        <v>198.710825714582</v>
      </c>
      <c r="H19" s="105">
        <v>188.792185500919</v>
      </c>
      <c r="I19" s="105">
        <v>198.04181788328799</v>
      </c>
      <c r="J19" s="105">
        <v>210.56616715752301</v>
      </c>
      <c r="K19" s="105">
        <v>207.975727604984</v>
      </c>
      <c r="L19" s="110">
        <v>201.04865592302301</v>
      </c>
      <c r="M19" s="105"/>
      <c r="N19" s="117">
        <v>268.690543640675</v>
      </c>
      <c r="O19" s="125">
        <v>272.26282772386998</v>
      </c>
      <c r="P19" s="118">
        <v>270.53656494269302</v>
      </c>
      <c r="Q19" s="105"/>
      <c r="R19" s="123">
        <v>222.440867141533</v>
      </c>
      <c r="S19" s="82"/>
      <c r="T19" s="88">
        <v>-2.87640505799002</v>
      </c>
      <c r="U19" s="84">
        <v>-3.3905904845769101</v>
      </c>
      <c r="V19" s="84">
        <v>-1.2079406206779499</v>
      </c>
      <c r="W19" s="84">
        <v>4.2906158118426099</v>
      </c>
      <c r="X19" s="84">
        <v>0.18979539729486999</v>
      </c>
      <c r="Y19" s="89">
        <v>-0.54825747151037896</v>
      </c>
      <c r="Z19" s="84"/>
      <c r="AA19" s="96">
        <v>2.56221012542394</v>
      </c>
      <c r="AB19" s="104">
        <v>-1.5549358895170799</v>
      </c>
      <c r="AC19" s="97">
        <v>0.404692840625549</v>
      </c>
      <c r="AD19" s="84"/>
      <c r="AE19" s="102">
        <v>-0.51151299967997399</v>
      </c>
      <c r="AF19" s="30"/>
      <c r="AG19" s="109">
        <v>193.433173605902</v>
      </c>
      <c r="AH19" s="105">
        <v>169.758813113629</v>
      </c>
      <c r="AI19" s="105">
        <v>173.63358434627901</v>
      </c>
      <c r="AJ19" s="105">
        <v>178.00971207867599</v>
      </c>
      <c r="AK19" s="105">
        <v>183.97517522514599</v>
      </c>
      <c r="AL19" s="110">
        <v>179.906967028488</v>
      </c>
      <c r="AM19" s="105"/>
      <c r="AN19" s="117">
        <v>247.843879130933</v>
      </c>
      <c r="AO19" s="125">
        <v>254.06539062357999</v>
      </c>
      <c r="AP19" s="118">
        <v>251.099696026049</v>
      </c>
      <c r="AQ19" s="105"/>
      <c r="AR19" s="123">
        <v>203.845739784297</v>
      </c>
      <c r="AS19" s="82"/>
      <c r="AT19" s="88">
        <v>-4.5026745469787297</v>
      </c>
      <c r="AU19" s="84">
        <v>-2.0691177860184999</v>
      </c>
      <c r="AV19" s="84">
        <v>-0.52808504866339301</v>
      </c>
      <c r="AW19" s="84">
        <v>-0.71488480389403697</v>
      </c>
      <c r="AX19" s="84">
        <v>1.3071938810135699</v>
      </c>
      <c r="AY19" s="89">
        <v>-1.3990878178736701</v>
      </c>
      <c r="AZ19" s="84"/>
      <c r="BA19" s="96">
        <v>2.9296043014825299</v>
      </c>
      <c r="BB19" s="104">
        <v>8.4526330643255702E-4</v>
      </c>
      <c r="BC19" s="97">
        <v>1.3897135706739101</v>
      </c>
      <c r="BD19" s="84"/>
      <c r="BE19" s="102">
        <v>-4.1716183875136398E-2</v>
      </c>
    </row>
    <row r="20" spans="1:57" x14ac:dyDescent="0.25">
      <c r="A20" s="34" t="s">
        <v>31</v>
      </c>
      <c r="B20" s="3" t="str">
        <f t="shared" si="0"/>
        <v>Norfolk/Portsmouth, VA</v>
      </c>
      <c r="C20" s="3"/>
      <c r="D20" s="24" t="s">
        <v>16</v>
      </c>
      <c r="E20" s="27" t="s">
        <v>17</v>
      </c>
      <c r="F20" s="3"/>
      <c r="G20" s="109">
        <v>112.09361656458699</v>
      </c>
      <c r="H20" s="105">
        <v>114.99452872957301</v>
      </c>
      <c r="I20" s="105">
        <v>125.536046619552</v>
      </c>
      <c r="J20" s="105">
        <v>122.21283173873</v>
      </c>
      <c r="K20" s="105">
        <v>125.969403167316</v>
      </c>
      <c r="L20" s="110">
        <v>120.577306874508</v>
      </c>
      <c r="M20" s="105"/>
      <c r="N20" s="117">
        <v>165.06188382715999</v>
      </c>
      <c r="O20" s="125">
        <v>162.60028276296401</v>
      </c>
      <c r="P20" s="118">
        <v>163.84348978489001</v>
      </c>
      <c r="Q20" s="105"/>
      <c r="R20" s="123">
        <v>134.47464918054601</v>
      </c>
      <c r="S20" s="82"/>
      <c r="T20" s="88">
        <v>4.4137773975282304</v>
      </c>
      <c r="U20" s="84">
        <v>4.16183829603112</v>
      </c>
      <c r="V20" s="84">
        <v>4.3303597309017903</v>
      </c>
      <c r="W20" s="84">
        <v>-1.5598808052842199</v>
      </c>
      <c r="X20" s="84">
        <v>1.2657271250184601</v>
      </c>
      <c r="Y20" s="89">
        <v>2.1857452316979198</v>
      </c>
      <c r="Z20" s="84"/>
      <c r="AA20" s="96">
        <v>4.1841182151815302</v>
      </c>
      <c r="AB20" s="104">
        <v>0.38654192124967501</v>
      </c>
      <c r="AC20" s="97">
        <v>2.2625934932492702</v>
      </c>
      <c r="AD20" s="84"/>
      <c r="AE20" s="102">
        <v>2.1564474711134398</v>
      </c>
      <c r="AF20" s="30"/>
      <c r="AG20" s="109">
        <v>114.83652133502601</v>
      </c>
      <c r="AH20" s="105">
        <v>114.764140624596</v>
      </c>
      <c r="AI20" s="105">
        <v>122.127619929057</v>
      </c>
      <c r="AJ20" s="105">
        <v>117.982730343913</v>
      </c>
      <c r="AK20" s="105">
        <v>117.49234834289101</v>
      </c>
      <c r="AL20" s="110">
        <v>117.548446782623</v>
      </c>
      <c r="AM20" s="105"/>
      <c r="AN20" s="117">
        <v>149.18981136485999</v>
      </c>
      <c r="AO20" s="125">
        <v>154.17096779747601</v>
      </c>
      <c r="AP20" s="118">
        <v>151.74614936154501</v>
      </c>
      <c r="AQ20" s="105"/>
      <c r="AR20" s="123">
        <v>128.53766352813301</v>
      </c>
      <c r="AS20" s="82"/>
      <c r="AT20" s="88">
        <v>-3.32956575698151</v>
      </c>
      <c r="AU20" s="84">
        <v>7.8657232768524104</v>
      </c>
      <c r="AV20" s="84">
        <v>10.2922551827448</v>
      </c>
      <c r="AW20" s="84">
        <v>2.47483868970928</v>
      </c>
      <c r="AX20" s="84">
        <v>2.4969403347707502</v>
      </c>
      <c r="AY20" s="89">
        <v>3.8000435887400901</v>
      </c>
      <c r="AZ20" s="84"/>
      <c r="BA20" s="96">
        <v>2.5545738093453001</v>
      </c>
      <c r="BB20" s="104">
        <v>1.7263865419497999</v>
      </c>
      <c r="BC20" s="97">
        <v>2.1421031625163498</v>
      </c>
      <c r="BD20" s="84"/>
      <c r="BE20" s="102">
        <v>3.3874379974951099</v>
      </c>
    </row>
    <row r="21" spans="1:57" x14ac:dyDescent="0.25">
      <c r="A21" s="35" t="s">
        <v>32</v>
      </c>
      <c r="B21" s="3" t="str">
        <f t="shared" si="0"/>
        <v>Newport News/Hampton, VA</v>
      </c>
      <c r="C21" s="3"/>
      <c r="D21" s="24" t="s">
        <v>16</v>
      </c>
      <c r="E21" s="27" t="s">
        <v>17</v>
      </c>
      <c r="F21" s="3"/>
      <c r="G21" s="109">
        <v>91.345796821844203</v>
      </c>
      <c r="H21" s="105">
        <v>91.4717722946544</v>
      </c>
      <c r="I21" s="105">
        <v>93.407570037688401</v>
      </c>
      <c r="J21" s="105">
        <v>94.755396233292799</v>
      </c>
      <c r="K21" s="105">
        <v>96.270311576404197</v>
      </c>
      <c r="L21" s="110">
        <v>93.523533956464902</v>
      </c>
      <c r="M21" s="105"/>
      <c r="N21" s="117">
        <v>146.688754008438</v>
      </c>
      <c r="O21" s="125">
        <v>151.787160974036</v>
      </c>
      <c r="P21" s="118">
        <v>149.29597993567501</v>
      </c>
      <c r="Q21" s="105"/>
      <c r="R21" s="123">
        <v>112.37395846085199</v>
      </c>
      <c r="S21" s="82"/>
      <c r="T21" s="88">
        <v>3.5322992738434298</v>
      </c>
      <c r="U21" s="84">
        <v>0.96750585426611302</v>
      </c>
      <c r="V21" s="84">
        <v>2.7266491796250301</v>
      </c>
      <c r="W21" s="84">
        <v>2.6558308582627101</v>
      </c>
      <c r="X21" s="84">
        <v>4.9961803784563097</v>
      </c>
      <c r="Y21" s="89">
        <v>2.9734384869078698</v>
      </c>
      <c r="Z21" s="84"/>
      <c r="AA21" s="96">
        <v>8.1079694286900601</v>
      </c>
      <c r="AB21" s="104">
        <v>7.8041429791865502</v>
      </c>
      <c r="AC21" s="97">
        <v>7.9560266696012798</v>
      </c>
      <c r="AD21" s="84"/>
      <c r="AE21" s="102">
        <v>5.0327401071507003</v>
      </c>
      <c r="AF21" s="30"/>
      <c r="AG21" s="109">
        <v>92.511381254335205</v>
      </c>
      <c r="AH21" s="105">
        <v>94.432330025062598</v>
      </c>
      <c r="AI21" s="105">
        <v>95.583859598942894</v>
      </c>
      <c r="AJ21" s="105">
        <v>95.800358070406801</v>
      </c>
      <c r="AK21" s="105">
        <v>94.782614664023498</v>
      </c>
      <c r="AL21" s="110">
        <v>94.675583951799993</v>
      </c>
      <c r="AM21" s="105"/>
      <c r="AN21" s="117">
        <v>129.196846331693</v>
      </c>
      <c r="AO21" s="125">
        <v>131.370925613136</v>
      </c>
      <c r="AP21" s="118">
        <v>130.30352188802601</v>
      </c>
      <c r="AQ21" s="105"/>
      <c r="AR21" s="123">
        <v>106.519156046361</v>
      </c>
      <c r="AS21" s="82"/>
      <c r="AT21" s="88">
        <v>1.36809486396381</v>
      </c>
      <c r="AU21" s="84">
        <v>6.3017087673769296</v>
      </c>
      <c r="AV21" s="84">
        <v>7.2375622688326997</v>
      </c>
      <c r="AW21" s="84">
        <v>3.9281055972727699</v>
      </c>
      <c r="AX21" s="84">
        <v>0.676848501696664</v>
      </c>
      <c r="AY21" s="89">
        <v>3.8114579889296798</v>
      </c>
      <c r="AZ21" s="84"/>
      <c r="BA21" s="96">
        <v>3.3481580678940501</v>
      </c>
      <c r="BB21" s="104">
        <v>4.3217077287014698</v>
      </c>
      <c r="BC21" s="97">
        <v>3.8519639896970101</v>
      </c>
      <c r="BD21" s="84"/>
      <c r="BE21" s="102">
        <v>4.0411818325750799</v>
      </c>
    </row>
    <row r="22" spans="1:57" x14ac:dyDescent="0.25">
      <c r="A22" s="36" t="s">
        <v>33</v>
      </c>
      <c r="B22" s="3" t="str">
        <f t="shared" si="0"/>
        <v>Chesapeake/Suffolk, VA</v>
      </c>
      <c r="C22" s="3"/>
      <c r="D22" s="25" t="s">
        <v>16</v>
      </c>
      <c r="E22" s="28" t="s">
        <v>17</v>
      </c>
      <c r="F22" s="3"/>
      <c r="G22" s="111">
        <v>102.285832283259</v>
      </c>
      <c r="H22" s="112">
        <v>104.76711448999001</v>
      </c>
      <c r="I22" s="112">
        <v>110.51148340973501</v>
      </c>
      <c r="J22" s="112">
        <v>112.215135723431</v>
      </c>
      <c r="K22" s="112">
        <v>112.774061921097</v>
      </c>
      <c r="L22" s="113">
        <v>108.819835692825</v>
      </c>
      <c r="M22" s="105"/>
      <c r="N22" s="119">
        <v>149.76724611755401</v>
      </c>
      <c r="O22" s="120">
        <v>152.096302346041</v>
      </c>
      <c r="P22" s="121">
        <v>150.934970348951</v>
      </c>
      <c r="Q22" s="105"/>
      <c r="R22" s="124">
        <v>122.175713957102</v>
      </c>
      <c r="S22" s="82"/>
      <c r="T22" s="90">
        <v>1.81571761233595</v>
      </c>
      <c r="U22" s="91">
        <v>3.7105604239130598</v>
      </c>
      <c r="V22" s="91">
        <v>5.0174135735363903</v>
      </c>
      <c r="W22" s="91">
        <v>3.5665027461366301</v>
      </c>
      <c r="X22" s="91">
        <v>3.4794722296037901</v>
      </c>
      <c r="Y22" s="92">
        <v>3.5829856784840799</v>
      </c>
      <c r="Z22" s="84"/>
      <c r="AA22" s="98">
        <v>6.4951230824388499</v>
      </c>
      <c r="AB22" s="99">
        <v>4.4153031562275098</v>
      </c>
      <c r="AC22" s="100">
        <v>5.4341981840972098</v>
      </c>
      <c r="AD22" s="84"/>
      <c r="AE22" s="103">
        <v>4.29679455039091</v>
      </c>
      <c r="AF22" s="31"/>
      <c r="AG22" s="111">
        <v>100.483298087739</v>
      </c>
      <c r="AH22" s="112">
        <v>101.07869864208899</v>
      </c>
      <c r="AI22" s="112">
        <v>104.711951171461</v>
      </c>
      <c r="AJ22" s="112">
        <v>105.47159382458</v>
      </c>
      <c r="AK22" s="112">
        <v>104.536959023164</v>
      </c>
      <c r="AL22" s="113">
        <v>103.39714136466201</v>
      </c>
      <c r="AM22" s="105"/>
      <c r="AN22" s="119">
        <v>136.07995276002001</v>
      </c>
      <c r="AO22" s="120">
        <v>139.59835866863099</v>
      </c>
      <c r="AP22" s="121">
        <v>137.867476840134</v>
      </c>
      <c r="AQ22" s="105"/>
      <c r="AR22" s="124">
        <v>114.39962691161701</v>
      </c>
      <c r="AS22" s="82"/>
      <c r="AT22" s="90">
        <v>-1.2302788726010501</v>
      </c>
      <c r="AU22" s="91">
        <v>3.0169879386196201</v>
      </c>
      <c r="AV22" s="91">
        <v>4.0812788402258997</v>
      </c>
      <c r="AW22" s="91">
        <v>2.62529828097425</v>
      </c>
      <c r="AX22" s="91">
        <v>2.2473000211027201</v>
      </c>
      <c r="AY22" s="92">
        <v>2.2338440126788899</v>
      </c>
      <c r="AZ22" s="84"/>
      <c r="BA22" s="98">
        <v>3.9133000446401298</v>
      </c>
      <c r="BB22" s="99">
        <v>3.61016952639448</v>
      </c>
      <c r="BC22" s="100">
        <v>3.7759416915391601</v>
      </c>
      <c r="BD22" s="84"/>
      <c r="BE22" s="103">
        <v>3.0353879892712299</v>
      </c>
    </row>
    <row r="23" spans="1:57" ht="13" x14ac:dyDescent="0.3">
      <c r="A23" s="35" t="s">
        <v>119</v>
      </c>
      <c r="B23" s="3" t="s">
        <v>119</v>
      </c>
      <c r="C23" s="9"/>
      <c r="D23" s="23" t="s">
        <v>16</v>
      </c>
      <c r="E23" s="26" t="s">
        <v>17</v>
      </c>
      <c r="F23" s="3"/>
      <c r="G23" s="106">
        <v>146.69873441994201</v>
      </c>
      <c r="H23" s="107">
        <v>152.29365983295301</v>
      </c>
      <c r="I23" s="107">
        <v>166.477471198156</v>
      </c>
      <c r="J23" s="107">
        <v>164.50198375869999</v>
      </c>
      <c r="K23" s="107">
        <v>162.37414735591199</v>
      </c>
      <c r="L23" s="108">
        <v>159.86399173663801</v>
      </c>
      <c r="M23" s="105"/>
      <c r="N23" s="114">
        <v>181.03971500419101</v>
      </c>
      <c r="O23" s="115">
        <v>178.89487976782701</v>
      </c>
      <c r="P23" s="116">
        <v>179.961486035848</v>
      </c>
      <c r="Q23" s="105"/>
      <c r="R23" s="122">
        <v>167.703011137305</v>
      </c>
      <c r="S23" s="82"/>
      <c r="T23" s="85">
        <v>-4.7308402529074502</v>
      </c>
      <c r="U23" s="86">
        <v>-5.5254005085273503</v>
      </c>
      <c r="V23" s="86">
        <v>0.28922216235655701</v>
      </c>
      <c r="W23" s="86">
        <v>2.0524842883818599</v>
      </c>
      <c r="X23" s="86">
        <v>6.27019770600476</v>
      </c>
      <c r="Y23" s="87">
        <v>0.148082517659957</v>
      </c>
      <c r="Z23" s="84"/>
      <c r="AA23" s="93">
        <v>3.5074306361988201</v>
      </c>
      <c r="AB23" s="94">
        <v>-1.3281525896756901</v>
      </c>
      <c r="AC23" s="95">
        <v>0.97301015909046396</v>
      </c>
      <c r="AD23" s="84"/>
      <c r="AE23" s="101">
        <v>0.95440762065066198</v>
      </c>
      <c r="AF23" s="29"/>
      <c r="AG23" s="106">
        <v>163.891976861167</v>
      </c>
      <c r="AH23" s="107">
        <v>161.02887030660699</v>
      </c>
      <c r="AI23" s="107">
        <v>170.47346465816901</v>
      </c>
      <c r="AJ23" s="107">
        <v>171.91386326089699</v>
      </c>
      <c r="AK23" s="107">
        <v>167.73985975295901</v>
      </c>
      <c r="AL23" s="108">
        <v>167.463522595923</v>
      </c>
      <c r="AM23" s="105"/>
      <c r="AN23" s="114">
        <v>183.09851765229899</v>
      </c>
      <c r="AO23" s="115">
        <v>182.938515217391</v>
      </c>
      <c r="AP23" s="116">
        <v>183.017543869299</v>
      </c>
      <c r="AQ23" s="105"/>
      <c r="AR23" s="122">
        <v>172.733915004659</v>
      </c>
      <c r="AS23" s="82"/>
      <c r="AT23" s="85">
        <v>0.91035109592391705</v>
      </c>
      <c r="AU23" s="86">
        <v>4.2525169298019998</v>
      </c>
      <c r="AV23" s="86">
        <v>5.7467795077630397</v>
      </c>
      <c r="AW23" s="86">
        <v>7.0961882535389798</v>
      </c>
      <c r="AX23" s="86">
        <v>5.5462654965168197</v>
      </c>
      <c r="AY23" s="87">
        <v>4.8920414748996599</v>
      </c>
      <c r="AZ23" s="84"/>
      <c r="BA23" s="93">
        <v>2.29406105636795</v>
      </c>
      <c r="BB23" s="94">
        <v>1.1046938668274</v>
      </c>
      <c r="BC23" s="95">
        <v>1.6820319313804399</v>
      </c>
      <c r="BD23" s="84"/>
      <c r="BE23" s="101">
        <v>3.6434302421332601</v>
      </c>
    </row>
    <row r="24" spans="1:57" x14ac:dyDescent="0.25">
      <c r="A24" s="35" t="s">
        <v>43</v>
      </c>
      <c r="B24" s="3" t="str">
        <f t="shared" si="0"/>
        <v>Richmond North/Glen Allen, VA</v>
      </c>
      <c r="C24" s="10"/>
      <c r="D24" s="24" t="s">
        <v>16</v>
      </c>
      <c r="E24" s="27" t="s">
        <v>17</v>
      </c>
      <c r="F24" s="3"/>
      <c r="G24" s="109">
        <v>94.921595266272107</v>
      </c>
      <c r="H24" s="105">
        <v>101.994857412653</v>
      </c>
      <c r="I24" s="105">
        <v>111.072524983344</v>
      </c>
      <c r="J24" s="105">
        <v>109.64029897075601</v>
      </c>
      <c r="K24" s="105">
        <v>105.666434628975</v>
      </c>
      <c r="L24" s="110">
        <v>105.37140596960199</v>
      </c>
      <c r="M24" s="105"/>
      <c r="N24" s="117">
        <v>125.240195703354</v>
      </c>
      <c r="O24" s="125">
        <v>128.26537390335599</v>
      </c>
      <c r="P24" s="118">
        <v>126.794449452672</v>
      </c>
      <c r="Q24" s="105"/>
      <c r="R24" s="123">
        <v>112.624685335012</v>
      </c>
      <c r="S24" s="82"/>
      <c r="T24" s="88">
        <v>6.7001134699482003</v>
      </c>
      <c r="U24" s="84">
        <v>6.4193472710521</v>
      </c>
      <c r="V24" s="84">
        <v>9.8769661984487502</v>
      </c>
      <c r="W24" s="84">
        <v>8.6066053141612198</v>
      </c>
      <c r="X24" s="84">
        <v>4.2955300793099802</v>
      </c>
      <c r="Y24" s="89">
        <v>7.20362534234149</v>
      </c>
      <c r="Z24" s="84"/>
      <c r="AA24" s="96">
        <v>3.0587379430718298</v>
      </c>
      <c r="AB24" s="104">
        <v>4.0025890172035696</v>
      </c>
      <c r="AC24" s="97">
        <v>3.57129582416318</v>
      </c>
      <c r="AD24" s="84"/>
      <c r="AE24" s="102">
        <v>5.4864476319090496</v>
      </c>
      <c r="AF24" s="30"/>
      <c r="AG24" s="109">
        <v>102.66945374735801</v>
      </c>
      <c r="AH24" s="105">
        <v>102.6170328334</v>
      </c>
      <c r="AI24" s="105">
        <v>107.665246726216</v>
      </c>
      <c r="AJ24" s="105">
        <v>107.420708474576</v>
      </c>
      <c r="AK24" s="105">
        <v>105.837845648035</v>
      </c>
      <c r="AL24" s="110">
        <v>105.443899246992</v>
      </c>
      <c r="AM24" s="105"/>
      <c r="AN24" s="117">
        <v>121.013967084819</v>
      </c>
      <c r="AO24" s="125">
        <v>123.046517418449</v>
      </c>
      <c r="AP24" s="118">
        <v>122.049406428786</v>
      </c>
      <c r="AQ24" s="105"/>
      <c r="AR24" s="123">
        <v>110.920831579796</v>
      </c>
      <c r="AS24" s="82"/>
      <c r="AT24" s="88">
        <v>3.6893345653060501</v>
      </c>
      <c r="AU24" s="84">
        <v>7.5141100912868897</v>
      </c>
      <c r="AV24" s="84">
        <v>7.6974486548857204</v>
      </c>
      <c r="AW24" s="84">
        <v>8.5772975531348994</v>
      </c>
      <c r="AX24" s="84">
        <v>7.3681563533985797</v>
      </c>
      <c r="AY24" s="89">
        <v>7.0957975273051002</v>
      </c>
      <c r="AZ24" s="84"/>
      <c r="BA24" s="96">
        <v>3.74346045618723</v>
      </c>
      <c r="BB24" s="104">
        <v>3.42214044765602</v>
      </c>
      <c r="BC24" s="97">
        <v>3.5891570852077401</v>
      </c>
      <c r="BD24" s="84"/>
      <c r="BE24" s="102">
        <v>5.6927115481873596</v>
      </c>
    </row>
    <row r="25" spans="1:57" x14ac:dyDescent="0.25">
      <c r="A25" s="35" t="s">
        <v>44</v>
      </c>
      <c r="B25" s="3" t="str">
        <f t="shared" si="0"/>
        <v>Richmond West/Midlothian, VA</v>
      </c>
      <c r="C25" s="3"/>
      <c r="D25" s="24" t="s">
        <v>16</v>
      </c>
      <c r="E25" s="27" t="s">
        <v>17</v>
      </c>
      <c r="F25" s="3"/>
      <c r="G25" s="109">
        <v>89.718573371283895</v>
      </c>
      <c r="H25" s="105">
        <v>92.514011229050197</v>
      </c>
      <c r="I25" s="105">
        <v>92.315870305907097</v>
      </c>
      <c r="J25" s="105">
        <v>93.643497692710994</v>
      </c>
      <c r="K25" s="105">
        <v>91.090807127545503</v>
      </c>
      <c r="L25" s="110">
        <v>91.928056515486702</v>
      </c>
      <c r="M25" s="105"/>
      <c r="N25" s="117">
        <v>124.424838906624</v>
      </c>
      <c r="O25" s="125">
        <v>129.99813804135701</v>
      </c>
      <c r="P25" s="118">
        <v>127.242823850858</v>
      </c>
      <c r="Q25" s="105"/>
      <c r="R25" s="123">
        <v>104.615742079523</v>
      </c>
      <c r="S25" s="82"/>
      <c r="T25" s="88">
        <v>5.3870225992801597</v>
      </c>
      <c r="U25" s="84">
        <v>7.0609397125915603</v>
      </c>
      <c r="V25" s="84">
        <v>0.385153599925743</v>
      </c>
      <c r="W25" s="84">
        <v>1.65323220595853</v>
      </c>
      <c r="X25" s="84">
        <v>-1.29433380499294</v>
      </c>
      <c r="Y25" s="89">
        <v>2.2643448879274</v>
      </c>
      <c r="Z25" s="84"/>
      <c r="AA25" s="96">
        <v>1.7264229020272901</v>
      </c>
      <c r="AB25" s="104">
        <v>3.9615446445315898</v>
      </c>
      <c r="AC25" s="97">
        <v>2.8785486551324202</v>
      </c>
      <c r="AD25" s="84"/>
      <c r="AE25" s="102">
        <v>2.70816418372427</v>
      </c>
      <c r="AF25" s="30"/>
      <c r="AG25" s="109">
        <v>96.810166934327498</v>
      </c>
      <c r="AH25" s="105">
        <v>89.625430902777694</v>
      </c>
      <c r="AI25" s="105">
        <v>91.285282615216701</v>
      </c>
      <c r="AJ25" s="105">
        <v>91.238499650114306</v>
      </c>
      <c r="AK25" s="105">
        <v>90.743089274406302</v>
      </c>
      <c r="AL25" s="110">
        <v>91.927360787914097</v>
      </c>
      <c r="AM25" s="105"/>
      <c r="AN25" s="117">
        <v>112.271727431153</v>
      </c>
      <c r="AO25" s="125">
        <v>115.831441226716</v>
      </c>
      <c r="AP25" s="118">
        <v>114.090995245358</v>
      </c>
      <c r="AQ25" s="105"/>
      <c r="AR25" s="123">
        <v>99.595262053278901</v>
      </c>
      <c r="AS25" s="82"/>
      <c r="AT25" s="88">
        <v>4.2425983556544997</v>
      </c>
      <c r="AU25" s="84">
        <v>3.5158202123598499</v>
      </c>
      <c r="AV25" s="84">
        <v>1.8153374566151299</v>
      </c>
      <c r="AW25" s="84">
        <v>1.9072128119635301</v>
      </c>
      <c r="AX25" s="84">
        <v>0.74233757107079501</v>
      </c>
      <c r="AY25" s="89">
        <v>2.42294583187544</v>
      </c>
      <c r="AZ25" s="84"/>
      <c r="BA25" s="96">
        <v>3.1466807910605001</v>
      </c>
      <c r="BB25" s="104">
        <v>3.1835973619054201</v>
      </c>
      <c r="BC25" s="97">
        <v>3.1650293805033902</v>
      </c>
      <c r="BD25" s="84"/>
      <c r="BE25" s="102">
        <v>2.9284879197735401</v>
      </c>
    </row>
    <row r="26" spans="1:57" x14ac:dyDescent="0.25">
      <c r="A26" s="35" t="s">
        <v>45</v>
      </c>
      <c r="B26" s="3" t="str">
        <f t="shared" si="0"/>
        <v>Petersburg/Chester, VA</v>
      </c>
      <c r="C26" s="3"/>
      <c r="D26" s="24" t="s">
        <v>16</v>
      </c>
      <c r="E26" s="27" t="s">
        <v>17</v>
      </c>
      <c r="F26" s="3"/>
      <c r="G26" s="109">
        <v>91.083252382475195</v>
      </c>
      <c r="H26" s="105">
        <v>88.851685678461905</v>
      </c>
      <c r="I26" s="105">
        <v>92.961274485825399</v>
      </c>
      <c r="J26" s="105">
        <v>90.328778189415004</v>
      </c>
      <c r="K26" s="105">
        <v>88.881121958121099</v>
      </c>
      <c r="L26" s="110">
        <v>90.409845991512697</v>
      </c>
      <c r="M26" s="105"/>
      <c r="N26" s="117">
        <v>97.450663587649899</v>
      </c>
      <c r="O26" s="125">
        <v>97.333704994797003</v>
      </c>
      <c r="P26" s="118">
        <v>97.392749272188496</v>
      </c>
      <c r="Q26" s="105"/>
      <c r="R26" s="123">
        <v>92.560882782429204</v>
      </c>
      <c r="S26" s="82"/>
      <c r="T26" s="88">
        <v>6.5261401312684804</v>
      </c>
      <c r="U26" s="84">
        <v>-1.2355490250291601</v>
      </c>
      <c r="V26" s="84">
        <v>3.61666484888516</v>
      </c>
      <c r="W26" s="84">
        <v>-0.499008972135151</v>
      </c>
      <c r="X26" s="84">
        <v>-5.9924176534571201</v>
      </c>
      <c r="Y26" s="89">
        <v>-2.7167198396020201E-3</v>
      </c>
      <c r="Z26" s="84"/>
      <c r="AA26" s="96">
        <v>-4.1458341361849396</v>
      </c>
      <c r="AB26" s="104">
        <v>0.441949856547318</v>
      </c>
      <c r="AC26" s="97">
        <v>-2.0100540348613301</v>
      </c>
      <c r="AD26" s="84"/>
      <c r="AE26" s="102">
        <v>-0.73998854763746502</v>
      </c>
      <c r="AF26" s="30"/>
      <c r="AG26" s="109">
        <v>88.246144455000803</v>
      </c>
      <c r="AH26" s="105">
        <v>88.079419149107196</v>
      </c>
      <c r="AI26" s="105">
        <v>91.1238268635407</v>
      </c>
      <c r="AJ26" s="105">
        <v>89.791731996461195</v>
      </c>
      <c r="AK26" s="105">
        <v>88.831655198237797</v>
      </c>
      <c r="AL26" s="110">
        <v>89.256347555190303</v>
      </c>
      <c r="AM26" s="105"/>
      <c r="AN26" s="117">
        <v>97.8985763011393</v>
      </c>
      <c r="AO26" s="125">
        <v>99.293075865653194</v>
      </c>
      <c r="AP26" s="118">
        <v>98.594582649719499</v>
      </c>
      <c r="AQ26" s="105"/>
      <c r="AR26" s="123">
        <v>92.276962254968694</v>
      </c>
      <c r="AS26" s="82"/>
      <c r="AT26" s="88">
        <v>2.0337039154176599</v>
      </c>
      <c r="AU26" s="84">
        <v>0.452941623562363</v>
      </c>
      <c r="AV26" s="84">
        <v>3.4629622265517499</v>
      </c>
      <c r="AW26" s="84">
        <v>1.68356426049424</v>
      </c>
      <c r="AX26" s="84">
        <v>0.32232613954954098</v>
      </c>
      <c r="AY26" s="89">
        <v>1.5797017754017999</v>
      </c>
      <c r="AZ26" s="84"/>
      <c r="BA26" s="96">
        <v>3.0990667759422199</v>
      </c>
      <c r="BB26" s="104">
        <v>6.2363908874092804</v>
      </c>
      <c r="BC26" s="97">
        <v>4.63917221714334</v>
      </c>
      <c r="BD26" s="84"/>
      <c r="BE26" s="102">
        <v>2.7487283255922899</v>
      </c>
    </row>
    <row r="27" spans="1:57" x14ac:dyDescent="0.25">
      <c r="A27" s="35" t="s">
        <v>97</v>
      </c>
      <c r="B27" s="3" t="s">
        <v>70</v>
      </c>
      <c r="C27" s="3"/>
      <c r="D27" s="24" t="s">
        <v>16</v>
      </c>
      <c r="E27" s="27" t="s">
        <v>17</v>
      </c>
      <c r="F27" s="3"/>
      <c r="G27" s="109">
        <v>117.335802599598</v>
      </c>
      <c r="H27" s="105">
        <v>112.71710182051</v>
      </c>
      <c r="I27" s="105">
        <v>116.905436195096</v>
      </c>
      <c r="J27" s="105">
        <v>117.81213081591299</v>
      </c>
      <c r="K27" s="105">
        <v>120.23679254955501</v>
      </c>
      <c r="L27" s="110">
        <v>117.050235654445</v>
      </c>
      <c r="M27" s="105"/>
      <c r="N27" s="117">
        <v>142.62040652775701</v>
      </c>
      <c r="O27" s="125">
        <v>140.639074710176</v>
      </c>
      <c r="P27" s="118">
        <v>141.620871119133</v>
      </c>
      <c r="Q27" s="105"/>
      <c r="R27" s="123">
        <v>125.230111892314</v>
      </c>
      <c r="S27" s="82"/>
      <c r="T27" s="88">
        <v>4.81004168887545</v>
      </c>
      <c r="U27" s="84">
        <v>5.0328667131722202</v>
      </c>
      <c r="V27" s="84">
        <v>10.0002073894681</v>
      </c>
      <c r="W27" s="84">
        <v>8.2104696079722892</v>
      </c>
      <c r="X27" s="84">
        <v>5.2927837040960899</v>
      </c>
      <c r="Y27" s="89">
        <v>6.6874919855412296</v>
      </c>
      <c r="Z27" s="84"/>
      <c r="AA27" s="96">
        <v>3.5106979435871102</v>
      </c>
      <c r="AB27" s="104">
        <v>-0.27086214001935199</v>
      </c>
      <c r="AC27" s="97">
        <v>1.5982264373814701</v>
      </c>
      <c r="AD27" s="84"/>
      <c r="AE27" s="102">
        <v>4.6938700724594504</v>
      </c>
      <c r="AF27" s="30"/>
      <c r="AG27" s="109">
        <v>116.319454564995</v>
      </c>
      <c r="AH27" s="105">
        <v>110.851383265686</v>
      </c>
      <c r="AI27" s="105">
        <v>112.14631562458</v>
      </c>
      <c r="AJ27" s="105">
        <v>113.463906698667</v>
      </c>
      <c r="AK27" s="105">
        <v>117.972144213333</v>
      </c>
      <c r="AL27" s="110">
        <v>114.184891916768</v>
      </c>
      <c r="AM27" s="105"/>
      <c r="AN27" s="117">
        <v>140.29408197507101</v>
      </c>
      <c r="AO27" s="125">
        <v>142.214173184256</v>
      </c>
      <c r="AP27" s="118">
        <v>141.26399967152901</v>
      </c>
      <c r="AQ27" s="105"/>
      <c r="AR27" s="123">
        <v>123.32484446169001</v>
      </c>
      <c r="AS27" s="82"/>
      <c r="AT27" s="88">
        <v>3.9755010945963498</v>
      </c>
      <c r="AU27" s="84">
        <v>5.0071823025880198</v>
      </c>
      <c r="AV27" s="84">
        <v>7.1679949956616298</v>
      </c>
      <c r="AW27" s="84">
        <v>5.6137153926668599</v>
      </c>
      <c r="AX27" s="84">
        <v>4.5401349116710099</v>
      </c>
      <c r="AY27" s="89">
        <v>5.2619620494270096</v>
      </c>
      <c r="AZ27" s="84"/>
      <c r="BA27" s="96">
        <v>2.62956685564698</v>
      </c>
      <c r="BB27" s="104">
        <v>2.16376956980903</v>
      </c>
      <c r="BC27" s="97">
        <v>2.3992775091074501</v>
      </c>
      <c r="BD27" s="84"/>
      <c r="BE27" s="102">
        <v>4.1342203807427698</v>
      </c>
    </row>
    <row r="28" spans="1:57" x14ac:dyDescent="0.25">
      <c r="A28" s="35" t="s">
        <v>47</v>
      </c>
      <c r="B28" s="3" t="str">
        <f t="shared" si="0"/>
        <v>Roanoke, VA</v>
      </c>
      <c r="C28" s="3"/>
      <c r="D28" s="24" t="s">
        <v>16</v>
      </c>
      <c r="E28" s="27" t="s">
        <v>17</v>
      </c>
      <c r="F28" s="3"/>
      <c r="G28" s="109">
        <v>99.548088133240796</v>
      </c>
      <c r="H28" s="105">
        <v>107.25998564867901</v>
      </c>
      <c r="I28" s="105">
        <v>114.866940414507</v>
      </c>
      <c r="J28" s="105">
        <v>112.815491846396</v>
      </c>
      <c r="K28" s="105">
        <v>112.758586429725</v>
      </c>
      <c r="L28" s="110">
        <v>110.003813549768</v>
      </c>
      <c r="M28" s="105"/>
      <c r="N28" s="117">
        <v>123.24974501992</v>
      </c>
      <c r="O28" s="125">
        <v>126.02912987679601</v>
      </c>
      <c r="P28" s="118">
        <v>124.66320062654999</v>
      </c>
      <c r="Q28" s="105"/>
      <c r="R28" s="123">
        <v>114.42477030272001</v>
      </c>
      <c r="S28" s="82"/>
      <c r="T28" s="88">
        <v>10.966465362941101</v>
      </c>
      <c r="U28" s="84">
        <v>8.7151862188415592</v>
      </c>
      <c r="V28" s="84">
        <v>10.2599760049272</v>
      </c>
      <c r="W28" s="84">
        <v>9.0174487046392393</v>
      </c>
      <c r="X28" s="84">
        <v>8.6263617018355596</v>
      </c>
      <c r="Y28" s="89">
        <v>9.2980378621291297</v>
      </c>
      <c r="Z28" s="84"/>
      <c r="AA28" s="96">
        <v>6.9208901678700201</v>
      </c>
      <c r="AB28" s="104">
        <v>5.9791752316243203</v>
      </c>
      <c r="AC28" s="97">
        <v>6.4541871061944196</v>
      </c>
      <c r="AD28" s="84"/>
      <c r="AE28" s="102">
        <v>7.9557745920921796</v>
      </c>
      <c r="AF28" s="30"/>
      <c r="AG28" s="109">
        <v>100.264347514554</v>
      </c>
      <c r="AH28" s="105">
        <v>101.89592616899</v>
      </c>
      <c r="AI28" s="105">
        <v>108.56008089696201</v>
      </c>
      <c r="AJ28" s="105">
        <v>110.976147974556</v>
      </c>
      <c r="AK28" s="105">
        <v>112.414762290653</v>
      </c>
      <c r="AL28" s="110">
        <v>107.35910120553601</v>
      </c>
      <c r="AM28" s="105"/>
      <c r="AN28" s="117">
        <v>124.852653362422</v>
      </c>
      <c r="AO28" s="125">
        <v>123.21928</v>
      </c>
      <c r="AP28" s="118">
        <v>124.04817349962499</v>
      </c>
      <c r="AQ28" s="105"/>
      <c r="AR28" s="123">
        <v>112.594136508033</v>
      </c>
      <c r="AS28" s="82"/>
      <c r="AT28" s="88">
        <v>3.12951814263258</v>
      </c>
      <c r="AU28" s="84">
        <v>7.5893585776095396</v>
      </c>
      <c r="AV28" s="84">
        <v>8.7045340293144502</v>
      </c>
      <c r="AW28" s="84">
        <v>10.4167045120836</v>
      </c>
      <c r="AX28" s="84">
        <v>12.7550137853141</v>
      </c>
      <c r="AY28" s="89">
        <v>8.9098742622346396</v>
      </c>
      <c r="AZ28" s="84"/>
      <c r="BA28" s="96">
        <v>8.2988274653290599</v>
      </c>
      <c r="BB28" s="104">
        <v>3.5376124237347399</v>
      </c>
      <c r="BC28" s="97">
        <v>5.8900137798905599</v>
      </c>
      <c r="BD28" s="84"/>
      <c r="BE28" s="102">
        <v>7.6372697418994901</v>
      </c>
    </row>
    <row r="29" spans="1:57" x14ac:dyDescent="0.25">
      <c r="A29" s="35" t="s">
        <v>48</v>
      </c>
      <c r="B29" s="3" t="str">
        <f t="shared" si="0"/>
        <v>Charlottesville, VA</v>
      </c>
      <c r="C29" s="3"/>
      <c r="D29" s="24" t="s">
        <v>16</v>
      </c>
      <c r="E29" s="27" t="s">
        <v>17</v>
      </c>
      <c r="F29" s="3"/>
      <c r="G29" s="109">
        <v>140.32755480607</v>
      </c>
      <c r="H29" s="105">
        <v>132.64650763358699</v>
      </c>
      <c r="I29" s="105">
        <v>133.90162198846201</v>
      </c>
      <c r="J29" s="105">
        <v>138.785786724031</v>
      </c>
      <c r="K29" s="105">
        <v>153.297745128363</v>
      </c>
      <c r="L29" s="110">
        <v>140.178805628725</v>
      </c>
      <c r="M29" s="105"/>
      <c r="N29" s="117">
        <v>209.18832335329299</v>
      </c>
      <c r="O29" s="125">
        <v>212.63094908104799</v>
      </c>
      <c r="P29" s="118">
        <v>210.94834719654901</v>
      </c>
      <c r="Q29" s="105"/>
      <c r="R29" s="123">
        <v>162.14246677502601</v>
      </c>
      <c r="S29" s="82"/>
      <c r="T29" s="88">
        <v>-5.8527142028232104</v>
      </c>
      <c r="U29" s="84">
        <v>-3.6736727996260101</v>
      </c>
      <c r="V29" s="84">
        <v>-7.6095753363113898</v>
      </c>
      <c r="W29" s="84">
        <v>-0.29192573228575702</v>
      </c>
      <c r="X29" s="84">
        <v>0.39051202406413099</v>
      </c>
      <c r="Y29" s="89">
        <v>-3.18288085132472</v>
      </c>
      <c r="Z29" s="84"/>
      <c r="AA29" s="96">
        <v>-3.66961375886912</v>
      </c>
      <c r="AB29" s="104">
        <v>-2.4290229362136802</v>
      </c>
      <c r="AC29" s="97">
        <v>-3.0328791716925001</v>
      </c>
      <c r="AD29" s="84"/>
      <c r="AE29" s="102">
        <v>-3.8955152275539202</v>
      </c>
      <c r="AF29" s="30"/>
      <c r="AG29" s="109">
        <v>148.405689688157</v>
      </c>
      <c r="AH29" s="105">
        <v>133.88379557036399</v>
      </c>
      <c r="AI29" s="105">
        <v>132.449653342766</v>
      </c>
      <c r="AJ29" s="105">
        <v>135.651756980009</v>
      </c>
      <c r="AK29" s="105">
        <v>151.23433132625499</v>
      </c>
      <c r="AL29" s="110">
        <v>140.51582019261201</v>
      </c>
      <c r="AM29" s="105"/>
      <c r="AN29" s="117">
        <v>217.15543057606999</v>
      </c>
      <c r="AO29" s="125">
        <v>223.012305060584</v>
      </c>
      <c r="AP29" s="118">
        <v>220.135914762422</v>
      </c>
      <c r="AQ29" s="105"/>
      <c r="AR29" s="123">
        <v>166.566399411373</v>
      </c>
      <c r="AS29" s="82"/>
      <c r="AT29" s="88">
        <v>-2.2804102679623601</v>
      </c>
      <c r="AU29" s="84">
        <v>-8.2039578862072401E-2</v>
      </c>
      <c r="AV29" s="84">
        <v>-2.26409384239851</v>
      </c>
      <c r="AW29" s="84">
        <v>-0.57300920296325897</v>
      </c>
      <c r="AX29" s="84">
        <v>0.42367497439943103</v>
      </c>
      <c r="AY29" s="89">
        <v>-0.85708871361286598</v>
      </c>
      <c r="AZ29" s="84"/>
      <c r="BA29" s="96">
        <v>1.13382604476741</v>
      </c>
      <c r="BB29" s="104">
        <v>1.3073493373945699</v>
      </c>
      <c r="BC29" s="97">
        <v>1.22988831477632</v>
      </c>
      <c r="BD29" s="84"/>
      <c r="BE29" s="102">
        <v>2.5483784435732501E-2</v>
      </c>
    </row>
    <row r="30" spans="1:57" x14ac:dyDescent="0.25">
      <c r="A30" s="21" t="s">
        <v>49</v>
      </c>
      <c r="B30" t="s">
        <v>72</v>
      </c>
      <c r="C30" s="3"/>
      <c r="D30" s="24" t="s">
        <v>16</v>
      </c>
      <c r="E30" s="27" t="s">
        <v>17</v>
      </c>
      <c r="F30" s="3"/>
      <c r="G30" s="109">
        <v>97.059125438876407</v>
      </c>
      <c r="H30" s="105">
        <v>102.601149643705</v>
      </c>
      <c r="I30" s="105">
        <v>106.95923857868</v>
      </c>
      <c r="J30" s="105">
        <v>108.344685082872</v>
      </c>
      <c r="K30" s="105">
        <v>112.602275952203</v>
      </c>
      <c r="L30" s="110">
        <v>106.36758814065701</v>
      </c>
      <c r="M30" s="105"/>
      <c r="N30" s="117">
        <v>125.93560048805899</v>
      </c>
      <c r="O30" s="125">
        <v>123.72520397304</v>
      </c>
      <c r="P30" s="118">
        <v>124.840021098901</v>
      </c>
      <c r="Q30" s="105"/>
      <c r="R30" s="123">
        <v>112.70999456685701</v>
      </c>
      <c r="S30" s="82"/>
      <c r="T30" s="88">
        <v>-4.1309258260302997</v>
      </c>
      <c r="U30" s="84">
        <v>5.0130308280724103</v>
      </c>
      <c r="V30" s="84">
        <v>6.5931394722615799</v>
      </c>
      <c r="W30" s="84">
        <v>7.9891735961316401</v>
      </c>
      <c r="X30" s="84">
        <v>9.9158390821802005</v>
      </c>
      <c r="Y30" s="89">
        <v>5.8849202586982603</v>
      </c>
      <c r="Z30" s="84"/>
      <c r="AA30" s="96">
        <v>12.036099228209499</v>
      </c>
      <c r="AB30" s="104">
        <v>8.8282984256059809</v>
      </c>
      <c r="AC30" s="97">
        <v>10.446409041910499</v>
      </c>
      <c r="AD30" s="84"/>
      <c r="AE30" s="102">
        <v>7.7990293083448501</v>
      </c>
      <c r="AF30" s="30"/>
      <c r="AG30" s="109">
        <v>99.614475937407704</v>
      </c>
      <c r="AH30" s="105">
        <v>99.286654079568393</v>
      </c>
      <c r="AI30" s="105">
        <v>103.71497905728199</v>
      </c>
      <c r="AJ30" s="105">
        <v>104.74131029394999</v>
      </c>
      <c r="AK30" s="105">
        <v>110.66005784453</v>
      </c>
      <c r="AL30" s="110">
        <v>104.123088834851</v>
      </c>
      <c r="AM30" s="105"/>
      <c r="AN30" s="117">
        <v>129.85541701612101</v>
      </c>
      <c r="AO30" s="125">
        <v>127.56809619912499</v>
      </c>
      <c r="AP30" s="118">
        <v>128.72936886428599</v>
      </c>
      <c r="AQ30" s="105"/>
      <c r="AR30" s="123">
        <v>112.449068373195</v>
      </c>
      <c r="AS30" s="82"/>
      <c r="AT30" s="88">
        <v>6.0608421371578496</v>
      </c>
      <c r="AU30" s="84">
        <v>5.1641523174585604</v>
      </c>
      <c r="AV30" s="84">
        <v>6.7848938141545601</v>
      </c>
      <c r="AW30" s="84">
        <v>6.5509576087584103</v>
      </c>
      <c r="AX30" s="84">
        <v>10.1176069830217</v>
      </c>
      <c r="AY30" s="89">
        <v>7.2778334055390204</v>
      </c>
      <c r="AZ30" s="84"/>
      <c r="BA30" s="96">
        <v>12.5099922402521</v>
      </c>
      <c r="BB30" s="104">
        <v>9.3277151640140694</v>
      </c>
      <c r="BC30" s="97">
        <v>10.9230196906966</v>
      </c>
      <c r="BD30" s="84"/>
      <c r="BE30" s="102">
        <v>8.7542263506973104</v>
      </c>
    </row>
    <row r="31" spans="1:57" x14ac:dyDescent="0.25">
      <c r="A31" s="21" t="s">
        <v>50</v>
      </c>
      <c r="B31" s="3" t="str">
        <f t="shared" si="0"/>
        <v>Staunton &amp; Harrisonburg, VA</v>
      </c>
      <c r="C31" s="3"/>
      <c r="D31" s="24" t="s">
        <v>16</v>
      </c>
      <c r="E31" s="27" t="s">
        <v>17</v>
      </c>
      <c r="F31" s="3"/>
      <c r="G31" s="109">
        <v>102.72534948096801</v>
      </c>
      <c r="H31" s="105">
        <v>104.155963037828</v>
      </c>
      <c r="I31" s="105">
        <v>107.446505759736</v>
      </c>
      <c r="J31" s="105">
        <v>110.25321977458999</v>
      </c>
      <c r="K31" s="105">
        <v>114.876283078417</v>
      </c>
      <c r="L31" s="110">
        <v>108.363239374098</v>
      </c>
      <c r="M31" s="105"/>
      <c r="N31" s="117">
        <v>140.11779973649499</v>
      </c>
      <c r="O31" s="125">
        <v>140.27527765236999</v>
      </c>
      <c r="P31" s="118">
        <v>140.195451914514</v>
      </c>
      <c r="Q31" s="105"/>
      <c r="R31" s="123">
        <v>118.95276012737899</v>
      </c>
      <c r="S31" s="82"/>
      <c r="T31" s="88">
        <v>9.3268724917529404</v>
      </c>
      <c r="U31" s="84">
        <v>9.6179837698170303</v>
      </c>
      <c r="V31" s="84">
        <v>12.661418655245701</v>
      </c>
      <c r="W31" s="84">
        <v>14.808324719859799</v>
      </c>
      <c r="X31" s="84">
        <v>17.9834910326007</v>
      </c>
      <c r="Y31" s="89">
        <v>13.290530456056</v>
      </c>
      <c r="Z31" s="84"/>
      <c r="AA31" s="96">
        <v>11.2603893403674</v>
      </c>
      <c r="AB31" s="104">
        <v>7.8440842469347301</v>
      </c>
      <c r="AC31" s="97">
        <v>9.5065167654708702</v>
      </c>
      <c r="AD31" s="84"/>
      <c r="AE31" s="102">
        <v>11.0478759267383</v>
      </c>
      <c r="AF31" s="30"/>
      <c r="AG31" s="109">
        <v>105.362227434627</v>
      </c>
      <c r="AH31" s="105">
        <v>102.928615164974</v>
      </c>
      <c r="AI31" s="105">
        <v>105.75479023972601</v>
      </c>
      <c r="AJ31" s="105">
        <v>105.91457219435</v>
      </c>
      <c r="AK31" s="105">
        <v>109.39732764937</v>
      </c>
      <c r="AL31" s="110">
        <v>106.00382191760499</v>
      </c>
      <c r="AM31" s="105"/>
      <c r="AN31" s="117">
        <v>132.29645350227099</v>
      </c>
      <c r="AO31" s="125">
        <v>134.00989939884599</v>
      </c>
      <c r="AP31" s="118">
        <v>133.14202458073501</v>
      </c>
      <c r="AQ31" s="105"/>
      <c r="AR31" s="123">
        <v>114.903421718801</v>
      </c>
      <c r="AS31" s="82"/>
      <c r="AT31" s="88">
        <v>9.6264908380066903</v>
      </c>
      <c r="AU31" s="84">
        <v>10.856977132724101</v>
      </c>
      <c r="AV31" s="84">
        <v>11.5138143443061</v>
      </c>
      <c r="AW31" s="84">
        <v>12.5724674938138</v>
      </c>
      <c r="AX31" s="84">
        <v>13.460783884210899</v>
      </c>
      <c r="AY31" s="89">
        <v>11.733821314581199</v>
      </c>
      <c r="AZ31" s="84"/>
      <c r="BA31" s="96">
        <v>10.1485461483898</v>
      </c>
      <c r="BB31" s="104">
        <v>9.5847802936269293</v>
      </c>
      <c r="BC31" s="97">
        <v>9.8509180792795004</v>
      </c>
      <c r="BD31" s="84"/>
      <c r="BE31" s="102">
        <v>10.4796867463923</v>
      </c>
    </row>
    <row r="32" spans="1:57" x14ac:dyDescent="0.25">
      <c r="A32" s="21" t="s">
        <v>51</v>
      </c>
      <c r="B32" s="3" t="str">
        <f t="shared" si="0"/>
        <v>Blacksburg &amp; Wytheville, VA</v>
      </c>
      <c r="C32" s="3"/>
      <c r="D32" s="24" t="s">
        <v>16</v>
      </c>
      <c r="E32" s="27" t="s">
        <v>17</v>
      </c>
      <c r="F32" s="3"/>
      <c r="G32" s="109">
        <v>98.803810126582206</v>
      </c>
      <c r="H32" s="105">
        <v>100.061957104557</v>
      </c>
      <c r="I32" s="105">
        <v>103.312185347526</v>
      </c>
      <c r="J32" s="105">
        <v>99.238816287878706</v>
      </c>
      <c r="K32" s="105">
        <v>101.344320121951</v>
      </c>
      <c r="L32" s="110">
        <v>100.66197452654001</v>
      </c>
      <c r="M32" s="105"/>
      <c r="N32" s="117">
        <v>127.573854991064</v>
      </c>
      <c r="O32" s="125">
        <v>122.858314144736</v>
      </c>
      <c r="P32" s="118">
        <v>125.29992333113</v>
      </c>
      <c r="Q32" s="105"/>
      <c r="R32" s="123">
        <v>108.923402774699</v>
      </c>
      <c r="S32" s="82"/>
      <c r="T32" s="88">
        <v>4.8770019795812001</v>
      </c>
      <c r="U32" s="84">
        <v>7.6174355141915102</v>
      </c>
      <c r="V32" s="84">
        <v>9.5099495878210192</v>
      </c>
      <c r="W32" s="84">
        <v>5.7058472905029296</v>
      </c>
      <c r="X32" s="84">
        <v>5.06451809115788</v>
      </c>
      <c r="Y32" s="89">
        <v>6.6097892297358003</v>
      </c>
      <c r="Z32" s="84"/>
      <c r="AA32" s="96">
        <v>3.3714472976653602</v>
      </c>
      <c r="AB32" s="104">
        <v>-3.2024575070010801</v>
      </c>
      <c r="AC32" s="97">
        <v>0.12766254911501701</v>
      </c>
      <c r="AD32" s="84"/>
      <c r="AE32" s="102">
        <v>3.5492353945427801</v>
      </c>
      <c r="AF32" s="30"/>
      <c r="AG32" s="109">
        <v>96.733347624957602</v>
      </c>
      <c r="AH32" s="105">
        <v>95.897147050190696</v>
      </c>
      <c r="AI32" s="105">
        <v>97.448263775816201</v>
      </c>
      <c r="AJ32" s="105">
        <v>98.160387349840605</v>
      </c>
      <c r="AK32" s="105">
        <v>99.831689923738395</v>
      </c>
      <c r="AL32" s="110">
        <v>97.735741196037296</v>
      </c>
      <c r="AM32" s="105"/>
      <c r="AN32" s="117">
        <v>124.73663347558001</v>
      </c>
      <c r="AO32" s="125">
        <v>122.480955958167</v>
      </c>
      <c r="AP32" s="118">
        <v>123.655952154123</v>
      </c>
      <c r="AQ32" s="105"/>
      <c r="AR32" s="123">
        <v>106.51689159305199</v>
      </c>
      <c r="AS32" s="82"/>
      <c r="AT32" s="88">
        <v>1.0601644474738501</v>
      </c>
      <c r="AU32" s="84">
        <v>3.1419878597112501</v>
      </c>
      <c r="AV32" s="84">
        <v>4.3216548268167996</v>
      </c>
      <c r="AW32" s="84">
        <v>4.3411916280893799</v>
      </c>
      <c r="AX32" s="84">
        <v>3.0334555928398101</v>
      </c>
      <c r="AY32" s="89">
        <v>3.26149646317098</v>
      </c>
      <c r="AZ32" s="84"/>
      <c r="BA32" s="96">
        <v>0.341381847029603</v>
      </c>
      <c r="BB32" s="104">
        <v>-0.872912373302832</v>
      </c>
      <c r="BC32" s="97">
        <v>-0.23571869240064</v>
      </c>
      <c r="BD32" s="84"/>
      <c r="BE32" s="102">
        <v>1.33341697991743</v>
      </c>
    </row>
    <row r="33" spans="1:64" x14ac:dyDescent="0.25">
      <c r="A33" s="21" t="s">
        <v>52</v>
      </c>
      <c r="B33" s="3" t="str">
        <f t="shared" si="0"/>
        <v>Lynchburg, VA</v>
      </c>
      <c r="C33" s="3"/>
      <c r="D33" s="24" t="s">
        <v>16</v>
      </c>
      <c r="E33" s="27" t="s">
        <v>17</v>
      </c>
      <c r="F33" s="3"/>
      <c r="G33" s="109">
        <v>101.162717989002</v>
      </c>
      <c r="H33" s="105">
        <v>105.312524813895</v>
      </c>
      <c r="I33" s="105">
        <v>111.30959763313599</v>
      </c>
      <c r="J33" s="105">
        <v>112.701324736225</v>
      </c>
      <c r="K33" s="105">
        <v>123.941098765432</v>
      </c>
      <c r="L33" s="110">
        <v>111.341626376408</v>
      </c>
      <c r="M33" s="105"/>
      <c r="N33" s="117">
        <v>128.94288317256101</v>
      </c>
      <c r="O33" s="125">
        <v>128.887103626943</v>
      </c>
      <c r="P33" s="118">
        <v>128.91452318229699</v>
      </c>
      <c r="Q33" s="105"/>
      <c r="R33" s="123">
        <v>117.044517397623</v>
      </c>
      <c r="S33" s="82"/>
      <c r="T33" s="88">
        <v>0.86827492399220296</v>
      </c>
      <c r="U33" s="84">
        <v>4.3607332677940702</v>
      </c>
      <c r="V33" s="84">
        <v>10.077144689092201</v>
      </c>
      <c r="W33" s="84">
        <v>10.115184510706699</v>
      </c>
      <c r="X33" s="84">
        <v>17.226990739107499</v>
      </c>
      <c r="Y33" s="89">
        <v>8.9879366862371892</v>
      </c>
      <c r="Z33" s="84"/>
      <c r="AA33" s="96">
        <v>6.6890409598496898</v>
      </c>
      <c r="AB33" s="104">
        <v>0.94698968317339005</v>
      </c>
      <c r="AC33" s="97">
        <v>3.6198337451318001</v>
      </c>
      <c r="AD33" s="84"/>
      <c r="AE33" s="102">
        <v>6.9743000840619001</v>
      </c>
      <c r="AF33" s="30"/>
      <c r="AG33" s="109">
        <v>104.772134426885</v>
      </c>
      <c r="AH33" s="105">
        <v>105.87002451409499</v>
      </c>
      <c r="AI33" s="105">
        <v>108.44847937368201</v>
      </c>
      <c r="AJ33" s="105">
        <v>107.845792941865</v>
      </c>
      <c r="AK33" s="105">
        <v>113.997744470314</v>
      </c>
      <c r="AL33" s="110">
        <v>108.477951566676</v>
      </c>
      <c r="AM33" s="105"/>
      <c r="AN33" s="117">
        <v>133.36931909700999</v>
      </c>
      <c r="AO33" s="125">
        <v>130.72060939700401</v>
      </c>
      <c r="AP33" s="118">
        <v>132.07673684868101</v>
      </c>
      <c r="AQ33" s="105"/>
      <c r="AR33" s="123">
        <v>116.50451730806</v>
      </c>
      <c r="AS33" s="82"/>
      <c r="AT33" s="88">
        <v>3.5299747605871299</v>
      </c>
      <c r="AU33" s="84">
        <v>5.86528315425765</v>
      </c>
      <c r="AV33" s="84">
        <v>6.6350747280350904</v>
      </c>
      <c r="AW33" s="84">
        <v>5.9152210399911302</v>
      </c>
      <c r="AX33" s="84">
        <v>6.3860881577773201</v>
      </c>
      <c r="AY33" s="89">
        <v>5.7967192665122704</v>
      </c>
      <c r="AZ33" s="84"/>
      <c r="BA33" s="96">
        <v>6.5708893281315603</v>
      </c>
      <c r="BB33" s="104">
        <v>3.5326476444976</v>
      </c>
      <c r="BC33" s="97">
        <v>5.0741775270455296</v>
      </c>
      <c r="BD33" s="84"/>
      <c r="BE33" s="102">
        <v>5.5265093097369702</v>
      </c>
    </row>
    <row r="34" spans="1:64" x14ac:dyDescent="0.25">
      <c r="A34" s="21" t="s">
        <v>77</v>
      </c>
      <c r="B34" s="3" t="str">
        <f t="shared" si="0"/>
        <v>Central Virginia</v>
      </c>
      <c r="C34" s="3"/>
      <c r="D34" s="24" t="s">
        <v>16</v>
      </c>
      <c r="E34" s="27" t="s">
        <v>17</v>
      </c>
      <c r="F34" s="3"/>
      <c r="G34" s="109">
        <v>105.73620334356799</v>
      </c>
      <c r="H34" s="105">
        <v>107.23843793024299</v>
      </c>
      <c r="I34" s="105">
        <v>113.45277388786501</v>
      </c>
      <c r="J34" s="105">
        <v>114.045150753768</v>
      </c>
      <c r="K34" s="105">
        <v>116.397709405336</v>
      </c>
      <c r="L34" s="110">
        <v>111.726971543579</v>
      </c>
      <c r="M34" s="105"/>
      <c r="N34" s="117">
        <v>137.81580400649699</v>
      </c>
      <c r="O34" s="125">
        <v>139.985076956711</v>
      </c>
      <c r="P34" s="118">
        <v>138.91744437535999</v>
      </c>
      <c r="Q34" s="105"/>
      <c r="R34" s="123">
        <v>120.833128007198</v>
      </c>
      <c r="S34" s="82"/>
      <c r="T34" s="88">
        <v>1.3354446448759001</v>
      </c>
      <c r="U34" s="84">
        <v>0.445654137201909</v>
      </c>
      <c r="V34" s="84">
        <v>1.8982513675367201</v>
      </c>
      <c r="W34" s="84">
        <v>3.2538722161638001</v>
      </c>
      <c r="X34" s="84">
        <v>3.3477979602905599</v>
      </c>
      <c r="Y34" s="89">
        <v>2.0584880429396701</v>
      </c>
      <c r="Z34" s="84"/>
      <c r="AA34" s="96">
        <v>0.89625903703781995</v>
      </c>
      <c r="AB34" s="104">
        <v>0.36939220055731797</v>
      </c>
      <c r="AC34" s="97">
        <v>0.64335687933564401</v>
      </c>
      <c r="AD34" s="84"/>
      <c r="AE34" s="102">
        <v>1.46182004112498</v>
      </c>
      <c r="AF34" s="30"/>
      <c r="AG34" s="109">
        <v>113.04428680663899</v>
      </c>
      <c r="AH34" s="105">
        <v>108.70974689151601</v>
      </c>
      <c r="AI34" s="105">
        <v>112.966370942854</v>
      </c>
      <c r="AJ34" s="105">
        <v>113.25248270290599</v>
      </c>
      <c r="AK34" s="105">
        <v>115.88220209240301</v>
      </c>
      <c r="AL34" s="110">
        <v>112.889346492323</v>
      </c>
      <c r="AM34" s="105"/>
      <c r="AN34" s="117">
        <v>138.206007668589</v>
      </c>
      <c r="AO34" s="125">
        <v>140.557645631067</v>
      </c>
      <c r="AP34" s="118">
        <v>139.39456363564699</v>
      </c>
      <c r="AQ34" s="105"/>
      <c r="AR34" s="123">
        <v>121.707101623459</v>
      </c>
      <c r="AS34" s="82"/>
      <c r="AT34" s="88">
        <v>2.3777389495441699</v>
      </c>
      <c r="AU34" s="84">
        <v>3.9435366147622499</v>
      </c>
      <c r="AV34" s="84">
        <v>4.75079276044747</v>
      </c>
      <c r="AW34" s="84">
        <v>4.4872347637471703</v>
      </c>
      <c r="AX34" s="84">
        <v>3.9848714058389598</v>
      </c>
      <c r="AY34" s="89">
        <v>3.9393660623294502</v>
      </c>
      <c r="AZ34" s="84"/>
      <c r="BA34" s="96">
        <v>2.88768171897902</v>
      </c>
      <c r="BB34" s="104">
        <v>2.57849111283543</v>
      </c>
      <c r="BC34" s="97">
        <v>2.73664762091847</v>
      </c>
      <c r="BD34" s="84"/>
      <c r="BE34" s="102">
        <v>3.5727716799114901</v>
      </c>
    </row>
    <row r="35" spans="1:64" x14ac:dyDescent="0.25">
      <c r="A35" s="21" t="s">
        <v>78</v>
      </c>
      <c r="B35" s="3" t="str">
        <f t="shared" si="0"/>
        <v>Chesapeake Bay</v>
      </c>
      <c r="C35" s="3"/>
      <c r="D35" s="24" t="s">
        <v>16</v>
      </c>
      <c r="E35" s="27" t="s">
        <v>17</v>
      </c>
      <c r="F35" s="3"/>
      <c r="G35" s="109">
        <v>129.69868243243201</v>
      </c>
      <c r="H35" s="105">
        <v>120.061315396113</v>
      </c>
      <c r="I35" s="105">
        <v>134.32389896372999</v>
      </c>
      <c r="J35" s="105">
        <v>127.524373464373</v>
      </c>
      <c r="K35" s="105">
        <v>128.40675786593701</v>
      </c>
      <c r="L35" s="110">
        <v>128.13607322526499</v>
      </c>
      <c r="M35" s="105"/>
      <c r="N35" s="117">
        <v>160.57676108374301</v>
      </c>
      <c r="O35" s="125">
        <v>157.08393152302199</v>
      </c>
      <c r="P35" s="118">
        <v>158.79350210970401</v>
      </c>
      <c r="Q35" s="105"/>
      <c r="R35" s="123">
        <v>137.84786900897399</v>
      </c>
      <c r="S35" s="82"/>
      <c r="T35" s="88">
        <v>4.5851343415011803</v>
      </c>
      <c r="U35" s="84">
        <v>3.6048628730079</v>
      </c>
      <c r="V35" s="84">
        <v>17.189528763796901</v>
      </c>
      <c r="W35" s="84">
        <v>6.2841768711416801</v>
      </c>
      <c r="X35" s="84">
        <v>0.83680043636069701</v>
      </c>
      <c r="Y35" s="89">
        <v>6.7046750454236896</v>
      </c>
      <c r="Z35" s="84"/>
      <c r="AA35" s="96">
        <v>7.7303489275347204</v>
      </c>
      <c r="AB35" s="104">
        <v>0.51134241759660504</v>
      </c>
      <c r="AC35" s="97">
        <v>4.0056984813560401</v>
      </c>
      <c r="AD35" s="84"/>
      <c r="AE35" s="102">
        <v>5.1873834786172797</v>
      </c>
      <c r="AF35" s="30"/>
      <c r="AG35" s="109">
        <v>123.779822859552</v>
      </c>
      <c r="AH35" s="105">
        <v>115.023892239646</v>
      </c>
      <c r="AI35" s="105">
        <v>116.711725959845</v>
      </c>
      <c r="AJ35" s="105">
        <v>115.26637440758201</v>
      </c>
      <c r="AK35" s="105">
        <v>122.376226675881</v>
      </c>
      <c r="AL35" s="110">
        <v>118.534118863049</v>
      </c>
      <c r="AM35" s="105"/>
      <c r="AN35" s="117">
        <v>152.72635795116099</v>
      </c>
      <c r="AO35" s="125">
        <v>155.67124783861601</v>
      </c>
      <c r="AP35" s="118">
        <v>154.222955477445</v>
      </c>
      <c r="AQ35" s="105"/>
      <c r="AR35" s="123">
        <v>130.49521327246799</v>
      </c>
      <c r="AS35" s="82"/>
      <c r="AT35" s="88">
        <v>-3.8983966035736999</v>
      </c>
      <c r="AU35" s="84">
        <v>-0.61121234390755197</v>
      </c>
      <c r="AV35" s="84">
        <v>5.72636303850802</v>
      </c>
      <c r="AW35" s="84">
        <v>3.8297709894504299</v>
      </c>
      <c r="AX35" s="84">
        <v>3.3867741169916101</v>
      </c>
      <c r="AY35" s="89">
        <v>1.84445778085479</v>
      </c>
      <c r="AZ35" s="84"/>
      <c r="BA35" s="96">
        <v>2.5465653957745502</v>
      </c>
      <c r="BB35" s="104">
        <v>1.08601118168108</v>
      </c>
      <c r="BC35" s="97">
        <v>1.77441806484066</v>
      </c>
      <c r="BD35" s="84"/>
      <c r="BE35" s="102">
        <v>1.66560139686616</v>
      </c>
    </row>
    <row r="36" spans="1:64" x14ac:dyDescent="0.25">
      <c r="A36" s="21" t="s">
        <v>79</v>
      </c>
      <c r="B36" s="3" t="str">
        <f t="shared" si="0"/>
        <v>Coastal Virginia - Eastern Shore</v>
      </c>
      <c r="C36" s="3"/>
      <c r="D36" s="24" t="s">
        <v>16</v>
      </c>
      <c r="E36" s="27" t="s">
        <v>17</v>
      </c>
      <c r="F36" s="3"/>
      <c r="G36" s="109">
        <v>162.98950295857901</v>
      </c>
      <c r="H36" s="105">
        <v>145.777934655775</v>
      </c>
      <c r="I36" s="105">
        <v>150.21229744728001</v>
      </c>
      <c r="J36" s="105">
        <v>150.07819889502699</v>
      </c>
      <c r="K36" s="105">
        <v>145.52665163472301</v>
      </c>
      <c r="L36" s="110">
        <v>150.830946530147</v>
      </c>
      <c r="M36" s="105"/>
      <c r="N36" s="117">
        <v>188.169266666666</v>
      </c>
      <c r="O36" s="125">
        <v>194.81278035217699</v>
      </c>
      <c r="P36" s="118">
        <v>191.536270549553</v>
      </c>
      <c r="Q36" s="105"/>
      <c r="R36" s="123">
        <v>164.114458920907</v>
      </c>
      <c r="S36" s="82"/>
      <c r="T36" s="88">
        <v>12.468508838723301</v>
      </c>
      <c r="U36" s="84">
        <v>5.9145465133717003</v>
      </c>
      <c r="V36" s="84">
        <v>12.847154144418401</v>
      </c>
      <c r="W36" s="84">
        <v>14.7578317602142</v>
      </c>
      <c r="X36" s="84">
        <v>2.8633702454488001</v>
      </c>
      <c r="Y36" s="89">
        <v>9.8015033934320108</v>
      </c>
      <c r="Z36" s="84"/>
      <c r="AA36" s="96">
        <v>4.3339323174744599</v>
      </c>
      <c r="AB36" s="104">
        <v>6.2071049606189801</v>
      </c>
      <c r="AC36" s="97">
        <v>5.3127420318077698</v>
      </c>
      <c r="AD36" s="84"/>
      <c r="AE36" s="102">
        <v>8.0406517552987005</v>
      </c>
      <c r="AF36" s="30"/>
      <c r="AG36" s="109">
        <v>143.61202702702701</v>
      </c>
      <c r="AH36" s="105">
        <v>129.09866690115999</v>
      </c>
      <c r="AI36" s="105">
        <v>129.92316941529199</v>
      </c>
      <c r="AJ36" s="105">
        <v>129.51135001454699</v>
      </c>
      <c r="AK36" s="105">
        <v>134.015572341661</v>
      </c>
      <c r="AL36" s="110">
        <v>133.04884275230501</v>
      </c>
      <c r="AM36" s="105"/>
      <c r="AN36" s="117">
        <v>175.22050620347301</v>
      </c>
      <c r="AO36" s="125">
        <v>184.64681294964001</v>
      </c>
      <c r="AP36" s="118">
        <v>180.01412804878001</v>
      </c>
      <c r="AQ36" s="105"/>
      <c r="AR36" s="123">
        <v>149.000271300169</v>
      </c>
      <c r="AS36" s="82"/>
      <c r="AT36" s="88">
        <v>1.56779943734023</v>
      </c>
      <c r="AU36" s="84">
        <v>3.0802516675764902</v>
      </c>
      <c r="AV36" s="84">
        <v>7.0904240636140798</v>
      </c>
      <c r="AW36" s="84">
        <v>5.7576800116579498</v>
      </c>
      <c r="AX36" s="84">
        <v>5.2099825833023896</v>
      </c>
      <c r="AY36" s="89">
        <v>4.5141185522642102</v>
      </c>
      <c r="AZ36" s="84"/>
      <c r="BA36" s="96">
        <v>3.6720326331711499</v>
      </c>
      <c r="BB36" s="104">
        <v>5.4571055829890396</v>
      </c>
      <c r="BC36" s="97">
        <v>4.6167893084442602</v>
      </c>
      <c r="BD36" s="84"/>
      <c r="BE36" s="102">
        <v>4.55209629937396</v>
      </c>
    </row>
    <row r="37" spans="1:64" x14ac:dyDescent="0.25">
      <c r="A37" s="21" t="s">
        <v>80</v>
      </c>
      <c r="B37" s="3" t="str">
        <f t="shared" si="0"/>
        <v>Coastal Virginia - Hampton Roads</v>
      </c>
      <c r="C37" s="3"/>
      <c r="D37" s="24" t="s">
        <v>16</v>
      </c>
      <c r="E37" s="27" t="s">
        <v>17</v>
      </c>
      <c r="F37" s="3"/>
      <c r="G37" s="109">
        <v>143.047656810734</v>
      </c>
      <c r="H37" s="105">
        <v>137.24439013755099</v>
      </c>
      <c r="I37" s="105">
        <v>143.82349068828901</v>
      </c>
      <c r="J37" s="105">
        <v>147.52181070108</v>
      </c>
      <c r="K37" s="105">
        <v>147.60777929301901</v>
      </c>
      <c r="L37" s="110">
        <v>143.98558433278501</v>
      </c>
      <c r="M37" s="105"/>
      <c r="N37" s="117">
        <v>193.02465023617401</v>
      </c>
      <c r="O37" s="125">
        <v>197.609141922417</v>
      </c>
      <c r="P37" s="118">
        <v>195.352213838268</v>
      </c>
      <c r="Q37" s="105"/>
      <c r="R37" s="123">
        <v>160.507459639053</v>
      </c>
      <c r="S37" s="82"/>
      <c r="T37" s="88">
        <v>-1.7850338889097701</v>
      </c>
      <c r="U37" s="84">
        <v>-1.89138477096895</v>
      </c>
      <c r="V37" s="84">
        <v>-1.18284167610311</v>
      </c>
      <c r="W37" s="84">
        <v>0.445794279797043</v>
      </c>
      <c r="X37" s="84">
        <v>-0.59582359982817201</v>
      </c>
      <c r="Y37" s="89">
        <v>-0.98901505148484803</v>
      </c>
      <c r="Z37" s="84"/>
      <c r="AA37" s="96">
        <v>1.34462031138848</v>
      </c>
      <c r="AB37" s="104">
        <v>-1.20313185042354</v>
      </c>
      <c r="AC37" s="97">
        <v>1.37891141567746E-2</v>
      </c>
      <c r="AD37" s="84"/>
      <c r="AE37" s="102">
        <v>-0.73145744318343797</v>
      </c>
      <c r="AF37" s="30"/>
      <c r="AG37" s="109">
        <v>139.374661854583</v>
      </c>
      <c r="AH37" s="105">
        <v>127.614703403392</v>
      </c>
      <c r="AI37" s="105">
        <v>130.67654615103601</v>
      </c>
      <c r="AJ37" s="105">
        <v>131.53671510270701</v>
      </c>
      <c r="AK37" s="105">
        <v>133.81071876749601</v>
      </c>
      <c r="AL37" s="110">
        <v>132.593800840977</v>
      </c>
      <c r="AM37" s="105"/>
      <c r="AN37" s="117">
        <v>178.509975935407</v>
      </c>
      <c r="AO37" s="125">
        <v>185.38949052336</v>
      </c>
      <c r="AP37" s="118">
        <v>182.056237239615</v>
      </c>
      <c r="AQ37" s="105"/>
      <c r="AR37" s="123">
        <v>149.10586549018399</v>
      </c>
      <c r="AS37" s="82"/>
      <c r="AT37" s="88">
        <v>-4.4254553854307996</v>
      </c>
      <c r="AU37" s="84">
        <v>-0.65660303816824395</v>
      </c>
      <c r="AV37" s="84">
        <v>0.88209452163736302</v>
      </c>
      <c r="AW37" s="84">
        <v>-1.23810769887858</v>
      </c>
      <c r="AX37" s="84">
        <v>-0.422401018902619</v>
      </c>
      <c r="AY37" s="89">
        <v>-1.27867024815337</v>
      </c>
      <c r="AZ37" s="84"/>
      <c r="BA37" s="96">
        <v>1.0461856937042699</v>
      </c>
      <c r="BB37" s="104">
        <v>-0.25169476015272901</v>
      </c>
      <c r="BC37" s="97">
        <v>0.38893994447080799</v>
      </c>
      <c r="BD37" s="84"/>
      <c r="BE37" s="102">
        <v>-0.38463384827163299</v>
      </c>
    </row>
    <row r="38" spans="1:64" x14ac:dyDescent="0.25">
      <c r="A38" s="20" t="s">
        <v>81</v>
      </c>
      <c r="B38" s="3" t="str">
        <f t="shared" si="0"/>
        <v>Northern Virginia</v>
      </c>
      <c r="C38" s="3"/>
      <c r="D38" s="24" t="s">
        <v>16</v>
      </c>
      <c r="E38" s="27" t="s">
        <v>17</v>
      </c>
      <c r="F38" s="3"/>
      <c r="G38" s="109">
        <v>137.49729407474899</v>
      </c>
      <c r="H38" s="105">
        <v>155.084387460051</v>
      </c>
      <c r="I38" s="105">
        <v>170.41292136283701</v>
      </c>
      <c r="J38" s="105">
        <v>173.475486322188</v>
      </c>
      <c r="K38" s="105">
        <v>158.531580484805</v>
      </c>
      <c r="L38" s="110">
        <v>160.604884240546</v>
      </c>
      <c r="M38" s="105"/>
      <c r="N38" s="117">
        <v>143.13307447017201</v>
      </c>
      <c r="O38" s="125">
        <v>144.38406621672601</v>
      </c>
      <c r="P38" s="118">
        <v>143.770667396324</v>
      </c>
      <c r="Q38" s="105"/>
      <c r="R38" s="123">
        <v>155.24776933616999</v>
      </c>
      <c r="S38" s="82"/>
      <c r="T38" s="88">
        <v>5.5049184366470101</v>
      </c>
      <c r="U38" s="84">
        <v>7.0933869180356801</v>
      </c>
      <c r="V38" s="84">
        <v>10.308546390877099</v>
      </c>
      <c r="W38" s="84">
        <v>10.1669704856747</v>
      </c>
      <c r="X38" s="84">
        <v>9.6017460085054598</v>
      </c>
      <c r="Y38" s="89">
        <v>9.0184629998441803</v>
      </c>
      <c r="Z38" s="84"/>
      <c r="AA38" s="96">
        <v>6.5848619856986703</v>
      </c>
      <c r="AB38" s="104">
        <v>9.1978952300185295</v>
      </c>
      <c r="AC38" s="97">
        <v>7.8874756981635699</v>
      </c>
      <c r="AD38" s="84"/>
      <c r="AE38" s="102">
        <v>8.54830644057275</v>
      </c>
      <c r="AF38" s="30"/>
      <c r="AG38" s="109">
        <v>143.25765646849601</v>
      </c>
      <c r="AH38" s="105">
        <v>161.06216723981899</v>
      </c>
      <c r="AI38" s="105">
        <v>171.96401118489999</v>
      </c>
      <c r="AJ38" s="105">
        <v>169.03849999380199</v>
      </c>
      <c r="AK38" s="105">
        <v>154.50562123736299</v>
      </c>
      <c r="AL38" s="110">
        <v>160.80494804431001</v>
      </c>
      <c r="AM38" s="105"/>
      <c r="AN38" s="117">
        <v>141.61144686767599</v>
      </c>
      <c r="AO38" s="125">
        <v>142.53690484467299</v>
      </c>
      <c r="AP38" s="118">
        <v>142.081638172429</v>
      </c>
      <c r="AQ38" s="105"/>
      <c r="AR38" s="123">
        <v>155.21263676281001</v>
      </c>
      <c r="AS38" s="82"/>
      <c r="AT38" s="88">
        <v>9.8060621835185309</v>
      </c>
      <c r="AU38" s="84">
        <v>12.2792309457261</v>
      </c>
      <c r="AV38" s="84">
        <v>13.5342524513276</v>
      </c>
      <c r="AW38" s="84">
        <v>10.8472323824907</v>
      </c>
      <c r="AX38" s="84">
        <v>7.7880584909885799</v>
      </c>
      <c r="AY38" s="89">
        <v>11.0299009116072</v>
      </c>
      <c r="AZ38" s="84"/>
      <c r="BA38" s="96">
        <v>5.38381272051625</v>
      </c>
      <c r="BB38" s="104">
        <v>5.5407386207632303</v>
      </c>
      <c r="BC38" s="97">
        <v>5.4644747197564003</v>
      </c>
      <c r="BD38" s="84"/>
      <c r="BE38" s="102">
        <v>9.5160273209097799</v>
      </c>
    </row>
    <row r="39" spans="1:64" x14ac:dyDescent="0.25">
      <c r="A39" s="22" t="s">
        <v>82</v>
      </c>
      <c r="B39" s="3" t="str">
        <f t="shared" si="0"/>
        <v>Shenandoah Valley</v>
      </c>
      <c r="C39" s="3"/>
      <c r="D39" s="25" t="s">
        <v>16</v>
      </c>
      <c r="E39" s="28" t="s">
        <v>17</v>
      </c>
      <c r="F39" s="3"/>
      <c r="G39" s="111">
        <v>102.129690937663</v>
      </c>
      <c r="H39" s="112">
        <v>103.795195882624</v>
      </c>
      <c r="I39" s="112">
        <v>105.75934409391</v>
      </c>
      <c r="J39" s="112">
        <v>105.343660213243</v>
      </c>
      <c r="K39" s="112">
        <v>109.105688827964</v>
      </c>
      <c r="L39" s="113">
        <v>105.397180199557</v>
      </c>
      <c r="M39" s="105"/>
      <c r="N39" s="119">
        <v>130.06061752501799</v>
      </c>
      <c r="O39" s="120">
        <v>130.99825358563299</v>
      </c>
      <c r="P39" s="121">
        <v>130.53236371354001</v>
      </c>
      <c r="Q39" s="105"/>
      <c r="R39" s="124">
        <v>113.69307355148599</v>
      </c>
      <c r="S39" s="82"/>
      <c r="T39" s="90">
        <v>7.9777293704450098</v>
      </c>
      <c r="U39" s="91">
        <v>7.9331634475322703</v>
      </c>
      <c r="V39" s="91">
        <v>8.8926786470600501</v>
      </c>
      <c r="W39" s="91">
        <v>7.6120003079150997</v>
      </c>
      <c r="X39" s="91">
        <v>9.6046588007971696</v>
      </c>
      <c r="Y39" s="92">
        <v>8.4096215686819704</v>
      </c>
      <c r="Z39" s="84"/>
      <c r="AA39" s="98">
        <v>4.4278092060010197</v>
      </c>
      <c r="AB39" s="99">
        <v>2.2313829472569102</v>
      </c>
      <c r="AC39" s="100">
        <v>3.3015252640130499</v>
      </c>
      <c r="AD39" s="84"/>
      <c r="AE39" s="103">
        <v>5.8693327510788604</v>
      </c>
      <c r="AF39" s="31"/>
      <c r="AG39" s="111">
        <v>104.03284060551999</v>
      </c>
      <c r="AH39" s="112">
        <v>102.08580070419499</v>
      </c>
      <c r="AI39" s="112">
        <v>104.247924492142</v>
      </c>
      <c r="AJ39" s="112">
        <v>103.82053536508801</v>
      </c>
      <c r="AK39" s="112">
        <v>106.719607484675</v>
      </c>
      <c r="AL39" s="113">
        <v>104.260278549121</v>
      </c>
      <c r="AM39" s="105"/>
      <c r="AN39" s="119">
        <v>126.76900460281099</v>
      </c>
      <c r="AO39" s="120">
        <v>130.19237223493499</v>
      </c>
      <c r="AP39" s="121">
        <v>128.502854184695</v>
      </c>
      <c r="AQ39" s="105"/>
      <c r="AR39" s="124">
        <v>112.438064430369</v>
      </c>
      <c r="AS39" s="82"/>
      <c r="AT39" s="90">
        <v>7.6807411742178298</v>
      </c>
      <c r="AU39" s="91">
        <v>8.44907052177156</v>
      </c>
      <c r="AV39" s="91">
        <v>9.0630820404268597</v>
      </c>
      <c r="AW39" s="91">
        <v>7.7869705379446001</v>
      </c>
      <c r="AX39" s="91">
        <v>8.6922410213872592</v>
      </c>
      <c r="AY39" s="92">
        <v>8.3401557174227001</v>
      </c>
      <c r="AZ39" s="84"/>
      <c r="BA39" s="98">
        <v>4.6331500112365402</v>
      </c>
      <c r="BB39" s="99">
        <v>5.5357571243410302</v>
      </c>
      <c r="BC39" s="100">
        <v>5.0932747574610397</v>
      </c>
      <c r="BD39" s="84"/>
      <c r="BE39" s="103">
        <v>6.7573658708354101</v>
      </c>
    </row>
    <row r="40" spans="1:64" ht="13" x14ac:dyDescent="0.3">
      <c r="A40" s="19" t="s">
        <v>83</v>
      </c>
      <c r="B40" s="3" t="str">
        <f t="shared" si="0"/>
        <v>Southern Virginia</v>
      </c>
      <c r="C40" s="9"/>
      <c r="D40" s="23" t="s">
        <v>16</v>
      </c>
      <c r="E40" s="26" t="s">
        <v>17</v>
      </c>
      <c r="F40" s="3"/>
      <c r="G40" s="106">
        <v>99.422877155172401</v>
      </c>
      <c r="H40" s="107">
        <v>101.21251948051901</v>
      </c>
      <c r="I40" s="107">
        <v>104.86689569536399</v>
      </c>
      <c r="J40" s="107">
        <v>101.832977481234</v>
      </c>
      <c r="K40" s="107">
        <v>100.171739506707</v>
      </c>
      <c r="L40" s="108">
        <v>101.619039057656</v>
      </c>
      <c r="M40" s="105"/>
      <c r="N40" s="114">
        <v>110.659406528189</v>
      </c>
      <c r="O40" s="115">
        <v>111.500057186427</v>
      </c>
      <c r="P40" s="116">
        <v>111.073963150968</v>
      </c>
      <c r="Q40" s="105"/>
      <c r="R40" s="122">
        <v>104.64677784467101</v>
      </c>
      <c r="S40" s="82"/>
      <c r="T40" s="85">
        <v>7.2911571691996402</v>
      </c>
      <c r="U40" s="86">
        <v>14.054202064188001</v>
      </c>
      <c r="V40" s="86">
        <v>15.9798625491888</v>
      </c>
      <c r="W40" s="86">
        <v>12.413071969891201</v>
      </c>
      <c r="X40" s="86">
        <v>8.6497379339796705</v>
      </c>
      <c r="Y40" s="87">
        <v>11.841981167705599</v>
      </c>
      <c r="Z40" s="84"/>
      <c r="AA40" s="93">
        <v>3.8968646945873799</v>
      </c>
      <c r="AB40" s="94">
        <v>4.8107036271085004</v>
      </c>
      <c r="AC40" s="95">
        <v>4.3478248990115</v>
      </c>
      <c r="AD40" s="84"/>
      <c r="AE40" s="101">
        <v>9.1612107423129991</v>
      </c>
      <c r="AF40" s="29"/>
      <c r="AG40" s="106">
        <v>97.465879091154903</v>
      </c>
      <c r="AH40" s="107">
        <v>101.68076202739</v>
      </c>
      <c r="AI40" s="107">
        <v>107.322661973268</v>
      </c>
      <c r="AJ40" s="107">
        <v>107.82020696517399</v>
      </c>
      <c r="AK40" s="107">
        <v>106.525091210613</v>
      </c>
      <c r="AL40" s="108">
        <v>104.598512853244</v>
      </c>
      <c r="AM40" s="105"/>
      <c r="AN40" s="114">
        <v>117.018236621837</v>
      </c>
      <c r="AO40" s="115">
        <v>117.514313633813</v>
      </c>
      <c r="AP40" s="116">
        <v>117.266984573545</v>
      </c>
      <c r="AQ40" s="105"/>
      <c r="AR40" s="122">
        <v>108.645372586612</v>
      </c>
      <c r="AS40" s="82"/>
      <c r="AT40" s="85">
        <v>9.2709721369132101</v>
      </c>
      <c r="AU40" s="86">
        <v>13.807721828491101</v>
      </c>
      <c r="AV40" s="86">
        <v>15.638362429032901</v>
      </c>
      <c r="AW40" s="86">
        <v>13.1529898285111</v>
      </c>
      <c r="AX40" s="86">
        <v>8.5869620145031291</v>
      </c>
      <c r="AY40" s="87">
        <v>12.1669150928326</v>
      </c>
      <c r="AZ40" s="84"/>
      <c r="BA40" s="93">
        <v>5.7098767604916203</v>
      </c>
      <c r="BB40" s="94">
        <v>5.2958548468109097</v>
      </c>
      <c r="BC40" s="95">
        <v>5.5037498583204201</v>
      </c>
      <c r="BD40" s="84"/>
      <c r="BE40" s="101">
        <v>9.7526085363271999</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09">
        <v>106.642396648044</v>
      </c>
      <c r="H41" s="105">
        <v>105.553789426921</v>
      </c>
      <c r="I41" s="105">
        <v>108.125031578947</v>
      </c>
      <c r="J41" s="105">
        <v>105.9830921895</v>
      </c>
      <c r="K41" s="105">
        <v>113.071279254264</v>
      </c>
      <c r="L41" s="110">
        <v>108.037189716312</v>
      </c>
      <c r="M41" s="105"/>
      <c r="N41" s="117">
        <v>133.820508194007</v>
      </c>
      <c r="O41" s="125">
        <v>127.20387701007201</v>
      </c>
      <c r="P41" s="118">
        <v>130.62020769230699</v>
      </c>
      <c r="Q41" s="105"/>
      <c r="R41" s="123">
        <v>115.74942877991801</v>
      </c>
      <c r="S41" s="82"/>
      <c r="T41" s="88">
        <v>-0.83451476671191505</v>
      </c>
      <c r="U41" s="84">
        <v>1.4604637283705599</v>
      </c>
      <c r="V41" s="84">
        <v>7.6654368996398103</v>
      </c>
      <c r="W41" s="84">
        <v>2.2096861239030701</v>
      </c>
      <c r="X41" s="84">
        <v>3.6724703820489499</v>
      </c>
      <c r="Y41" s="89">
        <v>2.9472976932873398</v>
      </c>
      <c r="Z41" s="84"/>
      <c r="AA41" s="96">
        <v>4.0051993103521202</v>
      </c>
      <c r="AB41" s="104">
        <v>-2.6028973582382502</v>
      </c>
      <c r="AC41" s="97">
        <v>0.78515401390765305</v>
      </c>
      <c r="AD41" s="84"/>
      <c r="AE41" s="102">
        <v>2.0116136107604001</v>
      </c>
      <c r="AF41" s="30"/>
      <c r="AG41" s="109">
        <v>107.55292468977299</v>
      </c>
      <c r="AH41" s="105">
        <v>103.876404450769</v>
      </c>
      <c r="AI41" s="105">
        <v>103.51009331882901</v>
      </c>
      <c r="AJ41" s="105">
        <v>104.893801140726</v>
      </c>
      <c r="AK41" s="105">
        <v>110.40207503113299</v>
      </c>
      <c r="AL41" s="110">
        <v>106.11987413117301</v>
      </c>
      <c r="AM41" s="105"/>
      <c r="AN41" s="117">
        <v>133.898717230079</v>
      </c>
      <c r="AO41" s="125">
        <v>130.586110799962</v>
      </c>
      <c r="AP41" s="118">
        <v>132.30797122237601</v>
      </c>
      <c r="AQ41" s="105"/>
      <c r="AR41" s="123">
        <v>115.172725011815</v>
      </c>
      <c r="AS41" s="82"/>
      <c r="AT41" s="88">
        <v>1.8198486340061499</v>
      </c>
      <c r="AU41" s="84">
        <v>0.71325496785750697</v>
      </c>
      <c r="AV41" s="84">
        <v>1.5951722922564999</v>
      </c>
      <c r="AW41" s="84">
        <v>1.5761303260114401</v>
      </c>
      <c r="AX41" s="84">
        <v>1.4504334801387599</v>
      </c>
      <c r="AY41" s="89">
        <v>1.4277757214193201</v>
      </c>
      <c r="AZ41" s="84"/>
      <c r="BA41" s="96">
        <v>1.82152045440482</v>
      </c>
      <c r="BB41" s="104">
        <v>-3.95977058383309E-3</v>
      </c>
      <c r="BC41" s="97">
        <v>0.95055238114942897</v>
      </c>
      <c r="BD41" s="84"/>
      <c r="BE41" s="102">
        <v>1.03081397373358</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09">
        <v>85.322556131260697</v>
      </c>
      <c r="H42" s="105">
        <v>88.570539473684207</v>
      </c>
      <c r="I42" s="105">
        <v>90.185910224438899</v>
      </c>
      <c r="J42" s="105">
        <v>88.9879314720812</v>
      </c>
      <c r="K42" s="105">
        <v>87.981097099621607</v>
      </c>
      <c r="L42" s="110">
        <v>88.376133799032701</v>
      </c>
      <c r="M42" s="105"/>
      <c r="N42" s="117">
        <v>100.849021052631</v>
      </c>
      <c r="O42" s="125">
        <v>98.493215434083595</v>
      </c>
      <c r="P42" s="118">
        <v>99.681752522570306</v>
      </c>
      <c r="Q42" s="105"/>
      <c r="R42" s="123">
        <v>92.174256913470103</v>
      </c>
      <c r="S42" s="82"/>
      <c r="T42" s="88">
        <v>1.82796050988276</v>
      </c>
      <c r="U42" s="84">
        <v>3.14166435424141</v>
      </c>
      <c r="V42" s="84">
        <v>5.0293542950113004</v>
      </c>
      <c r="W42" s="84">
        <v>2.44078918797769</v>
      </c>
      <c r="X42" s="84">
        <v>2.45437497122944</v>
      </c>
      <c r="Y42" s="89">
        <v>3.0952314642005101</v>
      </c>
      <c r="Z42" s="84"/>
      <c r="AA42" s="96">
        <v>5.8193923228461699</v>
      </c>
      <c r="AB42" s="104">
        <v>2.07750533209602</v>
      </c>
      <c r="AC42" s="97">
        <v>3.95290763490152</v>
      </c>
      <c r="AD42" s="84"/>
      <c r="AE42" s="102">
        <v>3.8359284342305902</v>
      </c>
      <c r="AF42" s="30"/>
      <c r="AG42" s="109">
        <v>84.387416958041896</v>
      </c>
      <c r="AH42" s="105">
        <v>86.387941391941297</v>
      </c>
      <c r="AI42" s="105">
        <v>89.0904840764331</v>
      </c>
      <c r="AJ42" s="105">
        <v>88.574930705266297</v>
      </c>
      <c r="AK42" s="105">
        <v>89.120137457044606</v>
      </c>
      <c r="AL42" s="110">
        <v>87.740515541558196</v>
      </c>
      <c r="AM42" s="105"/>
      <c r="AN42" s="117">
        <v>97.928411111111103</v>
      </c>
      <c r="AO42" s="125">
        <v>97.546955395683398</v>
      </c>
      <c r="AP42" s="118">
        <v>97.741053003533494</v>
      </c>
      <c r="AQ42" s="105"/>
      <c r="AR42" s="123">
        <v>91.003916793505795</v>
      </c>
      <c r="AS42" s="82"/>
      <c r="AT42" s="88">
        <v>2.78022381826203</v>
      </c>
      <c r="AU42" s="84">
        <v>3.7716925682800699</v>
      </c>
      <c r="AV42" s="84">
        <v>5.4385176835644797</v>
      </c>
      <c r="AW42" s="84">
        <v>6.0726827501669298</v>
      </c>
      <c r="AX42" s="84">
        <v>5.82585122553294</v>
      </c>
      <c r="AY42" s="89">
        <v>4.9683674754417799</v>
      </c>
      <c r="AZ42" s="84"/>
      <c r="BA42" s="96">
        <v>3.0590047313283701</v>
      </c>
      <c r="BB42" s="104">
        <v>2.3630736035854301</v>
      </c>
      <c r="BC42" s="97">
        <v>2.7164514756176801</v>
      </c>
      <c r="BD42" s="84"/>
      <c r="BE42" s="102">
        <v>4.4047411202544602</v>
      </c>
      <c r="BF42" s="76"/>
      <c r="BG42" s="76"/>
      <c r="BH42" s="76"/>
      <c r="BI42" s="76"/>
      <c r="BJ42" s="76"/>
      <c r="BK42" s="76"/>
      <c r="BL42" s="76"/>
    </row>
    <row r="43" spans="1:64" x14ac:dyDescent="0.25">
      <c r="A43" s="22" t="s">
        <v>86</v>
      </c>
      <c r="B43" s="3" t="str">
        <f t="shared" si="0"/>
        <v>Virginia Mountains</v>
      </c>
      <c r="C43" s="3"/>
      <c r="D43" s="25" t="s">
        <v>16</v>
      </c>
      <c r="E43" s="28" t="s">
        <v>17</v>
      </c>
      <c r="F43" s="3"/>
      <c r="G43" s="111">
        <v>112.138364389233</v>
      </c>
      <c r="H43" s="112">
        <v>113.91317369727</v>
      </c>
      <c r="I43" s="112">
        <v>123.726944068561</v>
      </c>
      <c r="J43" s="112">
        <v>128.48190360380201</v>
      </c>
      <c r="K43" s="112">
        <v>127.463637182084</v>
      </c>
      <c r="L43" s="113">
        <v>121.77501129210501</v>
      </c>
      <c r="M43" s="105"/>
      <c r="N43" s="119">
        <v>149.60401201458899</v>
      </c>
      <c r="O43" s="120">
        <v>148.07554436752599</v>
      </c>
      <c r="P43" s="121">
        <v>148.831185829444</v>
      </c>
      <c r="Q43" s="105"/>
      <c r="R43" s="124">
        <v>130.21066106683401</v>
      </c>
      <c r="S43" s="82"/>
      <c r="T43" s="90">
        <v>5.2461499968273699</v>
      </c>
      <c r="U43" s="91">
        <v>6.9462670416737797</v>
      </c>
      <c r="V43" s="91">
        <v>11.452377842593</v>
      </c>
      <c r="W43" s="91">
        <v>14.261595368782</v>
      </c>
      <c r="X43" s="91">
        <v>10.690780499715601</v>
      </c>
      <c r="Y43" s="92">
        <v>10.0545530519687</v>
      </c>
      <c r="Z43" s="84"/>
      <c r="AA43" s="98">
        <v>11.603824840245201</v>
      </c>
      <c r="AB43" s="99">
        <v>6.3167201009087499</v>
      </c>
      <c r="AC43" s="100">
        <v>8.8930746546674708</v>
      </c>
      <c r="AD43" s="84"/>
      <c r="AE43" s="103">
        <v>9.2619314425085193</v>
      </c>
      <c r="AF43" s="31"/>
      <c r="AG43" s="111">
        <v>116.64713377225701</v>
      </c>
      <c r="AH43" s="112">
        <v>110.905748244943</v>
      </c>
      <c r="AI43" s="112">
        <v>115.74746816846201</v>
      </c>
      <c r="AJ43" s="112">
        <v>120.27020098771099</v>
      </c>
      <c r="AK43" s="112">
        <v>124.041902346227</v>
      </c>
      <c r="AL43" s="113">
        <v>117.840169816106</v>
      </c>
      <c r="AM43" s="105"/>
      <c r="AN43" s="119">
        <v>144.60401692119399</v>
      </c>
      <c r="AO43" s="120">
        <v>144.15302876757099</v>
      </c>
      <c r="AP43" s="121">
        <v>144.381187713678</v>
      </c>
      <c r="AQ43" s="105"/>
      <c r="AR43" s="124">
        <v>126.339693009301</v>
      </c>
      <c r="AS43" s="82"/>
      <c r="AT43" s="90">
        <v>3.67429686101244</v>
      </c>
      <c r="AU43" s="91">
        <v>5.7918902074445304</v>
      </c>
      <c r="AV43" s="91">
        <v>8.6304524759057806</v>
      </c>
      <c r="AW43" s="91">
        <v>10.2473176223275</v>
      </c>
      <c r="AX43" s="91">
        <v>10.9224210088353</v>
      </c>
      <c r="AY43" s="92">
        <v>8.1478637059550607</v>
      </c>
      <c r="AZ43" s="84"/>
      <c r="BA43" s="98">
        <v>8.4383487971691906</v>
      </c>
      <c r="BB43" s="99">
        <v>4.8215707683929097</v>
      </c>
      <c r="BC43" s="100">
        <v>6.6013853305200101</v>
      </c>
      <c r="BD43" s="84"/>
      <c r="BE43" s="103">
        <v>7.4018229531751496</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AH20" activePane="bottomRight" state="frozen"/>
      <selection activeCell="AS42" sqref="AS41:AS42"/>
      <selection pane="topRight" activeCell="AS42" sqref="AS41:AS42"/>
      <selection pane="bottomLeft" activeCell="AS42" sqref="AS41:AS42"/>
      <selection pane="bottomRight" activeCell="AS42" sqref="AS41:AS42"/>
    </sheetView>
  </sheetViews>
  <sheetFormatPr defaultColWidth="9.1796875" defaultRowHeight="12.5" x14ac:dyDescent="0.25"/>
  <cols>
    <col min="1" max="1" width="20.54296875" customWidth="1"/>
    <col min="2" max="2" width="25.45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0" t="s">
        <v>5</v>
      </c>
      <c r="E2" s="181"/>
      <c r="G2" s="182" t="s">
        <v>107</v>
      </c>
      <c r="H2" s="183"/>
      <c r="I2" s="183"/>
      <c r="J2" s="183"/>
      <c r="K2" s="183"/>
      <c r="L2" s="183"/>
      <c r="M2" s="183"/>
      <c r="N2" s="183"/>
      <c r="O2" s="183"/>
      <c r="P2" s="183"/>
      <c r="Q2" s="183"/>
      <c r="R2" s="183"/>
      <c r="T2" s="182" t="s">
        <v>40</v>
      </c>
      <c r="U2" s="183"/>
      <c r="V2" s="183"/>
      <c r="W2" s="183"/>
      <c r="X2" s="183"/>
      <c r="Y2" s="183"/>
      <c r="Z2" s="183"/>
      <c r="AA2" s="183"/>
      <c r="AB2" s="183"/>
      <c r="AC2" s="183"/>
      <c r="AD2" s="183"/>
      <c r="AE2" s="183"/>
      <c r="AF2" s="4"/>
      <c r="AG2" s="182" t="s">
        <v>41</v>
      </c>
      <c r="AH2" s="183"/>
      <c r="AI2" s="183"/>
      <c r="AJ2" s="183"/>
      <c r="AK2" s="183"/>
      <c r="AL2" s="183"/>
      <c r="AM2" s="183"/>
      <c r="AN2" s="183"/>
      <c r="AO2" s="183"/>
      <c r="AP2" s="183"/>
      <c r="AQ2" s="183"/>
      <c r="AR2" s="183"/>
      <c r="AT2" s="182" t="s">
        <v>42</v>
      </c>
      <c r="AU2" s="183"/>
      <c r="AV2" s="183"/>
      <c r="AW2" s="183"/>
      <c r="AX2" s="183"/>
      <c r="AY2" s="183"/>
      <c r="AZ2" s="183"/>
      <c r="BA2" s="183"/>
      <c r="BB2" s="183"/>
      <c r="BC2" s="183"/>
      <c r="BD2" s="183"/>
      <c r="BE2" s="183"/>
    </row>
    <row r="3" spans="1:57" ht="13" x14ac:dyDescent="0.25">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ht="13" x14ac:dyDescent="0.25">
      <c r="A4" s="32"/>
      <c r="B4" s="32"/>
      <c r="C4" s="3"/>
      <c r="D4" s="185"/>
      <c r="E4" s="187"/>
      <c r="F4" s="5"/>
      <c r="G4" s="198"/>
      <c r="H4" s="199"/>
      <c r="I4" s="199"/>
      <c r="J4" s="199"/>
      <c r="K4" s="199"/>
      <c r="L4" s="200"/>
      <c r="M4" s="5"/>
      <c r="N4" s="198"/>
      <c r="O4" s="199"/>
      <c r="P4" s="200"/>
      <c r="Q4" s="2"/>
      <c r="R4" s="201"/>
      <c r="S4" s="2"/>
      <c r="T4" s="198"/>
      <c r="U4" s="199"/>
      <c r="V4" s="199"/>
      <c r="W4" s="199"/>
      <c r="X4" s="199"/>
      <c r="Y4" s="200"/>
      <c r="Z4" s="2"/>
      <c r="AA4" s="198"/>
      <c r="AB4" s="199"/>
      <c r="AC4" s="200"/>
      <c r="AD4" s="1"/>
      <c r="AE4" s="202"/>
      <c r="AF4" s="39"/>
      <c r="AG4" s="198"/>
      <c r="AH4" s="199"/>
      <c r="AI4" s="199"/>
      <c r="AJ4" s="199"/>
      <c r="AK4" s="199"/>
      <c r="AL4" s="200"/>
      <c r="AM4" s="5"/>
      <c r="AN4" s="198"/>
      <c r="AO4" s="199"/>
      <c r="AP4" s="200"/>
      <c r="AQ4" s="2"/>
      <c r="AR4" s="201"/>
      <c r="AS4" s="2"/>
      <c r="AT4" s="198"/>
      <c r="AU4" s="199"/>
      <c r="AV4" s="199"/>
      <c r="AW4" s="199"/>
      <c r="AX4" s="199"/>
      <c r="AY4" s="200"/>
      <c r="AZ4" s="2"/>
      <c r="BA4" s="198"/>
      <c r="BB4" s="199"/>
      <c r="BC4" s="200"/>
      <c r="BD4" s="1"/>
      <c r="BE4" s="202"/>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06">
        <v>82.435577812535499</v>
      </c>
      <c r="H6" s="107">
        <v>94.127431095466704</v>
      </c>
      <c r="I6" s="107">
        <v>110.917309413784</v>
      </c>
      <c r="J6" s="107">
        <v>115.454455068779</v>
      </c>
      <c r="K6" s="107">
        <v>112.784210712885</v>
      </c>
      <c r="L6" s="108">
        <v>103.14383437521801</v>
      </c>
      <c r="M6" s="105"/>
      <c r="N6" s="114">
        <v>135.66170379795699</v>
      </c>
      <c r="O6" s="115">
        <v>143.69123280314199</v>
      </c>
      <c r="P6" s="116">
        <v>139.676468300549</v>
      </c>
      <c r="Q6" s="105"/>
      <c r="R6" s="122">
        <v>113.58184150510399</v>
      </c>
      <c r="S6" s="82"/>
      <c r="T6" s="85">
        <v>0.29764381939062301</v>
      </c>
      <c r="U6" s="86">
        <v>-1.8324509841571699</v>
      </c>
      <c r="V6" s="86">
        <v>0.48028008765644797</v>
      </c>
      <c r="W6" s="86">
        <v>0.41110612507466698</v>
      </c>
      <c r="X6" s="86">
        <v>-0.16797632780966401</v>
      </c>
      <c r="Y6" s="87">
        <v>-0.13539951642324399</v>
      </c>
      <c r="Z6" s="84"/>
      <c r="AA6" s="93">
        <v>-0.36467712581001699</v>
      </c>
      <c r="AB6" s="94">
        <v>0.28761374639200898</v>
      </c>
      <c r="AC6" s="95">
        <v>-3.02237085283198E-2</v>
      </c>
      <c r="AD6" s="84"/>
      <c r="AE6" s="101">
        <v>-9.8390326264052502E-2</v>
      </c>
      <c r="AG6" s="106">
        <v>86.945552653527798</v>
      </c>
      <c r="AH6" s="107">
        <v>89.237237398245497</v>
      </c>
      <c r="AI6" s="107">
        <v>103.27871378453401</v>
      </c>
      <c r="AJ6" s="107">
        <v>106.39883744527199</v>
      </c>
      <c r="AK6" s="107">
        <v>104.252407301277</v>
      </c>
      <c r="AL6" s="108">
        <v>98.022870063757395</v>
      </c>
      <c r="AM6" s="105"/>
      <c r="AN6" s="114">
        <v>125.86535449704</v>
      </c>
      <c r="AO6" s="115">
        <v>134.021789652038</v>
      </c>
      <c r="AP6" s="116">
        <v>129.94357207453899</v>
      </c>
      <c r="AQ6" s="105"/>
      <c r="AR6" s="122">
        <v>107.14458760090599</v>
      </c>
      <c r="AS6" s="82"/>
      <c r="AT6" s="85">
        <v>-2.1849899226326199</v>
      </c>
      <c r="AU6" s="86">
        <v>2.00440207442238E-2</v>
      </c>
      <c r="AV6" s="86">
        <v>2.1419995886703198</v>
      </c>
      <c r="AW6" s="86">
        <v>1.2874981847253999</v>
      </c>
      <c r="AX6" s="86">
        <v>-0.25352640336628202</v>
      </c>
      <c r="AY6" s="87">
        <v>0.27099390043640798</v>
      </c>
      <c r="AZ6" s="84"/>
      <c r="BA6" s="93">
        <v>-1.06269227151111</v>
      </c>
      <c r="BB6" s="94">
        <v>-1.09554804394678</v>
      </c>
      <c r="BC6" s="95">
        <v>-1.07963950826094</v>
      </c>
      <c r="BD6" s="84"/>
      <c r="BE6" s="101">
        <v>-0.201440235304193</v>
      </c>
    </row>
    <row r="7" spans="1:57" x14ac:dyDescent="0.25">
      <c r="A7" s="20" t="s">
        <v>18</v>
      </c>
      <c r="B7" s="3" t="str">
        <f>TRIM(A7)</f>
        <v>Virginia</v>
      </c>
      <c r="C7" s="10"/>
      <c r="D7" s="24" t="s">
        <v>16</v>
      </c>
      <c r="E7" s="27" t="s">
        <v>17</v>
      </c>
      <c r="F7" s="3"/>
      <c r="G7" s="109">
        <v>71.810173922009895</v>
      </c>
      <c r="H7" s="105">
        <v>83.540605630446507</v>
      </c>
      <c r="I7" s="105">
        <v>99.937408335953094</v>
      </c>
      <c r="J7" s="105">
        <v>104.17735534813799</v>
      </c>
      <c r="K7" s="105">
        <v>99.609640141845702</v>
      </c>
      <c r="L7" s="110">
        <v>91.815036675678698</v>
      </c>
      <c r="M7" s="105"/>
      <c r="N7" s="117">
        <v>121.115755453768</v>
      </c>
      <c r="O7" s="125">
        <v>126.007688952252</v>
      </c>
      <c r="P7" s="118">
        <v>123.56172220301001</v>
      </c>
      <c r="Q7" s="105"/>
      <c r="R7" s="123">
        <v>100.88551825491599</v>
      </c>
      <c r="S7" s="82"/>
      <c r="T7" s="88">
        <v>-0.32489922636396001</v>
      </c>
      <c r="U7" s="84">
        <v>1.89857455202626</v>
      </c>
      <c r="V7" s="84">
        <v>4.9345914396065904</v>
      </c>
      <c r="W7" s="84">
        <v>1.64171636016689</v>
      </c>
      <c r="X7" s="84">
        <v>1.7817828090452399</v>
      </c>
      <c r="Y7" s="89">
        <v>2.1014063412494002</v>
      </c>
      <c r="Z7" s="84"/>
      <c r="AA7" s="96">
        <v>-0.23103048507214299</v>
      </c>
      <c r="AB7" s="104">
        <v>0.83083653036871996</v>
      </c>
      <c r="AC7" s="97">
        <v>0.30760345151746799</v>
      </c>
      <c r="AD7" s="84"/>
      <c r="AE7" s="102">
        <v>1.4664404899263199</v>
      </c>
      <c r="AG7" s="109">
        <v>74.857982953830899</v>
      </c>
      <c r="AH7" s="105">
        <v>80.819179294826597</v>
      </c>
      <c r="AI7" s="105">
        <v>95.145745505545506</v>
      </c>
      <c r="AJ7" s="105">
        <v>97.2258937384467</v>
      </c>
      <c r="AK7" s="105">
        <v>92.288999478452695</v>
      </c>
      <c r="AL7" s="110">
        <v>88.067560194220505</v>
      </c>
      <c r="AM7" s="105"/>
      <c r="AN7" s="117">
        <v>113.32993698521101</v>
      </c>
      <c r="AO7" s="125">
        <v>119.222934444751</v>
      </c>
      <c r="AP7" s="118">
        <v>116.27643571498101</v>
      </c>
      <c r="AQ7" s="105"/>
      <c r="AR7" s="123">
        <v>96.127238914437996</v>
      </c>
      <c r="AS7" s="82"/>
      <c r="AT7" s="88">
        <v>-0.35999672112850301</v>
      </c>
      <c r="AU7" s="84">
        <v>7.2196779534399598</v>
      </c>
      <c r="AV7" s="84">
        <v>9.4457470132872992</v>
      </c>
      <c r="AW7" s="84">
        <v>5.3960924433018302</v>
      </c>
      <c r="AX7" s="84">
        <v>2.36037093966925</v>
      </c>
      <c r="AY7" s="89">
        <v>4.8798522934444302</v>
      </c>
      <c r="AZ7" s="84"/>
      <c r="BA7" s="96">
        <v>0.78670595408561805</v>
      </c>
      <c r="BB7" s="104">
        <v>1.1723938292948</v>
      </c>
      <c r="BC7" s="97">
        <v>0.98406858469951697</v>
      </c>
      <c r="BD7" s="84"/>
      <c r="BE7" s="102">
        <v>3.4996477821505998</v>
      </c>
    </row>
    <row r="8" spans="1:57" x14ac:dyDescent="0.25">
      <c r="A8" s="21" t="s">
        <v>19</v>
      </c>
      <c r="B8" s="3" t="str">
        <f t="shared" ref="B8:B43" si="0">TRIM(A8)</f>
        <v>Norfolk/Virginia Beach, VA</v>
      </c>
      <c r="C8" s="3"/>
      <c r="D8" s="24" t="s">
        <v>16</v>
      </c>
      <c r="E8" s="27" t="s">
        <v>17</v>
      </c>
      <c r="F8" s="3"/>
      <c r="G8" s="109">
        <v>99.928975133571299</v>
      </c>
      <c r="H8" s="105">
        <v>94.330547397638696</v>
      </c>
      <c r="I8" s="105">
        <v>105.806286598556</v>
      </c>
      <c r="J8" s="105">
        <v>110.777321663321</v>
      </c>
      <c r="K8" s="105">
        <v>112.09150837655299</v>
      </c>
      <c r="L8" s="110">
        <v>104.586927833928</v>
      </c>
      <c r="M8" s="105"/>
      <c r="N8" s="117">
        <v>162.866038338241</v>
      </c>
      <c r="O8" s="125">
        <v>172.00462058693199</v>
      </c>
      <c r="P8" s="118">
        <v>167.435329462586</v>
      </c>
      <c r="Q8" s="105"/>
      <c r="R8" s="123">
        <v>122.543614013545</v>
      </c>
      <c r="S8" s="82"/>
      <c r="T8" s="88">
        <v>1.4105405774270099</v>
      </c>
      <c r="U8" s="84">
        <v>-2.0477619119362802</v>
      </c>
      <c r="V8" s="84">
        <v>-2.1019390072963202</v>
      </c>
      <c r="W8" s="84">
        <v>-4.5941040893947402</v>
      </c>
      <c r="X8" s="84">
        <v>-4.5035515990588602</v>
      </c>
      <c r="Y8" s="89">
        <v>-2.5119456482892599</v>
      </c>
      <c r="Z8" s="84"/>
      <c r="AA8" s="96">
        <v>-2.46812024563754</v>
      </c>
      <c r="AB8" s="104">
        <v>-5.3398333342758599</v>
      </c>
      <c r="AC8" s="97">
        <v>-3.9645908513886301</v>
      </c>
      <c r="AD8" s="84"/>
      <c r="AE8" s="102">
        <v>-3.0842288412568402</v>
      </c>
      <c r="AG8" s="109">
        <v>89.858029677604307</v>
      </c>
      <c r="AH8" s="105">
        <v>81.308929138757804</v>
      </c>
      <c r="AI8" s="105">
        <v>89.947696174646097</v>
      </c>
      <c r="AJ8" s="105">
        <v>91.9327921525189</v>
      </c>
      <c r="AK8" s="105">
        <v>94.266263609293901</v>
      </c>
      <c r="AL8" s="110">
        <v>89.462742150564196</v>
      </c>
      <c r="AM8" s="105"/>
      <c r="AN8" s="117">
        <v>145.79340962821499</v>
      </c>
      <c r="AO8" s="125">
        <v>161.16432032109199</v>
      </c>
      <c r="AP8" s="118">
        <v>153.47886497465399</v>
      </c>
      <c r="AQ8" s="105"/>
      <c r="AR8" s="123">
        <v>107.753062957447</v>
      </c>
      <c r="AS8" s="82"/>
      <c r="AT8" s="88">
        <v>-9.8841696601392108</v>
      </c>
      <c r="AU8" s="84">
        <v>-2.7196032786875302</v>
      </c>
      <c r="AV8" s="84">
        <v>0.28316960644174</v>
      </c>
      <c r="AW8" s="84">
        <v>-5.2136710438621403</v>
      </c>
      <c r="AX8" s="84">
        <v>-4.1398660056012897</v>
      </c>
      <c r="AY8" s="89">
        <v>-4.4849809312274802</v>
      </c>
      <c r="AZ8" s="84"/>
      <c r="BA8" s="96">
        <v>-0.61585939690704095</v>
      </c>
      <c r="BB8" s="104">
        <v>0.30504140283596798</v>
      </c>
      <c r="BC8" s="97">
        <v>-0.1344705501423</v>
      </c>
      <c r="BD8" s="84"/>
      <c r="BE8" s="102">
        <v>-2.7618967759055102</v>
      </c>
    </row>
    <row r="9" spans="1:57" ht="16" x14ac:dyDescent="0.45">
      <c r="A9" s="21" t="s">
        <v>20</v>
      </c>
      <c r="B9" s="46" t="s">
        <v>71</v>
      </c>
      <c r="C9" s="3"/>
      <c r="D9" s="24" t="s">
        <v>16</v>
      </c>
      <c r="E9" s="27" t="s">
        <v>17</v>
      </c>
      <c r="F9" s="3"/>
      <c r="G9" s="109">
        <v>49.843228660814702</v>
      </c>
      <c r="H9" s="105">
        <v>61.823320279090701</v>
      </c>
      <c r="I9" s="105">
        <v>73.111537056043204</v>
      </c>
      <c r="J9" s="105">
        <v>73.637102579338205</v>
      </c>
      <c r="K9" s="105">
        <v>69.385381548503204</v>
      </c>
      <c r="L9" s="110">
        <v>65.560114024757993</v>
      </c>
      <c r="M9" s="105"/>
      <c r="N9" s="117">
        <v>98.624570645959906</v>
      </c>
      <c r="O9" s="125">
        <v>102.070149889714</v>
      </c>
      <c r="P9" s="118">
        <v>100.347360267837</v>
      </c>
      <c r="Q9" s="105"/>
      <c r="R9" s="123">
        <v>75.499327237066296</v>
      </c>
      <c r="S9" s="82"/>
      <c r="T9" s="88">
        <v>7.2067129728076997</v>
      </c>
      <c r="U9" s="84">
        <v>0.78106872181041198</v>
      </c>
      <c r="V9" s="84">
        <v>0.99781926679576904</v>
      </c>
      <c r="W9" s="84">
        <v>-1.4699773960231</v>
      </c>
      <c r="X9" s="84">
        <v>-7.7204445417419496</v>
      </c>
      <c r="Y9" s="89">
        <v>-0.71227385185261805</v>
      </c>
      <c r="Z9" s="84"/>
      <c r="AA9" s="96">
        <v>-3.62465380463876</v>
      </c>
      <c r="AB9" s="104">
        <v>-0.14975318654671099</v>
      </c>
      <c r="AC9" s="97">
        <v>-1.8881427719953101</v>
      </c>
      <c r="AD9" s="84"/>
      <c r="AE9" s="102">
        <v>-1.1621113968894199</v>
      </c>
      <c r="AG9" s="109">
        <v>58.003545405131597</v>
      </c>
      <c r="AH9" s="105">
        <v>59.363028719333698</v>
      </c>
      <c r="AI9" s="105">
        <v>71.747195370245294</v>
      </c>
      <c r="AJ9" s="105">
        <v>73.047513095881101</v>
      </c>
      <c r="AK9" s="105">
        <v>71.448462530947495</v>
      </c>
      <c r="AL9" s="110">
        <v>66.721949024307904</v>
      </c>
      <c r="AM9" s="105"/>
      <c r="AN9" s="117">
        <v>92.300385605446706</v>
      </c>
      <c r="AO9" s="125">
        <v>95.865981332432995</v>
      </c>
      <c r="AP9" s="118">
        <v>94.083183468939893</v>
      </c>
      <c r="AQ9" s="105"/>
      <c r="AR9" s="123">
        <v>74.539444579917003</v>
      </c>
      <c r="AS9" s="82"/>
      <c r="AT9" s="88">
        <v>1.54958647269856</v>
      </c>
      <c r="AU9" s="84">
        <v>7.0559153473710099</v>
      </c>
      <c r="AV9" s="84">
        <v>8.2510050766819791</v>
      </c>
      <c r="AW9" s="84">
        <v>7.3484941318561896</v>
      </c>
      <c r="AX9" s="84">
        <v>4.2948596973450703</v>
      </c>
      <c r="AY9" s="89">
        <v>5.7803537998437804</v>
      </c>
      <c r="AZ9" s="84"/>
      <c r="BA9" s="96">
        <v>4.7044212460415098</v>
      </c>
      <c r="BB9" s="104">
        <v>6.08923156303055</v>
      </c>
      <c r="BC9" s="97">
        <v>5.4053992117033403</v>
      </c>
      <c r="BD9" s="84"/>
      <c r="BE9" s="102">
        <v>5.6545755669117499</v>
      </c>
    </row>
    <row r="10" spans="1:57" x14ac:dyDescent="0.25">
      <c r="A10" s="21" t="s">
        <v>21</v>
      </c>
      <c r="B10" s="3" t="str">
        <f t="shared" si="0"/>
        <v>Virginia Area</v>
      </c>
      <c r="C10" s="3"/>
      <c r="D10" s="24" t="s">
        <v>16</v>
      </c>
      <c r="E10" s="27" t="s">
        <v>17</v>
      </c>
      <c r="F10" s="3"/>
      <c r="G10" s="109">
        <v>55.1423520454073</v>
      </c>
      <c r="H10" s="105">
        <v>64.197389308045402</v>
      </c>
      <c r="I10" s="105">
        <v>71.462961629865404</v>
      </c>
      <c r="J10" s="105">
        <v>74.187078516877705</v>
      </c>
      <c r="K10" s="105">
        <v>76.786824946355594</v>
      </c>
      <c r="L10" s="110">
        <v>68.355321289310297</v>
      </c>
      <c r="M10" s="105"/>
      <c r="N10" s="117">
        <v>102.99273690039399</v>
      </c>
      <c r="O10" s="125">
        <v>103.37511271082801</v>
      </c>
      <c r="P10" s="118">
        <v>103.183924805611</v>
      </c>
      <c r="Q10" s="105"/>
      <c r="R10" s="123">
        <v>78.306350865396297</v>
      </c>
      <c r="S10" s="82"/>
      <c r="T10" s="88">
        <v>2.15986656281861</v>
      </c>
      <c r="U10" s="84">
        <v>2.54353186609106</v>
      </c>
      <c r="V10" s="84">
        <v>5.3234932479620696</v>
      </c>
      <c r="W10" s="84">
        <v>4.4718632342701099</v>
      </c>
      <c r="X10" s="84">
        <v>2.2987775360380298</v>
      </c>
      <c r="Y10" s="89">
        <v>3.4103142869221199</v>
      </c>
      <c r="Z10" s="84"/>
      <c r="AA10" s="96">
        <v>-3.5033985881149001</v>
      </c>
      <c r="AB10" s="104">
        <v>-5.9447642089744299</v>
      </c>
      <c r="AC10" s="97">
        <v>-4.7419822453210996</v>
      </c>
      <c r="AD10" s="84"/>
      <c r="AE10" s="102">
        <v>0.182436876205226</v>
      </c>
      <c r="AG10" s="109">
        <v>55.340152165386101</v>
      </c>
      <c r="AH10" s="105">
        <v>57.035577397844897</v>
      </c>
      <c r="AI10" s="105">
        <v>65.634372361043802</v>
      </c>
      <c r="AJ10" s="105">
        <v>69.641714139036907</v>
      </c>
      <c r="AK10" s="105">
        <v>73.600988555870799</v>
      </c>
      <c r="AL10" s="110">
        <v>64.250560923836503</v>
      </c>
      <c r="AM10" s="105"/>
      <c r="AN10" s="117">
        <v>101.768595902263</v>
      </c>
      <c r="AO10" s="125">
        <v>102.29743199280099</v>
      </c>
      <c r="AP10" s="118">
        <v>102.033013947532</v>
      </c>
      <c r="AQ10" s="105"/>
      <c r="AR10" s="123">
        <v>75.045547502035305</v>
      </c>
      <c r="AS10" s="82"/>
      <c r="AT10" s="88">
        <v>0.59877398452737696</v>
      </c>
      <c r="AU10" s="84">
        <v>2.7980683694969999</v>
      </c>
      <c r="AV10" s="84">
        <v>4.9784315017178002</v>
      </c>
      <c r="AW10" s="84">
        <v>3.9157108918285402</v>
      </c>
      <c r="AX10" s="84">
        <v>3.8645444023474802</v>
      </c>
      <c r="AY10" s="89">
        <v>3.32618110318626</v>
      </c>
      <c r="AZ10" s="84"/>
      <c r="BA10" s="96">
        <v>-0.25025335303593699</v>
      </c>
      <c r="BB10" s="104">
        <v>-1.4388358956215499</v>
      </c>
      <c r="BC10" s="97">
        <v>-0.84964655095320296</v>
      </c>
      <c r="BD10" s="84"/>
      <c r="BE10" s="102">
        <v>1.65495546421881</v>
      </c>
    </row>
    <row r="11" spans="1:57" x14ac:dyDescent="0.25">
      <c r="A11" s="34" t="s">
        <v>22</v>
      </c>
      <c r="B11" s="3" t="str">
        <f t="shared" si="0"/>
        <v>Washington, DC</v>
      </c>
      <c r="C11" s="3"/>
      <c r="D11" s="24" t="s">
        <v>16</v>
      </c>
      <c r="E11" s="27" t="s">
        <v>17</v>
      </c>
      <c r="F11" s="3"/>
      <c r="G11" s="109">
        <v>86.474974442564402</v>
      </c>
      <c r="H11" s="105">
        <v>117.87805028215</v>
      </c>
      <c r="I11" s="105">
        <v>165.742313634471</v>
      </c>
      <c r="J11" s="105">
        <v>183.003117121267</v>
      </c>
      <c r="K11" s="105">
        <v>154.47331440517999</v>
      </c>
      <c r="L11" s="110">
        <v>141.51435397712601</v>
      </c>
      <c r="M11" s="105"/>
      <c r="N11" s="117">
        <v>139.65170158482599</v>
      </c>
      <c r="O11" s="125">
        <v>141.836161158013</v>
      </c>
      <c r="P11" s="118">
        <v>140.743931371419</v>
      </c>
      <c r="Q11" s="105"/>
      <c r="R11" s="123">
        <v>141.29423323263899</v>
      </c>
      <c r="S11" s="82"/>
      <c r="T11" s="88">
        <v>-12.588099688512401</v>
      </c>
      <c r="U11" s="84">
        <v>1.18178146924766</v>
      </c>
      <c r="V11" s="84">
        <v>11.0075447873785</v>
      </c>
      <c r="W11" s="84">
        <v>13.501264233634201</v>
      </c>
      <c r="X11" s="84">
        <v>10.7107578035366</v>
      </c>
      <c r="Y11" s="89">
        <v>6.3218574193418497</v>
      </c>
      <c r="Z11" s="84"/>
      <c r="AA11" s="96">
        <v>3.3222210368240399E-2</v>
      </c>
      <c r="AB11" s="104">
        <v>0.86862649328213004</v>
      </c>
      <c r="AC11" s="97">
        <v>0.45242901920433898</v>
      </c>
      <c r="AD11" s="84"/>
      <c r="AE11" s="102">
        <v>4.5827255292777496</v>
      </c>
      <c r="AG11" s="109">
        <v>106.17483135193</v>
      </c>
      <c r="AH11" s="105">
        <v>133.952531404197</v>
      </c>
      <c r="AI11" s="105">
        <v>171.74152341362199</v>
      </c>
      <c r="AJ11" s="105">
        <v>173.815365688367</v>
      </c>
      <c r="AK11" s="105">
        <v>143.35655720967699</v>
      </c>
      <c r="AL11" s="110">
        <v>145.808161813559</v>
      </c>
      <c r="AM11" s="105"/>
      <c r="AN11" s="117">
        <v>128.70212394691799</v>
      </c>
      <c r="AO11" s="125">
        <v>131.97117274080199</v>
      </c>
      <c r="AP11" s="118">
        <v>130.33664834385999</v>
      </c>
      <c r="AQ11" s="105"/>
      <c r="AR11" s="123">
        <v>141.387729393645</v>
      </c>
      <c r="AS11" s="82"/>
      <c r="AT11" s="88">
        <v>5.6874320019879603</v>
      </c>
      <c r="AU11" s="84">
        <v>18.9116628670381</v>
      </c>
      <c r="AV11" s="84">
        <v>26.119439990466599</v>
      </c>
      <c r="AW11" s="84">
        <v>20.292846519950398</v>
      </c>
      <c r="AX11" s="84">
        <v>9.1450093355850992</v>
      </c>
      <c r="AY11" s="89">
        <v>16.6203020651031</v>
      </c>
      <c r="AZ11" s="84"/>
      <c r="BA11" s="96">
        <v>-1.8349480117599</v>
      </c>
      <c r="BB11" s="104">
        <v>-3.0308036633478102</v>
      </c>
      <c r="BC11" s="97">
        <v>-2.44403779169975</v>
      </c>
      <c r="BD11" s="84"/>
      <c r="BE11" s="102">
        <v>10.9110212661985</v>
      </c>
    </row>
    <row r="12" spans="1:57" x14ac:dyDescent="0.25">
      <c r="A12" s="21" t="s">
        <v>23</v>
      </c>
      <c r="B12" s="3" t="str">
        <f t="shared" si="0"/>
        <v>Arlington, VA</v>
      </c>
      <c r="C12" s="3"/>
      <c r="D12" s="24" t="s">
        <v>16</v>
      </c>
      <c r="E12" s="27" t="s">
        <v>17</v>
      </c>
      <c r="F12" s="3"/>
      <c r="G12" s="109">
        <v>106.49249045703</v>
      </c>
      <c r="H12" s="105">
        <v>154.117553904879</v>
      </c>
      <c r="I12" s="105">
        <v>210.80847621995201</v>
      </c>
      <c r="J12" s="105">
        <v>229.28680181574299</v>
      </c>
      <c r="K12" s="105">
        <v>178.94994738470999</v>
      </c>
      <c r="L12" s="110">
        <v>175.93105395646299</v>
      </c>
      <c r="M12" s="105"/>
      <c r="N12" s="117">
        <v>136.25216135355399</v>
      </c>
      <c r="O12" s="125">
        <v>128.92293717115399</v>
      </c>
      <c r="P12" s="118">
        <v>132.587549262354</v>
      </c>
      <c r="Q12" s="105"/>
      <c r="R12" s="123">
        <v>163.54719547243201</v>
      </c>
      <c r="S12" s="82"/>
      <c r="T12" s="88">
        <v>-1.1751615419333901</v>
      </c>
      <c r="U12" s="84">
        <v>8.9015093560486296</v>
      </c>
      <c r="V12" s="84">
        <v>15.442509047155401</v>
      </c>
      <c r="W12" s="84">
        <v>11.9623469299083</v>
      </c>
      <c r="X12" s="84">
        <v>7.2276170371339798</v>
      </c>
      <c r="Y12" s="89">
        <v>9.4690670531747099</v>
      </c>
      <c r="Z12" s="84"/>
      <c r="AA12" s="96">
        <v>-2.5478984116810599</v>
      </c>
      <c r="AB12" s="104">
        <v>3.2419402090015099</v>
      </c>
      <c r="AC12" s="97">
        <v>0.18362220941347299</v>
      </c>
      <c r="AD12" s="84"/>
      <c r="AE12" s="102">
        <v>7.1683452540632899</v>
      </c>
      <c r="AG12" s="109">
        <v>118.235159909212</v>
      </c>
      <c r="AH12" s="105">
        <v>162.202788610337</v>
      </c>
      <c r="AI12" s="105">
        <v>198.25440266171401</v>
      </c>
      <c r="AJ12" s="105">
        <v>204.036395336841</v>
      </c>
      <c r="AK12" s="105">
        <v>164.95357655008701</v>
      </c>
      <c r="AL12" s="110">
        <v>169.536464613638</v>
      </c>
      <c r="AM12" s="105"/>
      <c r="AN12" s="117">
        <v>126.131087382647</v>
      </c>
      <c r="AO12" s="125">
        <v>121.11784612607001</v>
      </c>
      <c r="AP12" s="118">
        <v>123.624466754358</v>
      </c>
      <c r="AQ12" s="105"/>
      <c r="AR12" s="123">
        <v>156.41875093955801</v>
      </c>
      <c r="AS12" s="82"/>
      <c r="AT12" s="88">
        <v>6.1685935917222698</v>
      </c>
      <c r="AU12" s="84">
        <v>19.026371659042901</v>
      </c>
      <c r="AV12" s="84">
        <v>15.728622450636401</v>
      </c>
      <c r="AW12" s="84">
        <v>12.281540736659</v>
      </c>
      <c r="AX12" s="84">
        <v>3.4815009640749301</v>
      </c>
      <c r="AY12" s="89">
        <v>11.526528513853799</v>
      </c>
      <c r="AZ12" s="84"/>
      <c r="BA12" s="96">
        <v>-2.9208610898270702</v>
      </c>
      <c r="BB12" s="104">
        <v>-2.4241673569223798</v>
      </c>
      <c r="BC12" s="97">
        <v>-2.6781831304320098</v>
      </c>
      <c r="BD12" s="84"/>
      <c r="BE12" s="102">
        <v>7.9680444702273796</v>
      </c>
    </row>
    <row r="13" spans="1:57" x14ac:dyDescent="0.25">
      <c r="A13" s="21" t="s">
        <v>24</v>
      </c>
      <c r="B13" s="3" t="str">
        <f t="shared" si="0"/>
        <v>Suburban Virginia Area</v>
      </c>
      <c r="C13" s="3"/>
      <c r="D13" s="24" t="s">
        <v>16</v>
      </c>
      <c r="E13" s="27" t="s">
        <v>17</v>
      </c>
      <c r="F13" s="3"/>
      <c r="G13" s="109">
        <v>73.060614902943001</v>
      </c>
      <c r="H13" s="105">
        <v>90.388371947401296</v>
      </c>
      <c r="I13" s="105">
        <v>100.98019411396299</v>
      </c>
      <c r="J13" s="105">
        <v>105.774489668127</v>
      </c>
      <c r="K13" s="105">
        <v>100.30504696305501</v>
      </c>
      <c r="L13" s="110">
        <v>94.101743519098306</v>
      </c>
      <c r="M13" s="105"/>
      <c r="N13" s="117">
        <v>120.37157670632401</v>
      </c>
      <c r="O13" s="125">
        <v>141.329035691922</v>
      </c>
      <c r="P13" s="118">
        <v>130.850306199123</v>
      </c>
      <c r="Q13" s="105"/>
      <c r="R13" s="123">
        <v>104.60133285624801</v>
      </c>
      <c r="S13" s="82"/>
      <c r="T13" s="88">
        <v>-2.7307534987142299</v>
      </c>
      <c r="U13" s="84">
        <v>20.059555638576199</v>
      </c>
      <c r="V13" s="84">
        <v>8.9604648242923997</v>
      </c>
      <c r="W13" s="84">
        <v>7.5532880608091899</v>
      </c>
      <c r="X13" s="84">
        <v>4.6019867896478504</v>
      </c>
      <c r="Y13" s="89">
        <v>7.5910258552405798</v>
      </c>
      <c r="Z13" s="84"/>
      <c r="AA13" s="96">
        <v>1.27818022498088</v>
      </c>
      <c r="AB13" s="104">
        <v>10.223554105572999</v>
      </c>
      <c r="AC13" s="97">
        <v>5.9204520748052101</v>
      </c>
      <c r="AD13" s="84"/>
      <c r="AE13" s="102">
        <v>6.9879248123280497</v>
      </c>
      <c r="AG13" s="109">
        <v>80.542412648716294</v>
      </c>
      <c r="AH13" s="105">
        <v>89.991862867877202</v>
      </c>
      <c r="AI13" s="105">
        <v>102.905421415153</v>
      </c>
      <c r="AJ13" s="105">
        <v>100.663567000626</v>
      </c>
      <c r="AK13" s="105">
        <v>96.998033500312999</v>
      </c>
      <c r="AL13" s="110">
        <v>94.220259486537202</v>
      </c>
      <c r="AM13" s="105"/>
      <c r="AN13" s="117">
        <v>115.140585785848</v>
      </c>
      <c r="AO13" s="125">
        <v>135.39268190356901</v>
      </c>
      <c r="AP13" s="118">
        <v>125.266633844708</v>
      </c>
      <c r="AQ13" s="105"/>
      <c r="AR13" s="123">
        <v>103.0906521603</v>
      </c>
      <c r="AS13" s="82"/>
      <c r="AT13" s="88">
        <v>5.3412925087918399</v>
      </c>
      <c r="AU13" s="84">
        <v>20.252261747604901</v>
      </c>
      <c r="AV13" s="84">
        <v>24.116879177161699</v>
      </c>
      <c r="AW13" s="84">
        <v>13.289220611069201</v>
      </c>
      <c r="AX13" s="84">
        <v>2.9440339040292698</v>
      </c>
      <c r="AY13" s="89">
        <v>12.897054405858601</v>
      </c>
      <c r="AZ13" s="84"/>
      <c r="BA13" s="96">
        <v>-5.6775130536588696</v>
      </c>
      <c r="BB13" s="104">
        <v>-1.8840569190769501</v>
      </c>
      <c r="BC13" s="97">
        <v>-3.6646655117459899</v>
      </c>
      <c r="BD13" s="84"/>
      <c r="BE13" s="102">
        <v>6.5382777117736897</v>
      </c>
    </row>
    <row r="14" spans="1:57" x14ac:dyDescent="0.25">
      <c r="A14" s="21" t="s">
        <v>25</v>
      </c>
      <c r="B14" s="3" t="str">
        <f t="shared" si="0"/>
        <v>Alexandria, VA</v>
      </c>
      <c r="C14" s="3"/>
      <c r="D14" s="24" t="s">
        <v>16</v>
      </c>
      <c r="E14" s="27" t="s">
        <v>17</v>
      </c>
      <c r="F14" s="3"/>
      <c r="G14" s="109">
        <v>78.2294291999536</v>
      </c>
      <c r="H14" s="105">
        <v>93.878763459534497</v>
      </c>
      <c r="I14" s="105">
        <v>133.11593493110999</v>
      </c>
      <c r="J14" s="105">
        <v>138.82742271622001</v>
      </c>
      <c r="K14" s="105">
        <v>128.34318860715501</v>
      </c>
      <c r="L14" s="110">
        <v>114.47894778279399</v>
      </c>
      <c r="M14" s="105"/>
      <c r="N14" s="117">
        <v>122.326917911311</v>
      </c>
      <c r="O14" s="125">
        <v>130.27794951950901</v>
      </c>
      <c r="P14" s="118">
        <v>126.30243371541</v>
      </c>
      <c r="Q14" s="105"/>
      <c r="R14" s="123">
        <v>117.857086620685</v>
      </c>
      <c r="S14" s="82"/>
      <c r="T14" s="88">
        <v>-9.4770749635221492</v>
      </c>
      <c r="U14" s="84">
        <v>-3.7526291768801099</v>
      </c>
      <c r="V14" s="84">
        <v>11.0656684721893</v>
      </c>
      <c r="W14" s="84">
        <v>2.5123915428443899</v>
      </c>
      <c r="X14" s="84">
        <v>10.4131744228162</v>
      </c>
      <c r="Y14" s="89">
        <v>3.0458274437519401</v>
      </c>
      <c r="Z14" s="84"/>
      <c r="AA14" s="96">
        <v>7.7065525781195996</v>
      </c>
      <c r="AB14" s="104">
        <v>12.8315668821666</v>
      </c>
      <c r="AC14" s="97">
        <v>10.290183792553201</v>
      </c>
      <c r="AD14" s="84"/>
      <c r="AE14" s="102">
        <v>5.1608003126108901</v>
      </c>
      <c r="AG14" s="109">
        <v>99.434625448651104</v>
      </c>
      <c r="AH14" s="105">
        <v>118.19743516267199</v>
      </c>
      <c r="AI14" s="105">
        <v>144.57090019682701</v>
      </c>
      <c r="AJ14" s="105">
        <v>143.079741229593</v>
      </c>
      <c r="AK14" s="105">
        <v>122.55205453282301</v>
      </c>
      <c r="AL14" s="110">
        <v>125.566951314113</v>
      </c>
      <c r="AM14" s="105"/>
      <c r="AN14" s="117">
        <v>115.432204758596</v>
      </c>
      <c r="AO14" s="125">
        <v>119.733455771679</v>
      </c>
      <c r="AP14" s="118">
        <v>117.582830265138</v>
      </c>
      <c r="AQ14" s="105"/>
      <c r="AR14" s="123">
        <v>123.285773871549</v>
      </c>
      <c r="AS14" s="82"/>
      <c r="AT14" s="88">
        <v>9.0681317893038695</v>
      </c>
      <c r="AU14" s="84">
        <v>17.2709538067563</v>
      </c>
      <c r="AV14" s="84">
        <v>20.4626948420654</v>
      </c>
      <c r="AW14" s="84">
        <v>14.260929861860101</v>
      </c>
      <c r="AX14" s="84">
        <v>7.2758443933508401</v>
      </c>
      <c r="AY14" s="89">
        <v>13.855226097224399</v>
      </c>
      <c r="AZ14" s="84"/>
      <c r="BA14" s="96">
        <v>-0.68561465381220099</v>
      </c>
      <c r="BB14" s="104">
        <v>-1.5927827000668799</v>
      </c>
      <c r="BC14" s="97">
        <v>-1.1495750874959101</v>
      </c>
      <c r="BD14" s="84"/>
      <c r="BE14" s="102">
        <v>9.3328640333379909</v>
      </c>
    </row>
    <row r="15" spans="1:57" x14ac:dyDescent="0.25">
      <c r="A15" s="21" t="s">
        <v>26</v>
      </c>
      <c r="B15" s="3" t="str">
        <f t="shared" si="0"/>
        <v>Fairfax/Tysons Corner, VA</v>
      </c>
      <c r="C15" s="3"/>
      <c r="D15" s="24" t="s">
        <v>16</v>
      </c>
      <c r="E15" s="27" t="s">
        <v>17</v>
      </c>
      <c r="F15" s="3"/>
      <c r="G15" s="109">
        <v>78.456199884459807</v>
      </c>
      <c r="H15" s="105">
        <v>106.497230502599</v>
      </c>
      <c r="I15" s="105">
        <v>145.28402310803</v>
      </c>
      <c r="J15" s="105">
        <v>151.42775158867701</v>
      </c>
      <c r="K15" s="105">
        <v>122.93097746967</v>
      </c>
      <c r="L15" s="110">
        <v>120.919236510687</v>
      </c>
      <c r="M15" s="105"/>
      <c r="N15" s="117">
        <v>108.723214326978</v>
      </c>
      <c r="O15" s="125">
        <v>117.121614095898</v>
      </c>
      <c r="P15" s="118">
        <v>112.922414211438</v>
      </c>
      <c r="Q15" s="105"/>
      <c r="R15" s="123">
        <v>118.634430139473</v>
      </c>
      <c r="S15" s="82"/>
      <c r="T15" s="88">
        <v>2.0302932539748202</v>
      </c>
      <c r="U15" s="84">
        <v>2.1615162647889199</v>
      </c>
      <c r="V15" s="84">
        <v>10.1515363288866</v>
      </c>
      <c r="W15" s="84">
        <v>9.6903165395805608</v>
      </c>
      <c r="X15" s="84">
        <v>12.450540391376499</v>
      </c>
      <c r="Y15" s="89">
        <v>7.8857800129940196</v>
      </c>
      <c r="Z15" s="84"/>
      <c r="AA15" s="96">
        <v>13.994079024780399</v>
      </c>
      <c r="AB15" s="104">
        <v>24.148749946538899</v>
      </c>
      <c r="AC15" s="97">
        <v>19.043676167950601</v>
      </c>
      <c r="AD15" s="84"/>
      <c r="AE15" s="102">
        <v>10.707769876276799</v>
      </c>
      <c r="AG15" s="109">
        <v>93.424698440207905</v>
      </c>
      <c r="AH15" s="105">
        <v>118.252395725014</v>
      </c>
      <c r="AI15" s="105">
        <v>150.097763142692</v>
      </c>
      <c r="AJ15" s="105">
        <v>148.52991045638299</v>
      </c>
      <c r="AK15" s="105">
        <v>117.126757943385</v>
      </c>
      <c r="AL15" s="110">
        <v>125.48630514153599</v>
      </c>
      <c r="AM15" s="105"/>
      <c r="AN15" s="117">
        <v>103.122151357596</v>
      </c>
      <c r="AO15" s="125">
        <v>110.092641825534</v>
      </c>
      <c r="AP15" s="118">
        <v>106.60739659156501</v>
      </c>
      <c r="AQ15" s="105"/>
      <c r="AR15" s="123">
        <v>120.09233127011601</v>
      </c>
      <c r="AS15" s="82"/>
      <c r="AT15" s="88">
        <v>18.970583544747701</v>
      </c>
      <c r="AU15" s="84">
        <v>22.239340936668501</v>
      </c>
      <c r="AV15" s="84">
        <v>22.563545779362698</v>
      </c>
      <c r="AW15" s="84">
        <v>17.869364149227099</v>
      </c>
      <c r="AX15" s="84">
        <v>13.665999451836001</v>
      </c>
      <c r="AY15" s="89">
        <v>19.105079922268398</v>
      </c>
      <c r="AZ15" s="84"/>
      <c r="BA15" s="96">
        <v>11.4850549390215</v>
      </c>
      <c r="BB15" s="104">
        <v>13.290384843208001</v>
      </c>
      <c r="BC15" s="97">
        <v>12.4099860288553</v>
      </c>
      <c r="BD15" s="84"/>
      <c r="BE15" s="102">
        <v>17.332627476048302</v>
      </c>
    </row>
    <row r="16" spans="1:57" x14ac:dyDescent="0.25">
      <c r="A16" s="21" t="s">
        <v>27</v>
      </c>
      <c r="B16" s="3" t="str">
        <f t="shared" si="0"/>
        <v>I-95 Fredericksburg, VA</v>
      </c>
      <c r="C16" s="3"/>
      <c r="D16" s="24" t="s">
        <v>16</v>
      </c>
      <c r="E16" s="27" t="s">
        <v>17</v>
      </c>
      <c r="F16" s="3"/>
      <c r="G16" s="109">
        <v>51.858134072937503</v>
      </c>
      <c r="H16" s="105">
        <v>61.721575593060301</v>
      </c>
      <c r="I16" s="105">
        <v>66.057015224831801</v>
      </c>
      <c r="J16" s="105">
        <v>66.644046972736902</v>
      </c>
      <c r="K16" s="105">
        <v>64.712512687359805</v>
      </c>
      <c r="L16" s="110">
        <v>62.1986569101852</v>
      </c>
      <c r="M16" s="105"/>
      <c r="N16" s="117">
        <v>84.732321491797407</v>
      </c>
      <c r="O16" s="125">
        <v>92.016089932727397</v>
      </c>
      <c r="P16" s="118">
        <v>88.374205712262395</v>
      </c>
      <c r="Q16" s="105"/>
      <c r="R16" s="123">
        <v>69.677385139350207</v>
      </c>
      <c r="S16" s="82"/>
      <c r="T16" s="88">
        <v>-0.10088446559603</v>
      </c>
      <c r="U16" s="84">
        <v>9.6731014949476997</v>
      </c>
      <c r="V16" s="84">
        <v>5.7192356647098501</v>
      </c>
      <c r="W16" s="84">
        <v>-4.3832913407938401</v>
      </c>
      <c r="X16" s="84">
        <v>-14.4313339119385</v>
      </c>
      <c r="Y16" s="89">
        <v>-1.58355986052626</v>
      </c>
      <c r="Z16" s="84"/>
      <c r="AA16" s="96">
        <v>-10.619251601522899</v>
      </c>
      <c r="AB16" s="104">
        <v>-2.81903273090095</v>
      </c>
      <c r="AC16" s="97">
        <v>-6.7214885533109099</v>
      </c>
      <c r="AD16" s="84"/>
      <c r="AE16" s="102">
        <v>-3.5095603186629898</v>
      </c>
      <c r="AG16" s="109">
        <v>56.143576655257803</v>
      </c>
      <c r="AH16" s="105">
        <v>60.7493960226602</v>
      </c>
      <c r="AI16" s="105">
        <v>69.588181871828098</v>
      </c>
      <c r="AJ16" s="105">
        <v>71.361691254573302</v>
      </c>
      <c r="AK16" s="105">
        <v>70.027673197214597</v>
      </c>
      <c r="AL16" s="110">
        <v>65.574103800306801</v>
      </c>
      <c r="AM16" s="105"/>
      <c r="AN16" s="117">
        <v>87.343061784491894</v>
      </c>
      <c r="AO16" s="125">
        <v>91.576277587631196</v>
      </c>
      <c r="AP16" s="118">
        <v>89.459669686061602</v>
      </c>
      <c r="AQ16" s="105"/>
      <c r="AR16" s="123">
        <v>72.398551196236696</v>
      </c>
      <c r="AS16" s="82"/>
      <c r="AT16" s="88">
        <v>-2.3989248111672299</v>
      </c>
      <c r="AU16" s="84">
        <v>4.36904055407578</v>
      </c>
      <c r="AV16" s="84">
        <v>6.6143413481156097</v>
      </c>
      <c r="AW16" s="84">
        <v>2.0888780251656698</v>
      </c>
      <c r="AX16" s="84">
        <v>-4.99971231188941</v>
      </c>
      <c r="AY16" s="89">
        <v>1.00274621501635</v>
      </c>
      <c r="AZ16" s="84"/>
      <c r="BA16" s="96">
        <v>-6.0400025008394698</v>
      </c>
      <c r="BB16" s="104">
        <v>-4.8221011656577</v>
      </c>
      <c r="BC16" s="97">
        <v>-5.4205636861562896</v>
      </c>
      <c r="BD16" s="84"/>
      <c r="BE16" s="102">
        <v>-1.3622725060065699</v>
      </c>
    </row>
    <row r="17" spans="1:70" x14ac:dyDescent="0.25">
      <c r="A17" s="21" t="s">
        <v>28</v>
      </c>
      <c r="B17" s="3" t="str">
        <f t="shared" si="0"/>
        <v>Dulles Airport Area, VA</v>
      </c>
      <c r="C17" s="3"/>
      <c r="D17" s="24" t="s">
        <v>16</v>
      </c>
      <c r="E17" s="27" t="s">
        <v>17</v>
      </c>
      <c r="F17" s="3"/>
      <c r="G17" s="109">
        <v>61.576037753746903</v>
      </c>
      <c r="H17" s="105">
        <v>92.379563650161202</v>
      </c>
      <c r="I17" s="105">
        <v>115.003989755264</v>
      </c>
      <c r="J17" s="105">
        <v>117.969265793966</v>
      </c>
      <c r="K17" s="105">
        <v>124.305339594004</v>
      </c>
      <c r="L17" s="110">
        <v>102.246839309428</v>
      </c>
      <c r="M17" s="105"/>
      <c r="N17" s="117">
        <v>121.13207835325299</v>
      </c>
      <c r="O17" s="125">
        <v>125.75499905141299</v>
      </c>
      <c r="P17" s="118">
        <v>123.443538702333</v>
      </c>
      <c r="Q17" s="105"/>
      <c r="R17" s="123">
        <v>108.30303913597299</v>
      </c>
      <c r="S17" s="82"/>
      <c r="T17" s="88">
        <v>-11.8254225726534</v>
      </c>
      <c r="U17" s="84">
        <v>-2.5808346845536798</v>
      </c>
      <c r="V17" s="84">
        <v>4.3551091780902098</v>
      </c>
      <c r="W17" s="84">
        <v>-5.6338382444296196</v>
      </c>
      <c r="X17" s="84">
        <v>20.3546352011202</v>
      </c>
      <c r="Y17" s="89">
        <v>1.60461861959401</v>
      </c>
      <c r="Z17" s="84"/>
      <c r="AA17" s="96">
        <v>27.813385228087402</v>
      </c>
      <c r="AB17" s="104">
        <v>36.0426262870307</v>
      </c>
      <c r="AC17" s="97">
        <v>31.8766930558137</v>
      </c>
      <c r="AD17" s="84"/>
      <c r="AE17" s="102">
        <v>9.8136136438818902</v>
      </c>
      <c r="AG17" s="109">
        <v>75.594671314741007</v>
      </c>
      <c r="AH17" s="105">
        <v>99.448544630999805</v>
      </c>
      <c r="AI17" s="105">
        <v>122.887100170745</v>
      </c>
      <c r="AJ17" s="105">
        <v>124.587624501992</v>
      </c>
      <c r="AK17" s="105">
        <v>108.436903101878</v>
      </c>
      <c r="AL17" s="110">
        <v>106.190968744071</v>
      </c>
      <c r="AM17" s="105"/>
      <c r="AN17" s="117">
        <v>100.89750166002599</v>
      </c>
      <c r="AO17" s="125">
        <v>104.515473344716</v>
      </c>
      <c r="AP17" s="118">
        <v>102.706487502371</v>
      </c>
      <c r="AQ17" s="105"/>
      <c r="AR17" s="123">
        <v>105.19540267501399</v>
      </c>
      <c r="AS17" s="82"/>
      <c r="AT17" s="88">
        <v>0.164900131103521</v>
      </c>
      <c r="AU17" s="84">
        <v>6.5781397953211096</v>
      </c>
      <c r="AV17" s="84">
        <v>11.0231914738378</v>
      </c>
      <c r="AW17" s="84">
        <v>6.2443998981243896</v>
      </c>
      <c r="AX17" s="84">
        <v>2.8222283583160599</v>
      </c>
      <c r="AY17" s="89">
        <v>5.7273893840852397</v>
      </c>
      <c r="AZ17" s="84"/>
      <c r="BA17" s="96">
        <v>7.5716444784671504</v>
      </c>
      <c r="BB17" s="104">
        <v>7.7982973696607596</v>
      </c>
      <c r="BC17" s="97">
        <v>7.6868477322506301</v>
      </c>
      <c r="BD17" s="84"/>
      <c r="BE17" s="102">
        <v>6.2667807224800596</v>
      </c>
    </row>
    <row r="18" spans="1:70" x14ac:dyDescent="0.25">
      <c r="A18" s="21" t="s">
        <v>29</v>
      </c>
      <c r="B18" s="3" t="str">
        <f t="shared" si="0"/>
        <v>Williamsburg, VA</v>
      </c>
      <c r="C18" s="3"/>
      <c r="D18" s="24" t="s">
        <v>16</v>
      </c>
      <c r="E18" s="27" t="s">
        <v>17</v>
      </c>
      <c r="F18" s="3"/>
      <c r="G18" s="109">
        <v>96.124758593018498</v>
      </c>
      <c r="H18" s="105">
        <v>90.848794971245098</v>
      </c>
      <c r="I18" s="105">
        <v>91.044184833489297</v>
      </c>
      <c r="J18" s="105">
        <v>92.925215995720194</v>
      </c>
      <c r="K18" s="105">
        <v>101.89612277651401</v>
      </c>
      <c r="L18" s="110">
        <v>94.567815433997495</v>
      </c>
      <c r="M18" s="105"/>
      <c r="N18" s="117">
        <v>146.70721011100699</v>
      </c>
      <c r="O18" s="125">
        <v>155.11827069680299</v>
      </c>
      <c r="P18" s="118">
        <v>150.91274040390499</v>
      </c>
      <c r="Q18" s="105"/>
      <c r="R18" s="123">
        <v>110.66636542539899</v>
      </c>
      <c r="S18" s="82"/>
      <c r="T18" s="88">
        <v>4.4018873965969201</v>
      </c>
      <c r="U18" s="84">
        <v>4.0867965356787996</v>
      </c>
      <c r="V18" s="84">
        <v>-2.3111620354170901</v>
      </c>
      <c r="W18" s="84">
        <v>-4.9738156917876202</v>
      </c>
      <c r="X18" s="84">
        <v>3.88383300845318</v>
      </c>
      <c r="Y18" s="89">
        <v>0.94179788418158905</v>
      </c>
      <c r="Z18" s="84"/>
      <c r="AA18" s="96">
        <v>0.829484501323552</v>
      </c>
      <c r="AB18" s="104">
        <v>-3.9165984444175601</v>
      </c>
      <c r="AC18" s="97">
        <v>-1.66680055905653</v>
      </c>
      <c r="AD18" s="84"/>
      <c r="AE18" s="102">
        <v>-9.0855365260912702E-2</v>
      </c>
      <c r="AG18" s="109">
        <v>85.492457536445002</v>
      </c>
      <c r="AH18" s="105">
        <v>72.297066671124696</v>
      </c>
      <c r="AI18" s="105">
        <v>72.091787147251495</v>
      </c>
      <c r="AJ18" s="105">
        <v>75.034838170389094</v>
      </c>
      <c r="AK18" s="105">
        <v>81.952054968570195</v>
      </c>
      <c r="AL18" s="110">
        <v>77.373640898756094</v>
      </c>
      <c r="AM18" s="105"/>
      <c r="AN18" s="117">
        <v>134.24561254513799</v>
      </c>
      <c r="AO18" s="125">
        <v>152.451326066604</v>
      </c>
      <c r="AP18" s="118">
        <v>143.34846930587099</v>
      </c>
      <c r="AQ18" s="105"/>
      <c r="AR18" s="123">
        <v>96.223591872217597</v>
      </c>
      <c r="AS18" s="82"/>
      <c r="AT18" s="88">
        <v>-7.1849006632872703</v>
      </c>
      <c r="AU18" s="84">
        <v>-4.7900515079646802</v>
      </c>
      <c r="AV18" s="84">
        <v>-3.25877302647759</v>
      </c>
      <c r="AW18" s="84">
        <v>-6.5924813135176699</v>
      </c>
      <c r="AX18" s="84">
        <v>-3.55086550533614</v>
      </c>
      <c r="AY18" s="89">
        <v>-5.1479572658989499</v>
      </c>
      <c r="AZ18" s="84"/>
      <c r="BA18" s="96">
        <v>-1.8347056279498299</v>
      </c>
      <c r="BB18" s="104">
        <v>-0.43343301612624102</v>
      </c>
      <c r="BC18" s="97">
        <v>-1.0945252233360201</v>
      </c>
      <c r="BD18" s="84"/>
      <c r="BE18" s="102">
        <v>-3.4639832322503401</v>
      </c>
    </row>
    <row r="19" spans="1:70" x14ac:dyDescent="0.25">
      <c r="A19" s="21" t="s">
        <v>30</v>
      </c>
      <c r="B19" s="3" t="str">
        <f t="shared" si="0"/>
        <v>Virginia Beach, VA</v>
      </c>
      <c r="C19" s="3"/>
      <c r="D19" s="24" t="s">
        <v>16</v>
      </c>
      <c r="E19" s="27" t="s">
        <v>17</v>
      </c>
      <c r="F19" s="3"/>
      <c r="G19" s="109">
        <v>152.46804802615799</v>
      </c>
      <c r="H19" s="105">
        <v>131.05089581306299</v>
      </c>
      <c r="I19" s="105">
        <v>151.022877629795</v>
      </c>
      <c r="J19" s="105">
        <v>161.933930129994</v>
      </c>
      <c r="K19" s="105">
        <v>158.38266392056701</v>
      </c>
      <c r="L19" s="110">
        <v>150.97168310391501</v>
      </c>
      <c r="M19" s="105"/>
      <c r="N19" s="117">
        <v>216.833847284472</v>
      </c>
      <c r="O19" s="125">
        <v>234.95941134061701</v>
      </c>
      <c r="P19" s="118">
        <v>225.89662931254401</v>
      </c>
      <c r="Q19" s="105"/>
      <c r="R19" s="123">
        <v>172.37881059209499</v>
      </c>
      <c r="S19" s="82"/>
      <c r="T19" s="88">
        <v>-0.471554877875689</v>
      </c>
      <c r="U19" s="84">
        <v>-6.4327424530785899</v>
      </c>
      <c r="V19" s="84">
        <v>-5.7736032987878501</v>
      </c>
      <c r="W19" s="84">
        <v>-6.19510401764735</v>
      </c>
      <c r="X19" s="84">
        <v>-9.5299031209239509</v>
      </c>
      <c r="Y19" s="89">
        <v>-5.7866595669493002</v>
      </c>
      <c r="Z19" s="84"/>
      <c r="AA19" s="96">
        <v>-8.4027068789062795</v>
      </c>
      <c r="AB19" s="104">
        <v>-10.3985925495186</v>
      </c>
      <c r="AC19" s="97">
        <v>-9.4516560391122599</v>
      </c>
      <c r="AD19" s="84"/>
      <c r="AE19" s="102">
        <v>-7.1931312592018903</v>
      </c>
      <c r="AG19" s="109">
        <v>127.531066767684</v>
      </c>
      <c r="AH19" s="105">
        <v>103.626796018422</v>
      </c>
      <c r="AI19" s="105">
        <v>116.768897041231</v>
      </c>
      <c r="AJ19" s="105">
        <v>121.617728762261</v>
      </c>
      <c r="AK19" s="105">
        <v>126.261932402902</v>
      </c>
      <c r="AL19" s="110">
        <v>119.1612841985</v>
      </c>
      <c r="AM19" s="105"/>
      <c r="AN19" s="117">
        <v>198.211852613844</v>
      </c>
      <c r="AO19" s="125">
        <v>223.06450956017201</v>
      </c>
      <c r="AP19" s="118">
        <v>210.63818108700801</v>
      </c>
      <c r="AQ19" s="105"/>
      <c r="AR19" s="123">
        <v>145.29754045236001</v>
      </c>
      <c r="AS19" s="82"/>
      <c r="AT19" s="88">
        <v>-12.8812677639788</v>
      </c>
      <c r="AU19" s="84">
        <v>-8.6890728263074699</v>
      </c>
      <c r="AV19" s="84">
        <v>-4.9564749121669998</v>
      </c>
      <c r="AW19" s="84">
        <v>-8.6754761776309692</v>
      </c>
      <c r="AX19" s="84">
        <v>-5.2411334539817398</v>
      </c>
      <c r="AY19" s="89">
        <v>-8.22019795909981</v>
      </c>
      <c r="AZ19" s="84"/>
      <c r="BA19" s="96">
        <v>-2.1896121388619298</v>
      </c>
      <c r="BB19" s="104">
        <v>-2.70889278171845</v>
      </c>
      <c r="BC19" s="97">
        <v>-2.46525815050276</v>
      </c>
      <c r="BD19" s="84"/>
      <c r="BE19" s="102">
        <v>-5.9391551745982802</v>
      </c>
    </row>
    <row r="20" spans="1:70" x14ac:dyDescent="0.25">
      <c r="A20" s="34" t="s">
        <v>31</v>
      </c>
      <c r="B20" s="3" t="str">
        <f t="shared" si="0"/>
        <v>Norfolk/Portsmouth, VA</v>
      </c>
      <c r="C20" s="3"/>
      <c r="D20" s="24" t="s">
        <v>16</v>
      </c>
      <c r="E20" s="27" t="s">
        <v>17</v>
      </c>
      <c r="F20" s="3"/>
      <c r="G20" s="109">
        <v>70.7254998594765</v>
      </c>
      <c r="H20" s="105">
        <v>76.636086773230204</v>
      </c>
      <c r="I20" s="105">
        <v>93.606274003161701</v>
      </c>
      <c r="J20" s="105">
        <v>93.339433058141495</v>
      </c>
      <c r="K20" s="105">
        <v>96.407639135780698</v>
      </c>
      <c r="L20" s="110">
        <v>86.142986565958097</v>
      </c>
      <c r="M20" s="105"/>
      <c r="N20" s="117">
        <v>140.91002202704999</v>
      </c>
      <c r="O20" s="125">
        <v>136.03814277182499</v>
      </c>
      <c r="P20" s="118">
        <v>138.47408239943701</v>
      </c>
      <c r="Q20" s="105"/>
      <c r="R20" s="123">
        <v>101.094728232666</v>
      </c>
      <c r="S20" s="82"/>
      <c r="T20" s="88">
        <v>1.23877119568311</v>
      </c>
      <c r="U20" s="84">
        <v>0.20811505577297701</v>
      </c>
      <c r="V20" s="84">
        <v>1.1893470882770401</v>
      </c>
      <c r="W20" s="84">
        <v>-8.6178827429600897</v>
      </c>
      <c r="X20" s="84">
        <v>-7.1485430843702398</v>
      </c>
      <c r="Y20" s="89">
        <v>-3.1698608049389998</v>
      </c>
      <c r="Z20" s="84"/>
      <c r="AA20" s="96">
        <v>-0.26677016703380002</v>
      </c>
      <c r="AB20" s="104">
        <v>-7.3891686119820603</v>
      </c>
      <c r="AC20" s="97">
        <v>-3.8972376899306198</v>
      </c>
      <c r="AD20" s="84"/>
      <c r="AE20" s="102">
        <v>-3.4558315543693898</v>
      </c>
      <c r="AG20" s="109">
        <v>75.471780181802202</v>
      </c>
      <c r="AH20" s="105">
        <v>78.105333365536595</v>
      </c>
      <c r="AI20" s="105">
        <v>90.716172979975397</v>
      </c>
      <c r="AJ20" s="105">
        <v>86.020870889688993</v>
      </c>
      <c r="AK20" s="105">
        <v>85.467273419111095</v>
      </c>
      <c r="AL20" s="110">
        <v>83.156286167222902</v>
      </c>
      <c r="AM20" s="105"/>
      <c r="AN20" s="117">
        <v>121.634377208852</v>
      </c>
      <c r="AO20" s="125">
        <v>132.513101734586</v>
      </c>
      <c r="AP20" s="118">
        <v>127.07373947171899</v>
      </c>
      <c r="AQ20" s="105"/>
      <c r="AR20" s="123">
        <v>95.704129968507601</v>
      </c>
      <c r="AS20" s="82"/>
      <c r="AT20" s="88">
        <v>-9.5938437242382797</v>
      </c>
      <c r="AU20" s="84">
        <v>9.7638200488941997</v>
      </c>
      <c r="AV20" s="84">
        <v>11.759030516751199</v>
      </c>
      <c r="AW20" s="84">
        <v>-2.71657917746907</v>
      </c>
      <c r="AX20" s="84">
        <v>-4.0268036490035799</v>
      </c>
      <c r="AY20" s="89">
        <v>0.60383258660323802</v>
      </c>
      <c r="AZ20" s="84"/>
      <c r="BA20" s="96">
        <v>1.8815749965608899</v>
      </c>
      <c r="BB20" s="104">
        <v>3.1135121174495399</v>
      </c>
      <c r="BC20" s="97">
        <v>2.5202140610633901</v>
      </c>
      <c r="BD20" s="84"/>
      <c r="BE20" s="102">
        <v>1.3231398019675999</v>
      </c>
    </row>
    <row r="21" spans="1:70" x14ac:dyDescent="0.25">
      <c r="A21" s="35" t="s">
        <v>32</v>
      </c>
      <c r="B21" s="3" t="str">
        <f t="shared" si="0"/>
        <v>Newport News/Hampton, VA</v>
      </c>
      <c r="C21" s="3"/>
      <c r="D21" s="24" t="s">
        <v>16</v>
      </c>
      <c r="E21" s="27" t="s">
        <v>17</v>
      </c>
      <c r="F21" s="3"/>
      <c r="G21" s="109">
        <v>58.868169652387103</v>
      </c>
      <c r="H21" s="105">
        <v>60.7173079619212</v>
      </c>
      <c r="I21" s="105">
        <v>64.346538944179997</v>
      </c>
      <c r="J21" s="105">
        <v>67.489131198615297</v>
      </c>
      <c r="K21" s="105">
        <v>68.970811712101494</v>
      </c>
      <c r="L21" s="110">
        <v>64.078391893841001</v>
      </c>
      <c r="M21" s="105"/>
      <c r="N21" s="117">
        <v>125.36144057406599</v>
      </c>
      <c r="O21" s="125">
        <v>135.76116907543599</v>
      </c>
      <c r="P21" s="118">
        <v>130.56130482475101</v>
      </c>
      <c r="Q21" s="105"/>
      <c r="R21" s="123">
        <v>83.073509874101006</v>
      </c>
      <c r="S21" s="82"/>
      <c r="T21" s="88">
        <v>5.4438826431576102</v>
      </c>
      <c r="U21" s="84">
        <v>-0.48137461098036999</v>
      </c>
      <c r="V21" s="84">
        <v>1.8100179460239001</v>
      </c>
      <c r="W21" s="84">
        <v>0.20053227477787899</v>
      </c>
      <c r="X21" s="84">
        <v>1.7195295377008899</v>
      </c>
      <c r="Y21" s="89">
        <v>1.6467369395515099</v>
      </c>
      <c r="Z21" s="84"/>
      <c r="AA21" s="96">
        <v>5.1616678484630798</v>
      </c>
      <c r="AB21" s="104">
        <v>5.5238343510553696</v>
      </c>
      <c r="AC21" s="97">
        <v>5.3496522932226904</v>
      </c>
      <c r="AD21" s="84"/>
      <c r="AE21" s="102">
        <v>3.27677301022955</v>
      </c>
      <c r="AG21" s="109">
        <v>57.711196296696897</v>
      </c>
      <c r="AH21" s="105">
        <v>61.139928083080903</v>
      </c>
      <c r="AI21" s="105">
        <v>66.517846040674996</v>
      </c>
      <c r="AJ21" s="105">
        <v>68.102129633636196</v>
      </c>
      <c r="AK21" s="105">
        <v>67.241928490552397</v>
      </c>
      <c r="AL21" s="110">
        <v>64.142605708928301</v>
      </c>
      <c r="AM21" s="105"/>
      <c r="AN21" s="117">
        <v>106.997835341843</v>
      </c>
      <c r="AO21" s="125">
        <v>112.801257778018</v>
      </c>
      <c r="AP21" s="118">
        <v>109.89954655993</v>
      </c>
      <c r="AQ21" s="105"/>
      <c r="AR21" s="123">
        <v>77.216017380643294</v>
      </c>
      <c r="AS21" s="82"/>
      <c r="AT21" s="88">
        <v>-6.4705144246035502</v>
      </c>
      <c r="AU21" s="84">
        <v>4.1062230922715202</v>
      </c>
      <c r="AV21" s="84">
        <v>7.1127745703953398</v>
      </c>
      <c r="AW21" s="84">
        <v>-0.63827964381011204</v>
      </c>
      <c r="AX21" s="84">
        <v>-6.2693395124749101</v>
      </c>
      <c r="AY21" s="89">
        <v>-0.63577853329298395</v>
      </c>
      <c r="AZ21" s="84"/>
      <c r="BA21" s="96">
        <v>-0.277407514270956</v>
      </c>
      <c r="BB21" s="104">
        <v>4.1467593675934697</v>
      </c>
      <c r="BC21" s="97">
        <v>1.9450838014445</v>
      </c>
      <c r="BD21" s="84"/>
      <c r="BE21" s="102">
        <v>0.42692160134918899</v>
      </c>
    </row>
    <row r="22" spans="1:70" x14ac:dyDescent="0.25">
      <c r="A22" s="36" t="s">
        <v>33</v>
      </c>
      <c r="B22" s="3" t="str">
        <f t="shared" si="0"/>
        <v>Chesapeake/Suffolk, VA</v>
      </c>
      <c r="C22" s="3"/>
      <c r="D22" s="25" t="s">
        <v>16</v>
      </c>
      <c r="E22" s="28" t="s">
        <v>17</v>
      </c>
      <c r="F22" s="3"/>
      <c r="G22" s="111">
        <v>68.601341330539498</v>
      </c>
      <c r="H22" s="112">
        <v>76.759701833420607</v>
      </c>
      <c r="I22" s="112">
        <v>88.397608782957903</v>
      </c>
      <c r="J22" s="112">
        <v>91.817727606076403</v>
      </c>
      <c r="K22" s="112">
        <v>91.841841243233802</v>
      </c>
      <c r="L22" s="113">
        <v>83.4836441592456</v>
      </c>
      <c r="M22" s="105"/>
      <c r="N22" s="119">
        <v>133.030553693033</v>
      </c>
      <c r="O22" s="120">
        <v>135.84295206914601</v>
      </c>
      <c r="P22" s="121">
        <v>134.43675288108901</v>
      </c>
      <c r="Q22" s="105"/>
      <c r="R22" s="124">
        <v>98.041675222629607</v>
      </c>
      <c r="S22" s="82"/>
      <c r="T22" s="90">
        <v>-0.83543360247445397</v>
      </c>
      <c r="U22" s="91">
        <v>0.97320165750111598</v>
      </c>
      <c r="V22" s="91">
        <v>4.49723411945679</v>
      </c>
      <c r="W22" s="91">
        <v>1.00497308636628</v>
      </c>
      <c r="X22" s="91">
        <v>0.40449147728156398</v>
      </c>
      <c r="Y22" s="92">
        <v>1.273701269302</v>
      </c>
      <c r="Z22" s="84"/>
      <c r="AA22" s="98">
        <v>4.0626507149667201</v>
      </c>
      <c r="AB22" s="99">
        <v>2.0429998840529602</v>
      </c>
      <c r="AC22" s="100">
        <v>3.0323693069375599</v>
      </c>
      <c r="AD22" s="84"/>
      <c r="AE22" s="103">
        <v>1.95550616504367</v>
      </c>
      <c r="AG22" s="111">
        <v>66.291430242709893</v>
      </c>
      <c r="AH22" s="112">
        <v>71.811411751353205</v>
      </c>
      <c r="AI22" s="112">
        <v>82.135893600488899</v>
      </c>
      <c r="AJ22" s="112">
        <v>83.726249943251204</v>
      </c>
      <c r="AK22" s="112">
        <v>81.752209747686294</v>
      </c>
      <c r="AL22" s="113">
        <v>77.143439057097893</v>
      </c>
      <c r="AM22" s="105"/>
      <c r="AN22" s="119">
        <v>117.08293473459</v>
      </c>
      <c r="AO22" s="120">
        <v>124.04071026279</v>
      </c>
      <c r="AP22" s="121">
        <v>120.56182249869001</v>
      </c>
      <c r="AQ22" s="105"/>
      <c r="AR22" s="124">
        <v>89.548691468981502</v>
      </c>
      <c r="AS22" s="82"/>
      <c r="AT22" s="90">
        <v>-7.2669223535762102</v>
      </c>
      <c r="AU22" s="91">
        <v>0.102037789301791</v>
      </c>
      <c r="AV22" s="91">
        <v>2.5282341648891</v>
      </c>
      <c r="AW22" s="91">
        <v>0.188744743892963</v>
      </c>
      <c r="AX22" s="91">
        <v>-0.10687610615059499</v>
      </c>
      <c r="AY22" s="92">
        <v>-0.77840772558270799</v>
      </c>
      <c r="AZ22" s="84"/>
      <c r="BA22" s="98">
        <v>2.9756369632034501</v>
      </c>
      <c r="BB22" s="99">
        <v>5.32551187300637</v>
      </c>
      <c r="BC22" s="100">
        <v>4.1712300699393001</v>
      </c>
      <c r="BD22" s="84"/>
      <c r="BE22" s="103">
        <v>1.06884122869948</v>
      </c>
    </row>
    <row r="23" spans="1:70" ht="13" x14ac:dyDescent="0.3">
      <c r="A23" s="35" t="s">
        <v>119</v>
      </c>
      <c r="B23" s="3" t="s">
        <v>119</v>
      </c>
      <c r="C23" s="9"/>
      <c r="D23" s="23" t="s">
        <v>16</v>
      </c>
      <c r="E23" s="26" t="s">
        <v>17</v>
      </c>
      <c r="F23" s="3"/>
      <c r="G23" s="106">
        <v>49.7906866254474</v>
      </c>
      <c r="H23" s="107">
        <v>65.268711356980106</v>
      </c>
      <c r="I23" s="107">
        <v>94.046498535632907</v>
      </c>
      <c r="J23" s="107">
        <v>92.288128864301896</v>
      </c>
      <c r="K23" s="107">
        <v>88.927982427595097</v>
      </c>
      <c r="L23" s="108">
        <v>78.064401561991502</v>
      </c>
      <c r="M23" s="105"/>
      <c r="N23" s="114">
        <v>140.56646924829101</v>
      </c>
      <c r="O23" s="115">
        <v>140.41472502440601</v>
      </c>
      <c r="P23" s="116">
        <v>140.49059713634799</v>
      </c>
      <c r="Q23" s="105"/>
      <c r="R23" s="122">
        <v>95.900457440379299</v>
      </c>
      <c r="S23" s="82"/>
      <c r="T23" s="85">
        <v>-15.077540150502999</v>
      </c>
      <c r="U23" s="86">
        <v>-23.6204720028603</v>
      </c>
      <c r="V23" s="86">
        <v>-14.9739787006238</v>
      </c>
      <c r="W23" s="86">
        <v>-11.301103459919201</v>
      </c>
      <c r="X23" s="86">
        <v>0.95251337706996297</v>
      </c>
      <c r="Y23" s="87">
        <v>-12.646115449109701</v>
      </c>
      <c r="Z23" s="84"/>
      <c r="AA23" s="93">
        <v>11.442163693025901</v>
      </c>
      <c r="AB23" s="94">
        <v>-0.58215230339843704</v>
      </c>
      <c r="AC23" s="95">
        <v>5.0903981192972898</v>
      </c>
      <c r="AD23" s="84"/>
      <c r="AE23" s="101">
        <v>-6.0061932223919898</v>
      </c>
      <c r="AF23" s="82"/>
      <c r="AG23" s="106">
        <v>79.519341848356603</v>
      </c>
      <c r="AH23" s="107">
        <v>79.898721119427194</v>
      </c>
      <c r="AI23" s="107">
        <v>107.71781646599401</v>
      </c>
      <c r="AJ23" s="107">
        <v>110.054522453628</v>
      </c>
      <c r="AK23" s="107">
        <v>106.05875284738001</v>
      </c>
      <c r="AL23" s="108">
        <v>96.649830946957294</v>
      </c>
      <c r="AM23" s="105"/>
      <c r="AN23" s="114">
        <v>133.74890904653401</v>
      </c>
      <c r="AO23" s="115">
        <v>136.921114546046</v>
      </c>
      <c r="AP23" s="116">
        <v>135.33501179628999</v>
      </c>
      <c r="AQ23" s="105"/>
      <c r="AR23" s="122">
        <v>107.702739761052</v>
      </c>
      <c r="AS23" s="82"/>
      <c r="AT23" s="85">
        <v>0.42168169079232398</v>
      </c>
      <c r="AU23" s="86">
        <v>16.5709771434544</v>
      </c>
      <c r="AV23" s="86">
        <v>17.389239728895198</v>
      </c>
      <c r="AW23" s="86">
        <v>17.548427454826701</v>
      </c>
      <c r="AX23" s="86">
        <v>11.823532398267201</v>
      </c>
      <c r="AY23" s="87">
        <v>12.9200019075853</v>
      </c>
      <c r="AZ23" s="84"/>
      <c r="BA23" s="93">
        <v>8.71165502784757</v>
      </c>
      <c r="BB23" s="94">
        <v>4.7850823551277104</v>
      </c>
      <c r="BC23" s="95">
        <v>6.6892638409511997</v>
      </c>
      <c r="BD23" s="84"/>
      <c r="BE23" s="101">
        <v>10.6010413517388</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09">
        <v>46.916675245671499</v>
      </c>
      <c r="H24" s="105">
        <v>63.180015208235801</v>
      </c>
      <c r="I24" s="105">
        <v>78.015844642021506</v>
      </c>
      <c r="J24" s="105">
        <v>78.510560364997602</v>
      </c>
      <c r="K24" s="105">
        <v>69.966310248011197</v>
      </c>
      <c r="L24" s="110">
        <v>67.317881141787495</v>
      </c>
      <c r="M24" s="105"/>
      <c r="N24" s="117">
        <v>99.570937061300796</v>
      </c>
      <c r="O24" s="125">
        <v>107.753117688348</v>
      </c>
      <c r="P24" s="118">
        <v>103.66202737482401</v>
      </c>
      <c r="Q24" s="105"/>
      <c r="R24" s="123">
        <v>77.7019229226552</v>
      </c>
      <c r="S24" s="82"/>
      <c r="T24" s="88">
        <v>10.243277624606099</v>
      </c>
      <c r="U24" s="84">
        <v>11.8922874268898</v>
      </c>
      <c r="V24" s="84">
        <v>13.624771846383</v>
      </c>
      <c r="W24" s="84">
        <v>12.7630891890255</v>
      </c>
      <c r="X24" s="84">
        <v>-3.8076767919020198</v>
      </c>
      <c r="Y24" s="89">
        <v>8.5619656242857403</v>
      </c>
      <c r="Z24" s="84"/>
      <c r="AA24" s="96">
        <v>-4.4360054724681204</v>
      </c>
      <c r="AB24" s="104">
        <v>2.7381900827030998</v>
      </c>
      <c r="AC24" s="97">
        <v>-0.83709802158571101</v>
      </c>
      <c r="AD24" s="84"/>
      <c r="AE24" s="102">
        <v>4.7765014278211302</v>
      </c>
      <c r="AF24" s="82"/>
      <c r="AG24" s="109">
        <v>55.409435832943302</v>
      </c>
      <c r="AH24" s="105">
        <v>59.231684604585801</v>
      </c>
      <c r="AI24" s="105">
        <v>72.618621899859605</v>
      </c>
      <c r="AJ24" s="105">
        <v>74.143914365933497</v>
      </c>
      <c r="AK24" s="105">
        <v>71.5532182966775</v>
      </c>
      <c r="AL24" s="110">
        <v>66.591374999999999</v>
      </c>
      <c r="AM24" s="105"/>
      <c r="AN24" s="117">
        <v>92.257577211043497</v>
      </c>
      <c r="AO24" s="125">
        <v>97.413025854000907</v>
      </c>
      <c r="AP24" s="118">
        <v>94.835301532522195</v>
      </c>
      <c r="AQ24" s="105"/>
      <c r="AR24" s="123">
        <v>74.661068295006302</v>
      </c>
      <c r="AS24" s="82"/>
      <c r="AT24" s="88">
        <v>1.7494650396617799</v>
      </c>
      <c r="AU24" s="84">
        <v>12.025569671791001</v>
      </c>
      <c r="AV24" s="84">
        <v>12.789608136794101</v>
      </c>
      <c r="AW24" s="84">
        <v>14.545067214090301</v>
      </c>
      <c r="AX24" s="84">
        <v>10.363225440361401</v>
      </c>
      <c r="AY24" s="89">
        <v>10.532306581406299</v>
      </c>
      <c r="AZ24" s="84"/>
      <c r="BA24" s="96">
        <v>3.0942383935450199</v>
      </c>
      <c r="BB24" s="104">
        <v>5.0035153723136201</v>
      </c>
      <c r="BC24" s="97">
        <v>4.0660705430347202</v>
      </c>
      <c r="BD24" s="84"/>
      <c r="BE24" s="102">
        <v>8.1256429213213099</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09">
        <v>48.878381977946198</v>
      </c>
      <c r="H25" s="105">
        <v>57.064121330117104</v>
      </c>
      <c r="I25" s="105">
        <v>60.313883563059903</v>
      </c>
      <c r="J25" s="105">
        <v>61.5362336664369</v>
      </c>
      <c r="K25" s="105">
        <v>58.571828428669797</v>
      </c>
      <c r="L25" s="110">
        <v>57.272889793246001</v>
      </c>
      <c r="M25" s="105"/>
      <c r="N25" s="117">
        <v>107.44612208821501</v>
      </c>
      <c r="O25" s="125">
        <v>114.812276981392</v>
      </c>
      <c r="P25" s="118">
        <v>111.12919953480301</v>
      </c>
      <c r="Q25" s="105"/>
      <c r="R25" s="123">
        <v>72.660406862262406</v>
      </c>
      <c r="S25" s="82"/>
      <c r="T25" s="88">
        <v>10.0476230845285</v>
      </c>
      <c r="U25" s="84">
        <v>6.8677501600002602</v>
      </c>
      <c r="V25" s="84">
        <v>-1.95923739869558</v>
      </c>
      <c r="W25" s="84">
        <v>-5.5489446964882596</v>
      </c>
      <c r="X25" s="84">
        <v>-9.2864284471202705</v>
      </c>
      <c r="Y25" s="89">
        <v>-0.92948505211697396</v>
      </c>
      <c r="Z25" s="84"/>
      <c r="AA25" s="96">
        <v>-5.8561931397110301E-2</v>
      </c>
      <c r="AB25" s="104">
        <v>3.8898964400901499</v>
      </c>
      <c r="AC25" s="97">
        <v>1.94287202267499</v>
      </c>
      <c r="AD25" s="84"/>
      <c r="AE25" s="102">
        <v>0.30551993978449699</v>
      </c>
      <c r="AF25" s="82"/>
      <c r="AG25" s="109">
        <v>58.162827722260502</v>
      </c>
      <c r="AH25" s="105">
        <v>51.143939894900001</v>
      </c>
      <c r="AI25" s="105">
        <v>57.674557434527898</v>
      </c>
      <c r="AJ25" s="105">
        <v>58.4074165144727</v>
      </c>
      <c r="AK25" s="105">
        <v>59.255049681254299</v>
      </c>
      <c r="AL25" s="110">
        <v>56.928758249483103</v>
      </c>
      <c r="AM25" s="105"/>
      <c r="AN25" s="117">
        <v>89.910232443142604</v>
      </c>
      <c r="AO25" s="125">
        <v>96.961932667126106</v>
      </c>
      <c r="AP25" s="118">
        <v>93.436082555134305</v>
      </c>
      <c r="AQ25" s="105"/>
      <c r="AR25" s="123">
        <v>67.359422336812003</v>
      </c>
      <c r="AS25" s="82"/>
      <c r="AT25" s="88">
        <v>5.9482070168788299</v>
      </c>
      <c r="AU25" s="84">
        <v>1.21362336326639</v>
      </c>
      <c r="AV25" s="84">
        <v>-0.120590970140148</v>
      </c>
      <c r="AW25" s="84">
        <v>-0.96183726747922005</v>
      </c>
      <c r="AX25" s="84">
        <v>-1.72560946766831</v>
      </c>
      <c r="AY25" s="89">
        <v>0.77938865740445296</v>
      </c>
      <c r="AZ25" s="84"/>
      <c r="BA25" s="96">
        <v>5.9828252898037402</v>
      </c>
      <c r="BB25" s="104">
        <v>5.9137441532755499</v>
      </c>
      <c r="BC25" s="97">
        <v>5.9469700740631204</v>
      </c>
      <c r="BD25" s="84"/>
      <c r="BE25" s="102">
        <v>2.7659232792339701</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09">
        <v>55.069089365815898</v>
      </c>
      <c r="H26" s="105">
        <v>61.6567478538283</v>
      </c>
      <c r="I26" s="105">
        <v>64.670275638050995</v>
      </c>
      <c r="J26" s="105">
        <v>62.6992099187935</v>
      </c>
      <c r="K26" s="105">
        <v>60.731996326372702</v>
      </c>
      <c r="L26" s="110">
        <v>60.965463820572303</v>
      </c>
      <c r="M26" s="105"/>
      <c r="N26" s="117">
        <v>73.841676450115997</v>
      </c>
      <c r="O26" s="125">
        <v>72.341601314771793</v>
      </c>
      <c r="P26" s="118">
        <v>73.091638882443903</v>
      </c>
      <c r="Q26" s="105"/>
      <c r="R26" s="123">
        <v>64.430085266821294</v>
      </c>
      <c r="S26" s="82"/>
      <c r="T26" s="88">
        <v>18.901396359798401</v>
      </c>
      <c r="U26" s="84">
        <v>3.59830455443349</v>
      </c>
      <c r="V26" s="84">
        <v>2.8870459289733499</v>
      </c>
      <c r="W26" s="84">
        <v>-6.3041877625135898</v>
      </c>
      <c r="X26" s="84">
        <v>-16.257111441524099</v>
      </c>
      <c r="Y26" s="89">
        <v>-1.0704170889390501</v>
      </c>
      <c r="Z26" s="84"/>
      <c r="AA26" s="96">
        <v>-11.7060280769293</v>
      </c>
      <c r="AB26" s="104">
        <v>-0.86879218833036398</v>
      </c>
      <c r="AC26" s="97">
        <v>-6.65610859755171</v>
      </c>
      <c r="AD26" s="84"/>
      <c r="AE26" s="102">
        <v>-2.9527023447798499</v>
      </c>
      <c r="AF26" s="82"/>
      <c r="AG26" s="109">
        <v>49.386787533835999</v>
      </c>
      <c r="AH26" s="105">
        <v>52.937910755026998</v>
      </c>
      <c r="AI26" s="105">
        <v>58.6173573037509</v>
      </c>
      <c r="AJ26" s="105">
        <v>58.871570610982197</v>
      </c>
      <c r="AK26" s="105">
        <v>58.4825572215777</v>
      </c>
      <c r="AL26" s="110">
        <v>55.659236685034799</v>
      </c>
      <c r="AM26" s="105"/>
      <c r="AN26" s="117">
        <v>73.102146495552901</v>
      </c>
      <c r="AO26" s="125">
        <v>73.8794623356535</v>
      </c>
      <c r="AP26" s="118">
        <v>73.490804415603193</v>
      </c>
      <c r="AQ26" s="105"/>
      <c r="AR26" s="123">
        <v>60.753970322340002</v>
      </c>
      <c r="AS26" s="82"/>
      <c r="AT26" s="88">
        <v>4.5606929334676798E-2</v>
      </c>
      <c r="AU26" s="84">
        <v>-1.17710242102372</v>
      </c>
      <c r="AV26" s="84">
        <v>-0.51335045259224599</v>
      </c>
      <c r="AW26" s="84">
        <v>-3.9825795314259298</v>
      </c>
      <c r="AX26" s="84">
        <v>-2.8932846596351101</v>
      </c>
      <c r="AY26" s="89">
        <v>-1.7978145533098</v>
      </c>
      <c r="AZ26" s="84"/>
      <c r="BA26" s="96">
        <v>6.7323798979264904</v>
      </c>
      <c r="BB26" s="104">
        <v>13.581253364093</v>
      </c>
      <c r="BC26" s="97">
        <v>10.0684571129184</v>
      </c>
      <c r="BD26" s="84"/>
      <c r="BE26" s="102">
        <v>2.0027996955008498</v>
      </c>
      <c r="BF26" s="75"/>
      <c r="BG26" s="76"/>
      <c r="BH26" s="76"/>
      <c r="BI26" s="76"/>
      <c r="BJ26" s="76"/>
      <c r="BK26" s="76"/>
      <c r="BL26" s="76"/>
      <c r="BM26" s="76"/>
      <c r="BN26" s="76"/>
      <c r="BO26" s="76"/>
      <c r="BP26" s="76"/>
      <c r="BQ26" s="76"/>
      <c r="BR26" s="76"/>
    </row>
    <row r="27" spans="1:70" x14ac:dyDescent="0.25">
      <c r="A27" s="77" t="s">
        <v>97</v>
      </c>
      <c r="B27" s="37" t="s">
        <v>70</v>
      </c>
      <c r="C27" s="3"/>
      <c r="D27" s="24" t="s">
        <v>16</v>
      </c>
      <c r="E27" s="27" t="s">
        <v>17</v>
      </c>
      <c r="F27" s="3"/>
      <c r="G27" s="109">
        <v>56.560985176506499</v>
      </c>
      <c r="H27" s="105">
        <v>62.763518924150503</v>
      </c>
      <c r="I27" s="105">
        <v>68.740229738678593</v>
      </c>
      <c r="J27" s="105">
        <v>71.199792165452607</v>
      </c>
      <c r="K27" s="105">
        <v>71.685162243390494</v>
      </c>
      <c r="L27" s="110">
        <v>66.189937649635695</v>
      </c>
      <c r="M27" s="105"/>
      <c r="N27" s="117">
        <v>99.720223116499398</v>
      </c>
      <c r="O27" s="125">
        <v>100.11158015383801</v>
      </c>
      <c r="P27" s="118">
        <v>99.915901635168794</v>
      </c>
      <c r="Q27" s="105"/>
      <c r="R27" s="123">
        <v>75.825927359787997</v>
      </c>
      <c r="S27" s="82"/>
      <c r="T27" s="88">
        <v>1.7610636540339299</v>
      </c>
      <c r="U27" s="84">
        <v>1.3357414076149801</v>
      </c>
      <c r="V27" s="84">
        <v>6.78501291039683</v>
      </c>
      <c r="W27" s="84">
        <v>1.68613606683897</v>
      </c>
      <c r="X27" s="84">
        <v>-2.8208622696192198</v>
      </c>
      <c r="Y27" s="89">
        <v>1.6192811626591499</v>
      </c>
      <c r="Z27" s="84"/>
      <c r="AA27" s="96">
        <v>-3.1519239407588699</v>
      </c>
      <c r="AB27" s="104">
        <v>-3.9306906105250898</v>
      </c>
      <c r="AC27" s="97">
        <v>-3.5436416961878301</v>
      </c>
      <c r="AD27" s="84"/>
      <c r="AE27" s="102">
        <v>-0.38807730703059701</v>
      </c>
      <c r="AF27" s="82"/>
      <c r="AG27" s="109">
        <v>55.131901838928201</v>
      </c>
      <c r="AH27" s="105">
        <v>55.997425245784697</v>
      </c>
      <c r="AI27" s="105">
        <v>63.819599867556398</v>
      </c>
      <c r="AJ27" s="105">
        <v>67.430424710916398</v>
      </c>
      <c r="AK27" s="105">
        <v>70.423619020936201</v>
      </c>
      <c r="AL27" s="110">
        <v>62.560594136824399</v>
      </c>
      <c r="AM27" s="105"/>
      <c r="AN27" s="117">
        <v>96.900181218480895</v>
      </c>
      <c r="AO27" s="125">
        <v>100.267475803575</v>
      </c>
      <c r="AP27" s="118">
        <v>98.5838285110284</v>
      </c>
      <c r="AQ27" s="105"/>
      <c r="AR27" s="123">
        <v>72.852946815168394</v>
      </c>
      <c r="AS27" s="82"/>
      <c r="AT27" s="88">
        <v>4.3724459386009801E-2</v>
      </c>
      <c r="AU27" s="84">
        <v>1.0189513172995599</v>
      </c>
      <c r="AV27" s="84">
        <v>4.8763659373586803</v>
      </c>
      <c r="AW27" s="84">
        <v>1.5326000217759499</v>
      </c>
      <c r="AX27" s="84">
        <v>1.9695958428274301E-2</v>
      </c>
      <c r="AY27" s="89">
        <v>1.4841471427531201</v>
      </c>
      <c r="AZ27" s="84"/>
      <c r="BA27" s="96">
        <v>-1.7923062235120999</v>
      </c>
      <c r="BB27" s="104">
        <v>-0.72829271175504195</v>
      </c>
      <c r="BC27" s="97">
        <v>-1.25407954519583</v>
      </c>
      <c r="BD27" s="84"/>
      <c r="BE27" s="102">
        <v>0.40123554972076803</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09">
        <v>52.1537156880567</v>
      </c>
      <c r="H28" s="105">
        <v>67.931974186511496</v>
      </c>
      <c r="I28" s="105">
        <v>80.601052535902497</v>
      </c>
      <c r="J28" s="105">
        <v>77.972095982548595</v>
      </c>
      <c r="K28" s="105">
        <v>76.128956553353902</v>
      </c>
      <c r="L28" s="110">
        <v>70.957558989274602</v>
      </c>
      <c r="M28" s="105"/>
      <c r="N28" s="117">
        <v>84.354715506271504</v>
      </c>
      <c r="O28" s="125">
        <v>89.258223959280102</v>
      </c>
      <c r="P28" s="118">
        <v>86.806469732775795</v>
      </c>
      <c r="Q28" s="105"/>
      <c r="R28" s="123">
        <v>75.485819201703507</v>
      </c>
      <c r="S28" s="82"/>
      <c r="T28" s="88">
        <v>13.490095403103201</v>
      </c>
      <c r="U28" s="84">
        <v>3.5523487370225899</v>
      </c>
      <c r="V28" s="84">
        <v>6.2072188028017097</v>
      </c>
      <c r="W28" s="84">
        <v>3.4822255070727399</v>
      </c>
      <c r="X28" s="84">
        <v>1.5300180139038699</v>
      </c>
      <c r="Y28" s="89">
        <v>5.0362918756783204</v>
      </c>
      <c r="Z28" s="84"/>
      <c r="AA28" s="96">
        <v>-8.8733594401129299</v>
      </c>
      <c r="AB28" s="104">
        <v>-7.5211096372878199</v>
      </c>
      <c r="AC28" s="97">
        <v>-8.1831148316106006</v>
      </c>
      <c r="AD28" s="84"/>
      <c r="AE28" s="102">
        <v>0.29196892843883598</v>
      </c>
      <c r="AF28" s="82"/>
      <c r="AG28" s="109">
        <v>50.874906380657997</v>
      </c>
      <c r="AH28" s="105">
        <v>56.449342846755101</v>
      </c>
      <c r="AI28" s="105">
        <v>69.525025449918104</v>
      </c>
      <c r="AJ28" s="105">
        <v>75.323976095255404</v>
      </c>
      <c r="AK28" s="105">
        <v>75.651599709143696</v>
      </c>
      <c r="AL28" s="110">
        <v>65.564970096346102</v>
      </c>
      <c r="AM28" s="105"/>
      <c r="AN28" s="117">
        <v>88.425002272314103</v>
      </c>
      <c r="AO28" s="125">
        <v>84.697855389929103</v>
      </c>
      <c r="AP28" s="118">
        <v>86.561428831121603</v>
      </c>
      <c r="AQ28" s="105"/>
      <c r="AR28" s="123">
        <v>71.563958306281904</v>
      </c>
      <c r="AS28" s="82"/>
      <c r="AT28" s="88">
        <v>-2.0074988534401799</v>
      </c>
      <c r="AU28" s="84">
        <v>5.0948905390726802</v>
      </c>
      <c r="AV28" s="84">
        <v>6.8319897326473997</v>
      </c>
      <c r="AW28" s="84">
        <v>9.2114571558637603</v>
      </c>
      <c r="AX28" s="84">
        <v>13.418778764111099</v>
      </c>
      <c r="AY28" s="89">
        <v>6.9992149778986397</v>
      </c>
      <c r="AZ28" s="84"/>
      <c r="BA28" s="96">
        <v>2.7296193180130102</v>
      </c>
      <c r="BB28" s="104">
        <v>-4.7687750345283701</v>
      </c>
      <c r="BC28" s="97">
        <v>-1.08092447134095</v>
      </c>
      <c r="BD28" s="84"/>
      <c r="BE28" s="102">
        <v>4.0616233497689098</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09">
        <v>75.392289920724807</v>
      </c>
      <c r="H29" s="105">
        <v>78.716613816534505</v>
      </c>
      <c r="I29" s="105">
        <v>89.378953567383903</v>
      </c>
      <c r="J29" s="105">
        <v>102.28968289920699</v>
      </c>
      <c r="K29" s="105">
        <v>112.256310305775</v>
      </c>
      <c r="L29" s="110">
        <v>91.606770101925207</v>
      </c>
      <c r="M29" s="105"/>
      <c r="N29" s="117">
        <v>150.34078142695299</v>
      </c>
      <c r="O29" s="125">
        <v>159.84645979614899</v>
      </c>
      <c r="P29" s="118">
        <v>155.09362061155099</v>
      </c>
      <c r="Q29" s="105"/>
      <c r="R29" s="123">
        <v>109.745870247532</v>
      </c>
      <c r="S29" s="82"/>
      <c r="T29" s="88">
        <v>-7.7578831920704596</v>
      </c>
      <c r="U29" s="84">
        <v>-9.6229054786160706</v>
      </c>
      <c r="V29" s="84">
        <v>-11.4959907342744</v>
      </c>
      <c r="W29" s="84">
        <v>-1.5716040547635499</v>
      </c>
      <c r="X29" s="84">
        <v>-6.44546703050551</v>
      </c>
      <c r="Y29" s="89">
        <v>-7.2304165524437103</v>
      </c>
      <c r="Z29" s="84"/>
      <c r="AA29" s="96">
        <v>-15.930483007051301</v>
      </c>
      <c r="AB29" s="104">
        <v>-13.4454891711218</v>
      </c>
      <c r="AC29" s="97">
        <v>-14.667996798831799</v>
      </c>
      <c r="AD29" s="84"/>
      <c r="AE29" s="102">
        <v>-10.384271158566399</v>
      </c>
      <c r="AF29" s="82"/>
      <c r="AG29" s="109">
        <v>87.850117780294397</v>
      </c>
      <c r="AH29" s="105">
        <v>77.358451302378199</v>
      </c>
      <c r="AI29" s="105">
        <v>84.809778029444999</v>
      </c>
      <c r="AJ29" s="105">
        <v>92.989817100792706</v>
      </c>
      <c r="AK29" s="105">
        <v>108.09058493771199</v>
      </c>
      <c r="AL29" s="110">
        <v>90.219749830124499</v>
      </c>
      <c r="AM29" s="105"/>
      <c r="AN29" s="117">
        <v>166.49402774631901</v>
      </c>
      <c r="AO29" s="125">
        <v>177.17228992072401</v>
      </c>
      <c r="AP29" s="118">
        <v>171.83315883352199</v>
      </c>
      <c r="AQ29" s="105"/>
      <c r="AR29" s="123">
        <v>113.537866688238</v>
      </c>
      <c r="AS29" s="82"/>
      <c r="AT29" s="88">
        <v>-3.0587074091090201</v>
      </c>
      <c r="AU29" s="84">
        <v>-5.6658803995170803</v>
      </c>
      <c r="AV29" s="84">
        <v>-6.5056758176481901</v>
      </c>
      <c r="AW29" s="84">
        <v>-5.8686640685790303</v>
      </c>
      <c r="AX29" s="84">
        <v>-4.72988973036668</v>
      </c>
      <c r="AY29" s="89">
        <v>-5.14809272080731</v>
      </c>
      <c r="AZ29" s="84"/>
      <c r="BA29" s="96">
        <v>-3.8511735568401502</v>
      </c>
      <c r="BB29" s="104">
        <v>-2.6593827070853</v>
      </c>
      <c r="BC29" s="97">
        <v>-3.2404302614886298</v>
      </c>
      <c r="BD29" s="84"/>
      <c r="BE29" s="102">
        <v>-4.3325058934262799</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09">
        <v>45.264400119083</v>
      </c>
      <c r="H30" s="105">
        <v>64.297534980649004</v>
      </c>
      <c r="I30" s="105">
        <v>72.139373325394402</v>
      </c>
      <c r="J30" s="105">
        <v>72.977031854718604</v>
      </c>
      <c r="K30" s="105">
        <v>89.773413218219702</v>
      </c>
      <c r="L30" s="110">
        <v>68.890350699612895</v>
      </c>
      <c r="M30" s="105"/>
      <c r="N30" s="117">
        <v>107.545778505507</v>
      </c>
      <c r="O30" s="125">
        <v>103.83487645132401</v>
      </c>
      <c r="P30" s="118">
        <v>105.69032747841599</v>
      </c>
      <c r="Q30" s="105"/>
      <c r="R30" s="123">
        <v>79.404629779271005</v>
      </c>
      <c r="S30" s="82"/>
      <c r="T30" s="88">
        <v>-28.063638962963299</v>
      </c>
      <c r="U30" s="84">
        <v>1.7555993987004099</v>
      </c>
      <c r="V30" s="84">
        <v>3.14072987786597</v>
      </c>
      <c r="W30" s="84">
        <v>3.5158862146277499</v>
      </c>
      <c r="X30" s="84">
        <v>19.392991671732801</v>
      </c>
      <c r="Y30" s="89">
        <v>0.79244590392425496</v>
      </c>
      <c r="Z30" s="84"/>
      <c r="AA30" s="96">
        <v>13.6109887947079</v>
      </c>
      <c r="AB30" s="104">
        <v>13.7021183534962</v>
      </c>
      <c r="AC30" s="97">
        <v>13.655735398576301</v>
      </c>
      <c r="AD30" s="84"/>
      <c r="AE30" s="102">
        <v>5.3257692958232301</v>
      </c>
      <c r="AF30" s="82"/>
      <c r="AG30" s="109">
        <v>50.222421851741501</v>
      </c>
      <c r="AH30" s="105">
        <v>54.793877642155401</v>
      </c>
      <c r="AI30" s="105">
        <v>65.423958395355697</v>
      </c>
      <c r="AJ30" s="105">
        <v>68.6867881065793</v>
      </c>
      <c r="AK30" s="105">
        <v>81.158396100029705</v>
      </c>
      <c r="AL30" s="110">
        <v>64.057088419172302</v>
      </c>
      <c r="AM30" s="105"/>
      <c r="AN30" s="117">
        <v>103.712301280142</v>
      </c>
      <c r="AO30" s="125">
        <v>98.795015257517093</v>
      </c>
      <c r="AP30" s="118">
        <v>101.25365826882999</v>
      </c>
      <c r="AQ30" s="105"/>
      <c r="AR30" s="123">
        <v>74.6846798047888</v>
      </c>
      <c r="AS30" s="82"/>
      <c r="AT30" s="88">
        <v>-0.97011003542547003</v>
      </c>
      <c r="AU30" s="84">
        <v>1.51021455603921</v>
      </c>
      <c r="AV30" s="84">
        <v>4.29112197292958</v>
      </c>
      <c r="AW30" s="84">
        <v>4.5794617169957297</v>
      </c>
      <c r="AX30" s="84">
        <v>18.4863260666069</v>
      </c>
      <c r="AY30" s="89">
        <v>6.2024385515596103</v>
      </c>
      <c r="AZ30" s="84"/>
      <c r="BA30" s="96">
        <v>15.8306019717197</v>
      </c>
      <c r="BB30" s="104">
        <v>8.3066014275652602</v>
      </c>
      <c r="BC30" s="97">
        <v>12.033636592769</v>
      </c>
      <c r="BD30" s="84"/>
      <c r="BE30" s="102">
        <v>8.3962713025078006</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09">
        <v>53.655568407735402</v>
      </c>
      <c r="H31" s="105">
        <v>65.189246340140897</v>
      </c>
      <c r="I31" s="105">
        <v>70.802450750045097</v>
      </c>
      <c r="J31" s="105">
        <v>77.792982107355797</v>
      </c>
      <c r="K31" s="105">
        <v>85.518780046990699</v>
      </c>
      <c r="L31" s="110">
        <v>70.591805530453598</v>
      </c>
      <c r="M31" s="105"/>
      <c r="N31" s="117">
        <v>115.325584673775</v>
      </c>
      <c r="O31" s="125">
        <v>112.311491053677</v>
      </c>
      <c r="P31" s="118">
        <v>113.81853786372599</v>
      </c>
      <c r="Q31" s="105"/>
      <c r="R31" s="123">
        <v>82.942300482817302</v>
      </c>
      <c r="S31" s="82"/>
      <c r="T31" s="88">
        <v>15.1178006007062</v>
      </c>
      <c r="U31" s="84">
        <v>20.212931648718001</v>
      </c>
      <c r="V31" s="84">
        <v>18.891488437236799</v>
      </c>
      <c r="W31" s="84">
        <v>27.366983299390299</v>
      </c>
      <c r="X31" s="84">
        <v>33.205616592095197</v>
      </c>
      <c r="Y31" s="89">
        <v>23.555681743579299</v>
      </c>
      <c r="Z31" s="84"/>
      <c r="AA31" s="96">
        <v>12.899930599280101</v>
      </c>
      <c r="AB31" s="104">
        <v>4.3940696976524301</v>
      </c>
      <c r="AC31" s="97">
        <v>8.5367764016820598</v>
      </c>
      <c r="AD31" s="84"/>
      <c r="AE31" s="102">
        <v>17.1972826320713</v>
      </c>
      <c r="AF31" s="82"/>
      <c r="AG31" s="109">
        <v>54.7995933489969</v>
      </c>
      <c r="AH31" s="105">
        <v>58.635639797578101</v>
      </c>
      <c r="AI31" s="105">
        <v>66.973574010482494</v>
      </c>
      <c r="AJ31" s="105">
        <v>69.635050605458105</v>
      </c>
      <c r="AK31" s="105">
        <v>74.208480028917407</v>
      </c>
      <c r="AL31" s="110">
        <v>64.850467558286596</v>
      </c>
      <c r="AM31" s="105"/>
      <c r="AN31" s="117">
        <v>100.017362190493</v>
      </c>
      <c r="AO31" s="125">
        <v>98.709080968733005</v>
      </c>
      <c r="AP31" s="118">
        <v>99.363221579613196</v>
      </c>
      <c r="AQ31" s="105"/>
      <c r="AR31" s="123">
        <v>74.711254421522796</v>
      </c>
      <c r="AS31" s="82"/>
      <c r="AT31" s="88">
        <v>14.266110345089199</v>
      </c>
      <c r="AU31" s="84">
        <v>20.381656418467099</v>
      </c>
      <c r="AV31" s="84">
        <v>20.1673787675231</v>
      </c>
      <c r="AW31" s="84">
        <v>22.8812291719636</v>
      </c>
      <c r="AX31" s="84">
        <v>26.882370687701101</v>
      </c>
      <c r="AY31" s="89">
        <v>21.191276645031699</v>
      </c>
      <c r="AZ31" s="84"/>
      <c r="BA31" s="96">
        <v>11.667808182240501</v>
      </c>
      <c r="BB31" s="104">
        <v>7.3673009741500097</v>
      </c>
      <c r="BC31" s="97">
        <v>9.4894889706706707</v>
      </c>
      <c r="BD31" s="84"/>
      <c r="BE31" s="102">
        <v>16.4615719715969</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09">
        <v>44.824852603369003</v>
      </c>
      <c r="H32" s="105">
        <v>57.156370597243402</v>
      </c>
      <c r="I32" s="105">
        <v>63.1659877488514</v>
      </c>
      <c r="J32" s="105">
        <v>60.181579249617101</v>
      </c>
      <c r="K32" s="105">
        <v>63.631196401225097</v>
      </c>
      <c r="L32" s="110">
        <v>57.791997320061199</v>
      </c>
      <c r="M32" s="105"/>
      <c r="N32" s="117">
        <v>95.655970520673804</v>
      </c>
      <c r="O32" s="125">
        <v>85.793861026033596</v>
      </c>
      <c r="P32" s="118">
        <v>90.7249157733537</v>
      </c>
      <c r="Q32" s="105"/>
      <c r="R32" s="123">
        <v>67.201402592430497</v>
      </c>
      <c r="S32" s="82"/>
      <c r="T32" s="88">
        <v>0.60696840745031799</v>
      </c>
      <c r="U32" s="84">
        <v>9.1173184892060899</v>
      </c>
      <c r="V32" s="84">
        <v>11.0766040175213</v>
      </c>
      <c r="W32" s="84">
        <v>4.5088253015629096</v>
      </c>
      <c r="X32" s="84">
        <v>4.1175780388568004</v>
      </c>
      <c r="Y32" s="89">
        <v>6.0395666849394303</v>
      </c>
      <c r="Z32" s="84"/>
      <c r="AA32" s="96">
        <v>-2.0476324844705398</v>
      </c>
      <c r="AB32" s="104">
        <v>-11.821791925243501</v>
      </c>
      <c r="AC32" s="97">
        <v>-6.9256974978935801</v>
      </c>
      <c r="AD32" s="84"/>
      <c r="AE32" s="102">
        <v>0.63240183462668398</v>
      </c>
      <c r="AF32" s="82"/>
      <c r="AG32" s="109">
        <v>41.029271630934097</v>
      </c>
      <c r="AH32" s="105">
        <v>46.9068118300153</v>
      </c>
      <c r="AI32" s="105">
        <v>54.418251818529797</v>
      </c>
      <c r="AJ32" s="105">
        <v>57.484143376722798</v>
      </c>
      <c r="AK32" s="105">
        <v>58.888084322358303</v>
      </c>
      <c r="AL32" s="110">
        <v>51.745312595712001</v>
      </c>
      <c r="AM32" s="105"/>
      <c r="AN32" s="117">
        <v>88.126288284839205</v>
      </c>
      <c r="AO32" s="125">
        <v>79.586830972434896</v>
      </c>
      <c r="AP32" s="118">
        <v>83.856559628637001</v>
      </c>
      <c r="AQ32" s="105"/>
      <c r="AR32" s="123">
        <v>60.919954605119202</v>
      </c>
      <c r="AS32" s="82"/>
      <c r="AT32" s="88">
        <v>-2.4994380314161102</v>
      </c>
      <c r="AU32" s="84">
        <v>3.2297001006739499</v>
      </c>
      <c r="AV32" s="84">
        <v>5.3349952472839801</v>
      </c>
      <c r="AW32" s="84">
        <v>4.2613079408739898</v>
      </c>
      <c r="AX32" s="84">
        <v>-0.25280434824602199</v>
      </c>
      <c r="AY32" s="89">
        <v>2.1204055203069698</v>
      </c>
      <c r="AZ32" s="84"/>
      <c r="BA32" s="96">
        <v>-7.6935878673503204</v>
      </c>
      <c r="BB32" s="104">
        <v>-10.4951221936702</v>
      </c>
      <c r="BC32" s="97">
        <v>-9.04457749725435</v>
      </c>
      <c r="BD32" s="84"/>
      <c r="BE32" s="102">
        <v>-2.5825994052316399</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09">
        <v>42.403733947974899</v>
      </c>
      <c r="H33" s="105">
        <v>55.898514981890003</v>
      </c>
      <c r="I33" s="105">
        <v>61.940474152123798</v>
      </c>
      <c r="J33" s="105">
        <v>63.308679618044103</v>
      </c>
      <c r="K33" s="105">
        <v>66.112802107342702</v>
      </c>
      <c r="L33" s="110">
        <v>57.932840961475101</v>
      </c>
      <c r="M33" s="105"/>
      <c r="N33" s="117">
        <v>79.225360553177396</v>
      </c>
      <c r="O33" s="125">
        <v>81.907181429041799</v>
      </c>
      <c r="P33" s="118">
        <v>80.566270991109604</v>
      </c>
      <c r="Q33" s="105"/>
      <c r="R33" s="123">
        <v>64.399535255656403</v>
      </c>
      <c r="S33" s="82"/>
      <c r="T33" s="88">
        <v>-15.080127263717401</v>
      </c>
      <c r="U33" s="84">
        <v>-7.0324077446657602</v>
      </c>
      <c r="V33" s="84">
        <v>-2.3674574927910501</v>
      </c>
      <c r="W33" s="84">
        <v>-2.3711767883838402</v>
      </c>
      <c r="X33" s="84">
        <v>1.13623882932765</v>
      </c>
      <c r="Y33" s="89">
        <v>-4.6277189300361403</v>
      </c>
      <c r="Z33" s="84"/>
      <c r="AA33" s="96">
        <v>-4.8457126591737003</v>
      </c>
      <c r="AB33" s="104">
        <v>-14.3626676088971</v>
      </c>
      <c r="AC33" s="97">
        <v>-9.9335880645451908</v>
      </c>
      <c r="AD33" s="84"/>
      <c r="AE33" s="102">
        <v>-6.5945558308491297</v>
      </c>
      <c r="AF33" s="82"/>
      <c r="AG33" s="109">
        <v>43.114578531445503</v>
      </c>
      <c r="AH33" s="105">
        <v>49.771461145867598</v>
      </c>
      <c r="AI33" s="105">
        <v>59.294929206453702</v>
      </c>
      <c r="AJ33" s="105">
        <v>60.625528482054598</v>
      </c>
      <c r="AK33" s="105">
        <v>64.4873641751728</v>
      </c>
      <c r="AL33" s="110">
        <v>55.458772308198803</v>
      </c>
      <c r="AM33" s="105"/>
      <c r="AN33" s="117">
        <v>89.970494731643001</v>
      </c>
      <c r="AO33" s="125">
        <v>84.051587092525494</v>
      </c>
      <c r="AP33" s="118">
        <v>87.011040912084198</v>
      </c>
      <c r="AQ33" s="105"/>
      <c r="AR33" s="123">
        <v>64.473706195023198</v>
      </c>
      <c r="AS33" s="82"/>
      <c r="AT33" s="88">
        <v>-6.3771002051368404</v>
      </c>
      <c r="AU33" s="84">
        <v>-4.3141302999764397</v>
      </c>
      <c r="AV33" s="84">
        <v>-1.9819254064979701</v>
      </c>
      <c r="AW33" s="84">
        <v>-3.0251965656426298</v>
      </c>
      <c r="AX33" s="84">
        <v>-1.81160899907182</v>
      </c>
      <c r="AY33" s="89">
        <v>-3.3446625209438898</v>
      </c>
      <c r="AZ33" s="84"/>
      <c r="BA33" s="96">
        <v>-0.338227307761646</v>
      </c>
      <c r="BB33" s="104">
        <v>-6.1713559922086203</v>
      </c>
      <c r="BC33" s="97">
        <v>-3.2435060016932602</v>
      </c>
      <c r="BD33" s="84"/>
      <c r="BE33" s="102">
        <v>-3.3632606394376898</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09">
        <v>52.609630610443403</v>
      </c>
      <c r="H34" s="105">
        <v>63.467795545596502</v>
      </c>
      <c r="I34" s="105">
        <v>73.1661383852787</v>
      </c>
      <c r="J34" s="105">
        <v>75.511255856589898</v>
      </c>
      <c r="K34" s="105">
        <v>74.496272832212895</v>
      </c>
      <c r="L34" s="110">
        <v>67.850218646024302</v>
      </c>
      <c r="M34" s="105"/>
      <c r="N34" s="117">
        <v>103.70576084742299</v>
      </c>
      <c r="O34" s="125">
        <v>108.693512256399</v>
      </c>
      <c r="P34" s="118">
        <v>106.199636551911</v>
      </c>
      <c r="Q34" s="105"/>
      <c r="R34" s="123">
        <v>78.807195190563405</v>
      </c>
      <c r="S34" s="82"/>
      <c r="T34" s="88">
        <v>1.09924657830894</v>
      </c>
      <c r="U34" s="84">
        <v>-1.95716167315092</v>
      </c>
      <c r="V34" s="84">
        <v>-2.4207105408998402</v>
      </c>
      <c r="W34" s="84">
        <v>-2.8165017217677502</v>
      </c>
      <c r="X34" s="84">
        <v>-7.6232319475230197</v>
      </c>
      <c r="Y34" s="89">
        <v>-3.0980276743096802</v>
      </c>
      <c r="Z34" s="84"/>
      <c r="AA34" s="96">
        <v>-6.6035881229561504</v>
      </c>
      <c r="AB34" s="104">
        <v>-3.9564426802038901</v>
      </c>
      <c r="AC34" s="97">
        <v>-5.2674249266371396</v>
      </c>
      <c r="AD34" s="84"/>
      <c r="AE34" s="102">
        <v>-3.9449605917870998</v>
      </c>
      <c r="AF34" s="82"/>
      <c r="AG34" s="109">
        <v>60.231564982684802</v>
      </c>
      <c r="AH34" s="105">
        <v>60.4059914612616</v>
      </c>
      <c r="AI34" s="105">
        <v>71.461182352142302</v>
      </c>
      <c r="AJ34" s="105">
        <v>73.774260626740002</v>
      </c>
      <c r="AK34" s="105">
        <v>75.6820469206219</v>
      </c>
      <c r="AL34" s="110">
        <v>68.3110092686901</v>
      </c>
      <c r="AM34" s="105"/>
      <c r="AN34" s="117">
        <v>103.10199141033399</v>
      </c>
      <c r="AO34" s="125">
        <v>107.152895192503</v>
      </c>
      <c r="AP34" s="118">
        <v>105.12744330141901</v>
      </c>
      <c r="AQ34" s="105"/>
      <c r="AR34" s="123">
        <v>78.829990420898397</v>
      </c>
      <c r="AS34" s="82"/>
      <c r="AT34" s="88">
        <v>-0.69510002819607497</v>
      </c>
      <c r="AU34" s="84">
        <v>2.9070220281158701</v>
      </c>
      <c r="AV34" s="84">
        <v>3.9186405199626102</v>
      </c>
      <c r="AW34" s="84">
        <v>2.5195233475949301</v>
      </c>
      <c r="AX34" s="84">
        <v>0.87122976923460005</v>
      </c>
      <c r="AY34" s="89">
        <v>1.92960768277996</v>
      </c>
      <c r="AZ34" s="84"/>
      <c r="BA34" s="96">
        <v>1.9540035196463299</v>
      </c>
      <c r="BB34" s="104">
        <v>3.0049264227392398</v>
      </c>
      <c r="BC34" s="97">
        <v>2.4868952849728401</v>
      </c>
      <c r="BD34" s="84"/>
      <c r="BE34" s="102">
        <v>2.1499773364417201</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09">
        <v>71.292126276694503</v>
      </c>
      <c r="H35" s="105">
        <v>74.578477251624804</v>
      </c>
      <c r="I35" s="105">
        <v>96.284168987929405</v>
      </c>
      <c r="J35" s="105">
        <v>96.383324048282205</v>
      </c>
      <c r="K35" s="105">
        <v>87.154447539461401</v>
      </c>
      <c r="L35" s="110">
        <v>85.138508820798506</v>
      </c>
      <c r="M35" s="105"/>
      <c r="N35" s="117">
        <v>121.066230269266</v>
      </c>
      <c r="O35" s="125">
        <v>123.537688022284</v>
      </c>
      <c r="P35" s="118">
        <v>122.301959145775</v>
      </c>
      <c r="Q35" s="105"/>
      <c r="R35" s="123">
        <v>95.756637485077505</v>
      </c>
      <c r="S35" s="82"/>
      <c r="T35" s="88">
        <v>12.3673312707236</v>
      </c>
      <c r="U35" s="84">
        <v>-3.73381491383015</v>
      </c>
      <c r="V35" s="84">
        <v>18.7274490887811</v>
      </c>
      <c r="W35" s="84">
        <v>12.211828758896599</v>
      </c>
      <c r="X35" s="84">
        <v>4.8530599132000898</v>
      </c>
      <c r="Y35" s="89">
        <v>8.8649350762834302</v>
      </c>
      <c r="Z35" s="84"/>
      <c r="AA35" s="96">
        <v>-1.37875611143382</v>
      </c>
      <c r="AB35" s="104">
        <v>-4.4521806647538398</v>
      </c>
      <c r="AC35" s="97">
        <v>-2.9553128343252602</v>
      </c>
      <c r="AD35" s="84"/>
      <c r="AE35" s="102">
        <v>4.2320392199656904</v>
      </c>
      <c r="AF35" s="82"/>
      <c r="AG35" s="109">
        <v>68.124874651810501</v>
      </c>
      <c r="AH35" s="105">
        <v>66.403068709377905</v>
      </c>
      <c r="AI35" s="105">
        <v>76.913785979572793</v>
      </c>
      <c r="AJ35" s="105">
        <v>79.038270659238606</v>
      </c>
      <c r="AK35" s="105">
        <v>82.209099350046401</v>
      </c>
      <c r="AL35" s="110">
        <v>74.537819870009201</v>
      </c>
      <c r="AM35" s="105"/>
      <c r="AN35" s="117">
        <v>119.047147168059</v>
      </c>
      <c r="AO35" s="125">
        <v>125.389793407613</v>
      </c>
      <c r="AP35" s="118">
        <v>122.218470287836</v>
      </c>
      <c r="AQ35" s="105"/>
      <c r="AR35" s="123">
        <v>88.160862846531302</v>
      </c>
      <c r="AS35" s="82"/>
      <c r="AT35" s="88">
        <v>-1.27517259405253</v>
      </c>
      <c r="AU35" s="84">
        <v>-1.7567905800071799</v>
      </c>
      <c r="AV35" s="84">
        <v>6.4764613928074697</v>
      </c>
      <c r="AW35" s="84">
        <v>5.2550252240345197</v>
      </c>
      <c r="AX35" s="84">
        <v>6.5152453878866901</v>
      </c>
      <c r="AY35" s="89">
        <v>3.2083780219720301</v>
      </c>
      <c r="AZ35" s="84"/>
      <c r="BA35" s="96">
        <v>2.5160364986635702</v>
      </c>
      <c r="BB35" s="104">
        <v>-1.0247012414127099</v>
      </c>
      <c r="BC35" s="97">
        <v>0.66865515670462805</v>
      </c>
      <c r="BD35" s="84"/>
      <c r="BE35" s="102">
        <v>2.1872463988531399</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09">
        <v>96.785755446240302</v>
      </c>
      <c r="H36" s="105">
        <v>87.794581869290198</v>
      </c>
      <c r="I36" s="105">
        <v>95.109824314827804</v>
      </c>
      <c r="J36" s="105">
        <v>95.446781447645805</v>
      </c>
      <c r="K36" s="105">
        <v>90.711271960646499</v>
      </c>
      <c r="L36" s="110">
        <v>93.169643007730102</v>
      </c>
      <c r="M36" s="105"/>
      <c r="N36" s="117">
        <v>138.84591004919099</v>
      </c>
      <c r="O36" s="125">
        <v>147.71819395643001</v>
      </c>
      <c r="P36" s="118">
        <v>143.28205200280999</v>
      </c>
      <c r="Q36" s="105"/>
      <c r="R36" s="123">
        <v>107.487474149181</v>
      </c>
      <c r="S36" s="82"/>
      <c r="T36" s="88">
        <v>7.5066628605444103</v>
      </c>
      <c r="U36" s="84">
        <v>-2.3991759548822</v>
      </c>
      <c r="V36" s="84">
        <v>2.9102083847378899</v>
      </c>
      <c r="W36" s="84">
        <v>-0.80626767622361895</v>
      </c>
      <c r="X36" s="84">
        <v>-10.197037984534299</v>
      </c>
      <c r="Y36" s="89">
        <v>-0.80624719133942502</v>
      </c>
      <c r="Z36" s="84"/>
      <c r="AA36" s="96">
        <v>-8.0951099552447996</v>
      </c>
      <c r="AB36" s="104">
        <v>-1.80165702441483</v>
      </c>
      <c r="AC36" s="97">
        <v>-4.9551387088941201</v>
      </c>
      <c r="AD36" s="84"/>
      <c r="AE36" s="102">
        <v>-2.4284036473465198</v>
      </c>
      <c r="AF36" s="82"/>
      <c r="AG36" s="109">
        <v>72.815233661278896</v>
      </c>
      <c r="AH36" s="105">
        <v>64.481291286015406</v>
      </c>
      <c r="AI36" s="105">
        <v>76.123290583274695</v>
      </c>
      <c r="AJ36" s="105">
        <v>78.202830288123593</v>
      </c>
      <c r="AK36" s="105">
        <v>81.040337315530493</v>
      </c>
      <c r="AL36" s="110">
        <v>74.532596626844594</v>
      </c>
      <c r="AM36" s="105"/>
      <c r="AN36" s="117">
        <v>124.058088545326</v>
      </c>
      <c r="AO36" s="125">
        <v>135.27357870695701</v>
      </c>
      <c r="AP36" s="118">
        <v>129.66583362614099</v>
      </c>
      <c r="AQ36" s="105"/>
      <c r="AR36" s="123">
        <v>90.284950055215305</v>
      </c>
      <c r="AS36" s="82"/>
      <c r="AT36" s="88">
        <v>-8.7975515942240392</v>
      </c>
      <c r="AU36" s="84">
        <v>-8.1325531376426294</v>
      </c>
      <c r="AV36" s="84">
        <v>1.6642653720902201</v>
      </c>
      <c r="AW36" s="84">
        <v>-2.2090002152089299</v>
      </c>
      <c r="AX36" s="84">
        <v>-4.0199416772523504</v>
      </c>
      <c r="AY36" s="89">
        <v>-4.2759469133826302</v>
      </c>
      <c r="AZ36" s="84"/>
      <c r="BA36" s="96">
        <v>-6.1970607293040398</v>
      </c>
      <c r="BB36" s="104">
        <v>-2.3632037564244301</v>
      </c>
      <c r="BC36" s="97">
        <v>-4.2355802266975902</v>
      </c>
      <c r="BD36" s="84"/>
      <c r="BE36" s="102">
        <v>-4.2593870299341701</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09">
        <v>98.471301253994199</v>
      </c>
      <c r="H37" s="105">
        <v>92.969153083966503</v>
      </c>
      <c r="I37" s="105">
        <v>104.307850487366</v>
      </c>
      <c r="J37" s="105">
        <v>109.27570876184799</v>
      </c>
      <c r="K37" s="105">
        <v>110.445228914368</v>
      </c>
      <c r="L37" s="110">
        <v>103.093848500308</v>
      </c>
      <c r="M37" s="105"/>
      <c r="N37" s="117">
        <v>161.303942966085</v>
      </c>
      <c r="O37" s="125">
        <v>170.30330576515101</v>
      </c>
      <c r="P37" s="118">
        <v>165.80362436561799</v>
      </c>
      <c r="Q37" s="105"/>
      <c r="R37" s="123">
        <v>121.010927318968</v>
      </c>
      <c r="S37" s="82"/>
      <c r="T37" s="88">
        <v>-3.8850358498518298E-2</v>
      </c>
      <c r="U37" s="84">
        <v>-3.2352911813899898</v>
      </c>
      <c r="V37" s="84">
        <v>-3.4085515873558498</v>
      </c>
      <c r="W37" s="84">
        <v>-5.5853821453203301</v>
      </c>
      <c r="X37" s="84">
        <v>-5.7608217705953404</v>
      </c>
      <c r="Y37" s="89">
        <v>-3.7428685287732</v>
      </c>
      <c r="Z37" s="84"/>
      <c r="AA37" s="96">
        <v>-3.1514130265647702</v>
      </c>
      <c r="AB37" s="104">
        <v>-6.0626315836125997</v>
      </c>
      <c r="AC37" s="97">
        <v>-4.66871124624606</v>
      </c>
      <c r="AD37" s="84"/>
      <c r="AE37" s="102">
        <v>-4.1074444901330498</v>
      </c>
      <c r="AF37" s="82"/>
      <c r="AG37" s="109">
        <v>88.790952243494999</v>
      </c>
      <c r="AH37" s="105">
        <v>80.296757270212893</v>
      </c>
      <c r="AI37" s="105">
        <v>88.852577334120895</v>
      </c>
      <c r="AJ37" s="105">
        <v>90.787565452055503</v>
      </c>
      <c r="AK37" s="105">
        <v>93.055957144007905</v>
      </c>
      <c r="AL37" s="110">
        <v>88.356761888778394</v>
      </c>
      <c r="AM37" s="105"/>
      <c r="AN37" s="117">
        <v>144.411124097097</v>
      </c>
      <c r="AO37" s="125">
        <v>159.56060914046299</v>
      </c>
      <c r="AP37" s="118">
        <v>151.98586661877999</v>
      </c>
      <c r="AQ37" s="105"/>
      <c r="AR37" s="123">
        <v>106.53650609735</v>
      </c>
      <c r="AS37" s="82"/>
      <c r="AT37" s="88">
        <v>-11.0628944045308</v>
      </c>
      <c r="AU37" s="84">
        <v>-3.9254933509833099</v>
      </c>
      <c r="AV37" s="84">
        <v>-0.91600523003525802</v>
      </c>
      <c r="AW37" s="84">
        <v>-6.3355473277327503</v>
      </c>
      <c r="AX37" s="84">
        <v>-5.3782431729825104</v>
      </c>
      <c r="AY37" s="89">
        <v>-5.67324967968002</v>
      </c>
      <c r="AZ37" s="84"/>
      <c r="BA37" s="96">
        <v>-1.48882508719076</v>
      </c>
      <c r="BB37" s="104">
        <v>-0.57154808938208201</v>
      </c>
      <c r="BC37" s="97">
        <v>-1.00944934758964</v>
      </c>
      <c r="BD37" s="84"/>
      <c r="BE37" s="102">
        <v>-3.8212267159768398</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09">
        <v>75.215687756811704</v>
      </c>
      <c r="H38" s="105">
        <v>101.63357302429399</v>
      </c>
      <c r="I38" s="105">
        <v>131.492668648023</v>
      </c>
      <c r="J38" s="105">
        <v>138.88696433557999</v>
      </c>
      <c r="K38" s="105">
        <v>123.40634020824101</v>
      </c>
      <c r="L38" s="110">
        <v>114.12704679459</v>
      </c>
      <c r="M38" s="105"/>
      <c r="N38" s="117">
        <v>116.393050225395</v>
      </c>
      <c r="O38" s="125">
        <v>122.041313080943</v>
      </c>
      <c r="P38" s="118">
        <v>119.21718165316901</v>
      </c>
      <c r="Q38" s="105"/>
      <c r="R38" s="123">
        <v>115.581371039898</v>
      </c>
      <c r="S38" s="82"/>
      <c r="T38" s="88">
        <v>-4.5686242118171103</v>
      </c>
      <c r="U38" s="84">
        <v>3.8549738635676598</v>
      </c>
      <c r="V38" s="84">
        <v>10.1813611259005</v>
      </c>
      <c r="W38" s="84">
        <v>4.8284111447439004</v>
      </c>
      <c r="X38" s="84">
        <v>8.5732343421242998</v>
      </c>
      <c r="Y38" s="89">
        <v>5.2499978583029003</v>
      </c>
      <c r="Z38" s="84"/>
      <c r="AA38" s="96">
        <v>6.6399228273659201</v>
      </c>
      <c r="AB38" s="104">
        <v>14.337810637971501</v>
      </c>
      <c r="AC38" s="97">
        <v>10.445928591275701</v>
      </c>
      <c r="AD38" s="84"/>
      <c r="AE38" s="102">
        <v>6.7297262334760699</v>
      </c>
      <c r="AF38" s="82"/>
      <c r="AG38" s="109">
        <v>88.378749800534493</v>
      </c>
      <c r="AH38" s="105">
        <v>110.93625009973201</v>
      </c>
      <c r="AI38" s="105">
        <v>134.93535814018401</v>
      </c>
      <c r="AJ38" s="105">
        <v>136.00393854469999</v>
      </c>
      <c r="AK38" s="105">
        <v>116.077224987034</v>
      </c>
      <c r="AL38" s="110">
        <v>117.26630431443699</v>
      </c>
      <c r="AM38" s="105"/>
      <c r="AN38" s="117">
        <v>108.179490864483</v>
      </c>
      <c r="AO38" s="125">
        <v>112.455999920213</v>
      </c>
      <c r="AP38" s="118">
        <v>110.317745392348</v>
      </c>
      <c r="AQ38" s="105"/>
      <c r="AR38" s="123">
        <v>115.281001765269</v>
      </c>
      <c r="AS38" s="82"/>
      <c r="AT38" s="88">
        <v>6.6001179102025702</v>
      </c>
      <c r="AU38" s="84">
        <v>15.332030646861799</v>
      </c>
      <c r="AV38" s="84">
        <v>16.581525925045302</v>
      </c>
      <c r="AW38" s="84">
        <v>11.3680093216751</v>
      </c>
      <c r="AX38" s="84">
        <v>4.5514767739726496</v>
      </c>
      <c r="AY38" s="89">
        <v>11.051018909684601</v>
      </c>
      <c r="AZ38" s="84"/>
      <c r="BA38" s="96">
        <v>1.02465119732148</v>
      </c>
      <c r="BB38" s="104">
        <v>1.73917895847541</v>
      </c>
      <c r="BC38" s="97">
        <v>1.38758122271852</v>
      </c>
      <c r="BD38" s="84"/>
      <c r="BE38" s="102">
        <v>8.2305814689387802</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11">
        <v>52.912677763705403</v>
      </c>
      <c r="H39" s="112">
        <v>61.118412339424601</v>
      </c>
      <c r="I39" s="112">
        <v>65.202635245160096</v>
      </c>
      <c r="J39" s="112">
        <v>67.929221096435597</v>
      </c>
      <c r="K39" s="112">
        <v>72.003437669621803</v>
      </c>
      <c r="L39" s="113">
        <v>63.8332768228695</v>
      </c>
      <c r="M39" s="105"/>
      <c r="N39" s="119">
        <v>96.410050660394404</v>
      </c>
      <c r="O39" s="120">
        <v>98.325720101320698</v>
      </c>
      <c r="P39" s="121">
        <v>97.367885380857601</v>
      </c>
      <c r="Q39" s="105"/>
      <c r="R39" s="124">
        <v>73.414593553723194</v>
      </c>
      <c r="S39" s="82"/>
      <c r="T39" s="90">
        <v>10.5796194945199</v>
      </c>
      <c r="U39" s="91">
        <v>10.804371695916799</v>
      </c>
      <c r="V39" s="91">
        <v>10.0428927584965</v>
      </c>
      <c r="W39" s="91">
        <v>7.5778417109361804</v>
      </c>
      <c r="X39" s="91">
        <v>7.2666434982231998</v>
      </c>
      <c r="Y39" s="92">
        <v>9.1051239286712704</v>
      </c>
      <c r="Z39" s="84"/>
      <c r="AA39" s="98">
        <v>-3.0353239753464698</v>
      </c>
      <c r="AB39" s="99">
        <v>-5.7956265814414598</v>
      </c>
      <c r="AC39" s="100">
        <v>-4.4489755450420603</v>
      </c>
      <c r="AD39" s="84"/>
      <c r="AE39" s="103">
        <v>3.5395872973364999</v>
      </c>
      <c r="AF39" s="82"/>
      <c r="AG39" s="111">
        <v>52.844617333092003</v>
      </c>
      <c r="AH39" s="112">
        <v>54.425289035643203</v>
      </c>
      <c r="AI39" s="112">
        <v>61.512311154333197</v>
      </c>
      <c r="AJ39" s="112">
        <v>63.638682151257399</v>
      </c>
      <c r="AK39" s="112">
        <v>67.332117106929601</v>
      </c>
      <c r="AL39" s="113">
        <v>59.950603356251101</v>
      </c>
      <c r="AM39" s="105"/>
      <c r="AN39" s="119">
        <v>91.564630450515594</v>
      </c>
      <c r="AO39" s="120">
        <v>96.504772028225005</v>
      </c>
      <c r="AP39" s="121">
        <v>94.034701239370307</v>
      </c>
      <c r="AQ39" s="105"/>
      <c r="AR39" s="124">
        <v>69.688917037142303</v>
      </c>
      <c r="AS39" s="82"/>
      <c r="AT39" s="90">
        <v>7.3017826222412703</v>
      </c>
      <c r="AU39" s="91">
        <v>11.4524077647007</v>
      </c>
      <c r="AV39" s="91">
        <v>12.1305051262995</v>
      </c>
      <c r="AW39" s="91">
        <v>8.2661805653500799</v>
      </c>
      <c r="AX39" s="91">
        <v>9.8672720886115499</v>
      </c>
      <c r="AY39" s="92">
        <v>9.7980564722364196</v>
      </c>
      <c r="AZ39" s="84"/>
      <c r="BA39" s="98">
        <v>0.83161965247803504</v>
      </c>
      <c r="BB39" s="99">
        <v>1.46659096330307</v>
      </c>
      <c r="BC39" s="100">
        <v>1.1564489956680799</v>
      </c>
      <c r="BD39" s="84"/>
      <c r="BE39" s="103">
        <v>6.29716200850888</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06">
        <v>46.621743304699301</v>
      </c>
      <c r="H40" s="107">
        <v>59.070469934310204</v>
      </c>
      <c r="I40" s="107">
        <v>64.011728145527997</v>
      </c>
      <c r="J40" s="107">
        <v>61.696685194542603</v>
      </c>
      <c r="K40" s="107">
        <v>58.488350176856898</v>
      </c>
      <c r="L40" s="108">
        <v>57.977795351187403</v>
      </c>
      <c r="M40" s="105"/>
      <c r="N40" s="114">
        <v>75.3758868115209</v>
      </c>
      <c r="O40" s="115">
        <v>73.892028802425401</v>
      </c>
      <c r="P40" s="116">
        <v>74.6339578069732</v>
      </c>
      <c r="Q40" s="105"/>
      <c r="R40" s="122">
        <v>62.736698909983303</v>
      </c>
      <c r="S40" s="82"/>
      <c r="T40" s="85">
        <v>3.3916862440470101</v>
      </c>
      <c r="U40" s="86">
        <v>12.1605818511172</v>
      </c>
      <c r="V40" s="86">
        <v>12.5330714533495</v>
      </c>
      <c r="W40" s="86">
        <v>6.9284199063067202</v>
      </c>
      <c r="X40" s="86">
        <v>2.4019348961774099</v>
      </c>
      <c r="Y40" s="87">
        <v>7.5828769266113802</v>
      </c>
      <c r="Z40" s="84"/>
      <c r="AA40" s="93">
        <v>0.46841722259956198</v>
      </c>
      <c r="AB40" s="94">
        <v>-0.53600737557684597</v>
      </c>
      <c r="AC40" s="95">
        <v>-3.1325533529860797E-2</v>
      </c>
      <c r="AD40" s="84"/>
      <c r="AE40" s="101">
        <v>4.8679994464903897</v>
      </c>
      <c r="AF40" s="78"/>
      <c r="AG40" s="106">
        <v>45.519372789287502</v>
      </c>
      <c r="AH40" s="107">
        <v>54.867278297119697</v>
      </c>
      <c r="AI40" s="107">
        <v>66.439452374936806</v>
      </c>
      <c r="AJ40" s="107">
        <v>68.4432213239009</v>
      </c>
      <c r="AK40" s="107">
        <v>64.916250631632096</v>
      </c>
      <c r="AL40" s="108">
        <v>60.037115083375397</v>
      </c>
      <c r="AM40" s="105"/>
      <c r="AN40" s="114">
        <v>78.591138832743795</v>
      </c>
      <c r="AO40" s="115">
        <v>79.377088807478501</v>
      </c>
      <c r="AP40" s="116">
        <v>78.984113820111105</v>
      </c>
      <c r="AQ40" s="105"/>
      <c r="AR40" s="122">
        <v>65.450543293871306</v>
      </c>
      <c r="AS40" s="82"/>
      <c r="AT40" s="85">
        <v>5.6143226118086602</v>
      </c>
      <c r="AU40" s="86">
        <v>10.0338804414667</v>
      </c>
      <c r="AV40" s="86">
        <v>14.055709989629801</v>
      </c>
      <c r="AW40" s="86">
        <v>10.406558036557</v>
      </c>
      <c r="AX40" s="86">
        <v>3.6350785949081201</v>
      </c>
      <c r="AY40" s="87">
        <v>8.8233676579676708</v>
      </c>
      <c r="AZ40" s="84"/>
      <c r="BA40" s="93">
        <v>1.4452274002082499</v>
      </c>
      <c r="BB40" s="94">
        <v>2.1438562891687098</v>
      </c>
      <c r="BC40" s="95">
        <v>1.7950811268729501</v>
      </c>
      <c r="BD40" s="84"/>
      <c r="BE40" s="101">
        <v>6.2929877525648896</v>
      </c>
      <c r="BF40" s="79"/>
    </row>
    <row r="41" spans="1:70" x14ac:dyDescent="0.25">
      <c r="A41" s="20" t="s">
        <v>84</v>
      </c>
      <c r="B41" s="3" t="str">
        <f t="shared" si="0"/>
        <v>Southwest Virginia - Blue Ridge Highlands</v>
      </c>
      <c r="C41" s="10"/>
      <c r="D41" s="24" t="s">
        <v>16</v>
      </c>
      <c r="E41" s="27" t="s">
        <v>17</v>
      </c>
      <c r="F41" s="3"/>
      <c r="G41" s="109">
        <v>48.467662815792799</v>
      </c>
      <c r="H41" s="105">
        <v>60.327937031864899</v>
      </c>
      <c r="I41" s="105">
        <v>65.201713850450602</v>
      </c>
      <c r="J41" s="105">
        <v>63.0489742287672</v>
      </c>
      <c r="K41" s="105">
        <v>72.375954043417494</v>
      </c>
      <c r="L41" s="110">
        <v>61.884448394058602</v>
      </c>
      <c r="M41" s="105"/>
      <c r="N41" s="117">
        <v>102.629134188142</v>
      </c>
      <c r="O41" s="125">
        <v>91.385900723625696</v>
      </c>
      <c r="P41" s="118">
        <v>97.007517455884198</v>
      </c>
      <c r="Q41" s="105"/>
      <c r="R41" s="123">
        <v>71.9196109831516</v>
      </c>
      <c r="S41" s="82"/>
      <c r="T41" s="88">
        <v>-12.5487361654405</v>
      </c>
      <c r="U41" s="84">
        <v>2.7686343371718198</v>
      </c>
      <c r="V41" s="84">
        <v>9.1176203987394295</v>
      </c>
      <c r="W41" s="84">
        <v>3.59750548464942E-2</v>
      </c>
      <c r="X41" s="84">
        <v>4.2117104296967804</v>
      </c>
      <c r="Y41" s="89">
        <v>1.0008919391886</v>
      </c>
      <c r="Z41" s="84"/>
      <c r="AA41" s="96">
        <v>8.8624569538199902E-2</v>
      </c>
      <c r="AB41" s="104">
        <v>-6.07564139782873</v>
      </c>
      <c r="AC41" s="97">
        <v>-2.9126758759175102</v>
      </c>
      <c r="AD41" s="84"/>
      <c r="AE41" s="102">
        <v>-0.54411640439132103</v>
      </c>
      <c r="AF41" s="78"/>
      <c r="AG41" s="109">
        <v>47.864260187888704</v>
      </c>
      <c r="AH41" s="105">
        <v>50.962341627523102</v>
      </c>
      <c r="AI41" s="105">
        <v>57.382594896534201</v>
      </c>
      <c r="AJ41" s="105">
        <v>60.703109369049102</v>
      </c>
      <c r="AK41" s="105">
        <v>67.527891011806503</v>
      </c>
      <c r="AL41" s="110">
        <v>56.888039418560297</v>
      </c>
      <c r="AM41" s="105"/>
      <c r="AN41" s="117">
        <v>98.558431192078203</v>
      </c>
      <c r="AO41" s="125">
        <v>88.800876285387801</v>
      </c>
      <c r="AP41" s="118">
        <v>93.679653738732995</v>
      </c>
      <c r="AQ41" s="105"/>
      <c r="AR41" s="123">
        <v>67.399929224323898</v>
      </c>
      <c r="AS41" s="82"/>
      <c r="AT41" s="88">
        <v>-1.69622791690429</v>
      </c>
      <c r="AU41" s="84">
        <v>0.86412401959368002</v>
      </c>
      <c r="AV41" s="84">
        <v>1.9182431555134301</v>
      </c>
      <c r="AW41" s="84">
        <v>0.60499715753477401</v>
      </c>
      <c r="AX41" s="84">
        <v>1.19650613809828</v>
      </c>
      <c r="AY41" s="89">
        <v>0.65615248011745697</v>
      </c>
      <c r="AZ41" s="84"/>
      <c r="BA41" s="96">
        <v>-2.1292204151076901</v>
      </c>
      <c r="BB41" s="104">
        <v>-5.2303566998483699</v>
      </c>
      <c r="BC41" s="97">
        <v>-3.6239502627657898</v>
      </c>
      <c r="BD41" s="84"/>
      <c r="BE41" s="102">
        <v>-1.0882660053859901</v>
      </c>
      <c r="BF41" s="79"/>
    </row>
    <row r="42" spans="1:70" x14ac:dyDescent="0.25">
      <c r="A42" s="21" t="s">
        <v>85</v>
      </c>
      <c r="B42" s="3" t="str">
        <f t="shared" si="0"/>
        <v>Southwest Virginia - Heart of Appalachia</v>
      </c>
      <c r="C42" s="3"/>
      <c r="D42" s="24" t="s">
        <v>16</v>
      </c>
      <c r="E42" s="27" t="s">
        <v>17</v>
      </c>
      <c r="F42" s="3"/>
      <c r="G42" s="109">
        <v>34.912904593639503</v>
      </c>
      <c r="H42" s="105">
        <v>47.571455830388601</v>
      </c>
      <c r="I42" s="105">
        <v>51.115971731448703</v>
      </c>
      <c r="J42" s="105">
        <v>49.556530035335598</v>
      </c>
      <c r="K42" s="105">
        <v>49.3067208480565</v>
      </c>
      <c r="L42" s="110">
        <v>46.492716607773801</v>
      </c>
      <c r="M42" s="105"/>
      <c r="N42" s="117">
        <v>67.707823321554699</v>
      </c>
      <c r="O42" s="125">
        <v>64.942876325088307</v>
      </c>
      <c r="P42" s="118">
        <v>66.325349823321503</v>
      </c>
      <c r="Q42" s="105"/>
      <c r="R42" s="123">
        <v>52.159183240787399</v>
      </c>
      <c r="S42" s="82"/>
      <c r="T42" s="88">
        <v>-24.893771802264801</v>
      </c>
      <c r="U42" s="84">
        <v>-17.746416674476901</v>
      </c>
      <c r="V42" s="84">
        <v>-10.294417311396</v>
      </c>
      <c r="W42" s="84">
        <v>-15.8255037746335</v>
      </c>
      <c r="X42" s="84">
        <v>-12.638366287973099</v>
      </c>
      <c r="Y42" s="89">
        <v>-15.961355341709501</v>
      </c>
      <c r="Z42" s="84"/>
      <c r="AA42" s="96">
        <v>2.16303120599986</v>
      </c>
      <c r="AB42" s="104">
        <v>-1.71484780717689</v>
      </c>
      <c r="AC42" s="97">
        <v>0.22699696698390401</v>
      </c>
      <c r="AD42" s="84"/>
      <c r="AE42" s="102">
        <v>-10.722445333047601</v>
      </c>
      <c r="AF42" s="78"/>
      <c r="AG42" s="109">
        <v>34.112793286219002</v>
      </c>
      <c r="AH42" s="105">
        <v>41.667681978798498</v>
      </c>
      <c r="AI42" s="105">
        <v>49.424756183745501</v>
      </c>
      <c r="AJ42" s="105">
        <v>50.813215547703102</v>
      </c>
      <c r="AK42" s="105">
        <v>50.401689045936301</v>
      </c>
      <c r="AL42" s="110">
        <v>45.284027208480502</v>
      </c>
      <c r="AM42" s="105"/>
      <c r="AN42" s="117">
        <v>62.286621908127202</v>
      </c>
      <c r="AO42" s="125">
        <v>59.889694346289701</v>
      </c>
      <c r="AP42" s="118">
        <v>61.088158127208402</v>
      </c>
      <c r="AQ42" s="105"/>
      <c r="AR42" s="123">
        <v>49.799493185259898</v>
      </c>
      <c r="AS42" s="82"/>
      <c r="AT42" s="88">
        <v>-15.6221198076126</v>
      </c>
      <c r="AU42" s="84">
        <v>-13.099165425949501</v>
      </c>
      <c r="AV42" s="84">
        <v>-9.0447951850569996</v>
      </c>
      <c r="AW42" s="84">
        <v>-6.7123507882470097</v>
      </c>
      <c r="AX42" s="84">
        <v>-5.4567262704630304</v>
      </c>
      <c r="AY42" s="89">
        <v>-9.6116038588431305</v>
      </c>
      <c r="AZ42" s="84"/>
      <c r="BA42" s="96">
        <v>-3.80803291864606</v>
      </c>
      <c r="BB42" s="104">
        <v>-4.7626022028221104</v>
      </c>
      <c r="BC42" s="97">
        <v>-4.2783332204958899</v>
      </c>
      <c r="BD42" s="84"/>
      <c r="BE42" s="102">
        <v>-7.8113874632142499</v>
      </c>
      <c r="BF42" s="79"/>
    </row>
    <row r="43" spans="1:70" x14ac:dyDescent="0.25">
      <c r="A43" s="22" t="s">
        <v>86</v>
      </c>
      <c r="B43" s="3" t="str">
        <f t="shared" si="0"/>
        <v>Virginia Mountains</v>
      </c>
      <c r="C43" s="3"/>
      <c r="D43" s="25" t="s">
        <v>16</v>
      </c>
      <c r="E43" s="28" t="s">
        <v>17</v>
      </c>
      <c r="F43" s="3"/>
      <c r="G43" s="111">
        <v>55.633134262655901</v>
      </c>
      <c r="H43" s="112">
        <v>67.361715333822403</v>
      </c>
      <c r="I43" s="112">
        <v>80.499672780630902</v>
      </c>
      <c r="J43" s="112">
        <v>85.271261922230295</v>
      </c>
      <c r="K43" s="112">
        <v>83.099184152604494</v>
      </c>
      <c r="L43" s="113">
        <v>74.372993690388796</v>
      </c>
      <c r="M43" s="105"/>
      <c r="N43" s="119">
        <v>102.31904622157001</v>
      </c>
      <c r="O43" s="120">
        <v>103.576833455612</v>
      </c>
      <c r="P43" s="121">
        <v>102.947939838591</v>
      </c>
      <c r="Q43" s="105"/>
      <c r="R43" s="124">
        <v>82.537264018446706</v>
      </c>
      <c r="S43" s="82"/>
      <c r="T43" s="90">
        <v>6.4472182463076102</v>
      </c>
      <c r="U43" s="91">
        <v>2.96948412128704</v>
      </c>
      <c r="V43" s="91">
        <v>7.4533849087331197</v>
      </c>
      <c r="W43" s="91">
        <v>9.8482628885783097</v>
      </c>
      <c r="X43" s="91">
        <v>5.9788102088705903</v>
      </c>
      <c r="Y43" s="92">
        <v>6.6627728004395399</v>
      </c>
      <c r="Z43" s="84"/>
      <c r="AA43" s="98">
        <v>-4.4996853940638204E-3</v>
      </c>
      <c r="AB43" s="99">
        <v>-3.5378393377869002</v>
      </c>
      <c r="AC43" s="100">
        <v>-1.8137311520138599</v>
      </c>
      <c r="AD43" s="84"/>
      <c r="AE43" s="103">
        <v>3.4791727186652701</v>
      </c>
      <c r="AF43" s="78"/>
      <c r="AG43" s="111">
        <v>57.193895451210501</v>
      </c>
      <c r="AH43" s="112">
        <v>58.532685253118103</v>
      </c>
      <c r="AI43" s="112">
        <v>69.363559794570705</v>
      </c>
      <c r="AJ43" s="112">
        <v>76.829980924431396</v>
      </c>
      <c r="AK43" s="112">
        <v>78.934515040352096</v>
      </c>
      <c r="AL43" s="113">
        <v>68.170927292736593</v>
      </c>
      <c r="AM43" s="105"/>
      <c r="AN43" s="119">
        <v>99.689775862068899</v>
      </c>
      <c r="AO43" s="120">
        <v>97.057398752751197</v>
      </c>
      <c r="AP43" s="121">
        <v>98.373587307410105</v>
      </c>
      <c r="AQ43" s="105"/>
      <c r="AR43" s="124">
        <v>76.800258725500399</v>
      </c>
      <c r="AS43" s="82"/>
      <c r="AT43" s="90">
        <v>-0.70578029026968503</v>
      </c>
      <c r="AU43" s="91">
        <v>2.9230919919699501</v>
      </c>
      <c r="AV43" s="91">
        <v>6.6598872602210797</v>
      </c>
      <c r="AW43" s="91">
        <v>8.7993068588151093</v>
      </c>
      <c r="AX43" s="91">
        <v>11.800982408615701</v>
      </c>
      <c r="AY43" s="92">
        <v>6.2772341201550104</v>
      </c>
      <c r="AZ43" s="84"/>
      <c r="BA43" s="98">
        <v>4.4951422038028799</v>
      </c>
      <c r="BB43" s="99">
        <v>-1.6732520882738899</v>
      </c>
      <c r="BC43" s="100">
        <v>1.3583893969952701</v>
      </c>
      <c r="BD43" s="84"/>
      <c r="BE43" s="103">
        <v>4.42265265588901</v>
      </c>
      <c r="BF43" s="79"/>
    </row>
    <row r="44" spans="1:70" x14ac:dyDescent="0.25">
      <c r="AF44" s="78"/>
    </row>
    <row r="45" spans="1:70" x14ac:dyDescent="0.25">
      <c r="AF45" s="78"/>
    </row>
    <row r="46" spans="1:70" x14ac:dyDescent="0.25">
      <c r="AF46" s="78"/>
    </row>
    <row r="47" spans="1:70" x14ac:dyDescent="0.25">
      <c r="AF47" s="78"/>
    </row>
    <row r="48" spans="1:70" x14ac:dyDescent="0.25">
      <c r="AF48" s="78"/>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C123936-6D79-4B98-884A-D4384CC165F3}"/>
</file>

<file path=customXml/itemProps2.xml><?xml version="1.0" encoding="utf-8"?>
<ds:datastoreItem xmlns:ds="http://schemas.openxmlformats.org/officeDocument/2006/customXml" ds:itemID="{BD69B577-AE29-4F1B-A08E-526E72F9C4C1}"/>
</file>

<file path=customXml/itemProps3.xml><?xml version="1.0" encoding="utf-8"?>
<ds:datastoreItem xmlns:ds="http://schemas.openxmlformats.org/officeDocument/2006/customXml" ds:itemID="{1B7A9573-2F6B-459B-90F4-0D10D1C4BAF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2023-06-29T15:07:15Z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