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codeName="ThisWorkbook" checkCompatibility="1"/>
  <xr:revisionPtr revIDLastSave="0" documentId="13_ncr:1_{3BBF818D-4A2B-49AF-B795-B1582982056B}" xr6:coauthVersionLast="47" xr6:coauthVersionMax="47" xr10:uidLastSave="{00000000-0000-0000-0000-000000000000}"/>
  <workbookProtection workbookAlgorithmName="SHA-512" workbookHashValue="7sTLtele2787nKjNm7HWeop2S3ivkIiGNEtmm8RrW6u6zTnmzaG7KPBc1JXK/GgKQOr/dVpIZWSveb753if0nw==" workbookSaltValue="W3GcjrquLzZDxFDa0SKFcA==" workbookSpinCount="100000" lockStructure="1"/>
  <bookViews>
    <workbookView xWindow="-120" yWindow="-120" windowWidth="25440" windowHeight="1527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27" l="1"/>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7" i="22"/>
  <c r="B9" i="25"/>
  <c r="B10" i="25"/>
  <c r="B12" i="25"/>
  <c r="B14" i="25"/>
  <c r="B15" i="25"/>
  <c r="B16" i="25"/>
  <c r="B17" i="25"/>
  <c r="B18" i="25"/>
  <c r="B19" i="25"/>
  <c r="B20" i="25"/>
  <c r="B21" i="25"/>
  <c r="B22" i="25"/>
  <c r="B23" i="25"/>
  <c r="B24" i="25"/>
  <c r="D11" i="22"/>
  <c r="C7" i="22"/>
  <c r="C11" i="22"/>
  <c r="K32" i="22"/>
  <c r="B19" i="22"/>
  <c r="E10" i="22"/>
  <c r="E8" i="22"/>
  <c r="D10" i="22"/>
  <c r="C10" i="22"/>
  <c r="E9" i="22"/>
  <c r="D9" i="22"/>
  <c r="C9" i="22"/>
  <c r="D8" i="22"/>
  <c r="C8" i="22"/>
  <c r="E7" i="22"/>
  <c r="E11" i="22"/>
  <c r="B22" i="22"/>
  <c r="B20" i="22"/>
  <c r="B18" i="22"/>
  <c r="A1" i="22"/>
  <c r="A1" i="28"/>
  <c r="BI19" i="28"/>
  <c r="B6" i="26"/>
  <c r="AL26"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32" i="22"/>
  <c r="A5" i="21"/>
  <c r="A9" i="21"/>
  <c r="A12" i="21"/>
  <c r="A14" i="21"/>
  <c r="A15" i="21"/>
  <c r="B24" i="22"/>
  <c r="B23" i="22"/>
  <c r="AP4" i="22"/>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<sst xmlns="http://schemas.openxmlformats.org/spreadsheetml/2006/main" count="773" uniqueCount="131">
  <si>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</si>
  <si>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</si>
  <si>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</si>
  <si>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</si>
  <si>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</si>
  <si>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</si>
  <si>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</si>
  <si>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</si>
  <si>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</si>
  <si>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</si>
  <si>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</si>
  <si>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</si>
  <si>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</si>
  <si>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</si>
  <si>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</si>
  <si>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</si>
  <si>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</si>
  <si>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</si>
  <si>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</si>
  <si>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</si>
  <si>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</si>
  <si>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</si>
  <si>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</si>
  <si>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</si>
  <si>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</si>
  <si>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</si>
  <si>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</si>
  <si>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</si>
  <si>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</si>
  <si>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</si>
  <si>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</si>
  <si>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</si>
  <si>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</si>
  <si>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</si>
  <si>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</si>
  <si>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</si>
  <si>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</si>
  <si>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</si>
  <si>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</si>
  <si>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</si>
  <si>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</si>
  <si>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</si>
  <si>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</si>
  <si>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</si>
  <si>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</si>
  <si>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</si>
  <si>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</si>
  <si>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</si>
  <si>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</si>
  <si>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</si>
  <si>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</si>
  <si>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</si>
  <si>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</si>
  <si>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</si>
  <si>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</si>
  <si>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</si>
  <si>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</si>
  <si>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</si>
  <si>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</si>
  <si>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</si>
  <si>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</si>
  <si>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</si>
  <si>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</si>
  <si>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</si>
  <si>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</si>
  <si>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</si>
  <si>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</si>
  <si>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</si>
  <si>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</si>
  <si>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</si>
  <si>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</si>
  <si>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</si>
  <si>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</si>
  <si>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</si>
  <si>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</si>
  <si>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</si>
  <si>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</si>
  <si>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</si>
  <si>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</si>
  <si>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</si>
  <si>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</si>
  <si>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</si>
  <si>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</si>
  <si>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</si>
  <si>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</si>
  <si>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</si>
  <si>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</si>
  <si>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</si>
  <si>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</si>
  <si>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</si>
  <si>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</si>
  <si>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</si>
  <si>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</si>
  <si>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</si>
  <si>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</si>
  <si>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</si>
  <si>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</si>
  <si>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</si>
  <si>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</si>
  <si>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</si>
  <si>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</si>
  <si>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</si>
  <si>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</si>
  <si>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</si>
  <si>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</si>
  <si>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</si>
  <si>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</si>
  <si>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</si>
  <si>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</si>
  <si>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</si>
  <si>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</si>
  <si>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Richmond CBD, VA</t>
  </si>
  <si>
    <t>Sep</t>
  </si>
  <si>
    <t xml:space="preserve"> - Rosh Hashanah</t>
  </si>
  <si>
    <t>Sep / Oct</t>
  </si>
  <si>
    <t>Monday, Sep 26th</t>
  </si>
  <si>
    <t>Monday, Sep 25th</t>
  </si>
  <si>
    <t xml:space="preserve"> - Yom Kippur</t>
  </si>
  <si>
    <t>Oct</t>
  </si>
  <si>
    <t>Wednesday, Oct 5th</t>
  </si>
  <si>
    <t>Monday, Oct 9th</t>
  </si>
  <si>
    <t xml:space="preserve"> - Columbus Day</t>
  </si>
  <si>
    <t>Monday, Oct 10th</t>
  </si>
  <si>
    <t>Week of October 15, 2023 to October 21, 2023</t>
  </si>
  <si>
    <t>September 24, 2023 - October 21, 2023
Rolling-28 Day Period</t>
  </si>
  <si>
    <t>For the Week of October 15, 2023 to October 21, 2023</t>
  </si>
  <si>
    <t>Oct / Nov</t>
  </si>
  <si>
    <t>Tuesday, Oct 31st</t>
  </si>
  <si>
    <t xml:space="preserve"> - Halloween</t>
  </si>
  <si>
    <t>Monday, Oct 31st</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</si>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</sst>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0"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1" fillId="0" borderId="0" xfId="0" applyFont="1" applyAlignment="1">
      <alignment horizontal="left"/>
    </xf>
    <xf numFmtId="0" fontId="28" fillId="3" borderId="0" xfId="0" applyFont="1" applyFill="1"/>
    <xf numFmtId="0" fontId="28" fillId="7" borderId="0" xfId="0" applyFont="1" applyFill="1"/>
    <xf numFmtId="0" fontId="28" fillId="3" borderId="0" xfId="0" applyFont="1" applyFill="1" applyAlignment="1">
      <alignment horizontal="center"/>
    </xf>
    <xf numFmtId="0" fontId="28" fillId="3" borderId="0" xfId="0" applyFont="1" applyFill="1" applyAlignment="1">
      <alignment horizontal="left"/>
    </xf>
    <xf numFmtId="165" fontId="28" fillId="0" borderId="1" xfId="0" applyNumberFormat="1" applyFont="1" applyBorder="1" applyAlignment="1">
      <alignment horizontal="center"/>
    </xf>
    <xf numFmtId="165" fontId="28" fillId="0" borderId="2" xfId="0" applyNumberFormat="1" applyFont="1" applyBorder="1" applyAlignment="1">
      <alignment horizontal="center"/>
    </xf>
    <xf numFmtId="165" fontId="28" fillId="0" borderId="3" xfId="0" applyNumberFormat="1" applyFont="1" applyBorder="1" applyAlignment="1">
      <alignment horizontal="center"/>
    </xf>
    <xf numFmtId="165" fontId="28" fillId="0" borderId="0" xfId="0" applyNumberFormat="1" applyFont="1" applyAlignment="1">
      <alignment horizontal="center"/>
    </xf>
    <xf numFmtId="165" fontId="28" fillId="4" borderId="1" xfId="0" applyNumberFormat="1" applyFont="1" applyFill="1" applyBorder="1" applyAlignment="1">
      <alignment horizontal="center"/>
    </xf>
    <xf numFmtId="165" fontId="28" fillId="4" borderId="2" xfId="0" applyNumberFormat="1" applyFont="1" applyFill="1" applyBorder="1" applyAlignment="1">
      <alignment horizontal="center"/>
    </xf>
    <xf numFmtId="165" fontId="28" fillId="4" borderId="3" xfId="0" applyNumberFormat="1" applyFont="1" applyFill="1" applyBorder="1" applyAlignment="1">
      <alignment horizontal="center"/>
    </xf>
    <xf numFmtId="165" fontId="28" fillId="0" borderId="10" xfId="0" applyNumberFormat="1" applyFont="1" applyBorder="1" applyAlignment="1">
      <alignment horizontal="center"/>
    </xf>
    <xf numFmtId="0" fontId="28" fillId="0" borderId="0" xfId="0" applyFont="1" applyAlignment="1">
      <alignment horizontal="center"/>
    </xf>
    <xf numFmtId="165" fontId="28" fillId="0" borderId="4" xfId="0" applyNumberFormat="1" applyFont="1" applyBorder="1" applyAlignment="1">
      <alignment horizontal="center"/>
    </xf>
    <xf numFmtId="165" fontId="28" fillId="0" borderId="5" xfId="0" applyNumberFormat="1" applyFont="1" applyBorder="1" applyAlignment="1">
      <alignment horizontal="center"/>
    </xf>
    <xf numFmtId="165" fontId="28" fillId="4" borderId="4" xfId="0" applyNumberFormat="1" applyFont="1" applyFill="1" applyBorder="1" applyAlignment="1">
      <alignment horizontal="center"/>
    </xf>
    <xf numFmtId="165" fontId="28" fillId="4" borderId="0" xfId="0" applyNumberFormat="1" applyFont="1" applyFill="1" applyAlignment="1">
      <alignment horizontal="center"/>
    </xf>
    <xf numFmtId="165" fontId="28" fillId="4" borderId="5" xfId="0" applyNumberFormat="1" applyFont="1" applyFill="1" applyBorder="1" applyAlignment="1">
      <alignment horizontal="center"/>
    </xf>
    <xf numFmtId="165" fontId="28" fillId="0" borderId="14" xfId="0" applyNumberFormat="1" applyFont="1" applyBorder="1" applyAlignment="1">
      <alignment horizontal="center"/>
    </xf>
    <xf numFmtId="165" fontId="28" fillId="0" borderId="15" xfId="0" applyNumberFormat="1" applyFont="1" applyBorder="1" applyAlignment="1">
      <alignment horizontal="center"/>
    </xf>
    <xf numFmtId="165" fontId="28" fillId="0" borderId="16" xfId="0" applyNumberFormat="1" applyFont="1" applyBorder="1" applyAlignment="1">
      <alignment horizontal="center"/>
    </xf>
    <xf numFmtId="165" fontId="28" fillId="0" borderId="17" xfId="0" applyNumberFormat="1" applyFont="1" applyBorder="1" applyAlignment="1">
      <alignment horizontal="center"/>
    </xf>
    <xf numFmtId="165" fontId="28" fillId="4" borderId="15" xfId="0" applyNumberFormat="1" applyFont="1" applyFill="1" applyBorder="1" applyAlignment="1">
      <alignment horizontal="center"/>
    </xf>
    <xf numFmtId="165" fontId="28" fillId="4" borderId="16" xfId="0" applyNumberFormat="1" applyFont="1" applyFill="1" applyBorder="1" applyAlignment="1">
      <alignment horizontal="center"/>
    </xf>
    <xf numFmtId="165" fontId="28" fillId="4" borderId="17" xfId="0" applyNumberFormat="1" applyFont="1" applyFill="1" applyBorder="1" applyAlignment="1">
      <alignment horizontal="center"/>
    </xf>
    <xf numFmtId="165" fontId="28" fillId="0" borderId="11" xfId="0" applyNumberFormat="1" applyFont="1" applyBorder="1" applyAlignment="1">
      <alignment horizontal="center"/>
    </xf>
    <xf numFmtId="2" fontId="28" fillId="0" borderId="1" xfId="0" applyNumberFormat="1" applyFont="1" applyBorder="1" applyAlignment="1">
      <alignment horizontal="center"/>
    </xf>
    <xf numFmtId="2" fontId="28" fillId="0" borderId="2" xfId="0" applyNumberFormat="1" applyFont="1" applyBorder="1" applyAlignment="1">
      <alignment horizontal="center"/>
    </xf>
    <xf numFmtId="2" fontId="28" fillId="0" borderId="3" xfId="0" applyNumberFormat="1" applyFont="1" applyBorder="1" applyAlignment="1">
      <alignment horizontal="center"/>
    </xf>
    <xf numFmtId="2" fontId="28" fillId="0" borderId="0" xfId="0" applyNumberFormat="1" applyFont="1" applyAlignment="1">
      <alignment horizontal="center"/>
    </xf>
    <xf numFmtId="2" fontId="28" fillId="4" borderId="1" xfId="0" applyNumberFormat="1" applyFont="1" applyFill="1" applyBorder="1" applyAlignment="1">
      <alignment horizontal="center"/>
    </xf>
    <xf numFmtId="2" fontId="28" fillId="4" borderId="2" xfId="0" applyNumberFormat="1" applyFont="1" applyFill="1" applyBorder="1" applyAlignment="1">
      <alignment horizontal="center"/>
    </xf>
    <xf numFmtId="2" fontId="28" fillId="4" borderId="3" xfId="0" applyNumberFormat="1" applyFont="1" applyFill="1" applyBorder="1" applyAlignment="1">
      <alignment horizontal="center"/>
    </xf>
    <xf numFmtId="2" fontId="28" fillId="0" borderId="10" xfId="0" applyNumberFormat="1" applyFont="1" applyBorder="1" applyAlignment="1">
      <alignment horizontal="center"/>
    </xf>
    <xf numFmtId="2" fontId="28" fillId="0" borderId="4" xfId="0" applyNumberFormat="1" applyFont="1" applyBorder="1" applyAlignment="1">
      <alignment horizontal="center"/>
    </xf>
    <xf numFmtId="2" fontId="28" fillId="0" borderId="5" xfId="0" applyNumberFormat="1" applyFont="1" applyBorder="1" applyAlignment="1">
      <alignment horizontal="center"/>
    </xf>
    <xf numFmtId="2" fontId="28" fillId="4" borderId="4" xfId="0" applyNumberFormat="1" applyFont="1" applyFill="1" applyBorder="1" applyAlignment="1">
      <alignment horizontal="center"/>
    </xf>
    <xf numFmtId="2" fontId="28" fillId="4" borderId="0" xfId="0" applyNumberFormat="1" applyFont="1" applyFill="1" applyAlignment="1">
      <alignment horizontal="center"/>
    </xf>
    <xf numFmtId="2" fontId="28" fillId="4" borderId="5" xfId="0" applyNumberFormat="1" applyFont="1" applyFill="1" applyBorder="1" applyAlignment="1">
      <alignment horizontal="center"/>
    </xf>
    <xf numFmtId="2" fontId="28" fillId="0" borderId="14" xfId="0" applyNumberFormat="1" applyFont="1" applyBorder="1" applyAlignment="1">
      <alignment horizontal="center"/>
    </xf>
    <xf numFmtId="2" fontId="28" fillId="0" borderId="15" xfId="0" applyNumberFormat="1" applyFont="1" applyBorder="1" applyAlignment="1">
      <alignment horizontal="center"/>
    </xf>
    <xf numFmtId="2" fontId="28" fillId="0" borderId="16" xfId="0" applyNumberFormat="1" applyFont="1" applyBorder="1" applyAlignment="1">
      <alignment horizontal="center"/>
    </xf>
    <xf numFmtId="2" fontId="28" fillId="0" borderId="17" xfId="0" applyNumberFormat="1" applyFont="1" applyBorder="1" applyAlignment="1">
      <alignment horizontal="center"/>
    </xf>
    <xf numFmtId="2" fontId="28" fillId="4" borderId="15" xfId="0" applyNumberFormat="1" applyFont="1" applyFill="1" applyBorder="1" applyAlignment="1">
      <alignment horizontal="center"/>
    </xf>
    <xf numFmtId="2" fontId="28" fillId="4" borderId="16" xfId="0" applyNumberFormat="1" applyFont="1" applyFill="1" applyBorder="1" applyAlignment="1">
      <alignment horizontal="center"/>
    </xf>
    <xf numFmtId="2" fontId="28" fillId="4" borderId="17" xfId="0" applyNumberFormat="1" applyFont="1" applyFill="1" applyBorder="1" applyAlignment="1">
      <alignment horizontal="center"/>
    </xf>
    <xf numFmtId="2" fontId="28"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29" fillId="3" borderId="0" xfId="0" applyFont="1" applyFill="1" applyAlignment="1">
      <alignment horizontal="center" vertical="center"/>
    </xf>
    <xf numFmtId="0" fontId="28" fillId="3" borderId="0" xfId="0" applyFont="1" applyFill="1" applyAlignment="1">
      <alignment horizontal="center" vertical="center"/>
    </xf>
    <xf numFmtId="0" fontId="1" fillId="3" borderId="0" xfId="0" applyFont="1" applyFill="1" applyAlignment="1">
      <alignment horizontal="right"/>
    </xf>
    <xf numFmtId="0" fontId="7" fillId="3" borderId="0" xfId="0" applyFont="1" applyFill="1" applyAlignment="1">
      <alignment horizontal="left" vertical="center" wrapText="1"/>
    </xf>
    <xf numFmtId="0" fontId="28" fillId="0" borderId="0" xfId="0" applyFont="1" applyAlignment="1">
      <alignment horizontal="right"/>
    </xf>
    <xf numFmtId="49" fontId="23" fillId="2" borderId="0" xfId="0" applyNumberFormat="1" applyFont="1" applyFill="1" applyAlignment="1">
      <alignment horizontal="center"/>
    </xf>
    <xf numFmtId="0" fontId="6" fillId="3" borderId="0" xfId="0" applyFont="1" applyFill="1" applyAlignment="1">
      <alignment horizontal="center"/>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66" t="str">
        <f>'Occupancy Raw Data'!B1</f>
        <v>Week of October 15, 2023 to October 21, 2023</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25">
      <c r="A2" s="166"/>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25">
      <c r="A3" s="166"/>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Data'!G$3,FALSE)</f>
        <v>54.881143251400999</v>
      </c>
      <c r="C4" s="48">
        <f>VLOOKUP($A4,'Occupancy Raw Data'!$B$8:$BE$45,'Occupancy Raw Data'!H$3,FALSE)</f>
        <v>65.167517076776406</v>
      </c>
      <c r="D4" s="48">
        <f>VLOOKUP($A4,'Occupancy Raw Data'!$B$8:$BE$45,'Occupancy Raw Data'!I$3,FALSE)</f>
        <v>70.079637648433007</v>
      </c>
      <c r="E4" s="48">
        <f>VLOOKUP($A4,'Occupancy Raw Data'!$B$8:$BE$45,'Occupancy Raw Data'!J$3,FALSE)</f>
        <v>70.653138803658393</v>
      </c>
      <c r="F4" s="48">
        <f>VLOOKUP($A4,'Occupancy Raw Data'!$B$8:$BE$45,'Occupancy Raw Data'!K$3,FALSE)</f>
        <v>68.850522618977706</v>
      </c>
      <c r="G4" s="49">
        <f>VLOOKUP($A4,'Occupancy Raw Data'!$B$8:$BE$45,'Occupancy Raw Data'!L$3,FALSE)</f>
        <v>65.926373301119796</v>
      </c>
      <c r="H4" s="48">
        <f>VLOOKUP($A4,'Occupancy Raw Data'!$B$8:$BE$45,'Occupancy Raw Data'!N$3,FALSE)</f>
        <v>75.176944595511998</v>
      </c>
      <c r="I4" s="48">
        <f>VLOOKUP($A4,'Occupancy Raw Data'!$B$8:$BE$45,'Occupancy Raw Data'!O$3,FALSE)</f>
        <v>78.049130739235906</v>
      </c>
      <c r="J4" s="49">
        <f>VLOOKUP($A4,'Occupancy Raw Data'!$B$8:$BE$45,'Occupancy Raw Data'!P$3,FALSE)</f>
        <v>76.613037667374002</v>
      </c>
      <c r="K4" s="50">
        <f>VLOOKUP($A4,'Occupancy Raw Data'!$B$8:$BE$45,'Occupancy Raw Data'!R$3,FALSE)</f>
        <v>68.979730629657993</v>
      </c>
      <c r="M4" s="47">
        <f>VLOOKUP($A4,'Occupancy Raw Data'!$B$8:$BE$45,'Occupancy Raw Data'!T$3,FALSE)</f>
        <v>-1.46703210388918</v>
      </c>
      <c r="N4" s="48">
        <f>VLOOKUP($A4,'Occupancy Raw Data'!$B$8:$BE$45,'Occupancy Raw Data'!U$3,FALSE)</f>
        <v>-0.38420149659004199</v>
      </c>
      <c r="O4" s="48">
        <f>VLOOKUP($A4,'Occupancy Raw Data'!$B$8:$BE$45,'Occupancy Raw Data'!V$3,FALSE)</f>
        <v>1.8787836147857302E-2</v>
      </c>
      <c r="P4" s="48">
        <f>VLOOKUP($A4,'Occupancy Raw Data'!$B$8:$BE$45,'Occupancy Raw Data'!W$3,FALSE)</f>
        <v>-0.424251157971964</v>
      </c>
      <c r="Q4" s="48">
        <f>VLOOKUP($A4,'Occupancy Raw Data'!$B$8:$BE$45,'Occupancy Raw Data'!X$3,FALSE)</f>
        <v>-1.09658306428812</v>
      </c>
      <c r="R4" s="49">
        <f>VLOOKUP($A4,'Occupancy Raw Data'!$B$8:$BE$45,'Occupancy Raw Data'!Y$3,FALSE)</f>
        <v>-0.63897050094658003</v>
      </c>
      <c r="S4" s="48">
        <f>VLOOKUP($A4,'Occupancy Raw Data'!$B$8:$BE$45,'Occupancy Raw Data'!AA$3,FALSE)</f>
        <v>-1.0313318405413501</v>
      </c>
      <c r="T4" s="48">
        <f>VLOOKUP($A4,'Occupancy Raw Data'!$B$8:$BE$45,'Occupancy Raw Data'!AB$3,FALSE)</f>
        <v>-1.5242843201943701</v>
      </c>
      <c r="U4" s="49">
        <f>VLOOKUP($A4,'Occupancy Raw Data'!$B$8:$BE$45,'Occupancy Raw Data'!AC$3,FALSE)</f>
        <v>-1.2830433421382099</v>
      </c>
      <c r="V4" s="50">
        <f>VLOOKUP($A4,'Occupancy Raw Data'!$B$8:$BE$45,'Occupancy Raw Data'!AE$3,FALSE)</f>
        <v>-0.84429319316000495</v>
      </c>
      <c r="X4" s="51">
        <f>VLOOKUP($A4,'ADR Raw Data'!$B$6:$BE$43,'ADR Raw Data'!G$1,FALSE)</f>
        <v>150.65547615564799</v>
      </c>
      <c r="Y4" s="52">
        <f>VLOOKUP($A4,'ADR Raw Data'!$B$6:$BE$43,'ADR Raw Data'!H$1,FALSE)</f>
        <v>156.66146081276801</v>
      </c>
      <c r="Z4" s="52">
        <f>VLOOKUP($A4,'ADR Raw Data'!$B$6:$BE$43,'ADR Raw Data'!I$1,FALSE)</f>
        <v>162.693041699856</v>
      </c>
      <c r="AA4" s="52">
        <f>VLOOKUP($A4,'ADR Raw Data'!$B$6:$BE$43,'ADR Raw Data'!J$1,FALSE)</f>
        <v>161.79039783030601</v>
      </c>
      <c r="AB4" s="52">
        <f>VLOOKUP($A4,'ADR Raw Data'!$B$6:$BE$43,'ADR Raw Data'!K$1,FALSE)</f>
        <v>159.239318419976</v>
      </c>
      <c r="AC4" s="53">
        <f>VLOOKUP($A4,'ADR Raw Data'!$B$6:$BE$43,'ADR Raw Data'!L$1,FALSE)</f>
        <v>158.58158721011401</v>
      </c>
      <c r="AD4" s="52">
        <f>VLOOKUP($A4,'ADR Raw Data'!$B$6:$BE$43,'ADR Raw Data'!N$1,FALSE)</f>
        <v>176.98285111286901</v>
      </c>
      <c r="AE4" s="52">
        <f>VLOOKUP($A4,'ADR Raw Data'!$B$6:$BE$43,'ADR Raw Data'!O$1,FALSE)</f>
        <v>182.53889282903299</v>
      </c>
      <c r="AF4" s="53">
        <f>VLOOKUP($A4,'ADR Raw Data'!$B$6:$BE$43,'ADR Raw Data'!P$1,FALSE)</f>
        <v>179.812945307673</v>
      </c>
      <c r="AG4" s="54">
        <f>VLOOKUP($A4,'ADR Raw Data'!$B$6:$BE$43,'ADR Raw Data'!R$1,FALSE)</f>
        <v>165.31901968647</v>
      </c>
      <c r="AI4" s="47">
        <f>VLOOKUP($A4,'ADR Raw Data'!$B$6:$BE$43,'ADR Raw Data'!T$1,FALSE)</f>
        <v>3.8143653161014002</v>
      </c>
      <c r="AJ4" s="48">
        <f>VLOOKUP($A4,'ADR Raw Data'!$B$6:$BE$43,'ADR Raw Data'!U$1,FALSE)</f>
        <v>4.7080667200711002</v>
      </c>
      <c r="AK4" s="48">
        <f>VLOOKUP($A4,'ADR Raw Data'!$B$6:$BE$43,'ADR Raw Data'!V$1,FALSE)</f>
        <v>4.6291605157238997</v>
      </c>
      <c r="AL4" s="48">
        <f>VLOOKUP($A4,'ADR Raw Data'!$B$6:$BE$43,'ADR Raw Data'!W$1,FALSE)</f>
        <v>3.9433749326195899</v>
      </c>
      <c r="AM4" s="48">
        <f>VLOOKUP($A4,'ADR Raw Data'!$B$6:$BE$43,'ADR Raw Data'!X$1,FALSE)</f>
        <v>3.7723701386680899</v>
      </c>
      <c r="AN4" s="49">
        <f>VLOOKUP($A4,'ADR Raw Data'!$B$6:$BE$43,'ADR Raw Data'!Y$1,FALSE)</f>
        <v>4.1937293039988699</v>
      </c>
      <c r="AO4" s="48">
        <f>VLOOKUP($A4,'ADR Raw Data'!$B$6:$BE$43,'ADR Raw Data'!AA$1,FALSE)</f>
        <v>3.4266264116724199</v>
      </c>
      <c r="AP4" s="48">
        <f>VLOOKUP($A4,'ADR Raw Data'!$B$6:$BE$43,'ADR Raw Data'!AB$1,FALSE)</f>
        <v>2.6983104462209599</v>
      </c>
      <c r="AQ4" s="49">
        <f>VLOOKUP($A4,'ADR Raw Data'!$B$6:$BE$43,'ADR Raw Data'!AC$1,FALSE)</f>
        <v>3.0438523940599702</v>
      </c>
      <c r="AR4" s="50">
        <f>VLOOKUP($A4,'ADR Raw Data'!$B$6:$BE$43,'ADR Raw Data'!AE$1,FALSE)</f>
        <v>3.7734312815951001</v>
      </c>
      <c r="AS4" s="40"/>
      <c r="AT4" s="51">
        <f>VLOOKUP($A4,'RevPAR Raw Data'!$B$6:$BE$43,'RevPAR Raw Data'!G$1,FALSE)</f>
        <v>82.681447685061997</v>
      </c>
      <c r="AU4" s="52">
        <f>VLOOKUP($A4,'RevPAR Raw Data'!$B$6:$BE$43,'RevPAR Raw Data'!H$1,FALSE)</f>
        <v>102.092384227888</v>
      </c>
      <c r="AV4" s="52">
        <f>VLOOKUP($A4,'RevPAR Raw Data'!$B$6:$BE$43,'RevPAR Raw Data'!I$1,FALSE)</f>
        <v>114.014694102473</v>
      </c>
      <c r="AW4" s="52">
        <f>VLOOKUP($A4,'RevPAR Raw Data'!$B$6:$BE$43,'RevPAR Raw Data'!J$1,FALSE)</f>
        <v>114.309994350037</v>
      </c>
      <c r="AX4" s="52">
        <f>VLOOKUP($A4,'RevPAR Raw Data'!$B$6:$BE$43,'RevPAR Raw Data'!K$1,FALSE)</f>
        <v>109.637102947052</v>
      </c>
      <c r="AY4" s="53">
        <f>VLOOKUP($A4,'RevPAR Raw Data'!$B$6:$BE$43,'RevPAR Raw Data'!L$1,FALSE)</f>
        <v>104.547089170981</v>
      </c>
      <c r="AZ4" s="52">
        <f>VLOOKUP($A4,'RevPAR Raw Data'!$B$6:$BE$43,'RevPAR Raw Data'!N$1,FALSE)</f>
        <v>133.050299924679</v>
      </c>
      <c r="BA4" s="52">
        <f>VLOOKUP($A4,'RevPAR Raw Data'!$B$6:$BE$43,'RevPAR Raw Data'!O$1,FALSE)</f>
        <v>142.470019114086</v>
      </c>
      <c r="BB4" s="53">
        <f>VLOOKUP($A4,'RevPAR Raw Data'!$B$6:$BE$43,'RevPAR Raw Data'!P$1,FALSE)</f>
        <v>137.760159519382</v>
      </c>
      <c r="BC4" s="54">
        <f>VLOOKUP($A4,'RevPAR Raw Data'!$B$6:$BE$43,'RevPAR Raw Data'!R$1,FALSE)</f>
        <v>114.036614459319</v>
      </c>
      <c r="BE4" s="47">
        <f>VLOOKUP($A4,'RevPAR Raw Data'!$B$6:$BE$43,'RevPAR Raw Data'!T$1,FALSE)</f>
        <v>2.2913752484654002</v>
      </c>
      <c r="BF4" s="48">
        <f>VLOOKUP($A4,'RevPAR Raw Data'!$B$6:$BE$43,'RevPAR Raw Data'!U$1,FALSE)</f>
        <v>4.3057767606820896</v>
      </c>
      <c r="BG4" s="48">
        <f>VLOOKUP($A4,'RevPAR Raw Data'!$B$6:$BE$43,'RevPAR Raw Data'!V$1,FALSE)</f>
        <v>4.6488180709644702</v>
      </c>
      <c r="BH4" s="48">
        <f>VLOOKUP($A4,'RevPAR Raw Data'!$B$6:$BE$43,'RevPAR Raw Data'!W$1,FALSE)</f>
        <v>3.5023939608328098</v>
      </c>
      <c r="BI4" s="48">
        <f>VLOOKUP($A4,'RevPAR Raw Data'!$B$6:$BE$43,'RevPAR Raw Data'!X$1,FALSE)</f>
        <v>2.6344199023170698</v>
      </c>
      <c r="BJ4" s="49">
        <f>VLOOKUP($A4,'RevPAR Raw Data'!$B$6:$BE$43,'RevPAR Raw Data'!Y$1,FALSE)</f>
        <v>3.5279621099101899</v>
      </c>
      <c r="BK4" s="48">
        <f>VLOOKUP($A4,'RevPAR Raw Data'!$B$6:$BE$43,'RevPAR Raw Data'!AA$1,FALSE)</f>
        <v>2.3599546818910899</v>
      </c>
      <c r="BL4" s="48">
        <f>VLOOKUP($A4,'RevPAR Raw Data'!$B$6:$BE$43,'RevPAR Raw Data'!AB$1,FALSE)</f>
        <v>1.1328962029846701</v>
      </c>
      <c r="BM4" s="49">
        <f>VLOOKUP($A4,'RevPAR Raw Data'!$B$6:$BE$43,'RevPAR Raw Data'!AC$1,FALSE)</f>
        <v>1.7217551064352501</v>
      </c>
      <c r="BN4" s="50">
        <f>VLOOKUP($A4,'RevPAR Raw Data'!$B$6:$BE$43,'RevPAR Raw Data'!AE$1,FALSE)</f>
        <v>2.89727926497602</v>
      </c>
    </row>
    <row r="5" spans="1:66" x14ac:dyDescent="0.25">
      <c r="A5" s="46" t="s">
        <v>69</v>
      </c>
      <c r="B5" s="47">
        <f>VLOOKUP($A5,'Occupancy Raw Data'!$B$8:$BE$45,'Occupancy Raw Data'!G$3,FALSE)</f>
        <v>51.318252681271403</v>
      </c>
      <c r="C5" s="48">
        <f>VLOOKUP($A5,'Occupancy Raw Data'!$B$8:$BE$45,'Occupancy Raw Data'!H$3,FALSE)</f>
        <v>64.950945097327093</v>
      </c>
      <c r="D5" s="48">
        <f>VLOOKUP($A5,'Occupancy Raw Data'!$B$8:$BE$45,'Occupancy Raw Data'!I$3,FALSE)</f>
        <v>70.552658105798301</v>
      </c>
      <c r="E5" s="48">
        <f>VLOOKUP($A5,'Occupancy Raw Data'!$B$8:$BE$45,'Occupancy Raw Data'!J$3,FALSE)</f>
        <v>71.248236337074999</v>
      </c>
      <c r="F5" s="48">
        <f>VLOOKUP($A5,'Occupancy Raw Data'!$B$8:$BE$45,'Occupancy Raw Data'!K$3,FALSE)</f>
        <v>69.370147758577502</v>
      </c>
      <c r="G5" s="49">
        <f>VLOOKUP($A5,'Occupancy Raw Data'!$B$8:$BE$45,'Occupancy Raw Data'!L$3,FALSE)</f>
        <v>65.488060070044796</v>
      </c>
      <c r="H5" s="48">
        <f>VLOOKUP($A5,'Occupancy Raw Data'!$B$8:$BE$45,'Occupancy Raw Data'!N$3,FALSE)</f>
        <v>77.6189581768094</v>
      </c>
      <c r="I5" s="48">
        <f>VLOOKUP($A5,'Occupancy Raw Data'!$B$8:$BE$45,'Occupancy Raw Data'!O$3,FALSE)</f>
        <v>80.756323566240894</v>
      </c>
      <c r="J5" s="49">
        <f>VLOOKUP($A5,'Occupancy Raw Data'!$B$8:$BE$45,'Occupancy Raw Data'!P$3,FALSE)</f>
        <v>79.187640871525105</v>
      </c>
      <c r="K5" s="50">
        <f>VLOOKUP($A5,'Occupancy Raw Data'!$B$8:$BE$45,'Occupancy Raw Data'!R$3,FALSE)</f>
        <v>69.402236516106001</v>
      </c>
      <c r="M5" s="47">
        <f>VLOOKUP($A5,'Occupancy Raw Data'!$B$8:$BE$45,'Occupancy Raw Data'!T$3,FALSE)</f>
        <v>-4.1418357123084402</v>
      </c>
      <c r="N5" s="48">
        <f>VLOOKUP($A5,'Occupancy Raw Data'!$B$8:$BE$45,'Occupancy Raw Data'!U$3,FALSE)</f>
        <v>0.72687048619345396</v>
      </c>
      <c r="O5" s="48">
        <f>VLOOKUP($A5,'Occupancy Raw Data'!$B$8:$BE$45,'Occupancy Raw Data'!V$3,FALSE)</f>
        <v>0.51423138117589096</v>
      </c>
      <c r="P5" s="48">
        <f>VLOOKUP($A5,'Occupancy Raw Data'!$B$8:$BE$45,'Occupancy Raw Data'!W$3,FALSE)</f>
        <v>-0.29583030955263001</v>
      </c>
      <c r="Q5" s="48">
        <f>VLOOKUP($A5,'Occupancy Raw Data'!$B$8:$BE$45,'Occupancy Raw Data'!X$3,FALSE)</f>
        <v>-3.2281471580233401</v>
      </c>
      <c r="R5" s="49">
        <f>VLOOKUP($A5,'Occupancy Raw Data'!$B$8:$BE$45,'Occupancy Raw Data'!Y$3,FALSE)</f>
        <v>-1.1816458083053201</v>
      </c>
      <c r="S5" s="48">
        <f>VLOOKUP($A5,'Occupancy Raw Data'!$B$8:$BE$45,'Occupancy Raw Data'!AA$3,FALSE)</f>
        <v>-1.5825761986100599</v>
      </c>
      <c r="T5" s="48">
        <f>VLOOKUP($A5,'Occupancy Raw Data'!$B$8:$BE$45,'Occupancy Raw Data'!AB$3,FALSE)</f>
        <v>-2.6519563311113301</v>
      </c>
      <c r="U5" s="49">
        <f>VLOOKUP($A5,'Occupancy Raw Data'!$B$8:$BE$45,'Occupancy Raw Data'!AC$3,FALSE)</f>
        <v>-2.1307776230139299</v>
      </c>
      <c r="V5" s="50">
        <f>VLOOKUP($A5,'Occupancy Raw Data'!$B$8:$BE$45,'Occupancy Raw Data'!AE$3,FALSE)</f>
        <v>-1.49450325376372</v>
      </c>
      <c r="X5" s="51">
        <f>VLOOKUP($A5,'ADR Raw Data'!$B$6:$BE$43,'ADR Raw Data'!G$1,FALSE)</f>
        <v>118.127379315561</v>
      </c>
      <c r="Y5" s="52">
        <f>VLOOKUP($A5,'ADR Raw Data'!$B$6:$BE$43,'ADR Raw Data'!H$1,FALSE)</f>
        <v>132.27755303116399</v>
      </c>
      <c r="Z5" s="52">
        <f>VLOOKUP($A5,'ADR Raw Data'!$B$6:$BE$43,'ADR Raw Data'!I$1,FALSE)</f>
        <v>139.69555210052701</v>
      </c>
      <c r="AA5" s="52">
        <f>VLOOKUP($A5,'ADR Raw Data'!$B$6:$BE$43,'ADR Raw Data'!J$1,FALSE)</f>
        <v>138.69843582944799</v>
      </c>
      <c r="AB5" s="52">
        <f>VLOOKUP($A5,'ADR Raw Data'!$B$6:$BE$43,'ADR Raw Data'!K$1,FALSE)</f>
        <v>133.15965805068601</v>
      </c>
      <c r="AC5" s="53">
        <f>VLOOKUP($A5,'ADR Raw Data'!$B$6:$BE$43,'ADR Raw Data'!L$1,FALSE)</f>
        <v>133.24221177530501</v>
      </c>
      <c r="AD5" s="52">
        <f>VLOOKUP($A5,'ADR Raw Data'!$B$6:$BE$43,'ADR Raw Data'!N$1,FALSE)</f>
        <v>144.96505055374899</v>
      </c>
      <c r="AE5" s="52">
        <f>VLOOKUP($A5,'ADR Raw Data'!$B$6:$BE$43,'ADR Raw Data'!O$1,FALSE)</f>
        <v>146.84993034639899</v>
      </c>
      <c r="AF5" s="53">
        <f>VLOOKUP($A5,'ADR Raw Data'!$B$6:$BE$43,'ADR Raw Data'!P$1,FALSE)</f>
        <v>145.92615989318301</v>
      </c>
      <c r="AG5" s="54">
        <f>VLOOKUP($A5,'ADR Raw Data'!$B$6:$BE$43,'ADR Raw Data'!R$1,FALSE)</f>
        <v>137.37717371776199</v>
      </c>
      <c r="AI5" s="47">
        <f>VLOOKUP($A5,'ADR Raw Data'!$B$6:$BE$43,'ADR Raw Data'!T$1,FALSE)</f>
        <v>3.6815224826508399</v>
      </c>
      <c r="AJ5" s="48">
        <f>VLOOKUP($A5,'ADR Raw Data'!$B$6:$BE$43,'ADR Raw Data'!U$1,FALSE)</f>
        <v>6.7055993714493098</v>
      </c>
      <c r="AK5" s="48">
        <f>VLOOKUP($A5,'ADR Raw Data'!$B$6:$BE$43,'ADR Raw Data'!V$1,FALSE)</f>
        <v>7.9823560461975598</v>
      </c>
      <c r="AL5" s="48">
        <f>VLOOKUP($A5,'ADR Raw Data'!$B$6:$BE$43,'ADR Raw Data'!W$1,FALSE)</f>
        <v>7.3732017274583104</v>
      </c>
      <c r="AM5" s="48">
        <f>VLOOKUP($A5,'ADR Raw Data'!$B$6:$BE$43,'ADR Raw Data'!X$1,FALSE)</f>
        <v>5.8009304845119001</v>
      </c>
      <c r="AN5" s="49">
        <f>VLOOKUP($A5,'ADR Raw Data'!$B$6:$BE$43,'ADR Raw Data'!Y$1,FALSE)</f>
        <v>6.57499225433512</v>
      </c>
      <c r="AO5" s="48">
        <f>VLOOKUP($A5,'ADR Raw Data'!$B$6:$BE$43,'ADR Raw Data'!AA$1,FALSE)</f>
        <v>0.97687071639020295</v>
      </c>
      <c r="AP5" s="48">
        <f>VLOOKUP($A5,'ADR Raw Data'!$B$6:$BE$43,'ADR Raw Data'!AB$1,FALSE)</f>
        <v>1.9023533417436601E-2</v>
      </c>
      <c r="AQ5" s="49">
        <f>VLOOKUP($A5,'ADR Raw Data'!$B$6:$BE$43,'ADR Raw Data'!AC$1,FALSE)</f>
        <v>0.47693136869043601</v>
      </c>
      <c r="AR5" s="50">
        <f>VLOOKUP($A5,'ADR Raw Data'!$B$6:$BE$43,'ADR Raw Data'!AE$1,FALSE)</f>
        <v>4.3460170921747103</v>
      </c>
      <c r="AS5" s="40"/>
      <c r="AT5" s="51">
        <f>VLOOKUP($A5,'RevPAR Raw Data'!$B$6:$BE$43,'RevPAR Raw Data'!G$1,FALSE)</f>
        <v>60.620907002923801</v>
      </c>
      <c r="AU5" s="52">
        <f>VLOOKUP($A5,'RevPAR Raw Data'!$B$6:$BE$43,'RevPAR Raw Data'!H$1,FALSE)</f>
        <v>85.915520845359595</v>
      </c>
      <c r="AV5" s="52">
        <f>VLOOKUP($A5,'RevPAR Raw Data'!$B$6:$BE$43,'RevPAR Raw Data'!I$1,FALSE)</f>
        <v>98.558925262492195</v>
      </c>
      <c r="AW5" s="52">
        <f>VLOOKUP($A5,'RevPAR Raw Data'!$B$6:$BE$43,'RevPAR Raw Data'!J$1,FALSE)</f>
        <v>98.820189355591907</v>
      </c>
      <c r="AX5" s="52">
        <f>VLOOKUP($A5,'RevPAR Raw Data'!$B$6:$BE$43,'RevPAR Raw Data'!K$1,FALSE)</f>
        <v>92.373051544578004</v>
      </c>
      <c r="AY5" s="53">
        <f>VLOOKUP($A5,'RevPAR Raw Data'!$B$6:$BE$43,'RevPAR Raw Data'!L$1,FALSE)</f>
        <v>87.257739686068305</v>
      </c>
      <c r="AZ5" s="52">
        <f>VLOOKUP($A5,'RevPAR Raw Data'!$B$6:$BE$43,'RevPAR Raw Data'!N$1,FALSE)</f>
        <v>112.520361960305</v>
      </c>
      <c r="BA5" s="52">
        <f>VLOOKUP($A5,'RevPAR Raw Data'!$B$6:$BE$43,'RevPAR Raw Data'!O$1,FALSE)</f>
        <v>118.590604907337</v>
      </c>
      <c r="BB5" s="53">
        <f>VLOOKUP($A5,'RevPAR Raw Data'!$B$6:$BE$43,'RevPAR Raw Data'!P$1,FALSE)</f>
        <v>115.555483433821</v>
      </c>
      <c r="BC5" s="54">
        <f>VLOOKUP($A5,'RevPAR Raw Data'!$B$6:$BE$43,'RevPAR Raw Data'!R$1,FALSE)</f>
        <v>95.342831022743496</v>
      </c>
      <c r="BE5" s="47">
        <f>VLOOKUP($A5,'RevPAR Raw Data'!$B$6:$BE$43,'RevPAR Raw Data'!T$1,FALSE)</f>
        <v>-0.61279584260069997</v>
      </c>
      <c r="BF5" s="48">
        <f>VLOOKUP($A5,'RevPAR Raw Data'!$B$6:$BE$43,'RevPAR Raw Data'!U$1,FALSE)</f>
        <v>7.4812108803962003</v>
      </c>
      <c r="BG5" s="48">
        <f>VLOOKUP($A5,'RevPAR Raw Data'!$B$6:$BE$43,'RevPAR Raw Data'!V$1,FALSE)</f>
        <v>8.5376352071201893</v>
      </c>
      <c r="BH5" s="48">
        <f>VLOOKUP($A5,'RevPAR Raw Data'!$B$6:$BE$43,'RevPAR Raw Data'!W$1,FALSE)</f>
        <v>7.0555592524113999</v>
      </c>
      <c r="BI5" s="48">
        <f>VLOOKUP($A5,'RevPAR Raw Data'!$B$6:$BE$43,'RevPAR Raw Data'!X$1,FALSE)</f>
        <v>2.3855207539138701</v>
      </c>
      <c r="BJ5" s="49">
        <f>VLOOKUP($A5,'RevPAR Raw Data'!$B$6:$BE$43,'RevPAR Raw Data'!Y$1,FALSE)</f>
        <v>5.3156533256600396</v>
      </c>
      <c r="BK5" s="48">
        <f>VLOOKUP($A5,'RevPAR Raw Data'!$B$6:$BE$43,'RevPAR Raw Data'!AA$1,FALSE)</f>
        <v>-0.62116520566864697</v>
      </c>
      <c r="BL5" s="48">
        <f>VLOOKUP($A5,'RevPAR Raw Data'!$B$6:$BE$43,'RevPAR Raw Data'!AB$1,FALSE)</f>
        <v>-2.6334372934927601</v>
      </c>
      <c r="BM5" s="49">
        <f>VLOOKUP($A5,'RevPAR Raw Data'!$B$6:$BE$43,'RevPAR Raw Data'!AC$1,FALSE)</f>
        <v>-1.66400860120468</v>
      </c>
      <c r="BN5" s="50">
        <f>VLOOKUP($A5,'RevPAR Raw Data'!$B$6:$BE$43,'RevPAR Raw Data'!AE$1,FALSE)</f>
        <v>2.7865624715593098</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Data'!G$3,FALSE)</f>
        <v>58.080415503656802</v>
      </c>
      <c r="C7" s="48">
        <f>VLOOKUP($A7,'Occupancy Raw Data'!$B$8:$BE$45,'Occupancy Raw Data'!H$3,FALSE)</f>
        <v>72.350104229233594</v>
      </c>
      <c r="D7" s="48">
        <f>VLOOKUP($A7,'Occupancy Raw Data'!$B$8:$BE$45,'Occupancy Raw Data'!I$3,FALSE)</f>
        <v>80.876585520969499</v>
      </c>
      <c r="E7" s="48">
        <f>VLOOKUP($A7,'Occupancy Raw Data'!$B$8:$BE$45,'Occupancy Raw Data'!J$3,FALSE)</f>
        <v>80.065276103843502</v>
      </c>
      <c r="F7" s="48">
        <f>VLOOKUP($A7,'Occupancy Raw Data'!$B$8:$BE$45,'Occupancy Raw Data'!K$3,FALSE)</f>
        <v>76.053986732972305</v>
      </c>
      <c r="G7" s="49">
        <f>VLOOKUP($A7,'Occupancy Raw Data'!$B$8:$BE$45,'Occupancy Raw Data'!L$3,FALSE)</f>
        <v>73.485289780173204</v>
      </c>
      <c r="H7" s="48">
        <f>VLOOKUP($A7,'Occupancy Raw Data'!$B$8:$BE$45,'Occupancy Raw Data'!N$3,FALSE)</f>
        <v>81.798026728379199</v>
      </c>
      <c r="I7" s="48">
        <f>VLOOKUP($A7,'Occupancy Raw Data'!$B$8:$BE$45,'Occupancy Raw Data'!O$3,FALSE)</f>
        <v>83.763348732035993</v>
      </c>
      <c r="J7" s="49">
        <f>VLOOKUP($A7,'Occupancy Raw Data'!$B$8:$BE$45,'Occupancy Raw Data'!P$3,FALSE)</f>
        <v>82.780687730207603</v>
      </c>
      <c r="K7" s="50">
        <f>VLOOKUP($A7,'Occupancy Raw Data'!$B$8:$BE$45,'Occupancy Raw Data'!R$3,FALSE)</f>
        <v>76.1411278196571</v>
      </c>
      <c r="M7" s="47">
        <f>VLOOKUP($A7,'Occupancy Raw Data'!$B$8:$BE$45,'Occupancy Raw Data'!T$3,FALSE)</f>
        <v>3.1758311544776001</v>
      </c>
      <c r="N7" s="48">
        <f>VLOOKUP($A7,'Occupancy Raw Data'!$B$8:$BE$45,'Occupancy Raw Data'!U$3,FALSE)</f>
        <v>4.8117251344338499</v>
      </c>
      <c r="O7" s="48">
        <f>VLOOKUP($A7,'Occupancy Raw Data'!$B$8:$BE$45,'Occupancy Raw Data'!V$3,FALSE)</f>
        <v>3.3354560650937102</v>
      </c>
      <c r="P7" s="48">
        <f>VLOOKUP($A7,'Occupancy Raw Data'!$B$8:$BE$45,'Occupancy Raw Data'!W$3,FALSE)</f>
        <v>-0.40364490771816097</v>
      </c>
      <c r="Q7" s="48">
        <f>VLOOKUP($A7,'Occupancy Raw Data'!$B$8:$BE$45,'Occupancy Raw Data'!X$3,FALSE)</f>
        <v>-1.4577816716058201</v>
      </c>
      <c r="R7" s="49">
        <f>VLOOKUP($A7,'Occupancy Raw Data'!$B$8:$BE$45,'Occupancy Raw Data'!Y$3,FALSE)</f>
        <v>1.73615925451526</v>
      </c>
      <c r="S7" s="48">
        <f>VLOOKUP($A7,'Occupancy Raw Data'!$B$8:$BE$45,'Occupancy Raw Data'!AA$3,FALSE)</f>
        <v>1.7132113425128599</v>
      </c>
      <c r="T7" s="48">
        <f>VLOOKUP($A7,'Occupancy Raw Data'!$B$8:$BE$45,'Occupancy Raw Data'!AB$3,FALSE)</f>
        <v>0.44485318780683197</v>
      </c>
      <c r="U7" s="49">
        <f>VLOOKUP($A7,'Occupancy Raw Data'!$B$8:$BE$45,'Occupancy Raw Data'!AC$3,FALSE)</f>
        <v>1.06752610350982</v>
      </c>
      <c r="V7" s="50">
        <f>VLOOKUP($A7,'Occupancy Raw Data'!$B$8:$BE$45,'Occupancy Raw Data'!AE$3,FALSE)</f>
        <v>1.52753064276543</v>
      </c>
      <c r="X7" s="51">
        <f>VLOOKUP($A7,'ADR Raw Data'!$B$6:$BE$43,'ADR Raw Data'!G$1,FALSE)</f>
        <v>182.43872357575199</v>
      </c>
      <c r="Y7" s="52">
        <f>VLOOKUP($A7,'ADR Raw Data'!$B$6:$BE$43,'ADR Raw Data'!H$1,FALSE)</f>
        <v>209.97467921718001</v>
      </c>
      <c r="Z7" s="52">
        <f>VLOOKUP($A7,'ADR Raw Data'!$B$6:$BE$43,'ADR Raw Data'!I$1,FALSE)</f>
        <v>228.14308304755201</v>
      </c>
      <c r="AA7" s="52">
        <f>VLOOKUP($A7,'ADR Raw Data'!$B$6:$BE$43,'ADR Raw Data'!J$1,FALSE)</f>
        <v>223.63269121315</v>
      </c>
      <c r="AB7" s="52">
        <f>VLOOKUP($A7,'ADR Raw Data'!$B$6:$BE$43,'ADR Raw Data'!K$1,FALSE)</f>
        <v>210.609095501898</v>
      </c>
      <c r="AC7" s="53">
        <f>VLOOKUP($A7,'ADR Raw Data'!$B$6:$BE$43,'ADR Raw Data'!L$1,FALSE)</f>
        <v>212.728666099696</v>
      </c>
      <c r="AD7" s="52">
        <f>VLOOKUP($A7,'ADR Raw Data'!$B$6:$BE$43,'ADR Raw Data'!N$1,FALSE)</f>
        <v>198.952781893181</v>
      </c>
      <c r="AE7" s="52">
        <f>VLOOKUP($A7,'ADR Raw Data'!$B$6:$BE$43,'ADR Raw Data'!O$1,FALSE)</f>
        <v>195.89961594837101</v>
      </c>
      <c r="AF7" s="53">
        <f>VLOOKUP($A7,'ADR Raw Data'!$B$6:$BE$43,'ADR Raw Data'!P$1,FALSE)</f>
        <v>197.40807738066599</v>
      </c>
      <c r="AG7" s="54">
        <f>VLOOKUP($A7,'ADR Raw Data'!$B$6:$BE$43,'ADR Raw Data'!R$1,FALSE)</f>
        <v>207.96963241758101</v>
      </c>
      <c r="AI7" s="47">
        <f>VLOOKUP($A7,'ADR Raw Data'!$B$6:$BE$43,'ADR Raw Data'!T$1,FALSE)</f>
        <v>-0.94566383890184302</v>
      </c>
      <c r="AJ7" s="48">
        <f>VLOOKUP($A7,'ADR Raw Data'!$B$6:$BE$43,'ADR Raw Data'!U$1,FALSE)</f>
        <v>6.1471469930967899</v>
      </c>
      <c r="AK7" s="48">
        <f>VLOOKUP($A7,'ADR Raw Data'!$B$6:$BE$43,'ADR Raw Data'!V$1,FALSE)</f>
        <v>7.86980111573203</v>
      </c>
      <c r="AL7" s="48">
        <f>VLOOKUP($A7,'ADR Raw Data'!$B$6:$BE$43,'ADR Raw Data'!W$1,FALSE)</f>
        <v>2.6666231254860699</v>
      </c>
      <c r="AM7" s="48">
        <f>VLOOKUP($A7,'ADR Raw Data'!$B$6:$BE$43,'ADR Raw Data'!X$1,FALSE)</f>
        <v>3.3045106275974798</v>
      </c>
      <c r="AN7" s="49">
        <f>VLOOKUP($A7,'ADR Raw Data'!$B$6:$BE$43,'ADR Raw Data'!Y$1,FALSE)</f>
        <v>4.0729783784435796</v>
      </c>
      <c r="AO7" s="48">
        <f>VLOOKUP($A7,'ADR Raw Data'!$B$6:$BE$43,'ADR Raw Data'!AA$1,FALSE)</f>
        <v>6.8137659410347498</v>
      </c>
      <c r="AP7" s="48">
        <f>VLOOKUP($A7,'ADR Raw Data'!$B$6:$BE$43,'ADR Raw Data'!AB$1,FALSE)</f>
        <v>6.7544257652029698</v>
      </c>
      <c r="AQ7" s="49">
        <f>VLOOKUP($A7,'ADR Raw Data'!$B$6:$BE$43,'ADR Raw Data'!AC$1,FALSE)</f>
        <v>6.7889587842119301</v>
      </c>
      <c r="AR7" s="50">
        <f>VLOOKUP($A7,'ADR Raw Data'!$B$6:$BE$43,'ADR Raw Data'!AE$1,FALSE)</f>
        <v>4.8739277529799798</v>
      </c>
      <c r="AS7" s="40"/>
      <c r="AT7" s="51">
        <f>VLOOKUP($A7,'RevPAR Raw Data'!$B$6:$BE$43,'RevPAR Raw Data'!G$1,FALSE)</f>
        <v>105.961168692364</v>
      </c>
      <c r="AU7" s="52">
        <f>VLOOKUP($A7,'RevPAR Raw Data'!$B$6:$BE$43,'RevPAR Raw Data'!H$1,FALSE)</f>
        <v>151.91689926862799</v>
      </c>
      <c r="AV7" s="52">
        <f>VLOOKUP($A7,'RevPAR Raw Data'!$B$6:$BE$43,'RevPAR Raw Data'!I$1,FALSE)</f>
        <v>184.51433567113</v>
      </c>
      <c r="AW7" s="52">
        <f>VLOOKUP($A7,'RevPAR Raw Data'!$B$6:$BE$43,'RevPAR Raw Data'!J$1,FALSE)</f>
        <v>179.052131678264</v>
      </c>
      <c r="AX7" s="52">
        <f>VLOOKUP($A7,'RevPAR Raw Data'!$B$6:$BE$43,'RevPAR Raw Data'!K$1,FALSE)</f>
        <v>160.17661355144699</v>
      </c>
      <c r="AY7" s="53">
        <f>VLOOKUP($A7,'RevPAR Raw Data'!$B$6:$BE$43,'RevPAR Raw Data'!L$1,FALSE)</f>
        <v>156.324276728858</v>
      </c>
      <c r="AZ7" s="52">
        <f>VLOOKUP($A7,'RevPAR Raw Data'!$B$6:$BE$43,'RevPAR Raw Data'!N$1,FALSE)</f>
        <v>162.739449709838</v>
      </c>
      <c r="BA7" s="52">
        <f>VLOOKUP($A7,'RevPAR Raw Data'!$B$6:$BE$43,'RevPAR Raw Data'!O$1,FALSE)</f>
        <v>164.09207847155301</v>
      </c>
      <c r="BB7" s="53">
        <f>VLOOKUP($A7,'RevPAR Raw Data'!$B$6:$BE$43,'RevPAR Raw Data'!P$1,FALSE)</f>
        <v>163.415764090696</v>
      </c>
      <c r="BC7" s="54">
        <f>VLOOKUP($A7,'RevPAR Raw Data'!$B$6:$BE$43,'RevPAR Raw Data'!R$1,FALSE)</f>
        <v>158.350423645142</v>
      </c>
      <c r="BE7" s="47">
        <f>VLOOKUP($A7,'RevPAR Raw Data'!$B$6:$BE$43,'RevPAR Raw Data'!T$1,FALSE)</f>
        <v>2.2001346287632799</v>
      </c>
      <c r="BF7" s="48">
        <f>VLOOKUP($A7,'RevPAR Raw Data'!$B$6:$BE$43,'RevPAR Raw Data'!U$1,FALSE)</f>
        <v>11.254655944448</v>
      </c>
      <c r="BG7" s="48">
        <f>VLOOKUP($A7,'RevPAR Raw Data'!$B$6:$BE$43,'RevPAR Raw Data'!V$1,FALSE)</f>
        <v>11.4677509394512</v>
      </c>
      <c r="BH7" s="48">
        <f>VLOOKUP($A7,'RevPAR Raw Data'!$B$6:$BE$43,'RevPAR Raw Data'!W$1,FALSE)</f>
        <v>2.25221452931385</v>
      </c>
      <c r="BI7" s="48">
        <f>VLOOKUP($A7,'RevPAR Raw Data'!$B$6:$BE$43,'RevPAR Raw Data'!X$1,FALSE)</f>
        <v>1.79855640572627</v>
      </c>
      <c r="BJ7" s="49">
        <f>VLOOKUP($A7,'RevPAR Raw Data'!$B$6:$BE$43,'RevPAR Raw Data'!Y$1,FALSE)</f>
        <v>5.8798510240106001</v>
      </c>
      <c r="BK7" s="48">
        <f>VLOOKUP($A7,'RevPAR Raw Data'!$B$6:$BE$43,'RevPAR Raw Data'!AA$1,FALSE)</f>
        <v>8.6437114945017104</v>
      </c>
      <c r="BL7" s="48">
        <f>VLOOKUP($A7,'RevPAR Raw Data'!$B$6:$BE$43,'RevPAR Raw Data'!AB$1,FALSE)</f>
        <v>7.2293262313443503</v>
      </c>
      <c r="BM7" s="49">
        <f>VLOOKUP($A7,'RevPAR Raw Data'!$B$6:$BE$43,'RevPAR Raw Data'!AC$1,FALSE)</f>
        <v>7.9289587948997404</v>
      </c>
      <c r="BN7" s="50">
        <f>VLOOKUP($A7,'RevPAR Raw Data'!$B$6:$BE$43,'RevPAR Raw Data'!AE$1,FALSE)</f>
        <v>6.47590913567843</v>
      </c>
    </row>
    <row r="8" spans="1:66" x14ac:dyDescent="0.25">
      <c r="A8" s="63" t="s">
        <v>88</v>
      </c>
      <c r="B8" s="47">
        <f>VLOOKUP($A8,'Occupancy Raw Data'!$B$8:$BE$45,'Occupancy Raw Data'!G$3,FALSE)</f>
        <v>52.986075296544598</v>
      </c>
      <c r="C8" s="48">
        <f>VLOOKUP($A8,'Occupancy Raw Data'!$B$8:$BE$45,'Occupancy Raw Data'!H$3,FALSE)</f>
        <v>76.245487364620899</v>
      </c>
      <c r="D8" s="48">
        <f>VLOOKUP($A8,'Occupancy Raw Data'!$B$8:$BE$45,'Occupancy Raw Data'!I$3,FALSE)</f>
        <v>85.342960288808598</v>
      </c>
      <c r="E8" s="48">
        <f>VLOOKUP($A8,'Occupancy Raw Data'!$B$8:$BE$45,'Occupancy Raw Data'!J$3,FALSE)</f>
        <v>83.0324909747292</v>
      </c>
      <c r="F8" s="48">
        <f>VLOOKUP($A8,'Occupancy Raw Data'!$B$8:$BE$45,'Occupancy Raw Data'!K$3,FALSE)</f>
        <v>77.173800928313497</v>
      </c>
      <c r="G8" s="49">
        <f>VLOOKUP($A8,'Occupancy Raw Data'!$B$8:$BE$45,'Occupancy Raw Data'!L$3,FALSE)</f>
        <v>74.956162970603401</v>
      </c>
      <c r="H8" s="48">
        <f>VLOOKUP($A8,'Occupancy Raw Data'!$B$8:$BE$45,'Occupancy Raw Data'!N$3,FALSE)</f>
        <v>84.878803506962299</v>
      </c>
      <c r="I8" s="48">
        <f>VLOOKUP($A8,'Occupancy Raw Data'!$B$8:$BE$45,'Occupancy Raw Data'!O$3,FALSE)</f>
        <v>83.145951521402694</v>
      </c>
      <c r="J8" s="49">
        <f>VLOOKUP($A8,'Occupancy Raw Data'!$B$8:$BE$45,'Occupancy Raw Data'!P$3,FALSE)</f>
        <v>84.012377514182504</v>
      </c>
      <c r="K8" s="50">
        <f>VLOOKUP($A8,'Occupancy Raw Data'!$B$8:$BE$45,'Occupancy Raw Data'!R$3,FALSE)</f>
        <v>77.543652840197396</v>
      </c>
      <c r="M8" s="47">
        <f>VLOOKUP($A8,'Occupancy Raw Data'!$B$8:$BE$45,'Occupancy Raw Data'!T$3,FALSE)</f>
        <v>-14.6428406432762</v>
      </c>
      <c r="N8" s="48">
        <f>VLOOKUP($A8,'Occupancy Raw Data'!$B$8:$BE$45,'Occupancy Raw Data'!U$3,FALSE)</f>
        <v>-5.5168104033149099</v>
      </c>
      <c r="O8" s="48">
        <f>VLOOKUP($A8,'Occupancy Raw Data'!$B$8:$BE$45,'Occupancy Raw Data'!V$3,FALSE)</f>
        <v>-4.97078528668324</v>
      </c>
      <c r="P8" s="48">
        <f>VLOOKUP($A8,'Occupancy Raw Data'!$B$8:$BE$45,'Occupancy Raw Data'!W$3,FALSE)</f>
        <v>-9.0788595777168304</v>
      </c>
      <c r="Q8" s="48">
        <f>VLOOKUP($A8,'Occupancy Raw Data'!$B$8:$BE$45,'Occupancy Raw Data'!X$3,FALSE)</f>
        <v>-8.4399446269102292</v>
      </c>
      <c r="R8" s="49">
        <f>VLOOKUP($A8,'Occupancy Raw Data'!$B$8:$BE$45,'Occupancy Raw Data'!Y$3,FALSE)</f>
        <v>-8.1850467985064395</v>
      </c>
      <c r="S8" s="48">
        <f>VLOOKUP($A8,'Occupancy Raw Data'!$B$8:$BE$45,'Occupancy Raw Data'!AA$3,FALSE)</f>
        <v>-0.85198332212749095</v>
      </c>
      <c r="T8" s="48">
        <f>VLOOKUP($A8,'Occupancy Raw Data'!$B$8:$BE$45,'Occupancy Raw Data'!AB$3,FALSE)</f>
        <v>-1.64343323200424</v>
      </c>
      <c r="U8" s="49">
        <f>VLOOKUP($A8,'Occupancy Raw Data'!$B$8:$BE$45,'Occupancy Raw Data'!AC$3,FALSE)</f>
        <v>-1.24521280075531</v>
      </c>
      <c r="V8" s="50">
        <f>VLOOKUP($A8,'Occupancy Raw Data'!$B$8:$BE$45,'Occupancy Raw Data'!AE$3,FALSE)</f>
        <v>-6.14338026935964</v>
      </c>
      <c r="X8" s="51">
        <f>VLOOKUP($A8,'ADR Raw Data'!$B$6:$BE$43,'ADR Raw Data'!G$1,FALSE)</f>
        <v>195.756381156316</v>
      </c>
      <c r="Y8" s="52">
        <f>VLOOKUP($A8,'ADR Raw Data'!$B$6:$BE$43,'ADR Raw Data'!H$1,FALSE)</f>
        <v>233.076199945887</v>
      </c>
      <c r="Z8" s="52">
        <f>VLOOKUP($A8,'ADR Raw Data'!$B$6:$BE$43,'ADR Raw Data'!I$1,FALSE)</f>
        <v>250.348699540729</v>
      </c>
      <c r="AA8" s="52">
        <f>VLOOKUP($A8,'ADR Raw Data'!$B$6:$BE$43,'ADR Raw Data'!J$1,FALSE)</f>
        <v>240.90484472049599</v>
      </c>
      <c r="AB8" s="52">
        <f>VLOOKUP($A8,'ADR Raw Data'!$B$6:$BE$43,'ADR Raw Data'!K$1,FALSE)</f>
        <v>211.03696204223399</v>
      </c>
      <c r="AC8" s="53">
        <f>VLOOKUP($A8,'ADR Raw Data'!$B$6:$BE$43,'ADR Raw Data'!L$1,FALSE)</f>
        <v>228.92933782853899</v>
      </c>
      <c r="AD8" s="52">
        <f>VLOOKUP($A8,'ADR Raw Data'!$B$6:$BE$43,'ADR Raw Data'!N$1,FALSE)</f>
        <v>167.83097703244599</v>
      </c>
      <c r="AE8" s="52">
        <f>VLOOKUP($A8,'ADR Raw Data'!$B$6:$BE$43,'ADR Raw Data'!O$1,FALSE)</f>
        <v>165.821605259893</v>
      </c>
      <c r="AF8" s="53">
        <f>VLOOKUP($A8,'ADR Raw Data'!$B$6:$BE$43,'ADR Raw Data'!P$1,FALSE)</f>
        <v>166.836652547575</v>
      </c>
      <c r="AG8" s="54">
        <f>VLOOKUP($A8,'ADR Raw Data'!$B$6:$BE$43,'ADR Raw Data'!R$1,FALSE)</f>
        <v>209.708628218527</v>
      </c>
      <c r="AI8" s="47">
        <f>VLOOKUP($A8,'ADR Raw Data'!$B$6:$BE$43,'ADR Raw Data'!T$1,FALSE)</f>
        <v>2.9972389421130901</v>
      </c>
      <c r="AJ8" s="48">
        <f>VLOOKUP($A8,'ADR Raw Data'!$B$6:$BE$43,'ADR Raw Data'!U$1,FALSE)</f>
        <v>6.2841008396349203</v>
      </c>
      <c r="AK8" s="48">
        <f>VLOOKUP($A8,'ADR Raw Data'!$B$6:$BE$43,'ADR Raw Data'!V$1,FALSE)</f>
        <v>7.25207627032683</v>
      </c>
      <c r="AL8" s="48">
        <f>VLOOKUP($A8,'ADR Raw Data'!$B$6:$BE$43,'ADR Raw Data'!W$1,FALSE)</f>
        <v>2.8243606754558099</v>
      </c>
      <c r="AM8" s="48">
        <f>VLOOKUP($A8,'ADR Raw Data'!$B$6:$BE$43,'ADR Raw Data'!X$1,FALSE)</f>
        <v>2.1365026417576298</v>
      </c>
      <c r="AN8" s="49">
        <f>VLOOKUP($A8,'ADR Raw Data'!$B$6:$BE$43,'ADR Raw Data'!Y$1,FALSE)</f>
        <v>4.6799546193465797</v>
      </c>
      <c r="AO8" s="48">
        <f>VLOOKUP($A8,'ADR Raw Data'!$B$6:$BE$43,'ADR Raw Data'!AA$1,FALSE)</f>
        <v>-0.44499627752208398</v>
      </c>
      <c r="AP8" s="48">
        <f>VLOOKUP($A8,'ADR Raw Data'!$B$6:$BE$43,'ADR Raw Data'!AB$1,FALSE)</f>
        <v>0.47624522407449599</v>
      </c>
      <c r="AQ8" s="49">
        <f>VLOOKUP($A8,'ADR Raw Data'!$B$6:$BE$43,'ADR Raw Data'!AC$1,FALSE)</f>
        <v>1.0238259750229701E-2</v>
      </c>
      <c r="AR8" s="50">
        <f>VLOOKUP($A8,'ADR Raw Data'!$B$6:$BE$43,'ADR Raw Data'!AE$1,FALSE)</f>
        <v>3.0847795006298</v>
      </c>
      <c r="AS8" s="40"/>
      <c r="AT8" s="51">
        <f>VLOOKUP($A8,'RevPAR Raw Data'!$B$6:$BE$43,'RevPAR Raw Data'!G$1,FALSE)</f>
        <v>103.723623517276</v>
      </c>
      <c r="AU8" s="52">
        <f>VLOOKUP($A8,'RevPAR Raw Data'!$B$6:$BE$43,'RevPAR Raw Data'!H$1,FALSE)</f>
        <v>177.71008457968</v>
      </c>
      <c r="AV8" s="52">
        <f>VLOOKUP($A8,'RevPAR Raw Data'!$B$6:$BE$43,'RevPAR Raw Data'!I$1,FALSE)</f>
        <v>213.654991232594</v>
      </c>
      <c r="AW8" s="52">
        <f>VLOOKUP($A8,'RevPAR Raw Data'!$B$6:$BE$43,'RevPAR Raw Data'!J$1,FALSE)</f>
        <v>200.02929345023199</v>
      </c>
      <c r="AX8" s="52">
        <f>VLOOKUP($A8,'RevPAR Raw Data'!$B$6:$BE$43,'RevPAR Raw Data'!K$1,FALSE)</f>
        <v>162.86524497163401</v>
      </c>
      <c r="AY8" s="53">
        <f>VLOOKUP($A8,'RevPAR Raw Data'!$B$6:$BE$43,'RevPAR Raw Data'!L$1,FALSE)</f>
        <v>171.596647550283</v>
      </c>
      <c r="AZ8" s="52">
        <f>VLOOKUP($A8,'RevPAR Raw Data'!$B$6:$BE$43,'RevPAR Raw Data'!N$1,FALSE)</f>
        <v>142.452925219185</v>
      </c>
      <c r="BA8" s="52">
        <f>VLOOKUP($A8,'RevPAR Raw Data'!$B$6:$BE$43,'RevPAR Raw Data'!O$1,FALSE)</f>
        <v>137.87395152140201</v>
      </c>
      <c r="BB8" s="53">
        <f>VLOOKUP($A8,'RevPAR Raw Data'!$B$6:$BE$43,'RevPAR Raw Data'!P$1,FALSE)</f>
        <v>140.16343837029299</v>
      </c>
      <c r="BC8" s="54">
        <f>VLOOKUP($A8,'RevPAR Raw Data'!$B$6:$BE$43,'RevPAR Raw Data'!R$1,FALSE)</f>
        <v>162.615730641715</v>
      </c>
      <c r="BE8" s="47">
        <f>VLOOKUP($A8,'RevPAR Raw Data'!$B$6:$BE$43,'RevPAR Raw Data'!T$1,FALSE)</f>
        <v>-12.0844826231549</v>
      </c>
      <c r="BF8" s="48">
        <f>VLOOKUP($A8,'RevPAR Raw Data'!$B$6:$BE$43,'RevPAR Raw Data'!U$1,FALSE)</f>
        <v>0.420608507444232</v>
      </c>
      <c r="BG8" s="48">
        <f>VLOOKUP($A8,'RevPAR Raw Data'!$B$6:$BE$43,'RevPAR Raw Data'!V$1,FALSE)</f>
        <v>1.92080584341914</v>
      </c>
      <c r="BH8" s="48">
        <f>VLOOKUP($A8,'RevPAR Raw Data'!$B$6:$BE$43,'RevPAR Raw Data'!W$1,FALSE)</f>
        <v>-6.5109186419539</v>
      </c>
      <c r="BI8" s="48">
        <f>VLOOKUP($A8,'RevPAR Raw Data'!$B$6:$BE$43,'RevPAR Raw Data'!X$1,FALSE)</f>
        <v>-6.4837616250694197</v>
      </c>
      <c r="BJ8" s="49">
        <f>VLOOKUP($A8,'RevPAR Raw Data'!$B$6:$BE$43,'RevPAR Raw Data'!Y$1,FALSE)</f>
        <v>-3.8881486549022402</v>
      </c>
      <c r="BK8" s="48">
        <f>VLOOKUP($A8,'RevPAR Raw Data'!$B$6:$BE$43,'RevPAR Raw Data'!AA$1,FALSE)</f>
        <v>-1.2931883055809901</v>
      </c>
      <c r="BL8" s="48">
        <f>VLOOKUP($A8,'RevPAR Raw Data'!$B$6:$BE$43,'RevPAR Raw Data'!AB$1,FALSE)</f>
        <v>-1.17501478020802</v>
      </c>
      <c r="BM8" s="49">
        <f>VLOOKUP($A8,'RevPAR Raw Data'!$B$6:$BE$43,'RevPAR Raw Data'!AC$1,FALSE)</f>
        <v>-1.2351020291260699</v>
      </c>
      <c r="BN8" s="50">
        <f>VLOOKUP($A8,'RevPAR Raw Data'!$B$6:$BE$43,'RevPAR Raw Data'!AE$1,FALSE)</f>
        <v>-3.24811050392477</v>
      </c>
    </row>
    <row r="9" spans="1:66" x14ac:dyDescent="0.25">
      <c r="A9" s="63" t="s">
        <v>89</v>
      </c>
      <c r="B9" s="47">
        <f>VLOOKUP($A9,'Occupancy Raw Data'!$B$8:$BE$45,'Occupancy Raw Data'!G$3,FALSE)</f>
        <v>52.5413916869283</v>
      </c>
      <c r="C9" s="48">
        <f>VLOOKUP($A9,'Occupancy Raw Data'!$B$8:$BE$45,'Occupancy Raw Data'!H$3,FALSE)</f>
        <v>67.928678939446499</v>
      </c>
      <c r="D9" s="48">
        <f>VLOOKUP($A9,'Occupancy Raw Data'!$B$8:$BE$45,'Occupancy Raw Data'!I$3,FALSE)</f>
        <v>79.796225541275902</v>
      </c>
      <c r="E9" s="48">
        <f>VLOOKUP($A9,'Occupancy Raw Data'!$B$8:$BE$45,'Occupancy Raw Data'!J$3,FALSE)</f>
        <v>82.713905291188993</v>
      </c>
      <c r="F9" s="48">
        <f>VLOOKUP($A9,'Occupancy Raw Data'!$B$8:$BE$45,'Occupancy Raw Data'!K$3,FALSE)</f>
        <v>75.431284010651794</v>
      </c>
      <c r="G9" s="49">
        <f>VLOOKUP($A9,'Occupancy Raw Data'!$B$8:$BE$45,'Occupancy Raw Data'!L$3,FALSE)</f>
        <v>71.682297093898299</v>
      </c>
      <c r="H9" s="48">
        <f>VLOOKUP($A9,'Occupancy Raw Data'!$B$8:$BE$45,'Occupancy Raw Data'!N$3,FALSE)</f>
        <v>76.785921037397202</v>
      </c>
      <c r="I9" s="48">
        <f>VLOOKUP($A9,'Occupancy Raw Data'!$B$8:$BE$45,'Occupancy Raw Data'!O$3,FALSE)</f>
        <v>82.632858631469205</v>
      </c>
      <c r="J9" s="49">
        <f>VLOOKUP($A9,'Occupancy Raw Data'!$B$8:$BE$45,'Occupancy Raw Data'!P$3,FALSE)</f>
        <v>79.709389834433196</v>
      </c>
      <c r="K9" s="50">
        <f>VLOOKUP($A9,'Occupancy Raw Data'!$B$8:$BE$45,'Occupancy Raw Data'!R$3,FALSE)</f>
        <v>73.975752162622598</v>
      </c>
      <c r="M9" s="47">
        <f>VLOOKUP($A9,'Occupancy Raw Data'!$B$8:$BE$45,'Occupancy Raw Data'!T$3,FALSE)</f>
        <v>-4.7134536605641504</v>
      </c>
      <c r="N9" s="48">
        <f>VLOOKUP($A9,'Occupancy Raw Data'!$B$8:$BE$45,'Occupancy Raw Data'!U$3,FALSE)</f>
        <v>3.3253606890694898</v>
      </c>
      <c r="O9" s="48">
        <f>VLOOKUP($A9,'Occupancy Raw Data'!$B$8:$BE$45,'Occupancy Raw Data'!V$3,FALSE)</f>
        <v>3.6167304463662999</v>
      </c>
      <c r="P9" s="48">
        <f>VLOOKUP($A9,'Occupancy Raw Data'!$B$8:$BE$45,'Occupancy Raw Data'!W$3,FALSE)</f>
        <v>4.4833398567793301</v>
      </c>
      <c r="Q9" s="48">
        <f>VLOOKUP($A9,'Occupancy Raw Data'!$B$8:$BE$45,'Occupancy Raw Data'!X$3,FALSE)</f>
        <v>-2.8468182642884101</v>
      </c>
      <c r="R9" s="49">
        <f>VLOOKUP($A9,'Occupancy Raw Data'!$B$8:$BE$45,'Occupancy Raw Data'!Y$3,FALSE)</f>
        <v>1.04633244609374</v>
      </c>
      <c r="S9" s="48">
        <f>VLOOKUP($A9,'Occupancy Raw Data'!$B$8:$BE$45,'Occupancy Raw Data'!AA$3,FALSE)</f>
        <v>-4.2710457798121197</v>
      </c>
      <c r="T9" s="48">
        <f>VLOOKUP($A9,'Occupancy Raw Data'!$B$8:$BE$45,'Occupancy Raw Data'!AB$3,FALSE)</f>
        <v>-5.5174770151200399</v>
      </c>
      <c r="U9" s="49">
        <f>VLOOKUP($A9,'Occupancy Raw Data'!$B$8:$BE$45,'Occupancy Raw Data'!AC$3,FALSE)</f>
        <v>-4.9211962006135703</v>
      </c>
      <c r="V9" s="50">
        <f>VLOOKUP($A9,'Occupancy Raw Data'!$B$8:$BE$45,'Occupancy Raw Data'!AE$3,FALSE)</f>
        <v>-0.869121908365318</v>
      </c>
      <c r="X9" s="51">
        <f>VLOOKUP($A9,'ADR Raw Data'!$B$6:$BE$43,'ADR Raw Data'!G$1,FALSE)</f>
        <v>146.56657117672901</v>
      </c>
      <c r="Y9" s="52">
        <f>VLOOKUP($A9,'ADR Raw Data'!$B$6:$BE$43,'ADR Raw Data'!H$1,FALSE)</f>
        <v>169.024065109936</v>
      </c>
      <c r="Z9" s="52">
        <f>VLOOKUP($A9,'ADR Raw Data'!$B$6:$BE$43,'ADR Raw Data'!I$1,FALSE)</f>
        <v>176.731069355774</v>
      </c>
      <c r="AA9" s="52">
        <f>VLOOKUP($A9,'ADR Raw Data'!$B$6:$BE$43,'ADR Raw Data'!J$1,FALSE)</f>
        <v>178.67371640537499</v>
      </c>
      <c r="AB9" s="52">
        <f>VLOOKUP($A9,'ADR Raw Data'!$B$6:$BE$43,'ADR Raw Data'!K$1,FALSE)</f>
        <v>165.88548426707499</v>
      </c>
      <c r="AC9" s="53">
        <f>VLOOKUP($A9,'ADR Raw Data'!$B$6:$BE$43,'ADR Raw Data'!L$1,FALSE)</f>
        <v>169.01417431192601</v>
      </c>
      <c r="AD9" s="52">
        <f>VLOOKUP($A9,'ADR Raw Data'!$B$6:$BE$43,'ADR Raw Data'!N$1,FALSE)</f>
        <v>151.528199638118</v>
      </c>
      <c r="AE9" s="52">
        <f>VLOOKUP($A9,'ADR Raw Data'!$B$6:$BE$43,'ADR Raw Data'!O$1,FALSE)</f>
        <v>150.26085890430099</v>
      </c>
      <c r="AF9" s="53">
        <f>VLOOKUP($A9,'ADR Raw Data'!$B$6:$BE$43,'ADR Raw Data'!P$1,FALSE)</f>
        <v>150.871288401481</v>
      </c>
      <c r="AG9" s="54">
        <f>VLOOKUP($A9,'ADR Raw Data'!$B$6:$BE$43,'ADR Raw Data'!R$1,FALSE)</f>
        <v>163.42872107322501</v>
      </c>
      <c r="AI9" s="47">
        <f>VLOOKUP($A9,'ADR Raw Data'!$B$6:$BE$43,'ADR Raw Data'!T$1,FALSE)</f>
        <v>5.4155419917119101</v>
      </c>
      <c r="AJ9" s="48">
        <f>VLOOKUP($A9,'ADR Raw Data'!$B$6:$BE$43,'ADR Raw Data'!U$1,FALSE)</f>
        <v>6.9632008986368898</v>
      </c>
      <c r="AK9" s="48">
        <f>VLOOKUP($A9,'ADR Raw Data'!$B$6:$BE$43,'ADR Raw Data'!V$1,FALSE)</f>
        <v>8.7451504659773995</v>
      </c>
      <c r="AL9" s="48">
        <f>VLOOKUP($A9,'ADR Raw Data'!$B$6:$BE$43,'ADR Raw Data'!W$1,FALSE)</f>
        <v>7.2323961978025002</v>
      </c>
      <c r="AM9" s="48">
        <f>VLOOKUP($A9,'ADR Raw Data'!$B$6:$BE$43,'ADR Raw Data'!X$1,FALSE)</f>
        <v>9.1559770602276096</v>
      </c>
      <c r="AN9" s="49">
        <f>VLOOKUP($A9,'ADR Raw Data'!$B$6:$BE$43,'ADR Raw Data'!Y$1,FALSE)</f>
        <v>7.8985140213823302</v>
      </c>
      <c r="AO9" s="48">
        <f>VLOOKUP($A9,'ADR Raw Data'!$B$6:$BE$43,'ADR Raw Data'!AA$1,FALSE)</f>
        <v>3.3934104434596</v>
      </c>
      <c r="AP9" s="48">
        <f>VLOOKUP($A9,'ADR Raw Data'!$B$6:$BE$43,'ADR Raw Data'!AB$1,FALSE)</f>
        <v>0.18959003719377901</v>
      </c>
      <c r="AQ9" s="49">
        <f>VLOOKUP($A9,'ADR Raw Data'!$B$6:$BE$43,'ADR Raw Data'!AC$1,FALSE)</f>
        <v>1.7066220166003401</v>
      </c>
      <c r="AR9" s="50">
        <f>VLOOKUP($A9,'ADR Raw Data'!$B$6:$BE$43,'ADR Raw Data'!AE$1,FALSE)</f>
        <v>6.1384028576944596</v>
      </c>
      <c r="AS9" s="40"/>
      <c r="AT9" s="51">
        <f>VLOOKUP($A9,'RevPAR Raw Data'!$B$6:$BE$43,'RevPAR Raw Data'!G$1,FALSE)</f>
        <v>77.008116244066201</v>
      </c>
      <c r="AU9" s="52">
        <f>VLOOKUP($A9,'RevPAR Raw Data'!$B$6:$BE$43,'RevPAR Raw Data'!H$1,FALSE)</f>
        <v>114.81581451893</v>
      </c>
      <c r="AV9" s="52">
        <f>VLOOKUP($A9,'RevPAR Raw Data'!$B$6:$BE$43,'RevPAR Raw Data'!I$1,FALSE)</f>
        <v>141.02472270464199</v>
      </c>
      <c r="AW9" s="52">
        <f>VLOOKUP($A9,'RevPAR Raw Data'!$B$6:$BE$43,'RevPAR Raw Data'!J$1,FALSE)</f>
        <v>147.78800856778901</v>
      </c>
      <c r="AX9" s="52">
        <f>VLOOKUP($A9,'RevPAR Raw Data'!$B$6:$BE$43,'RevPAR Raw Data'!K$1,FALSE)</f>
        <v>125.12955076994299</v>
      </c>
      <c r="AY9" s="53">
        <f>VLOOKUP($A9,'RevPAR Raw Data'!$B$6:$BE$43,'RevPAR Raw Data'!L$1,FALSE)</f>
        <v>121.15324256107399</v>
      </c>
      <c r="AZ9" s="52">
        <f>VLOOKUP($A9,'RevPAR Raw Data'!$B$6:$BE$43,'RevPAR Raw Data'!N$1,FALSE)</f>
        <v>116.352323723515</v>
      </c>
      <c r="BA9" s="52">
        <f>VLOOKUP($A9,'RevPAR Raw Data'!$B$6:$BE$43,'RevPAR Raw Data'!O$1,FALSE)</f>
        <v>124.164843116822</v>
      </c>
      <c r="BB9" s="53">
        <f>VLOOKUP($A9,'RevPAR Raw Data'!$B$6:$BE$43,'RevPAR Raw Data'!P$1,FALSE)</f>
        <v>120.258583420169</v>
      </c>
      <c r="BC9" s="54">
        <f>VLOOKUP($A9,'RevPAR Raw Data'!$B$6:$BE$43,'RevPAR Raw Data'!R$1,FALSE)</f>
        <v>120.897625663672</v>
      </c>
      <c r="BE9" s="47">
        <f>VLOOKUP($A9,'RevPAR Raw Data'!$B$6:$BE$43,'RevPAR Raw Data'!T$1,FALSE)</f>
        <v>0.44682926890002</v>
      </c>
      <c r="BF9" s="48">
        <f>VLOOKUP($A9,'RevPAR Raw Data'!$B$6:$BE$43,'RevPAR Raw Data'!U$1,FALSE)</f>
        <v>10.520113133090501</v>
      </c>
      <c r="BG9" s="48">
        <f>VLOOKUP($A9,'RevPAR Raw Data'!$B$6:$BE$43,'RevPAR Raw Data'!V$1,FALSE)</f>
        <v>12.6781694318272</v>
      </c>
      <c r="BH9" s="48">
        <f>VLOOKUP($A9,'RevPAR Raw Data'!$B$6:$BE$43,'RevPAR Raw Data'!W$1,FALSE)</f>
        <v>12.039988955918099</v>
      </c>
      <c r="BI9" s="48">
        <f>VLOOKUP($A9,'RevPAR Raw Data'!$B$6:$BE$43,'RevPAR Raw Data'!X$1,FALSE)</f>
        <v>6.0485047687145901</v>
      </c>
      <c r="BJ9" s="49">
        <f>VLOOKUP($A9,'RevPAR Raw Data'!$B$6:$BE$43,'RevPAR Raw Data'!Y$1,FALSE)</f>
        <v>9.0274911824410609</v>
      </c>
      <c r="BK9" s="48">
        <f>VLOOKUP($A9,'RevPAR Raw Data'!$B$6:$BE$43,'RevPAR Raw Data'!AA$1,FALSE)</f>
        <v>-1.0225694498896101</v>
      </c>
      <c r="BL9" s="48">
        <f>VLOOKUP($A9,'RevPAR Raw Data'!$B$6:$BE$43,'RevPAR Raw Data'!AB$1,FALSE)</f>
        <v>-5.3383475646513903</v>
      </c>
      <c r="BM9" s="49">
        <f>VLOOKUP($A9,'RevPAR Raw Data'!$B$6:$BE$43,'RevPAR Raw Data'!AC$1,FALSE)</f>
        <v>-3.2985604018529999</v>
      </c>
      <c r="BN9" s="50">
        <f>VLOOKUP($A9,'RevPAR Raw Data'!$B$6:$BE$43,'RevPAR Raw Data'!AE$1,FALSE)</f>
        <v>5.2159307452692003</v>
      </c>
    </row>
    <row r="10" spans="1:66" x14ac:dyDescent="0.25">
      <c r="A10" s="63" t="s">
        <v>26</v>
      </c>
      <c r="B10" s="47">
        <f>VLOOKUP($A10,'Occupancy Raw Data'!$B$8:$BE$45,'Occupancy Raw Data'!G$3,FALSE)</f>
        <v>55.621028307336701</v>
      </c>
      <c r="C10" s="48">
        <f>VLOOKUP($A10,'Occupancy Raw Data'!$B$8:$BE$45,'Occupancy Raw Data'!H$3,FALSE)</f>
        <v>76.522241478913898</v>
      </c>
      <c r="D10" s="48">
        <f>VLOOKUP($A10,'Occupancy Raw Data'!$B$8:$BE$45,'Occupancy Raw Data'!I$3,FALSE)</f>
        <v>87.845176198729007</v>
      </c>
      <c r="E10" s="48">
        <f>VLOOKUP($A10,'Occupancy Raw Data'!$B$8:$BE$45,'Occupancy Raw Data'!J$3,FALSE)</f>
        <v>87.172171622956199</v>
      </c>
      <c r="F10" s="48">
        <f>VLOOKUP($A10,'Occupancy Raw Data'!$B$8:$BE$45,'Occupancy Raw Data'!K$3,FALSE)</f>
        <v>73.922588099364503</v>
      </c>
      <c r="G10" s="49">
        <f>VLOOKUP($A10,'Occupancy Raw Data'!$B$8:$BE$45,'Occupancy Raw Data'!L$3,FALSE)</f>
        <v>76.216641141460101</v>
      </c>
      <c r="H10" s="48">
        <f>VLOOKUP($A10,'Occupancy Raw Data'!$B$8:$BE$45,'Occupancy Raw Data'!N$3,FALSE)</f>
        <v>74.0958983246678</v>
      </c>
      <c r="I10" s="48">
        <f>VLOOKUP($A10,'Occupancy Raw Data'!$B$8:$BE$45,'Occupancy Raw Data'!O$3,FALSE)</f>
        <v>77.030618139803494</v>
      </c>
      <c r="J10" s="49">
        <f>VLOOKUP($A10,'Occupancy Raw Data'!$B$8:$BE$45,'Occupancy Raw Data'!P$3,FALSE)</f>
        <v>75.563258232235697</v>
      </c>
      <c r="K10" s="50">
        <f>VLOOKUP($A10,'Occupancy Raw Data'!$B$8:$BE$45,'Occupancy Raw Data'!R$3,FALSE)</f>
        <v>76.029960310253102</v>
      </c>
      <c r="M10" s="47">
        <f>VLOOKUP($A10,'Occupancy Raw Data'!$B$8:$BE$45,'Occupancy Raw Data'!T$3,FALSE)</f>
        <v>4.5037731158690102</v>
      </c>
      <c r="N10" s="48">
        <f>VLOOKUP($A10,'Occupancy Raw Data'!$B$8:$BE$45,'Occupancy Raw Data'!U$3,FALSE)</f>
        <v>9.6396486355167301</v>
      </c>
      <c r="O10" s="48">
        <f>VLOOKUP($A10,'Occupancy Raw Data'!$B$8:$BE$45,'Occupancy Raw Data'!V$3,FALSE)</f>
        <v>13.702087170774901</v>
      </c>
      <c r="P10" s="48">
        <f>VLOOKUP($A10,'Occupancy Raw Data'!$B$8:$BE$45,'Occupancy Raw Data'!W$3,FALSE)</f>
        <v>13.7840080279129</v>
      </c>
      <c r="Q10" s="48">
        <f>VLOOKUP($A10,'Occupancy Raw Data'!$B$8:$BE$45,'Occupancy Raw Data'!X$3,FALSE)</f>
        <v>6.4081965089655002</v>
      </c>
      <c r="R10" s="49">
        <f>VLOOKUP($A10,'Occupancy Raw Data'!$B$8:$BE$45,'Occupancy Raw Data'!Y$3,FALSE)</f>
        <v>10.0251572092806</v>
      </c>
      <c r="S10" s="48">
        <f>VLOOKUP($A10,'Occupancy Raw Data'!$B$8:$BE$45,'Occupancy Raw Data'!AA$3,FALSE)</f>
        <v>-0.43076023265910901</v>
      </c>
      <c r="T10" s="48">
        <f>VLOOKUP($A10,'Occupancy Raw Data'!$B$8:$BE$45,'Occupancy Raw Data'!AB$3,FALSE)</f>
        <v>-0.94755284073399704</v>
      </c>
      <c r="U10" s="49">
        <f>VLOOKUP($A10,'Occupancy Raw Data'!$B$8:$BE$45,'Occupancy Raw Data'!AC$3,FALSE)</f>
        <v>-0.69484635660322402</v>
      </c>
      <c r="V10" s="50">
        <f>VLOOKUP($A10,'Occupancy Raw Data'!$B$8:$BE$45,'Occupancy Raw Data'!AE$3,FALSE)</f>
        <v>6.7528030705199802</v>
      </c>
      <c r="X10" s="51">
        <f>VLOOKUP($A10,'ADR Raw Data'!$B$6:$BE$43,'ADR Raw Data'!G$1,FALSE)</f>
        <v>152.968149148317</v>
      </c>
      <c r="Y10" s="52">
        <f>VLOOKUP($A10,'ADR Raw Data'!$B$6:$BE$43,'ADR Raw Data'!H$1,FALSE)</f>
        <v>190.77520760984399</v>
      </c>
      <c r="Z10" s="52">
        <f>VLOOKUP($A10,'ADR Raw Data'!$B$6:$BE$43,'ADR Raw Data'!I$1,FALSE)</f>
        <v>210.91617650927199</v>
      </c>
      <c r="AA10" s="52">
        <f>VLOOKUP($A10,'ADR Raw Data'!$B$6:$BE$43,'ADR Raw Data'!J$1,FALSE)</f>
        <v>210.185752769385</v>
      </c>
      <c r="AB10" s="52">
        <f>VLOOKUP($A10,'ADR Raw Data'!$B$6:$BE$43,'ADR Raw Data'!K$1,FALSE)</f>
        <v>170.156205064082</v>
      </c>
      <c r="AC10" s="53">
        <f>VLOOKUP($A10,'ADR Raw Data'!$B$6:$BE$43,'ADR Raw Data'!L$1,FALSE)</f>
        <v>190.34031265013999</v>
      </c>
      <c r="AD10" s="52">
        <f>VLOOKUP($A10,'ADR Raw Data'!$B$6:$BE$43,'ADR Raw Data'!N$1,FALSE)</f>
        <v>139.93884921253701</v>
      </c>
      <c r="AE10" s="52">
        <f>VLOOKUP($A10,'ADR Raw Data'!$B$6:$BE$43,'ADR Raw Data'!O$1,FALSE)</f>
        <v>138.899482525873</v>
      </c>
      <c r="AF10" s="53">
        <f>VLOOKUP($A10,'ADR Raw Data'!$B$6:$BE$43,'ADR Raw Data'!P$1,FALSE)</f>
        <v>139.409074159021</v>
      </c>
      <c r="AG10" s="54">
        <f>VLOOKUP($A10,'ADR Raw Data'!$B$6:$BE$43,'ADR Raw Data'!R$1,FALSE)</f>
        <v>175.87785484126201</v>
      </c>
      <c r="AI10" s="47">
        <f>VLOOKUP($A10,'ADR Raw Data'!$B$6:$BE$43,'ADR Raw Data'!T$1,FALSE)</f>
        <v>2.90107337920226</v>
      </c>
      <c r="AJ10" s="48">
        <f>VLOOKUP($A10,'ADR Raw Data'!$B$6:$BE$43,'ADR Raw Data'!U$1,FALSE)</f>
        <v>7.0246868287074902</v>
      </c>
      <c r="AK10" s="48">
        <f>VLOOKUP($A10,'ADR Raw Data'!$B$6:$BE$43,'ADR Raw Data'!V$1,FALSE)</f>
        <v>10.670499098299</v>
      </c>
      <c r="AL10" s="48">
        <f>VLOOKUP($A10,'ADR Raw Data'!$B$6:$BE$43,'ADR Raw Data'!W$1,FALSE)</f>
        <v>13.8716320978706</v>
      </c>
      <c r="AM10" s="48">
        <f>VLOOKUP($A10,'ADR Raw Data'!$B$6:$BE$43,'ADR Raw Data'!X$1,FALSE)</f>
        <v>3.1911370948650499</v>
      </c>
      <c r="AN10" s="49">
        <f>VLOOKUP($A10,'ADR Raw Data'!$B$6:$BE$43,'ADR Raw Data'!Y$1,FALSE)</f>
        <v>8.6572177035620896</v>
      </c>
      <c r="AO10" s="48">
        <f>VLOOKUP($A10,'ADR Raw Data'!$B$6:$BE$43,'ADR Raw Data'!AA$1,FALSE)</f>
        <v>4.4503250644877799</v>
      </c>
      <c r="AP10" s="48">
        <f>VLOOKUP($A10,'ADR Raw Data'!$B$6:$BE$43,'ADR Raw Data'!AB$1,FALSE)</f>
        <v>2.1748861656026399</v>
      </c>
      <c r="AQ10" s="49">
        <f>VLOOKUP($A10,'ADR Raw Data'!$B$6:$BE$43,'ADR Raw Data'!AC$1,FALSE)</f>
        <v>3.2802714626472702</v>
      </c>
      <c r="AR10" s="50">
        <f>VLOOKUP($A10,'ADR Raw Data'!$B$6:$BE$43,'ADR Raw Data'!AE$1,FALSE)</f>
        <v>7.9630333302889804</v>
      </c>
      <c r="AS10" s="40"/>
      <c r="AT10" s="51">
        <f>VLOOKUP($A10,'RevPAR Raw Data'!$B$6:$BE$43,'RevPAR Raw Data'!G$1,FALSE)</f>
        <v>85.082457538994802</v>
      </c>
      <c r="AU10" s="52">
        <f>VLOOKUP($A10,'RevPAR Raw Data'!$B$6:$BE$43,'RevPAR Raw Data'!H$1,FALSE)</f>
        <v>145.98546504910399</v>
      </c>
      <c r="AV10" s="52">
        <f>VLOOKUP($A10,'RevPAR Raw Data'!$B$6:$BE$43,'RevPAR Raw Data'!I$1,FALSE)</f>
        <v>185.279686886192</v>
      </c>
      <c r="AW10" s="52">
        <f>VLOOKUP($A10,'RevPAR Raw Data'!$B$6:$BE$43,'RevPAR Raw Data'!J$1,FALSE)</f>
        <v>183.22348513113101</v>
      </c>
      <c r="AX10" s="52">
        <f>VLOOKUP($A10,'RevPAR Raw Data'!$B$6:$BE$43,'RevPAR Raw Data'!K$1,FALSE)</f>
        <v>125.783870595031</v>
      </c>
      <c r="AY10" s="53">
        <f>VLOOKUP($A10,'RevPAR Raw Data'!$B$6:$BE$43,'RevPAR Raw Data'!L$1,FALSE)</f>
        <v>145.070993040091</v>
      </c>
      <c r="AZ10" s="52">
        <f>VLOOKUP($A10,'RevPAR Raw Data'!$B$6:$BE$43,'RevPAR Raw Data'!N$1,FALSE)</f>
        <v>103.68894742923101</v>
      </c>
      <c r="BA10" s="52">
        <f>VLOOKUP($A10,'RevPAR Raw Data'!$B$6:$BE$43,'RevPAR Raw Data'!O$1,FALSE)</f>
        <v>106.995129982668</v>
      </c>
      <c r="BB10" s="53">
        <f>VLOOKUP($A10,'RevPAR Raw Data'!$B$6:$BE$43,'RevPAR Raw Data'!P$1,FALSE)</f>
        <v>105.34203870595</v>
      </c>
      <c r="BC10" s="54">
        <f>VLOOKUP($A10,'RevPAR Raw Data'!$B$6:$BE$43,'RevPAR Raw Data'!R$1,FALSE)</f>
        <v>133.71986323033599</v>
      </c>
      <c r="BE10" s="47">
        <f>VLOOKUP($A10,'RevPAR Raw Data'!$B$6:$BE$43,'RevPAR Raw Data'!T$1,FALSE)</f>
        <v>7.5355042579954103</v>
      </c>
      <c r="BF10" s="48">
        <f>VLOOKUP($A10,'RevPAR Raw Data'!$B$6:$BE$43,'RevPAR Raw Data'!U$1,FALSE)</f>
        <v>17.341490592256999</v>
      </c>
      <c r="BG10" s="48">
        <f>VLOOKUP($A10,'RevPAR Raw Data'!$B$6:$BE$43,'RevPAR Raw Data'!V$1,FALSE)</f>
        <v>25.834667357079699</v>
      </c>
      <c r="BH10" s="48">
        <f>VLOOKUP($A10,'RevPAR Raw Data'!$B$6:$BE$43,'RevPAR Raw Data'!W$1,FALSE)</f>
        <v>29.567707007756599</v>
      </c>
      <c r="BI10" s="48">
        <f>VLOOKUP($A10,'RevPAR Raw Data'!$B$6:$BE$43,'RevPAR Raw Data'!X$1,FALSE)</f>
        <v>9.8038279397399997</v>
      </c>
      <c r="BJ10" s="49">
        <f>VLOOKUP($A10,'RevPAR Raw Data'!$B$6:$BE$43,'RevPAR Raw Data'!Y$1,FALSE)</f>
        <v>19.5502745975745</v>
      </c>
      <c r="BK10" s="48">
        <f>VLOOKUP($A10,'RevPAR Raw Data'!$B$6:$BE$43,'RevPAR Raw Data'!AA$1,FALSE)</f>
        <v>4.0003946012267901</v>
      </c>
      <c r="BL10" s="48">
        <f>VLOOKUP($A10,'RevPAR Raw Data'!$B$6:$BE$43,'RevPAR Raw Data'!AB$1,FALSE)</f>
        <v>1.20672512922374</v>
      </c>
      <c r="BM10" s="49">
        <f>VLOOKUP($A10,'RevPAR Raw Data'!$B$6:$BE$43,'RevPAR Raw Data'!AC$1,FALSE)</f>
        <v>2.5626322592991402</v>
      </c>
      <c r="BN10" s="50">
        <f>VLOOKUP($A10,'RevPAR Raw Data'!$B$6:$BE$43,'RevPAR Raw Data'!AE$1,FALSE)</f>
        <v>15.2535643600432</v>
      </c>
    </row>
    <row r="11" spans="1:66" x14ac:dyDescent="0.25">
      <c r="A11" s="63" t="s">
        <v>24</v>
      </c>
      <c r="B11" s="47">
        <f>VLOOKUP($A11,'Occupancy Raw Data'!$B$8:$BE$45,'Occupancy Raw Data'!G$3,FALSE)</f>
        <v>56.017532874139</v>
      </c>
      <c r="C11" s="48">
        <f>VLOOKUP($A11,'Occupancy Raw Data'!$B$8:$BE$45,'Occupancy Raw Data'!H$3,FALSE)</f>
        <v>67.6268002504696</v>
      </c>
      <c r="D11" s="48">
        <f>VLOOKUP($A11,'Occupancy Raw Data'!$B$8:$BE$45,'Occupancy Raw Data'!I$3,FALSE)</f>
        <v>71.471509079524097</v>
      </c>
      <c r="E11" s="48">
        <f>VLOOKUP($A11,'Occupancy Raw Data'!$B$8:$BE$45,'Occupancy Raw Data'!J$3,FALSE)</f>
        <v>71.512647132481803</v>
      </c>
      <c r="F11" s="48">
        <f>VLOOKUP($A11,'Occupancy Raw Data'!$B$8:$BE$45,'Occupancy Raw Data'!K$3,FALSE)</f>
        <v>69.872276483846704</v>
      </c>
      <c r="G11" s="49">
        <f>VLOOKUP($A11,'Occupancy Raw Data'!$B$8:$BE$45,'Occupancy Raw Data'!L$3,FALSE)</f>
        <v>67.300323089638496</v>
      </c>
      <c r="H11" s="48">
        <f>VLOOKUP($A11,'Occupancy Raw Data'!$B$8:$BE$45,'Occupancy Raw Data'!N$3,FALSE)</f>
        <v>78.312046080641096</v>
      </c>
      <c r="I11" s="48">
        <f>VLOOKUP($A11,'Occupancy Raw Data'!$B$8:$BE$45,'Occupancy Raw Data'!O$3,FALSE)</f>
        <v>84.648134234910998</v>
      </c>
      <c r="J11" s="49">
        <f>VLOOKUP($A11,'Occupancy Raw Data'!$B$8:$BE$45,'Occupancy Raw Data'!P$3,FALSE)</f>
        <v>81.480090157776104</v>
      </c>
      <c r="K11" s="50">
        <f>VLOOKUP($A11,'Occupancy Raw Data'!$B$8:$BE$45,'Occupancy Raw Data'!R$3,FALSE)</f>
        <v>71.351902538506906</v>
      </c>
      <c r="M11" s="47">
        <f>VLOOKUP($A11,'Occupancy Raw Data'!$B$8:$BE$45,'Occupancy Raw Data'!T$3,FALSE)</f>
        <v>-3.1804321223566498</v>
      </c>
      <c r="N11" s="48">
        <f>VLOOKUP($A11,'Occupancy Raw Data'!$B$8:$BE$45,'Occupancy Raw Data'!U$3,FALSE)</f>
        <v>-5.3252021453268297</v>
      </c>
      <c r="O11" s="48">
        <f>VLOOKUP($A11,'Occupancy Raw Data'!$B$8:$BE$45,'Occupancy Raw Data'!V$3,FALSE)</f>
        <v>-2.89424777337562</v>
      </c>
      <c r="P11" s="48">
        <f>VLOOKUP($A11,'Occupancy Raw Data'!$B$8:$BE$45,'Occupancy Raw Data'!W$3,FALSE)</f>
        <v>-3.8154204590192902</v>
      </c>
      <c r="Q11" s="48">
        <f>VLOOKUP($A11,'Occupancy Raw Data'!$B$8:$BE$45,'Occupancy Raw Data'!X$3,FALSE)</f>
        <v>-6.2212113189590799</v>
      </c>
      <c r="R11" s="49">
        <f>VLOOKUP($A11,'Occupancy Raw Data'!$B$8:$BE$45,'Occupancy Raw Data'!Y$3,FALSE)</f>
        <v>-4.3341753007610304</v>
      </c>
      <c r="S11" s="48">
        <f>VLOOKUP($A11,'Occupancy Raw Data'!$B$8:$BE$45,'Occupancy Raw Data'!AA$3,FALSE)</f>
        <v>-6.1092431493089103</v>
      </c>
      <c r="T11" s="48">
        <f>VLOOKUP($A11,'Occupancy Raw Data'!$B$8:$BE$45,'Occupancy Raw Data'!AB$3,FALSE)</f>
        <v>-2.9462951526860102</v>
      </c>
      <c r="U11" s="49">
        <f>VLOOKUP($A11,'Occupancy Raw Data'!$B$8:$BE$45,'Occupancy Raw Data'!AC$3,FALSE)</f>
        <v>-4.4924535186091097</v>
      </c>
      <c r="V11" s="50">
        <f>VLOOKUP($A11,'Occupancy Raw Data'!$B$8:$BE$45,'Occupancy Raw Data'!AE$3,FALSE)</f>
        <v>-4.3855832460650399</v>
      </c>
      <c r="X11" s="51">
        <f>VLOOKUP($A11,'ADR Raw Data'!$B$6:$BE$43,'ADR Raw Data'!G$1,FALSE)</f>
        <v>135.568316566063</v>
      </c>
      <c r="Y11" s="52">
        <f>VLOOKUP($A11,'ADR Raw Data'!$B$6:$BE$43,'ADR Raw Data'!H$1,FALSE)</f>
        <v>144.830227777777</v>
      </c>
      <c r="Z11" s="52">
        <f>VLOOKUP($A11,'ADR Raw Data'!$B$6:$BE$43,'ADR Raw Data'!I$1,FALSE)</f>
        <v>152.878845277729</v>
      </c>
      <c r="AA11" s="52">
        <f>VLOOKUP($A11,'ADR Raw Data'!$B$6:$BE$43,'ADR Raw Data'!J$1,FALSE)</f>
        <v>149.503708632463</v>
      </c>
      <c r="AB11" s="52">
        <f>VLOOKUP($A11,'ADR Raw Data'!$B$6:$BE$43,'ADR Raw Data'!K$1,FALSE)</f>
        <v>156.34657347670199</v>
      </c>
      <c r="AC11" s="53">
        <f>VLOOKUP($A11,'ADR Raw Data'!$B$6:$BE$43,'ADR Raw Data'!L$1,FALSE)</f>
        <v>148.38262215771601</v>
      </c>
      <c r="AD11" s="52">
        <f>VLOOKUP($A11,'ADR Raw Data'!$B$6:$BE$43,'ADR Raw Data'!N$1,FALSE)</f>
        <v>171.992692676686</v>
      </c>
      <c r="AE11" s="52">
        <f>VLOOKUP($A11,'ADR Raw Data'!$B$6:$BE$43,'ADR Raw Data'!O$1,FALSE)</f>
        <v>168.84803994082799</v>
      </c>
      <c r="AF11" s="53">
        <f>VLOOKUP($A11,'ADR Raw Data'!$B$6:$BE$43,'ADR Raw Data'!P$1,FALSE)</f>
        <v>170.359232365145</v>
      </c>
      <c r="AG11" s="54">
        <f>VLOOKUP($A11,'ADR Raw Data'!$B$6:$BE$43,'ADR Raw Data'!R$1,FALSE)</f>
        <v>155.55332806819601</v>
      </c>
      <c r="AI11" s="47">
        <f>VLOOKUP($A11,'ADR Raw Data'!$B$6:$BE$43,'ADR Raw Data'!T$1,FALSE)</f>
        <v>9.95843209102377</v>
      </c>
      <c r="AJ11" s="48">
        <f>VLOOKUP($A11,'ADR Raw Data'!$B$6:$BE$43,'ADR Raw Data'!U$1,FALSE)</f>
        <v>13.314236022306099</v>
      </c>
      <c r="AK11" s="48">
        <f>VLOOKUP($A11,'ADR Raw Data'!$B$6:$BE$43,'ADR Raw Data'!V$1,FALSE)</f>
        <v>17.839983641362501</v>
      </c>
      <c r="AL11" s="48">
        <f>VLOOKUP($A11,'ADR Raw Data'!$B$6:$BE$43,'ADR Raw Data'!W$1,FALSE)</f>
        <v>13.347139466486199</v>
      </c>
      <c r="AM11" s="48">
        <f>VLOOKUP($A11,'ADR Raw Data'!$B$6:$BE$43,'ADR Raw Data'!X$1,FALSE)</f>
        <v>18.274237828750501</v>
      </c>
      <c r="AN11" s="49">
        <f>VLOOKUP($A11,'ADR Raw Data'!$B$6:$BE$43,'ADR Raw Data'!Y$1,FALSE)</f>
        <v>14.792243060603001</v>
      </c>
      <c r="AO11" s="48">
        <f>VLOOKUP($A11,'ADR Raw Data'!$B$6:$BE$43,'ADR Raw Data'!AA$1,FALSE)</f>
        <v>7.8975633844994499</v>
      </c>
      <c r="AP11" s="48">
        <f>VLOOKUP($A11,'ADR Raw Data'!$B$6:$BE$43,'ADR Raw Data'!AB$1,FALSE)</f>
        <v>4.1279232083731197</v>
      </c>
      <c r="AQ11" s="49">
        <f>VLOOKUP($A11,'ADR Raw Data'!$B$6:$BE$43,'ADR Raw Data'!AC$1,FALSE)</f>
        <v>5.9383590469045702</v>
      </c>
      <c r="AR11" s="50">
        <f>VLOOKUP($A11,'ADR Raw Data'!$B$6:$BE$43,'ADR Raw Data'!AE$1,FALSE)</f>
        <v>11.454589623495901</v>
      </c>
      <c r="AS11" s="40"/>
      <c r="AT11" s="51">
        <f>VLOOKUP($A11,'RevPAR Raw Data'!$B$6:$BE$43,'RevPAR Raw Data'!G$1,FALSE)</f>
        <v>75.942026299311195</v>
      </c>
      <c r="AU11" s="52">
        <f>VLOOKUP($A11,'RevPAR Raw Data'!$B$6:$BE$43,'RevPAR Raw Data'!H$1,FALSE)</f>
        <v>97.944048841577896</v>
      </c>
      <c r="AV11" s="52">
        <f>VLOOKUP($A11,'RevPAR Raw Data'!$B$6:$BE$43,'RevPAR Raw Data'!I$1,FALSE)</f>
        <v>109.26481778334301</v>
      </c>
      <c r="AW11" s="52">
        <f>VLOOKUP($A11,'RevPAR Raw Data'!$B$6:$BE$43,'RevPAR Raw Data'!J$1,FALSE)</f>
        <v>106.914059604307</v>
      </c>
      <c r="AX11" s="52">
        <f>VLOOKUP($A11,'RevPAR Raw Data'!$B$6:$BE$43,'RevPAR Raw Data'!K$1,FALSE)</f>
        <v>109.242910092662</v>
      </c>
      <c r="AY11" s="53">
        <f>VLOOKUP($A11,'RevPAR Raw Data'!$B$6:$BE$43,'RevPAR Raw Data'!L$1,FALSE)</f>
        <v>99.861984121020797</v>
      </c>
      <c r="AZ11" s="52">
        <f>VLOOKUP($A11,'RevPAR Raw Data'!$B$6:$BE$43,'RevPAR Raw Data'!N$1,FALSE)</f>
        <v>134.690996744302</v>
      </c>
      <c r="BA11" s="52">
        <f>VLOOKUP($A11,'RevPAR Raw Data'!$B$6:$BE$43,'RevPAR Raw Data'!O$1,FALSE)</f>
        <v>142.92671550212799</v>
      </c>
      <c r="BB11" s="53">
        <f>VLOOKUP($A11,'RevPAR Raw Data'!$B$6:$BE$43,'RevPAR Raw Data'!P$1,FALSE)</f>
        <v>138.80885612321501</v>
      </c>
      <c r="BC11" s="54">
        <f>VLOOKUP($A11,'RevPAR Raw Data'!$B$6:$BE$43,'RevPAR Raw Data'!R$1,FALSE)</f>
        <v>110.99025903862299</v>
      </c>
      <c r="BE11" s="47">
        <f>VLOOKUP($A11,'RevPAR Raw Data'!$B$6:$BE$43,'RevPAR Raw Data'!T$1,FALSE)</f>
        <v>6.4612787955611202</v>
      </c>
      <c r="BF11" s="48">
        <f>VLOOKUP($A11,'RevPAR Raw Data'!$B$6:$BE$43,'RevPAR Raw Data'!U$1,FALSE)</f>
        <v>7.2800238946855904</v>
      </c>
      <c r="BG11" s="48">
        <f>VLOOKUP($A11,'RevPAR Raw Data'!$B$6:$BE$43,'RevPAR Raw Data'!V$1,FALSE)</f>
        <v>14.4294025386762</v>
      </c>
      <c r="BH11" s="48">
        <f>VLOOKUP($A11,'RevPAR Raw Data'!$B$6:$BE$43,'RevPAR Raw Data'!W$1,FALSE)</f>
        <v>9.0224695175687692</v>
      </c>
      <c r="BI11" s="48">
        <f>VLOOKUP($A11,'RevPAR Raw Data'!$B$6:$BE$43,'RevPAR Raw Data'!X$1,FALSE)</f>
        <v>10.9161475575357</v>
      </c>
      <c r="BJ11" s="49">
        <f>VLOOKUP($A11,'RevPAR Raw Data'!$B$6:$BE$43,'RevPAR Raw Data'!Y$1,FALSE)</f>
        <v>9.8169460146807808</v>
      </c>
      <c r="BK11" s="48">
        <f>VLOOKUP($A11,'RevPAR Raw Data'!$B$6:$BE$43,'RevPAR Raw Data'!AA$1,FALSE)</f>
        <v>1.3058388851606699</v>
      </c>
      <c r="BL11" s="48">
        <f>VLOOKUP($A11,'RevPAR Raw Data'!$B$6:$BE$43,'RevPAR Raw Data'!AB$1,FALSE)</f>
        <v>1.0600072542922101</v>
      </c>
      <c r="BM11" s="49">
        <f>VLOOKUP($A11,'RevPAR Raw Data'!$B$6:$BE$43,'RevPAR Raw Data'!AC$1,FALSE)</f>
        <v>1.17912750834515</v>
      </c>
      <c r="BN11" s="50">
        <f>VLOOKUP($A11,'RevPAR Raw Data'!$B$6:$BE$43,'RevPAR Raw Data'!AE$1,FALSE)</f>
        <v>6.5666558139973201</v>
      </c>
    </row>
    <row r="12" spans="1:66" x14ac:dyDescent="0.25">
      <c r="A12" s="63" t="s">
        <v>27</v>
      </c>
      <c r="B12" s="47">
        <f>VLOOKUP($A12,'Occupancy Raw Data'!$B$8:$BE$45,'Occupancy Raw Data'!G$3,FALSE)</f>
        <v>53.737159050655301</v>
      </c>
      <c r="C12" s="48">
        <f>VLOOKUP($A12,'Occupancy Raw Data'!$B$8:$BE$45,'Occupancy Raw Data'!H$3,FALSE)</f>
        <v>58.767268862911699</v>
      </c>
      <c r="D12" s="48">
        <f>VLOOKUP($A12,'Occupancy Raw Data'!$B$8:$BE$45,'Occupancy Raw Data'!I$3,FALSE)</f>
        <v>65.131656630062494</v>
      </c>
      <c r="E12" s="48">
        <f>VLOOKUP($A12,'Occupancy Raw Data'!$B$8:$BE$45,'Occupancy Raw Data'!J$3,FALSE)</f>
        <v>71.803046404534101</v>
      </c>
      <c r="F12" s="48">
        <f>VLOOKUP($A12,'Occupancy Raw Data'!$B$8:$BE$45,'Occupancy Raw Data'!K$3,FALSE)</f>
        <v>71.696776478923098</v>
      </c>
      <c r="G12" s="49">
        <f>VLOOKUP($A12,'Occupancy Raw Data'!$B$8:$BE$45,'Occupancy Raw Data'!L$3,FALSE)</f>
        <v>64.227181485417404</v>
      </c>
      <c r="H12" s="48">
        <f>VLOOKUP($A12,'Occupancy Raw Data'!$B$8:$BE$45,'Occupancy Raw Data'!N$3,FALSE)</f>
        <v>74.152792537489603</v>
      </c>
      <c r="I12" s="48">
        <f>VLOOKUP($A12,'Occupancy Raw Data'!$B$8:$BE$45,'Occupancy Raw Data'!O$3,FALSE)</f>
        <v>78.462628409493405</v>
      </c>
      <c r="J12" s="49">
        <f>VLOOKUP($A12,'Occupancy Raw Data'!$B$8:$BE$45,'Occupancy Raw Data'!P$3,FALSE)</f>
        <v>76.307710473491497</v>
      </c>
      <c r="K12" s="50">
        <f>VLOOKUP($A12,'Occupancy Raw Data'!$B$8:$BE$45,'Occupancy Raw Data'!R$3,FALSE)</f>
        <v>67.678761196295696</v>
      </c>
      <c r="M12" s="47">
        <f>VLOOKUP($A12,'Occupancy Raw Data'!$B$8:$BE$45,'Occupancy Raw Data'!T$3,FALSE)</f>
        <v>-15.2947992619728</v>
      </c>
      <c r="N12" s="48">
        <f>VLOOKUP($A12,'Occupancy Raw Data'!$B$8:$BE$45,'Occupancy Raw Data'!U$3,FALSE)</f>
        <v>-12.1561689213123</v>
      </c>
      <c r="O12" s="48">
        <f>VLOOKUP($A12,'Occupancy Raw Data'!$B$8:$BE$45,'Occupancy Raw Data'!V$3,FALSE)</f>
        <v>-7.0795832496991897</v>
      </c>
      <c r="P12" s="48">
        <f>VLOOKUP($A12,'Occupancy Raw Data'!$B$8:$BE$45,'Occupancy Raw Data'!W$3,FALSE)</f>
        <v>2.5616516825095701</v>
      </c>
      <c r="Q12" s="48">
        <f>VLOOKUP($A12,'Occupancy Raw Data'!$B$8:$BE$45,'Occupancy Raw Data'!X$3,FALSE)</f>
        <v>3.9672186102335698</v>
      </c>
      <c r="R12" s="49">
        <f>VLOOKUP($A12,'Occupancy Raw Data'!$B$8:$BE$45,'Occupancy Raw Data'!Y$3,FALSE)</f>
        <v>-5.3825518338205702</v>
      </c>
      <c r="S12" s="48">
        <f>VLOOKUP($A12,'Occupancy Raw Data'!$B$8:$BE$45,'Occupancy Raw Data'!AA$3,FALSE)</f>
        <v>-1.98031120283392</v>
      </c>
      <c r="T12" s="48">
        <f>VLOOKUP($A12,'Occupancy Raw Data'!$B$8:$BE$45,'Occupancy Raw Data'!AB$3,FALSE)</f>
        <v>-2.1605343025465702</v>
      </c>
      <c r="U12" s="49">
        <f>VLOOKUP($A12,'Occupancy Raw Data'!$B$8:$BE$45,'Occupancy Raw Data'!AC$3,FALSE)</f>
        <v>-2.07305033829592</v>
      </c>
      <c r="V12" s="50">
        <f>VLOOKUP($A12,'Occupancy Raw Data'!$B$8:$BE$45,'Occupancy Raw Data'!AE$3,FALSE)</f>
        <v>-4.341113269939</v>
      </c>
      <c r="X12" s="51">
        <f>VLOOKUP($A12,'ADR Raw Data'!$B$6:$BE$43,'ADR Raw Data'!G$1,FALSE)</f>
        <v>92.899679191386497</v>
      </c>
      <c r="Y12" s="52">
        <f>VLOOKUP($A12,'ADR Raw Data'!$B$6:$BE$43,'ADR Raw Data'!H$1,FALSE)</f>
        <v>93.862945549527794</v>
      </c>
      <c r="Z12" s="52">
        <f>VLOOKUP($A12,'ADR Raw Data'!$B$6:$BE$43,'ADR Raw Data'!I$1,FALSE)</f>
        <v>98.557211747643194</v>
      </c>
      <c r="AA12" s="52">
        <f>VLOOKUP($A12,'ADR Raw Data'!$B$6:$BE$43,'ADR Raw Data'!J$1,FALSE)</f>
        <v>102.386735734254</v>
      </c>
      <c r="AB12" s="52">
        <f>VLOOKUP($A12,'ADR Raw Data'!$B$6:$BE$43,'ADR Raw Data'!K$1,FALSE)</f>
        <v>102.726882411067</v>
      </c>
      <c r="AC12" s="53">
        <f>VLOOKUP($A12,'ADR Raw Data'!$B$6:$BE$43,'ADR Raw Data'!L$1,FALSE)</f>
        <v>98.538635511269604</v>
      </c>
      <c r="AD12" s="52">
        <f>VLOOKUP($A12,'ADR Raw Data'!$B$6:$BE$43,'ADR Raw Data'!N$1,FALSE)</f>
        <v>111.75964171974501</v>
      </c>
      <c r="AE12" s="52">
        <f>VLOOKUP($A12,'ADR Raw Data'!$B$6:$BE$43,'ADR Raw Data'!O$1,FALSE)</f>
        <v>113.05575620767399</v>
      </c>
      <c r="AF12" s="53">
        <f>VLOOKUP($A12,'ADR Raw Data'!$B$6:$BE$43,'ADR Raw Data'!P$1,FALSE)</f>
        <v>112.426</v>
      </c>
      <c r="AG12" s="54">
        <f>VLOOKUP($A12,'ADR Raw Data'!$B$6:$BE$43,'ADR Raw Data'!R$1,FALSE)</f>
        <v>103.012345346692</v>
      </c>
      <c r="AI12" s="47">
        <f>VLOOKUP($A12,'ADR Raw Data'!$B$6:$BE$43,'ADR Raw Data'!T$1,FALSE)</f>
        <v>2.9715943808890501</v>
      </c>
      <c r="AJ12" s="48">
        <f>VLOOKUP($A12,'ADR Raw Data'!$B$6:$BE$43,'ADR Raw Data'!U$1,FALSE)</f>
        <v>0.78685932261515601</v>
      </c>
      <c r="AK12" s="48">
        <f>VLOOKUP($A12,'ADR Raw Data'!$B$6:$BE$43,'ADR Raw Data'!V$1,FALSE)</f>
        <v>2.5657897132914398</v>
      </c>
      <c r="AL12" s="48">
        <f>VLOOKUP($A12,'ADR Raw Data'!$B$6:$BE$43,'ADR Raw Data'!W$1,FALSE)</f>
        <v>7.4714276962416903</v>
      </c>
      <c r="AM12" s="48">
        <f>VLOOKUP($A12,'ADR Raw Data'!$B$6:$BE$43,'ADR Raw Data'!X$1,FALSE)</f>
        <v>9.5392817978718103</v>
      </c>
      <c r="AN12" s="49">
        <f>VLOOKUP($A12,'ADR Raw Data'!$B$6:$BE$43,'ADR Raw Data'!Y$1,FALSE)</f>
        <v>5.0844101094020999</v>
      </c>
      <c r="AO12" s="48">
        <f>VLOOKUP($A12,'ADR Raw Data'!$B$6:$BE$43,'ADR Raw Data'!AA$1,FALSE)</f>
        <v>6.5993321287579398</v>
      </c>
      <c r="AP12" s="48">
        <f>VLOOKUP($A12,'ADR Raw Data'!$B$6:$BE$43,'ADR Raw Data'!AB$1,FALSE)</f>
        <v>4.8801169880871997</v>
      </c>
      <c r="AQ12" s="49">
        <f>VLOOKUP($A12,'ADR Raw Data'!$B$6:$BE$43,'ADR Raw Data'!AC$1,FALSE)</f>
        <v>5.7021704008231797</v>
      </c>
      <c r="AR12" s="50">
        <f>VLOOKUP($A12,'ADR Raw Data'!$B$6:$BE$43,'ADR Raw Data'!AE$1,FALSE)</f>
        <v>5.40198820241151</v>
      </c>
      <c r="AS12" s="40"/>
      <c r="AT12" s="51">
        <f>VLOOKUP($A12,'RevPAR Raw Data'!$B$6:$BE$43,'RevPAR Raw Data'!G$1,FALSE)</f>
        <v>49.921648364623898</v>
      </c>
      <c r="AU12" s="52">
        <f>VLOOKUP($A12,'RevPAR Raw Data'!$B$6:$BE$43,'RevPAR Raw Data'!H$1,FALSE)</f>
        <v>55.160689573739504</v>
      </c>
      <c r="AV12" s="52">
        <f>VLOOKUP($A12,'RevPAR Raw Data'!$B$6:$BE$43,'RevPAR Raw Data'!I$1,FALSE)</f>
        <v>64.1919447396386</v>
      </c>
      <c r="AW12" s="52">
        <f>VLOOKUP($A12,'RevPAR Raw Data'!$B$6:$BE$43,'RevPAR Raw Data'!J$1,FALSE)</f>
        <v>73.516795371354306</v>
      </c>
      <c r="AX12" s="52">
        <f>VLOOKUP($A12,'RevPAR Raw Data'!$B$6:$BE$43,'RevPAR Raw Data'!K$1,FALSE)</f>
        <v>73.651863266028997</v>
      </c>
      <c r="AY12" s="53">
        <f>VLOOKUP($A12,'RevPAR Raw Data'!$B$6:$BE$43,'RevPAR Raw Data'!L$1,FALSE)</f>
        <v>63.288588263077102</v>
      </c>
      <c r="AZ12" s="52">
        <f>VLOOKUP($A12,'RevPAR Raw Data'!$B$6:$BE$43,'RevPAR Raw Data'!N$1,FALSE)</f>
        <v>82.872895265084395</v>
      </c>
      <c r="BA12" s="52">
        <f>VLOOKUP($A12,'RevPAR Raw Data'!$B$6:$BE$43,'RevPAR Raw Data'!O$1,FALSE)</f>
        <v>88.706517888770804</v>
      </c>
      <c r="BB12" s="53">
        <f>VLOOKUP($A12,'RevPAR Raw Data'!$B$6:$BE$43,'RevPAR Raw Data'!P$1,FALSE)</f>
        <v>85.7897065769276</v>
      </c>
      <c r="BC12" s="54">
        <f>VLOOKUP($A12,'RevPAR Raw Data'!$B$6:$BE$43,'RevPAR Raw Data'!R$1,FALSE)</f>
        <v>69.717479209891493</v>
      </c>
      <c r="BE12" s="47">
        <f>VLOOKUP($A12,'RevPAR Raw Data'!$B$6:$BE$43,'RevPAR Raw Data'!T$1,FALSE)</f>
        <v>-12.777704276520801</v>
      </c>
      <c r="BF12" s="48">
        <f>VLOOKUP($A12,'RevPAR Raw Data'!$B$6:$BE$43,'RevPAR Raw Data'!U$1,FALSE)</f>
        <v>-11.4649615471274</v>
      </c>
      <c r="BG12" s="48">
        <f>VLOOKUP($A12,'RevPAR Raw Data'!$B$6:$BE$43,'RevPAR Raw Data'!V$1,FALSE)</f>
        <v>-4.69544075517243</v>
      </c>
      <c r="BH12" s="48">
        <f>VLOOKUP($A12,'RevPAR Raw Data'!$B$6:$BE$43,'RevPAR Raw Data'!W$1,FALSE)</f>
        <v>10.224471332039499</v>
      </c>
      <c r="BI12" s="48">
        <f>VLOOKUP($A12,'RevPAR Raw Data'!$B$6:$BE$43,'RevPAR Raw Data'!X$1,FALSE)</f>
        <v>13.884944570873101</v>
      </c>
      <c r="BJ12" s="49">
        <f>VLOOKUP($A12,'RevPAR Raw Data'!$B$6:$BE$43,'RevPAR Raw Data'!Y$1,FALSE)</f>
        <v>-0.57181273400105503</v>
      </c>
      <c r="BK12" s="48">
        <f>VLOOKUP($A12,'RevPAR Raw Data'!$B$6:$BE$43,'RevPAR Raw Data'!AA$1,FALSE)</f>
        <v>4.4883336124659996</v>
      </c>
      <c r="BL12" s="48">
        <f>VLOOKUP($A12,'RevPAR Raw Data'!$B$6:$BE$43,'RevPAR Raw Data'!AB$1,FALSE)</f>
        <v>2.6141460840085999</v>
      </c>
      <c r="BM12" s="49">
        <f>VLOOKUP($A12,'RevPAR Raw Data'!$B$6:$BE$43,'RevPAR Raw Data'!AC$1,FALSE)</f>
        <v>3.51091119974277</v>
      </c>
      <c r="BN12" s="50">
        <f>VLOOKUP($A12,'RevPAR Raw Data'!$B$6:$BE$43,'RevPAR Raw Data'!AE$1,FALSE)</f>
        <v>0.82636850577707899</v>
      </c>
    </row>
    <row r="13" spans="1:66" x14ac:dyDescent="0.25">
      <c r="A13" s="63" t="s">
        <v>90</v>
      </c>
      <c r="B13" s="47">
        <f>VLOOKUP($A13,'Occupancy Raw Data'!$B$8:$BE$45,'Occupancy Raw Data'!G$3,FALSE)</f>
        <v>60.5577689243027</v>
      </c>
      <c r="C13" s="48">
        <f>VLOOKUP($A13,'Occupancy Raw Data'!$B$8:$BE$45,'Occupancy Raw Data'!H$3,FALSE)</f>
        <v>79.102637070764501</v>
      </c>
      <c r="D13" s="48">
        <f>VLOOKUP($A13,'Occupancy Raw Data'!$B$8:$BE$45,'Occupancy Raw Data'!I$3,FALSE)</f>
        <v>89.062796433314304</v>
      </c>
      <c r="E13" s="48">
        <f>VLOOKUP($A13,'Occupancy Raw Data'!$B$8:$BE$45,'Occupancy Raw Data'!J$3,FALSE)</f>
        <v>85.3727945361411</v>
      </c>
      <c r="F13" s="48">
        <f>VLOOKUP($A13,'Occupancy Raw Data'!$B$8:$BE$45,'Occupancy Raw Data'!K$3,FALSE)</f>
        <v>76.8639726807057</v>
      </c>
      <c r="G13" s="49">
        <f>VLOOKUP($A13,'Occupancy Raw Data'!$B$8:$BE$45,'Occupancy Raw Data'!L$3,FALSE)</f>
        <v>78.191993929045694</v>
      </c>
      <c r="H13" s="48">
        <f>VLOOKUP($A13,'Occupancy Raw Data'!$B$8:$BE$45,'Occupancy Raw Data'!N$3,FALSE)</f>
        <v>81.236956934168006</v>
      </c>
      <c r="I13" s="48">
        <f>VLOOKUP($A13,'Occupancy Raw Data'!$B$8:$BE$45,'Occupancy Raw Data'!O$3,FALSE)</f>
        <v>81.787137165623193</v>
      </c>
      <c r="J13" s="49">
        <f>VLOOKUP($A13,'Occupancy Raw Data'!$B$8:$BE$45,'Occupancy Raw Data'!P$3,FALSE)</f>
        <v>81.5120470498956</v>
      </c>
      <c r="K13" s="50">
        <f>VLOOKUP($A13,'Occupancy Raw Data'!$B$8:$BE$45,'Occupancy Raw Data'!R$3,FALSE)</f>
        <v>79.140580535002798</v>
      </c>
      <c r="M13" s="47">
        <f>VLOOKUP($A13,'Occupancy Raw Data'!$B$8:$BE$45,'Occupancy Raw Data'!T$3,FALSE)</f>
        <v>10.1829478771142</v>
      </c>
      <c r="N13" s="48">
        <f>VLOOKUP($A13,'Occupancy Raw Data'!$B$8:$BE$45,'Occupancy Raw Data'!U$3,FALSE)</f>
        <v>6.5959350632749496</v>
      </c>
      <c r="O13" s="48">
        <f>VLOOKUP($A13,'Occupancy Raw Data'!$B$8:$BE$45,'Occupancy Raw Data'!V$3,FALSE)</f>
        <v>4.4731278513408199</v>
      </c>
      <c r="P13" s="48">
        <f>VLOOKUP($A13,'Occupancy Raw Data'!$B$8:$BE$45,'Occupancy Raw Data'!W$3,FALSE)</f>
        <v>2.7045532351934201</v>
      </c>
      <c r="Q13" s="48">
        <f>VLOOKUP($A13,'Occupancy Raw Data'!$B$8:$BE$45,'Occupancy Raw Data'!X$3,FALSE)</f>
        <v>-3.1552527787737499</v>
      </c>
      <c r="R13" s="49">
        <f>VLOOKUP($A13,'Occupancy Raw Data'!$B$8:$BE$45,'Occupancy Raw Data'!Y$3,FALSE)</f>
        <v>3.7272864549252498</v>
      </c>
      <c r="S13" s="48">
        <f>VLOOKUP($A13,'Occupancy Raw Data'!$B$8:$BE$45,'Occupancy Raw Data'!AA$3,FALSE)</f>
        <v>6.5439163971137004</v>
      </c>
      <c r="T13" s="48">
        <f>VLOOKUP($A13,'Occupancy Raw Data'!$B$8:$BE$45,'Occupancy Raw Data'!AB$3,FALSE)</f>
        <v>2.9984470194719801</v>
      </c>
      <c r="U13" s="49">
        <f>VLOOKUP($A13,'Occupancy Raw Data'!$B$8:$BE$45,'Occupancy Raw Data'!AC$3,FALSE)</f>
        <v>4.7352062892315097</v>
      </c>
      <c r="V13" s="50">
        <f>VLOOKUP($A13,'Occupancy Raw Data'!$B$8:$BE$45,'Occupancy Raw Data'!AE$3,FALSE)</f>
        <v>4.02187271788112</v>
      </c>
      <c r="X13" s="51">
        <f>VLOOKUP($A13,'ADR Raw Data'!$B$6:$BE$43,'ADR Raw Data'!G$1,FALSE)</f>
        <v>126.660288220551</v>
      </c>
      <c r="Y13" s="52">
        <f>VLOOKUP($A13,'ADR Raw Data'!$B$6:$BE$43,'ADR Raw Data'!H$1,FALSE)</f>
        <v>146.73517807890599</v>
      </c>
      <c r="Z13" s="52">
        <f>VLOOKUP($A13,'ADR Raw Data'!$B$6:$BE$43,'ADR Raw Data'!I$1,FALSE)</f>
        <v>156.71980189583499</v>
      </c>
      <c r="AA13" s="52">
        <f>VLOOKUP($A13,'ADR Raw Data'!$B$6:$BE$43,'ADR Raw Data'!J$1,FALSE)</f>
        <v>153.31096555555499</v>
      </c>
      <c r="AB13" s="52">
        <f>VLOOKUP($A13,'ADR Raw Data'!$B$6:$BE$43,'ADR Raw Data'!K$1,FALSE)</f>
        <v>138.68612365790401</v>
      </c>
      <c r="AC13" s="53">
        <f>VLOOKUP($A13,'ADR Raw Data'!$B$6:$BE$43,'ADR Raw Data'!L$1,FALSE)</f>
        <v>145.75369404342999</v>
      </c>
      <c r="AD13" s="52">
        <f>VLOOKUP($A13,'ADR Raw Data'!$B$6:$BE$43,'ADR Raw Data'!N$1,FALSE)</f>
        <v>120.15269500233499</v>
      </c>
      <c r="AE13" s="52">
        <f>VLOOKUP($A13,'ADR Raw Data'!$B$6:$BE$43,'ADR Raw Data'!O$1,FALSE)</f>
        <v>120.11322083043299</v>
      </c>
      <c r="AF13" s="53">
        <f>VLOOKUP($A13,'ADR Raw Data'!$B$6:$BE$43,'ADR Raw Data'!P$1,FALSE)</f>
        <v>120.132891306877</v>
      </c>
      <c r="AG13" s="54">
        <f>VLOOKUP($A13,'ADR Raw Data'!$B$6:$BE$43,'ADR Raw Data'!R$1,FALSE)</f>
        <v>138.21411225835101</v>
      </c>
      <c r="AI13" s="47">
        <f>VLOOKUP($A13,'ADR Raw Data'!$B$6:$BE$43,'ADR Raw Data'!T$1,FALSE)</f>
        <v>9.1184632104867003</v>
      </c>
      <c r="AJ13" s="48">
        <f>VLOOKUP($A13,'ADR Raw Data'!$B$6:$BE$43,'ADR Raw Data'!U$1,FALSE)</f>
        <v>8.6223954089524604</v>
      </c>
      <c r="AK13" s="48">
        <f>VLOOKUP($A13,'ADR Raw Data'!$B$6:$BE$43,'ADR Raw Data'!V$1,FALSE)</f>
        <v>7.6856959834029102</v>
      </c>
      <c r="AL13" s="48">
        <f>VLOOKUP($A13,'ADR Raw Data'!$B$6:$BE$43,'ADR Raw Data'!W$1,FALSE)</f>
        <v>8.4752723010898006</v>
      </c>
      <c r="AM13" s="48">
        <f>VLOOKUP($A13,'ADR Raw Data'!$B$6:$BE$43,'ADR Raw Data'!X$1,FALSE)</f>
        <v>6.8882945057019898</v>
      </c>
      <c r="AN13" s="49">
        <f>VLOOKUP($A13,'ADR Raw Data'!$B$6:$BE$43,'ADR Raw Data'!Y$1,FALSE)</f>
        <v>8.0207565311444693</v>
      </c>
      <c r="AO13" s="48">
        <f>VLOOKUP($A13,'ADR Raw Data'!$B$6:$BE$43,'ADR Raw Data'!AA$1,FALSE)</f>
        <v>4.6248983573114399</v>
      </c>
      <c r="AP13" s="48">
        <f>VLOOKUP($A13,'ADR Raw Data'!$B$6:$BE$43,'ADR Raw Data'!AB$1,FALSE)</f>
        <v>3.6105376470636501</v>
      </c>
      <c r="AQ13" s="49">
        <f>VLOOKUP($A13,'ADR Raw Data'!$B$6:$BE$43,'ADR Raw Data'!AC$1,FALSE)</f>
        <v>4.10532874215889</v>
      </c>
      <c r="AR13" s="50">
        <f>VLOOKUP($A13,'ADR Raw Data'!$B$6:$BE$43,'ADR Raw Data'!AE$1,FALSE)</f>
        <v>6.9590906326651698</v>
      </c>
      <c r="AS13" s="40"/>
      <c r="AT13" s="51">
        <f>VLOOKUP($A13,'RevPAR Raw Data'!$B$6:$BE$43,'RevPAR Raw Data'!G$1,FALSE)</f>
        <v>76.702644659457405</v>
      </c>
      <c r="AU13" s="52">
        <f>VLOOKUP($A13,'RevPAR Raw Data'!$B$6:$BE$43,'RevPAR Raw Data'!H$1,FALSE)</f>
        <v>116.07139537089699</v>
      </c>
      <c r="AV13" s="52">
        <f>VLOOKUP($A13,'RevPAR Raw Data'!$B$6:$BE$43,'RevPAR Raw Data'!I$1,FALSE)</f>
        <v>139.579038133181</v>
      </c>
      <c r="AW13" s="52">
        <f>VLOOKUP($A13,'RevPAR Raw Data'!$B$6:$BE$43,'RevPAR Raw Data'!J$1,FALSE)</f>
        <v>130.88585562511801</v>
      </c>
      <c r="AX13" s="52">
        <f>VLOOKUP($A13,'RevPAR Raw Data'!$B$6:$BE$43,'RevPAR Raw Data'!K$1,FALSE)</f>
        <v>106.599664200341</v>
      </c>
      <c r="AY13" s="53">
        <f>VLOOKUP($A13,'RevPAR Raw Data'!$B$6:$BE$43,'RevPAR Raw Data'!L$1,FALSE)</f>
        <v>113.967719597799</v>
      </c>
      <c r="AZ13" s="52">
        <f>VLOOKUP($A13,'RevPAR Raw Data'!$B$6:$BE$43,'RevPAR Raw Data'!N$1,FALSE)</f>
        <v>97.608393094289497</v>
      </c>
      <c r="BA13" s="52">
        <f>VLOOKUP($A13,'RevPAR Raw Data'!$B$6:$BE$43,'RevPAR Raw Data'!O$1,FALSE)</f>
        <v>98.237164674634698</v>
      </c>
      <c r="BB13" s="53">
        <f>VLOOKUP($A13,'RevPAR Raw Data'!$B$6:$BE$43,'RevPAR Raw Data'!P$1,FALSE)</f>
        <v>97.922778884462105</v>
      </c>
      <c r="BC13" s="54">
        <f>VLOOKUP($A13,'RevPAR Raw Data'!$B$6:$BE$43,'RevPAR Raw Data'!R$1,FALSE)</f>
        <v>109.38345082255999</v>
      </c>
      <c r="BE13" s="47">
        <f>VLOOKUP($A13,'RevPAR Raw Data'!$B$6:$BE$43,'RevPAR Raw Data'!T$1,FALSE)</f>
        <v>20.2299394435186</v>
      </c>
      <c r="BF13" s="48">
        <f>VLOOKUP($A13,'RevPAR Raw Data'!$B$6:$BE$43,'RevPAR Raw Data'!U$1,FALSE)</f>
        <v>15.787058074300701</v>
      </c>
      <c r="BG13" s="48">
        <f>VLOOKUP($A13,'RevPAR Raw Data'!$B$6:$BE$43,'RevPAR Raw Data'!V$1,FALSE)</f>
        <v>12.5026148423467</v>
      </c>
      <c r="BH13" s="48">
        <f>VLOOKUP($A13,'RevPAR Raw Data'!$B$6:$BE$43,'RevPAR Raw Data'!W$1,FALSE)</f>
        <v>11.4090437874938</v>
      </c>
      <c r="BI13" s="48">
        <f>VLOOKUP($A13,'RevPAR Raw Data'!$B$6:$BE$43,'RevPAR Raw Data'!X$1,FALSE)</f>
        <v>3.51569862312695</v>
      </c>
      <c r="BJ13" s="49">
        <f>VLOOKUP($A13,'RevPAR Raw Data'!$B$6:$BE$43,'RevPAR Raw Data'!Y$1,FALSE)</f>
        <v>12.0469995578376</v>
      </c>
      <c r="BK13" s="48">
        <f>VLOOKUP($A13,'RevPAR Raw Data'!$B$6:$BE$43,'RevPAR Raw Data'!AA$1,FALSE)</f>
        <v>11.471464236378999</v>
      </c>
      <c r="BL13" s="48">
        <f>VLOOKUP($A13,'RevPAR Raw Data'!$B$6:$BE$43,'RevPAR Raw Data'!AB$1,FALSE)</f>
        <v>6.7172447250009304</v>
      </c>
      <c r="BM13" s="49">
        <f>VLOOKUP($A13,'RevPAR Raw Data'!$B$6:$BE$43,'RevPAR Raw Data'!AC$1,FALSE)</f>
        <v>9.0349308161827508</v>
      </c>
      <c r="BN13" s="50">
        <f>VLOOKUP($A13,'RevPAR Raw Data'!$B$6:$BE$43,'RevPAR Raw Data'!AE$1,FALSE)</f>
        <v>11.260849118114001</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47.041374329343697</v>
      </c>
      <c r="C15" s="48">
        <f>VLOOKUP($A15,'Occupancy Raw Data'!$B$8:$BE$45,'Occupancy Raw Data'!H$3,FALSE)</f>
        <v>56.348018984729599</v>
      </c>
      <c r="D15" s="48">
        <f>VLOOKUP($A15,'Occupancy Raw Data'!$B$8:$BE$45,'Occupancy Raw Data'!I$3,FALSE)</f>
        <v>60.175918283119998</v>
      </c>
      <c r="E15" s="48">
        <f>VLOOKUP($A15,'Occupancy Raw Data'!$B$8:$BE$45,'Occupancy Raw Data'!J$3,FALSE)</f>
        <v>62.812113082955001</v>
      </c>
      <c r="F15" s="48">
        <f>VLOOKUP($A15,'Occupancy Raw Data'!$B$8:$BE$45,'Occupancy Raw Data'!K$3,FALSE)</f>
        <v>65.572121337185294</v>
      </c>
      <c r="G15" s="49">
        <f>VLOOKUP($A15,'Occupancy Raw Data'!$B$8:$BE$45,'Occupancy Raw Data'!L$3,FALSE)</f>
        <v>58.389909203466701</v>
      </c>
      <c r="H15" s="48">
        <f>VLOOKUP($A15,'Occupancy Raw Data'!$B$8:$BE$45,'Occupancy Raw Data'!N$3,FALSE)</f>
        <v>76.292302930251694</v>
      </c>
      <c r="I15" s="48">
        <f>VLOOKUP($A15,'Occupancy Raw Data'!$B$8:$BE$45,'Occupancy Raw Data'!O$3,FALSE)</f>
        <v>78.141766405282695</v>
      </c>
      <c r="J15" s="49">
        <f>VLOOKUP($A15,'Occupancy Raw Data'!$B$8:$BE$45,'Occupancy Raw Data'!P$3,FALSE)</f>
        <v>77.217034667767194</v>
      </c>
      <c r="K15" s="50">
        <f>VLOOKUP($A15,'Occupancy Raw Data'!$B$8:$BE$45,'Occupancy Raw Data'!R$3,FALSE)</f>
        <v>63.769087907552603</v>
      </c>
      <c r="M15" s="47">
        <f>VLOOKUP($A15,'Occupancy Raw Data'!$B$8:$BE$45,'Occupancy Raw Data'!T$3,FALSE)</f>
        <v>-10.2678311852147</v>
      </c>
      <c r="N15" s="48">
        <f>VLOOKUP($A15,'Occupancy Raw Data'!$B$8:$BE$45,'Occupancy Raw Data'!U$3,FALSE)</f>
        <v>-1.7705911673968899</v>
      </c>
      <c r="O15" s="48">
        <f>VLOOKUP($A15,'Occupancy Raw Data'!$B$8:$BE$45,'Occupancy Raw Data'!V$3,FALSE)</f>
        <v>-1.68964030489414</v>
      </c>
      <c r="P15" s="48">
        <f>VLOOKUP($A15,'Occupancy Raw Data'!$B$8:$BE$45,'Occupancy Raw Data'!W$3,FALSE)</f>
        <v>-1.86006403397119</v>
      </c>
      <c r="Q15" s="48">
        <f>VLOOKUP($A15,'Occupancy Raw Data'!$B$8:$BE$45,'Occupancy Raw Data'!X$3,FALSE)</f>
        <v>-5.1245050882471004</v>
      </c>
      <c r="R15" s="49">
        <f>VLOOKUP($A15,'Occupancy Raw Data'!$B$8:$BE$45,'Occupancy Raw Data'!Y$3,FALSE)</f>
        <v>-4.0047576234836502</v>
      </c>
      <c r="S15" s="48">
        <f>VLOOKUP($A15,'Occupancy Raw Data'!$B$8:$BE$45,'Occupancy Raw Data'!AA$3,FALSE)</f>
        <v>-3.5750060187095798</v>
      </c>
      <c r="T15" s="48">
        <f>VLOOKUP($A15,'Occupancy Raw Data'!$B$8:$BE$45,'Occupancy Raw Data'!AB$3,FALSE)</f>
        <v>-7.1116356544207502</v>
      </c>
      <c r="U15" s="49">
        <f>VLOOKUP($A15,'Occupancy Raw Data'!$B$8:$BE$45,'Occupancy Raw Data'!AC$3,FALSE)</f>
        <v>-5.3975201162874598</v>
      </c>
      <c r="V15" s="50">
        <f>VLOOKUP($A15,'Occupancy Raw Data'!$B$8:$BE$45,'Occupancy Raw Data'!AE$3,FALSE)</f>
        <v>-4.49981187449103</v>
      </c>
      <c r="X15" s="51">
        <f>VLOOKUP($A15,'ADR Raw Data'!$B$6:$BE$43,'ADR Raw Data'!G$1,FALSE)</f>
        <v>99.118948982836997</v>
      </c>
      <c r="Y15" s="52">
        <f>VLOOKUP($A15,'ADR Raw Data'!$B$6:$BE$43,'ADR Raw Data'!H$1,FALSE)</f>
        <v>105.810811805905</v>
      </c>
      <c r="Z15" s="52">
        <f>VLOOKUP($A15,'ADR Raw Data'!$B$6:$BE$43,'ADR Raw Data'!I$1,FALSE)</f>
        <v>108.48833376055499</v>
      </c>
      <c r="AA15" s="52">
        <f>VLOOKUP($A15,'ADR Raw Data'!$B$6:$BE$43,'ADR Raw Data'!J$1,FALSE)</f>
        <v>112.982903112808</v>
      </c>
      <c r="AB15" s="52">
        <f>VLOOKUP($A15,'ADR Raw Data'!$B$6:$BE$43,'ADR Raw Data'!K$1,FALSE)</f>
        <v>112.42374746076</v>
      </c>
      <c r="AC15" s="53">
        <f>VLOOKUP($A15,'ADR Raw Data'!$B$6:$BE$43,'ADR Raw Data'!L$1,FALSE)</f>
        <v>108.31277270173</v>
      </c>
      <c r="AD15" s="52">
        <f>VLOOKUP($A15,'ADR Raw Data'!$B$6:$BE$43,'ADR Raw Data'!N$1,FALSE)</f>
        <v>139.093081336849</v>
      </c>
      <c r="AE15" s="52">
        <f>VLOOKUP($A15,'ADR Raw Data'!$B$6:$BE$43,'ADR Raw Data'!O$1,FALSE)</f>
        <v>143.051233250808</v>
      </c>
      <c r="AF15" s="53">
        <f>VLOOKUP($A15,'ADR Raw Data'!$B$6:$BE$43,'ADR Raw Data'!P$1,FALSE)</f>
        <v>141.09585820848099</v>
      </c>
      <c r="AG15" s="54">
        <f>VLOOKUP($A15,'ADR Raw Data'!$B$6:$BE$43,'ADR Raw Data'!R$1,FALSE)</f>
        <v>119.654643518786</v>
      </c>
      <c r="AI15" s="47">
        <f>VLOOKUP($A15,'ADR Raw Data'!$B$6:$BE$43,'ADR Raw Data'!T$1,FALSE)</f>
        <v>0.57635207043140801</v>
      </c>
      <c r="AJ15" s="48">
        <f>VLOOKUP($A15,'ADR Raw Data'!$B$6:$BE$43,'ADR Raw Data'!U$1,FALSE)</f>
        <v>3.45786095799351</v>
      </c>
      <c r="AK15" s="48">
        <f>VLOOKUP($A15,'ADR Raw Data'!$B$6:$BE$43,'ADR Raw Data'!V$1,FALSE)</f>
        <v>4.9284997224622096</v>
      </c>
      <c r="AL15" s="48">
        <f>VLOOKUP($A15,'ADR Raw Data'!$B$6:$BE$43,'ADR Raw Data'!W$1,FALSE)</f>
        <v>8.3689311034200102</v>
      </c>
      <c r="AM15" s="48">
        <f>VLOOKUP($A15,'ADR Raw Data'!$B$6:$BE$43,'ADR Raw Data'!X$1,FALSE)</f>
        <v>1.93741462410232</v>
      </c>
      <c r="AN15" s="49">
        <f>VLOOKUP($A15,'ADR Raw Data'!$B$6:$BE$43,'ADR Raw Data'!Y$1,FALSE)</f>
        <v>4.0484119019183602</v>
      </c>
      <c r="AO15" s="48">
        <f>VLOOKUP($A15,'ADR Raw Data'!$B$6:$BE$43,'ADR Raw Data'!AA$1,FALSE)</f>
        <v>-0.112370189491508</v>
      </c>
      <c r="AP15" s="48">
        <f>VLOOKUP($A15,'ADR Raw Data'!$B$6:$BE$43,'ADR Raw Data'!AB$1,FALSE)</f>
        <v>-0.78896666233536705</v>
      </c>
      <c r="AQ15" s="49">
        <f>VLOOKUP($A15,'ADR Raw Data'!$B$6:$BE$43,'ADR Raw Data'!AC$1,FALSE)</f>
        <v>-0.49298853080723698</v>
      </c>
      <c r="AR15" s="50">
        <f>VLOOKUP($A15,'ADR Raw Data'!$B$6:$BE$43,'ADR Raw Data'!AE$1,FALSE)</f>
        <v>2.0271712231750501</v>
      </c>
      <c r="AS15" s="40"/>
      <c r="AT15" s="51">
        <f>VLOOKUP($A15,'RevPAR Raw Data'!$B$6:$BE$43,'RevPAR Raw Data'!G$1,FALSE)</f>
        <v>46.626915822327597</v>
      </c>
      <c r="AU15" s="52">
        <f>VLOOKUP($A15,'RevPAR Raw Data'!$B$6:$BE$43,'RevPAR Raw Data'!H$1,FALSE)</f>
        <v>59.622296324288001</v>
      </c>
      <c r="AV15" s="52">
        <f>VLOOKUP($A15,'RevPAR Raw Data'!$B$6:$BE$43,'RevPAR Raw Data'!I$1,FALSE)</f>
        <v>65.283851070470405</v>
      </c>
      <c r="AW15" s="52">
        <f>VLOOKUP($A15,'RevPAR Raw Data'!$B$6:$BE$43,'RevPAR Raw Data'!J$1,FALSE)</f>
        <v>70.966948867622705</v>
      </c>
      <c r="AX15" s="52">
        <f>VLOOKUP($A15,'RevPAR Raw Data'!$B$6:$BE$43,'RevPAR Raw Data'!K$1,FALSE)</f>
        <v>73.718636096780799</v>
      </c>
      <c r="AY15" s="53">
        <f>VLOOKUP($A15,'RevPAR Raw Data'!$B$6:$BE$43,'RevPAR Raw Data'!L$1,FALSE)</f>
        <v>63.2437296362979</v>
      </c>
      <c r="AZ15" s="52">
        <f>VLOOKUP($A15,'RevPAR Raw Data'!$B$6:$BE$43,'RevPAR Raw Data'!N$1,FALSE)</f>
        <v>106.11731496853</v>
      </c>
      <c r="BA15" s="52">
        <f>VLOOKUP($A15,'RevPAR Raw Data'!$B$6:$BE$43,'RevPAR Raw Data'!O$1,FALSE)</f>
        <v>111.782760526723</v>
      </c>
      <c r="BB15" s="53">
        <f>VLOOKUP($A15,'RevPAR Raw Data'!$B$6:$BE$43,'RevPAR Raw Data'!P$1,FALSE)</f>
        <v>108.950037747626</v>
      </c>
      <c r="BC15" s="54">
        <f>VLOOKUP($A15,'RevPAR Raw Data'!$B$6:$BE$43,'RevPAR Raw Data'!R$1,FALSE)</f>
        <v>76.302674810963296</v>
      </c>
      <c r="BE15" s="47">
        <f>VLOOKUP($A15,'RevPAR Raw Data'!$B$6:$BE$43,'RevPAR Raw Data'!T$1,FALSE)</f>
        <v>-9.7506579724076694</v>
      </c>
      <c r="BF15" s="48">
        <f>VLOOKUP($A15,'RevPAR Raw Data'!$B$6:$BE$43,'RevPAR Raw Data'!U$1,FALSE)</f>
        <v>1.6260452098935201</v>
      </c>
      <c r="BG15" s="48">
        <f>VLOOKUP($A15,'RevPAR Raw Data'!$B$6:$BE$43,'RevPAR Raw Data'!V$1,FALSE)</f>
        <v>3.15558549983075</v>
      </c>
      <c r="BH15" s="48">
        <f>VLOOKUP($A15,'RevPAR Raw Data'!$B$6:$BE$43,'RevPAR Raw Data'!W$1,FALSE)</f>
        <v>6.3531995919662698</v>
      </c>
      <c r="BI15" s="48">
        <f>VLOOKUP($A15,'RevPAR Raw Data'!$B$6:$BE$43,'RevPAR Raw Data'!X$1,FALSE)</f>
        <v>-3.2863733751373401</v>
      </c>
      <c r="BJ15" s="49">
        <f>VLOOKUP($A15,'RevPAR Raw Data'!$B$6:$BE$43,'RevPAR Raw Data'!Y$1,FALSE)</f>
        <v>-0.11847480583738999</v>
      </c>
      <c r="BK15" s="48">
        <f>VLOOKUP($A15,'RevPAR Raw Data'!$B$6:$BE$43,'RevPAR Raw Data'!AA$1,FALSE)</f>
        <v>-3.6833589671635401</v>
      </c>
      <c r="BL15" s="48">
        <f>VLOOKUP($A15,'RevPAR Raw Data'!$B$6:$BE$43,'RevPAR Raw Data'!AB$1,FALSE)</f>
        <v>-7.8444938822959802</v>
      </c>
      <c r="BM15" s="49">
        <f>VLOOKUP($A15,'RevPAR Raw Data'!$B$6:$BE$43,'RevPAR Raw Data'!AC$1,FALSE)</f>
        <v>-5.86389949197339</v>
      </c>
      <c r="BN15" s="50">
        <f>VLOOKUP($A15,'RevPAR Raw Data'!$B$6:$BE$43,'RevPAR Raw Data'!AE$1,FALSE)</f>
        <v>-2.56385954273268</v>
      </c>
    </row>
    <row r="16" spans="1:66" x14ac:dyDescent="0.25">
      <c r="A16" s="63" t="s">
        <v>91</v>
      </c>
      <c r="B16" s="47">
        <f>VLOOKUP($A16,'Occupancy Raw Data'!$B$8:$BE$45,'Occupancy Raw Data'!G$3,FALSE)</f>
        <v>53.791917454858101</v>
      </c>
      <c r="C16" s="48">
        <f>VLOOKUP($A16,'Occupancy Raw Data'!$B$8:$BE$45,'Occupancy Raw Data'!H$3,FALSE)</f>
        <v>70.713671539122899</v>
      </c>
      <c r="D16" s="48">
        <f>VLOOKUP($A16,'Occupancy Raw Data'!$B$8:$BE$45,'Occupancy Raw Data'!I$3,FALSE)</f>
        <v>76.079105760963003</v>
      </c>
      <c r="E16" s="48">
        <f>VLOOKUP($A16,'Occupancy Raw Data'!$B$8:$BE$45,'Occupancy Raw Data'!J$3,FALSE)</f>
        <v>75.460017196904502</v>
      </c>
      <c r="F16" s="48">
        <f>VLOOKUP($A16,'Occupancy Raw Data'!$B$8:$BE$45,'Occupancy Raw Data'!K$3,FALSE)</f>
        <v>70.335339638864994</v>
      </c>
      <c r="G16" s="49">
        <f>VLOOKUP($A16,'Occupancy Raw Data'!$B$8:$BE$45,'Occupancy Raw Data'!L$3,FALSE)</f>
        <v>69.276010318142696</v>
      </c>
      <c r="H16" s="48">
        <f>VLOOKUP($A16,'Occupancy Raw Data'!$B$8:$BE$45,'Occupancy Raw Data'!N$3,FALSE)</f>
        <v>76.027515047291402</v>
      </c>
      <c r="I16" s="48">
        <f>VLOOKUP($A16,'Occupancy Raw Data'!$B$8:$BE$45,'Occupancy Raw Data'!O$3,FALSE)</f>
        <v>78.658641444539896</v>
      </c>
      <c r="J16" s="49">
        <f>VLOOKUP($A16,'Occupancy Raw Data'!$B$8:$BE$45,'Occupancy Raw Data'!P$3,FALSE)</f>
        <v>77.343078245915706</v>
      </c>
      <c r="K16" s="50">
        <f>VLOOKUP($A16,'Occupancy Raw Data'!$B$8:$BE$45,'Occupancy Raw Data'!R$3,FALSE)</f>
        <v>71.580886868934996</v>
      </c>
      <c r="M16" s="47">
        <f>VLOOKUP($A16,'Occupancy Raw Data'!$B$8:$BE$45,'Occupancy Raw Data'!T$3,FALSE)</f>
        <v>-13.0399437192214</v>
      </c>
      <c r="N16" s="48">
        <f>VLOOKUP($A16,'Occupancy Raw Data'!$B$8:$BE$45,'Occupancy Raw Data'!U$3,FALSE)</f>
        <v>-3.9595628005175301</v>
      </c>
      <c r="O16" s="48">
        <f>VLOOKUP($A16,'Occupancy Raw Data'!$B$8:$BE$45,'Occupancy Raw Data'!V$3,FALSE)</f>
        <v>-1.41910848896259</v>
      </c>
      <c r="P16" s="48">
        <f>VLOOKUP($A16,'Occupancy Raw Data'!$B$8:$BE$45,'Occupancy Raw Data'!W$3,FALSE)</f>
        <v>-2.53010185664888</v>
      </c>
      <c r="Q16" s="48">
        <f>VLOOKUP($A16,'Occupancy Raw Data'!$B$8:$BE$45,'Occupancy Raw Data'!X$3,FALSE)</f>
        <v>-10.422563440359999</v>
      </c>
      <c r="R16" s="49">
        <f>VLOOKUP($A16,'Occupancy Raw Data'!$B$8:$BE$45,'Occupancy Raw Data'!Y$3,FALSE)</f>
        <v>-6.0280405852162104</v>
      </c>
      <c r="S16" s="48">
        <f>VLOOKUP($A16,'Occupancy Raw Data'!$B$8:$BE$45,'Occupancy Raw Data'!AA$3,FALSE)</f>
        <v>-8.7351045784505104</v>
      </c>
      <c r="T16" s="48">
        <f>VLOOKUP($A16,'Occupancy Raw Data'!$B$8:$BE$45,'Occupancy Raw Data'!AB$3,FALSE)</f>
        <v>-9.3216466858393492</v>
      </c>
      <c r="U16" s="49">
        <f>VLOOKUP($A16,'Occupancy Raw Data'!$B$8:$BE$45,'Occupancy Raw Data'!AC$3,FALSE)</f>
        <v>-9.0343091227044194</v>
      </c>
      <c r="V16" s="50">
        <f>VLOOKUP($A16,'Occupancy Raw Data'!$B$8:$BE$45,'Occupancy Raw Data'!AE$3,FALSE)</f>
        <v>-6.9771063942984304</v>
      </c>
      <c r="X16" s="51">
        <f>VLOOKUP($A16,'ADR Raw Data'!$B$6:$BE$43,'ADR Raw Data'!G$1,FALSE)</f>
        <v>86.576891080562604</v>
      </c>
      <c r="Y16" s="52">
        <f>VLOOKUP($A16,'ADR Raw Data'!$B$6:$BE$43,'ADR Raw Data'!H$1,FALSE)</f>
        <v>93.489930374513605</v>
      </c>
      <c r="Z16" s="52">
        <f>VLOOKUP($A16,'ADR Raw Data'!$B$6:$BE$43,'ADR Raw Data'!I$1,FALSE)</f>
        <v>96.878376537070494</v>
      </c>
      <c r="AA16" s="52">
        <f>VLOOKUP($A16,'ADR Raw Data'!$B$6:$BE$43,'ADR Raw Data'!J$1,FALSE)</f>
        <v>96.7019968778486</v>
      </c>
      <c r="AB16" s="52">
        <f>VLOOKUP($A16,'ADR Raw Data'!$B$6:$BE$43,'ADR Raw Data'!K$1,FALSE)</f>
        <v>92.204412885085503</v>
      </c>
      <c r="AC16" s="53">
        <f>VLOOKUP($A16,'ADR Raw Data'!$B$6:$BE$43,'ADR Raw Data'!L$1,FALSE)</f>
        <v>93.599317734087904</v>
      </c>
      <c r="AD16" s="52">
        <f>VLOOKUP($A16,'ADR Raw Data'!$B$6:$BE$43,'ADR Raw Data'!N$1,FALSE)</f>
        <v>101.27366315313201</v>
      </c>
      <c r="AE16" s="52">
        <f>VLOOKUP($A16,'ADR Raw Data'!$B$6:$BE$43,'ADR Raw Data'!O$1,FALSE)</f>
        <v>103.954354219501</v>
      </c>
      <c r="AF16" s="53">
        <f>VLOOKUP($A16,'ADR Raw Data'!$B$6:$BE$43,'ADR Raw Data'!P$1,FALSE)</f>
        <v>102.636807226236</v>
      </c>
      <c r="AG16" s="54">
        <f>VLOOKUP($A16,'ADR Raw Data'!$B$6:$BE$43,'ADR Raw Data'!R$1,FALSE)</f>
        <v>96.389317321618506</v>
      </c>
      <c r="AI16" s="47">
        <f>VLOOKUP($A16,'ADR Raw Data'!$B$6:$BE$43,'ADR Raw Data'!T$1,FALSE)</f>
        <v>1.3091537196912399</v>
      </c>
      <c r="AJ16" s="48">
        <f>VLOOKUP($A16,'ADR Raw Data'!$B$6:$BE$43,'ADR Raw Data'!U$1,FALSE)</f>
        <v>2.4088452530497899</v>
      </c>
      <c r="AK16" s="48">
        <f>VLOOKUP($A16,'ADR Raw Data'!$B$6:$BE$43,'ADR Raw Data'!V$1,FALSE)</f>
        <v>4.4901061013023398</v>
      </c>
      <c r="AL16" s="48">
        <f>VLOOKUP($A16,'ADR Raw Data'!$B$6:$BE$43,'ADR Raw Data'!W$1,FALSE)</f>
        <v>4.8051667465297996</v>
      </c>
      <c r="AM16" s="48">
        <f>VLOOKUP($A16,'ADR Raw Data'!$B$6:$BE$43,'ADR Raw Data'!X$1,FALSE)</f>
        <v>0.32200206766787398</v>
      </c>
      <c r="AN16" s="49">
        <f>VLOOKUP($A16,'ADR Raw Data'!$B$6:$BE$43,'ADR Raw Data'!Y$1,FALSE)</f>
        <v>2.9161831125703701</v>
      </c>
      <c r="AO16" s="48">
        <f>VLOOKUP($A16,'ADR Raw Data'!$B$6:$BE$43,'ADR Raw Data'!AA$1,FALSE)</f>
        <v>-2.6663605764696898</v>
      </c>
      <c r="AP16" s="48">
        <f>VLOOKUP($A16,'ADR Raw Data'!$B$6:$BE$43,'ADR Raw Data'!AB$1,FALSE)</f>
        <v>-4.6564198272191799</v>
      </c>
      <c r="AQ16" s="49">
        <f>VLOOKUP($A16,'ADR Raw Data'!$B$6:$BE$43,'ADR Raw Data'!AC$1,FALSE)</f>
        <v>-3.70882470831349</v>
      </c>
      <c r="AR16" s="50">
        <f>VLOOKUP($A16,'ADR Raw Data'!$B$6:$BE$43,'ADR Raw Data'!AE$1,FALSE)</f>
        <v>0.52540315222045297</v>
      </c>
      <c r="AS16" s="40"/>
      <c r="AT16" s="51">
        <f>VLOOKUP($A16,'RevPAR Raw Data'!$B$6:$BE$43,'RevPAR Raw Data'!G$1,FALSE)</f>
        <v>46.571369785038598</v>
      </c>
      <c r="AU16" s="52">
        <f>VLOOKUP($A16,'RevPAR Raw Data'!$B$6:$BE$43,'RevPAR Raw Data'!H$1,FALSE)</f>
        <v>66.110162287188302</v>
      </c>
      <c r="AV16" s="52">
        <f>VLOOKUP($A16,'RevPAR Raw Data'!$B$6:$BE$43,'RevPAR Raw Data'!I$1,FALSE)</f>
        <v>73.704202545141797</v>
      </c>
      <c r="AW16" s="52">
        <f>VLOOKUP($A16,'RevPAR Raw Data'!$B$6:$BE$43,'RevPAR Raw Data'!J$1,FALSE)</f>
        <v>72.971343473774695</v>
      </c>
      <c r="AX16" s="52">
        <f>VLOOKUP($A16,'RevPAR Raw Data'!$B$6:$BE$43,'RevPAR Raw Data'!K$1,FALSE)</f>
        <v>64.852286964746298</v>
      </c>
      <c r="AY16" s="53">
        <f>VLOOKUP($A16,'RevPAR Raw Data'!$B$6:$BE$43,'RevPAR Raw Data'!L$1,FALSE)</f>
        <v>64.841873011177896</v>
      </c>
      <c r="AZ16" s="52">
        <f>VLOOKUP($A16,'RevPAR Raw Data'!$B$6:$BE$43,'RevPAR Raw Data'!N$1,FALSE)</f>
        <v>76.995849492691306</v>
      </c>
      <c r="BA16" s="52">
        <f>VLOOKUP($A16,'RevPAR Raw Data'!$B$6:$BE$43,'RevPAR Raw Data'!O$1,FALSE)</f>
        <v>81.769082751504698</v>
      </c>
      <c r="BB16" s="53">
        <f>VLOOKUP($A16,'RevPAR Raw Data'!$B$6:$BE$43,'RevPAR Raw Data'!P$1,FALSE)</f>
        <v>79.382466122097995</v>
      </c>
      <c r="BC16" s="54">
        <f>VLOOKUP($A16,'RevPAR Raw Data'!$B$6:$BE$43,'RevPAR Raw Data'!R$1,FALSE)</f>
        <v>68.996328185726497</v>
      </c>
      <c r="BE16" s="47">
        <f>VLOOKUP($A16,'RevPAR Raw Data'!$B$6:$BE$43,'RevPAR Raw Data'!T$1,FALSE)</f>
        <v>-11.901502907776001</v>
      </c>
      <c r="BF16" s="48">
        <f>VLOOKUP($A16,'RevPAR Raw Data'!$B$6:$BE$43,'RevPAR Raw Data'!U$1,FALSE)</f>
        <v>-1.6460972880295299</v>
      </c>
      <c r="BG16" s="48">
        <f>VLOOKUP($A16,'RevPAR Raw Data'!$B$6:$BE$43,'RevPAR Raw Data'!V$1,FALSE)</f>
        <v>3.0072781354927298</v>
      </c>
      <c r="BH16" s="48">
        <f>VLOOKUP($A16,'RevPAR Raw Data'!$B$6:$BE$43,'RevPAR Raw Data'!W$1,FALSE)</f>
        <v>2.1534892768118898</v>
      </c>
      <c r="BI16" s="48">
        <f>VLOOKUP($A16,'RevPAR Raw Data'!$B$6:$BE$43,'RevPAR Raw Data'!X$1,FALSE)</f>
        <v>-10.134122242474101</v>
      </c>
      <c r="BJ16" s="49">
        <f>VLOOKUP($A16,'RevPAR Raw Data'!$B$6:$BE$43,'RevPAR Raw Data'!Y$1,FALSE)</f>
        <v>-3.2876461742108098</v>
      </c>
      <c r="BK16" s="48">
        <f>VLOOKUP($A16,'RevPAR Raw Data'!$B$6:$BE$43,'RevPAR Raw Data'!AA$1,FALSE)</f>
        <v>-11.1685557701269</v>
      </c>
      <c r="BL16" s="48">
        <f>VLOOKUP($A16,'RevPAR Raw Data'!$B$6:$BE$43,'RevPAR Raw Data'!AB$1,FALSE)</f>
        <v>-13.5440115085557</v>
      </c>
      <c r="BM16" s="49">
        <f>VLOOKUP($A16,'RevPAR Raw Data'!$B$6:$BE$43,'RevPAR Raw Data'!AC$1,FALSE)</f>
        <v>-12.4080671420496</v>
      </c>
      <c r="BN16" s="50">
        <f>VLOOKUP($A16,'RevPAR Raw Data'!$B$6:$BE$43,'RevPAR Raw Data'!AE$1,FALSE)</f>
        <v>-6.4883611790073896</v>
      </c>
    </row>
    <row r="17" spans="1:66" x14ac:dyDescent="0.25">
      <c r="A17" s="63" t="s">
        <v>32</v>
      </c>
      <c r="B17" s="47">
        <f>VLOOKUP($A17,'Occupancy Raw Data'!$B$8:$BE$45,'Occupancy Raw Data'!G$3,FALSE)</f>
        <v>50.35267021736</v>
      </c>
      <c r="C17" s="48">
        <f>VLOOKUP($A17,'Occupancy Raw Data'!$B$8:$BE$45,'Occupancy Raw Data'!H$3,FALSE)</f>
        <v>62.372247013099098</v>
      </c>
      <c r="D17" s="48">
        <f>VLOOKUP($A17,'Occupancy Raw Data'!$B$8:$BE$45,'Occupancy Raw Data'!I$3,FALSE)</f>
        <v>67.6263135166258</v>
      </c>
      <c r="E17" s="48">
        <f>VLOOKUP($A17,'Occupancy Raw Data'!$B$8:$BE$45,'Occupancy Raw Data'!J$3,FALSE)</f>
        <v>69.713545415287101</v>
      </c>
      <c r="F17" s="48">
        <f>VLOOKUP($A17,'Occupancy Raw Data'!$B$8:$BE$45,'Occupancy Raw Data'!K$3,FALSE)</f>
        <v>68.993810277817701</v>
      </c>
      <c r="G17" s="49">
        <f>VLOOKUP($A17,'Occupancy Raw Data'!$B$8:$BE$45,'Occupancy Raw Data'!L$3,FALSE)</f>
        <v>63.811717288037997</v>
      </c>
      <c r="H17" s="48">
        <f>VLOOKUP($A17,'Occupancy Raw Data'!$B$8:$BE$45,'Occupancy Raw Data'!N$3,FALSE)</f>
        <v>79.2140492298834</v>
      </c>
      <c r="I17" s="48">
        <f>VLOOKUP($A17,'Occupancy Raw Data'!$B$8:$BE$45,'Occupancy Raw Data'!O$3,FALSE)</f>
        <v>75.269900676551003</v>
      </c>
      <c r="J17" s="49">
        <f>VLOOKUP($A17,'Occupancy Raw Data'!$B$8:$BE$45,'Occupancy Raw Data'!P$3,FALSE)</f>
        <v>77.241974953217195</v>
      </c>
      <c r="K17" s="50">
        <f>VLOOKUP($A17,'Occupancy Raw Data'!$B$8:$BE$45,'Occupancy Raw Data'!R$3,FALSE)</f>
        <v>67.648933763803399</v>
      </c>
      <c r="M17" s="47">
        <f>VLOOKUP($A17,'Occupancy Raw Data'!$B$8:$BE$45,'Occupancy Raw Data'!T$3,FALSE)</f>
        <v>-5.3691228914748796</v>
      </c>
      <c r="N17" s="48">
        <f>VLOOKUP($A17,'Occupancy Raw Data'!$B$8:$BE$45,'Occupancy Raw Data'!U$3,FALSE)</f>
        <v>6.9502399425007599</v>
      </c>
      <c r="O17" s="48">
        <f>VLOOKUP($A17,'Occupancy Raw Data'!$B$8:$BE$45,'Occupancy Raw Data'!V$3,FALSE)</f>
        <v>8.7656542392399501</v>
      </c>
      <c r="P17" s="48">
        <f>VLOOKUP($A17,'Occupancy Raw Data'!$B$8:$BE$45,'Occupancy Raw Data'!W$3,FALSE)</f>
        <v>4.4125271708159701</v>
      </c>
      <c r="Q17" s="48">
        <f>VLOOKUP($A17,'Occupancy Raw Data'!$B$8:$BE$45,'Occupancy Raw Data'!X$3,FALSE)</f>
        <v>-8.7784978477111597</v>
      </c>
      <c r="R17" s="49">
        <f>VLOOKUP($A17,'Occupancy Raw Data'!$B$8:$BE$45,'Occupancy Raw Data'!Y$3,FALSE)</f>
        <v>0.93425572947412405</v>
      </c>
      <c r="S17" s="48">
        <f>VLOOKUP($A17,'Occupancy Raw Data'!$B$8:$BE$45,'Occupancy Raw Data'!AA$3,FALSE)</f>
        <v>-7.0619361618997099</v>
      </c>
      <c r="T17" s="48">
        <f>VLOOKUP($A17,'Occupancy Raw Data'!$B$8:$BE$45,'Occupancy Raw Data'!AB$3,FALSE)</f>
        <v>-15.9474011731474</v>
      </c>
      <c r="U17" s="49">
        <f>VLOOKUP($A17,'Occupancy Raw Data'!$B$8:$BE$45,'Occupancy Raw Data'!AC$3,FALSE)</f>
        <v>-11.6144199645992</v>
      </c>
      <c r="V17" s="50">
        <f>VLOOKUP($A17,'Occupancy Raw Data'!$B$8:$BE$45,'Occupancy Raw Data'!AE$3,FALSE)</f>
        <v>-3.5337748105565798</v>
      </c>
      <c r="X17" s="51">
        <f>VLOOKUP($A17,'ADR Raw Data'!$B$6:$BE$43,'ADR Raw Data'!G$1,FALSE)</f>
        <v>78.7587838765008</v>
      </c>
      <c r="Y17" s="52">
        <f>VLOOKUP($A17,'ADR Raw Data'!$B$6:$BE$43,'ADR Raw Data'!H$1,FALSE)</f>
        <v>88.109975928917606</v>
      </c>
      <c r="Z17" s="52">
        <f>VLOOKUP($A17,'ADR Raw Data'!$B$6:$BE$43,'ADR Raw Data'!I$1,FALSE)</f>
        <v>91.883886781609107</v>
      </c>
      <c r="AA17" s="52">
        <f>VLOOKUP($A17,'ADR Raw Data'!$B$6:$BE$43,'ADR Raw Data'!J$1,FALSE)</f>
        <v>93.067601259549804</v>
      </c>
      <c r="AB17" s="52">
        <f>VLOOKUP($A17,'ADR Raw Data'!$B$6:$BE$43,'ADR Raw Data'!K$1,FALSE)</f>
        <v>92.1937394116419</v>
      </c>
      <c r="AC17" s="53">
        <f>VLOOKUP($A17,'ADR Raw Data'!$B$6:$BE$43,'ADR Raw Data'!L$1,FALSE)</f>
        <v>89.400416769681897</v>
      </c>
      <c r="AD17" s="52">
        <f>VLOOKUP($A17,'ADR Raw Data'!$B$6:$BE$43,'ADR Raw Data'!N$1,FALSE)</f>
        <v>110.27944982736599</v>
      </c>
      <c r="AE17" s="52">
        <f>VLOOKUP($A17,'ADR Raw Data'!$B$6:$BE$43,'ADR Raw Data'!O$1,FALSE)</f>
        <v>105.87784444444399</v>
      </c>
      <c r="AF17" s="53">
        <f>VLOOKUP($A17,'ADR Raw Data'!$B$6:$BE$43,'ADR Raw Data'!P$1,FALSE)</f>
        <v>108.134836097651</v>
      </c>
      <c r="AG17" s="54">
        <f>VLOOKUP($A17,'ADR Raw Data'!$B$6:$BE$43,'ADR Raw Data'!R$1,FALSE)</f>
        <v>95.512153044350498</v>
      </c>
      <c r="AI17" s="47">
        <f>VLOOKUP($A17,'ADR Raw Data'!$B$6:$BE$43,'ADR Raw Data'!T$1,FALSE)</f>
        <v>4.5017949359226801</v>
      </c>
      <c r="AJ17" s="48">
        <f>VLOOKUP($A17,'ADR Raw Data'!$B$6:$BE$43,'ADR Raw Data'!U$1,FALSE)</f>
        <v>11.0655544610473</v>
      </c>
      <c r="AK17" s="48">
        <f>VLOOKUP($A17,'ADR Raw Data'!$B$6:$BE$43,'ADR Raw Data'!V$1,FALSE)</f>
        <v>12.588279929033</v>
      </c>
      <c r="AL17" s="48">
        <f>VLOOKUP($A17,'ADR Raw Data'!$B$6:$BE$43,'ADR Raw Data'!W$1,FALSE)</f>
        <v>8.11708675083465</v>
      </c>
      <c r="AM17" s="48">
        <f>VLOOKUP($A17,'ADR Raw Data'!$B$6:$BE$43,'ADR Raw Data'!X$1,FALSE)</f>
        <v>-9.2592301654689493</v>
      </c>
      <c r="AN17" s="49">
        <f>VLOOKUP($A17,'ADR Raw Data'!$B$6:$BE$43,'ADR Raw Data'!Y$1,FALSE)</f>
        <v>4.1160295871175103</v>
      </c>
      <c r="AO17" s="48">
        <f>VLOOKUP($A17,'ADR Raw Data'!$B$6:$BE$43,'ADR Raw Data'!AA$1,FALSE)</f>
        <v>-20.469603777124899</v>
      </c>
      <c r="AP17" s="48">
        <f>VLOOKUP($A17,'ADR Raw Data'!$B$6:$BE$43,'ADR Raw Data'!AB$1,FALSE)</f>
        <v>-27.658096302304401</v>
      </c>
      <c r="AQ17" s="49">
        <f>VLOOKUP($A17,'ADR Raw Data'!$B$6:$BE$43,'ADR Raw Data'!AC$1,FALSE)</f>
        <v>-24.172019214286699</v>
      </c>
      <c r="AR17" s="50">
        <f>VLOOKUP($A17,'ADR Raw Data'!$B$6:$BE$43,'ADR Raw Data'!AE$1,FALSE)</f>
        <v>-9.9523952513936802</v>
      </c>
      <c r="AS17" s="40"/>
      <c r="AT17" s="51">
        <f>VLOOKUP($A17,'RevPAR Raw Data'!$B$6:$BE$43,'RevPAR Raw Data'!G$1,FALSE)</f>
        <v>39.6571507125377</v>
      </c>
      <c r="AU17" s="52">
        <f>VLOOKUP($A17,'RevPAR Raw Data'!$B$6:$BE$43,'RevPAR Raw Data'!H$1,FALSE)</f>
        <v>54.956171829566699</v>
      </c>
      <c r="AV17" s="52">
        <f>VLOOKUP($A17,'RevPAR Raw Data'!$B$6:$BE$43,'RevPAR Raw Data'!I$1,FALSE)</f>
        <v>62.137685346192598</v>
      </c>
      <c r="AW17" s="52">
        <f>VLOOKUP($A17,'RevPAR Raw Data'!$B$6:$BE$43,'RevPAR Raw Data'!J$1,FALSE)</f>
        <v>64.880724470994593</v>
      </c>
      <c r="AX17" s="52">
        <f>VLOOKUP($A17,'RevPAR Raw Data'!$B$6:$BE$43,'RevPAR Raw Data'!K$1,FALSE)</f>
        <v>63.607973657693897</v>
      </c>
      <c r="AY17" s="53">
        <f>VLOOKUP($A17,'RevPAR Raw Data'!$B$6:$BE$43,'RevPAR Raw Data'!L$1,FALSE)</f>
        <v>57.047941203397102</v>
      </c>
      <c r="AZ17" s="52">
        <f>VLOOKUP($A17,'RevPAR Raw Data'!$B$6:$BE$43,'RevPAR Raw Data'!N$1,FALSE)</f>
        <v>87.356817676694902</v>
      </c>
      <c r="BA17" s="52">
        <f>VLOOKUP($A17,'RevPAR Raw Data'!$B$6:$BE$43,'RevPAR Raw Data'!O$1,FALSE)</f>
        <v>79.694148351806504</v>
      </c>
      <c r="BB17" s="53">
        <f>VLOOKUP($A17,'RevPAR Raw Data'!$B$6:$BE$43,'RevPAR Raw Data'!P$1,FALSE)</f>
        <v>83.525483014250696</v>
      </c>
      <c r="BC17" s="54">
        <f>VLOOKUP($A17,'RevPAR Raw Data'!$B$6:$BE$43,'RevPAR Raw Data'!R$1,FALSE)</f>
        <v>64.612953149355306</v>
      </c>
      <c r="BE17" s="47">
        <f>VLOOKUP($A17,'RevPAR Raw Data'!$B$6:$BE$43,'RevPAR Raw Data'!T$1,FALSE)</f>
        <v>-1.1090348579840701</v>
      </c>
      <c r="BF17" s="48">
        <f>VLOOKUP($A17,'RevPAR Raw Data'!$B$6:$BE$43,'RevPAR Raw Data'!U$1,FALSE)</f>
        <v>18.784876989558999</v>
      </c>
      <c r="BG17" s="48">
        <f>VLOOKUP($A17,'RevPAR Raw Data'!$B$6:$BE$43,'RevPAR Raw Data'!V$1,FALSE)</f>
        <v>22.457379261519598</v>
      </c>
      <c r="BH17" s="48">
        <f>VLOOKUP($A17,'RevPAR Raw Data'!$B$6:$BE$43,'RevPAR Raw Data'!W$1,FALSE)</f>
        <v>12.887782580009899</v>
      </c>
      <c r="BI17" s="48">
        <f>VLOOKUP($A17,'RevPAR Raw Data'!$B$6:$BE$43,'RevPAR Raw Data'!X$1,FALSE)</f>
        <v>-17.224906692389801</v>
      </c>
      <c r="BJ17" s="49">
        <f>VLOOKUP($A17,'RevPAR Raw Data'!$B$6:$BE$43,'RevPAR Raw Data'!Y$1,FALSE)</f>
        <v>5.0887395588361297</v>
      </c>
      <c r="BK17" s="48">
        <f>VLOOKUP($A17,'RevPAR Raw Data'!$B$6:$BE$43,'RevPAR Raw Data'!AA$1,FALSE)</f>
        <v>-26.0859895876902</v>
      </c>
      <c r="BL17" s="48">
        <f>VLOOKUP($A17,'RevPAR Raw Data'!$B$6:$BE$43,'RevPAR Raw Data'!AB$1,FALSE)</f>
        <v>-39.194749901267897</v>
      </c>
      <c r="BM17" s="49">
        <f>VLOOKUP($A17,'RevPAR Raw Data'!$B$6:$BE$43,'RevPAR Raw Data'!AC$1,FALSE)</f>
        <v>-32.978999353415098</v>
      </c>
      <c r="BN17" s="50">
        <f>VLOOKUP($A17,'RevPAR Raw Data'!$B$6:$BE$43,'RevPAR Raw Data'!AE$1,FALSE)</f>
        <v>-13.1344748255094</v>
      </c>
    </row>
    <row r="18" spans="1:66" x14ac:dyDescent="0.25">
      <c r="A18" s="63" t="s">
        <v>92</v>
      </c>
      <c r="B18" s="47">
        <f>VLOOKUP($A18,'Occupancy Raw Data'!$B$8:$BE$45,'Occupancy Raw Data'!G$3,FALSE)</f>
        <v>53.135429474793597</v>
      </c>
      <c r="C18" s="48">
        <f>VLOOKUP($A18,'Occupancy Raw Data'!$B$8:$BE$45,'Occupancy Raw Data'!H$3,FALSE)</f>
        <v>69.5415422448621</v>
      </c>
      <c r="D18" s="48">
        <f>VLOOKUP($A18,'Occupancy Raw Data'!$B$8:$BE$45,'Occupancy Raw Data'!I$3,FALSE)</f>
        <v>72.387142104338594</v>
      </c>
      <c r="E18" s="48">
        <f>VLOOKUP($A18,'Occupancy Raw Data'!$B$8:$BE$45,'Occupancy Raw Data'!J$3,FALSE)</f>
        <v>72.3520112418759</v>
      </c>
      <c r="F18" s="48">
        <f>VLOOKUP($A18,'Occupancy Raw Data'!$B$8:$BE$45,'Occupancy Raw Data'!K$3,FALSE)</f>
        <v>67.047251010012204</v>
      </c>
      <c r="G18" s="49">
        <f>VLOOKUP($A18,'Occupancy Raw Data'!$B$8:$BE$45,'Occupancy Raw Data'!L$3,FALSE)</f>
        <v>66.892675215176496</v>
      </c>
      <c r="H18" s="48">
        <f>VLOOKUP($A18,'Occupancy Raw Data'!$B$8:$BE$45,'Occupancy Raw Data'!N$3,FALSE)</f>
        <v>74.1261197962409</v>
      </c>
      <c r="I18" s="48">
        <f>VLOOKUP($A18,'Occupancy Raw Data'!$B$8:$BE$45,'Occupancy Raw Data'!O$3,FALSE)</f>
        <v>77.445986298963604</v>
      </c>
      <c r="J18" s="49">
        <f>VLOOKUP($A18,'Occupancy Raw Data'!$B$8:$BE$45,'Occupancy Raw Data'!P$3,FALSE)</f>
        <v>75.786053047602294</v>
      </c>
      <c r="K18" s="50">
        <f>VLOOKUP($A18,'Occupancy Raw Data'!$B$8:$BE$45,'Occupancy Raw Data'!R$3,FALSE)</f>
        <v>69.433640310155297</v>
      </c>
      <c r="M18" s="47">
        <f>VLOOKUP($A18,'Occupancy Raw Data'!$B$8:$BE$45,'Occupancy Raw Data'!T$3,FALSE)</f>
        <v>-11.874456710219899</v>
      </c>
      <c r="N18" s="48">
        <f>VLOOKUP($A18,'Occupancy Raw Data'!$B$8:$BE$45,'Occupancy Raw Data'!U$3,FALSE)</f>
        <v>3.40398601299768</v>
      </c>
      <c r="O18" s="48">
        <f>VLOOKUP($A18,'Occupancy Raw Data'!$B$8:$BE$45,'Occupancy Raw Data'!V$3,FALSE)</f>
        <v>5.2164486358262598</v>
      </c>
      <c r="P18" s="48">
        <f>VLOOKUP($A18,'Occupancy Raw Data'!$B$8:$BE$45,'Occupancy Raw Data'!W$3,FALSE)</f>
        <v>-1.0029692334716001</v>
      </c>
      <c r="Q18" s="48">
        <f>VLOOKUP($A18,'Occupancy Raw Data'!$B$8:$BE$45,'Occupancy Raw Data'!X$3,FALSE)</f>
        <v>-12.4695062502316</v>
      </c>
      <c r="R18" s="49">
        <f>VLOOKUP($A18,'Occupancy Raw Data'!$B$8:$BE$45,'Occupancy Raw Data'!Y$3,FALSE)</f>
        <v>-3.34252961901278</v>
      </c>
      <c r="S18" s="48">
        <f>VLOOKUP($A18,'Occupancy Raw Data'!$B$8:$BE$45,'Occupancy Raw Data'!AA$3,FALSE)</f>
        <v>-7.6546566250374699</v>
      </c>
      <c r="T18" s="48">
        <f>VLOOKUP($A18,'Occupancy Raw Data'!$B$8:$BE$45,'Occupancy Raw Data'!AB$3,FALSE)</f>
        <v>-6.3474497527722402</v>
      </c>
      <c r="U18" s="49">
        <f>VLOOKUP($A18,'Occupancy Raw Data'!$B$8:$BE$45,'Occupancy Raw Data'!AC$3,FALSE)</f>
        <v>-6.9913294637877499</v>
      </c>
      <c r="V18" s="50">
        <f>VLOOKUP($A18,'Occupancy Raw Data'!$B$8:$BE$45,'Occupancy Raw Data'!AE$3,FALSE)</f>
        <v>-4.51077024306817</v>
      </c>
      <c r="X18" s="51">
        <f>VLOOKUP($A18,'ADR Raw Data'!$B$6:$BE$43,'ADR Raw Data'!G$1,FALSE)</f>
        <v>102.08446614876</v>
      </c>
      <c r="Y18" s="52">
        <f>VLOOKUP($A18,'ADR Raw Data'!$B$6:$BE$43,'ADR Raw Data'!H$1,FALSE)</f>
        <v>121.867508714321</v>
      </c>
      <c r="Z18" s="52">
        <f>VLOOKUP($A18,'ADR Raw Data'!$B$6:$BE$43,'ADR Raw Data'!I$1,FALSE)</f>
        <v>122.02836617325799</v>
      </c>
      <c r="AA18" s="52">
        <f>VLOOKUP($A18,'ADR Raw Data'!$B$6:$BE$43,'ADR Raw Data'!J$1,FALSE)</f>
        <v>120.819277858703</v>
      </c>
      <c r="AB18" s="52">
        <f>VLOOKUP($A18,'ADR Raw Data'!$B$6:$BE$43,'ADR Raw Data'!K$1,FALSE)</f>
        <v>110.899271548336</v>
      </c>
      <c r="AC18" s="53">
        <f>VLOOKUP($A18,'ADR Raw Data'!$B$6:$BE$43,'ADR Raw Data'!L$1,FALSE)</f>
        <v>116.333963505068</v>
      </c>
      <c r="AD18" s="52">
        <f>VLOOKUP($A18,'ADR Raw Data'!$B$6:$BE$43,'ADR Raw Data'!N$1,FALSE)</f>
        <v>132.266770947867</v>
      </c>
      <c r="AE18" s="52">
        <f>VLOOKUP($A18,'ADR Raw Data'!$B$6:$BE$43,'ADR Raw Data'!O$1,FALSE)</f>
        <v>135.06838557495999</v>
      </c>
      <c r="AF18" s="53">
        <f>VLOOKUP($A18,'ADR Raw Data'!$B$6:$BE$43,'ADR Raw Data'!P$1,FALSE)</f>
        <v>133.69825998377499</v>
      </c>
      <c r="AG18" s="54">
        <f>VLOOKUP($A18,'ADR Raw Data'!$B$6:$BE$43,'ADR Raw Data'!R$1,FALSE)</f>
        <v>121.74908870617899</v>
      </c>
      <c r="AI18" s="47">
        <f>VLOOKUP($A18,'ADR Raw Data'!$B$6:$BE$43,'ADR Raw Data'!T$1,FALSE)</f>
        <v>4.7582532927201697</v>
      </c>
      <c r="AJ18" s="48">
        <f>VLOOKUP($A18,'ADR Raw Data'!$B$6:$BE$43,'ADR Raw Data'!U$1,FALSE)</f>
        <v>13.8473747658895</v>
      </c>
      <c r="AK18" s="48">
        <f>VLOOKUP($A18,'ADR Raw Data'!$B$6:$BE$43,'ADR Raw Data'!V$1,FALSE)</f>
        <v>16.160669002437899</v>
      </c>
      <c r="AL18" s="48">
        <f>VLOOKUP($A18,'ADR Raw Data'!$B$6:$BE$43,'ADR Raw Data'!W$1,FALSE)</f>
        <v>9.76750640487254</v>
      </c>
      <c r="AM18" s="48">
        <f>VLOOKUP($A18,'ADR Raw Data'!$B$6:$BE$43,'ADR Raw Data'!X$1,FALSE)</f>
        <v>-0.75089864564169295</v>
      </c>
      <c r="AN18" s="49">
        <f>VLOOKUP($A18,'ADR Raw Data'!$B$6:$BE$43,'ADR Raw Data'!Y$1,FALSE)</f>
        <v>9.0763264528023306</v>
      </c>
      <c r="AO18" s="48">
        <f>VLOOKUP($A18,'ADR Raw Data'!$B$6:$BE$43,'ADR Raw Data'!AA$1,FALSE)</f>
        <v>3.3664900578700299</v>
      </c>
      <c r="AP18" s="48">
        <f>VLOOKUP($A18,'ADR Raw Data'!$B$6:$BE$43,'ADR Raw Data'!AB$1,FALSE)</f>
        <v>-0.70667128207725005</v>
      </c>
      <c r="AQ18" s="49">
        <f>VLOOKUP($A18,'ADR Raw Data'!$B$6:$BE$43,'ADR Raw Data'!AC$1,FALSE)</f>
        <v>1.2448438056943001</v>
      </c>
      <c r="AR18" s="50">
        <f>VLOOKUP($A18,'ADR Raw Data'!$B$6:$BE$43,'ADR Raw Data'!AE$1,FALSE)</f>
        <v>6.0658846968775304</v>
      </c>
      <c r="AS18" s="40"/>
      <c r="AT18" s="51">
        <f>VLOOKUP($A18,'RevPAR Raw Data'!$B$6:$BE$43,'RevPAR Raw Data'!G$1,FALSE)</f>
        <v>54.243019515194</v>
      </c>
      <c r="AU18" s="52">
        <f>VLOOKUP($A18,'RevPAR Raw Data'!$B$6:$BE$43,'RevPAR Raw Data'!H$1,FALSE)</f>
        <v>84.748545055331107</v>
      </c>
      <c r="AV18" s="52">
        <f>VLOOKUP($A18,'RevPAR Raw Data'!$B$6:$BE$43,'RevPAR Raw Data'!I$1,FALSE)</f>
        <v>88.332846829439603</v>
      </c>
      <c r="AW18" s="52">
        <f>VLOOKUP($A18,'RevPAR Raw Data'!$B$6:$BE$43,'RevPAR Raw Data'!J$1,FALSE)</f>
        <v>87.415177498682496</v>
      </c>
      <c r="AX18" s="52">
        <f>VLOOKUP($A18,'RevPAR Raw Data'!$B$6:$BE$43,'RevPAR Raw Data'!K$1,FALSE)</f>
        <v>74.3549129632882</v>
      </c>
      <c r="AY18" s="53">
        <f>VLOOKUP($A18,'RevPAR Raw Data'!$B$6:$BE$43,'RevPAR Raw Data'!L$1,FALSE)</f>
        <v>77.818900372387105</v>
      </c>
      <c r="AZ18" s="52">
        <f>VLOOKUP($A18,'RevPAR Raw Data'!$B$6:$BE$43,'RevPAR Raw Data'!N$1,FALSE)</f>
        <v>98.044225083435705</v>
      </c>
      <c r="BA18" s="52">
        <f>VLOOKUP($A18,'RevPAR Raw Data'!$B$6:$BE$43,'RevPAR Raw Data'!O$1,FALSE)</f>
        <v>104.60504338661499</v>
      </c>
      <c r="BB18" s="53">
        <f>VLOOKUP($A18,'RevPAR Raw Data'!$B$6:$BE$43,'RevPAR Raw Data'!P$1,FALSE)</f>
        <v>101.324634235025</v>
      </c>
      <c r="BC18" s="54">
        <f>VLOOKUP($A18,'RevPAR Raw Data'!$B$6:$BE$43,'RevPAR Raw Data'!R$1,FALSE)</f>
        <v>84.534824333140904</v>
      </c>
      <c r="BE18" s="47">
        <f>VLOOKUP($A18,'RevPAR Raw Data'!$B$6:$BE$43,'RevPAR Raw Data'!T$1,FALSE)</f>
        <v>-7.6812201449064199</v>
      </c>
      <c r="BF18" s="48">
        <f>VLOOKUP($A18,'RevPAR Raw Data'!$B$6:$BE$43,'RevPAR Raw Data'!U$1,FALSE)</f>
        <v>17.722723479085399</v>
      </c>
      <c r="BG18" s="48">
        <f>VLOOKUP($A18,'RevPAR Raw Data'!$B$6:$BE$43,'RevPAR Raw Data'!V$1,FALSE)</f>
        <v>22.220130635982301</v>
      </c>
      <c r="BH18" s="48">
        <f>VLOOKUP($A18,'RevPAR Raw Data'!$B$6:$BE$43,'RevPAR Raw Data'!W$1,FALSE)</f>
        <v>8.6665720872827006</v>
      </c>
      <c r="BI18" s="48">
        <f>VLOOKUP($A18,'RevPAR Raw Data'!$B$6:$BE$43,'RevPAR Raw Data'!X$1,FALSE)</f>
        <v>-13.1267715423221</v>
      </c>
      <c r="BJ18" s="49">
        <f>VLOOKUP($A18,'RevPAR Raw Data'!$B$6:$BE$43,'RevPAR Raw Data'!Y$1,FALSE)</f>
        <v>5.4304179337863303</v>
      </c>
      <c r="BK18" s="48">
        <f>VLOOKUP($A18,'RevPAR Raw Data'!$B$6:$BE$43,'RevPAR Raw Data'!AA$1,FALSE)</f>
        <v>-4.5458598214134103</v>
      </c>
      <c r="BL18" s="48">
        <f>VLOOKUP($A18,'RevPAR Raw Data'!$B$6:$BE$43,'RevPAR Raw Data'!AB$1,FALSE)</f>
        <v>-7.0092654303023698</v>
      </c>
      <c r="BM18" s="49">
        <f>VLOOKUP($A18,'RevPAR Raw Data'!$B$6:$BE$43,'RevPAR Raw Data'!AC$1,FALSE)</f>
        <v>-5.8335167898590896</v>
      </c>
      <c r="BN18" s="50">
        <f>VLOOKUP($A18,'RevPAR Raw Data'!$B$6:$BE$43,'RevPAR Raw Data'!AE$1,FALSE)</f>
        <v>1.28149633192378</v>
      </c>
    </row>
    <row r="19" spans="1:66" x14ac:dyDescent="0.25">
      <c r="A19" s="63" t="s">
        <v>93</v>
      </c>
      <c r="B19" s="47">
        <f>VLOOKUP($A19,'Occupancy Raw Data'!$B$8:$BE$45,'Occupancy Raw Data'!G$3,FALSE)</f>
        <v>41.007592534008197</v>
      </c>
      <c r="C19" s="48">
        <f>VLOOKUP($A19,'Occupancy Raw Data'!$B$8:$BE$45,'Occupancy Raw Data'!H$3,FALSE)</f>
        <v>48.054413160392201</v>
      </c>
      <c r="D19" s="48">
        <f>VLOOKUP($A19,'Occupancy Raw Data'!$B$8:$BE$45,'Occupancy Raw Data'!I$3,FALSE)</f>
        <v>52.151217968997102</v>
      </c>
      <c r="E19" s="48">
        <f>VLOOKUP($A19,'Occupancy Raw Data'!$B$8:$BE$45,'Occupancy Raw Data'!J$3,FALSE)</f>
        <v>53.906991458399197</v>
      </c>
      <c r="F19" s="48">
        <f>VLOOKUP($A19,'Occupancy Raw Data'!$B$8:$BE$45,'Occupancy Raw Data'!K$3,FALSE)</f>
        <v>60.9300854160075</v>
      </c>
      <c r="G19" s="49">
        <f>VLOOKUP($A19,'Occupancy Raw Data'!$B$8:$BE$45,'Occupancy Raw Data'!L$3,FALSE)</f>
        <v>51.2100601075608</v>
      </c>
      <c r="H19" s="48">
        <f>VLOOKUP($A19,'Occupancy Raw Data'!$B$8:$BE$45,'Occupancy Raw Data'!N$3,FALSE)</f>
        <v>72.999050933248895</v>
      </c>
      <c r="I19" s="48">
        <f>VLOOKUP($A19,'Occupancy Raw Data'!$B$8:$BE$45,'Occupancy Raw Data'!O$3,FALSE)</f>
        <v>77.000949066751005</v>
      </c>
      <c r="J19" s="49">
        <f>VLOOKUP($A19,'Occupancy Raw Data'!$B$8:$BE$45,'Occupancy Raw Data'!P$3,FALSE)</f>
        <v>75</v>
      </c>
      <c r="K19" s="50">
        <f>VLOOKUP($A19,'Occupancy Raw Data'!$B$8:$BE$45,'Occupancy Raw Data'!R$3,FALSE)</f>
        <v>58.0071857911149</v>
      </c>
      <c r="M19" s="47">
        <f>VLOOKUP($A19,'Occupancy Raw Data'!$B$8:$BE$45,'Occupancy Raw Data'!T$3,FALSE)</f>
        <v>-15.837285148407</v>
      </c>
      <c r="N19" s="48">
        <f>VLOOKUP($A19,'Occupancy Raw Data'!$B$8:$BE$45,'Occupancy Raw Data'!U$3,FALSE)</f>
        <v>-10.2930998843123</v>
      </c>
      <c r="O19" s="48">
        <f>VLOOKUP($A19,'Occupancy Raw Data'!$B$8:$BE$45,'Occupancy Raw Data'!V$3,FALSE)</f>
        <v>-11.076410797338401</v>
      </c>
      <c r="P19" s="48">
        <f>VLOOKUP($A19,'Occupancy Raw Data'!$B$8:$BE$45,'Occupancy Raw Data'!W$3,FALSE)</f>
        <v>-10.9008154299185</v>
      </c>
      <c r="Q19" s="48">
        <f>VLOOKUP($A19,'Occupancy Raw Data'!$B$8:$BE$45,'Occupancy Raw Data'!X$3,FALSE)</f>
        <v>-3.0973542256371198</v>
      </c>
      <c r="R19" s="49">
        <f>VLOOKUP($A19,'Occupancy Raw Data'!$B$8:$BE$45,'Occupancy Raw Data'!Y$3,FALSE)</f>
        <v>-9.9532398774540205</v>
      </c>
      <c r="S19" s="48">
        <f>VLOOKUP($A19,'Occupancy Raw Data'!$B$8:$BE$45,'Occupancy Raw Data'!AA$3,FALSE)</f>
        <v>0.336310401330914</v>
      </c>
      <c r="T19" s="48">
        <f>VLOOKUP($A19,'Occupancy Raw Data'!$B$8:$BE$45,'Occupancy Raw Data'!AB$3,FALSE)</f>
        <v>-4.3709073771305098</v>
      </c>
      <c r="U19" s="49">
        <f>VLOOKUP($A19,'Occupancy Raw Data'!$B$8:$BE$45,'Occupancy Raw Data'!AC$3,FALSE)</f>
        <v>-2.1365499842320999</v>
      </c>
      <c r="V19" s="50">
        <f>VLOOKUP($A19,'Occupancy Raw Data'!$B$8:$BE$45,'Occupancy Raw Data'!AE$3,FALSE)</f>
        <v>-7.2418323356855696</v>
      </c>
      <c r="X19" s="51">
        <f>VLOOKUP($A19,'ADR Raw Data'!$B$6:$BE$43,'ADR Raw Data'!G$1,FALSE)</f>
        <v>110.919440925747</v>
      </c>
      <c r="Y19" s="52">
        <f>VLOOKUP($A19,'ADR Raw Data'!$B$6:$BE$43,'ADR Raw Data'!H$1,FALSE)</f>
        <v>113.95195975970999</v>
      </c>
      <c r="Z19" s="52">
        <f>VLOOKUP($A19,'ADR Raw Data'!$B$6:$BE$43,'ADR Raw Data'!I$1,FALSE)</f>
        <v>116.39613791325399</v>
      </c>
      <c r="AA19" s="52">
        <f>VLOOKUP($A19,'ADR Raw Data'!$B$6:$BE$43,'ADR Raw Data'!J$1,FALSE)</f>
        <v>117.67843794014</v>
      </c>
      <c r="AB19" s="52">
        <f>VLOOKUP($A19,'ADR Raw Data'!$B$6:$BE$43,'ADR Raw Data'!K$1,FALSE)</f>
        <v>121.704884865005</v>
      </c>
      <c r="AC19" s="53">
        <f>VLOOKUP($A19,'ADR Raw Data'!$B$6:$BE$43,'ADR Raw Data'!L$1,FALSE)</f>
        <v>116.593550829343</v>
      </c>
      <c r="AD19" s="52">
        <f>VLOOKUP($A19,'ADR Raw Data'!$B$6:$BE$43,'ADR Raw Data'!N$1,FALSE)</f>
        <v>144.35893240519999</v>
      </c>
      <c r="AE19" s="52">
        <f>VLOOKUP($A19,'ADR Raw Data'!$B$6:$BE$43,'ADR Raw Data'!O$1,FALSE)</f>
        <v>149.24743563064899</v>
      </c>
      <c r="AF19" s="53">
        <f>VLOOKUP($A19,'ADR Raw Data'!$B$6:$BE$43,'ADR Raw Data'!P$1,FALSE)</f>
        <v>146.86839499103601</v>
      </c>
      <c r="AG19" s="54">
        <f>VLOOKUP($A19,'ADR Raw Data'!$B$6:$BE$43,'ADR Raw Data'!R$1,FALSE)</f>
        <v>127.77745247463</v>
      </c>
      <c r="AI19" s="47">
        <f>VLOOKUP($A19,'ADR Raw Data'!$B$6:$BE$43,'ADR Raw Data'!T$1,FALSE)</f>
        <v>-0.33196787740205902</v>
      </c>
      <c r="AJ19" s="48">
        <f>VLOOKUP($A19,'ADR Raw Data'!$B$6:$BE$43,'ADR Raw Data'!U$1,FALSE)</f>
        <v>0.58160813963923097</v>
      </c>
      <c r="AK19" s="48">
        <f>VLOOKUP($A19,'ADR Raw Data'!$B$6:$BE$43,'ADR Raw Data'!V$1,FALSE)</f>
        <v>0.32358919090531402</v>
      </c>
      <c r="AL19" s="48">
        <f>VLOOKUP($A19,'ADR Raw Data'!$B$6:$BE$43,'ADR Raw Data'!W$1,FALSE)</f>
        <v>2.9053567468036201</v>
      </c>
      <c r="AM19" s="48">
        <f>VLOOKUP($A19,'ADR Raw Data'!$B$6:$BE$43,'ADR Raw Data'!X$1,FALSE)</f>
        <v>4.4488771808432404</v>
      </c>
      <c r="AN19" s="49">
        <f>VLOOKUP($A19,'ADR Raw Data'!$B$6:$BE$43,'ADR Raw Data'!Y$1,FALSE)</f>
        <v>1.86863753006969</v>
      </c>
      <c r="AO19" s="48">
        <f>VLOOKUP($A19,'ADR Raw Data'!$B$6:$BE$43,'ADR Raw Data'!AA$1,FALSE)</f>
        <v>3.15975323318878E-2</v>
      </c>
      <c r="AP19" s="48">
        <f>VLOOKUP($A19,'ADR Raw Data'!$B$6:$BE$43,'ADR Raw Data'!AB$1,FALSE)</f>
        <v>4.4595010264965103</v>
      </c>
      <c r="AQ19" s="49">
        <f>VLOOKUP($A19,'ADR Raw Data'!$B$6:$BE$43,'ADR Raw Data'!AC$1,FALSE)</f>
        <v>2.3058262120127302</v>
      </c>
      <c r="AR19" s="50">
        <f>VLOOKUP($A19,'ADR Raw Data'!$B$6:$BE$43,'ADR Raw Data'!AE$1,FALSE)</f>
        <v>2.4867088321139499</v>
      </c>
      <c r="AS19" s="40"/>
      <c r="AT19" s="51">
        <f>VLOOKUP($A19,'RevPAR Raw Data'!$B$6:$BE$43,'RevPAR Raw Data'!G$1,FALSE)</f>
        <v>45.485392375830401</v>
      </c>
      <c r="AU19" s="52">
        <f>VLOOKUP($A19,'RevPAR Raw Data'!$B$6:$BE$43,'RevPAR Raw Data'!H$1,FALSE)</f>
        <v>54.758945547295099</v>
      </c>
      <c r="AV19" s="52">
        <f>VLOOKUP($A19,'RevPAR Raw Data'!$B$6:$BE$43,'RevPAR Raw Data'!I$1,FALSE)</f>
        <v>60.702003590635798</v>
      </c>
      <c r="AW19" s="52">
        <f>VLOOKUP($A19,'RevPAR Raw Data'!$B$6:$BE$43,'RevPAR Raw Data'!J$1,FALSE)</f>
        <v>63.436905488769298</v>
      </c>
      <c r="AX19" s="52">
        <f>VLOOKUP($A19,'RevPAR Raw Data'!$B$6:$BE$43,'RevPAR Raw Data'!K$1,FALSE)</f>
        <v>74.154890303701293</v>
      </c>
      <c r="AY19" s="53">
        <f>VLOOKUP($A19,'RevPAR Raw Data'!$B$6:$BE$43,'RevPAR Raw Data'!L$1,FALSE)</f>
        <v>59.707627461246403</v>
      </c>
      <c r="AZ19" s="52">
        <f>VLOOKUP($A19,'RevPAR Raw Data'!$B$6:$BE$43,'RevPAR Raw Data'!N$1,FALSE)</f>
        <v>105.380650593166</v>
      </c>
      <c r="BA19" s="52">
        <f>VLOOKUP($A19,'RevPAR Raw Data'!$B$6:$BE$43,'RevPAR Raw Data'!O$1,FALSE)</f>
        <v>114.921941893388</v>
      </c>
      <c r="BB19" s="53">
        <f>VLOOKUP($A19,'RevPAR Raw Data'!$B$6:$BE$43,'RevPAR Raw Data'!P$1,FALSE)</f>
        <v>110.151296243277</v>
      </c>
      <c r="BC19" s="54">
        <f>VLOOKUP($A19,'RevPAR Raw Data'!$B$6:$BE$43,'RevPAR Raw Data'!R$1,FALSE)</f>
        <v>74.120104256112398</v>
      </c>
      <c r="BE19" s="47">
        <f>VLOOKUP($A19,'RevPAR Raw Data'!$B$6:$BE$43,'RevPAR Raw Data'!T$1,FALSE)</f>
        <v>-16.116678326463798</v>
      </c>
      <c r="BF19" s="48">
        <f>VLOOKUP($A19,'RevPAR Raw Data'!$B$6:$BE$43,'RevPAR Raw Data'!U$1,FALSE)</f>
        <v>-9.7713572514214295</v>
      </c>
      <c r="BG19" s="48">
        <f>VLOOKUP($A19,'RevPAR Raw Data'!$B$6:$BE$43,'RevPAR Raw Data'!V$1,FALSE)</f>
        <v>-10.788663674513501</v>
      </c>
      <c r="BH19" s="48">
        <f>VLOOKUP($A19,'RevPAR Raw Data'!$B$6:$BE$43,'RevPAR Raw Data'!W$1,FALSE)</f>
        <v>-8.3121662596646306</v>
      </c>
      <c r="BI19" s="48">
        <f>VLOOKUP($A19,'RevPAR Raw Data'!$B$6:$BE$43,'RevPAR Raw Data'!X$1,FALSE)</f>
        <v>1.21372546985186</v>
      </c>
      <c r="BJ19" s="49">
        <f>VLOOKUP($A19,'RevPAR Raw Data'!$B$6:$BE$43,'RevPAR Raw Data'!Y$1,FALSE)</f>
        <v>-8.2705923231922895</v>
      </c>
      <c r="BK19" s="48">
        <f>VLOOKUP($A19,'RevPAR Raw Data'!$B$6:$BE$43,'RevPAR Raw Data'!AA$1,FALSE)</f>
        <v>0.36801419945059799</v>
      </c>
      <c r="BL19" s="48">
        <f>VLOOKUP($A19,'RevPAR Raw Data'!$B$6:$BE$43,'RevPAR Raw Data'!AB$1,FALSE)</f>
        <v>-0.10632700998434599</v>
      </c>
      <c r="BM19" s="49">
        <f>VLOOKUP($A19,'RevPAR Raw Data'!$B$6:$BE$43,'RevPAR Raw Data'!AC$1,FALSE)</f>
        <v>0.120011098211454</v>
      </c>
      <c r="BN19" s="50">
        <f>VLOOKUP($A19,'RevPAR Raw Data'!$B$6:$BE$43,'RevPAR Raw Data'!AE$1,FALSE)</f>
        <v>-4.9352067878699897</v>
      </c>
    </row>
    <row r="20" spans="1:66" x14ac:dyDescent="0.25">
      <c r="A20" s="63" t="s">
        <v>29</v>
      </c>
      <c r="B20" s="47">
        <f>VLOOKUP($A20,'Occupancy Raw Data'!$B$8:$BE$45,'Occupancy Raw Data'!G$3,FALSE)</f>
        <v>44.347372538792499</v>
      </c>
      <c r="C20" s="48">
        <f>VLOOKUP($A20,'Occupancy Raw Data'!$B$8:$BE$45,'Occupancy Raw Data'!H$3,FALSE)</f>
        <v>43.877950189072799</v>
      </c>
      <c r="D20" s="48">
        <f>VLOOKUP($A20,'Occupancy Raw Data'!$B$8:$BE$45,'Occupancy Raw Data'!I$3,FALSE)</f>
        <v>45.533967922806099</v>
      </c>
      <c r="E20" s="48">
        <f>VLOOKUP($A20,'Occupancy Raw Data'!$B$8:$BE$45,'Occupancy Raw Data'!J$3,FALSE)</f>
        <v>54.570348154909297</v>
      </c>
      <c r="F20" s="48">
        <f>VLOOKUP($A20,'Occupancy Raw Data'!$B$8:$BE$45,'Occupancy Raw Data'!K$3,FALSE)</f>
        <v>65.419220237318996</v>
      </c>
      <c r="G20" s="49">
        <f>VLOOKUP($A20,'Occupancy Raw Data'!$B$8:$BE$45,'Occupancy Raw Data'!L$3,FALSE)</f>
        <v>50.749771808579901</v>
      </c>
      <c r="H20" s="48">
        <f>VLOOKUP($A20,'Occupancy Raw Data'!$B$8:$BE$45,'Occupancy Raw Data'!N$3,FALSE)</f>
        <v>80.884078758638594</v>
      </c>
      <c r="I20" s="48">
        <f>VLOOKUP($A20,'Occupancy Raw Data'!$B$8:$BE$45,'Occupancy Raw Data'!O$3,FALSE)</f>
        <v>82.748728647802807</v>
      </c>
      <c r="J20" s="49">
        <f>VLOOKUP($A20,'Occupancy Raw Data'!$B$8:$BE$45,'Occupancy Raw Data'!P$3,FALSE)</f>
        <v>81.816403703220701</v>
      </c>
      <c r="K20" s="50">
        <f>VLOOKUP($A20,'Occupancy Raw Data'!$B$8:$BE$45,'Occupancy Raw Data'!R$3,FALSE)</f>
        <v>59.625952349905901</v>
      </c>
      <c r="M20" s="47">
        <f>VLOOKUP($A20,'Occupancy Raw Data'!$B$8:$BE$45,'Occupancy Raw Data'!T$3,FALSE)</f>
        <v>-1.0712458750012499</v>
      </c>
      <c r="N20" s="48">
        <f>VLOOKUP($A20,'Occupancy Raw Data'!$B$8:$BE$45,'Occupancy Raw Data'!U$3,FALSE)</f>
        <v>1.5525075783103099</v>
      </c>
      <c r="O20" s="48">
        <f>VLOOKUP($A20,'Occupancy Raw Data'!$B$8:$BE$45,'Occupancy Raw Data'!V$3,FALSE)</f>
        <v>-3.1037162602686101</v>
      </c>
      <c r="P20" s="48">
        <f>VLOOKUP($A20,'Occupancy Raw Data'!$B$8:$BE$45,'Occupancy Raw Data'!W$3,FALSE)</f>
        <v>8.1592152278959205</v>
      </c>
      <c r="Q20" s="48">
        <f>VLOOKUP($A20,'Occupancy Raw Data'!$B$8:$BE$45,'Occupancy Raw Data'!X$3,FALSE)</f>
        <v>7.6458756208786998</v>
      </c>
      <c r="R20" s="49">
        <f>VLOOKUP($A20,'Occupancy Raw Data'!$B$8:$BE$45,'Occupancy Raw Data'!Y$3,FALSE)</f>
        <v>3.0437301882991399</v>
      </c>
      <c r="S20" s="48">
        <f>VLOOKUP($A20,'Occupancy Raw Data'!$B$8:$BE$45,'Occupancy Raw Data'!AA$3,FALSE)</f>
        <v>1.2231965516123799</v>
      </c>
      <c r="T20" s="48">
        <f>VLOOKUP($A20,'Occupancy Raw Data'!$B$8:$BE$45,'Occupancy Raw Data'!AB$3,FALSE)</f>
        <v>-1.6601921446385499</v>
      </c>
      <c r="U20" s="49">
        <f>VLOOKUP($A20,'Occupancy Raw Data'!$B$8:$BE$45,'Occupancy Raw Data'!AC$3,FALSE)</f>
        <v>-0.25575058606954798</v>
      </c>
      <c r="V20" s="50">
        <f>VLOOKUP($A20,'Occupancy Raw Data'!$B$8:$BE$45,'Occupancy Raw Data'!AE$3,FALSE)</f>
        <v>1.72450080535276</v>
      </c>
      <c r="X20" s="51">
        <f>VLOOKUP($A20,'ADR Raw Data'!$B$6:$BE$43,'ADR Raw Data'!G$1,FALSE)</f>
        <v>110.966986180535</v>
      </c>
      <c r="Y20" s="52">
        <f>VLOOKUP($A20,'ADR Raw Data'!$B$6:$BE$43,'ADR Raw Data'!H$1,FALSE)</f>
        <v>110.068496285289</v>
      </c>
      <c r="Z20" s="52">
        <f>VLOOKUP($A20,'ADR Raw Data'!$B$6:$BE$43,'ADR Raw Data'!I$1,FALSE)</f>
        <v>114.624533218785</v>
      </c>
      <c r="AA20" s="52">
        <f>VLOOKUP($A20,'ADR Raw Data'!$B$6:$BE$43,'ADR Raw Data'!J$1,FALSE)</f>
        <v>137.73980406212601</v>
      </c>
      <c r="AB20" s="52">
        <f>VLOOKUP($A20,'ADR Raw Data'!$B$6:$BE$43,'ADR Raw Data'!K$1,FALSE)</f>
        <v>135.14181582619</v>
      </c>
      <c r="AC20" s="53">
        <f>VLOOKUP($A20,'ADR Raw Data'!$B$6:$BE$43,'ADR Raw Data'!L$1,FALSE)</f>
        <v>123.45815262076</v>
      </c>
      <c r="AD20" s="52">
        <f>VLOOKUP($A20,'ADR Raw Data'!$B$6:$BE$43,'ADR Raw Data'!N$1,FALSE)</f>
        <v>188.41829276156599</v>
      </c>
      <c r="AE20" s="52">
        <f>VLOOKUP($A20,'ADR Raw Data'!$B$6:$BE$43,'ADR Raw Data'!O$1,FALSE)</f>
        <v>197.901363063346</v>
      </c>
      <c r="AF20" s="53">
        <f>VLOOKUP($A20,'ADR Raw Data'!$B$6:$BE$43,'ADR Raw Data'!P$1,FALSE)</f>
        <v>193.213859271655</v>
      </c>
      <c r="AG20" s="54">
        <f>VLOOKUP($A20,'ADR Raw Data'!$B$6:$BE$43,'ADR Raw Data'!R$1,FALSE)</f>
        <v>150.80559748820599</v>
      </c>
      <c r="AI20" s="47">
        <f>VLOOKUP($A20,'ADR Raw Data'!$B$6:$BE$43,'ADR Raw Data'!T$1,FALSE)</f>
        <v>-4.0802390790148904</v>
      </c>
      <c r="AJ20" s="48">
        <f>VLOOKUP($A20,'ADR Raw Data'!$B$6:$BE$43,'ADR Raw Data'!U$1,FALSE)</f>
        <v>-5.6975275114535702</v>
      </c>
      <c r="AK20" s="48">
        <f>VLOOKUP($A20,'ADR Raw Data'!$B$6:$BE$43,'ADR Raw Data'!V$1,FALSE)</f>
        <v>-0.63205628210134301</v>
      </c>
      <c r="AL20" s="48">
        <f>VLOOKUP($A20,'ADR Raw Data'!$B$6:$BE$43,'ADR Raw Data'!W$1,FALSE)</f>
        <v>20.8356209813854</v>
      </c>
      <c r="AM20" s="48">
        <f>VLOOKUP($A20,'ADR Raw Data'!$B$6:$BE$43,'ADR Raw Data'!X$1,FALSE)</f>
        <v>7.3230513538565898</v>
      </c>
      <c r="AN20" s="49">
        <f>VLOOKUP($A20,'ADR Raw Data'!$B$6:$BE$43,'ADR Raw Data'!Y$1,FALSE)</f>
        <v>4.64137488943891</v>
      </c>
      <c r="AO20" s="48">
        <f>VLOOKUP($A20,'ADR Raw Data'!$B$6:$BE$43,'ADR Raw Data'!AA$1,FALSE)</f>
        <v>12.151443209560901</v>
      </c>
      <c r="AP20" s="48">
        <f>VLOOKUP($A20,'ADR Raw Data'!$B$6:$BE$43,'ADR Raw Data'!AB$1,FALSE)</f>
        <v>11.839391780644799</v>
      </c>
      <c r="AQ20" s="49">
        <f>VLOOKUP($A20,'ADR Raw Data'!$B$6:$BE$43,'ADR Raw Data'!AC$1,FALSE)</f>
        <v>11.9476622763016</v>
      </c>
      <c r="AR20" s="50">
        <f>VLOOKUP($A20,'ADR Raw Data'!$B$6:$BE$43,'ADR Raw Data'!AE$1,FALSE)</f>
        <v>7.8591258162357898</v>
      </c>
      <c r="AS20" s="40"/>
      <c r="AT20" s="51">
        <f>VLOOKUP($A20,'RevPAR Raw Data'!$B$6:$BE$43,'RevPAR Raw Data'!G$1,FALSE)</f>
        <v>49.210942756552299</v>
      </c>
      <c r="AU20" s="52">
        <f>VLOOKUP($A20,'RevPAR Raw Data'!$B$6:$BE$43,'RevPAR Raw Data'!H$1,FALSE)</f>
        <v>48.2957999739209</v>
      </c>
      <c r="AV20" s="52">
        <f>VLOOKUP($A20,'RevPAR Raw Data'!$B$6:$BE$43,'RevPAR Raw Data'!I$1,FALSE)</f>
        <v>52.193098187508099</v>
      </c>
      <c r="AW20" s="52">
        <f>VLOOKUP($A20,'RevPAR Raw Data'!$B$6:$BE$43,'RevPAR Raw Data'!J$1,FALSE)</f>
        <v>75.165090624592494</v>
      </c>
      <c r="AX20" s="52">
        <f>VLOOKUP($A20,'RevPAR Raw Data'!$B$6:$BE$43,'RevPAR Raw Data'!K$1,FALSE)</f>
        <v>88.408722128047899</v>
      </c>
      <c r="AY20" s="53">
        <f>VLOOKUP($A20,'RevPAR Raw Data'!$B$6:$BE$43,'RevPAR Raw Data'!L$1,FALSE)</f>
        <v>62.6547307341243</v>
      </c>
      <c r="AZ20" s="52">
        <f>VLOOKUP($A20,'RevPAR Raw Data'!$B$6:$BE$43,'RevPAR Raw Data'!N$1,FALSE)</f>
        <v>152.40040031294799</v>
      </c>
      <c r="BA20" s="52">
        <f>VLOOKUP($A20,'RevPAR Raw Data'!$B$6:$BE$43,'RevPAR Raw Data'!O$1,FALSE)</f>
        <v>163.760861911592</v>
      </c>
      <c r="BB20" s="53">
        <f>VLOOKUP($A20,'RevPAR Raw Data'!$B$6:$BE$43,'RevPAR Raw Data'!P$1,FALSE)</f>
        <v>158.08063111227</v>
      </c>
      <c r="BC20" s="54">
        <f>VLOOKUP($A20,'RevPAR Raw Data'!$B$6:$BE$43,'RevPAR Raw Data'!R$1,FALSE)</f>
        <v>89.919273699308903</v>
      </c>
      <c r="BE20" s="47">
        <f>VLOOKUP($A20,'RevPAR Raw Data'!$B$6:$BE$43,'RevPAR Raw Data'!T$1,FALSE)</f>
        <v>-5.1077755611920104</v>
      </c>
      <c r="BF20" s="48">
        <f>VLOOKUP($A20,'RevPAR Raw Data'!$B$6:$BE$43,'RevPAR Raw Data'!U$1,FALSE)</f>
        <v>-4.2334744795348804</v>
      </c>
      <c r="BG20" s="48">
        <f>VLOOKUP($A20,'RevPAR Raw Data'!$B$6:$BE$43,'RevPAR Raw Data'!V$1,FALSE)</f>
        <v>-3.7161553087683199</v>
      </c>
      <c r="BH20" s="48">
        <f>VLOOKUP($A20,'RevPAR Raw Data'!$B$6:$BE$43,'RevPAR Raw Data'!W$1,FALSE)</f>
        <v>30.694859369221199</v>
      </c>
      <c r="BI20" s="48">
        <f>VLOOKUP($A20,'RevPAR Raw Data'!$B$6:$BE$43,'RevPAR Raw Data'!X$1,FALSE)</f>
        <v>15.5288383729042</v>
      </c>
      <c r="BJ20" s="49">
        <f>VLOOKUP($A20,'RevPAR Raw Data'!$B$6:$BE$43,'RevPAR Raw Data'!Y$1,FALSE)</f>
        <v>7.8263760064000403</v>
      </c>
      <c r="BK20" s="48">
        <f>VLOOKUP($A20,'RevPAR Raw Data'!$B$6:$BE$43,'RevPAR Raw Data'!AA$1,FALSE)</f>
        <v>13.5232757954838</v>
      </c>
      <c r="BL20" s="48">
        <f>VLOOKUP($A20,'RevPAR Raw Data'!$B$6:$BE$43,'RevPAR Raw Data'!AB$1,FALSE)</f>
        <v>9.9826429836910293</v>
      </c>
      <c r="BM20" s="49">
        <f>VLOOKUP($A20,'RevPAR Raw Data'!$B$6:$BE$43,'RevPAR Raw Data'!AC$1,FALSE)</f>
        <v>11.6613554739388</v>
      </c>
      <c r="BN20" s="50">
        <f>VLOOKUP($A20,'RevPAR Raw Data'!$B$6:$BE$43,'RevPAR Raw Data'!AE$1,FALSE)</f>
        <v>9.7191573095832293</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Data'!G$3,FALSE)</f>
        <v>49.590211243218199</v>
      </c>
      <c r="C22" s="48">
        <f>VLOOKUP($A22,'Occupancy Raw Data'!$B$8:$BE$45,'Occupancy Raw Data'!H$3,FALSE)</f>
        <v>64.979799145792398</v>
      </c>
      <c r="D22" s="48">
        <f>VLOOKUP($A22,'Occupancy Raw Data'!$B$8:$BE$45,'Occupancy Raw Data'!I$3,FALSE)</f>
        <v>67.5793604986725</v>
      </c>
      <c r="E22" s="48">
        <f>VLOOKUP($A22,'Occupancy Raw Data'!$B$8:$BE$45,'Occupancy Raw Data'!J$3,FALSE)</f>
        <v>66.4596560083112</v>
      </c>
      <c r="F22" s="48">
        <f>VLOOKUP($A22,'Occupancy Raw Data'!$B$8:$BE$45,'Occupancy Raw Data'!K$3,FALSE)</f>
        <v>67.226134133671906</v>
      </c>
      <c r="G22" s="49">
        <f>VLOOKUP($A22,'Occupancy Raw Data'!$B$8:$BE$45,'Occupancy Raw Data'!L$3,FALSE)</f>
        <v>63.167032205933197</v>
      </c>
      <c r="H22" s="48">
        <f>VLOOKUP($A22,'Occupancy Raw Data'!$B$8:$BE$45,'Occupancy Raw Data'!N$3,FALSE)</f>
        <v>77.728269652545293</v>
      </c>
      <c r="I22" s="48">
        <f>VLOOKUP($A22,'Occupancy Raw Data'!$B$8:$BE$45,'Occupancy Raw Data'!O$3,FALSE)</f>
        <v>82.031628766016297</v>
      </c>
      <c r="J22" s="49">
        <f>VLOOKUP($A22,'Occupancy Raw Data'!$B$8:$BE$45,'Occupancy Raw Data'!P$3,FALSE)</f>
        <v>79.879949209280795</v>
      </c>
      <c r="K22" s="50">
        <f>VLOOKUP($A22,'Occupancy Raw Data'!$B$8:$BE$45,'Occupancy Raw Data'!R$3,FALSE)</f>
        <v>67.942151349746794</v>
      </c>
      <c r="M22" s="47">
        <f>VLOOKUP($A22,'Occupancy Raw Data'!$B$8:$BE$45,'Occupancy Raw Data'!T$3,FALSE)</f>
        <v>-0.81270811181204905</v>
      </c>
      <c r="N22" s="48">
        <f>VLOOKUP($A22,'Occupancy Raw Data'!$B$8:$BE$45,'Occupancy Raw Data'!U$3,FALSE)</f>
        <v>6.3205393819706703</v>
      </c>
      <c r="O22" s="48">
        <f>VLOOKUP($A22,'Occupancy Raw Data'!$B$8:$BE$45,'Occupancy Raw Data'!V$3,FALSE)</f>
        <v>4.0386380467355201</v>
      </c>
      <c r="P22" s="48">
        <f>VLOOKUP($A22,'Occupancy Raw Data'!$B$8:$BE$45,'Occupancy Raw Data'!W$3,FALSE)</f>
        <v>0.65497427754332405</v>
      </c>
      <c r="Q22" s="48">
        <f>VLOOKUP($A22,'Occupancy Raw Data'!$B$8:$BE$45,'Occupancy Raw Data'!X$3,FALSE)</f>
        <v>-1.05553830083016</v>
      </c>
      <c r="R22" s="49">
        <f>VLOOKUP($A22,'Occupancy Raw Data'!$B$8:$BE$45,'Occupancy Raw Data'!Y$3,FALSE)</f>
        <v>1.8691859294270901</v>
      </c>
      <c r="S22" s="48">
        <f>VLOOKUP($A22,'Occupancy Raw Data'!$B$8:$BE$45,'Occupancy Raw Data'!AA$3,FALSE)</f>
        <v>-2.5285743409864399</v>
      </c>
      <c r="T22" s="48">
        <f>VLOOKUP($A22,'Occupancy Raw Data'!$B$8:$BE$45,'Occupancy Raw Data'!AB$3,FALSE)</f>
        <v>-1.98427541837828</v>
      </c>
      <c r="U22" s="49">
        <f>VLOOKUP($A22,'Occupancy Raw Data'!$B$8:$BE$45,'Occupancy Raw Data'!AC$3,FALSE)</f>
        <v>-2.24985140690382</v>
      </c>
      <c r="V22" s="50">
        <f>VLOOKUP($A22,'Occupancy Raw Data'!$B$8:$BE$45,'Occupancy Raw Data'!AE$3,FALSE)</f>
        <v>0.447357286923667</v>
      </c>
      <c r="X22" s="51">
        <f>VLOOKUP($A22,'ADR Raw Data'!$B$6:$BE$43,'ADR Raw Data'!G$1,FALSE)</f>
        <v>108.93147765363101</v>
      </c>
      <c r="Y22" s="52">
        <f>VLOOKUP($A22,'ADR Raw Data'!$B$6:$BE$43,'ADR Raw Data'!H$1,FALSE)</f>
        <v>115.385106231791</v>
      </c>
      <c r="Z22" s="52">
        <f>VLOOKUP($A22,'ADR Raw Data'!$B$6:$BE$43,'ADR Raw Data'!I$1,FALSE)</f>
        <v>117.21498872642699</v>
      </c>
      <c r="AA22" s="52">
        <f>VLOOKUP($A22,'ADR Raw Data'!$B$6:$BE$43,'ADR Raw Data'!J$1,FALSE)</f>
        <v>115.49647688192501</v>
      </c>
      <c r="AB22" s="52">
        <f>VLOOKUP($A22,'ADR Raw Data'!$B$6:$BE$43,'ADR Raw Data'!K$1,FALSE)</f>
        <v>127.00887599162</v>
      </c>
      <c r="AC22" s="53">
        <f>VLOOKUP($A22,'ADR Raw Data'!$B$6:$BE$43,'ADR Raw Data'!L$1,FALSE)</f>
        <v>117.260920952603</v>
      </c>
      <c r="AD22" s="52">
        <f>VLOOKUP($A22,'ADR Raw Data'!$B$6:$BE$43,'ADR Raw Data'!N$1,FALSE)</f>
        <v>162.52993554710699</v>
      </c>
      <c r="AE22" s="52">
        <f>VLOOKUP($A22,'ADR Raw Data'!$B$6:$BE$43,'ADR Raw Data'!O$1,FALSE)</f>
        <v>165.57218619835601</v>
      </c>
      <c r="AF22" s="53">
        <f>VLOOKUP($A22,'ADR Raw Data'!$B$6:$BE$43,'ADR Raw Data'!P$1,FALSE)</f>
        <v>164.092034537572</v>
      </c>
      <c r="AG22" s="54">
        <f>VLOOKUP($A22,'ADR Raw Data'!$B$6:$BE$43,'ADR Raw Data'!R$1,FALSE)</f>
        <v>132.992232286751</v>
      </c>
      <c r="AI22" s="47">
        <f>VLOOKUP($A22,'ADR Raw Data'!$B$6:$BE$43,'ADR Raw Data'!T$1,FALSE)</f>
        <v>1.4072955926175399</v>
      </c>
      <c r="AJ22" s="48">
        <f>VLOOKUP($A22,'ADR Raw Data'!$B$6:$BE$43,'ADR Raw Data'!U$1,FALSE)</f>
        <v>6.7836426725252297</v>
      </c>
      <c r="AK22" s="48">
        <f>VLOOKUP($A22,'ADR Raw Data'!$B$6:$BE$43,'ADR Raw Data'!V$1,FALSE)</f>
        <v>6.16203915473882</v>
      </c>
      <c r="AL22" s="48">
        <f>VLOOKUP($A22,'ADR Raw Data'!$B$6:$BE$43,'ADR Raw Data'!W$1,FALSE)</f>
        <v>5.3373100453858102</v>
      </c>
      <c r="AM22" s="48">
        <f>VLOOKUP($A22,'ADR Raw Data'!$B$6:$BE$43,'ADR Raw Data'!X$1,FALSE)</f>
        <v>7.8176659257016299</v>
      </c>
      <c r="AN22" s="49">
        <f>VLOOKUP($A22,'ADR Raw Data'!$B$6:$BE$43,'ADR Raw Data'!Y$1,FALSE)</f>
        <v>5.7164420850751503</v>
      </c>
      <c r="AO22" s="48">
        <f>VLOOKUP($A22,'ADR Raw Data'!$B$6:$BE$43,'ADR Raw Data'!AA$1,FALSE)</f>
        <v>-2.1248697873306801</v>
      </c>
      <c r="AP22" s="48">
        <f>VLOOKUP($A22,'ADR Raw Data'!$B$6:$BE$43,'ADR Raw Data'!AB$1,FALSE)</f>
        <v>-2.98338211403957</v>
      </c>
      <c r="AQ22" s="49">
        <f>VLOOKUP($A22,'ADR Raw Data'!$B$6:$BE$43,'ADR Raw Data'!AC$1,FALSE)</f>
        <v>-2.5678465057900501</v>
      </c>
      <c r="AR22" s="50">
        <f>VLOOKUP($A22,'ADR Raw Data'!$B$6:$BE$43,'ADR Raw Data'!AE$1,FALSE)</f>
        <v>1.7015702821765699</v>
      </c>
      <c r="AS22" s="40"/>
      <c r="AT22" s="51">
        <f>VLOOKUP($A22,'RevPAR Raw Data'!$B$6:$BE$43,'RevPAR Raw Data'!G$1,FALSE)</f>
        <v>54.019349878794799</v>
      </c>
      <c r="AU22" s="52">
        <f>VLOOKUP($A22,'RevPAR Raw Data'!$B$6:$BE$43,'RevPAR Raw Data'!H$1,FALSE)</f>
        <v>74.977010273577207</v>
      </c>
      <c r="AV22" s="52">
        <f>VLOOKUP($A22,'RevPAR Raw Data'!$B$6:$BE$43,'RevPAR Raw Data'!I$1,FALSE)</f>
        <v>79.213139789911096</v>
      </c>
      <c r="AW22" s="52">
        <f>VLOOKUP($A22,'RevPAR Raw Data'!$B$6:$BE$43,'RevPAR Raw Data'!J$1,FALSE)</f>
        <v>76.7585612374466</v>
      </c>
      <c r="AX22" s="52">
        <f>VLOOKUP($A22,'RevPAR Raw Data'!$B$6:$BE$43,'RevPAR Raw Data'!K$1,FALSE)</f>
        <v>85.3831573357959</v>
      </c>
      <c r="AY22" s="53">
        <f>VLOOKUP($A22,'RevPAR Raw Data'!$B$6:$BE$43,'RevPAR Raw Data'!L$1,FALSE)</f>
        <v>74.070243703105106</v>
      </c>
      <c r="AZ22" s="52">
        <f>VLOOKUP($A22,'RevPAR Raw Data'!$B$6:$BE$43,'RevPAR Raw Data'!N$1,FALSE)</f>
        <v>126.331706568163</v>
      </c>
      <c r="BA22" s="52">
        <f>VLOOKUP($A22,'RevPAR Raw Data'!$B$6:$BE$43,'RevPAR Raw Data'!O$1,FALSE)</f>
        <v>135.82156112201301</v>
      </c>
      <c r="BB22" s="53">
        <f>VLOOKUP($A22,'RevPAR Raw Data'!$B$6:$BE$43,'RevPAR Raw Data'!P$1,FALSE)</f>
        <v>131.076633845088</v>
      </c>
      <c r="BC22" s="54">
        <f>VLOOKUP($A22,'RevPAR Raw Data'!$B$6:$BE$43,'RevPAR Raw Data'!R$1,FALSE)</f>
        <v>90.357783743671703</v>
      </c>
      <c r="BE22" s="47">
        <f>VLOOKUP($A22,'RevPAR Raw Data'!$B$6:$BE$43,'RevPAR Raw Data'!T$1,FALSE)</f>
        <v>0.58315027536711606</v>
      </c>
      <c r="BF22" s="48">
        <f>VLOOKUP($A22,'RevPAR Raw Data'!$B$6:$BE$43,'RevPAR Raw Data'!U$1,FALSE)</f>
        <v>13.532944861144999</v>
      </c>
      <c r="BG22" s="48">
        <f>VLOOKUP($A22,'RevPAR Raw Data'!$B$6:$BE$43,'RevPAR Raw Data'!V$1,FALSE)</f>
        <v>10.4495396592323</v>
      </c>
      <c r="BH22" s="48">
        <f>VLOOKUP($A22,'RevPAR Raw Data'!$B$6:$BE$43,'RevPAR Raw Data'!W$1,FALSE)</f>
        <v>6.0272423308391403</v>
      </c>
      <c r="BI22" s="48">
        <f>VLOOKUP($A22,'RevPAR Raw Data'!$B$6:$BE$43,'RevPAR Raw Data'!X$1,FALSE)</f>
        <v>6.6796091667947302</v>
      </c>
      <c r="BJ22" s="49">
        <f>VLOOKUP($A22,'RevPAR Raw Data'!$B$6:$BE$43,'RevPAR Raw Data'!Y$1,FALSE)</f>
        <v>7.6924789456203202</v>
      </c>
      <c r="BK22" s="48">
        <f>VLOOKUP($A22,'RevPAR Raw Data'!$B$6:$BE$43,'RevPAR Raw Data'!AA$1,FALSE)</f>
        <v>-4.5997152160953103</v>
      </c>
      <c r="BL22" s="48">
        <f>VLOOKUP($A22,'RevPAR Raw Data'!$B$6:$BE$43,'RevPAR Raw Data'!AB$1,FALSE)</f>
        <v>-4.9084590144926796</v>
      </c>
      <c r="BM22" s="49">
        <f>VLOOKUP($A22,'RevPAR Raw Data'!$B$6:$BE$43,'RevPAR Raw Data'!AC$1,FALSE)</f>
        <v>-4.7599251819562198</v>
      </c>
      <c r="BN22" s="50">
        <f>VLOOKUP($A22,'RevPAR Raw Data'!$B$6:$BE$43,'RevPAR Raw Data'!AE$1,FALSE)</f>
        <v>2.15653966774968</v>
      </c>
    </row>
    <row r="23" spans="1:66" x14ac:dyDescent="0.25">
      <c r="A23" s="63" t="s">
        <v>70</v>
      </c>
      <c r="B23" s="47">
        <f>VLOOKUP($A23,'Occupancy Raw Data'!$B$8:$BE$45,'Occupancy Raw Data'!G$3,FALSE)</f>
        <v>48.855852656146901</v>
      </c>
      <c r="C23" s="48">
        <f>VLOOKUP($A23,'Occupancy Raw Data'!$B$8:$BE$45,'Occupancy Raw Data'!H$3,FALSE)</f>
        <v>61.276574153939798</v>
      </c>
      <c r="D23" s="48">
        <f>VLOOKUP($A23,'Occupancy Raw Data'!$B$8:$BE$45,'Occupancy Raw Data'!I$3,FALSE)</f>
        <v>63.823633872849904</v>
      </c>
      <c r="E23" s="48">
        <f>VLOOKUP($A23,'Occupancy Raw Data'!$B$8:$BE$45,'Occupancy Raw Data'!J$3,FALSE)</f>
        <v>65.447257598051607</v>
      </c>
      <c r="F23" s="48">
        <f>VLOOKUP($A23,'Occupancy Raw Data'!$B$8:$BE$45,'Occupancy Raw Data'!K$3,FALSE)</f>
        <v>64.599928966462002</v>
      </c>
      <c r="G23" s="49">
        <f>VLOOKUP($A23,'Occupancy Raw Data'!$B$8:$BE$45,'Occupancy Raw Data'!L$3,FALSE)</f>
        <v>60.800649449490002</v>
      </c>
      <c r="H23" s="48">
        <f>VLOOKUP($A23,'Occupancy Raw Data'!$B$8:$BE$45,'Occupancy Raw Data'!N$3,FALSE)</f>
        <v>74.732355776548701</v>
      </c>
      <c r="I23" s="48">
        <f>VLOOKUP($A23,'Occupancy Raw Data'!$B$8:$BE$45,'Occupancy Raw Data'!O$3,FALSE)</f>
        <v>78.136891775330994</v>
      </c>
      <c r="J23" s="49">
        <f>VLOOKUP($A23,'Occupancy Raw Data'!$B$8:$BE$45,'Occupancy Raw Data'!P$3,FALSE)</f>
        <v>76.434623775939897</v>
      </c>
      <c r="K23" s="50">
        <f>VLOOKUP($A23,'Occupancy Raw Data'!$B$8:$BE$45,'Occupancy Raw Data'!R$3,FALSE)</f>
        <v>65.267499257047106</v>
      </c>
      <c r="M23" s="47">
        <f>VLOOKUP($A23,'Occupancy Raw Data'!$B$8:$BE$45,'Occupancy Raw Data'!T$3,FALSE)</f>
        <v>-0.18898024866067101</v>
      </c>
      <c r="N23" s="48">
        <f>VLOOKUP($A23,'Occupancy Raw Data'!$B$8:$BE$45,'Occupancy Raw Data'!U$3,FALSE)</f>
        <v>3.4346894200861202</v>
      </c>
      <c r="O23" s="48">
        <f>VLOOKUP($A23,'Occupancy Raw Data'!$B$8:$BE$45,'Occupancy Raw Data'!V$3,FALSE)</f>
        <v>2.5408452035829798</v>
      </c>
      <c r="P23" s="48">
        <f>VLOOKUP($A23,'Occupancy Raw Data'!$B$8:$BE$45,'Occupancy Raw Data'!W$3,FALSE)</f>
        <v>3.3650716134761098</v>
      </c>
      <c r="Q23" s="48">
        <f>VLOOKUP($A23,'Occupancy Raw Data'!$B$8:$BE$45,'Occupancy Raw Data'!X$3,FALSE)</f>
        <v>3.4511158540103999</v>
      </c>
      <c r="R23" s="49">
        <f>VLOOKUP($A23,'Occupancy Raw Data'!$B$8:$BE$45,'Occupancy Raw Data'!Y$3,FALSE)</f>
        <v>2.6365981903330402</v>
      </c>
      <c r="S23" s="48">
        <f>VLOOKUP($A23,'Occupancy Raw Data'!$B$8:$BE$45,'Occupancy Raw Data'!AA$3,FALSE)</f>
        <v>-0.24732026606115001</v>
      </c>
      <c r="T23" s="48">
        <f>VLOOKUP($A23,'Occupancy Raw Data'!$B$8:$BE$45,'Occupancy Raw Data'!AB$3,FALSE)</f>
        <v>-1.5253569481951099</v>
      </c>
      <c r="U23" s="49">
        <f>VLOOKUP($A23,'Occupancy Raw Data'!$B$8:$BE$45,'Occupancy Raw Data'!AC$3,FALSE)</f>
        <v>-0.90468744838224002</v>
      </c>
      <c r="V23" s="50">
        <f>VLOOKUP($A23,'Occupancy Raw Data'!$B$8:$BE$45,'Occupancy Raw Data'!AE$3,FALSE)</f>
        <v>1.42384332679551</v>
      </c>
      <c r="X23" s="51">
        <f>VLOOKUP($A23,'ADR Raw Data'!$B$6:$BE$43,'ADR Raw Data'!G$1,FALSE)</f>
        <v>106.62079759061101</v>
      </c>
      <c r="Y23" s="52">
        <f>VLOOKUP($A23,'ADR Raw Data'!$B$6:$BE$43,'ADR Raw Data'!H$1,FALSE)</f>
        <v>111.448747205431</v>
      </c>
      <c r="Z23" s="52">
        <f>VLOOKUP($A23,'ADR Raw Data'!$B$6:$BE$43,'ADR Raw Data'!I$1,FALSE)</f>
        <v>110.59164718976</v>
      </c>
      <c r="AA23" s="52">
        <f>VLOOKUP($A23,'ADR Raw Data'!$B$6:$BE$43,'ADR Raw Data'!J$1,FALSE)</f>
        <v>110.56201798588999</v>
      </c>
      <c r="AB23" s="52">
        <f>VLOOKUP($A23,'ADR Raw Data'!$B$6:$BE$43,'ADR Raw Data'!K$1,FALSE)</f>
        <v>121.82472588752699</v>
      </c>
      <c r="AC23" s="53">
        <f>VLOOKUP($A23,'ADR Raw Data'!$B$6:$BE$43,'ADR Raw Data'!L$1,FALSE)</f>
        <v>112.50688280259</v>
      </c>
      <c r="AD23" s="52">
        <f>VLOOKUP($A23,'ADR Raw Data'!$B$6:$BE$43,'ADR Raw Data'!N$1,FALSE)</f>
        <v>146.47566569352901</v>
      </c>
      <c r="AE23" s="52">
        <f>VLOOKUP($A23,'ADR Raw Data'!$B$6:$BE$43,'ADR Raw Data'!O$1,FALSE)</f>
        <v>149.19666883116801</v>
      </c>
      <c r="AF23" s="53">
        <f>VLOOKUP($A23,'ADR Raw Data'!$B$6:$BE$43,'ADR Raw Data'!P$1,FALSE)</f>
        <v>147.86646685917199</v>
      </c>
      <c r="AG23" s="54">
        <f>VLOOKUP($A23,'ADR Raw Data'!$B$6:$BE$43,'ADR Raw Data'!R$1,FALSE)</f>
        <v>124.33817724471</v>
      </c>
      <c r="AI23" s="47">
        <f>VLOOKUP($A23,'ADR Raw Data'!$B$6:$BE$43,'ADR Raw Data'!T$1,FALSE)</f>
        <v>0.55172140237033596</v>
      </c>
      <c r="AJ23" s="48">
        <f>VLOOKUP($A23,'ADR Raw Data'!$B$6:$BE$43,'ADR Raw Data'!U$1,FALSE)</f>
        <v>2.88050347246921</v>
      </c>
      <c r="AK23" s="48">
        <f>VLOOKUP($A23,'ADR Raw Data'!$B$6:$BE$43,'ADR Raw Data'!V$1,FALSE)</f>
        <v>0.700891106475234</v>
      </c>
      <c r="AL23" s="48">
        <f>VLOOKUP($A23,'ADR Raw Data'!$B$6:$BE$43,'ADR Raw Data'!W$1,FALSE)</f>
        <v>3.6799740159446102</v>
      </c>
      <c r="AM23" s="48">
        <f>VLOOKUP($A23,'ADR Raw Data'!$B$6:$BE$43,'ADR Raw Data'!X$1,FALSE)</f>
        <v>7.9983099666474402</v>
      </c>
      <c r="AN23" s="49">
        <f>VLOOKUP($A23,'ADR Raw Data'!$B$6:$BE$43,'ADR Raw Data'!Y$1,FALSE)</f>
        <v>3.3641217743656102</v>
      </c>
      <c r="AO23" s="48">
        <f>VLOOKUP($A23,'ADR Raw Data'!$B$6:$BE$43,'ADR Raw Data'!AA$1,FALSE)</f>
        <v>0.866548656979089</v>
      </c>
      <c r="AP23" s="48">
        <f>VLOOKUP($A23,'ADR Raw Data'!$B$6:$BE$43,'ADR Raw Data'!AB$1,FALSE)</f>
        <v>2.1480148185657</v>
      </c>
      <c r="AQ23" s="49">
        <f>VLOOKUP($A23,'ADR Raw Data'!$B$6:$BE$43,'ADR Raw Data'!AC$1,FALSE)</f>
        <v>1.5215118155131999</v>
      </c>
      <c r="AR23" s="50">
        <f>VLOOKUP($A23,'ADR Raw Data'!$B$6:$BE$43,'ADR Raw Data'!AE$1,FALSE)</f>
        <v>2.3784463850446</v>
      </c>
      <c r="AS23" s="40"/>
      <c r="AT23" s="51">
        <f>VLOOKUP($A23,'RevPAR Raw Data'!$B$6:$BE$43,'RevPAR Raw Data'!G$1,FALSE)</f>
        <v>52.090499771677898</v>
      </c>
      <c r="AU23" s="52">
        <f>VLOOKUP($A23,'RevPAR Raw Data'!$B$6:$BE$43,'RevPAR Raw Data'!H$1,FALSE)</f>
        <v>68.291974224973302</v>
      </c>
      <c r="AV23" s="52">
        <f>VLOOKUP($A23,'RevPAR Raw Data'!$B$6:$BE$43,'RevPAR Raw Data'!I$1,FALSE)</f>
        <v>70.583607996346799</v>
      </c>
      <c r="AW23" s="52">
        <f>VLOOKUP($A23,'RevPAR Raw Data'!$B$6:$BE$43,'RevPAR Raw Data'!J$1,FALSE)</f>
        <v>72.359808716829804</v>
      </c>
      <c r="AX23" s="52">
        <f>VLOOKUP($A23,'RevPAR Raw Data'!$B$6:$BE$43,'RevPAR Raw Data'!K$1,FALSE)</f>
        <v>78.698686386929793</v>
      </c>
      <c r="AY23" s="53">
        <f>VLOOKUP($A23,'RevPAR Raw Data'!$B$6:$BE$43,'RevPAR Raw Data'!L$1,FALSE)</f>
        <v>68.404915419351497</v>
      </c>
      <c r="AZ23" s="52">
        <f>VLOOKUP($A23,'RevPAR Raw Data'!$B$6:$BE$43,'RevPAR Raw Data'!N$1,FALSE)</f>
        <v>109.464715612156</v>
      </c>
      <c r="BA23" s="52">
        <f>VLOOKUP($A23,'RevPAR Raw Data'!$B$6:$BE$43,'RevPAR Raw Data'!O$1,FALSE)</f>
        <v>116.577639657009</v>
      </c>
      <c r="BB23" s="53">
        <f>VLOOKUP($A23,'RevPAR Raw Data'!$B$6:$BE$43,'RevPAR Raw Data'!P$1,FALSE)</f>
        <v>113.021177634583</v>
      </c>
      <c r="BC23" s="54">
        <f>VLOOKUP($A23,'RevPAR Raw Data'!$B$6:$BE$43,'RevPAR Raw Data'!R$1,FALSE)</f>
        <v>81.152418909417705</v>
      </c>
      <c r="BE23" s="47">
        <f>VLOOKUP($A23,'RevPAR Raw Data'!$B$6:$BE$43,'RevPAR Raw Data'!T$1,FALSE)</f>
        <v>0.36169850923155</v>
      </c>
      <c r="BF23" s="48">
        <f>VLOOKUP($A23,'RevPAR Raw Data'!$B$6:$BE$43,'RevPAR Raw Data'!U$1,FALSE)</f>
        <v>6.4141292405694399</v>
      </c>
      <c r="BG23" s="48">
        <f>VLOOKUP($A23,'RevPAR Raw Data'!$B$6:$BE$43,'RevPAR Raw Data'!V$1,FALSE)</f>
        <v>3.2595448681194301</v>
      </c>
      <c r="BH23" s="48">
        <f>VLOOKUP($A23,'RevPAR Raw Data'!$B$6:$BE$43,'RevPAR Raw Data'!W$1,FALSE)</f>
        <v>7.1688793904145802</v>
      </c>
      <c r="BI23" s="48">
        <f>VLOOKUP($A23,'RevPAR Raw Data'!$B$6:$BE$43,'RevPAR Raw Data'!X$1,FALSE)</f>
        <v>11.725456763969699</v>
      </c>
      <c r="BJ23" s="49">
        <f>VLOOKUP($A23,'RevPAR Raw Data'!$B$6:$BE$43,'RevPAR Raw Data'!Y$1,FALSE)</f>
        <v>6.0894183385221803</v>
      </c>
      <c r="BK23" s="48">
        <f>VLOOKUP($A23,'RevPAR Raw Data'!$B$6:$BE$43,'RevPAR Raw Data'!AA$1,FALSE)</f>
        <v>0.61708524047394797</v>
      </c>
      <c r="BL23" s="48">
        <f>VLOOKUP($A23,'RevPAR Raw Data'!$B$6:$BE$43,'RevPAR Raw Data'!AB$1,FALSE)</f>
        <v>0.58989297708733901</v>
      </c>
      <c r="BM23" s="49">
        <f>VLOOKUP($A23,'RevPAR Raw Data'!$B$6:$BE$43,'RevPAR Raw Data'!AC$1,FALSE)</f>
        <v>0.60305944071036299</v>
      </c>
      <c r="BN23" s="50">
        <f>VLOOKUP($A23,'RevPAR Raw Data'!$B$6:$BE$43,'RevPAR Raw Data'!AE$1,FALSE)</f>
        <v>3.83615506197498</v>
      </c>
    </row>
    <row r="24" spans="1:66" x14ac:dyDescent="0.25">
      <c r="A24" s="63" t="s">
        <v>52</v>
      </c>
      <c r="B24" s="47">
        <f>VLOOKUP($A24,'Occupancy Raw Data'!$B$8:$BE$45,'Occupancy Raw Data'!G$3,FALSE)</f>
        <v>53.342157511581703</v>
      </c>
      <c r="C24" s="48">
        <f>VLOOKUP($A24,'Occupancy Raw Data'!$B$8:$BE$45,'Occupancy Raw Data'!H$3,FALSE)</f>
        <v>71.806750496359996</v>
      </c>
      <c r="D24" s="48">
        <f>VLOOKUP($A24,'Occupancy Raw Data'!$B$8:$BE$45,'Occupancy Raw Data'!I$3,FALSE)</f>
        <v>75.479814692256696</v>
      </c>
      <c r="E24" s="48">
        <f>VLOOKUP($A24,'Occupancy Raw Data'!$B$8:$BE$45,'Occupancy Raw Data'!J$3,FALSE)</f>
        <v>67.902051621442695</v>
      </c>
      <c r="F24" s="48">
        <f>VLOOKUP($A24,'Occupancy Raw Data'!$B$8:$BE$45,'Occupancy Raw Data'!K$3,FALSE)</f>
        <v>64.592984778292504</v>
      </c>
      <c r="G24" s="49">
        <f>VLOOKUP($A24,'Occupancy Raw Data'!$B$8:$BE$45,'Occupancy Raw Data'!L$3,FALSE)</f>
        <v>66.624751819986699</v>
      </c>
      <c r="H24" s="48">
        <f>VLOOKUP($A24,'Occupancy Raw Data'!$B$8:$BE$45,'Occupancy Raw Data'!N$3,FALSE)</f>
        <v>82.131039046988704</v>
      </c>
      <c r="I24" s="48">
        <f>VLOOKUP($A24,'Occupancy Raw Data'!$B$8:$BE$45,'Occupancy Raw Data'!O$3,FALSE)</f>
        <v>87.127729980145503</v>
      </c>
      <c r="J24" s="49">
        <f>VLOOKUP($A24,'Occupancy Raw Data'!$B$8:$BE$45,'Occupancy Raw Data'!P$3,FALSE)</f>
        <v>84.629384513567103</v>
      </c>
      <c r="K24" s="50">
        <f>VLOOKUP($A24,'Occupancy Raw Data'!$B$8:$BE$45,'Occupancy Raw Data'!R$3,FALSE)</f>
        <v>71.768932589581098</v>
      </c>
      <c r="M24" s="47">
        <f>VLOOKUP($A24,'Occupancy Raw Data'!$B$8:$BE$45,'Occupancy Raw Data'!T$3,FALSE)</f>
        <v>17.6744077768059</v>
      </c>
      <c r="N24" s="48">
        <f>VLOOKUP($A24,'Occupancy Raw Data'!$B$8:$BE$45,'Occupancy Raw Data'!U$3,FALSE)</f>
        <v>21.242936415007801</v>
      </c>
      <c r="O24" s="48">
        <f>VLOOKUP($A24,'Occupancy Raw Data'!$B$8:$BE$45,'Occupancy Raw Data'!V$3,FALSE)</f>
        <v>13.533759446551599</v>
      </c>
      <c r="P24" s="48">
        <f>VLOOKUP($A24,'Occupancy Raw Data'!$B$8:$BE$45,'Occupancy Raw Data'!W$3,FALSE)</f>
        <v>1.0964169732042499</v>
      </c>
      <c r="Q24" s="48">
        <f>VLOOKUP($A24,'Occupancy Raw Data'!$B$8:$BE$45,'Occupancy Raw Data'!X$3,FALSE)</f>
        <v>-12.1706892815518</v>
      </c>
      <c r="R24" s="49">
        <f>VLOOKUP($A24,'Occupancy Raw Data'!$B$8:$BE$45,'Occupancy Raw Data'!Y$3,FALSE)</f>
        <v>6.8569218908242799</v>
      </c>
      <c r="S24" s="48">
        <f>VLOOKUP($A24,'Occupancy Raw Data'!$B$8:$BE$45,'Occupancy Raw Data'!AA$3,FALSE)</f>
        <v>-8.5879453127865109</v>
      </c>
      <c r="T24" s="48">
        <f>VLOOKUP($A24,'Occupancy Raw Data'!$B$8:$BE$45,'Occupancy Raw Data'!AB$3,FALSE)</f>
        <v>-4.1033258492165299</v>
      </c>
      <c r="U24" s="49">
        <f>VLOOKUP($A24,'Occupancy Raw Data'!$B$8:$BE$45,'Occupancy Raw Data'!AC$3,FALSE)</f>
        <v>-6.3331177344887699</v>
      </c>
      <c r="V24" s="50">
        <f>VLOOKUP($A24,'Occupancy Raw Data'!$B$8:$BE$45,'Occupancy Raw Data'!AE$3,FALSE)</f>
        <v>2.0168842221952299</v>
      </c>
      <c r="X24" s="51">
        <f>VLOOKUP($A24,'ADR Raw Data'!$B$6:$BE$43,'ADR Raw Data'!G$1,FALSE)</f>
        <v>115.70790942927999</v>
      </c>
      <c r="Y24" s="52">
        <f>VLOOKUP($A24,'ADR Raw Data'!$B$6:$BE$43,'ADR Raw Data'!H$1,FALSE)</f>
        <v>120.711447004608</v>
      </c>
      <c r="Z24" s="52">
        <f>VLOOKUP($A24,'ADR Raw Data'!$B$6:$BE$43,'ADR Raw Data'!I$1,FALSE)</f>
        <v>129.483594914511</v>
      </c>
      <c r="AA24" s="52">
        <f>VLOOKUP($A24,'ADR Raw Data'!$B$6:$BE$43,'ADR Raw Data'!J$1,FALSE)</f>
        <v>119.65969298245599</v>
      </c>
      <c r="AB24" s="52">
        <f>VLOOKUP($A24,'ADR Raw Data'!$B$6:$BE$43,'ADR Raw Data'!K$1,FALSE)</f>
        <v>129.25629098360599</v>
      </c>
      <c r="AC24" s="53">
        <f>VLOOKUP($A24,'ADR Raw Data'!$B$6:$BE$43,'ADR Raw Data'!L$1,FALSE)</f>
        <v>123.340323830336</v>
      </c>
      <c r="AD24" s="52">
        <f>VLOOKUP($A24,'ADR Raw Data'!$B$6:$BE$43,'ADR Raw Data'!N$1,FALSE)</f>
        <v>166.41862610797699</v>
      </c>
      <c r="AE24" s="52">
        <f>VLOOKUP($A24,'ADR Raw Data'!$B$6:$BE$43,'ADR Raw Data'!O$1,FALSE)</f>
        <v>170.92246107102099</v>
      </c>
      <c r="AF24" s="53">
        <f>VLOOKUP($A24,'ADR Raw Data'!$B$6:$BE$43,'ADR Raw Data'!P$1,FALSE)</f>
        <v>168.737022482893</v>
      </c>
      <c r="AG24" s="54">
        <f>VLOOKUP($A24,'ADR Raw Data'!$B$6:$BE$43,'ADR Raw Data'!R$1,FALSE)</f>
        <v>138.63502239494099</v>
      </c>
      <c r="AI24" s="47">
        <f>VLOOKUP($A24,'ADR Raw Data'!$B$6:$BE$43,'ADR Raw Data'!T$1,FALSE)</f>
        <v>6.5912578547435299</v>
      </c>
      <c r="AJ24" s="48">
        <f>VLOOKUP($A24,'ADR Raw Data'!$B$6:$BE$43,'ADR Raw Data'!U$1,FALSE)</f>
        <v>9.8278838850445904</v>
      </c>
      <c r="AK24" s="48">
        <f>VLOOKUP($A24,'ADR Raw Data'!$B$6:$BE$43,'ADR Raw Data'!V$1,FALSE)</f>
        <v>14.218985102005099</v>
      </c>
      <c r="AL24" s="48">
        <f>VLOOKUP($A24,'ADR Raw Data'!$B$6:$BE$43,'ADR Raw Data'!W$1,FALSE)</f>
        <v>5.0615530695683999</v>
      </c>
      <c r="AM24" s="48">
        <f>VLOOKUP($A24,'ADR Raw Data'!$B$6:$BE$43,'ADR Raw Data'!X$1,FALSE)</f>
        <v>6.3892609721323996</v>
      </c>
      <c r="AN24" s="49">
        <f>VLOOKUP($A24,'ADR Raw Data'!$B$6:$BE$43,'ADR Raw Data'!Y$1,FALSE)</f>
        <v>8.1548500165221594</v>
      </c>
      <c r="AO24" s="48">
        <f>VLOOKUP($A24,'ADR Raw Data'!$B$6:$BE$43,'ADR Raw Data'!AA$1,FALSE)</f>
        <v>-14.410020737600201</v>
      </c>
      <c r="AP24" s="48">
        <f>VLOOKUP($A24,'ADR Raw Data'!$B$6:$BE$43,'ADR Raw Data'!AB$1,FALSE)</f>
        <v>-13.929132158749599</v>
      </c>
      <c r="AQ24" s="49">
        <f>VLOOKUP($A24,'ADR Raw Data'!$B$6:$BE$43,'ADR Raw Data'!AC$1,FALSE)</f>
        <v>-14.138266941452001</v>
      </c>
      <c r="AR24" s="50">
        <f>VLOOKUP($A24,'ADR Raw Data'!$B$6:$BE$43,'ADR Raw Data'!AE$1,FALSE)</f>
        <v>-3.9303018933082501</v>
      </c>
      <c r="AS24" s="40"/>
      <c r="AT24" s="51">
        <f>VLOOKUP($A24,'RevPAR Raw Data'!$B$6:$BE$43,'RevPAR Raw Data'!G$1,FALSE)</f>
        <v>61.721095301124997</v>
      </c>
      <c r="AU24" s="52">
        <f>VLOOKUP($A24,'RevPAR Raw Data'!$B$6:$BE$43,'RevPAR Raw Data'!H$1,FALSE)</f>
        <v>86.678967571144895</v>
      </c>
      <c r="AV24" s="52">
        <f>VLOOKUP($A24,'RevPAR Raw Data'!$B$6:$BE$43,'RevPAR Raw Data'!I$1,FALSE)</f>
        <v>97.733977498345396</v>
      </c>
      <c r="AW24" s="52">
        <f>VLOOKUP($A24,'RevPAR Raw Data'!$B$6:$BE$43,'RevPAR Raw Data'!J$1,FALSE)</f>
        <v>81.251386499007197</v>
      </c>
      <c r="AX24" s="52">
        <f>VLOOKUP($A24,'RevPAR Raw Data'!$B$6:$BE$43,'RevPAR Raw Data'!K$1,FALSE)</f>
        <v>83.490496360026398</v>
      </c>
      <c r="AY24" s="53">
        <f>VLOOKUP($A24,'RevPAR Raw Data'!$B$6:$BE$43,'RevPAR Raw Data'!L$1,FALSE)</f>
        <v>82.175184645929804</v>
      </c>
      <c r="AZ24" s="52">
        <f>VLOOKUP($A24,'RevPAR Raw Data'!$B$6:$BE$43,'RevPAR Raw Data'!N$1,FALSE)</f>
        <v>136.681346790205</v>
      </c>
      <c r="BA24" s="52">
        <f>VLOOKUP($A24,'RevPAR Raw Data'!$B$6:$BE$43,'RevPAR Raw Data'!O$1,FALSE)</f>
        <v>148.92086035737901</v>
      </c>
      <c r="BB24" s="53">
        <f>VLOOKUP($A24,'RevPAR Raw Data'!$B$6:$BE$43,'RevPAR Raw Data'!P$1,FALSE)</f>
        <v>142.80110357379201</v>
      </c>
      <c r="BC24" s="54">
        <f>VLOOKUP($A24,'RevPAR Raw Data'!$B$6:$BE$43,'RevPAR Raw Data'!R$1,FALSE)</f>
        <v>99.496875768176196</v>
      </c>
      <c r="BE24" s="47">
        <f>VLOOKUP($A24,'RevPAR Raw Data'!$B$6:$BE$43,'RevPAR Raw Data'!T$1,FALSE)</f>
        <v>25.430631422417498</v>
      </c>
      <c r="BF24" s="48">
        <f>VLOOKUP($A24,'RevPAR Raw Data'!$B$6:$BE$43,'RevPAR Raw Data'!U$1,FALSE)</f>
        <v>33.1585514246933</v>
      </c>
      <c r="BG24" s="48">
        <f>VLOOKUP($A24,'RevPAR Raw Data'!$B$6:$BE$43,'RevPAR Raw Data'!V$1,FALSE)</f>
        <v>29.677107788003202</v>
      </c>
      <c r="BH24" s="48">
        <f>VLOOKUP($A24,'RevPAR Raw Data'!$B$6:$BE$43,'RevPAR Raw Data'!W$1,FALSE)</f>
        <v>6.2134657697351399</v>
      </c>
      <c r="BI24" s="48">
        <f>VLOOKUP($A24,'RevPAR Raw Data'!$B$6:$BE$43,'RevPAR Raw Data'!X$1,FALSE)</f>
        <v>-6.5590454097250896</v>
      </c>
      <c r="BJ24" s="49">
        <f>VLOOKUP($A24,'RevPAR Raw Data'!$B$6:$BE$43,'RevPAR Raw Data'!Y$1,FALSE)</f>
        <v>15.5709436032932</v>
      </c>
      <c r="BK24" s="48">
        <f>VLOOKUP($A24,'RevPAR Raw Data'!$B$6:$BE$43,'RevPAR Raw Data'!AA$1,FALSE)</f>
        <v>-21.760441349880399</v>
      </c>
      <c r="BL24" s="48">
        <f>VLOOKUP($A24,'RevPAR Raw Data'!$B$6:$BE$43,'RevPAR Raw Data'!AB$1,FALSE)</f>
        <v>-17.460900327524602</v>
      </c>
      <c r="BM24" s="49">
        <f>VLOOKUP($A24,'RevPAR Raw Data'!$B$6:$BE$43,'RevPAR Raw Data'!AC$1,FALSE)</f>
        <v>-19.575991584922299</v>
      </c>
      <c r="BN24" s="50">
        <f>VLOOKUP($A24,'RevPAR Raw Data'!$B$6:$BE$43,'RevPAR Raw Data'!AE$1,FALSE)</f>
        <v>-1.9926873098837901</v>
      </c>
    </row>
    <row r="25" spans="1:66" x14ac:dyDescent="0.25">
      <c r="A25" s="63" t="s">
        <v>51</v>
      </c>
      <c r="B25" s="47">
        <f>VLOOKUP($A25,'Occupancy Raw Data'!$B$8:$BE$45,'Occupancy Raw Data'!G$3,FALSE)</f>
        <v>44.2466015699789</v>
      </c>
      <c r="C25" s="48">
        <f>VLOOKUP($A25,'Occupancy Raw Data'!$B$8:$BE$45,'Occupancy Raw Data'!H$3,FALSE)</f>
        <v>63.545854872678497</v>
      </c>
      <c r="D25" s="48">
        <f>VLOOKUP($A25,'Occupancy Raw Data'!$B$8:$BE$45,'Occupancy Raw Data'!I$3,FALSE)</f>
        <v>63.469270534175699</v>
      </c>
      <c r="E25" s="48">
        <f>VLOOKUP($A25,'Occupancy Raw Data'!$B$8:$BE$45,'Occupancy Raw Data'!J$3,FALSE)</f>
        <v>62.1290446103771</v>
      </c>
      <c r="F25" s="48">
        <f>VLOOKUP($A25,'Occupancy Raw Data'!$B$8:$BE$45,'Occupancy Raw Data'!K$3,FALSE)</f>
        <v>59.582615355159803</v>
      </c>
      <c r="G25" s="49">
        <f>VLOOKUP($A25,'Occupancy Raw Data'!$B$8:$BE$45,'Occupancy Raw Data'!L$3,FALSE)</f>
        <v>58.594677388473997</v>
      </c>
      <c r="H25" s="48">
        <f>VLOOKUP($A25,'Occupancy Raw Data'!$B$8:$BE$45,'Occupancy Raw Data'!N$3,FALSE)</f>
        <v>72.1424468696151</v>
      </c>
      <c r="I25" s="48">
        <f>VLOOKUP($A25,'Occupancy Raw Data'!$B$8:$BE$45,'Occupancy Raw Data'!O$3,FALSE)</f>
        <v>78.479800880719793</v>
      </c>
      <c r="J25" s="49">
        <f>VLOOKUP($A25,'Occupancy Raw Data'!$B$8:$BE$45,'Occupancy Raw Data'!P$3,FALSE)</f>
        <v>75.311123875167496</v>
      </c>
      <c r="K25" s="50">
        <f>VLOOKUP($A25,'Occupancy Raw Data'!$B$8:$BE$45,'Occupancy Raw Data'!R$3,FALSE)</f>
        <v>63.370804956100699</v>
      </c>
      <c r="M25" s="47">
        <f>VLOOKUP($A25,'Occupancy Raw Data'!$B$8:$BE$45,'Occupancy Raw Data'!T$3,FALSE)</f>
        <v>1.8849350540110399</v>
      </c>
      <c r="N25" s="48">
        <f>VLOOKUP($A25,'Occupancy Raw Data'!$B$8:$BE$45,'Occupancy Raw Data'!U$3,FALSE)</f>
        <v>11.210692192329001</v>
      </c>
      <c r="O25" s="48">
        <f>VLOOKUP($A25,'Occupancy Raw Data'!$B$8:$BE$45,'Occupancy Raw Data'!V$3,FALSE)</f>
        <v>6.2678340691922703</v>
      </c>
      <c r="P25" s="48">
        <f>VLOOKUP($A25,'Occupancy Raw Data'!$B$8:$BE$45,'Occupancy Raw Data'!W$3,FALSE)</f>
        <v>2.18066131957973</v>
      </c>
      <c r="Q25" s="48">
        <f>VLOOKUP($A25,'Occupancy Raw Data'!$B$8:$BE$45,'Occupancy Raw Data'!X$3,FALSE)</f>
        <v>-9.9558166405887594</v>
      </c>
      <c r="R25" s="49">
        <f>VLOOKUP($A25,'Occupancy Raw Data'!$B$8:$BE$45,'Occupancy Raw Data'!Y$3,FALSE)</f>
        <v>1.98630346681215</v>
      </c>
      <c r="S25" s="48">
        <f>VLOOKUP($A25,'Occupancy Raw Data'!$B$8:$BE$45,'Occupancy Raw Data'!AA$3,FALSE)</f>
        <v>-4.7615228162954697</v>
      </c>
      <c r="T25" s="48">
        <f>VLOOKUP($A25,'Occupancy Raw Data'!$B$8:$BE$45,'Occupancy Raw Data'!AB$3,FALSE)</f>
        <v>1.2738583154891401</v>
      </c>
      <c r="U25" s="49">
        <f>VLOOKUP($A25,'Occupancy Raw Data'!$B$8:$BE$45,'Occupancy Raw Data'!AC$3,FALSE)</f>
        <v>-1.7095008608640501</v>
      </c>
      <c r="V25" s="50">
        <f>VLOOKUP($A25,'Occupancy Raw Data'!$B$8:$BE$45,'Occupancy Raw Data'!AE$3,FALSE)</f>
        <v>0.70062767281486804</v>
      </c>
      <c r="X25" s="51">
        <f>VLOOKUP($A25,'ADR Raw Data'!$B$6:$BE$43,'ADR Raw Data'!G$1,FALSE)</f>
        <v>97.495638251838997</v>
      </c>
      <c r="Y25" s="52">
        <f>VLOOKUP($A25,'ADR Raw Data'!$B$6:$BE$43,'ADR Raw Data'!H$1,FALSE)</f>
        <v>107.891771617957</v>
      </c>
      <c r="Z25" s="52">
        <f>VLOOKUP($A25,'ADR Raw Data'!$B$6:$BE$43,'ADR Raw Data'!I$1,FALSE)</f>
        <v>104.515450980392</v>
      </c>
      <c r="AA25" s="52">
        <f>VLOOKUP($A25,'ADR Raw Data'!$B$6:$BE$43,'ADR Raw Data'!J$1,FALSE)</f>
        <v>100.630403697996</v>
      </c>
      <c r="AB25" s="52">
        <f>VLOOKUP($A25,'ADR Raw Data'!$B$6:$BE$43,'ADR Raw Data'!K$1,FALSE)</f>
        <v>108.80204370179899</v>
      </c>
      <c r="AC25" s="53">
        <f>VLOOKUP($A25,'ADR Raw Data'!$B$6:$BE$43,'ADR Raw Data'!L$1,FALSE)</f>
        <v>104.23549536008299</v>
      </c>
      <c r="AD25" s="52">
        <f>VLOOKUP($A25,'ADR Raw Data'!$B$6:$BE$43,'ADR Raw Data'!N$1,FALSE)</f>
        <v>137.10751326963901</v>
      </c>
      <c r="AE25" s="52">
        <f>VLOOKUP($A25,'ADR Raw Data'!$B$6:$BE$43,'ADR Raw Data'!O$1,FALSE)</f>
        <v>142.310770919736</v>
      </c>
      <c r="AF25" s="53">
        <f>VLOOKUP($A25,'ADR Raw Data'!$B$6:$BE$43,'ADR Raw Data'!P$1,FALSE)</f>
        <v>139.81860429642799</v>
      </c>
      <c r="AG25" s="54">
        <f>VLOOKUP($A25,'ADR Raw Data'!$B$6:$BE$43,'ADR Raw Data'!R$1,FALSE)</f>
        <v>116.317687858776</v>
      </c>
      <c r="AI25" s="47">
        <f>VLOOKUP($A25,'ADR Raw Data'!$B$6:$BE$43,'ADR Raw Data'!T$1,FALSE)</f>
        <v>3.5007350250803801</v>
      </c>
      <c r="AJ25" s="48">
        <f>VLOOKUP($A25,'ADR Raw Data'!$B$6:$BE$43,'ADR Raw Data'!U$1,FALSE)</f>
        <v>10.013793242282301</v>
      </c>
      <c r="AK25" s="48">
        <f>VLOOKUP($A25,'ADR Raw Data'!$B$6:$BE$43,'ADR Raw Data'!V$1,FALSE)</f>
        <v>5.1770209966209499</v>
      </c>
      <c r="AL25" s="48">
        <f>VLOOKUP($A25,'ADR Raw Data'!$B$6:$BE$43,'ADR Raw Data'!W$1,FALSE)</f>
        <v>4.8265208463269902</v>
      </c>
      <c r="AM25" s="48">
        <f>VLOOKUP($A25,'ADR Raw Data'!$B$6:$BE$43,'ADR Raw Data'!X$1,FALSE)</f>
        <v>0.23175125182985801</v>
      </c>
      <c r="AN25" s="49">
        <f>VLOOKUP($A25,'ADR Raw Data'!$B$6:$BE$43,'ADR Raw Data'!Y$1,FALSE)</f>
        <v>4.5169313403089602</v>
      </c>
      <c r="AO25" s="48">
        <f>VLOOKUP($A25,'ADR Raw Data'!$B$6:$BE$43,'ADR Raw Data'!AA$1,FALSE)</f>
        <v>2.8099573095353501</v>
      </c>
      <c r="AP25" s="48">
        <f>VLOOKUP($A25,'ADR Raw Data'!$B$6:$BE$43,'ADR Raw Data'!AB$1,FALSE)</f>
        <v>7.0999347217616702</v>
      </c>
      <c r="AQ25" s="49">
        <f>VLOOKUP($A25,'ADR Raw Data'!$B$6:$BE$43,'ADR Raw Data'!AC$1,FALSE)</f>
        <v>5.0354498093612197</v>
      </c>
      <c r="AR25" s="50">
        <f>VLOOKUP($A25,'ADR Raw Data'!$B$6:$BE$43,'ADR Raw Data'!AE$1,FALSE)</f>
        <v>4.4665041553341398</v>
      </c>
      <c r="AS25" s="40"/>
      <c r="AT25" s="51">
        <f>VLOOKUP($A25,'RevPAR Raw Data'!$B$6:$BE$43,'RevPAR Raw Data'!G$1,FALSE)</f>
        <v>43.138506605399101</v>
      </c>
      <c r="AU25" s="52">
        <f>VLOOKUP($A25,'RevPAR Raw Data'!$B$6:$BE$43,'RevPAR Raw Data'!H$1,FALSE)</f>
        <v>68.560748611908807</v>
      </c>
      <c r="AV25" s="52">
        <f>VLOOKUP($A25,'RevPAR Raw Data'!$B$6:$BE$43,'RevPAR Raw Data'!I$1,FALSE)</f>
        <v>66.335194332758903</v>
      </c>
      <c r="AW25" s="52">
        <f>VLOOKUP($A25,'RevPAR Raw Data'!$B$6:$BE$43,'RevPAR Raw Data'!J$1,FALSE)</f>
        <v>62.520708405131103</v>
      </c>
      <c r="AX25" s="52">
        <f>VLOOKUP($A25,'RevPAR Raw Data'!$B$6:$BE$43,'RevPAR Raw Data'!K$1,FALSE)</f>
        <v>64.827103197396099</v>
      </c>
      <c r="AY25" s="53">
        <f>VLOOKUP($A25,'RevPAR Raw Data'!$B$6:$BE$43,'RevPAR Raw Data'!L$1,FALSE)</f>
        <v>61.076452230518797</v>
      </c>
      <c r="AZ25" s="52">
        <f>VLOOKUP($A25,'RevPAR Raw Data'!$B$6:$BE$43,'RevPAR Raw Data'!N$1,FALSE)</f>
        <v>98.912714914799906</v>
      </c>
      <c r="BA25" s="52">
        <f>VLOOKUP($A25,'RevPAR Raw Data'!$B$6:$BE$43,'RevPAR Raw Data'!O$1,FALSE)</f>
        <v>111.685209649626</v>
      </c>
      <c r="BB25" s="53">
        <f>VLOOKUP($A25,'RevPAR Raw Data'!$B$6:$BE$43,'RevPAR Raw Data'!P$1,FALSE)</f>
        <v>105.298962282213</v>
      </c>
      <c r="BC25" s="54">
        <f>VLOOKUP($A25,'RevPAR Raw Data'!$B$6:$BE$43,'RevPAR Raw Data'!R$1,FALSE)</f>
        <v>73.711455102431501</v>
      </c>
      <c r="BE25" s="47">
        <f>VLOOKUP($A25,'RevPAR Raw Data'!$B$6:$BE$43,'RevPAR Raw Data'!T$1,FALSE)</f>
        <v>5.4516566607272097</v>
      </c>
      <c r="BF25" s="48">
        <f>VLOOKUP($A25,'RevPAR Raw Data'!$B$6:$BE$43,'RevPAR Raw Data'!U$1,FALSE)</f>
        <v>22.347100971779899</v>
      </c>
      <c r="BG25" s="48">
        <f>VLOOKUP($A25,'RevPAR Raw Data'!$B$6:$BE$43,'RevPAR Raw Data'!V$1,FALSE)</f>
        <v>11.769342151608599</v>
      </c>
      <c r="BH25" s="48">
        <f>VLOOKUP($A25,'RevPAR Raw Data'!$B$6:$BE$43,'RevPAR Raw Data'!W$1,FALSE)</f>
        <v>7.11243223908403</v>
      </c>
      <c r="BI25" s="48">
        <f>VLOOKUP($A25,'RevPAR Raw Data'!$B$6:$BE$43,'RevPAR Raw Data'!X$1,FALSE)</f>
        <v>-9.7471381184533605</v>
      </c>
      <c r="BJ25" s="49">
        <f>VLOOKUP($A25,'RevPAR Raw Data'!$B$6:$BE$43,'RevPAR Raw Data'!Y$1,FALSE)</f>
        <v>6.5929547709272098</v>
      </c>
      <c r="BK25" s="48">
        <f>VLOOKUP($A25,'RevPAR Raw Data'!$B$6:$BE$43,'RevPAR Raw Data'!AA$1,FALSE)</f>
        <v>-2.0853622651818</v>
      </c>
      <c r="BL25" s="48">
        <f>VLOOKUP($A25,'RevPAR Raw Data'!$B$6:$BE$43,'RevPAR Raw Data'!AB$1,FALSE)</f>
        <v>8.4642361460982691</v>
      </c>
      <c r="BM25" s="49">
        <f>VLOOKUP($A25,'RevPAR Raw Data'!$B$6:$BE$43,'RevPAR Raw Data'!AC$1,FALSE)</f>
        <v>3.23986789065775</v>
      </c>
      <c r="BN25" s="50">
        <f>VLOOKUP($A25,'RevPAR Raw Data'!$B$6:$BE$43,'RevPAR Raw Data'!AE$1,FALSE)</f>
        <v>5.1984253922687103</v>
      </c>
    </row>
    <row r="26" spans="1:66" x14ac:dyDescent="0.25">
      <c r="A26" s="63" t="s">
        <v>50</v>
      </c>
      <c r="B26" s="47">
        <f>VLOOKUP($A26,'Occupancy Raw Data'!$B$8:$BE$45,'Occupancy Raw Data'!G$3,FALSE)</f>
        <v>49.120580235720702</v>
      </c>
      <c r="C26" s="48">
        <f>VLOOKUP($A26,'Occupancy Raw Data'!$B$8:$BE$45,'Occupancy Raw Data'!H$3,FALSE)</f>
        <v>65.711695376246595</v>
      </c>
      <c r="D26" s="48">
        <f>VLOOKUP($A26,'Occupancy Raw Data'!$B$8:$BE$45,'Occupancy Raw Data'!I$3,FALSE)</f>
        <v>65.330915684496802</v>
      </c>
      <c r="E26" s="48">
        <f>VLOOKUP($A26,'Occupancy Raw Data'!$B$8:$BE$45,'Occupancy Raw Data'!J$3,FALSE)</f>
        <v>62.937443336355301</v>
      </c>
      <c r="F26" s="48">
        <f>VLOOKUP($A26,'Occupancy Raw Data'!$B$8:$BE$45,'Occupancy Raw Data'!K$3,FALSE)</f>
        <v>70.534904805077005</v>
      </c>
      <c r="G26" s="49">
        <f>VLOOKUP($A26,'Occupancy Raw Data'!$B$8:$BE$45,'Occupancy Raw Data'!L$3,FALSE)</f>
        <v>62.727107887579301</v>
      </c>
      <c r="H26" s="48">
        <f>VLOOKUP($A26,'Occupancy Raw Data'!$B$8:$BE$45,'Occupancy Raw Data'!N$3,FALSE)</f>
        <v>79.492293744333594</v>
      </c>
      <c r="I26" s="48">
        <f>VLOOKUP($A26,'Occupancy Raw Data'!$B$8:$BE$45,'Occupancy Raw Data'!O$3,FALSE)</f>
        <v>88.703535811423293</v>
      </c>
      <c r="J26" s="49">
        <f>VLOOKUP($A26,'Occupancy Raw Data'!$B$8:$BE$45,'Occupancy Raw Data'!P$3,FALSE)</f>
        <v>84.097914777878501</v>
      </c>
      <c r="K26" s="50">
        <f>VLOOKUP($A26,'Occupancy Raw Data'!$B$8:$BE$45,'Occupancy Raw Data'!R$3,FALSE)</f>
        <v>68.833052713379004</v>
      </c>
      <c r="M26" s="47">
        <f>VLOOKUP($A26,'Occupancy Raw Data'!$B$8:$BE$45,'Occupancy Raw Data'!T$3,FALSE)</f>
        <v>-10.3963256093809</v>
      </c>
      <c r="N26" s="48">
        <f>VLOOKUP($A26,'Occupancy Raw Data'!$B$8:$BE$45,'Occupancy Raw Data'!U$3,FALSE)</f>
        <v>3.17226841526139</v>
      </c>
      <c r="O26" s="48">
        <f>VLOOKUP($A26,'Occupancy Raw Data'!$B$8:$BE$45,'Occupancy Raw Data'!V$3,FALSE)</f>
        <v>-3.18131850172291</v>
      </c>
      <c r="P26" s="48">
        <f>VLOOKUP($A26,'Occupancy Raw Data'!$B$8:$BE$45,'Occupancy Raw Data'!W$3,FALSE)</f>
        <v>-7.6545886420142404</v>
      </c>
      <c r="Q26" s="48">
        <f>VLOOKUP($A26,'Occupancy Raw Data'!$B$8:$BE$45,'Occupancy Raw Data'!X$3,FALSE)</f>
        <v>-1.0991729752869099</v>
      </c>
      <c r="R26" s="49">
        <f>VLOOKUP($A26,'Occupancy Raw Data'!$B$8:$BE$45,'Occupancy Raw Data'!Y$3,FALSE)</f>
        <v>-3.6337045969211998</v>
      </c>
      <c r="S26" s="48">
        <f>VLOOKUP($A26,'Occupancy Raw Data'!$B$8:$BE$45,'Occupancy Raw Data'!AA$3,FALSE)</f>
        <v>-6.5610901095953498</v>
      </c>
      <c r="T26" s="48">
        <f>VLOOKUP($A26,'Occupancy Raw Data'!$B$8:$BE$45,'Occupancy Raw Data'!AB$3,FALSE)</f>
        <v>-2.6024843781780098</v>
      </c>
      <c r="U26" s="49">
        <f>VLOOKUP($A26,'Occupancy Raw Data'!$B$8:$BE$45,'Occupancy Raw Data'!AC$3,FALSE)</f>
        <v>-4.5143717361034597</v>
      </c>
      <c r="V26" s="50">
        <f>VLOOKUP($A26,'Occupancy Raw Data'!$B$8:$BE$45,'Occupancy Raw Data'!AE$3,FALSE)</f>
        <v>-3.9429641436638998</v>
      </c>
      <c r="X26" s="51">
        <f>VLOOKUP($A26,'ADR Raw Data'!$B$6:$BE$43,'ADR Raw Data'!G$1,FALSE)</f>
        <v>100.28861203396001</v>
      </c>
      <c r="Y26" s="52">
        <f>VLOOKUP($A26,'ADR Raw Data'!$B$6:$BE$43,'ADR Raw Data'!H$1,FALSE)</f>
        <v>104.885692604856</v>
      </c>
      <c r="Z26" s="52">
        <f>VLOOKUP($A26,'ADR Raw Data'!$B$6:$BE$43,'ADR Raw Data'!I$1,FALSE)</f>
        <v>104.476763807937</v>
      </c>
      <c r="AA26" s="52">
        <f>VLOOKUP($A26,'ADR Raw Data'!$B$6:$BE$43,'ADR Raw Data'!J$1,FALSE)</f>
        <v>103.46861423220901</v>
      </c>
      <c r="AB26" s="52">
        <f>VLOOKUP($A26,'ADR Raw Data'!$B$6:$BE$43,'ADR Raw Data'!K$1,FALSE)</f>
        <v>118.13554755784</v>
      </c>
      <c r="AC26" s="53">
        <f>VLOOKUP($A26,'ADR Raw Data'!$B$6:$BE$43,'ADR Raw Data'!L$1,FALSE)</f>
        <v>106.775985430999</v>
      </c>
      <c r="AD26" s="52">
        <f>VLOOKUP($A26,'ADR Raw Data'!$B$6:$BE$43,'ADR Raw Data'!N$1,FALSE)</f>
        <v>157.505100364963</v>
      </c>
      <c r="AE26" s="52">
        <f>VLOOKUP($A26,'ADR Raw Data'!$B$6:$BE$43,'ADR Raw Data'!O$1,FALSE)</f>
        <v>164.372720768601</v>
      </c>
      <c r="AF26" s="53">
        <f>VLOOKUP($A26,'ADR Raw Data'!$B$6:$BE$43,'ADR Raw Data'!P$1,FALSE)</f>
        <v>161.12696313065899</v>
      </c>
      <c r="AG26" s="54">
        <f>VLOOKUP($A26,'ADR Raw Data'!$B$6:$BE$43,'ADR Raw Data'!R$1,FALSE)</f>
        <v>125.74861438302</v>
      </c>
      <c r="AI26" s="47">
        <f>VLOOKUP($A26,'ADR Raw Data'!$B$6:$BE$43,'ADR Raw Data'!T$1,FALSE)</f>
        <v>-0.62040782328873001</v>
      </c>
      <c r="AJ26" s="48">
        <f>VLOOKUP($A26,'ADR Raw Data'!$B$6:$BE$43,'ADR Raw Data'!U$1,FALSE)</f>
        <v>2.2569632761738001</v>
      </c>
      <c r="AK26" s="48">
        <f>VLOOKUP($A26,'ADR Raw Data'!$B$6:$BE$43,'ADR Raw Data'!V$1,FALSE)</f>
        <v>-0.87172650691955</v>
      </c>
      <c r="AL26" s="48">
        <f>VLOOKUP($A26,'ADR Raw Data'!$B$6:$BE$43,'ADR Raw Data'!W$1,FALSE)</f>
        <v>-1.5316161154683701</v>
      </c>
      <c r="AM26" s="48">
        <f>VLOOKUP($A26,'ADR Raw Data'!$B$6:$BE$43,'ADR Raw Data'!X$1,FALSE)</f>
        <v>3.4911352017769501</v>
      </c>
      <c r="AN26" s="49">
        <f>VLOOKUP($A26,'ADR Raw Data'!$B$6:$BE$43,'ADR Raw Data'!Y$1,FALSE)</f>
        <v>0.78915013142304002</v>
      </c>
      <c r="AO26" s="48">
        <f>VLOOKUP($A26,'ADR Raw Data'!$B$6:$BE$43,'ADR Raw Data'!AA$1,FALSE)</f>
        <v>-19.946209096163699</v>
      </c>
      <c r="AP26" s="48">
        <f>VLOOKUP($A26,'ADR Raw Data'!$B$6:$BE$43,'ADR Raw Data'!AB$1,FALSE)</f>
        <v>-21.645065304521601</v>
      </c>
      <c r="AQ26" s="49">
        <f>VLOOKUP($A26,'ADR Raw Data'!$B$6:$BE$43,'ADR Raw Data'!AC$1,FALSE)</f>
        <v>-20.816795570266699</v>
      </c>
      <c r="AR26" s="50">
        <f>VLOOKUP($A26,'ADR Raw Data'!$B$6:$BE$43,'ADR Raw Data'!AE$1,FALSE)</f>
        <v>-10.304381611364599</v>
      </c>
      <c r="AS26" s="40"/>
      <c r="AT26" s="51">
        <f>VLOOKUP($A26,'RevPAR Raw Data'!$B$6:$BE$43,'RevPAR Raw Data'!G$1,FALSE)</f>
        <v>49.262348141432398</v>
      </c>
      <c r="AU26" s="52">
        <f>VLOOKUP($A26,'RevPAR Raw Data'!$B$6:$BE$43,'RevPAR Raw Data'!H$1,FALSE)</f>
        <v>68.922166817769707</v>
      </c>
      <c r="AV26" s="52">
        <f>VLOOKUP($A26,'RevPAR Raw Data'!$B$6:$BE$43,'RevPAR Raw Data'!I$1,FALSE)</f>
        <v>68.255626473254694</v>
      </c>
      <c r="AW26" s="52">
        <f>VLOOKUP($A26,'RevPAR Raw Data'!$B$6:$BE$43,'RevPAR Raw Data'!J$1,FALSE)</f>
        <v>65.120500453309106</v>
      </c>
      <c r="AX26" s="52">
        <f>VLOOKUP($A26,'RevPAR Raw Data'!$B$6:$BE$43,'RevPAR Raw Data'!K$1,FALSE)</f>
        <v>83.326796010879406</v>
      </c>
      <c r="AY26" s="53">
        <f>VLOOKUP($A26,'RevPAR Raw Data'!$B$6:$BE$43,'RevPAR Raw Data'!L$1,FALSE)</f>
        <v>66.977487579329093</v>
      </c>
      <c r="AZ26" s="52">
        <f>VLOOKUP($A26,'RevPAR Raw Data'!$B$6:$BE$43,'RevPAR Raw Data'!N$1,FALSE)</f>
        <v>125.20441704442401</v>
      </c>
      <c r="BA26" s="52">
        <f>VLOOKUP($A26,'RevPAR Raw Data'!$B$6:$BE$43,'RevPAR Raw Data'!O$1,FALSE)</f>
        <v>145.80441523118699</v>
      </c>
      <c r="BB26" s="53">
        <f>VLOOKUP($A26,'RevPAR Raw Data'!$B$6:$BE$43,'RevPAR Raw Data'!P$1,FALSE)</f>
        <v>135.50441613780501</v>
      </c>
      <c r="BC26" s="54">
        <f>VLOOKUP($A26,'RevPAR Raw Data'!$B$6:$BE$43,'RevPAR Raw Data'!R$1,FALSE)</f>
        <v>86.556610024608204</v>
      </c>
      <c r="BE26" s="47">
        <f>VLOOKUP($A26,'RevPAR Raw Data'!$B$6:$BE$43,'RevPAR Raw Data'!T$1,FALSE)</f>
        <v>-10.952233815254401</v>
      </c>
      <c r="BF26" s="48">
        <f>VLOOKUP($A26,'RevPAR Raw Data'!$B$6:$BE$43,'RevPAR Raw Data'!U$1,FALSE)</f>
        <v>5.5008286245892997</v>
      </c>
      <c r="BG26" s="48">
        <f>VLOOKUP($A26,'RevPAR Raw Data'!$B$6:$BE$43,'RevPAR Raw Data'!V$1,FALSE)</f>
        <v>-4.0253126119934102</v>
      </c>
      <c r="BH26" s="48">
        <f>VLOOKUP($A26,'RevPAR Raw Data'!$B$6:$BE$43,'RevPAR Raw Data'!W$1,FALSE)</f>
        <v>-9.0689658442686998</v>
      </c>
      <c r="BI26" s="48">
        <f>VLOOKUP($A26,'RevPAR Raw Data'!$B$6:$BE$43,'RevPAR Raw Data'!X$1,FALSE)</f>
        <v>2.3535886118213698</v>
      </c>
      <c r="BJ26" s="49">
        <f>VLOOKUP($A26,'RevPAR Raw Data'!$B$6:$BE$43,'RevPAR Raw Data'!Y$1,FALSE)</f>
        <v>-2.87322985010029</v>
      </c>
      <c r="BK26" s="48">
        <f>VLOOKUP($A26,'RevPAR Raw Data'!$B$6:$BE$43,'RevPAR Raw Data'!AA$1,FALSE)</f>
        <v>-25.198610453511499</v>
      </c>
      <c r="BL26" s="48">
        <f>VLOOKUP($A26,'RevPAR Raw Data'!$B$6:$BE$43,'RevPAR Raw Data'!AB$1,FALSE)</f>
        <v>-23.684240239503001</v>
      </c>
      <c r="BM26" s="49">
        <f>VLOOKUP($A26,'RevPAR Raw Data'!$B$6:$BE$43,'RevPAR Raw Data'!AC$1,FALSE)</f>
        <v>-24.3914197707836</v>
      </c>
      <c r="BN26" s="50">
        <f>VLOOKUP($A26,'RevPAR Raw Data'!$B$6:$BE$43,'RevPAR Raw Data'!AE$1,FALSE)</f>
        <v>-13.841047682866099</v>
      </c>
    </row>
    <row r="27" spans="1:66" x14ac:dyDescent="0.25">
      <c r="A27" s="63" t="s">
        <v>47</v>
      </c>
      <c r="B27" s="47">
        <f>VLOOKUP($A27,'Occupancy Raw Data'!$B$8:$BE$45,'Occupancy Raw Data'!G$3,FALSE)</f>
        <v>52.474170744970003</v>
      </c>
      <c r="C27" s="48">
        <f>VLOOKUP($A27,'Occupancy Raw Data'!$B$8:$BE$45,'Occupancy Raw Data'!H$3,FALSE)</f>
        <v>73.5907195939822</v>
      </c>
      <c r="D27" s="48">
        <f>VLOOKUP($A27,'Occupancy Raw Data'!$B$8:$BE$45,'Occupancy Raw Data'!I$3,FALSE)</f>
        <v>76.363965923509099</v>
      </c>
      <c r="E27" s="48">
        <f>VLOOKUP($A27,'Occupancy Raw Data'!$B$8:$BE$45,'Occupancy Raw Data'!J$3,FALSE)</f>
        <v>71.941272430668803</v>
      </c>
      <c r="F27" s="48">
        <f>VLOOKUP($A27,'Occupancy Raw Data'!$B$8:$BE$45,'Occupancy Raw Data'!K$3,FALSE)</f>
        <v>71.633133949610198</v>
      </c>
      <c r="G27" s="49">
        <f>VLOOKUP($A27,'Occupancy Raw Data'!$B$8:$BE$45,'Occupancy Raw Data'!L$3,FALSE)</f>
        <v>69.200652528548105</v>
      </c>
      <c r="H27" s="48">
        <f>VLOOKUP($A27,'Occupancy Raw Data'!$B$8:$BE$45,'Occupancy Raw Data'!N$3,FALSE)</f>
        <v>78.974080116004998</v>
      </c>
      <c r="I27" s="48">
        <f>VLOOKUP($A27,'Occupancy Raw Data'!$B$8:$BE$45,'Occupancy Raw Data'!O$3,FALSE)</f>
        <v>81.765452238535403</v>
      </c>
      <c r="J27" s="49">
        <f>VLOOKUP($A27,'Occupancy Raw Data'!$B$8:$BE$45,'Occupancy Raw Data'!P$3,FALSE)</f>
        <v>80.369766177270193</v>
      </c>
      <c r="K27" s="50">
        <f>VLOOKUP($A27,'Occupancy Raw Data'!$B$8:$BE$45,'Occupancy Raw Data'!R$3,FALSE)</f>
        <v>72.391827856754404</v>
      </c>
      <c r="M27" s="47">
        <f>VLOOKUP($A27,'Occupancy Raw Data'!$B$8:$BE$45,'Occupancy Raw Data'!T$3,FALSE)</f>
        <v>-0.54051582730925196</v>
      </c>
      <c r="N27" s="48">
        <f>VLOOKUP($A27,'Occupancy Raw Data'!$B$8:$BE$45,'Occupancy Raw Data'!U$3,FALSE)</f>
        <v>17.017622992263799</v>
      </c>
      <c r="O27" s="48">
        <f>VLOOKUP($A27,'Occupancy Raw Data'!$B$8:$BE$45,'Occupancy Raw Data'!V$3,FALSE)</f>
        <v>15.280798544163799</v>
      </c>
      <c r="P27" s="48">
        <f>VLOOKUP($A27,'Occupancy Raw Data'!$B$8:$BE$45,'Occupancy Raw Data'!W$3,FALSE)</f>
        <v>2.9581919365183098</v>
      </c>
      <c r="Q27" s="48">
        <f>VLOOKUP($A27,'Occupancy Raw Data'!$B$8:$BE$45,'Occupancy Raw Data'!X$3,FALSE)</f>
        <v>1.22688178565364</v>
      </c>
      <c r="R27" s="49">
        <f>VLOOKUP($A27,'Occupancy Raw Data'!$B$8:$BE$45,'Occupancy Raw Data'!Y$3,FALSE)</f>
        <v>7.2782478824091799</v>
      </c>
      <c r="S27" s="48">
        <f>VLOOKUP($A27,'Occupancy Raw Data'!$B$8:$BE$45,'Occupancy Raw Data'!AA$3,FALSE)</f>
        <v>-2.6048712590469298</v>
      </c>
      <c r="T27" s="48">
        <f>VLOOKUP($A27,'Occupancy Raw Data'!$B$8:$BE$45,'Occupancy Raw Data'!AB$3,FALSE)</f>
        <v>-4.0006193319963197</v>
      </c>
      <c r="U27" s="49">
        <f>VLOOKUP($A27,'Occupancy Raw Data'!$B$8:$BE$45,'Occupancy Raw Data'!AC$3,FALSE)</f>
        <v>-3.3198989220484201</v>
      </c>
      <c r="V27" s="50">
        <f>VLOOKUP($A27,'Occupancy Raw Data'!$B$8:$BE$45,'Occupancy Raw Data'!AE$3,FALSE)</f>
        <v>3.6733330053748601</v>
      </c>
      <c r="X27" s="51">
        <f>VLOOKUP($A27,'ADR Raw Data'!$B$6:$BE$43,'ADR Raw Data'!G$1,FALSE)</f>
        <v>92.194449050086305</v>
      </c>
      <c r="Y27" s="52">
        <f>VLOOKUP($A27,'ADR Raw Data'!$B$6:$BE$43,'ADR Raw Data'!H$1,FALSE)</f>
        <v>106.829322660098</v>
      </c>
      <c r="Z27" s="52">
        <f>VLOOKUP($A27,'ADR Raw Data'!$B$6:$BE$43,'ADR Raw Data'!I$1,FALSE)</f>
        <v>110.735589840968</v>
      </c>
      <c r="AA27" s="52">
        <f>VLOOKUP($A27,'ADR Raw Data'!$B$6:$BE$43,'ADR Raw Data'!J$1,FALSE)</f>
        <v>107.624784580498</v>
      </c>
      <c r="AB27" s="52">
        <f>VLOOKUP($A27,'ADR Raw Data'!$B$6:$BE$43,'ADR Raw Data'!K$1,FALSE)</f>
        <v>107.406895242914</v>
      </c>
      <c r="AC27" s="53">
        <f>VLOOKUP($A27,'ADR Raw Data'!$B$6:$BE$43,'ADR Raw Data'!L$1,FALSE)</f>
        <v>105.756919691969</v>
      </c>
      <c r="AD27" s="52">
        <f>VLOOKUP($A27,'ADR Raw Data'!$B$6:$BE$43,'ADR Raw Data'!N$1,FALSE)</f>
        <v>120.07777599265501</v>
      </c>
      <c r="AE27" s="52">
        <f>VLOOKUP($A27,'ADR Raw Data'!$B$6:$BE$43,'ADR Raw Data'!O$1,FALSE)</f>
        <v>124.125776989581</v>
      </c>
      <c r="AF27" s="53">
        <f>VLOOKUP($A27,'ADR Raw Data'!$B$6:$BE$43,'ADR Raw Data'!P$1,FALSE)</f>
        <v>122.136924898511</v>
      </c>
      <c r="AG27" s="54">
        <f>VLOOKUP($A27,'ADR Raw Data'!$B$6:$BE$43,'ADR Raw Data'!R$1,FALSE)</f>
        <v>110.95268054512201</v>
      </c>
      <c r="AI27" s="47">
        <f>VLOOKUP($A27,'ADR Raw Data'!$B$6:$BE$43,'ADR Raw Data'!T$1,FALSE)</f>
        <v>-8.76976484539572</v>
      </c>
      <c r="AJ27" s="48">
        <f>VLOOKUP($A27,'ADR Raw Data'!$B$6:$BE$43,'ADR Raw Data'!U$1,FALSE)</f>
        <v>8.5131508436295</v>
      </c>
      <c r="AK27" s="48">
        <f>VLOOKUP($A27,'ADR Raw Data'!$B$6:$BE$43,'ADR Raw Data'!V$1,FALSE)</f>
        <v>9.5585360254386007</v>
      </c>
      <c r="AL27" s="48">
        <f>VLOOKUP($A27,'ADR Raw Data'!$B$6:$BE$43,'ADR Raw Data'!W$1,FALSE)</f>
        <v>1.9234622460041899</v>
      </c>
      <c r="AM27" s="48">
        <f>VLOOKUP($A27,'ADR Raw Data'!$B$6:$BE$43,'ADR Raw Data'!X$1,FALSE)</f>
        <v>0.88459652843165404</v>
      </c>
      <c r="AN27" s="49">
        <f>VLOOKUP($A27,'ADR Raw Data'!$B$6:$BE$43,'ADR Raw Data'!Y$1,FALSE)</f>
        <v>2.95518129978303</v>
      </c>
      <c r="AO27" s="48">
        <f>VLOOKUP($A27,'ADR Raw Data'!$B$6:$BE$43,'ADR Raw Data'!AA$1,FALSE)</f>
        <v>-2.8365030611704398</v>
      </c>
      <c r="AP27" s="48">
        <f>VLOOKUP($A27,'ADR Raw Data'!$B$6:$BE$43,'ADR Raw Data'!AB$1,FALSE)</f>
        <v>-6.3531416728602998</v>
      </c>
      <c r="AQ27" s="49">
        <f>VLOOKUP($A27,'ADR Raw Data'!$B$6:$BE$43,'ADR Raw Data'!AC$1,FALSE)</f>
        <v>-4.7108766816305003</v>
      </c>
      <c r="AR27" s="50">
        <f>VLOOKUP($A27,'ADR Raw Data'!$B$6:$BE$43,'ADR Raw Data'!AE$1,FALSE)</f>
        <v>-0.38304485765180502</v>
      </c>
      <c r="AS27" s="40"/>
      <c r="AT27" s="51">
        <f>VLOOKUP($A27,'RevPAR Raw Data'!$B$6:$BE$43,'RevPAR Raw Data'!G$1,FALSE)</f>
        <v>48.378272611926697</v>
      </c>
      <c r="AU27" s="52">
        <f>VLOOKUP($A27,'RevPAR Raw Data'!$B$6:$BE$43,'RevPAR Raw Data'!H$1,FALSE)</f>
        <v>78.616467282943603</v>
      </c>
      <c r="AV27" s="52">
        <f>VLOOKUP($A27,'RevPAR Raw Data'!$B$6:$BE$43,'RevPAR Raw Data'!I$1,FALSE)</f>
        <v>84.5620880913539</v>
      </c>
      <c r="AW27" s="52">
        <f>VLOOKUP($A27,'RevPAR Raw Data'!$B$6:$BE$43,'RevPAR Raw Data'!J$1,FALSE)</f>
        <v>77.426639477977105</v>
      </c>
      <c r="AX27" s="52">
        <f>VLOOKUP($A27,'RevPAR Raw Data'!$B$6:$BE$43,'RevPAR Raw Data'!K$1,FALSE)</f>
        <v>76.938925140474794</v>
      </c>
      <c r="AY27" s="53">
        <f>VLOOKUP($A27,'RevPAR Raw Data'!$B$6:$BE$43,'RevPAR Raw Data'!L$1,FALSE)</f>
        <v>73.184478520935201</v>
      </c>
      <c r="AZ27" s="52">
        <f>VLOOKUP($A27,'RevPAR Raw Data'!$B$6:$BE$43,'RevPAR Raw Data'!N$1,FALSE)</f>
        <v>94.830319013956796</v>
      </c>
      <c r="BA27" s="52">
        <f>VLOOKUP($A27,'RevPAR Raw Data'!$B$6:$BE$43,'RevPAR Raw Data'!O$1,FALSE)</f>
        <v>101.492002900126</v>
      </c>
      <c r="BB27" s="53">
        <f>VLOOKUP($A27,'RevPAR Raw Data'!$B$6:$BE$43,'RevPAR Raw Data'!P$1,FALSE)</f>
        <v>98.161160957041801</v>
      </c>
      <c r="BC27" s="54">
        <f>VLOOKUP($A27,'RevPAR Raw Data'!$B$6:$BE$43,'RevPAR Raw Data'!R$1,FALSE)</f>
        <v>80.320673502679995</v>
      </c>
      <c r="BE27" s="47">
        <f>VLOOKUP($A27,'RevPAR Raw Data'!$B$6:$BE$43,'RevPAR Raw Data'!T$1,FALSE)</f>
        <v>-9.2628787056977995</v>
      </c>
      <c r="BF27" s="48">
        <f>VLOOKUP($A27,'RevPAR Raw Data'!$B$6:$BE$43,'RevPAR Raw Data'!U$1,FALSE)</f>
        <v>26.979509751224999</v>
      </c>
      <c r="BG27" s="48">
        <f>VLOOKUP($A27,'RevPAR Raw Data'!$B$6:$BE$43,'RevPAR Raw Data'!V$1,FALSE)</f>
        <v>26.299955203421</v>
      </c>
      <c r="BH27" s="48">
        <f>VLOOKUP($A27,'RevPAR Raw Data'!$B$6:$BE$43,'RevPAR Raw Data'!W$1,FALSE)</f>
        <v>4.93855388758577</v>
      </c>
      <c r="BI27" s="48">
        <f>VLOOKUP($A27,'RevPAR Raw Data'!$B$6:$BE$43,'RevPAR Raw Data'!X$1,FALSE)</f>
        <v>2.1223312677691402</v>
      </c>
      <c r="BJ27" s="49">
        <f>VLOOKUP($A27,'RevPAR Raw Data'!$B$6:$BE$43,'RevPAR Raw Data'!Y$1,FALSE)</f>
        <v>10.448514602565</v>
      </c>
      <c r="BK27" s="48">
        <f>VLOOKUP($A27,'RevPAR Raw Data'!$B$6:$BE$43,'RevPAR Raw Data'!AA$1,FALSE)</f>
        <v>-5.3674870672149702</v>
      </c>
      <c r="BL27" s="48">
        <f>VLOOKUP($A27,'RevPAR Raw Data'!$B$6:$BE$43,'RevPAR Raw Data'!AB$1,FALSE)</f>
        <v>-10.099595990903</v>
      </c>
      <c r="BM27" s="49">
        <f>VLOOKUP($A27,'RevPAR Raw Data'!$B$6:$BE$43,'RevPAR Raw Data'!AC$1,FALSE)</f>
        <v>-7.8743792595064503</v>
      </c>
      <c r="BN27" s="50">
        <f>VLOOKUP($A27,'RevPAR Raw Data'!$B$6:$BE$43,'RevPAR Raw Data'!AE$1,FALSE)</f>
        <v>3.2762176345415401</v>
      </c>
    </row>
    <row r="28" spans="1:66" x14ac:dyDescent="0.25">
      <c r="A28" s="63" t="s">
        <v>48</v>
      </c>
      <c r="B28" s="47">
        <f>VLOOKUP($A28,'Occupancy Raw Data'!$B$8:$BE$45,'Occupancy Raw Data'!G$3,FALSE)</f>
        <v>53.684453684453601</v>
      </c>
      <c r="C28" s="48">
        <f>VLOOKUP($A28,'Occupancy Raw Data'!$B$8:$BE$45,'Occupancy Raw Data'!H$3,FALSE)</f>
        <v>66.897666897666795</v>
      </c>
      <c r="D28" s="48">
        <f>VLOOKUP($A28,'Occupancy Raw Data'!$B$8:$BE$45,'Occupancy Raw Data'!I$3,FALSE)</f>
        <v>75.791175791175704</v>
      </c>
      <c r="E28" s="48">
        <f>VLOOKUP($A28,'Occupancy Raw Data'!$B$8:$BE$45,'Occupancy Raw Data'!J$3,FALSE)</f>
        <v>72.788172788172702</v>
      </c>
      <c r="F28" s="48">
        <f>VLOOKUP($A28,'Occupancy Raw Data'!$B$8:$BE$45,'Occupancy Raw Data'!K$3,FALSE)</f>
        <v>80.411180411180396</v>
      </c>
      <c r="G28" s="49">
        <f>VLOOKUP($A28,'Occupancy Raw Data'!$B$8:$BE$45,'Occupancy Raw Data'!L$3,FALSE)</f>
        <v>69.914529914529894</v>
      </c>
      <c r="H28" s="48">
        <f>VLOOKUP($A28,'Occupancy Raw Data'!$B$8:$BE$45,'Occupancy Raw Data'!N$3,FALSE)</f>
        <v>91.198891198891104</v>
      </c>
      <c r="I28" s="48">
        <f>VLOOKUP($A28,'Occupancy Raw Data'!$B$8:$BE$45,'Occupancy Raw Data'!O$3,FALSE)</f>
        <v>92.330792330792306</v>
      </c>
      <c r="J28" s="49">
        <f>VLOOKUP($A28,'Occupancy Raw Data'!$B$8:$BE$45,'Occupancy Raw Data'!P$3,FALSE)</f>
        <v>91.764841764841705</v>
      </c>
      <c r="K28" s="50">
        <f>VLOOKUP($A28,'Occupancy Raw Data'!$B$8:$BE$45,'Occupancy Raw Data'!R$3,FALSE)</f>
        <v>76.157476157476097</v>
      </c>
      <c r="M28" s="47">
        <f>VLOOKUP($A28,'Occupancy Raw Data'!$B$8:$BE$45,'Occupancy Raw Data'!T$3,FALSE)</f>
        <v>-4.56348701814749</v>
      </c>
      <c r="N28" s="48">
        <f>VLOOKUP($A28,'Occupancy Raw Data'!$B$8:$BE$45,'Occupancy Raw Data'!U$3,FALSE)</f>
        <v>-4.8992694861160198</v>
      </c>
      <c r="O28" s="48">
        <f>VLOOKUP($A28,'Occupancy Raw Data'!$B$8:$BE$45,'Occupancy Raw Data'!V$3,FALSE)</f>
        <v>-2.6630694820822698</v>
      </c>
      <c r="P28" s="48">
        <f>VLOOKUP($A28,'Occupancy Raw Data'!$B$8:$BE$45,'Occupancy Raw Data'!W$3,FALSE)</f>
        <v>-4.5122476495025499</v>
      </c>
      <c r="Q28" s="48">
        <f>VLOOKUP($A28,'Occupancy Raw Data'!$B$8:$BE$45,'Occupancy Raw Data'!X$3,FALSE)</f>
        <v>-3.7395269999643701</v>
      </c>
      <c r="R28" s="49">
        <f>VLOOKUP($A28,'Occupancy Raw Data'!$B$8:$BE$45,'Occupancy Raw Data'!Y$3,FALSE)</f>
        <v>-4.0223607380980999</v>
      </c>
      <c r="S28" s="48">
        <f>VLOOKUP($A28,'Occupancy Raw Data'!$B$8:$BE$45,'Occupancy Raw Data'!AA$3,FALSE)</f>
        <v>0.13110872709726501</v>
      </c>
      <c r="T28" s="48">
        <f>VLOOKUP($A28,'Occupancy Raw Data'!$B$8:$BE$45,'Occupancy Raw Data'!AB$3,FALSE)</f>
        <v>-2.5358653457827001</v>
      </c>
      <c r="U28" s="49">
        <f>VLOOKUP($A28,'Occupancy Raw Data'!$B$8:$BE$45,'Occupancy Raw Data'!AC$3,FALSE)</f>
        <v>-1.22859856005923</v>
      </c>
      <c r="V28" s="50">
        <f>VLOOKUP($A28,'Occupancy Raw Data'!$B$8:$BE$45,'Occupancy Raw Data'!AE$3,FALSE)</f>
        <v>-3.0785742742264399</v>
      </c>
      <c r="X28" s="51">
        <f>VLOOKUP($A28,'ADR Raw Data'!$B$6:$BE$43,'ADR Raw Data'!G$1,FALSE)</f>
        <v>156.10074440619599</v>
      </c>
      <c r="Y28" s="52">
        <f>VLOOKUP($A28,'ADR Raw Data'!$B$6:$BE$43,'ADR Raw Data'!H$1,FALSE)</f>
        <v>161.53081837016501</v>
      </c>
      <c r="Z28" s="52">
        <f>VLOOKUP($A28,'ADR Raw Data'!$B$6:$BE$43,'ADR Raw Data'!I$1,FALSE)</f>
        <v>169.21828710758899</v>
      </c>
      <c r="AA28" s="52">
        <f>VLOOKUP($A28,'ADR Raw Data'!$B$6:$BE$43,'ADR Raw Data'!J$1,FALSE)</f>
        <v>171.45919708029101</v>
      </c>
      <c r="AB28" s="52">
        <f>VLOOKUP($A28,'ADR Raw Data'!$B$6:$BE$43,'ADR Raw Data'!K$1,FALSE)</f>
        <v>193.15698937087001</v>
      </c>
      <c r="AC28" s="53">
        <f>VLOOKUP($A28,'ADR Raw Data'!$B$6:$BE$43,'ADR Raw Data'!L$1,FALSE)</f>
        <v>171.70580783717699</v>
      </c>
      <c r="AD28" s="52">
        <f>VLOOKUP($A28,'ADR Raw Data'!$B$6:$BE$43,'ADR Raw Data'!N$1,FALSE)</f>
        <v>296.67285207700098</v>
      </c>
      <c r="AE28" s="52">
        <f>VLOOKUP($A28,'ADR Raw Data'!$B$6:$BE$43,'ADR Raw Data'!O$1,FALSE)</f>
        <v>297.240130097573</v>
      </c>
      <c r="AF28" s="53">
        <f>VLOOKUP($A28,'ADR Raw Data'!$B$6:$BE$43,'ADR Raw Data'!P$1,FALSE)</f>
        <v>296.95824040276898</v>
      </c>
      <c r="AG28" s="54">
        <f>VLOOKUP($A28,'ADR Raw Data'!$B$6:$BE$43,'ADR Raw Data'!R$1,FALSE)</f>
        <v>214.82612054770701</v>
      </c>
      <c r="AI28" s="47">
        <f>VLOOKUP($A28,'ADR Raw Data'!$B$6:$BE$43,'ADR Raw Data'!T$1,FALSE)</f>
        <v>10.6435988125262</v>
      </c>
      <c r="AJ28" s="48">
        <f>VLOOKUP($A28,'ADR Raw Data'!$B$6:$BE$43,'ADR Raw Data'!U$1,FALSE)</f>
        <v>20.753102481977301</v>
      </c>
      <c r="AK28" s="48">
        <f>VLOOKUP($A28,'ADR Raw Data'!$B$6:$BE$43,'ADR Raw Data'!V$1,FALSE)</f>
        <v>23.0998016075986</v>
      </c>
      <c r="AL28" s="48">
        <f>VLOOKUP($A28,'ADR Raw Data'!$B$6:$BE$43,'ADR Raw Data'!W$1,FALSE)</f>
        <v>20.636685049959102</v>
      </c>
      <c r="AM28" s="48">
        <f>VLOOKUP($A28,'ADR Raw Data'!$B$6:$BE$43,'ADR Raw Data'!X$1,FALSE)</f>
        <v>21.5787099685393</v>
      </c>
      <c r="AN28" s="49">
        <f>VLOOKUP($A28,'ADR Raw Data'!$B$6:$BE$43,'ADR Raw Data'!Y$1,FALSE)</f>
        <v>19.909376475684901</v>
      </c>
      <c r="AO28" s="48">
        <f>VLOOKUP($A28,'ADR Raw Data'!$B$6:$BE$43,'ADR Raw Data'!AA$1,FALSE)</f>
        <v>8.6623282393077794</v>
      </c>
      <c r="AP28" s="48">
        <f>VLOOKUP($A28,'ADR Raw Data'!$B$6:$BE$43,'ADR Raw Data'!AB$1,FALSE)</f>
        <v>5.0949579471891804</v>
      </c>
      <c r="AQ28" s="49">
        <f>VLOOKUP($A28,'ADR Raw Data'!$B$6:$BE$43,'ADR Raw Data'!AC$1,FALSE)</f>
        <v>6.8107459929481999</v>
      </c>
      <c r="AR28" s="50">
        <f>VLOOKUP($A28,'ADR Raw Data'!$B$6:$BE$43,'ADR Raw Data'!AE$1,FALSE)</f>
        <v>13.8192080180541</v>
      </c>
      <c r="AS28" s="40"/>
      <c r="AT28" s="51">
        <f>VLOOKUP($A28,'RevPAR Raw Data'!$B$6:$BE$43,'RevPAR Raw Data'!G$1,FALSE)</f>
        <v>83.801831831831805</v>
      </c>
      <c r="AU28" s="52">
        <f>VLOOKUP($A28,'RevPAR Raw Data'!$B$6:$BE$43,'RevPAR Raw Data'!H$1,FALSE)</f>
        <v>108.060348810348</v>
      </c>
      <c r="AV28" s="52">
        <f>VLOOKUP($A28,'RevPAR Raw Data'!$B$6:$BE$43,'RevPAR Raw Data'!I$1,FALSE)</f>
        <v>128.25252945252899</v>
      </c>
      <c r="AW28" s="52">
        <f>VLOOKUP($A28,'RevPAR Raw Data'!$B$6:$BE$43,'RevPAR Raw Data'!J$1,FALSE)</f>
        <v>124.80201663201601</v>
      </c>
      <c r="AX28" s="52">
        <f>VLOOKUP($A28,'RevPAR Raw Data'!$B$6:$BE$43,'RevPAR Raw Data'!K$1,FALSE)</f>
        <v>155.319815199815</v>
      </c>
      <c r="AY28" s="53">
        <f>VLOOKUP($A28,'RevPAR Raw Data'!$B$6:$BE$43,'RevPAR Raw Data'!L$1,FALSE)</f>
        <v>120.047308385308</v>
      </c>
      <c r="AZ28" s="52">
        <f>VLOOKUP($A28,'RevPAR Raw Data'!$B$6:$BE$43,'RevPAR Raw Data'!N$1,FALSE)</f>
        <v>270.56235158235103</v>
      </c>
      <c r="BA28" s="52">
        <f>VLOOKUP($A28,'RevPAR Raw Data'!$B$6:$BE$43,'RevPAR Raw Data'!O$1,FALSE)</f>
        <v>274.44416724416698</v>
      </c>
      <c r="BB28" s="53">
        <f>VLOOKUP($A28,'RevPAR Raw Data'!$B$6:$BE$43,'RevPAR Raw Data'!P$1,FALSE)</f>
        <v>272.503259413259</v>
      </c>
      <c r="BC28" s="54">
        <f>VLOOKUP($A28,'RevPAR Raw Data'!$B$6:$BE$43,'RevPAR Raw Data'!R$1,FALSE)</f>
        <v>163.606151536151</v>
      </c>
      <c r="BE28" s="47">
        <f>VLOOKUP($A28,'RevPAR Raw Data'!$B$6:$BE$43,'RevPAR Raw Data'!T$1,FALSE)</f>
        <v>5.5943925443054097</v>
      </c>
      <c r="BF28" s="48">
        <f>VLOOKUP($A28,'RevPAR Raw Data'!$B$6:$BE$43,'RevPAR Raw Data'!U$1,FALSE)</f>
        <v>14.8370825785394</v>
      </c>
      <c r="BG28" s="48">
        <f>VLOOKUP($A28,'RevPAR Raw Data'!$B$6:$BE$43,'RevPAR Raw Data'!V$1,FALSE)</f>
        <v>19.8215683584828</v>
      </c>
      <c r="BH28" s="48">
        <f>VLOOKUP($A28,'RevPAR Raw Data'!$B$6:$BE$43,'RevPAR Raw Data'!W$1,FALSE)</f>
        <v>15.1932590643545</v>
      </c>
      <c r="BI28" s="48">
        <f>VLOOKUP($A28,'RevPAR Raw Data'!$B$6:$BE$43,'RevPAR Raw Data'!X$1,FALSE)</f>
        <v>17.032241283057399</v>
      </c>
      <c r="BJ28" s="49">
        <f>VLOOKUP($A28,'RevPAR Raw Data'!$B$6:$BE$43,'RevPAR Raw Data'!Y$1,FALSE)</f>
        <v>15.086188795028701</v>
      </c>
      <c r="BK28" s="48">
        <f>VLOOKUP($A28,'RevPAR Raw Data'!$B$6:$BE$43,'RevPAR Raw Data'!AA$1,FALSE)</f>
        <v>8.8047940346965898</v>
      </c>
      <c r="BL28" s="48">
        <f>VLOOKUP($A28,'RevPAR Raw Data'!$B$6:$BE$43,'RevPAR Raw Data'!AB$1,FALSE)</f>
        <v>2.42989132844151</v>
      </c>
      <c r="BM28" s="49">
        <f>VLOOKUP($A28,'RevPAR Raw Data'!$B$6:$BE$43,'RevPAR Raw Data'!AC$1,FALSE)</f>
        <v>5.4984707056903099</v>
      </c>
      <c r="BN28" s="50">
        <f>VLOOKUP($A28,'RevPAR Raw Data'!$B$6:$BE$43,'RevPAR Raw Data'!AE$1,FALSE)</f>
        <v>10.315199160882001</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Data'!G$3,FALSE)</f>
        <v>47.938067589697702</v>
      </c>
      <c r="C30" s="48">
        <f>VLOOKUP($A30,'Occupancy Raw Data'!$B$8:$BE$45,'Occupancy Raw Data'!H$3,FALSE)</f>
        <v>61.6942087241327</v>
      </c>
      <c r="D30" s="48">
        <f>VLOOKUP($A30,'Occupancy Raw Data'!$B$8:$BE$45,'Occupancy Raw Data'!I$3,FALSE)</f>
        <v>67.128182224207194</v>
      </c>
      <c r="E30" s="48">
        <f>VLOOKUP($A30,'Occupancy Raw Data'!$B$8:$BE$45,'Occupancy Raw Data'!J$3,FALSE)</f>
        <v>65.788298347476498</v>
      </c>
      <c r="F30" s="48">
        <f>VLOOKUP($A30,'Occupancy Raw Data'!$B$8:$BE$45,'Occupancy Raw Data'!K$3,FALSE)</f>
        <v>65.148131606371805</v>
      </c>
      <c r="G30" s="49">
        <f>VLOOKUP($A30,'Occupancy Raw Data'!$B$8:$BE$45,'Occupancy Raw Data'!L$3,FALSE)</f>
        <v>61.539377698377201</v>
      </c>
      <c r="H30" s="48">
        <f>VLOOKUP($A30,'Occupancy Raw Data'!$B$8:$BE$45,'Occupancy Raw Data'!N$3,FALSE)</f>
        <v>81.241625725770405</v>
      </c>
      <c r="I30" s="48">
        <f>VLOOKUP($A30,'Occupancy Raw Data'!$B$8:$BE$45,'Occupancy Raw Data'!O$3,FALSE)</f>
        <v>82.283757629894197</v>
      </c>
      <c r="J30" s="49">
        <f>VLOOKUP($A30,'Occupancy Raw Data'!$B$8:$BE$45,'Occupancy Raw Data'!P$3,FALSE)</f>
        <v>81.762691677832294</v>
      </c>
      <c r="K30" s="50">
        <f>VLOOKUP($A30,'Occupancy Raw Data'!$B$8:$BE$45,'Occupancy Raw Data'!R$3,FALSE)</f>
        <v>67.3174674067929</v>
      </c>
      <c r="M30" s="47">
        <f>VLOOKUP($A30,'Occupancy Raw Data'!$B$8:$BE$45,'Occupancy Raw Data'!T$3,FALSE)</f>
        <v>-0.29177855340328601</v>
      </c>
      <c r="N30" s="48">
        <f>VLOOKUP($A30,'Occupancy Raw Data'!$B$8:$BE$45,'Occupancy Raw Data'!U$3,FALSE)</f>
        <v>-2.9964366327739298</v>
      </c>
      <c r="O30" s="48">
        <f>VLOOKUP($A30,'Occupancy Raw Data'!$B$8:$BE$45,'Occupancy Raw Data'!V$3,FALSE)</f>
        <v>0.61762010874834505</v>
      </c>
      <c r="P30" s="48">
        <f>VLOOKUP($A30,'Occupancy Raw Data'!$B$8:$BE$45,'Occupancy Raw Data'!W$3,FALSE)</f>
        <v>-2.9874523930755998</v>
      </c>
      <c r="Q30" s="48">
        <f>VLOOKUP($A30,'Occupancy Raw Data'!$B$8:$BE$45,'Occupancy Raw Data'!X$3,FALSE)</f>
        <v>-0.28769954682257898</v>
      </c>
      <c r="R30" s="49">
        <f>VLOOKUP($A30,'Occupancy Raw Data'!$B$8:$BE$45,'Occupancy Raw Data'!Y$3,FALSE)</f>
        <v>-1.23508780439049</v>
      </c>
      <c r="S30" s="48">
        <f>VLOOKUP($A30,'Occupancy Raw Data'!$B$8:$BE$45,'Occupancy Raw Data'!AA$3,FALSE)</f>
        <v>2.7759181088730802</v>
      </c>
      <c r="T30" s="48">
        <f>VLOOKUP($A30,'Occupancy Raw Data'!$B$8:$BE$45,'Occupancy Raw Data'!AB$3,FALSE)</f>
        <v>1.6517401774257801</v>
      </c>
      <c r="U30" s="49">
        <f>VLOOKUP($A30,'Occupancy Raw Data'!$B$8:$BE$45,'Occupancy Raw Data'!AC$3,FALSE)</f>
        <v>2.2071562264723199</v>
      </c>
      <c r="V30" s="50">
        <f>VLOOKUP($A30,'Occupancy Raw Data'!$B$8:$BE$45,'Occupancy Raw Data'!AE$3,FALSE)</f>
        <v>-6.7127482750224302E-2</v>
      </c>
      <c r="X30" s="51">
        <f>VLOOKUP($A30,'ADR Raw Data'!$B$6:$BE$43,'ADR Raw Data'!G$1,FALSE)</f>
        <v>97.671291925465795</v>
      </c>
      <c r="Y30" s="52">
        <f>VLOOKUP($A30,'ADR Raw Data'!$B$6:$BE$43,'ADR Raw Data'!H$1,FALSE)</f>
        <v>104.907919884169</v>
      </c>
      <c r="Z30" s="52">
        <f>VLOOKUP($A30,'ADR Raw Data'!$B$6:$BE$43,'ADR Raw Data'!I$1,FALSE)</f>
        <v>109.208507429585</v>
      </c>
      <c r="AA30" s="52">
        <f>VLOOKUP($A30,'ADR Raw Data'!$B$6:$BE$43,'ADR Raw Data'!J$1,FALSE)</f>
        <v>107.543444218148</v>
      </c>
      <c r="AB30" s="52">
        <f>VLOOKUP($A30,'ADR Raw Data'!$B$6:$BE$43,'ADR Raw Data'!K$1,FALSE)</f>
        <v>109.629629798903</v>
      </c>
      <c r="AC30" s="53">
        <f>VLOOKUP($A30,'ADR Raw Data'!$B$6:$BE$43,'ADR Raw Data'!L$1,FALSE)</f>
        <v>106.281927617573</v>
      </c>
      <c r="AD30" s="52">
        <f>VLOOKUP($A30,'ADR Raw Data'!$B$6:$BE$43,'ADR Raw Data'!N$1,FALSE)</f>
        <v>123.847027670881</v>
      </c>
      <c r="AE30" s="52">
        <f>VLOOKUP($A30,'ADR Raw Data'!$B$6:$BE$43,'ADR Raw Data'!O$1,FALSE)</f>
        <v>125.973964175863</v>
      </c>
      <c r="AF30" s="53">
        <f>VLOOKUP($A30,'ADR Raw Data'!$B$6:$BE$43,'ADR Raw Data'!P$1,FALSE)</f>
        <v>124.917273306627</v>
      </c>
      <c r="AG30" s="54">
        <f>VLOOKUP($A30,'ADR Raw Data'!$B$6:$BE$43,'ADR Raw Data'!R$1,FALSE)</f>
        <v>112.748837672185</v>
      </c>
      <c r="AH30" s="65"/>
      <c r="AI30" s="47">
        <f>VLOOKUP($A30,'ADR Raw Data'!$B$6:$BE$43,'ADR Raw Data'!T$1,FALSE)</f>
        <v>1.04021919699094</v>
      </c>
      <c r="AJ30" s="48">
        <f>VLOOKUP($A30,'ADR Raw Data'!$B$6:$BE$43,'ADR Raw Data'!U$1,FALSE)</f>
        <v>-1.23141636512645</v>
      </c>
      <c r="AK30" s="48">
        <f>VLOOKUP($A30,'ADR Raw Data'!$B$6:$BE$43,'ADR Raw Data'!V$1,FALSE)</f>
        <v>1.97726254444677</v>
      </c>
      <c r="AL30" s="48">
        <f>VLOOKUP($A30,'ADR Raw Data'!$B$6:$BE$43,'ADR Raw Data'!W$1,FALSE)</f>
        <v>-0.24347179102090799</v>
      </c>
      <c r="AM30" s="48">
        <f>VLOOKUP($A30,'ADR Raw Data'!$B$6:$BE$43,'ADR Raw Data'!X$1,FALSE)</f>
        <v>5.6895298857190202</v>
      </c>
      <c r="AN30" s="49">
        <f>VLOOKUP($A30,'ADR Raw Data'!$B$6:$BE$43,'ADR Raw Data'!Y$1,FALSE)</f>
        <v>1.4587340418289101</v>
      </c>
      <c r="AO30" s="48">
        <f>VLOOKUP($A30,'ADR Raw Data'!$B$6:$BE$43,'ADR Raw Data'!AA$1,FALSE)</f>
        <v>0.77654787654452495</v>
      </c>
      <c r="AP30" s="48">
        <f>VLOOKUP($A30,'ADR Raw Data'!$B$6:$BE$43,'ADR Raw Data'!AB$1,FALSE)</f>
        <v>1.3908636291059899</v>
      </c>
      <c r="AQ30" s="49">
        <f>VLOOKUP($A30,'ADR Raw Data'!$B$6:$BE$43,'ADR Raw Data'!AC$1,FALSE)</f>
        <v>1.0843016271553001</v>
      </c>
      <c r="AR30" s="50">
        <f>VLOOKUP($A30,'ADR Raw Data'!$B$6:$BE$43,'ADR Raw Data'!AE$1,FALSE)</f>
        <v>1.4469473146065299</v>
      </c>
      <c r="AS30" s="40"/>
      <c r="AT30" s="51">
        <f>VLOOKUP($A30,'RevPAR Raw Data'!$B$6:$BE$43,'RevPAR Raw Data'!G$1,FALSE)</f>
        <v>46.8217299389608</v>
      </c>
      <c r="AU30" s="52">
        <f>VLOOKUP($A30,'RevPAR Raw Data'!$B$6:$BE$43,'RevPAR Raw Data'!H$1,FALSE)</f>
        <v>64.722111061485705</v>
      </c>
      <c r="AV30" s="52">
        <f>VLOOKUP($A30,'RevPAR Raw Data'!$B$6:$BE$43,'RevPAR Raw Data'!I$1,FALSE)</f>
        <v>73.309685871668805</v>
      </c>
      <c r="AW30" s="52">
        <f>VLOOKUP($A30,'RevPAR Raw Data'!$B$6:$BE$43,'RevPAR Raw Data'!J$1,FALSE)</f>
        <v>70.751001935387805</v>
      </c>
      <c r="AX30" s="52">
        <f>VLOOKUP($A30,'RevPAR Raw Data'!$B$6:$BE$43,'RevPAR Raw Data'!K$1,FALSE)</f>
        <v>71.421655500967603</v>
      </c>
      <c r="AY30" s="53">
        <f>VLOOKUP($A30,'RevPAR Raw Data'!$B$6:$BE$43,'RevPAR Raw Data'!L$1,FALSE)</f>
        <v>65.405236861694206</v>
      </c>
      <c r="AZ30" s="52">
        <f>VLOOKUP($A30,'RevPAR Raw Data'!$B$6:$BE$43,'RevPAR Raw Data'!N$1,FALSE)</f>
        <v>100.61533869286799</v>
      </c>
      <c r="BA30" s="52">
        <f>VLOOKUP($A30,'RevPAR Raw Data'!$B$6:$BE$43,'RevPAR Raw Data'!O$1,FALSE)</f>
        <v>103.656111359237</v>
      </c>
      <c r="BB30" s="53">
        <f>VLOOKUP($A30,'RevPAR Raw Data'!$B$6:$BE$43,'RevPAR Raw Data'!P$1,FALSE)</f>
        <v>102.135725026053</v>
      </c>
      <c r="BC30" s="54">
        <f>VLOOKUP($A30,'RevPAR Raw Data'!$B$6:$BE$43,'RevPAR Raw Data'!R$1,FALSE)</f>
        <v>75.899662051511001</v>
      </c>
      <c r="BE30" s="47">
        <f>VLOOKUP($A30,'RevPAR Raw Data'!$B$6:$BE$43,'RevPAR Raw Data'!T$1,FALSE)</f>
        <v>0.74540550706245101</v>
      </c>
      <c r="BF30" s="48">
        <f>VLOOKUP($A30,'RevPAR Raw Data'!$B$6:$BE$43,'RevPAR Raw Data'!U$1,FALSE)</f>
        <v>-4.1909543868337602</v>
      </c>
      <c r="BG30" s="48">
        <f>VLOOKUP($A30,'RevPAR Raw Data'!$B$6:$BE$43,'RevPAR Raw Data'!V$1,FALSE)</f>
        <v>2.6070946242723601</v>
      </c>
      <c r="BH30" s="48">
        <f>VLOOKUP($A30,'RevPAR Raw Data'!$B$6:$BE$43,'RevPAR Raw Data'!W$1,FALSE)</f>
        <v>-3.2236505802491902</v>
      </c>
      <c r="BI30" s="48">
        <f>VLOOKUP($A30,'RevPAR Raw Data'!$B$6:$BE$43,'RevPAR Raw Data'!X$1,FALSE)</f>
        <v>5.3854615871988898</v>
      </c>
      <c r="BJ30" s="49">
        <f>VLOOKUP($A30,'RevPAR Raw Data'!$B$6:$BE$43,'RevPAR Raw Data'!Y$1,FALSE)</f>
        <v>0.205629591189292</v>
      </c>
      <c r="BK30" s="48">
        <f>VLOOKUP($A30,'RevPAR Raw Data'!$B$6:$BE$43,'RevPAR Raw Data'!AA$1,FALSE)</f>
        <v>3.57402231854668</v>
      </c>
      <c r="BL30" s="48">
        <f>VLOOKUP($A30,'RevPAR Raw Data'!$B$6:$BE$43,'RevPAR Raw Data'!AB$1,FALSE)</f>
        <v>3.0655772599069202</v>
      </c>
      <c r="BM30" s="49">
        <f>VLOOKUP($A30,'RevPAR Raw Data'!$B$6:$BE$43,'RevPAR Raw Data'!AC$1,FALSE)</f>
        <v>3.3153900845051201</v>
      </c>
      <c r="BN30" s="50">
        <f>VLOOKUP($A30,'RevPAR Raw Data'!$B$6:$BE$43,'RevPAR Raw Data'!AE$1,FALSE)</f>
        <v>1.3788485325472899</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Data'!G$3,FALSE)</f>
        <v>53.195363503130899</v>
      </c>
      <c r="C32" s="48">
        <f>VLOOKUP($A32,'Occupancy Raw Data'!$B$8:$BE$45,'Occupancy Raw Data'!H$3,FALSE)</f>
        <v>65.004219034507202</v>
      </c>
      <c r="D32" s="48">
        <f>VLOOKUP($A32,'Occupancy Raw Data'!$B$8:$BE$45,'Occupancy Raw Data'!I$3,FALSE)</f>
        <v>71.394946040769099</v>
      </c>
      <c r="E32" s="48">
        <f>VLOOKUP($A32,'Occupancy Raw Data'!$B$8:$BE$45,'Occupancy Raw Data'!J$3,FALSE)</f>
        <v>73.353466269929299</v>
      </c>
      <c r="F32" s="48">
        <f>VLOOKUP($A32,'Occupancy Raw Data'!$B$8:$BE$45,'Occupancy Raw Data'!K$3,FALSE)</f>
        <v>69.054492161477896</v>
      </c>
      <c r="G32" s="49">
        <f>VLOOKUP($A32,'Occupancy Raw Data'!$B$8:$BE$45,'Occupancy Raw Data'!L$3,FALSE)</f>
        <v>66.400497401962895</v>
      </c>
      <c r="H32" s="48">
        <f>VLOOKUP($A32,'Occupancy Raw Data'!$B$8:$BE$45,'Occupancy Raw Data'!N$3,FALSE)</f>
        <v>77.421503752720099</v>
      </c>
      <c r="I32" s="48">
        <f>VLOOKUP($A32,'Occupancy Raw Data'!$B$8:$BE$45,'Occupancy Raw Data'!O$3,FALSE)</f>
        <v>82.284496158457998</v>
      </c>
      <c r="J32" s="49">
        <f>VLOOKUP($A32,'Occupancy Raw Data'!$B$8:$BE$45,'Occupancy Raw Data'!P$3,FALSE)</f>
        <v>79.852999955589098</v>
      </c>
      <c r="K32" s="50">
        <f>VLOOKUP($A32,'Occupancy Raw Data'!$B$8:$BE$45,'Occupancy Raw Data'!R$3,FALSE)</f>
        <v>70.244069560141796</v>
      </c>
      <c r="M32" s="47">
        <f>VLOOKUP($A32,'Occupancy Raw Data'!$B$8:$BE$45,'Occupancy Raw Data'!T$3,FALSE)</f>
        <v>-1.1978583490744299</v>
      </c>
      <c r="N32" s="48">
        <f>VLOOKUP($A32,'Occupancy Raw Data'!$B$8:$BE$45,'Occupancy Raw Data'!U$3,FALSE)</f>
        <v>-2.8701605641738102</v>
      </c>
      <c r="O32" s="48">
        <f>VLOOKUP($A32,'Occupancy Raw Data'!$B$8:$BE$45,'Occupancy Raw Data'!V$3,FALSE)</f>
        <v>-4.6700403371144903</v>
      </c>
      <c r="P32" s="48">
        <f>VLOOKUP($A32,'Occupancy Raw Data'!$B$8:$BE$45,'Occupancy Raw Data'!W$3,FALSE)</f>
        <v>-3.8272749380327702</v>
      </c>
      <c r="Q32" s="48">
        <f>VLOOKUP($A32,'Occupancy Raw Data'!$B$8:$BE$45,'Occupancy Raw Data'!X$3,FALSE)</f>
        <v>-6.6953228944330903</v>
      </c>
      <c r="R32" s="49">
        <f>VLOOKUP($A32,'Occupancy Raw Data'!$B$8:$BE$45,'Occupancy Raw Data'!Y$3,FALSE)</f>
        <v>-4.0289183923441998</v>
      </c>
      <c r="S32" s="48">
        <f>VLOOKUP($A32,'Occupancy Raw Data'!$B$8:$BE$45,'Occupancy Raw Data'!AA$3,FALSE)</f>
        <v>0.55513198380300499</v>
      </c>
      <c r="T32" s="48">
        <f>VLOOKUP($A32,'Occupancy Raw Data'!$B$8:$BE$45,'Occupancy Raw Data'!AB$3,FALSE)</f>
        <v>0.80483181116325897</v>
      </c>
      <c r="U32" s="49">
        <f>VLOOKUP($A32,'Occupancy Raw Data'!$B$8:$BE$45,'Occupancy Raw Data'!AC$3,FALSE)</f>
        <v>0.68362884959187398</v>
      </c>
      <c r="V32" s="50">
        <f>VLOOKUP($A32,'Occupancy Raw Data'!$B$8:$BE$45,'Occupancy Raw Data'!AE$3,FALSE)</f>
        <v>-2.54741119621236</v>
      </c>
      <c r="X32" s="51">
        <f>VLOOKUP($A32,'ADR Raw Data'!$B$6:$BE$43,'ADR Raw Data'!G$1,FALSE)</f>
        <v>104.678641926865</v>
      </c>
      <c r="Y32" s="52">
        <f>VLOOKUP($A32,'ADR Raw Data'!$B$6:$BE$43,'ADR Raw Data'!H$1,FALSE)</f>
        <v>112.934982578397</v>
      </c>
      <c r="Z32" s="52">
        <f>VLOOKUP($A32,'ADR Raw Data'!$B$6:$BE$43,'ADR Raw Data'!I$1,FALSE)</f>
        <v>119.494764599402</v>
      </c>
      <c r="AA32" s="52">
        <f>VLOOKUP($A32,'ADR Raw Data'!$B$6:$BE$43,'ADR Raw Data'!J$1,FALSE)</f>
        <v>117.88050535206099</v>
      </c>
      <c r="AB32" s="52">
        <f>VLOOKUP($A32,'ADR Raw Data'!$B$6:$BE$43,'ADR Raw Data'!K$1,FALSE)</f>
        <v>113.60403681908799</v>
      </c>
      <c r="AC32" s="53">
        <f>VLOOKUP($A32,'ADR Raw Data'!$B$6:$BE$43,'ADR Raw Data'!L$1,FALSE)</f>
        <v>114.254577151303</v>
      </c>
      <c r="AD32" s="52">
        <f>VLOOKUP($A32,'ADR Raw Data'!$B$6:$BE$43,'ADR Raw Data'!N$1,FALSE)</f>
        <v>125.393500005736</v>
      </c>
      <c r="AE32" s="52">
        <f>VLOOKUP($A32,'ADR Raw Data'!$B$6:$BE$43,'ADR Raw Data'!O$1,FALSE)</f>
        <v>128.82164862370399</v>
      </c>
      <c r="AF32" s="53">
        <f>VLOOKUP($A32,'ADR Raw Data'!$B$6:$BE$43,'ADR Raw Data'!P$1,FALSE)</f>
        <v>127.159767284002</v>
      </c>
      <c r="AG32" s="54">
        <f>VLOOKUP($A32,'ADR Raw Data'!$B$6:$BE$43,'ADR Raw Data'!R$1,FALSE)</f>
        <v>118.446158848606</v>
      </c>
      <c r="AI32" s="47">
        <f>VLOOKUP($A32,'ADR Raw Data'!$B$6:$BE$43,'ADR Raw Data'!T$1,FALSE)</f>
        <v>8.6081390872871193</v>
      </c>
      <c r="AJ32" s="48">
        <f>VLOOKUP($A32,'ADR Raw Data'!$B$6:$BE$43,'ADR Raw Data'!U$1,FALSE)</f>
        <v>8.6620987037342196</v>
      </c>
      <c r="AK32" s="48">
        <f>VLOOKUP($A32,'ADR Raw Data'!$B$6:$BE$43,'ADR Raw Data'!V$1,FALSE)</f>
        <v>9.3125062487841905</v>
      </c>
      <c r="AL32" s="48">
        <f>VLOOKUP($A32,'ADR Raw Data'!$B$6:$BE$43,'ADR Raw Data'!W$1,FALSE)</f>
        <v>5.4213006305595197</v>
      </c>
      <c r="AM32" s="48">
        <f>VLOOKUP($A32,'ADR Raw Data'!$B$6:$BE$43,'ADR Raw Data'!X$1,FALSE)</f>
        <v>4.8215392780884798</v>
      </c>
      <c r="AN32" s="49">
        <f>VLOOKUP($A32,'ADR Raw Data'!$B$6:$BE$43,'ADR Raw Data'!Y$1,FALSE)</f>
        <v>7.1681753532131598</v>
      </c>
      <c r="AO32" s="48">
        <f>VLOOKUP($A32,'ADR Raw Data'!$B$6:$BE$43,'ADR Raw Data'!AA$1,FALSE)</f>
        <v>5.4173670507254101</v>
      </c>
      <c r="AP32" s="48">
        <f>VLOOKUP($A32,'ADR Raw Data'!$B$6:$BE$43,'ADR Raw Data'!AB$1,FALSE)</f>
        <v>5.04216973844375</v>
      </c>
      <c r="AQ32" s="49">
        <f>VLOOKUP($A32,'ADR Raw Data'!$B$6:$BE$43,'ADR Raw Data'!AC$1,FALSE)</f>
        <v>5.2231853613385599</v>
      </c>
      <c r="AR32" s="50">
        <f>VLOOKUP($A32,'ADR Raw Data'!$B$6:$BE$43,'ADR Raw Data'!AE$1,FALSE)</f>
        <v>6.6240836255078701</v>
      </c>
      <c r="AS32" s="40"/>
      <c r="AT32" s="51">
        <f>VLOOKUP($A32,'RevPAR Raw Data'!$B$6:$BE$43,'RevPAR Raw Data'!G$1,FALSE)</f>
        <v>55.684184083137097</v>
      </c>
      <c r="AU32" s="52">
        <f>VLOOKUP($A32,'RevPAR Raw Data'!$B$6:$BE$43,'RevPAR Raw Data'!H$1,FALSE)</f>
        <v>73.412503441843896</v>
      </c>
      <c r="AV32" s="52">
        <f>VLOOKUP($A32,'RevPAR Raw Data'!$B$6:$BE$43,'RevPAR Raw Data'!I$1,FALSE)</f>
        <v>85.313222707287807</v>
      </c>
      <c r="AW32" s="52">
        <f>VLOOKUP($A32,'RevPAR Raw Data'!$B$6:$BE$43,'RevPAR Raw Data'!J$1,FALSE)</f>
        <v>86.469436732246706</v>
      </c>
      <c r="AX32" s="52">
        <f>VLOOKUP($A32,'RevPAR Raw Data'!$B$6:$BE$43,'RevPAR Raw Data'!K$1,FALSE)</f>
        <v>78.448690700359705</v>
      </c>
      <c r="AY32" s="53">
        <f>VLOOKUP($A32,'RevPAR Raw Data'!$B$6:$BE$43,'RevPAR Raw Data'!L$1,FALSE)</f>
        <v>75.865607532975005</v>
      </c>
      <c r="AZ32" s="52">
        <f>VLOOKUP($A32,'RevPAR Raw Data'!$B$6:$BE$43,'RevPAR Raw Data'!N$1,FALSE)</f>
        <v>97.081533312608201</v>
      </c>
      <c r="BA32" s="52">
        <f>VLOOKUP($A32,'RevPAR Raw Data'!$B$6:$BE$43,'RevPAR Raw Data'!O$1,FALSE)</f>
        <v>106.000244513034</v>
      </c>
      <c r="BB32" s="53">
        <f>VLOOKUP($A32,'RevPAR Raw Data'!$B$6:$BE$43,'RevPAR Raw Data'!P$1,FALSE)</f>
        <v>101.540888912821</v>
      </c>
      <c r="BC32" s="54">
        <f>VLOOKUP($A32,'RevPAR Raw Data'!$B$6:$BE$43,'RevPAR Raw Data'!R$1,FALSE)</f>
        <v>83.2014022129311</v>
      </c>
      <c r="BD32" s="65"/>
      <c r="BE32" s="47">
        <f>VLOOKUP($A32,'RevPAR Raw Data'!$B$6:$BE$43,'RevPAR Raw Data'!T$1,FALSE)</f>
        <v>7.3071674254556704</v>
      </c>
      <c r="BF32" s="48">
        <f>VLOOKUP($A32,'RevPAR Raw Data'!$B$6:$BE$43,'RevPAR Raw Data'!U$1,FALSE)</f>
        <v>5.54332199853601</v>
      </c>
      <c r="BG32" s="48">
        <f>VLOOKUP($A32,'RevPAR Raw Data'!$B$6:$BE$43,'RevPAR Raw Data'!V$1,FALSE)</f>
        <v>4.2075681134551699</v>
      </c>
      <c r="BH32" s="48">
        <f>VLOOKUP($A32,'RevPAR Raw Data'!$B$6:$BE$43,'RevPAR Raw Data'!W$1,FALSE)</f>
        <v>1.38653761217793</v>
      </c>
      <c r="BI32" s="48">
        <f>VLOOKUP($A32,'RevPAR Raw Data'!$B$6:$BE$43,'RevPAR Raw Data'!X$1,FALSE)</f>
        <v>-2.1966012394945502</v>
      </c>
      <c r="BJ32" s="49">
        <f>VLOOKUP($A32,'RevPAR Raw Data'!$B$6:$BE$43,'RevPAR Raw Data'!Y$1,FALSE)</f>
        <v>2.8504570256678701</v>
      </c>
      <c r="BK32" s="48">
        <f>VLOOKUP($A32,'RevPAR Raw Data'!$B$6:$BE$43,'RevPAR Raw Data'!AA$1,FALSE)</f>
        <v>6.0025725717069998</v>
      </c>
      <c r="BL32" s="48">
        <f>VLOOKUP($A32,'RevPAR Raw Data'!$B$6:$BE$43,'RevPAR Raw Data'!AB$1,FALSE)</f>
        <v>5.8875825356348503</v>
      </c>
      <c r="BM32" s="49">
        <f>VLOOKUP($A32,'RevPAR Raw Data'!$B$6:$BE$43,'RevPAR Raw Data'!AC$1,FALSE)</f>
        <v>5.9425214129282002</v>
      </c>
      <c r="BN32" s="50">
        <f>VLOOKUP($A32,'RevPAR Raw Data'!$B$6:$BE$43,'RevPAR Raw Data'!AE$1,FALSE)</f>
        <v>3.9079297813728502</v>
      </c>
    </row>
    <row r="33" spans="1:66" x14ac:dyDescent="0.25">
      <c r="A33" s="63" t="s">
        <v>45</v>
      </c>
      <c r="B33" s="47">
        <f>VLOOKUP($A33,'Occupancy Raw Data'!$B$8:$BE$45,'Occupancy Raw Data'!G$3,FALSE)</f>
        <v>57.8112915699922</v>
      </c>
      <c r="C33" s="48">
        <f>VLOOKUP($A33,'Occupancy Raw Data'!$B$8:$BE$45,'Occupancy Raw Data'!H$3,FALSE)</f>
        <v>65.255220417633396</v>
      </c>
      <c r="D33" s="48">
        <f>VLOOKUP($A33,'Occupancy Raw Data'!$B$8:$BE$45,'Occupancy Raw Data'!I$3,FALSE)</f>
        <v>66.763341067285296</v>
      </c>
      <c r="E33" s="48">
        <f>VLOOKUP($A33,'Occupancy Raw Data'!$B$8:$BE$45,'Occupancy Raw Data'!J$3,FALSE)</f>
        <v>69.6829079659706</v>
      </c>
      <c r="F33" s="48">
        <f>VLOOKUP($A33,'Occupancy Raw Data'!$B$8:$BE$45,'Occupancy Raw Data'!K$3,FALSE)</f>
        <v>69.547563805104403</v>
      </c>
      <c r="G33" s="49">
        <f>VLOOKUP($A33,'Occupancy Raw Data'!$B$8:$BE$45,'Occupancy Raw Data'!L$3,FALSE)</f>
        <v>65.812064965197195</v>
      </c>
      <c r="H33" s="48">
        <f>VLOOKUP($A33,'Occupancy Raw Data'!$B$8:$BE$45,'Occupancy Raw Data'!N$3,FALSE)</f>
        <v>74.419953596287698</v>
      </c>
      <c r="I33" s="48">
        <f>VLOOKUP($A33,'Occupancy Raw Data'!$B$8:$BE$45,'Occupancy Raw Data'!O$3,FALSE)</f>
        <v>78.460943542150005</v>
      </c>
      <c r="J33" s="49">
        <f>VLOOKUP($A33,'Occupancy Raw Data'!$B$8:$BE$45,'Occupancy Raw Data'!P$3,FALSE)</f>
        <v>76.440448569218802</v>
      </c>
      <c r="K33" s="50">
        <f>VLOOKUP($A33,'Occupancy Raw Data'!$B$8:$BE$45,'Occupancy Raw Data'!R$3,FALSE)</f>
        <v>68.848745994917607</v>
      </c>
      <c r="M33" s="47">
        <f>VLOOKUP($A33,'Occupancy Raw Data'!$B$8:$BE$45,'Occupancy Raw Data'!T$3,FALSE)</f>
        <v>-16.086034357496001</v>
      </c>
      <c r="N33" s="48">
        <f>VLOOKUP($A33,'Occupancy Raw Data'!$B$8:$BE$45,'Occupancy Raw Data'!U$3,FALSE)</f>
        <v>-12.4000620686597</v>
      </c>
      <c r="O33" s="48">
        <f>VLOOKUP($A33,'Occupancy Raw Data'!$B$8:$BE$45,'Occupancy Raw Data'!V$3,FALSE)</f>
        <v>-14.180033158446699</v>
      </c>
      <c r="P33" s="48">
        <f>VLOOKUP($A33,'Occupancy Raw Data'!$B$8:$BE$45,'Occupancy Raw Data'!W$3,FALSE)</f>
        <v>-10.427118303805999</v>
      </c>
      <c r="Q33" s="48">
        <f>VLOOKUP($A33,'Occupancy Raw Data'!$B$8:$BE$45,'Occupancy Raw Data'!X$3,FALSE)</f>
        <v>-8.8442503260957306</v>
      </c>
      <c r="R33" s="49">
        <f>VLOOKUP($A33,'Occupancy Raw Data'!$B$8:$BE$45,'Occupancy Raw Data'!Y$3,FALSE)</f>
        <v>-12.3138192733464</v>
      </c>
      <c r="S33" s="48">
        <f>VLOOKUP($A33,'Occupancy Raw Data'!$B$8:$BE$45,'Occupancy Raw Data'!AA$3,FALSE)</f>
        <v>-2.5791961493565401</v>
      </c>
      <c r="T33" s="48">
        <f>VLOOKUP($A33,'Occupancy Raw Data'!$B$8:$BE$45,'Occupancy Raw Data'!AB$3,FALSE)</f>
        <v>-0.28685202035973101</v>
      </c>
      <c r="U33" s="49">
        <f>VLOOKUP($A33,'Occupancy Raw Data'!$B$8:$BE$45,'Occupancy Raw Data'!AC$3,FALSE)</f>
        <v>-1.4160510314002599</v>
      </c>
      <c r="V33" s="50">
        <f>VLOOKUP($A33,'Occupancy Raw Data'!$B$8:$BE$45,'Occupancy Raw Data'!AE$3,FALSE)</f>
        <v>-9.1272438258463602</v>
      </c>
      <c r="X33" s="51">
        <f>VLOOKUP($A33,'ADR Raw Data'!$B$6:$BE$43,'ADR Raw Data'!G$1,FALSE)</f>
        <v>88.989312441471498</v>
      </c>
      <c r="Y33" s="52">
        <f>VLOOKUP($A33,'ADR Raw Data'!$B$6:$BE$43,'ADR Raw Data'!H$1,FALSE)</f>
        <v>91.821754844444399</v>
      </c>
      <c r="Z33" s="52">
        <f>VLOOKUP($A33,'ADR Raw Data'!$B$6:$BE$43,'ADR Raw Data'!I$1,FALSE)</f>
        <v>94.980381407471697</v>
      </c>
      <c r="AA33" s="52">
        <f>VLOOKUP($A33,'ADR Raw Data'!$B$6:$BE$43,'ADR Raw Data'!J$1,FALSE)</f>
        <v>93.234465177580404</v>
      </c>
      <c r="AB33" s="52">
        <f>VLOOKUP($A33,'ADR Raw Data'!$B$6:$BE$43,'ADR Raw Data'!K$1,FALSE)</f>
        <v>93.226346149568997</v>
      </c>
      <c r="AC33" s="53">
        <f>VLOOKUP($A33,'ADR Raw Data'!$B$6:$BE$43,'ADR Raw Data'!L$1,FALSE)</f>
        <v>92.5610143604207</v>
      </c>
      <c r="AD33" s="52">
        <f>VLOOKUP($A33,'ADR Raw Data'!$B$6:$BE$43,'ADR Raw Data'!N$1,FALSE)</f>
        <v>98.729375318264402</v>
      </c>
      <c r="AE33" s="52">
        <f>VLOOKUP($A33,'ADR Raw Data'!$B$6:$BE$43,'ADR Raw Data'!O$1,FALSE)</f>
        <v>100.677003055692</v>
      </c>
      <c r="AF33" s="53">
        <f>VLOOKUP($A33,'ADR Raw Data'!$B$6:$BE$43,'ADR Raw Data'!P$1,FALSE)</f>
        <v>99.728929303149101</v>
      </c>
      <c r="AG33" s="54">
        <f>VLOOKUP($A33,'ADR Raw Data'!$B$6:$BE$43,'ADR Raw Data'!R$1,FALSE)</f>
        <v>94.834812942309199</v>
      </c>
      <c r="AI33" s="47">
        <f>VLOOKUP($A33,'ADR Raw Data'!$B$6:$BE$43,'ADR Raw Data'!T$1,FALSE)</f>
        <v>3.9816715064236301</v>
      </c>
      <c r="AJ33" s="48">
        <f>VLOOKUP($A33,'ADR Raw Data'!$B$6:$BE$43,'ADR Raw Data'!U$1,FALSE)</f>
        <v>4.3395122585914496</v>
      </c>
      <c r="AK33" s="48">
        <f>VLOOKUP($A33,'ADR Raw Data'!$B$6:$BE$43,'ADR Raw Data'!V$1,FALSE)</f>
        <v>6.7200267177252604</v>
      </c>
      <c r="AL33" s="48">
        <f>VLOOKUP($A33,'ADR Raw Data'!$B$6:$BE$43,'ADR Raw Data'!W$1,FALSE)</f>
        <v>3.6422188698398501</v>
      </c>
      <c r="AM33" s="48">
        <f>VLOOKUP($A33,'ADR Raw Data'!$B$6:$BE$43,'ADR Raw Data'!X$1,FALSE)</f>
        <v>5.2391533201128597</v>
      </c>
      <c r="AN33" s="49">
        <f>VLOOKUP($A33,'ADR Raw Data'!$B$6:$BE$43,'ADR Raw Data'!Y$1,FALSE)</f>
        <v>4.83901556046367</v>
      </c>
      <c r="AO33" s="48">
        <f>VLOOKUP($A33,'ADR Raw Data'!$B$6:$BE$43,'ADR Raw Data'!AA$1,FALSE)</f>
        <v>8.1412726363920491</v>
      </c>
      <c r="AP33" s="48">
        <f>VLOOKUP($A33,'ADR Raw Data'!$B$6:$BE$43,'ADR Raw Data'!AB$1,FALSE)</f>
        <v>7.3170530828984202</v>
      </c>
      <c r="AQ33" s="49">
        <f>VLOOKUP($A33,'ADR Raw Data'!$B$6:$BE$43,'ADR Raw Data'!AC$1,FALSE)</f>
        <v>7.7296886105355496</v>
      </c>
      <c r="AR33" s="50">
        <f>VLOOKUP($A33,'ADR Raw Data'!$B$6:$BE$43,'ADR Raw Data'!AE$1,FALSE)</f>
        <v>5.9115144308685901</v>
      </c>
      <c r="AS33" s="40"/>
      <c r="AT33" s="51">
        <f>VLOOKUP($A33,'RevPAR Raw Data'!$B$6:$BE$43,'RevPAR Raw Data'!G$1,FALSE)</f>
        <v>51.445870881670501</v>
      </c>
      <c r="AU33" s="52">
        <f>VLOOKUP($A33,'RevPAR Raw Data'!$B$6:$BE$43,'RevPAR Raw Data'!H$1,FALSE)</f>
        <v>59.918488515081201</v>
      </c>
      <c r="AV33" s="52">
        <f>VLOOKUP($A33,'RevPAR Raw Data'!$B$6:$BE$43,'RevPAR Raw Data'!I$1,FALSE)</f>
        <v>63.412075986078797</v>
      </c>
      <c r="AW33" s="52">
        <f>VLOOKUP($A33,'RevPAR Raw Data'!$B$6:$BE$43,'RevPAR Raw Data'!J$1,FALSE)</f>
        <v>64.968486562258306</v>
      </c>
      <c r="AX33" s="52">
        <f>VLOOKUP($A33,'RevPAR Raw Data'!$B$6:$BE$43,'RevPAR Raw Data'!K$1,FALSE)</f>
        <v>64.836652571539005</v>
      </c>
      <c r="AY33" s="53">
        <f>VLOOKUP($A33,'RevPAR Raw Data'!$B$6:$BE$43,'RevPAR Raw Data'!L$1,FALSE)</f>
        <v>60.9163149033255</v>
      </c>
      <c r="AZ33" s="52">
        <f>VLOOKUP($A33,'RevPAR Raw Data'!$B$6:$BE$43,'RevPAR Raw Data'!N$1,FALSE)</f>
        <v>73.4743552977571</v>
      </c>
      <c r="BA33" s="52">
        <f>VLOOKUP($A33,'RevPAR Raw Data'!$B$6:$BE$43,'RevPAR Raw Data'!O$1,FALSE)</f>
        <v>78.992126527455497</v>
      </c>
      <c r="BB33" s="53">
        <f>VLOOKUP($A33,'RevPAR Raw Data'!$B$6:$BE$43,'RevPAR Raw Data'!P$1,FALSE)</f>
        <v>76.233240912606306</v>
      </c>
      <c r="BC33" s="54">
        <f>VLOOKUP($A33,'RevPAR Raw Data'!$B$6:$BE$43,'RevPAR Raw Data'!R$1,FALSE)</f>
        <v>65.292579477405795</v>
      </c>
      <c r="BE33" s="47">
        <f>VLOOKUP($A33,'RevPAR Raw Data'!$B$6:$BE$43,'RevPAR Raw Data'!T$1,FALSE)</f>
        <v>-12.744855897598301</v>
      </c>
      <c r="BF33" s="48">
        <f>VLOOKUP($A33,'RevPAR Raw Data'!$B$6:$BE$43,'RevPAR Raw Data'!U$1,FALSE)</f>
        <v>-8.5986520236107395</v>
      </c>
      <c r="BG33" s="48">
        <f>VLOOKUP($A33,'RevPAR Raw Data'!$B$6:$BE$43,'RevPAR Raw Data'!V$1,FALSE)</f>
        <v>-8.4129084575514295</v>
      </c>
      <c r="BH33" s="48">
        <f>VLOOKUP($A33,'RevPAR Raw Data'!$B$6:$BE$43,'RevPAR Raw Data'!W$1,FALSE)</f>
        <v>-7.1646779044078999</v>
      </c>
      <c r="BI33" s="48">
        <f>VLOOKUP($A33,'RevPAR Raw Data'!$B$6:$BE$43,'RevPAR Raw Data'!X$1,FALSE)</f>
        <v>-4.0684608405816096</v>
      </c>
      <c r="BJ33" s="49">
        <f>VLOOKUP($A33,'RevPAR Raw Data'!$B$6:$BE$43,'RevPAR Raw Data'!Y$1,FALSE)</f>
        <v>-8.0706713436073798</v>
      </c>
      <c r="BK33" s="48">
        <f>VLOOKUP($A33,'RevPAR Raw Data'!$B$6:$BE$43,'RevPAR Raw Data'!AA$1,FALSE)</f>
        <v>5.3520970966890697</v>
      </c>
      <c r="BL33" s="48">
        <f>VLOOKUP($A33,'RevPAR Raw Data'!$B$6:$BE$43,'RevPAR Raw Data'!AB$1,FALSE)</f>
        <v>7.0092119479396002</v>
      </c>
      <c r="BM33" s="49">
        <f>VLOOKUP($A33,'RevPAR Raw Data'!$B$6:$BE$43,'RevPAR Raw Data'!AC$1,FALSE)</f>
        <v>6.2041812438417701</v>
      </c>
      <c r="BN33" s="50">
        <f>VLOOKUP($A33,'RevPAR Raw Data'!$B$6:$BE$43,'RevPAR Raw Data'!AE$1,FALSE)</f>
        <v>-3.7552877308832402</v>
      </c>
    </row>
    <row r="34" spans="1:66" x14ac:dyDescent="0.25">
      <c r="A34" s="63" t="s">
        <v>111</v>
      </c>
      <c r="B34" s="47">
        <f>VLOOKUP($A34,'Occupancy Raw Data'!$B$8:$BE$45,'Occupancy Raw Data'!G$3,FALSE)</f>
        <v>57.064338829615203</v>
      </c>
      <c r="C34" s="48">
        <f>VLOOKUP($A34,'Occupancy Raw Data'!$B$8:$BE$45,'Occupancy Raw Data'!H$3,FALSE)</f>
        <v>72.809569996766797</v>
      </c>
      <c r="D34" s="48">
        <f>VLOOKUP($A34,'Occupancy Raw Data'!$B$8:$BE$45,'Occupancy Raw Data'!I$3,FALSE)</f>
        <v>80.407371483996101</v>
      </c>
      <c r="E34" s="48">
        <f>VLOOKUP($A34,'Occupancy Raw Data'!$B$8:$BE$45,'Occupancy Raw Data'!J$3,FALSE)</f>
        <v>86.323957322987297</v>
      </c>
      <c r="F34" s="48">
        <f>VLOOKUP($A34,'Occupancy Raw Data'!$B$8:$BE$45,'Occupancy Raw Data'!K$3,FALSE)</f>
        <v>75.654704170708001</v>
      </c>
      <c r="G34" s="49">
        <f>VLOOKUP($A34,'Occupancy Raw Data'!$B$8:$BE$45,'Occupancy Raw Data'!L$3,FALSE)</f>
        <v>74.451988360814696</v>
      </c>
      <c r="H34" s="48">
        <f>VLOOKUP($A34,'Occupancy Raw Data'!$B$8:$BE$45,'Occupancy Raw Data'!N$3,FALSE)</f>
        <v>85.192369867442594</v>
      </c>
      <c r="I34" s="48">
        <f>VLOOKUP($A34,'Occupancy Raw Data'!$B$8:$BE$45,'Occupancy Raw Data'!O$3,FALSE)</f>
        <v>87.875848690591596</v>
      </c>
      <c r="J34" s="49">
        <f>VLOOKUP($A34,'Occupancy Raw Data'!$B$8:$BE$45,'Occupancy Raw Data'!P$3,FALSE)</f>
        <v>86.534109279017102</v>
      </c>
      <c r="K34" s="50">
        <f>VLOOKUP($A34,'Occupancy Raw Data'!$B$8:$BE$45,'Occupancy Raw Data'!R$3,FALSE)</f>
        <v>77.904022908872506</v>
      </c>
      <c r="M34" s="47">
        <f>VLOOKUP($A34,'Occupancy Raw Data'!$B$8:$BE$45,'Occupancy Raw Data'!T$3,FALSE)</f>
        <v>47.745299409202801</v>
      </c>
      <c r="N34" s="48">
        <f>VLOOKUP($A34,'Occupancy Raw Data'!$B$8:$BE$45,'Occupancy Raw Data'!U$3,FALSE)</f>
        <v>18.756971662301499</v>
      </c>
      <c r="O34" s="48">
        <f>VLOOKUP($A34,'Occupancy Raw Data'!$B$8:$BE$45,'Occupancy Raw Data'!V$3,FALSE)</f>
        <v>4.8167521130663697</v>
      </c>
      <c r="P34" s="48">
        <f>VLOOKUP($A34,'Occupancy Raw Data'!$B$8:$BE$45,'Occupancy Raw Data'!W$3,FALSE)</f>
        <v>3.3057194193127701</v>
      </c>
      <c r="Q34" s="48">
        <f>VLOOKUP($A34,'Occupancy Raw Data'!$B$8:$BE$45,'Occupancy Raw Data'!X$3,FALSE)</f>
        <v>-1.1634528228157099</v>
      </c>
      <c r="R34" s="49">
        <f>VLOOKUP($A34,'Occupancy Raw Data'!$B$8:$BE$45,'Occupancy Raw Data'!Y$3,FALSE)</f>
        <v>10.5441021747785</v>
      </c>
      <c r="S34" s="48">
        <f>VLOOKUP($A34,'Occupancy Raw Data'!$B$8:$BE$45,'Occupancy Raw Data'!AA$3,FALSE)</f>
        <v>4.3292811019867896</v>
      </c>
      <c r="T34" s="48">
        <f>VLOOKUP($A34,'Occupancy Raw Data'!$B$8:$BE$45,'Occupancy Raw Data'!AB$3,FALSE)</f>
        <v>3.83435259808165</v>
      </c>
      <c r="U34" s="49">
        <f>VLOOKUP($A34,'Occupancy Raw Data'!$B$8:$BE$45,'Occupancy Raw Data'!AC$3,FALSE)</f>
        <v>4.0773916303388704</v>
      </c>
      <c r="V34" s="50">
        <f>VLOOKUP($A34,'Occupancy Raw Data'!$B$8:$BE$45,'Occupancy Raw Data'!AE$3,FALSE)</f>
        <v>8.4064282653951299</v>
      </c>
      <c r="X34" s="51">
        <f>VLOOKUP($A34,'ADR Raw Data'!$B$6:$BE$43,'ADR Raw Data'!G$1,FALSE)</f>
        <v>165.94224929178401</v>
      </c>
      <c r="Y34" s="52">
        <f>VLOOKUP($A34,'ADR Raw Data'!$B$6:$BE$43,'ADR Raw Data'!H$1,FALSE)</f>
        <v>182.464107460035</v>
      </c>
      <c r="Z34" s="52">
        <f>VLOOKUP($A34,'ADR Raw Data'!$B$6:$BE$43,'ADR Raw Data'!I$1,FALSE)</f>
        <v>191.58162444712499</v>
      </c>
      <c r="AA34" s="52">
        <f>VLOOKUP($A34,'ADR Raw Data'!$B$6:$BE$43,'ADR Raw Data'!J$1,FALSE)</f>
        <v>186.29866292134801</v>
      </c>
      <c r="AB34" s="52">
        <f>VLOOKUP($A34,'ADR Raw Data'!$B$6:$BE$43,'ADR Raw Data'!K$1,FALSE)</f>
        <v>182.30976068376</v>
      </c>
      <c r="AC34" s="53">
        <f>VLOOKUP($A34,'ADR Raw Data'!$B$6:$BE$43,'ADR Raw Data'!L$1,FALSE)</f>
        <v>182.758642522146</v>
      </c>
      <c r="AD34" s="52">
        <f>VLOOKUP($A34,'ADR Raw Data'!$B$6:$BE$43,'ADR Raw Data'!N$1,FALSE)</f>
        <v>205.83971537001801</v>
      </c>
      <c r="AE34" s="52">
        <f>VLOOKUP($A34,'ADR Raw Data'!$B$6:$BE$43,'ADR Raw Data'!O$1,FALSE)</f>
        <v>209.513704930095</v>
      </c>
      <c r="AF34" s="53">
        <f>VLOOKUP($A34,'ADR Raw Data'!$B$6:$BE$43,'ADR Raw Data'!P$1,FALSE)</f>
        <v>207.705193349523</v>
      </c>
      <c r="AG34" s="54">
        <f>VLOOKUP($A34,'ADR Raw Data'!$B$6:$BE$43,'ADR Raw Data'!R$1,FALSE)</f>
        <v>190.67581134760101</v>
      </c>
      <c r="AI34" s="47">
        <f>VLOOKUP($A34,'ADR Raw Data'!$B$6:$BE$43,'ADR Raw Data'!T$1,FALSE)</f>
        <v>4.0464877954408003</v>
      </c>
      <c r="AJ34" s="48">
        <f>VLOOKUP($A34,'ADR Raw Data'!$B$6:$BE$43,'ADR Raw Data'!U$1,FALSE)</f>
        <v>8.6273893039579406</v>
      </c>
      <c r="AK34" s="48">
        <f>VLOOKUP($A34,'ADR Raw Data'!$B$6:$BE$43,'ADR Raw Data'!V$1,FALSE)</f>
        <v>7.0554204255156598</v>
      </c>
      <c r="AL34" s="48">
        <f>VLOOKUP($A34,'ADR Raw Data'!$B$6:$BE$43,'ADR Raw Data'!W$1,FALSE)</f>
        <v>1.07476942336619</v>
      </c>
      <c r="AM34" s="48">
        <f>VLOOKUP($A34,'ADR Raw Data'!$B$6:$BE$43,'ADR Raw Data'!X$1,FALSE)</f>
        <v>-0.34546662637528702</v>
      </c>
      <c r="AN34" s="49">
        <f>VLOOKUP($A34,'ADR Raw Data'!$B$6:$BE$43,'ADR Raw Data'!Y$1,FALSE)</f>
        <v>3.2768989161125699</v>
      </c>
      <c r="AO34" s="48">
        <f>VLOOKUP($A34,'ADR Raw Data'!$B$6:$BE$43,'ADR Raw Data'!AA$1,FALSE)</f>
        <v>-0.27132129480566802</v>
      </c>
      <c r="AP34" s="48">
        <f>VLOOKUP($A34,'ADR Raw Data'!$B$6:$BE$43,'ADR Raw Data'!AB$1,FALSE)</f>
        <v>-1.57269728570409</v>
      </c>
      <c r="AQ34" s="49">
        <f>VLOOKUP($A34,'ADR Raw Data'!$B$6:$BE$43,'ADR Raw Data'!AC$1,FALSE)</f>
        <v>-0.94574982581243505</v>
      </c>
      <c r="AR34" s="50">
        <f>VLOOKUP($A34,'ADR Raw Data'!$B$6:$BE$43,'ADR Raw Data'!AE$1,FALSE)</f>
        <v>1.54279820506085</v>
      </c>
      <c r="AS34" s="40"/>
      <c r="AT34" s="51">
        <f>VLOOKUP($A34,'RevPAR Raw Data'!$B$6:$BE$43,'RevPAR Raw Data'!G$1,FALSE)</f>
        <v>94.693847397348804</v>
      </c>
      <c r="AU34" s="52">
        <f>VLOOKUP($A34,'RevPAR Raw Data'!$B$6:$BE$43,'RevPAR Raw Data'!H$1,FALSE)</f>
        <v>132.85133204009</v>
      </c>
      <c r="AV34" s="52">
        <f>VLOOKUP($A34,'RevPAR Raw Data'!$B$6:$BE$43,'RevPAR Raw Data'!I$1,FALSE)</f>
        <v>154.045748464274</v>
      </c>
      <c r="AW34" s="52">
        <f>VLOOKUP($A34,'RevPAR Raw Data'!$B$6:$BE$43,'RevPAR Raw Data'!J$1,FALSE)</f>
        <v>160.82037827351999</v>
      </c>
      <c r="AX34" s="52">
        <f>VLOOKUP($A34,'RevPAR Raw Data'!$B$6:$BE$43,'RevPAR Raw Data'!K$1,FALSE)</f>
        <v>137.92591011962401</v>
      </c>
      <c r="AY34" s="53">
        <f>VLOOKUP($A34,'RevPAR Raw Data'!$B$6:$BE$43,'RevPAR Raw Data'!L$1,FALSE)</f>
        <v>136.067443258971</v>
      </c>
      <c r="AZ34" s="52">
        <f>VLOOKUP($A34,'RevPAR Raw Data'!$B$6:$BE$43,'RevPAR Raw Data'!N$1,FALSE)</f>
        <v>175.35973165211701</v>
      </c>
      <c r="BA34" s="52">
        <f>VLOOKUP($A34,'RevPAR Raw Data'!$B$6:$BE$43,'RevPAR Raw Data'!O$1,FALSE)</f>
        <v>184.111946330423</v>
      </c>
      <c r="BB34" s="53">
        <f>VLOOKUP($A34,'RevPAR Raw Data'!$B$6:$BE$43,'RevPAR Raw Data'!P$1,FALSE)</f>
        <v>179.73583899126999</v>
      </c>
      <c r="BC34" s="54">
        <f>VLOOKUP($A34,'RevPAR Raw Data'!$B$6:$BE$43,'RevPAR Raw Data'!R$1,FALSE)</f>
        <v>148.54412775391401</v>
      </c>
      <c r="BE34" s="47">
        <f>VLOOKUP($A34,'RevPAR Raw Data'!$B$6:$BE$43,'RevPAR Raw Data'!T$1,FALSE)</f>
        <v>53.723794918133699</v>
      </c>
      <c r="BF34" s="48">
        <f>VLOOKUP($A34,'RevPAR Raw Data'!$B$6:$BE$43,'RevPAR Raw Data'!U$1,FALSE)</f>
        <v>29.002597933199201</v>
      </c>
      <c r="BG34" s="48">
        <f>VLOOKUP($A34,'RevPAR Raw Data'!$B$6:$BE$43,'RevPAR Raw Data'!V$1,FALSE)</f>
        <v>12.2120146510137</v>
      </c>
      <c r="BH34" s="48">
        <f>VLOOKUP($A34,'RevPAR Raw Data'!$B$6:$BE$43,'RevPAR Raw Data'!W$1,FALSE)</f>
        <v>4.4160177042200202</v>
      </c>
      <c r="BI34" s="48">
        <f>VLOOKUP($A34,'RevPAR Raw Data'!$B$6:$BE$43,'RevPAR Raw Data'!X$1,FALSE)</f>
        <v>-1.5049001079745501</v>
      </c>
      <c r="BJ34" s="49">
        <f>VLOOKUP($A34,'RevPAR Raw Data'!$B$6:$BE$43,'RevPAR Raw Data'!Y$1,FALSE)</f>
        <v>14.1665206607702</v>
      </c>
      <c r="BK34" s="48">
        <f>VLOOKUP($A34,'RevPAR Raw Data'!$B$6:$BE$43,'RevPAR Raw Data'!AA$1,FALSE)</f>
        <v>4.0462135456394401</v>
      </c>
      <c r="BL34" s="48">
        <f>VLOOKUP($A34,'RevPAR Raw Data'!$B$6:$BE$43,'RevPAR Raw Data'!AB$1,FALSE)</f>
        <v>2.2013525531432001</v>
      </c>
      <c r="BM34" s="49">
        <f>VLOOKUP($A34,'RevPAR Raw Data'!$B$6:$BE$43,'RevPAR Raw Data'!AC$1,FALSE)</f>
        <v>3.0930798802848098</v>
      </c>
      <c r="BN34" s="50">
        <f>VLOOKUP($A34,'RevPAR Raw Data'!$B$6:$BE$43,'RevPAR Raw Data'!AE$1,FALSE)</f>
        <v>10.0789206948442</v>
      </c>
    </row>
    <row r="35" spans="1:66" x14ac:dyDescent="0.25">
      <c r="A35" s="63" t="s">
        <v>94</v>
      </c>
      <c r="B35" s="47">
        <f>VLOOKUP($A35,'Occupancy Raw Data'!$B$8:$BE$45,'Occupancy Raw Data'!G$3,FALSE)</f>
        <v>49.569648924122298</v>
      </c>
      <c r="C35" s="48">
        <f>VLOOKUP($A35,'Occupancy Raw Data'!$B$8:$BE$45,'Occupancy Raw Data'!H$3,FALSE)</f>
        <v>63.986409966024901</v>
      </c>
      <c r="D35" s="48">
        <f>VLOOKUP($A35,'Occupancy Raw Data'!$B$8:$BE$45,'Occupancy Raw Data'!I$3,FALSE)</f>
        <v>73.907134767836894</v>
      </c>
      <c r="E35" s="48">
        <f>VLOOKUP($A35,'Occupancy Raw Data'!$B$8:$BE$45,'Occupancy Raw Data'!J$3,FALSE)</f>
        <v>74.201585503963699</v>
      </c>
      <c r="F35" s="48">
        <f>VLOOKUP($A35,'Occupancy Raw Data'!$B$8:$BE$45,'Occupancy Raw Data'!K$3,FALSE)</f>
        <v>68.063420158550301</v>
      </c>
      <c r="G35" s="49">
        <f>VLOOKUP($A35,'Occupancy Raw Data'!$B$8:$BE$45,'Occupancy Raw Data'!L$3,FALSE)</f>
        <v>65.945639864099604</v>
      </c>
      <c r="H35" s="48">
        <f>VLOOKUP($A35,'Occupancy Raw Data'!$B$8:$BE$45,'Occupancy Raw Data'!N$3,FALSE)</f>
        <v>77.406568516421203</v>
      </c>
      <c r="I35" s="48">
        <f>VLOOKUP($A35,'Occupancy Raw Data'!$B$8:$BE$45,'Occupancy Raw Data'!O$3,FALSE)</f>
        <v>84.133635334088297</v>
      </c>
      <c r="J35" s="49">
        <f>VLOOKUP($A35,'Occupancy Raw Data'!$B$8:$BE$45,'Occupancy Raw Data'!P$3,FALSE)</f>
        <v>80.770101925254806</v>
      </c>
      <c r="K35" s="50">
        <f>VLOOKUP($A35,'Occupancy Raw Data'!$B$8:$BE$45,'Occupancy Raw Data'!R$3,FALSE)</f>
        <v>70.181200453001097</v>
      </c>
      <c r="M35" s="47">
        <f>VLOOKUP($A35,'Occupancy Raw Data'!$B$8:$BE$45,'Occupancy Raw Data'!T$3,FALSE)</f>
        <v>-2.5758368288477</v>
      </c>
      <c r="N35" s="48">
        <f>VLOOKUP($A35,'Occupancy Raw Data'!$B$8:$BE$45,'Occupancy Raw Data'!U$3,FALSE)</f>
        <v>-2.77038654581852</v>
      </c>
      <c r="O35" s="48">
        <f>VLOOKUP($A35,'Occupancy Raw Data'!$B$8:$BE$45,'Occupancy Raw Data'!V$3,FALSE)</f>
        <v>-0.29465600226500499</v>
      </c>
      <c r="P35" s="48">
        <f>VLOOKUP($A35,'Occupancy Raw Data'!$B$8:$BE$45,'Occupancy Raw Data'!W$3,FALSE)</f>
        <v>-1.1942490374424499</v>
      </c>
      <c r="Q35" s="48">
        <f>VLOOKUP($A35,'Occupancy Raw Data'!$B$8:$BE$45,'Occupancy Raw Data'!X$3,FALSE)</f>
        <v>-4.2743818783313001</v>
      </c>
      <c r="R35" s="49">
        <f>VLOOKUP($A35,'Occupancy Raw Data'!$B$8:$BE$45,'Occupancy Raw Data'!Y$3,FALSE)</f>
        <v>-2.16257911426275</v>
      </c>
      <c r="S35" s="48">
        <f>VLOOKUP($A35,'Occupancy Raw Data'!$B$8:$BE$45,'Occupancy Raw Data'!AA$3,FALSE)</f>
        <v>3.68109099763906</v>
      </c>
      <c r="T35" s="48">
        <f>VLOOKUP($A35,'Occupancy Raw Data'!$B$8:$BE$45,'Occupancy Raw Data'!AB$3,FALSE)</f>
        <v>2.4410953990295701</v>
      </c>
      <c r="U35" s="49">
        <f>VLOOKUP($A35,'Occupancy Raw Data'!$B$8:$BE$45,'Occupancy Raw Data'!AC$3,FALSE)</f>
        <v>3.03155204589644</v>
      </c>
      <c r="V35" s="50">
        <f>VLOOKUP($A35,'Occupancy Raw Data'!$B$8:$BE$45,'Occupancy Raw Data'!AE$3,FALSE)</f>
        <v>-0.51339526261328805</v>
      </c>
      <c r="X35" s="51">
        <f>VLOOKUP($A35,'ADR Raw Data'!$B$6:$BE$43,'ADR Raw Data'!G$1,FALSE)</f>
        <v>97.301183458990096</v>
      </c>
      <c r="Y35" s="52">
        <f>VLOOKUP($A35,'ADR Raw Data'!$B$6:$BE$43,'ADR Raw Data'!H$1,FALSE)</f>
        <v>105.95444424778699</v>
      </c>
      <c r="Z35" s="52">
        <f>VLOOKUP($A35,'ADR Raw Data'!$B$6:$BE$43,'ADR Raw Data'!I$1,FALSE)</f>
        <v>113.69414036163001</v>
      </c>
      <c r="AA35" s="52">
        <f>VLOOKUP($A35,'ADR Raw Data'!$B$6:$BE$43,'ADR Raw Data'!J$1,FALSE)</f>
        <v>112.229348290598</v>
      </c>
      <c r="AB35" s="52">
        <f>VLOOKUP($A35,'ADR Raw Data'!$B$6:$BE$43,'ADR Raw Data'!K$1,FALSE)</f>
        <v>106.968414309484</v>
      </c>
      <c r="AC35" s="53">
        <f>VLOOKUP($A35,'ADR Raw Data'!$B$6:$BE$43,'ADR Raw Data'!L$1,FALSE)</f>
        <v>108.009778808174</v>
      </c>
      <c r="AD35" s="52">
        <f>VLOOKUP($A35,'ADR Raw Data'!$B$6:$BE$43,'ADR Raw Data'!N$1,FALSE)</f>
        <v>119.240662765179</v>
      </c>
      <c r="AE35" s="52">
        <f>VLOOKUP($A35,'ADR Raw Data'!$B$6:$BE$43,'ADR Raw Data'!O$1,FALSE)</f>
        <v>123.151132050074</v>
      </c>
      <c r="AF35" s="53">
        <f>VLOOKUP($A35,'ADR Raw Data'!$B$6:$BE$43,'ADR Raw Data'!P$1,FALSE)</f>
        <v>121.277319826135</v>
      </c>
      <c r="AG35" s="54">
        <f>VLOOKUP($A35,'ADR Raw Data'!$B$6:$BE$43,'ADR Raw Data'!R$1,FALSE)</f>
        <v>112.372447497637</v>
      </c>
      <c r="AI35" s="47">
        <f>VLOOKUP($A35,'ADR Raw Data'!$B$6:$BE$43,'ADR Raw Data'!T$1,FALSE)</f>
        <v>3.6689992296067899</v>
      </c>
      <c r="AJ35" s="48">
        <f>VLOOKUP($A35,'ADR Raw Data'!$B$6:$BE$43,'ADR Raw Data'!U$1,FALSE)</f>
        <v>5.2362356470231202</v>
      </c>
      <c r="AK35" s="48">
        <f>VLOOKUP($A35,'ADR Raw Data'!$B$6:$BE$43,'ADR Raw Data'!V$1,FALSE)</f>
        <v>7.7413978292937804</v>
      </c>
      <c r="AL35" s="48">
        <f>VLOOKUP($A35,'ADR Raw Data'!$B$6:$BE$43,'ADR Raw Data'!W$1,FALSE)</f>
        <v>4.6854656459085398</v>
      </c>
      <c r="AM35" s="48">
        <f>VLOOKUP($A35,'ADR Raw Data'!$B$6:$BE$43,'ADR Raw Data'!X$1,FALSE)</f>
        <v>4.0425328776510003</v>
      </c>
      <c r="AN35" s="49">
        <f>VLOOKUP($A35,'ADR Raw Data'!$B$6:$BE$43,'ADR Raw Data'!Y$1,FALSE)</f>
        <v>5.2519332750738901</v>
      </c>
      <c r="AO35" s="48">
        <f>VLOOKUP($A35,'ADR Raw Data'!$B$6:$BE$43,'ADR Raw Data'!AA$1,FALSE)</f>
        <v>4.3726819306047</v>
      </c>
      <c r="AP35" s="48">
        <f>VLOOKUP($A35,'ADR Raw Data'!$B$6:$BE$43,'ADR Raw Data'!AB$1,FALSE)</f>
        <v>3.9461753630737402</v>
      </c>
      <c r="AQ35" s="49">
        <f>VLOOKUP($A35,'ADR Raw Data'!$B$6:$BE$43,'ADR Raw Data'!AC$1,FALSE)</f>
        <v>4.1353232531461597</v>
      </c>
      <c r="AR35" s="50">
        <f>VLOOKUP($A35,'ADR Raw Data'!$B$6:$BE$43,'ADR Raw Data'!AE$1,FALSE)</f>
        <v>5.0063685914179299</v>
      </c>
      <c r="AS35" s="40"/>
      <c r="AT35" s="51">
        <f>VLOOKUP($A35,'RevPAR Raw Data'!$B$6:$BE$43,'RevPAR Raw Data'!G$1,FALSE)</f>
        <v>48.231855039637502</v>
      </c>
      <c r="AU35" s="52">
        <f>VLOOKUP($A35,'RevPAR Raw Data'!$B$6:$BE$43,'RevPAR Raw Data'!H$1,FALSE)</f>
        <v>67.796445073612603</v>
      </c>
      <c r="AV35" s="52">
        <f>VLOOKUP($A35,'RevPAR Raw Data'!$B$6:$BE$43,'RevPAR Raw Data'!I$1,FALSE)</f>
        <v>84.0280815402038</v>
      </c>
      <c r="AW35" s="52">
        <f>VLOOKUP($A35,'RevPAR Raw Data'!$B$6:$BE$43,'RevPAR Raw Data'!J$1,FALSE)</f>
        <v>83.275955832389499</v>
      </c>
      <c r="AX35" s="52">
        <f>VLOOKUP($A35,'RevPAR Raw Data'!$B$6:$BE$43,'RevPAR Raw Data'!K$1,FALSE)</f>
        <v>72.806361268403094</v>
      </c>
      <c r="AY35" s="53">
        <f>VLOOKUP($A35,'RevPAR Raw Data'!$B$6:$BE$43,'RevPAR Raw Data'!L$1,FALSE)</f>
        <v>71.227739750849295</v>
      </c>
      <c r="AZ35" s="52">
        <f>VLOOKUP($A35,'RevPAR Raw Data'!$B$6:$BE$43,'RevPAR Raw Data'!N$1,FALSE)</f>
        <v>92.300105322763301</v>
      </c>
      <c r="BA35" s="52">
        <f>VLOOKUP($A35,'RevPAR Raw Data'!$B$6:$BE$43,'RevPAR Raw Data'!O$1,FALSE)</f>
        <v>103.61152434880999</v>
      </c>
      <c r="BB35" s="53">
        <f>VLOOKUP($A35,'RevPAR Raw Data'!$B$6:$BE$43,'RevPAR Raw Data'!P$1,FALSE)</f>
        <v>97.955814835786995</v>
      </c>
      <c r="BC35" s="54">
        <f>VLOOKUP($A35,'RevPAR Raw Data'!$B$6:$BE$43,'RevPAR Raw Data'!R$1,FALSE)</f>
        <v>78.864332632260101</v>
      </c>
      <c r="BE35" s="47">
        <f>VLOOKUP($A35,'RevPAR Raw Data'!$B$6:$BE$43,'RevPAR Raw Data'!T$1,FALSE)</f>
        <v>0.99865496735273396</v>
      </c>
      <c r="BF35" s="48">
        <f>VLOOKUP($A35,'RevPAR Raw Data'!$B$6:$BE$43,'RevPAR Raw Data'!U$1,FALSE)</f>
        <v>2.3207851333320999</v>
      </c>
      <c r="BG35" s="48">
        <f>VLOOKUP($A35,'RevPAR Raw Data'!$B$6:$BE$43,'RevPAR Raw Data'!V$1,FALSE)</f>
        <v>7.4239313336655401</v>
      </c>
      <c r="BH35" s="48">
        <f>VLOOKUP($A35,'RevPAR Raw Data'!$B$6:$BE$43,'RevPAR Raw Data'!W$1,FALSE)</f>
        <v>3.4352604800901201</v>
      </c>
      <c r="BI35" s="48">
        <f>VLOOKUP($A35,'RevPAR Raw Data'!$B$6:$BE$43,'RevPAR Raw Data'!X$1,FALSE)</f>
        <v>-0.40464229342820301</v>
      </c>
      <c r="BJ35" s="49">
        <f>VLOOKUP($A35,'RevPAR Raw Data'!$B$6:$BE$43,'RevPAR Raw Data'!Y$1,FALSE)</f>
        <v>2.9757769487093699</v>
      </c>
      <c r="BK35" s="48">
        <f>VLOOKUP($A35,'RevPAR Raw Data'!$B$6:$BE$43,'RevPAR Raw Data'!AA$1,FALSE)</f>
        <v>8.2147353291466398</v>
      </c>
      <c r="BL35" s="48">
        <f>VLOOKUP($A35,'RevPAR Raw Data'!$B$6:$BE$43,'RevPAR Raw Data'!AB$1,FALSE)</f>
        <v>6.4836006673289504</v>
      </c>
      <c r="BM35" s="49">
        <f>VLOOKUP($A35,'RevPAR Raw Data'!$B$6:$BE$43,'RevPAR Raw Data'!AC$1,FALSE)</f>
        <v>7.2922397757277899</v>
      </c>
      <c r="BN35" s="50">
        <f>VLOOKUP($A35,'RevPAR Raw Data'!$B$6:$BE$43,'RevPAR Raw Data'!AE$1,FALSE)</f>
        <v>4.46727086962734</v>
      </c>
    </row>
    <row r="36" spans="1:66" x14ac:dyDescent="0.25">
      <c r="A36" s="63" t="s">
        <v>44</v>
      </c>
      <c r="B36" s="47">
        <f>VLOOKUP($A36,'Occupancy Raw Data'!$B$8:$BE$45,'Occupancy Raw Data'!G$3,FALSE)</f>
        <v>50.895933838731899</v>
      </c>
      <c r="C36" s="48">
        <f>VLOOKUP($A36,'Occupancy Raw Data'!$B$8:$BE$45,'Occupancy Raw Data'!H$3,FALSE)</f>
        <v>58.476912474155696</v>
      </c>
      <c r="D36" s="48">
        <f>VLOOKUP($A36,'Occupancy Raw Data'!$B$8:$BE$45,'Occupancy Raw Data'!I$3,FALSE)</f>
        <v>63.197794624396899</v>
      </c>
      <c r="E36" s="48">
        <f>VLOOKUP($A36,'Occupancy Raw Data'!$B$8:$BE$45,'Occupancy Raw Data'!J$3,FALSE)</f>
        <v>63.025499655410002</v>
      </c>
      <c r="F36" s="48">
        <f>VLOOKUP($A36,'Occupancy Raw Data'!$B$8:$BE$45,'Occupancy Raw Data'!K$3,FALSE)</f>
        <v>65.024121295658105</v>
      </c>
      <c r="G36" s="49">
        <f>VLOOKUP($A36,'Occupancy Raw Data'!$B$8:$BE$45,'Occupancy Raw Data'!L$3,FALSE)</f>
        <v>60.124052377670502</v>
      </c>
      <c r="H36" s="48">
        <f>VLOOKUP($A36,'Occupancy Raw Data'!$B$8:$BE$45,'Occupancy Raw Data'!N$3,FALSE)</f>
        <v>80.427291523087504</v>
      </c>
      <c r="I36" s="48">
        <f>VLOOKUP($A36,'Occupancy Raw Data'!$B$8:$BE$45,'Occupancy Raw Data'!O$3,FALSE)</f>
        <v>86.113025499655393</v>
      </c>
      <c r="J36" s="49">
        <f>VLOOKUP($A36,'Occupancy Raw Data'!$B$8:$BE$45,'Occupancy Raw Data'!P$3,FALSE)</f>
        <v>83.270158511371406</v>
      </c>
      <c r="K36" s="50">
        <f>VLOOKUP($A36,'Occupancy Raw Data'!$B$8:$BE$45,'Occupancy Raw Data'!R$3,FALSE)</f>
        <v>66.7372255587279</v>
      </c>
      <c r="M36" s="47">
        <f>VLOOKUP($A36,'Occupancy Raw Data'!$B$8:$BE$45,'Occupancy Raw Data'!T$3,FALSE)</f>
        <v>-0.94079991119292805</v>
      </c>
      <c r="N36" s="48">
        <f>VLOOKUP($A36,'Occupancy Raw Data'!$B$8:$BE$45,'Occupancy Raw Data'!U$3,FALSE)</f>
        <v>-9.4107659321305004</v>
      </c>
      <c r="O36" s="48">
        <f>VLOOKUP($A36,'Occupancy Raw Data'!$B$8:$BE$45,'Occupancy Raw Data'!V$3,FALSE)</f>
        <v>-11.419234214233301</v>
      </c>
      <c r="P36" s="48">
        <f>VLOOKUP($A36,'Occupancy Raw Data'!$B$8:$BE$45,'Occupancy Raw Data'!W$3,FALSE)</f>
        <v>-10.6239858187338</v>
      </c>
      <c r="Q36" s="48">
        <f>VLOOKUP($A36,'Occupancy Raw Data'!$B$8:$BE$45,'Occupancy Raw Data'!X$3,FALSE)</f>
        <v>-12.0065554095153</v>
      </c>
      <c r="R36" s="49">
        <f>VLOOKUP($A36,'Occupancy Raw Data'!$B$8:$BE$45,'Occupancy Raw Data'!Y$3,FALSE)</f>
        <v>-9.36700701983332</v>
      </c>
      <c r="S36" s="48">
        <f>VLOOKUP($A36,'Occupancy Raw Data'!$B$8:$BE$45,'Occupancy Raw Data'!AA$3,FALSE)</f>
        <v>-1.71127458198321</v>
      </c>
      <c r="T36" s="48">
        <f>VLOOKUP($A36,'Occupancy Raw Data'!$B$8:$BE$45,'Occupancy Raw Data'!AB$3,FALSE)</f>
        <v>0.49407402374273202</v>
      </c>
      <c r="U36" s="49">
        <f>VLOOKUP($A36,'Occupancy Raw Data'!$B$8:$BE$45,'Occupancy Raw Data'!AC$3,FALSE)</f>
        <v>-0.58317839317527398</v>
      </c>
      <c r="V36" s="50">
        <f>VLOOKUP($A36,'Occupancy Raw Data'!$B$8:$BE$45,'Occupancy Raw Data'!AE$3,FALSE)</f>
        <v>-6.4194460977980299</v>
      </c>
      <c r="X36" s="51">
        <f>VLOOKUP($A36,'ADR Raw Data'!$B$6:$BE$43,'ADR Raw Data'!G$1,FALSE)</f>
        <v>90.0795997291807</v>
      </c>
      <c r="Y36" s="52">
        <f>VLOOKUP($A36,'ADR Raw Data'!$B$6:$BE$43,'ADR Raw Data'!H$1,FALSE)</f>
        <v>92.220534708308705</v>
      </c>
      <c r="Z36" s="52">
        <f>VLOOKUP($A36,'ADR Raw Data'!$B$6:$BE$43,'ADR Raw Data'!I$1,FALSE)</f>
        <v>96.707638331515795</v>
      </c>
      <c r="AA36" s="52">
        <f>VLOOKUP($A36,'ADR Raw Data'!$B$6:$BE$43,'ADR Raw Data'!J$1,FALSE)</f>
        <v>95.332741607435693</v>
      </c>
      <c r="AB36" s="52">
        <f>VLOOKUP($A36,'ADR Raw Data'!$B$6:$BE$43,'ADR Raw Data'!K$1,FALSE)</f>
        <v>96.285167673555904</v>
      </c>
      <c r="AC36" s="53">
        <f>VLOOKUP($A36,'ADR Raw Data'!$B$6:$BE$43,'ADR Raw Data'!L$1,FALSE)</f>
        <v>94.333026215038899</v>
      </c>
      <c r="AD36" s="52">
        <f>VLOOKUP($A36,'ADR Raw Data'!$B$6:$BE$43,'ADR Raw Data'!N$1,FALSE)</f>
        <v>108.738419023136</v>
      </c>
      <c r="AE36" s="52">
        <f>VLOOKUP($A36,'ADR Raw Data'!$B$6:$BE$43,'ADR Raw Data'!O$1,FALSE)</f>
        <v>114.59176362545</v>
      </c>
      <c r="AF36" s="53">
        <f>VLOOKUP($A36,'ADR Raw Data'!$B$6:$BE$43,'ADR Raw Data'!P$1,FALSE)</f>
        <v>111.76500875232701</v>
      </c>
      <c r="AG36" s="54">
        <f>VLOOKUP($A36,'ADR Raw Data'!$B$6:$BE$43,'ADR Raw Data'!R$1,FALSE)</f>
        <v>100.547437338644</v>
      </c>
      <c r="AI36" s="47">
        <f>VLOOKUP($A36,'ADR Raw Data'!$B$6:$BE$43,'ADR Raw Data'!T$1,FALSE)</f>
        <v>7.2151252215191004</v>
      </c>
      <c r="AJ36" s="48">
        <f>VLOOKUP($A36,'ADR Raw Data'!$B$6:$BE$43,'ADR Raw Data'!U$1,FALSE)</f>
        <v>3.5429926477930098</v>
      </c>
      <c r="AK36" s="48">
        <f>VLOOKUP($A36,'ADR Raw Data'!$B$6:$BE$43,'ADR Raw Data'!V$1,FALSE)</f>
        <v>4.8185297522857304</v>
      </c>
      <c r="AL36" s="48">
        <f>VLOOKUP($A36,'ADR Raw Data'!$B$6:$BE$43,'ADR Raw Data'!W$1,FALSE)</f>
        <v>3.6157183407974398</v>
      </c>
      <c r="AM36" s="48">
        <f>VLOOKUP($A36,'ADR Raw Data'!$B$6:$BE$43,'ADR Raw Data'!X$1,FALSE)</f>
        <v>6.7897329537786302</v>
      </c>
      <c r="AN36" s="49">
        <f>VLOOKUP($A36,'ADR Raw Data'!$B$6:$BE$43,'ADR Raw Data'!Y$1,FALSE)</f>
        <v>5.0002526900417203</v>
      </c>
      <c r="AO36" s="48">
        <f>VLOOKUP($A36,'ADR Raw Data'!$B$6:$BE$43,'ADR Raw Data'!AA$1,FALSE)</f>
        <v>4.8558933479072897</v>
      </c>
      <c r="AP36" s="48">
        <f>VLOOKUP($A36,'ADR Raw Data'!$B$6:$BE$43,'ADR Raw Data'!AB$1,FALSE)</f>
        <v>6.65175209693622</v>
      </c>
      <c r="AQ36" s="49">
        <f>VLOOKUP($A36,'ADR Raw Data'!$B$6:$BE$43,'ADR Raw Data'!AC$1,FALSE)</f>
        <v>5.8211412234289899</v>
      </c>
      <c r="AR36" s="50">
        <f>VLOOKUP($A36,'ADR Raw Data'!$B$6:$BE$43,'ADR Raw Data'!AE$1,FALSE)</f>
        <v>5.6895411673986196</v>
      </c>
      <c r="AS36" s="40"/>
      <c r="AT36" s="51">
        <f>VLOOKUP($A36,'RevPAR Raw Data'!$B$6:$BE$43,'RevPAR Raw Data'!G$1,FALSE)</f>
        <v>45.846853480358298</v>
      </c>
      <c r="AU36" s="52">
        <f>VLOOKUP($A36,'RevPAR Raw Data'!$B$6:$BE$43,'RevPAR Raw Data'!H$1,FALSE)</f>
        <v>53.927721364576101</v>
      </c>
      <c r="AV36" s="52">
        <f>VLOOKUP($A36,'RevPAR Raw Data'!$B$6:$BE$43,'RevPAR Raw Data'!I$1,FALSE)</f>
        <v>61.117094658855898</v>
      </c>
      <c r="AW36" s="52">
        <f>VLOOKUP($A36,'RevPAR Raw Data'!$B$6:$BE$43,'RevPAR Raw Data'!J$1,FALSE)</f>
        <v>60.083936733287302</v>
      </c>
      <c r="AX36" s="52">
        <f>VLOOKUP($A36,'RevPAR Raw Data'!$B$6:$BE$43,'RevPAR Raw Data'!K$1,FALSE)</f>
        <v>62.608584217780802</v>
      </c>
      <c r="AY36" s="53">
        <f>VLOOKUP($A36,'RevPAR Raw Data'!$B$6:$BE$43,'RevPAR Raw Data'!L$1,FALSE)</f>
        <v>56.716838090971699</v>
      </c>
      <c r="AZ36" s="52">
        <f>VLOOKUP($A36,'RevPAR Raw Data'!$B$6:$BE$43,'RevPAR Raw Data'!N$1,FALSE)</f>
        <v>87.455365265334194</v>
      </c>
      <c r="BA36" s="52">
        <f>VLOOKUP($A36,'RevPAR Raw Data'!$B$6:$BE$43,'RevPAR Raw Data'!O$1,FALSE)</f>
        <v>98.678434631288695</v>
      </c>
      <c r="BB36" s="53">
        <f>VLOOKUP($A36,'RevPAR Raw Data'!$B$6:$BE$43,'RevPAR Raw Data'!P$1,FALSE)</f>
        <v>93.066899948311502</v>
      </c>
      <c r="BC36" s="54">
        <f>VLOOKUP($A36,'RevPAR Raw Data'!$B$6:$BE$43,'RevPAR Raw Data'!R$1,FALSE)</f>
        <v>67.102570050211597</v>
      </c>
      <c r="BE36" s="47">
        <f>VLOOKUP($A36,'RevPAR Raw Data'!$B$6:$BE$43,'RevPAR Raw Data'!T$1,FALSE)</f>
        <v>6.2064454186496603</v>
      </c>
      <c r="BF36" s="48">
        <f>VLOOKUP($A36,'RevPAR Raw Data'!$B$6:$BE$43,'RevPAR Raw Data'!U$1,FALSE)</f>
        <v>-6.2011960294138797</v>
      </c>
      <c r="BG36" s="48">
        <f>VLOOKUP($A36,'RevPAR Raw Data'!$B$6:$BE$43,'RevPAR Raw Data'!V$1,FALSE)</f>
        <v>-7.1509436600436302</v>
      </c>
      <c r="BH36" s="48">
        <f>VLOOKUP($A36,'RevPAR Raw Data'!$B$6:$BE$43,'RevPAR Raw Data'!W$1,FALSE)</f>
        <v>-7.3924008817081299</v>
      </c>
      <c r="BI36" s="48">
        <f>VLOOKUP($A36,'RevPAR Raw Data'!$B$6:$BE$43,'RevPAR Raw Data'!X$1,FALSE)</f>
        <v>-6.0320355049902199</v>
      </c>
      <c r="BJ36" s="49">
        <f>VLOOKUP($A36,'RevPAR Raw Data'!$B$6:$BE$43,'RevPAR Raw Data'!Y$1,FALSE)</f>
        <v>-4.8351283502772002</v>
      </c>
      <c r="BK36" s="48">
        <f>VLOOKUP($A36,'RevPAR Raw Data'!$B$6:$BE$43,'RevPAR Raw Data'!AA$1,FALSE)</f>
        <v>3.0615210973331202</v>
      </c>
      <c r="BL36" s="48">
        <f>VLOOKUP($A36,'RevPAR Raw Data'!$B$6:$BE$43,'RevPAR Raw Data'!AB$1,FALSE)</f>
        <v>7.1786906999136804</v>
      </c>
      <c r="BM36" s="49">
        <f>VLOOKUP($A36,'RevPAR Raw Data'!$B$6:$BE$43,'RevPAR Raw Data'!AC$1,FALSE)</f>
        <v>5.2040151924024602</v>
      </c>
      <c r="BN36" s="50">
        <f>VLOOKUP($A36,'RevPAR Raw Data'!$B$6:$BE$43,'RevPAR Raw Data'!AE$1,FALSE)</f>
        <v>-1.0951419588525899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Data'!G$3,FALSE)</f>
        <v>52.294171747794302</v>
      </c>
      <c r="C39" s="48">
        <f>VLOOKUP($A39,'Occupancy Raw Data'!$B$8:$BE$45,'Occupancy Raw Data'!H$3,FALSE)</f>
        <v>64.958953571550197</v>
      </c>
      <c r="D39" s="48">
        <f>VLOOKUP($A39,'Occupancy Raw Data'!$B$8:$BE$45,'Occupancy Raw Data'!I$3,FALSE)</f>
        <v>71.155090779030502</v>
      </c>
      <c r="E39" s="48">
        <f>VLOOKUP($A39,'Occupancy Raw Data'!$B$8:$BE$45,'Occupancy Raw Data'!J$3,FALSE)</f>
        <v>71.5127567530742</v>
      </c>
      <c r="F39" s="48">
        <f>VLOOKUP($A39,'Occupancy Raw Data'!$B$8:$BE$45,'Occupancy Raw Data'!K$3,FALSE)</f>
        <v>69.864086929863404</v>
      </c>
      <c r="G39" s="49">
        <f>VLOOKUP($A39,'Occupancy Raw Data'!$B$8:$BE$45,'Occupancy Raw Data'!L$3,FALSE)</f>
        <v>65.957011956262505</v>
      </c>
      <c r="H39" s="48">
        <f>VLOOKUP($A39,'Occupancy Raw Data'!$B$8:$BE$45,'Occupancy Raw Data'!N$3,FALSE)</f>
        <v>79.432503321184001</v>
      </c>
      <c r="I39" s="48">
        <f>VLOOKUP($A39,'Occupancy Raw Data'!$B$8:$BE$45,'Occupancy Raw Data'!O$3,FALSE)</f>
        <v>83.6904315836086</v>
      </c>
      <c r="J39" s="49">
        <f>VLOOKUP($A39,'Occupancy Raw Data'!$B$8:$BE$45,'Occupancy Raw Data'!P$3,FALSE)</f>
        <v>81.5614674523963</v>
      </c>
      <c r="K39" s="50">
        <f>VLOOKUP($A39,'Occupancy Raw Data'!$B$8:$BE$45,'Occupancy Raw Data'!R$3,FALSE)</f>
        <v>70.415427812300706</v>
      </c>
      <c r="M39" s="47">
        <f>VLOOKUP($A39,'Occupancy Raw Data'!$B$8:$BE$45,'Occupancy Raw Data'!T$3,FALSE)</f>
        <v>-0.74281070857328102</v>
      </c>
      <c r="N39" s="48">
        <f>VLOOKUP($A39,'Occupancy Raw Data'!$B$8:$BE$45,'Occupancy Raw Data'!U$3,FALSE)</f>
        <v>-1.3811627775077699</v>
      </c>
      <c r="O39" s="48">
        <f>VLOOKUP($A39,'Occupancy Raw Data'!$B$8:$BE$45,'Occupancy Raw Data'!V$3,FALSE)</f>
        <v>-2.8410829420713899</v>
      </c>
      <c r="P39" s="48">
        <f>VLOOKUP($A39,'Occupancy Raw Data'!$B$8:$BE$45,'Occupancy Raw Data'!W$3,FALSE)</f>
        <v>-3.63923254102819</v>
      </c>
      <c r="Q39" s="48">
        <f>VLOOKUP($A39,'Occupancy Raw Data'!$B$8:$BE$45,'Occupancy Raw Data'!X$3,FALSE)</f>
        <v>-6.1506882443580402</v>
      </c>
      <c r="R39" s="49">
        <f>VLOOKUP($A39,'Occupancy Raw Data'!$B$8:$BE$45,'Occupancy Raw Data'!Y$3,FALSE)</f>
        <v>-3.1315788571800698</v>
      </c>
      <c r="S39" s="48">
        <f>VLOOKUP($A39,'Occupancy Raw Data'!$B$8:$BE$45,'Occupancy Raw Data'!AA$3,FALSE)</f>
        <v>-1.4808423868608001</v>
      </c>
      <c r="T39" s="48">
        <f>VLOOKUP($A39,'Occupancy Raw Data'!$B$8:$BE$45,'Occupancy Raw Data'!AB$3,FALSE)</f>
        <v>-0.788420386975905</v>
      </c>
      <c r="U39" s="49">
        <f>VLOOKUP($A39,'Occupancy Raw Data'!$B$8:$BE$45,'Occupancy Raw Data'!AC$3,FALSE)</f>
        <v>-1.12680605041184</v>
      </c>
      <c r="V39" s="50">
        <f>VLOOKUP($A39,'Occupancy Raw Data'!$B$8:$BE$45,'Occupancy Raw Data'!AE$3,FALSE)</f>
        <v>-2.4771807851959302</v>
      </c>
      <c r="X39" s="51">
        <f>VLOOKUP($A39,'ADR Raw Data'!$B$6:$BE$43,'ADR Raw Data'!G$1,FALSE)</f>
        <v>112.735693069306</v>
      </c>
      <c r="Y39" s="52">
        <f>VLOOKUP($A39,'ADR Raw Data'!$B$6:$BE$43,'ADR Raw Data'!H$1,FALSE)</f>
        <v>120.124561615102</v>
      </c>
      <c r="Z39" s="52">
        <f>VLOOKUP($A39,'ADR Raw Data'!$B$6:$BE$43,'ADR Raw Data'!I$1,FALSE)</f>
        <v>126.95723873809099</v>
      </c>
      <c r="AA39" s="52">
        <f>VLOOKUP($A39,'ADR Raw Data'!$B$6:$BE$43,'ADR Raw Data'!J$1,FALSE)</f>
        <v>124.40542202534</v>
      </c>
      <c r="AB39" s="52">
        <f>VLOOKUP($A39,'ADR Raw Data'!$B$6:$BE$43,'ADR Raw Data'!K$1,FALSE)</f>
        <v>126.934019015114</v>
      </c>
      <c r="AC39" s="53">
        <f>VLOOKUP($A39,'ADR Raw Data'!$B$6:$BE$43,'ADR Raw Data'!L$1,FALSE)</f>
        <v>122.79799276971499</v>
      </c>
      <c r="AD39" s="52">
        <f>VLOOKUP($A39,'ADR Raw Data'!$B$6:$BE$43,'ADR Raw Data'!N$1,FALSE)</f>
        <v>158.197165830438</v>
      </c>
      <c r="AE39" s="52">
        <f>VLOOKUP($A39,'ADR Raw Data'!$B$6:$BE$43,'ADR Raw Data'!O$1,FALSE)</f>
        <v>160.067659652407</v>
      </c>
      <c r="AF39" s="53">
        <f>VLOOKUP($A39,'ADR Raw Data'!$B$6:$BE$43,'ADR Raw Data'!P$1,FALSE)</f>
        <v>159.15682509188099</v>
      </c>
      <c r="AG39" s="54">
        <f>VLOOKUP($A39,'ADR Raw Data'!$B$6:$BE$43,'ADR Raw Data'!R$1,FALSE)</f>
        <v>134.83058201972301</v>
      </c>
      <c r="AI39" s="47">
        <f>VLOOKUP($A39,'ADR Raw Data'!$B$6:$BE$43,'ADR Raw Data'!T$1,FALSE)</f>
        <v>7.8126386052484502</v>
      </c>
      <c r="AJ39" s="48">
        <f>VLOOKUP($A39,'ADR Raw Data'!$B$6:$BE$43,'ADR Raw Data'!U$1,FALSE)</f>
        <v>10.3244823483501</v>
      </c>
      <c r="AK39" s="48">
        <f>VLOOKUP($A39,'ADR Raw Data'!$B$6:$BE$43,'ADR Raw Data'!V$1,FALSE)</f>
        <v>11.7114521247035</v>
      </c>
      <c r="AL39" s="48">
        <f>VLOOKUP($A39,'ADR Raw Data'!$B$6:$BE$43,'ADR Raw Data'!W$1,FALSE)</f>
        <v>7.0811554123543203</v>
      </c>
      <c r="AM39" s="48">
        <f>VLOOKUP($A39,'ADR Raw Data'!$B$6:$BE$43,'ADR Raw Data'!X$1,FALSE)</f>
        <v>7.6744771000735197</v>
      </c>
      <c r="AN39" s="49">
        <f>VLOOKUP($A39,'ADR Raw Data'!$B$6:$BE$43,'ADR Raw Data'!Y$1,FALSE)</f>
        <v>8.8643873006837808</v>
      </c>
      <c r="AO39" s="48">
        <f>VLOOKUP($A39,'ADR Raw Data'!$B$6:$BE$43,'ADR Raw Data'!AA$1,FALSE)</f>
        <v>2.8227143304352702</v>
      </c>
      <c r="AP39" s="48">
        <f>VLOOKUP($A39,'ADR Raw Data'!$B$6:$BE$43,'ADR Raw Data'!AB$1,FALSE)</f>
        <v>1.5037900747661199</v>
      </c>
      <c r="AQ39" s="49">
        <f>VLOOKUP($A39,'ADR Raw Data'!$B$6:$BE$43,'ADR Raw Data'!AC$1,FALSE)</f>
        <v>2.1423212782544101</v>
      </c>
      <c r="AR39" s="50">
        <f>VLOOKUP($A39,'ADR Raw Data'!$B$6:$BE$43,'ADR Raw Data'!AE$1,FALSE)</f>
        <v>6.2984580538900801</v>
      </c>
      <c r="AS39" s="40"/>
      <c r="AT39" s="51">
        <f>VLOOKUP($A39,'RevPAR Raw Data'!$B$6:$BE$43,'RevPAR Raw Data'!G$1,FALSE)</f>
        <v>58.954196954729703</v>
      </c>
      <c r="AU39" s="52">
        <f>VLOOKUP($A39,'RevPAR Raw Data'!$B$6:$BE$43,'RevPAR Raw Data'!H$1,FALSE)</f>
        <v>78.031658207582495</v>
      </c>
      <c r="AV39" s="52">
        <f>VLOOKUP($A39,'RevPAR Raw Data'!$B$6:$BE$43,'RevPAR Raw Data'!I$1,FALSE)</f>
        <v>90.336538474639696</v>
      </c>
      <c r="AW39" s="52">
        <f>VLOOKUP($A39,'RevPAR Raw Data'!$B$6:$BE$43,'RevPAR Raw Data'!J$1,FALSE)</f>
        <v>88.9657468406172</v>
      </c>
      <c r="AX39" s="52">
        <f>VLOOKUP($A39,'RevPAR Raw Data'!$B$6:$BE$43,'RevPAR Raw Data'!K$1,FALSE)</f>
        <v>88.681293388288907</v>
      </c>
      <c r="AY39" s="53">
        <f>VLOOKUP($A39,'RevPAR Raw Data'!$B$6:$BE$43,'RevPAR Raw Data'!L$1,FALSE)</f>
        <v>80.993886773171596</v>
      </c>
      <c r="AZ39" s="52">
        <f>VLOOKUP($A39,'RevPAR Raw Data'!$B$6:$BE$43,'RevPAR Raw Data'!N$1,FALSE)</f>
        <v>125.659969002282</v>
      </c>
      <c r="BA39" s="52">
        <f>VLOOKUP($A39,'RevPAR Raw Data'!$B$6:$BE$43,'RevPAR Raw Data'!O$1,FALSE)</f>
        <v>133.961315188881</v>
      </c>
      <c r="BB39" s="53">
        <f>VLOOKUP($A39,'RevPAR Raw Data'!$B$6:$BE$43,'RevPAR Raw Data'!P$1,FALSE)</f>
        <v>129.81064209558099</v>
      </c>
      <c r="BC39" s="54">
        <f>VLOOKUP($A39,'RevPAR Raw Data'!$B$6:$BE$43,'RevPAR Raw Data'!R$1,FALSE)</f>
        <v>94.941531151003105</v>
      </c>
      <c r="BE39" s="47">
        <f>VLOOKUP($A39,'RevPAR Raw Data'!$B$6:$BE$43,'RevPAR Raw Data'!T$1,FALSE)</f>
        <v>7.0117947804932603</v>
      </c>
      <c r="BF39" s="48">
        <f>VLOOKUP($A39,'RevPAR Raw Data'!$B$6:$BE$43,'RevPAR Raw Data'!U$1,FALSE)</f>
        <v>8.8007216636766508</v>
      </c>
      <c r="BG39" s="48">
        <f>VLOOKUP($A39,'RevPAR Raw Data'!$B$6:$BE$43,'RevPAR Raw Data'!V$1,FALSE)</f>
        <v>8.5376371140483691</v>
      </c>
      <c r="BH39" s="48">
        <f>VLOOKUP($A39,'RevPAR Raw Data'!$B$6:$BE$43,'RevPAR Raw Data'!W$1,FALSE)</f>
        <v>3.1842231592789498</v>
      </c>
      <c r="BI39" s="48">
        <f>VLOOKUP($A39,'RevPAR Raw Data'!$B$6:$BE$43,'RevPAR Raw Data'!X$1,FALSE)</f>
        <v>1.05175569490531</v>
      </c>
      <c r="BJ39" s="49">
        <f>VLOOKUP($A39,'RevPAR Raw Data'!$B$6:$BE$43,'RevPAR Raw Data'!Y$1,FALSE)</f>
        <v>5.4552131649769402</v>
      </c>
      <c r="BK39" s="48">
        <f>VLOOKUP($A39,'RevPAR Raw Data'!$B$6:$BE$43,'RevPAR Raw Data'!AA$1,FALSE)</f>
        <v>1.3000719933093801</v>
      </c>
      <c r="BL39" s="48">
        <f>VLOOKUP($A39,'RevPAR Raw Data'!$B$6:$BE$43,'RevPAR Raw Data'!AB$1,FALSE)</f>
        <v>0.70351350026344295</v>
      </c>
      <c r="BM39" s="49">
        <f>VLOOKUP($A39,'RevPAR Raw Data'!$B$6:$BE$43,'RevPAR Raw Data'!AC$1,FALSE)</f>
        <v>0.99137542205993001</v>
      </c>
      <c r="BN39" s="50">
        <f>VLOOKUP($A39,'RevPAR Raw Data'!$B$6:$BE$43,'RevPAR Raw Data'!AE$1,FALSE)</f>
        <v>3.6652530760195599</v>
      </c>
    </row>
    <row r="40" spans="1:66" x14ac:dyDescent="0.25">
      <c r="A40" s="63" t="s">
        <v>78</v>
      </c>
      <c r="B40" s="47">
        <f>VLOOKUP($A40,'Occupancy Raw Data'!$B$8:$BE$45,'Occupancy Raw Data'!G$3,FALSE)</f>
        <v>47.075208913649</v>
      </c>
      <c r="C40" s="48">
        <f>VLOOKUP($A40,'Occupancy Raw Data'!$B$8:$BE$45,'Occupancy Raw Data'!H$3,FALSE)</f>
        <v>61.374187558031501</v>
      </c>
      <c r="D40" s="48">
        <f>VLOOKUP($A40,'Occupancy Raw Data'!$B$8:$BE$45,'Occupancy Raw Data'!I$3,FALSE)</f>
        <v>64.438254410399196</v>
      </c>
      <c r="E40" s="48">
        <f>VLOOKUP($A40,'Occupancy Raw Data'!$B$8:$BE$45,'Occupancy Raw Data'!J$3,FALSE)</f>
        <v>68.802228412256198</v>
      </c>
      <c r="F40" s="48">
        <f>VLOOKUP($A40,'Occupancy Raw Data'!$B$8:$BE$45,'Occupancy Raw Data'!K$3,FALSE)</f>
        <v>60.631383472609002</v>
      </c>
      <c r="G40" s="49">
        <f>VLOOKUP($A40,'Occupancy Raw Data'!$B$8:$BE$45,'Occupancy Raw Data'!L$3,FALSE)</f>
        <v>60.464252553389002</v>
      </c>
      <c r="H40" s="48">
        <f>VLOOKUP($A40,'Occupancy Raw Data'!$B$8:$BE$45,'Occupancy Raw Data'!N$3,FALSE)</f>
        <v>72.701949860724199</v>
      </c>
      <c r="I40" s="48">
        <f>VLOOKUP($A40,'Occupancy Raw Data'!$B$8:$BE$45,'Occupancy Raw Data'!O$3,FALSE)</f>
        <v>77.623026926647995</v>
      </c>
      <c r="J40" s="49">
        <f>VLOOKUP($A40,'Occupancy Raw Data'!$B$8:$BE$45,'Occupancy Raw Data'!P$3,FALSE)</f>
        <v>75.162488393686104</v>
      </c>
      <c r="K40" s="50">
        <f>VLOOKUP($A40,'Occupancy Raw Data'!$B$8:$BE$45,'Occupancy Raw Data'!R$3,FALSE)</f>
        <v>64.663748507759607</v>
      </c>
      <c r="M40" s="47">
        <f>VLOOKUP($A40,'Occupancy Raw Data'!$B$8:$BE$45,'Occupancy Raw Data'!T$3,FALSE)</f>
        <v>0.396039603960396</v>
      </c>
      <c r="N40" s="48">
        <f>VLOOKUP($A40,'Occupancy Raw Data'!$B$8:$BE$45,'Occupancy Raw Data'!U$3,FALSE)</f>
        <v>-5.9743954480796502</v>
      </c>
      <c r="O40" s="48">
        <f>VLOOKUP($A40,'Occupancy Raw Data'!$B$8:$BE$45,'Occupancy Raw Data'!V$3,FALSE)</f>
        <v>-5.7065217391304301</v>
      </c>
      <c r="P40" s="48">
        <f>VLOOKUP($A40,'Occupancy Raw Data'!$B$8:$BE$45,'Occupancy Raw Data'!W$3,FALSE)</f>
        <v>6.1604584527220601</v>
      </c>
      <c r="Q40" s="48">
        <f>VLOOKUP($A40,'Occupancy Raw Data'!$B$8:$BE$45,'Occupancy Raw Data'!X$3,FALSE)</f>
        <v>-4.5321637426900496</v>
      </c>
      <c r="R40" s="49">
        <f>VLOOKUP($A40,'Occupancy Raw Data'!$B$8:$BE$45,'Occupancy Raw Data'!Y$3,FALSE)</f>
        <v>-2.1046301864101</v>
      </c>
      <c r="S40" s="48">
        <f>VLOOKUP($A40,'Occupancy Raw Data'!$B$8:$BE$45,'Occupancy Raw Data'!AA$3,FALSE)</f>
        <v>4.81927710843373</v>
      </c>
      <c r="T40" s="48">
        <f>VLOOKUP($A40,'Occupancy Raw Data'!$B$8:$BE$45,'Occupancy Raw Data'!AB$3,FALSE)</f>
        <v>3.8509316770186302</v>
      </c>
      <c r="U40" s="49">
        <f>VLOOKUP($A40,'Occupancy Raw Data'!$B$8:$BE$45,'Occupancy Raw Data'!AC$3,FALSE)</f>
        <v>4.3170103092783503</v>
      </c>
      <c r="V40" s="50">
        <f>VLOOKUP($A40,'Occupancy Raw Data'!$B$8:$BE$45,'Occupancy Raw Data'!AE$3,FALSE)</f>
        <v>-6.1500615006149999E-2</v>
      </c>
      <c r="X40" s="51">
        <f>VLOOKUP($A40,'ADR Raw Data'!$B$6:$BE$43,'ADR Raw Data'!G$1,FALSE)</f>
        <v>110.079112426035</v>
      </c>
      <c r="Y40" s="52">
        <f>VLOOKUP($A40,'ADR Raw Data'!$B$6:$BE$43,'ADR Raw Data'!H$1,FALSE)</f>
        <v>105.316248108925</v>
      </c>
      <c r="Z40" s="52">
        <f>VLOOKUP($A40,'ADR Raw Data'!$B$6:$BE$43,'ADR Raw Data'!I$1,FALSE)</f>
        <v>107.18061959654101</v>
      </c>
      <c r="AA40" s="52">
        <f>VLOOKUP($A40,'ADR Raw Data'!$B$6:$BE$43,'ADR Raw Data'!J$1,FALSE)</f>
        <v>107.360661268556</v>
      </c>
      <c r="AB40" s="52">
        <f>VLOOKUP($A40,'ADR Raw Data'!$B$6:$BE$43,'ADR Raw Data'!K$1,FALSE)</f>
        <v>114.81906584992301</v>
      </c>
      <c r="AC40" s="53">
        <f>VLOOKUP($A40,'ADR Raw Data'!$B$6:$BE$43,'ADR Raw Data'!L$1,FALSE)</f>
        <v>108.82635135135099</v>
      </c>
      <c r="AD40" s="52">
        <f>VLOOKUP($A40,'ADR Raw Data'!$B$6:$BE$43,'ADR Raw Data'!N$1,FALSE)</f>
        <v>142.82320561941199</v>
      </c>
      <c r="AE40" s="52">
        <f>VLOOKUP($A40,'ADR Raw Data'!$B$6:$BE$43,'ADR Raw Data'!O$1,FALSE)</f>
        <v>140.00418660286999</v>
      </c>
      <c r="AF40" s="53">
        <f>VLOOKUP($A40,'ADR Raw Data'!$B$6:$BE$43,'ADR Raw Data'!P$1,FALSE)</f>
        <v>141.36755404570701</v>
      </c>
      <c r="AG40" s="54">
        <f>VLOOKUP($A40,'ADR Raw Data'!$B$6:$BE$43,'ADR Raw Data'!R$1,FALSE)</f>
        <v>119.63336820512799</v>
      </c>
      <c r="AI40" s="47">
        <f>VLOOKUP($A40,'ADR Raw Data'!$B$6:$BE$43,'ADR Raw Data'!T$1,FALSE)</f>
        <v>10.3682554000836</v>
      </c>
      <c r="AJ40" s="48">
        <f>VLOOKUP($A40,'ADR Raw Data'!$B$6:$BE$43,'ADR Raw Data'!U$1,FALSE)</f>
        <v>-14.8623743509661</v>
      </c>
      <c r="AK40" s="48">
        <f>VLOOKUP($A40,'ADR Raw Data'!$B$6:$BE$43,'ADR Raw Data'!V$1,FALSE)</f>
        <v>-12.5547803447077</v>
      </c>
      <c r="AL40" s="48">
        <f>VLOOKUP($A40,'ADR Raw Data'!$B$6:$BE$43,'ADR Raw Data'!W$1,FALSE)</f>
        <v>1.85859003489052</v>
      </c>
      <c r="AM40" s="48">
        <f>VLOOKUP($A40,'ADR Raw Data'!$B$6:$BE$43,'ADR Raw Data'!X$1,FALSE)</f>
        <v>-5.1069832334988297</v>
      </c>
      <c r="AN40" s="49">
        <f>VLOOKUP($A40,'ADR Raw Data'!$B$6:$BE$43,'ADR Raw Data'!Y$1,FALSE)</f>
        <v>-5.70947683391356</v>
      </c>
      <c r="AO40" s="48">
        <f>VLOOKUP($A40,'ADR Raw Data'!$B$6:$BE$43,'ADR Raw Data'!AA$1,FALSE)</f>
        <v>-8.3776860830497206</v>
      </c>
      <c r="AP40" s="48">
        <f>VLOOKUP($A40,'ADR Raw Data'!$B$6:$BE$43,'ADR Raw Data'!AB$1,FALSE)</f>
        <v>-4.4694660525734404</v>
      </c>
      <c r="AQ40" s="49">
        <f>VLOOKUP($A40,'ADR Raw Data'!$B$6:$BE$43,'ADR Raw Data'!AC$1,FALSE)</f>
        <v>-6.4064802002479597</v>
      </c>
      <c r="AR40" s="50">
        <f>VLOOKUP($A40,'ADR Raw Data'!$B$6:$BE$43,'ADR Raw Data'!AE$1,FALSE)</f>
        <v>-5.6158704998600601</v>
      </c>
      <c r="AS40" s="40"/>
      <c r="AT40" s="51">
        <f>VLOOKUP($A40,'RevPAR Raw Data'!$B$6:$BE$43,'RevPAR Raw Data'!G$1,FALSE)</f>
        <v>51.819972144846702</v>
      </c>
      <c r="AU40" s="52">
        <f>VLOOKUP($A40,'RevPAR Raw Data'!$B$6:$BE$43,'RevPAR Raw Data'!H$1,FALSE)</f>
        <v>64.636991643453996</v>
      </c>
      <c r="AV40" s="52">
        <f>VLOOKUP($A40,'RevPAR Raw Data'!$B$6:$BE$43,'RevPAR Raw Data'!I$1,FALSE)</f>
        <v>69.065320334261799</v>
      </c>
      <c r="AW40" s="52">
        <f>VLOOKUP($A40,'RevPAR Raw Data'!$B$6:$BE$43,'RevPAR Raw Data'!J$1,FALSE)</f>
        <v>73.8665273909006</v>
      </c>
      <c r="AX40" s="52">
        <f>VLOOKUP($A40,'RevPAR Raw Data'!$B$6:$BE$43,'RevPAR Raw Data'!K$1,FALSE)</f>
        <v>69.616388115134598</v>
      </c>
      <c r="AY40" s="53">
        <f>VLOOKUP($A40,'RevPAR Raw Data'!$B$6:$BE$43,'RevPAR Raw Data'!L$1,FALSE)</f>
        <v>65.801039925719493</v>
      </c>
      <c r="AZ40" s="52">
        <f>VLOOKUP($A40,'RevPAR Raw Data'!$B$6:$BE$43,'RevPAR Raw Data'!N$1,FALSE)</f>
        <v>103.83525533890401</v>
      </c>
      <c r="BA40" s="52">
        <f>VLOOKUP($A40,'RevPAR Raw Data'!$B$6:$BE$43,'RevPAR Raw Data'!O$1,FALSE)</f>
        <v>108.67548746518101</v>
      </c>
      <c r="BB40" s="53">
        <f>VLOOKUP($A40,'RevPAR Raw Data'!$B$6:$BE$43,'RevPAR Raw Data'!P$1,FALSE)</f>
        <v>106.255371402042</v>
      </c>
      <c r="BC40" s="54">
        <f>VLOOKUP($A40,'RevPAR Raw Data'!$B$6:$BE$43,'RevPAR Raw Data'!R$1,FALSE)</f>
        <v>77.359420347526097</v>
      </c>
      <c r="BE40" s="47">
        <f>VLOOKUP($A40,'RevPAR Raw Data'!$B$6:$BE$43,'RevPAR Raw Data'!T$1,FALSE)</f>
        <v>10.8053574016681</v>
      </c>
      <c r="BF40" s="48">
        <f>VLOOKUP($A40,'RevPAR Raw Data'!$B$6:$BE$43,'RevPAR Raw Data'!U$1,FALSE)</f>
        <v>-19.9488327823451</v>
      </c>
      <c r="BG40" s="48">
        <f>VLOOKUP($A40,'RevPAR Raw Data'!$B$6:$BE$43,'RevPAR Raw Data'!V$1,FALSE)</f>
        <v>-17.544860814167301</v>
      </c>
      <c r="BH40" s="48">
        <f>VLOOKUP($A40,'RevPAR Raw Data'!$B$6:$BE$43,'RevPAR Raw Data'!W$1,FALSE)</f>
        <v>8.1335461545184504</v>
      </c>
      <c r="BI40" s="48">
        <f>VLOOKUP($A40,'RevPAR Raw Data'!$B$6:$BE$43,'RevPAR Raw Data'!X$1,FALSE)</f>
        <v>-9.4076901337349899</v>
      </c>
      <c r="BJ40" s="49">
        <f>VLOOKUP($A40,'RevPAR Raw Data'!$B$6:$BE$43,'RevPAR Raw Data'!Y$1,FALSE)</f>
        <v>-7.6939436473910296</v>
      </c>
      <c r="BK40" s="48">
        <f>VLOOKUP($A40,'RevPAR Raw Data'!$B$6:$BE$43,'RevPAR Raw Data'!AA$1,FALSE)</f>
        <v>-3.9621528822328398</v>
      </c>
      <c r="BL40" s="48">
        <f>VLOOKUP($A40,'RevPAR Raw Data'!$B$6:$BE$43,'RevPAR Raw Data'!AB$1,FALSE)</f>
        <v>-0.79065045956695701</v>
      </c>
      <c r="BM40" s="49">
        <f>VLOOKUP($A40,'RevPAR Raw Data'!$B$6:$BE$43,'RevPAR Raw Data'!AC$1,FALSE)</f>
        <v>-2.3660383016761899</v>
      </c>
      <c r="BN40" s="50">
        <f>VLOOKUP($A40,'RevPAR Raw Data'!$B$6:$BE$43,'RevPAR Raw Data'!AE$1,FALSE)</f>
        <v>-5.6739173199708404</v>
      </c>
    </row>
    <row r="41" spans="1:66" x14ac:dyDescent="0.25">
      <c r="A41" s="63" t="s">
        <v>79</v>
      </c>
      <c r="B41" s="47">
        <f>VLOOKUP($A41,'Occupancy Raw Data'!$B$8:$BE$45,'Occupancy Raw Data'!G$3,FALSE)</f>
        <v>43.173943173943101</v>
      </c>
      <c r="C41" s="48">
        <f>VLOOKUP($A41,'Occupancy Raw Data'!$B$8:$BE$45,'Occupancy Raw Data'!H$3,FALSE)</f>
        <v>52.737352737352701</v>
      </c>
      <c r="D41" s="48">
        <f>VLOOKUP($A41,'Occupancy Raw Data'!$B$8:$BE$45,'Occupancy Raw Data'!I$3,FALSE)</f>
        <v>58.6278586278586</v>
      </c>
      <c r="E41" s="48">
        <f>VLOOKUP($A41,'Occupancy Raw Data'!$B$8:$BE$45,'Occupancy Raw Data'!J$3,FALSE)</f>
        <v>61.884961884961797</v>
      </c>
      <c r="F41" s="48">
        <f>VLOOKUP($A41,'Occupancy Raw Data'!$B$8:$BE$45,'Occupancy Raw Data'!K$3,FALSE)</f>
        <v>57.1032571032571</v>
      </c>
      <c r="G41" s="49">
        <f>VLOOKUP($A41,'Occupancy Raw Data'!$B$8:$BE$45,'Occupancy Raw Data'!L$3,FALSE)</f>
        <v>54.7054747054747</v>
      </c>
      <c r="H41" s="48">
        <f>VLOOKUP($A41,'Occupancy Raw Data'!$B$8:$BE$45,'Occupancy Raw Data'!N$3,FALSE)</f>
        <v>69.022869022869003</v>
      </c>
      <c r="I41" s="48">
        <f>VLOOKUP($A41,'Occupancy Raw Data'!$B$8:$BE$45,'Occupancy Raw Data'!O$3,FALSE)</f>
        <v>67.428967428967397</v>
      </c>
      <c r="J41" s="49">
        <f>VLOOKUP($A41,'Occupancy Raw Data'!$B$8:$BE$45,'Occupancy Raw Data'!P$3,FALSE)</f>
        <v>68.225918225918207</v>
      </c>
      <c r="K41" s="50">
        <f>VLOOKUP($A41,'Occupancy Raw Data'!$B$8:$BE$45,'Occupancy Raw Data'!R$3,FALSE)</f>
        <v>58.568458568458503</v>
      </c>
      <c r="M41" s="47">
        <f>VLOOKUP($A41,'Occupancy Raw Data'!$B$8:$BE$45,'Occupancy Raw Data'!T$3,FALSE)</f>
        <v>-12.5</v>
      </c>
      <c r="N41" s="48">
        <f>VLOOKUP($A41,'Occupancy Raw Data'!$B$8:$BE$45,'Occupancy Raw Data'!U$3,FALSE)</f>
        <v>-13.0285714285714</v>
      </c>
      <c r="O41" s="48">
        <f>VLOOKUP($A41,'Occupancy Raw Data'!$B$8:$BE$45,'Occupancy Raw Data'!V$3,FALSE)</f>
        <v>-7.6419213973799103</v>
      </c>
      <c r="P41" s="48">
        <f>VLOOKUP($A41,'Occupancy Raw Data'!$B$8:$BE$45,'Occupancy Raw Data'!W$3,FALSE)</f>
        <v>-6</v>
      </c>
      <c r="Q41" s="48">
        <f>VLOOKUP($A41,'Occupancy Raw Data'!$B$8:$BE$45,'Occupancy Raw Data'!X$3,FALSE)</f>
        <v>-10.532030401737201</v>
      </c>
      <c r="R41" s="49">
        <f>VLOOKUP($A41,'Occupancy Raw Data'!$B$8:$BE$45,'Occupancy Raw Data'!Y$3,FALSE)</f>
        <v>-9.7622313671696297</v>
      </c>
      <c r="S41" s="48">
        <f>VLOOKUP($A41,'Occupancy Raw Data'!$B$8:$BE$45,'Occupancy Raw Data'!AA$3,FALSE)</f>
        <v>-12.7845884413309</v>
      </c>
      <c r="T41" s="48">
        <f>VLOOKUP($A41,'Occupancy Raw Data'!$B$8:$BE$45,'Occupancy Raw Data'!AB$3,FALSE)</f>
        <v>-13.8938053097345</v>
      </c>
      <c r="U41" s="49">
        <f>VLOOKUP($A41,'Occupancy Raw Data'!$B$8:$BE$45,'Occupancy Raw Data'!AC$3,FALSE)</f>
        <v>-13.3362676056338</v>
      </c>
      <c r="V41" s="50">
        <f>VLOOKUP($A41,'Occupancy Raw Data'!$B$8:$BE$45,'Occupancy Raw Data'!AE$3,FALSE)</f>
        <v>-10.9840505567258</v>
      </c>
      <c r="X41" s="51">
        <f>VLOOKUP($A41,'ADR Raw Data'!$B$6:$BE$43,'ADR Raw Data'!G$1,FALSE)</f>
        <v>104.12467094703</v>
      </c>
      <c r="Y41" s="52">
        <f>VLOOKUP($A41,'ADR Raw Data'!$B$6:$BE$43,'ADR Raw Data'!H$1,FALSE)</f>
        <v>104.810328515111</v>
      </c>
      <c r="Z41" s="52">
        <f>VLOOKUP($A41,'ADR Raw Data'!$B$6:$BE$43,'ADR Raw Data'!I$1,FALSE)</f>
        <v>102.32721040189099</v>
      </c>
      <c r="AA41" s="52">
        <f>VLOOKUP($A41,'ADR Raw Data'!$B$6:$BE$43,'ADR Raw Data'!J$1,FALSE)</f>
        <v>106.18150055991001</v>
      </c>
      <c r="AB41" s="52">
        <f>VLOOKUP($A41,'ADR Raw Data'!$B$6:$BE$43,'ADR Raw Data'!K$1,FALSE)</f>
        <v>111.88031553398</v>
      </c>
      <c r="AC41" s="53">
        <f>VLOOKUP($A41,'ADR Raw Data'!$B$6:$BE$43,'ADR Raw Data'!L$1,FALSE)</f>
        <v>105.95607043324</v>
      </c>
      <c r="AD41" s="52">
        <f>VLOOKUP($A41,'ADR Raw Data'!$B$6:$BE$43,'ADR Raw Data'!N$1,FALSE)</f>
        <v>139.198654618473</v>
      </c>
      <c r="AE41" s="52">
        <f>VLOOKUP($A41,'ADR Raw Data'!$B$6:$BE$43,'ADR Raw Data'!O$1,FALSE)</f>
        <v>137.00966084275399</v>
      </c>
      <c r="AF41" s="53">
        <f>VLOOKUP($A41,'ADR Raw Data'!$B$6:$BE$43,'ADR Raw Data'!P$1,FALSE)</f>
        <v>138.11694261046199</v>
      </c>
      <c r="AG41" s="54">
        <f>VLOOKUP($A41,'ADR Raw Data'!$B$6:$BE$43,'ADR Raw Data'!R$1,FALSE)</f>
        <v>116.66005240027</v>
      </c>
      <c r="AI41" s="47">
        <f>VLOOKUP($A41,'ADR Raw Data'!$B$6:$BE$43,'ADR Raw Data'!T$1,FALSE)</f>
        <v>-4.2824612819793098</v>
      </c>
      <c r="AJ41" s="48">
        <f>VLOOKUP($A41,'ADR Raw Data'!$B$6:$BE$43,'ADR Raw Data'!U$1,FALSE)</f>
        <v>-2.80386146397856</v>
      </c>
      <c r="AK41" s="48">
        <f>VLOOKUP($A41,'ADR Raw Data'!$B$6:$BE$43,'ADR Raw Data'!V$1,FALSE)</f>
        <v>-4.4880665490487104</v>
      </c>
      <c r="AL41" s="48">
        <f>VLOOKUP($A41,'ADR Raw Data'!$B$6:$BE$43,'ADR Raw Data'!W$1,FALSE)</f>
        <v>-2.1248160147828101</v>
      </c>
      <c r="AM41" s="48">
        <f>VLOOKUP($A41,'ADR Raw Data'!$B$6:$BE$43,'ADR Raw Data'!X$1,FALSE)</f>
        <v>0.91855521547329499</v>
      </c>
      <c r="AN41" s="49">
        <f>VLOOKUP($A41,'ADR Raw Data'!$B$6:$BE$43,'ADR Raw Data'!Y$1,FALSE)</f>
        <v>-2.4539100881862601</v>
      </c>
      <c r="AO41" s="48">
        <f>VLOOKUP($A41,'ADR Raw Data'!$B$6:$BE$43,'ADR Raw Data'!AA$1,FALSE)</f>
        <v>-2.6239198747912802</v>
      </c>
      <c r="AP41" s="48">
        <f>VLOOKUP($A41,'ADR Raw Data'!$B$6:$BE$43,'ADR Raw Data'!AB$1,FALSE)</f>
        <v>-5.0630976814656803</v>
      </c>
      <c r="AQ41" s="49">
        <f>VLOOKUP($A41,'ADR Raw Data'!$B$6:$BE$43,'ADR Raw Data'!AC$1,FALSE)</f>
        <v>-3.8379944296298301</v>
      </c>
      <c r="AR41" s="50">
        <f>VLOOKUP($A41,'ADR Raw Data'!$B$6:$BE$43,'ADR Raw Data'!AE$1,FALSE)</f>
        <v>-3.25839850133675</v>
      </c>
      <c r="AS41" s="40"/>
      <c r="AT41" s="51">
        <f>VLOOKUP($A41,'RevPAR Raw Data'!$B$6:$BE$43,'RevPAR Raw Data'!G$1,FALSE)</f>
        <v>44.954726264726197</v>
      </c>
      <c r="AU41" s="52">
        <f>VLOOKUP($A41,'RevPAR Raw Data'!$B$6:$BE$43,'RevPAR Raw Data'!H$1,FALSE)</f>
        <v>55.274192654192603</v>
      </c>
      <c r="AV41" s="52">
        <f>VLOOKUP($A41,'RevPAR Raw Data'!$B$6:$BE$43,'RevPAR Raw Data'!I$1,FALSE)</f>
        <v>59.9922522522522</v>
      </c>
      <c r="AW41" s="52">
        <f>VLOOKUP($A41,'RevPAR Raw Data'!$B$6:$BE$43,'RevPAR Raw Data'!J$1,FALSE)</f>
        <v>65.710381150381096</v>
      </c>
      <c r="AX41" s="52">
        <f>VLOOKUP($A41,'RevPAR Raw Data'!$B$6:$BE$43,'RevPAR Raw Data'!K$1,FALSE)</f>
        <v>63.887304227304199</v>
      </c>
      <c r="AY41" s="53">
        <f>VLOOKUP($A41,'RevPAR Raw Data'!$B$6:$BE$43,'RevPAR Raw Data'!L$1,FALSE)</f>
        <v>57.963771309771303</v>
      </c>
      <c r="AZ41" s="52">
        <f>VLOOKUP($A41,'RevPAR Raw Data'!$B$6:$BE$43,'RevPAR Raw Data'!N$1,FALSE)</f>
        <v>96.078905058904994</v>
      </c>
      <c r="BA41" s="52">
        <f>VLOOKUP($A41,'RevPAR Raw Data'!$B$6:$BE$43,'RevPAR Raw Data'!O$1,FALSE)</f>
        <v>92.384199584199493</v>
      </c>
      <c r="BB41" s="53">
        <f>VLOOKUP($A41,'RevPAR Raw Data'!$B$6:$BE$43,'RevPAR Raw Data'!P$1,FALSE)</f>
        <v>94.2315523215523</v>
      </c>
      <c r="BC41" s="54">
        <f>VLOOKUP($A41,'RevPAR Raw Data'!$B$6:$BE$43,'RevPAR Raw Data'!R$1,FALSE)</f>
        <v>68.325994455994405</v>
      </c>
      <c r="BE41" s="47">
        <f>VLOOKUP($A41,'RevPAR Raw Data'!$B$6:$BE$43,'RevPAR Raw Data'!T$1,FALSE)</f>
        <v>-16.247153621731901</v>
      </c>
      <c r="BF41" s="48">
        <f>VLOOKUP($A41,'RevPAR Raw Data'!$B$6:$BE$43,'RevPAR Raw Data'!U$1,FALSE)</f>
        <v>-15.4671297989573</v>
      </c>
      <c r="BG41" s="48">
        <f>VLOOKUP($A41,'RevPAR Raw Data'!$B$6:$BE$43,'RevPAR Raw Data'!V$1,FALSE)</f>
        <v>-11.7870134284882</v>
      </c>
      <c r="BH41" s="48">
        <f>VLOOKUP($A41,'RevPAR Raw Data'!$B$6:$BE$43,'RevPAR Raw Data'!W$1,FALSE)</f>
        <v>-7.9973270538958401</v>
      </c>
      <c r="BI41" s="48">
        <f>VLOOKUP($A41,'RevPAR Raw Data'!$B$6:$BE$43,'RevPAR Raw Data'!X$1,FALSE)</f>
        <v>-9.7102177008143293</v>
      </c>
      <c r="BJ41" s="49">
        <f>VLOOKUP($A41,'RevPAR Raw Data'!$B$6:$BE$43,'RevPAR Raw Data'!Y$1,FALSE)</f>
        <v>-11.976585075004801</v>
      </c>
      <c r="BK41" s="48">
        <f>VLOOKUP($A41,'RevPAR Raw Data'!$B$6:$BE$43,'RevPAR Raw Data'!AA$1,FALSE)</f>
        <v>-15.0730509590999</v>
      </c>
      <c r="BL41" s="48">
        <f>VLOOKUP($A41,'RevPAR Raw Data'!$B$6:$BE$43,'RevPAR Raw Data'!AB$1,FALSE)</f>
        <v>-18.253446056695601</v>
      </c>
      <c r="BM41" s="49">
        <f>VLOOKUP($A41,'RevPAR Raw Data'!$B$6:$BE$43,'RevPAR Raw Data'!AC$1,FALSE)</f>
        <v>-16.6624168274388</v>
      </c>
      <c r="BN41" s="50">
        <f>VLOOKUP($A41,'RevPAR Raw Data'!$B$6:$BE$43,'RevPAR Raw Data'!AE$1,FALSE)</f>
        <v>-13.884544919336101</v>
      </c>
    </row>
    <row r="42" spans="1:66" x14ac:dyDescent="0.25">
      <c r="A42" s="63" t="s">
        <v>80</v>
      </c>
      <c r="B42" s="47">
        <f>VLOOKUP($A42,'Occupancy Raw Data'!$B$8:$BE$45,'Occupancy Raw Data'!G$3,FALSE)</f>
        <v>46.973585712757902</v>
      </c>
      <c r="C42" s="48">
        <f>VLOOKUP($A42,'Occupancy Raw Data'!$B$8:$BE$45,'Occupancy Raw Data'!H$3,FALSE)</f>
        <v>56.365629344455101</v>
      </c>
      <c r="D42" s="48">
        <f>VLOOKUP($A42,'Occupancy Raw Data'!$B$8:$BE$45,'Occupancy Raw Data'!I$3,FALSE)</f>
        <v>60.113891562399701</v>
      </c>
      <c r="E42" s="48">
        <f>VLOOKUP($A42,'Occupancy Raw Data'!$B$8:$BE$45,'Occupancy Raw Data'!J$3,FALSE)</f>
        <v>62.618971233023203</v>
      </c>
      <c r="F42" s="48">
        <f>VLOOKUP($A42,'Occupancy Raw Data'!$B$8:$BE$45,'Occupancy Raw Data'!K$3,FALSE)</f>
        <v>65.468933803871195</v>
      </c>
      <c r="G42" s="49">
        <f>VLOOKUP($A42,'Occupancy Raw Data'!$B$8:$BE$45,'Occupancy Raw Data'!L$3,FALSE)</f>
        <v>58.308202331301402</v>
      </c>
      <c r="H42" s="48">
        <f>VLOOKUP($A42,'Occupancy Raw Data'!$B$8:$BE$45,'Occupancy Raw Data'!N$3,FALSE)</f>
        <v>76.064057320072706</v>
      </c>
      <c r="I42" s="48">
        <f>VLOOKUP($A42,'Occupancy Raw Data'!$B$8:$BE$45,'Occupancy Raw Data'!O$3,FALSE)</f>
        <v>77.930167896481606</v>
      </c>
      <c r="J42" s="49">
        <f>VLOOKUP($A42,'Occupancy Raw Data'!$B$8:$BE$45,'Occupancy Raw Data'!P$3,FALSE)</f>
        <v>76.997112608277106</v>
      </c>
      <c r="K42" s="50">
        <f>VLOOKUP($A42,'Occupancy Raw Data'!$B$8:$BE$45,'Occupancy Raw Data'!R$3,FALSE)</f>
        <v>63.647890981865899</v>
      </c>
      <c r="M42" s="47">
        <f>VLOOKUP($A42,'Occupancy Raw Data'!$B$8:$BE$45,'Occupancy Raw Data'!T$3,FALSE)</f>
        <v>-10.016164782033</v>
      </c>
      <c r="N42" s="48">
        <f>VLOOKUP($A42,'Occupancy Raw Data'!$B$8:$BE$45,'Occupancy Raw Data'!U$3,FALSE)</f>
        <v>-1.4949915031948799</v>
      </c>
      <c r="O42" s="48">
        <f>VLOOKUP($A42,'Occupancy Raw Data'!$B$8:$BE$45,'Occupancy Raw Data'!V$3,FALSE)</f>
        <v>-1.4837388398037199</v>
      </c>
      <c r="P42" s="48">
        <f>VLOOKUP($A42,'Occupancy Raw Data'!$B$8:$BE$45,'Occupancy Raw Data'!W$3,FALSE)</f>
        <v>-1.8672388449913799</v>
      </c>
      <c r="Q42" s="48">
        <f>VLOOKUP($A42,'Occupancy Raw Data'!$B$8:$BE$45,'Occupancy Raw Data'!X$3,FALSE)</f>
        <v>-5.0997758383845797</v>
      </c>
      <c r="R42" s="49">
        <f>VLOOKUP($A42,'Occupancy Raw Data'!$B$8:$BE$45,'Occupancy Raw Data'!Y$3,FALSE)</f>
        <v>-3.8628516938596098</v>
      </c>
      <c r="S42" s="48">
        <f>VLOOKUP($A42,'Occupancy Raw Data'!$B$8:$BE$45,'Occupancy Raw Data'!AA$3,FALSE)</f>
        <v>-3.7796088396638199</v>
      </c>
      <c r="T42" s="48">
        <f>VLOOKUP($A42,'Occupancy Raw Data'!$B$8:$BE$45,'Occupancy Raw Data'!AB$3,FALSE)</f>
        <v>-7.2851992865146897</v>
      </c>
      <c r="U42" s="49">
        <f>VLOOKUP($A42,'Occupancy Raw Data'!$B$8:$BE$45,'Occupancy Raw Data'!AC$3,FALSE)</f>
        <v>-5.5861546162333999</v>
      </c>
      <c r="V42" s="50">
        <f>VLOOKUP($A42,'Occupancy Raw Data'!$B$8:$BE$45,'Occupancy Raw Data'!AE$3,FALSE)</f>
        <v>-4.4744416230287403</v>
      </c>
      <c r="X42" s="51">
        <f>VLOOKUP($A42,'ADR Raw Data'!$B$6:$BE$43,'ADR Raw Data'!G$1,FALSE)</f>
        <v>98.456734775184898</v>
      </c>
      <c r="Y42" s="52">
        <f>VLOOKUP($A42,'ADR Raw Data'!$B$6:$BE$43,'ADR Raw Data'!H$1,FALSE)</f>
        <v>105.367168808993</v>
      </c>
      <c r="Z42" s="52">
        <f>VLOOKUP($A42,'ADR Raw Data'!$B$6:$BE$43,'ADR Raw Data'!I$1,FALSE)</f>
        <v>108.090005336891</v>
      </c>
      <c r="AA42" s="52">
        <f>VLOOKUP($A42,'ADR Raw Data'!$B$6:$BE$43,'ADR Raw Data'!J$1,FALSE)</f>
        <v>112.667675689522</v>
      </c>
      <c r="AB42" s="52">
        <f>VLOOKUP($A42,'ADR Raw Data'!$B$6:$BE$43,'ADR Raw Data'!K$1,FALSE)</f>
        <v>112.111598333877</v>
      </c>
      <c r="AC42" s="53">
        <f>VLOOKUP($A42,'ADR Raw Data'!$B$6:$BE$43,'ADR Raw Data'!L$1,FALSE)</f>
        <v>107.897767405179</v>
      </c>
      <c r="AD42" s="52">
        <f>VLOOKUP($A42,'ADR Raw Data'!$B$6:$BE$43,'ADR Raw Data'!N$1,FALSE)</f>
        <v>138.762053706372</v>
      </c>
      <c r="AE42" s="52">
        <f>VLOOKUP($A42,'ADR Raw Data'!$B$6:$BE$43,'ADR Raw Data'!O$1,FALSE)</f>
        <v>142.752359257607</v>
      </c>
      <c r="AF42" s="53">
        <f>VLOOKUP($A42,'ADR Raw Data'!$B$6:$BE$43,'ADR Raw Data'!P$1,FALSE)</f>
        <v>140.78138385416599</v>
      </c>
      <c r="AG42" s="54">
        <f>VLOOKUP($A42,'ADR Raw Data'!$B$6:$BE$43,'ADR Raw Data'!R$1,FALSE)</f>
        <v>119.263618225241</v>
      </c>
      <c r="AI42" s="47">
        <f>VLOOKUP($A42,'ADR Raw Data'!$B$6:$BE$43,'ADR Raw Data'!T$1,FALSE)</f>
        <v>0.141001483184201</v>
      </c>
      <c r="AJ42" s="48">
        <f>VLOOKUP($A42,'ADR Raw Data'!$B$6:$BE$43,'ADR Raw Data'!U$1,FALSE)</f>
        <v>3.1315056635821898</v>
      </c>
      <c r="AK42" s="48">
        <f>VLOOKUP($A42,'ADR Raw Data'!$B$6:$BE$43,'ADR Raw Data'!V$1,FALSE)</f>
        <v>4.7574487219626498</v>
      </c>
      <c r="AL42" s="48">
        <f>VLOOKUP($A42,'ADR Raw Data'!$B$6:$BE$43,'ADR Raw Data'!W$1,FALSE)</f>
        <v>8.2667353193928701</v>
      </c>
      <c r="AM42" s="48">
        <f>VLOOKUP($A42,'ADR Raw Data'!$B$6:$BE$43,'ADR Raw Data'!X$1,FALSE)</f>
        <v>1.6208910299277099</v>
      </c>
      <c r="AN42" s="49">
        <f>VLOOKUP($A42,'ADR Raw Data'!$B$6:$BE$43,'ADR Raw Data'!Y$1,FALSE)</f>
        <v>3.78155572293654</v>
      </c>
      <c r="AO42" s="48">
        <f>VLOOKUP($A42,'ADR Raw Data'!$B$6:$BE$43,'ADR Raw Data'!AA$1,FALSE)</f>
        <v>-0.54006373929123697</v>
      </c>
      <c r="AP42" s="48">
        <f>VLOOKUP($A42,'ADR Raw Data'!$B$6:$BE$43,'ADR Raw Data'!AB$1,FALSE)</f>
        <v>-1.17638187825134</v>
      </c>
      <c r="AQ42" s="49">
        <f>VLOOKUP($A42,'ADR Raw Data'!$B$6:$BE$43,'ADR Raw Data'!AC$1,FALSE)</f>
        <v>-0.89955083872759101</v>
      </c>
      <c r="AR42" s="50">
        <f>VLOOKUP($A42,'ADR Raw Data'!$B$6:$BE$43,'ADR Raw Data'!AE$1,FALSE)</f>
        <v>1.6727059296993301</v>
      </c>
      <c r="AS42" s="40"/>
      <c r="AT42" s="51">
        <f>VLOOKUP($A42,'RevPAR Raw Data'!$B$6:$BE$43,'RevPAR Raw Data'!G$1,FALSE)</f>
        <v>46.248658699604299</v>
      </c>
      <c r="AU42" s="52">
        <f>VLOOKUP($A42,'RevPAR Raw Data'!$B$6:$BE$43,'RevPAR Raw Data'!H$1,FALSE)</f>
        <v>59.390867821623303</v>
      </c>
      <c r="AV42" s="52">
        <f>VLOOKUP($A42,'RevPAR Raw Data'!$B$6:$BE$43,'RevPAR Raw Data'!I$1,FALSE)</f>
        <v>64.977108598010901</v>
      </c>
      <c r="AW42" s="52">
        <f>VLOOKUP($A42,'RevPAR Raw Data'!$B$6:$BE$43,'RevPAR Raw Data'!J$1,FALSE)</f>
        <v>70.551339428937993</v>
      </c>
      <c r="AX42" s="52">
        <f>VLOOKUP($A42,'RevPAR Raw Data'!$B$6:$BE$43,'RevPAR Raw Data'!K$1,FALSE)</f>
        <v>73.3982680996684</v>
      </c>
      <c r="AY42" s="53">
        <f>VLOOKUP($A42,'RevPAR Raw Data'!$B$6:$BE$43,'RevPAR Raw Data'!L$1,FALSE)</f>
        <v>62.913248529569003</v>
      </c>
      <c r="AZ42" s="52">
        <f>VLOOKUP($A42,'RevPAR Raw Data'!$B$6:$BE$43,'RevPAR Raw Data'!N$1,FALSE)</f>
        <v>105.548048069725</v>
      </c>
      <c r="BA42" s="52">
        <f>VLOOKUP($A42,'RevPAR Raw Data'!$B$6:$BE$43,'RevPAR Raw Data'!O$1,FALSE)</f>
        <v>111.247153245642</v>
      </c>
      <c r="BB42" s="53">
        <f>VLOOKUP($A42,'RevPAR Raw Data'!$B$6:$BE$43,'RevPAR Raw Data'!P$1,FALSE)</f>
        <v>108.397600657683</v>
      </c>
      <c r="BC42" s="54">
        <f>VLOOKUP($A42,'RevPAR Raw Data'!$B$6:$BE$43,'RevPAR Raw Data'!R$1,FALSE)</f>
        <v>75.908777709030304</v>
      </c>
      <c r="BE42" s="47">
        <f>VLOOKUP($A42,'RevPAR Raw Data'!$B$6:$BE$43,'RevPAR Raw Data'!T$1,FALSE)</f>
        <v>-9.8892862397496604</v>
      </c>
      <c r="BF42" s="48">
        <f>VLOOKUP($A42,'RevPAR Raw Data'!$B$6:$BE$43,'RevPAR Raw Data'!U$1,FALSE)</f>
        <v>1.5896984167946799</v>
      </c>
      <c r="BG42" s="48">
        <f>VLOOKUP($A42,'RevPAR Raw Data'!$B$6:$BE$43,'RevPAR Raw Data'!V$1,FALSE)</f>
        <v>3.2031217676874202</v>
      </c>
      <c r="BH42" s="48">
        <f>VLOOKUP($A42,'RevPAR Raw Data'!$B$6:$BE$43,'RevPAR Raw Data'!W$1,FALSE)</f>
        <v>6.2451367813051597</v>
      </c>
      <c r="BI42" s="48">
        <f>VLOOKUP($A42,'RevPAR Raw Data'!$B$6:$BE$43,'RevPAR Raw Data'!X$1,FALSE)</f>
        <v>-3.56154661756766</v>
      </c>
      <c r="BJ42" s="49">
        <f>VLOOKUP($A42,'RevPAR Raw Data'!$B$6:$BE$43,'RevPAR Raw Data'!Y$1,FALSE)</f>
        <v>-0.22737186022077299</v>
      </c>
      <c r="BK42" s="48">
        <f>VLOOKUP($A42,'RevPAR Raw Data'!$B$6:$BE$43,'RevPAR Raw Data'!AA$1,FALSE)</f>
        <v>-4.2992602821249903</v>
      </c>
      <c r="BL42" s="48">
        <f>VLOOKUP($A42,'RevPAR Raw Data'!$B$6:$BE$43,'RevPAR Raw Data'!AB$1,FALSE)</f>
        <v>-8.3758794005649797</v>
      </c>
      <c r="BM42" s="49">
        <f>VLOOKUP($A42,'RevPAR Raw Data'!$B$6:$BE$43,'RevPAR Raw Data'!AC$1,FALSE)</f>
        <v>-6.43545515425805</v>
      </c>
      <c r="BN42" s="50">
        <f>VLOOKUP($A42,'RevPAR Raw Data'!$B$6:$BE$43,'RevPAR Raw Data'!AE$1,FALSE)</f>
        <v>-2.87657994367874</v>
      </c>
    </row>
    <row r="43" spans="1:66" x14ac:dyDescent="0.25">
      <c r="A43" s="66" t="s">
        <v>81</v>
      </c>
      <c r="B43" s="47">
        <f>VLOOKUP($A43,'Occupancy Raw Data'!$B$8:$BE$45,'Occupancy Raw Data'!G$3,FALSE)</f>
        <v>55.2022660177132</v>
      </c>
      <c r="C43" s="48">
        <f>VLOOKUP($A43,'Occupancy Raw Data'!$B$8:$BE$45,'Occupancy Raw Data'!H$3,FALSE)</f>
        <v>71.664804915024305</v>
      </c>
      <c r="D43" s="48">
        <f>VLOOKUP($A43,'Occupancy Raw Data'!$B$8:$BE$45,'Occupancy Raw Data'!I$3,FALSE)</f>
        <v>80.876486076757303</v>
      </c>
      <c r="E43" s="48">
        <f>VLOOKUP($A43,'Occupancy Raw Data'!$B$8:$BE$45,'Occupancy Raw Data'!J$3,FALSE)</f>
        <v>80.866894061795605</v>
      </c>
      <c r="F43" s="48">
        <f>VLOOKUP($A43,'Occupancy Raw Data'!$B$8:$BE$45,'Occupancy Raw Data'!K$3,FALSE)</f>
        <v>74.737199050525604</v>
      </c>
      <c r="G43" s="49">
        <f>VLOOKUP($A43,'Occupancy Raw Data'!$B$8:$BE$45,'Occupancy Raw Data'!L$3,FALSE)</f>
        <v>72.669570976055397</v>
      </c>
      <c r="H43" s="48">
        <f>VLOOKUP($A43,'Occupancy Raw Data'!$B$8:$BE$45,'Occupancy Raw Data'!N$3,FALSE)</f>
        <v>78.676719924999503</v>
      </c>
      <c r="I43" s="48">
        <f>VLOOKUP($A43,'Occupancy Raw Data'!$B$8:$BE$45,'Occupancy Raw Data'!O$3,FALSE)</f>
        <v>81.052400614365695</v>
      </c>
      <c r="J43" s="49">
        <f>VLOOKUP($A43,'Occupancy Raw Data'!$B$8:$BE$45,'Occupancy Raw Data'!P$3,FALSE)</f>
        <v>79.864560269682599</v>
      </c>
      <c r="K43" s="50">
        <f>VLOOKUP($A43,'Occupancy Raw Data'!$B$8:$BE$45,'Occupancy Raw Data'!R$3,FALSE)</f>
        <v>74.725299776592294</v>
      </c>
      <c r="M43" s="47">
        <f>VLOOKUP($A43,'Occupancy Raw Data'!$B$8:$BE$45,'Occupancy Raw Data'!T$3,FALSE)</f>
        <v>-4.3924336174265699</v>
      </c>
      <c r="N43" s="48">
        <f>VLOOKUP($A43,'Occupancy Raw Data'!$B$8:$BE$45,'Occupancy Raw Data'!U$3,FALSE)</f>
        <v>-0.33411846563162201</v>
      </c>
      <c r="O43" s="48">
        <f>VLOOKUP($A43,'Occupancy Raw Data'!$B$8:$BE$45,'Occupancy Raw Data'!V$3,FALSE)</f>
        <v>1.66004037922581</v>
      </c>
      <c r="P43" s="48">
        <f>VLOOKUP($A43,'Occupancy Raw Data'!$B$8:$BE$45,'Occupancy Raw Data'!W$3,FALSE)</f>
        <v>1.4297766560932501</v>
      </c>
      <c r="Q43" s="48">
        <f>VLOOKUP($A43,'Occupancy Raw Data'!$B$8:$BE$45,'Occupancy Raw Data'!X$3,FALSE)</f>
        <v>-1.72270578180804</v>
      </c>
      <c r="R43" s="49">
        <f>VLOOKUP($A43,'Occupancy Raw Data'!$B$8:$BE$45,'Occupancy Raw Data'!Y$3,FALSE)</f>
        <v>-0.44541800867533099</v>
      </c>
      <c r="S43" s="48">
        <f>VLOOKUP($A43,'Occupancy Raw Data'!$B$8:$BE$45,'Occupancy Raw Data'!AA$3,FALSE)</f>
        <v>-0.27495638235129399</v>
      </c>
      <c r="T43" s="48">
        <f>VLOOKUP($A43,'Occupancy Raw Data'!$B$8:$BE$45,'Occupancy Raw Data'!AB$3,FALSE)</f>
        <v>-1.5284959118502599</v>
      </c>
      <c r="U43" s="49">
        <f>VLOOKUP($A43,'Occupancy Raw Data'!$B$8:$BE$45,'Occupancy Raw Data'!AC$3,FALSE)</f>
        <v>-0.91501110893655901</v>
      </c>
      <c r="V43" s="50">
        <f>VLOOKUP($A43,'Occupancy Raw Data'!$B$8:$BE$45,'Occupancy Raw Data'!AE$3,FALSE)</f>
        <v>-0.58926306788022498</v>
      </c>
      <c r="X43" s="51">
        <f>VLOOKUP($A43,'ADR Raw Data'!$B$6:$BE$43,'ADR Raw Data'!G$1,FALSE)</f>
        <v>142.97664667196599</v>
      </c>
      <c r="Y43" s="52">
        <f>VLOOKUP($A43,'ADR Raw Data'!$B$6:$BE$43,'ADR Raw Data'!H$1,FALSE)</f>
        <v>168.78290617084599</v>
      </c>
      <c r="Z43" s="52">
        <f>VLOOKUP($A43,'ADR Raw Data'!$B$6:$BE$43,'ADR Raw Data'!I$1,FALSE)</f>
        <v>181.21390405721999</v>
      </c>
      <c r="AA43" s="52">
        <f>VLOOKUP($A43,'ADR Raw Data'!$B$6:$BE$43,'ADR Raw Data'!J$1,FALSE)</f>
        <v>176.75276855528901</v>
      </c>
      <c r="AB43" s="52">
        <f>VLOOKUP($A43,'ADR Raw Data'!$B$6:$BE$43,'ADR Raw Data'!K$1,FALSE)</f>
        <v>159.886504483826</v>
      </c>
      <c r="AC43" s="53">
        <f>VLOOKUP($A43,'ADR Raw Data'!$B$6:$BE$43,'ADR Raw Data'!L$1,FALSE)</f>
        <v>167.57310241278</v>
      </c>
      <c r="AD43" s="52">
        <f>VLOOKUP($A43,'ADR Raw Data'!$B$6:$BE$43,'ADR Raw Data'!N$1,FALSE)</f>
        <v>143.306792079709</v>
      </c>
      <c r="AE43" s="52">
        <f>VLOOKUP($A43,'ADR Raw Data'!$B$6:$BE$43,'ADR Raw Data'!O$1,FALSE)</f>
        <v>141.723318649406</v>
      </c>
      <c r="AF43" s="53">
        <f>VLOOKUP($A43,'ADR Raw Data'!$B$6:$BE$43,'ADR Raw Data'!P$1,FALSE)</f>
        <v>142.50327971827099</v>
      </c>
      <c r="AG43" s="54">
        <f>VLOOKUP($A43,'ADR Raw Data'!$B$6:$BE$43,'ADR Raw Data'!R$1,FALSE)</f>
        <v>159.91760578419101</v>
      </c>
      <c r="AI43" s="47">
        <f>VLOOKUP($A43,'ADR Raw Data'!$B$6:$BE$43,'ADR Raw Data'!T$1,FALSE)</f>
        <v>5.0084695946427704</v>
      </c>
      <c r="AJ43" s="48">
        <f>VLOOKUP($A43,'ADR Raw Data'!$B$6:$BE$43,'ADR Raw Data'!U$1,FALSE)</f>
        <v>7.7668875417048904</v>
      </c>
      <c r="AK43" s="48">
        <f>VLOOKUP($A43,'ADR Raw Data'!$B$6:$BE$43,'ADR Raw Data'!V$1,FALSE)</f>
        <v>9.2868126573983005</v>
      </c>
      <c r="AL43" s="48">
        <f>VLOOKUP($A43,'ADR Raw Data'!$B$6:$BE$43,'ADR Raw Data'!W$1,FALSE)</f>
        <v>7.1925731336923704</v>
      </c>
      <c r="AM43" s="48">
        <f>VLOOKUP($A43,'ADR Raw Data'!$B$6:$BE$43,'ADR Raw Data'!X$1,FALSE)</f>
        <v>6.6214491205197499</v>
      </c>
      <c r="AN43" s="49">
        <f>VLOOKUP($A43,'ADR Raw Data'!$B$6:$BE$43,'ADR Raw Data'!Y$1,FALSE)</f>
        <v>7.5526329175930202</v>
      </c>
      <c r="AO43" s="48">
        <f>VLOOKUP($A43,'ADR Raw Data'!$B$6:$BE$43,'ADR Raw Data'!AA$1,FALSE)</f>
        <v>4.3292047606203301</v>
      </c>
      <c r="AP43" s="48">
        <f>VLOOKUP($A43,'ADR Raw Data'!$B$6:$BE$43,'ADR Raw Data'!AB$1,FALSE)</f>
        <v>2.6949956265862598</v>
      </c>
      <c r="AQ43" s="49">
        <f>VLOOKUP($A43,'ADR Raw Data'!$B$6:$BE$43,'ADR Raw Data'!AC$1,FALSE)</f>
        <v>3.49650679395933</v>
      </c>
      <c r="AR43" s="50">
        <f>VLOOKUP($A43,'ADR Raw Data'!$B$6:$BE$43,'ADR Raw Data'!AE$1,FALSE)</f>
        <v>6.4305990807732902</v>
      </c>
      <c r="AS43" s="40"/>
      <c r="AT43" s="51">
        <f>VLOOKUP($A43,'RevPAR Raw Data'!$B$6:$BE$43,'RevPAR Raw Data'!G$1,FALSE)</f>
        <v>78.926348839064801</v>
      </c>
      <c r="AU43" s="52">
        <f>VLOOKUP($A43,'RevPAR Raw Data'!$B$6:$BE$43,'RevPAR Raw Data'!H$1,FALSE)</f>
        <v>120.957940437245</v>
      </c>
      <c r="AV43" s="52">
        <f>VLOOKUP($A43,'RevPAR Raw Data'!$B$6:$BE$43,'RevPAR Raw Data'!I$1,FALSE)</f>
        <v>146.55943788398599</v>
      </c>
      <c r="AW43" s="52">
        <f>VLOOKUP($A43,'RevPAR Raw Data'!$B$6:$BE$43,'RevPAR Raw Data'!J$1,FALSE)</f>
        <v>142.934474098896</v>
      </c>
      <c r="AX43" s="52">
        <f>VLOOKUP($A43,'RevPAR Raw Data'!$B$6:$BE$43,'RevPAR Raw Data'!K$1,FALSE)</f>
        <v>119.49469511100401</v>
      </c>
      <c r="AY43" s="53">
        <f>VLOOKUP($A43,'RevPAR Raw Data'!$B$6:$BE$43,'RevPAR Raw Data'!L$1,FALSE)</f>
        <v>121.77465459463301</v>
      </c>
      <c r="AZ43" s="52">
        <f>VLOOKUP($A43,'RevPAR Raw Data'!$B$6:$BE$43,'RevPAR Raw Data'!N$1,FALSE)</f>
        <v>112.749083438054</v>
      </c>
      <c r="BA43" s="52">
        <f>VLOOKUP($A43,'RevPAR Raw Data'!$B$6:$BE$43,'RevPAR Raw Data'!O$1,FALSE)</f>
        <v>114.870151995691</v>
      </c>
      <c r="BB43" s="53">
        <f>VLOOKUP($A43,'RevPAR Raw Data'!$B$6:$BE$43,'RevPAR Raw Data'!P$1,FALSE)</f>
        <v>113.80961771687301</v>
      </c>
      <c r="BC43" s="54">
        <f>VLOOKUP($A43,'RevPAR Raw Data'!$B$6:$BE$43,'RevPAR Raw Data'!R$1,FALSE)</f>
        <v>119.498910317785</v>
      </c>
      <c r="BE43" s="47">
        <f>VLOOKUP($A43,'RevPAR Raw Data'!$B$6:$BE$43,'RevPAR Raw Data'!T$1,FALSE)</f>
        <v>0.39604227502252098</v>
      </c>
      <c r="BF43" s="48">
        <f>VLOOKUP($A43,'RevPAR Raw Data'!$B$6:$BE$43,'RevPAR Raw Data'!U$1,FALSE)</f>
        <v>7.40681847059159</v>
      </c>
      <c r="BG43" s="48">
        <f>VLOOKUP($A43,'RevPAR Raw Data'!$B$6:$BE$43,'RevPAR Raw Data'!V$1,FALSE)</f>
        <v>11.101017876679901</v>
      </c>
      <c r="BH43" s="48">
        <f>VLOOKUP($A43,'RevPAR Raw Data'!$B$6:$BE$43,'RevPAR Raw Data'!W$1,FALSE)</f>
        <v>8.7251875214235994</v>
      </c>
      <c r="BI43" s="48">
        <f>VLOOKUP($A43,'RevPAR Raw Data'!$B$6:$BE$43,'RevPAR Raw Data'!X$1,FALSE)</f>
        <v>4.78467525187303</v>
      </c>
      <c r="BJ43" s="49">
        <f>VLOOKUP($A43,'RevPAR Raw Data'!$B$6:$BE$43,'RevPAR Raw Data'!Y$1,FALSE)</f>
        <v>7.0735741217735804</v>
      </c>
      <c r="BK43" s="48">
        <f>VLOOKUP($A43,'RevPAR Raw Data'!$B$6:$BE$43,'RevPAR Raw Data'!AA$1,FALSE)</f>
        <v>4.0423449534746601</v>
      </c>
      <c r="BL43" s="48">
        <f>VLOOKUP($A43,'RevPAR Raw Data'!$B$6:$BE$43,'RevPAR Raw Data'!AB$1,FALSE)</f>
        <v>1.1253068167590801</v>
      </c>
      <c r="BM43" s="49">
        <f>VLOOKUP($A43,'RevPAR Raw Data'!$B$6:$BE$43,'RevPAR Raw Data'!AC$1,FALSE)</f>
        <v>2.5495022594333201</v>
      </c>
      <c r="BN43" s="50">
        <f>VLOOKUP($A43,'RevPAR Raw Data'!$B$6:$BE$43,'RevPAR Raw Data'!AE$1,FALSE)</f>
        <v>5.8034428674666199</v>
      </c>
    </row>
    <row r="44" spans="1:66" x14ac:dyDescent="0.25">
      <c r="A44" s="63" t="s">
        <v>82</v>
      </c>
      <c r="B44" s="47">
        <f>VLOOKUP($A44,'Occupancy Raw Data'!$B$8:$BE$45,'Occupancy Raw Data'!G$3,FALSE)</f>
        <v>50.045712196013802</v>
      </c>
      <c r="C44" s="48">
        <f>VLOOKUP($A44,'Occupancy Raw Data'!$B$8:$BE$45,'Occupancy Raw Data'!H$3,FALSE)</f>
        <v>61.546900713110198</v>
      </c>
      <c r="D44" s="48">
        <f>VLOOKUP($A44,'Occupancy Raw Data'!$B$8:$BE$45,'Occupancy Raw Data'!I$3,FALSE)</f>
        <v>62.205156335710299</v>
      </c>
      <c r="E44" s="48">
        <f>VLOOKUP($A44,'Occupancy Raw Data'!$B$8:$BE$45,'Occupancy Raw Data'!J$3,FALSE)</f>
        <v>63.119400255988197</v>
      </c>
      <c r="F44" s="48">
        <f>VLOOKUP($A44,'Occupancy Raw Data'!$B$8:$BE$45,'Occupancy Raw Data'!K$3,FALSE)</f>
        <v>68.202596452733502</v>
      </c>
      <c r="G44" s="49">
        <f>VLOOKUP($A44,'Occupancy Raw Data'!$B$8:$BE$45,'Occupancy Raw Data'!L$3,FALSE)</f>
        <v>61.023953190711197</v>
      </c>
      <c r="H44" s="48">
        <f>VLOOKUP($A44,'Occupancy Raw Data'!$B$8:$BE$45,'Occupancy Raw Data'!N$3,FALSE)</f>
        <v>81.011153775827296</v>
      </c>
      <c r="I44" s="48">
        <f>VLOOKUP($A44,'Occupancy Raw Data'!$B$8:$BE$45,'Occupancy Raw Data'!O$3,FALSE)</f>
        <v>87.3742914609617</v>
      </c>
      <c r="J44" s="49">
        <f>VLOOKUP($A44,'Occupancy Raw Data'!$B$8:$BE$45,'Occupancy Raw Data'!P$3,FALSE)</f>
        <v>84.192722618394498</v>
      </c>
      <c r="K44" s="50">
        <f>VLOOKUP($A44,'Occupancy Raw Data'!$B$8:$BE$45,'Occupancy Raw Data'!R$3,FALSE)</f>
        <v>67.643601598620705</v>
      </c>
      <c r="M44" s="47">
        <f>VLOOKUP($A44,'Occupancy Raw Data'!$B$8:$BE$45,'Occupancy Raw Data'!T$3,FALSE)</f>
        <v>-9.0696802495565194</v>
      </c>
      <c r="N44" s="48">
        <f>VLOOKUP($A44,'Occupancy Raw Data'!$B$8:$BE$45,'Occupancy Raw Data'!U$3,FALSE)</f>
        <v>-0.45652980215121303</v>
      </c>
      <c r="O44" s="48">
        <f>VLOOKUP($A44,'Occupancy Raw Data'!$B$8:$BE$45,'Occupancy Raw Data'!V$3,FALSE)</f>
        <v>-5.1741278297785103</v>
      </c>
      <c r="P44" s="48">
        <f>VLOOKUP($A44,'Occupancy Raw Data'!$B$8:$BE$45,'Occupancy Raw Data'!W$3,FALSE)</f>
        <v>-4.7755081455786801</v>
      </c>
      <c r="Q44" s="48">
        <f>VLOOKUP($A44,'Occupancy Raw Data'!$B$8:$BE$45,'Occupancy Raw Data'!X$3,FALSE)</f>
        <v>-0.81818115537023794</v>
      </c>
      <c r="R44" s="49">
        <f>VLOOKUP($A44,'Occupancy Raw Data'!$B$8:$BE$45,'Occupancy Raw Data'!Y$3,FALSE)</f>
        <v>-3.9041318885583598</v>
      </c>
      <c r="S44" s="48">
        <f>VLOOKUP($A44,'Occupancy Raw Data'!$B$8:$BE$45,'Occupancy Raw Data'!AA$3,FALSE)</f>
        <v>-3.7639920805101998</v>
      </c>
      <c r="T44" s="48">
        <f>VLOOKUP($A44,'Occupancy Raw Data'!$B$8:$BE$45,'Occupancy Raw Data'!AB$3,FALSE)</f>
        <v>-2.7000030707429299</v>
      </c>
      <c r="U44" s="49">
        <f>VLOOKUP($A44,'Occupancy Raw Data'!$B$8:$BE$45,'Occupancy Raw Data'!AC$3,FALSE)</f>
        <v>-3.2148151101518101</v>
      </c>
      <c r="V44" s="50">
        <f>VLOOKUP($A44,'Occupancy Raw Data'!$B$8:$BE$45,'Occupancy Raw Data'!AE$3,FALSE)</f>
        <v>-3.6601285240519399</v>
      </c>
      <c r="X44" s="51">
        <f>VLOOKUP($A44,'ADR Raw Data'!$B$6:$BE$43,'ADR Raw Data'!G$1,FALSE)</f>
        <v>102.406088783339</v>
      </c>
      <c r="Y44" s="52">
        <f>VLOOKUP($A44,'ADR Raw Data'!$B$6:$BE$43,'ADR Raw Data'!H$1,FALSE)</f>
        <v>106.44858437314301</v>
      </c>
      <c r="Z44" s="52">
        <f>VLOOKUP($A44,'ADR Raw Data'!$B$6:$BE$43,'ADR Raw Data'!I$1,FALSE)</f>
        <v>104.40901381540201</v>
      </c>
      <c r="AA44" s="52">
        <f>VLOOKUP($A44,'ADR Raw Data'!$B$6:$BE$43,'ADR Raw Data'!J$1,FALSE)</f>
        <v>104.37368916570099</v>
      </c>
      <c r="AB44" s="52">
        <f>VLOOKUP($A44,'ADR Raw Data'!$B$6:$BE$43,'ADR Raw Data'!K$1,FALSE)</f>
        <v>114.31160589812301</v>
      </c>
      <c r="AC44" s="53">
        <f>VLOOKUP($A44,'ADR Raw Data'!$B$6:$BE$43,'ADR Raw Data'!L$1,FALSE)</f>
        <v>106.69809612273001</v>
      </c>
      <c r="AD44" s="52">
        <f>VLOOKUP($A44,'ADR Raw Data'!$B$6:$BE$43,'ADR Raw Data'!N$1,FALSE)</f>
        <v>150.53262611443401</v>
      </c>
      <c r="AE44" s="52">
        <f>VLOOKUP($A44,'ADR Raw Data'!$B$6:$BE$43,'ADR Raw Data'!O$1,FALSE)</f>
        <v>156.06825991419899</v>
      </c>
      <c r="AF44" s="53">
        <f>VLOOKUP($A44,'ADR Raw Data'!$B$6:$BE$43,'ADR Raw Data'!P$1,FALSE)</f>
        <v>153.40503637745601</v>
      </c>
      <c r="AG44" s="54">
        <f>VLOOKUP($A44,'ADR Raw Data'!$B$6:$BE$43,'ADR Raw Data'!R$1,FALSE)</f>
        <v>123.30777378745699</v>
      </c>
      <c r="AI44" s="47">
        <f>VLOOKUP($A44,'ADR Raw Data'!$B$6:$BE$43,'ADR Raw Data'!T$1,FALSE)</f>
        <v>0.37185461012329701</v>
      </c>
      <c r="AJ44" s="48">
        <f>VLOOKUP($A44,'ADR Raw Data'!$B$6:$BE$43,'ADR Raw Data'!U$1,FALSE)</f>
        <v>3.1173756717363199</v>
      </c>
      <c r="AK44" s="48">
        <f>VLOOKUP($A44,'ADR Raw Data'!$B$6:$BE$43,'ADR Raw Data'!V$1,FALSE)</f>
        <v>0.13059841667577701</v>
      </c>
      <c r="AL44" s="48">
        <f>VLOOKUP($A44,'ADR Raw Data'!$B$6:$BE$43,'ADR Raw Data'!W$1,FALSE)</f>
        <v>-0.75554104494533103</v>
      </c>
      <c r="AM44" s="48">
        <f>VLOOKUP($A44,'ADR Raw Data'!$B$6:$BE$43,'ADR Raw Data'!X$1,FALSE)</f>
        <v>2.7994471914160499</v>
      </c>
      <c r="AN44" s="49">
        <f>VLOOKUP($A44,'ADR Raw Data'!$B$6:$BE$43,'ADR Raw Data'!Y$1,FALSE)</f>
        <v>1.2629107162312001</v>
      </c>
      <c r="AO44" s="48">
        <f>VLOOKUP($A44,'ADR Raw Data'!$B$6:$BE$43,'ADR Raw Data'!AA$1,FALSE)</f>
        <v>-8.2029449768278493</v>
      </c>
      <c r="AP44" s="48">
        <f>VLOOKUP($A44,'ADR Raw Data'!$B$6:$BE$43,'ADR Raw Data'!AB$1,FALSE)</f>
        <v>-8.6490757422392104</v>
      </c>
      <c r="AQ44" s="49">
        <f>VLOOKUP($A44,'ADR Raw Data'!$B$6:$BE$43,'ADR Raw Data'!AC$1,FALSE)</f>
        <v>-8.4287057801508301</v>
      </c>
      <c r="AR44" s="50">
        <f>VLOOKUP($A44,'ADR Raw Data'!$B$6:$BE$43,'ADR Raw Data'!AE$1,FALSE)</f>
        <v>-3.1892700555309101</v>
      </c>
      <c r="AS44" s="40"/>
      <c r="AT44" s="51">
        <f>VLOOKUP($A44,'RevPAR Raw Data'!$B$6:$BE$43,'RevPAR Raw Data'!G$1,FALSE)</f>
        <v>51.249856463704504</v>
      </c>
      <c r="AU44" s="52">
        <f>VLOOKUP($A44,'RevPAR Raw Data'!$B$6:$BE$43,'RevPAR Raw Data'!H$1,FALSE)</f>
        <v>65.515804534649803</v>
      </c>
      <c r="AV44" s="52">
        <f>VLOOKUP($A44,'RevPAR Raw Data'!$B$6:$BE$43,'RevPAR Raw Data'!I$1,FALSE)</f>
        <v>64.947790272444607</v>
      </c>
      <c r="AW44" s="52">
        <f>VLOOKUP($A44,'RevPAR Raw Data'!$B$6:$BE$43,'RevPAR Raw Data'!J$1,FALSE)</f>
        <v>65.880046626439906</v>
      </c>
      <c r="AX44" s="52">
        <f>VLOOKUP($A44,'RevPAR Raw Data'!$B$6:$BE$43,'RevPAR Raw Data'!K$1,FALSE)</f>
        <v>77.963483269336194</v>
      </c>
      <c r="AY44" s="53">
        <f>VLOOKUP($A44,'RevPAR Raw Data'!$B$6:$BE$43,'RevPAR Raw Data'!L$1,FALSE)</f>
        <v>65.111396233315006</v>
      </c>
      <c r="AZ44" s="52">
        <f>VLOOKUP($A44,'RevPAR Raw Data'!$B$6:$BE$43,'RevPAR Raw Data'!N$1,FALSE)</f>
        <v>121.94821722435501</v>
      </c>
      <c r="BA44" s="52">
        <f>VLOOKUP($A44,'RevPAR Raw Data'!$B$6:$BE$43,'RevPAR Raw Data'!O$1,FALSE)</f>
        <v>136.36353629548299</v>
      </c>
      <c r="BB44" s="53">
        <f>VLOOKUP($A44,'RevPAR Raw Data'!$B$6:$BE$43,'RevPAR Raw Data'!P$1,FALSE)</f>
        <v>129.15587675991901</v>
      </c>
      <c r="BC44" s="54">
        <f>VLOOKUP($A44,'RevPAR Raw Data'!$B$6:$BE$43,'RevPAR Raw Data'!R$1,FALSE)</f>
        <v>83.409819240916306</v>
      </c>
      <c r="BE44" s="47">
        <f>VLOOKUP($A44,'RevPAR Raw Data'!$B$6:$BE$43,'RevPAR Raw Data'!T$1,FALSE)</f>
        <v>-8.7315516635646393</v>
      </c>
      <c r="BF44" s="48">
        <f>VLOOKUP($A44,'RevPAR Raw Data'!$B$6:$BE$43,'RevPAR Raw Data'!U$1,FALSE)</f>
        <v>2.64661412059862</v>
      </c>
      <c r="BG44" s="48">
        <f>VLOOKUP($A44,'RevPAR Raw Data'!$B$6:$BE$43,'RevPAR Raw Data'!V$1,FALSE)</f>
        <v>-5.05028674212521</v>
      </c>
      <c r="BH44" s="48">
        <f>VLOOKUP($A44,'RevPAR Raw Data'!$B$6:$BE$43,'RevPAR Raw Data'!W$1,FALSE)</f>
        <v>-5.4949682663794599</v>
      </c>
      <c r="BI44" s="48">
        <f>VLOOKUP($A44,'RevPAR Raw Data'!$B$6:$BE$43,'RevPAR Raw Data'!X$1,FALSE)</f>
        <v>1.9583614866711101</v>
      </c>
      <c r="BJ44" s="49">
        <f>VLOOKUP($A44,'RevPAR Raw Data'!$B$6:$BE$43,'RevPAR Raw Data'!Y$1,FALSE)</f>
        <v>-2.6905268723235598</v>
      </c>
      <c r="BK44" s="48">
        <f>VLOOKUP($A44,'RevPAR Raw Data'!$B$6:$BE$43,'RevPAR Raw Data'!AA$1,FALSE)</f>
        <v>-11.6581788580416</v>
      </c>
      <c r="BL44" s="48">
        <f>VLOOKUP($A44,'RevPAR Raw Data'!$B$6:$BE$43,'RevPAR Raw Data'!AB$1,FALSE)</f>
        <v>-11.115553502350799</v>
      </c>
      <c r="BM44" s="49">
        <f>VLOOKUP($A44,'RevPAR Raw Data'!$B$6:$BE$43,'RevPAR Raw Data'!AC$1,FALSE)</f>
        <v>-11.372553583292101</v>
      </c>
      <c r="BN44" s="50">
        <f>VLOOKUP($A44,'RevPAR Raw Data'!$B$6:$BE$43,'RevPAR Raw Data'!AE$1,FALSE)</f>
        <v>-6.7326671965713203</v>
      </c>
    </row>
    <row r="45" spans="1:66" x14ac:dyDescent="0.25">
      <c r="A45" s="63" t="s">
        <v>83</v>
      </c>
      <c r="B45" s="47">
        <f>VLOOKUP($A45,'Occupancy Raw Data'!$B$8:$BE$45,'Occupancy Raw Data'!G$3,FALSE)</f>
        <v>53.0443497870207</v>
      </c>
      <c r="C45" s="48">
        <f>VLOOKUP($A45,'Occupancy Raw Data'!$B$8:$BE$45,'Occupancy Raw Data'!H$3,FALSE)</f>
        <v>68.053119518917498</v>
      </c>
      <c r="D45" s="48">
        <f>VLOOKUP($A45,'Occupancy Raw Data'!$B$8:$BE$45,'Occupancy Raw Data'!I$3,FALSE)</f>
        <v>70.082686043598002</v>
      </c>
      <c r="E45" s="48">
        <f>VLOOKUP($A45,'Occupancy Raw Data'!$B$8:$BE$45,'Occupancy Raw Data'!J$3,FALSE)</f>
        <v>69.406163868704496</v>
      </c>
      <c r="F45" s="48">
        <f>VLOOKUP($A45,'Occupancy Raw Data'!$B$8:$BE$45,'Occupancy Raw Data'!K$3,FALSE)</f>
        <v>64.044099223252303</v>
      </c>
      <c r="G45" s="49">
        <f>VLOOKUP($A45,'Occupancy Raw Data'!$B$8:$BE$45,'Occupancy Raw Data'!L$3,FALSE)</f>
        <v>64.926083688298604</v>
      </c>
      <c r="H45" s="48">
        <f>VLOOKUP($A45,'Occupancy Raw Data'!$B$8:$BE$45,'Occupancy Raw Data'!N$3,FALSE)</f>
        <v>67.602104735655203</v>
      </c>
      <c r="I45" s="48">
        <f>VLOOKUP($A45,'Occupancy Raw Data'!$B$8:$BE$45,'Occupancy Raw Data'!O$3,FALSE)</f>
        <v>71.210223001753903</v>
      </c>
      <c r="J45" s="49">
        <f>VLOOKUP($A45,'Occupancy Raw Data'!$B$8:$BE$45,'Occupancy Raw Data'!P$3,FALSE)</f>
        <v>69.406163868704496</v>
      </c>
      <c r="K45" s="50">
        <f>VLOOKUP($A45,'Occupancy Raw Data'!$B$8:$BE$45,'Occupancy Raw Data'!R$3,FALSE)</f>
        <v>66.206106596986004</v>
      </c>
      <c r="M45" s="47">
        <f>VLOOKUP($A45,'Occupancy Raw Data'!$B$8:$BE$45,'Occupancy Raw Data'!T$3,FALSE)</f>
        <v>15.1795429815016</v>
      </c>
      <c r="N45" s="48">
        <f>VLOOKUP($A45,'Occupancy Raw Data'!$B$8:$BE$45,'Occupancy Raw Data'!U$3,FALSE)</f>
        <v>14.8900169204737</v>
      </c>
      <c r="O45" s="48">
        <f>VLOOKUP($A45,'Occupancy Raw Data'!$B$8:$BE$45,'Occupancy Raw Data'!V$3,FALSE)</f>
        <v>11.745904914103001</v>
      </c>
      <c r="P45" s="48">
        <f>VLOOKUP($A45,'Occupancy Raw Data'!$B$8:$BE$45,'Occupancy Raw Data'!W$3,FALSE)</f>
        <v>9.6595407759303207</v>
      </c>
      <c r="Q45" s="48">
        <f>VLOOKUP($A45,'Occupancy Raw Data'!$B$8:$BE$45,'Occupancy Raw Data'!X$3,FALSE)</f>
        <v>8.7659574468085104</v>
      </c>
      <c r="R45" s="49">
        <f>VLOOKUP($A45,'Occupancy Raw Data'!$B$8:$BE$45,'Occupancy Raw Data'!Y$3,FALSE)</f>
        <v>11.872895259476699</v>
      </c>
      <c r="S45" s="48">
        <f>VLOOKUP($A45,'Occupancy Raw Data'!$B$8:$BE$45,'Occupancy Raw Data'!AA$3,FALSE)</f>
        <v>1.39045471627207</v>
      </c>
      <c r="T45" s="48">
        <f>VLOOKUP($A45,'Occupancy Raw Data'!$B$8:$BE$45,'Occupancy Raw Data'!AB$3,FALSE)</f>
        <v>-3.5302104548540298</v>
      </c>
      <c r="U45" s="49">
        <f>VLOOKUP($A45,'Occupancy Raw Data'!$B$8:$BE$45,'Occupancy Raw Data'!AC$3,FALSE)</f>
        <v>-1.19493490280007</v>
      </c>
      <c r="V45" s="50">
        <f>VLOOKUP($A45,'Occupancy Raw Data'!$B$8:$BE$45,'Occupancy Raw Data'!AE$3,FALSE)</f>
        <v>7.6099604375145402</v>
      </c>
      <c r="X45" s="51">
        <f>VLOOKUP($A45,'ADR Raw Data'!$B$6:$BE$43,'ADR Raw Data'!G$1,FALSE)</f>
        <v>92.470873878129396</v>
      </c>
      <c r="Y45" s="52">
        <f>VLOOKUP($A45,'ADR Raw Data'!$B$6:$BE$43,'ADR Raw Data'!H$1,FALSE)</f>
        <v>102.23938880706901</v>
      </c>
      <c r="Z45" s="52">
        <f>VLOOKUP($A45,'ADR Raw Data'!$B$6:$BE$43,'ADR Raw Data'!I$1,FALSE)</f>
        <v>102.742956739363</v>
      </c>
      <c r="AA45" s="52">
        <f>VLOOKUP($A45,'ADR Raw Data'!$B$6:$BE$43,'ADR Raw Data'!J$1,FALSE)</f>
        <v>105.226335740072</v>
      </c>
      <c r="AB45" s="52">
        <f>VLOOKUP($A45,'ADR Raw Data'!$B$6:$BE$43,'ADR Raw Data'!K$1,FALSE)</f>
        <v>120.151521909233</v>
      </c>
      <c r="AC45" s="53">
        <f>VLOOKUP($A45,'ADR Raw Data'!$B$6:$BE$43,'ADR Raw Data'!L$1,FALSE)</f>
        <v>104.924306112997</v>
      </c>
      <c r="AD45" s="52">
        <f>VLOOKUP($A45,'ADR Raw Data'!$B$6:$BE$43,'ADR Raw Data'!N$1,FALSE)</f>
        <v>109.309436619718</v>
      </c>
      <c r="AE45" s="52">
        <f>VLOOKUP($A45,'ADR Raw Data'!$B$6:$BE$43,'ADR Raw Data'!O$1,FALSE)</f>
        <v>110.09450387051299</v>
      </c>
      <c r="AF45" s="53">
        <f>VLOOKUP($A45,'ADR Raw Data'!$B$6:$BE$43,'ADR Raw Data'!P$1,FALSE)</f>
        <v>109.71217328519801</v>
      </c>
      <c r="AG45" s="54">
        <f>VLOOKUP($A45,'ADR Raw Data'!$B$6:$BE$43,'ADR Raw Data'!R$1,FALSE)</f>
        <v>106.358388300173</v>
      </c>
      <c r="AI45" s="47">
        <f>VLOOKUP($A45,'ADR Raw Data'!$B$6:$BE$43,'ADR Raw Data'!T$1,FALSE)</f>
        <v>9.5985797627167901</v>
      </c>
      <c r="AJ45" s="48">
        <f>VLOOKUP($A45,'ADR Raw Data'!$B$6:$BE$43,'ADR Raw Data'!U$1,FALSE)</f>
        <v>11.570516252550499</v>
      </c>
      <c r="AK45" s="48">
        <f>VLOOKUP($A45,'ADR Raw Data'!$B$6:$BE$43,'ADR Raw Data'!V$1,FALSE)</f>
        <v>11.469316361014201</v>
      </c>
      <c r="AL45" s="48">
        <f>VLOOKUP($A45,'ADR Raw Data'!$B$6:$BE$43,'ADR Raw Data'!W$1,FALSE)</f>
        <v>15.6590272501093</v>
      </c>
      <c r="AM45" s="48">
        <f>VLOOKUP($A45,'ADR Raw Data'!$B$6:$BE$43,'ADR Raw Data'!X$1,FALSE)</f>
        <v>32.282106280609803</v>
      </c>
      <c r="AN45" s="49">
        <f>VLOOKUP($A45,'ADR Raw Data'!$B$6:$BE$43,'ADR Raw Data'!Y$1,FALSE)</f>
        <v>16.205127860584501</v>
      </c>
      <c r="AO45" s="48">
        <f>VLOOKUP($A45,'ADR Raw Data'!$B$6:$BE$43,'ADR Raw Data'!AA$1,FALSE)</f>
        <v>2.31085423367836E-2</v>
      </c>
      <c r="AP45" s="48">
        <f>VLOOKUP($A45,'ADR Raw Data'!$B$6:$BE$43,'ADR Raw Data'!AB$1,FALSE)</f>
        <v>-3.9010634156144302</v>
      </c>
      <c r="AQ45" s="49">
        <f>VLOOKUP($A45,'ADR Raw Data'!$B$6:$BE$43,'ADR Raw Data'!AC$1,FALSE)</f>
        <v>-2.0935106384990498</v>
      </c>
      <c r="AR45" s="50">
        <f>VLOOKUP($A45,'ADR Raw Data'!$B$6:$BE$43,'ADR Raw Data'!AE$1,FALSE)</f>
        <v>9.2057399014342298</v>
      </c>
      <c r="AS45" s="40"/>
      <c r="AT45" s="51">
        <f>VLOOKUP($A45,'RevPAR Raw Data'!$B$6:$BE$43,'RevPAR Raw Data'!G$1,FALSE)</f>
        <v>49.050573791029798</v>
      </c>
      <c r="AU45" s="52">
        <f>VLOOKUP($A45,'RevPAR Raw Data'!$B$6:$BE$43,'RevPAR Raw Data'!H$1,FALSE)</f>
        <v>69.577093460285596</v>
      </c>
      <c r="AV45" s="52">
        <f>VLOOKUP($A45,'RevPAR Raw Data'!$B$6:$BE$43,'RevPAR Raw Data'!I$1,FALSE)</f>
        <v>72.005023803558004</v>
      </c>
      <c r="AW45" s="52">
        <f>VLOOKUP($A45,'RevPAR Raw Data'!$B$6:$BE$43,'RevPAR Raw Data'!J$1,FALSE)</f>
        <v>73.033563016787696</v>
      </c>
      <c r="AX45" s="52">
        <f>VLOOKUP($A45,'RevPAR Raw Data'!$B$6:$BE$43,'RevPAR Raw Data'!K$1,FALSE)</f>
        <v>76.949959909797002</v>
      </c>
      <c r="AY45" s="53">
        <f>VLOOKUP($A45,'RevPAR Raw Data'!$B$6:$BE$43,'RevPAR Raw Data'!L$1,FALSE)</f>
        <v>68.123242796291606</v>
      </c>
      <c r="AZ45" s="52">
        <f>VLOOKUP($A45,'RevPAR Raw Data'!$B$6:$BE$43,'RevPAR Raw Data'!N$1,FALSE)</f>
        <v>73.895479829616605</v>
      </c>
      <c r="BA45" s="52">
        <f>VLOOKUP($A45,'RevPAR Raw Data'!$B$6:$BE$43,'RevPAR Raw Data'!O$1,FALSE)</f>
        <v>78.398541718867406</v>
      </c>
      <c r="BB45" s="53">
        <f>VLOOKUP($A45,'RevPAR Raw Data'!$B$6:$BE$43,'RevPAR Raw Data'!P$1,FALSE)</f>
        <v>76.147010774242005</v>
      </c>
      <c r="BC45" s="54">
        <f>VLOOKUP($A45,'RevPAR Raw Data'!$B$6:$BE$43,'RevPAR Raw Data'!R$1,FALSE)</f>
        <v>70.415747932848902</v>
      </c>
      <c r="BE45" s="47">
        <f>VLOOKUP($A45,'RevPAR Raw Data'!$B$6:$BE$43,'RevPAR Raw Data'!T$1,FALSE)</f>
        <v>26.235143284913701</v>
      </c>
      <c r="BF45" s="48">
        <f>VLOOKUP($A45,'RevPAR Raw Data'!$B$6:$BE$43,'RevPAR Raw Data'!U$1,FALSE)</f>
        <v>28.1833850008152</v>
      </c>
      <c r="BG45" s="48">
        <f>VLOOKUP($A45,'RevPAR Raw Data'!$B$6:$BE$43,'RevPAR Raw Data'!V$1,FALSE)</f>
        <v>24.5623962691797</v>
      </c>
      <c r="BH45" s="48">
        <f>VLOOKUP($A45,'RevPAR Raw Data'!$B$6:$BE$43,'RevPAR Raw Data'!W$1,FALSE)</f>
        <v>26.831158148377899</v>
      </c>
      <c r="BI45" s="48">
        <f>VLOOKUP($A45,'RevPAR Raw Data'!$B$6:$BE$43,'RevPAR Raw Data'!X$1,FALSE)</f>
        <v>43.877899426910098</v>
      </c>
      <c r="BJ45" s="49">
        <f>VLOOKUP($A45,'RevPAR Raw Data'!$B$6:$BE$43,'RevPAR Raw Data'!Y$1,FALSE)</f>
        <v>30.002040977612701</v>
      </c>
      <c r="BK45" s="48">
        <f>VLOOKUP($A45,'RevPAR Raw Data'!$B$6:$BE$43,'RevPAR Raw Data'!AA$1,FALSE)</f>
        <v>1.4138845724256399</v>
      </c>
      <c r="BL45" s="48">
        <f>VLOOKUP($A45,'RevPAR Raw Data'!$B$6:$BE$43,'RevPAR Raw Data'!AB$1,FALSE)</f>
        <v>-7.2935581219199603</v>
      </c>
      <c r="BM45" s="49">
        <f>VLOOKUP($A45,'RevPAR Raw Data'!$B$6:$BE$43,'RevPAR Raw Data'!AC$1,FALSE)</f>
        <v>-3.2634294519858602</v>
      </c>
      <c r="BN45" s="50">
        <f>VLOOKUP($A45,'RevPAR Raw Data'!$B$6:$BE$43,'RevPAR Raw Data'!AE$1,FALSE)</f>
        <v>17.516253503428398</v>
      </c>
    </row>
    <row r="46" spans="1:66" x14ac:dyDescent="0.25">
      <c r="A46" s="66" t="s">
        <v>84</v>
      </c>
      <c r="B46" s="47">
        <f>VLOOKUP($A46,'Occupancy Raw Data'!$B$8:$BE$45,'Occupancy Raw Data'!G$3,FALSE)</f>
        <v>46.546431312356098</v>
      </c>
      <c r="C46" s="48">
        <f>VLOOKUP($A46,'Occupancy Raw Data'!$B$8:$BE$45,'Occupancy Raw Data'!H$3,FALSE)</f>
        <v>62.394474290099701</v>
      </c>
      <c r="D46" s="48">
        <f>VLOOKUP($A46,'Occupancy Raw Data'!$B$8:$BE$45,'Occupancy Raw Data'!I$3,FALSE)</f>
        <v>63.200306983883301</v>
      </c>
      <c r="E46" s="48">
        <f>VLOOKUP($A46,'Occupancy Raw Data'!$B$8:$BE$45,'Occupancy Raw Data'!J$3,FALSE)</f>
        <v>61.690969557431501</v>
      </c>
      <c r="F46" s="48">
        <f>VLOOKUP($A46,'Occupancy Raw Data'!$B$8:$BE$45,'Occupancy Raw Data'!K$3,FALSE)</f>
        <v>60.552570990023</v>
      </c>
      <c r="G46" s="49">
        <f>VLOOKUP($A46,'Occupancy Raw Data'!$B$8:$BE$45,'Occupancy Raw Data'!L$3,FALSE)</f>
        <v>58.876950626758699</v>
      </c>
      <c r="H46" s="48">
        <f>VLOOKUP($A46,'Occupancy Raw Data'!$B$8:$BE$45,'Occupancy Raw Data'!N$3,FALSE)</f>
        <v>73.816832949603395</v>
      </c>
      <c r="I46" s="48">
        <f>VLOOKUP($A46,'Occupancy Raw Data'!$B$8:$BE$45,'Occupancy Raw Data'!O$3,FALSE)</f>
        <v>78.037861345612598</v>
      </c>
      <c r="J46" s="49">
        <f>VLOOKUP($A46,'Occupancy Raw Data'!$B$8:$BE$45,'Occupancy Raw Data'!P$3,FALSE)</f>
        <v>75.927347147608003</v>
      </c>
      <c r="K46" s="50">
        <f>VLOOKUP($A46,'Occupancy Raw Data'!$B$8:$BE$45,'Occupancy Raw Data'!R$3,FALSE)</f>
        <v>63.748492489858499</v>
      </c>
      <c r="M46" s="47">
        <f>VLOOKUP($A46,'Occupancy Raw Data'!$B$8:$BE$45,'Occupancy Raw Data'!T$3,FALSE)</f>
        <v>5.9033090267134103</v>
      </c>
      <c r="N46" s="48">
        <f>VLOOKUP($A46,'Occupancy Raw Data'!$B$8:$BE$45,'Occupancy Raw Data'!U$3,FALSE)</f>
        <v>9.1274041595559297</v>
      </c>
      <c r="O46" s="48">
        <f>VLOOKUP($A46,'Occupancy Raw Data'!$B$8:$BE$45,'Occupancy Raw Data'!V$3,FALSE)</f>
        <v>6.4799645298414497</v>
      </c>
      <c r="P46" s="48">
        <f>VLOOKUP($A46,'Occupancy Raw Data'!$B$8:$BE$45,'Occupancy Raw Data'!W$3,FALSE)</f>
        <v>0.824361555224284</v>
      </c>
      <c r="Q46" s="48">
        <f>VLOOKUP($A46,'Occupancy Raw Data'!$B$8:$BE$45,'Occupancy Raw Data'!X$3,FALSE)</f>
        <v>-7.4878104921417998</v>
      </c>
      <c r="R46" s="49">
        <f>VLOOKUP($A46,'Occupancy Raw Data'!$B$8:$BE$45,'Occupancy Raw Data'!Y$3,FALSE)</f>
        <v>2.5295047733354199</v>
      </c>
      <c r="S46" s="48">
        <f>VLOOKUP($A46,'Occupancy Raw Data'!$B$8:$BE$45,'Occupancy Raw Data'!AA$3,FALSE)</f>
        <v>-0.45506059465948601</v>
      </c>
      <c r="T46" s="48">
        <f>VLOOKUP($A46,'Occupancy Raw Data'!$B$8:$BE$45,'Occupancy Raw Data'!AB$3,FALSE)</f>
        <v>0.92931222094156796</v>
      </c>
      <c r="U46" s="49">
        <f>VLOOKUP($A46,'Occupancy Raw Data'!$B$8:$BE$45,'Occupancy Raw Data'!AC$3,FALSE)</f>
        <v>0.25158906013594201</v>
      </c>
      <c r="V46" s="50">
        <f>VLOOKUP($A46,'Occupancy Raw Data'!$B$8:$BE$45,'Occupancy Raw Data'!AE$3,FALSE)</f>
        <v>1.74280261002669</v>
      </c>
      <c r="X46" s="51">
        <f>VLOOKUP($A46,'ADR Raw Data'!$B$6:$BE$43,'ADR Raw Data'!G$1,FALSE)</f>
        <v>105.002462214894</v>
      </c>
      <c r="Y46" s="52">
        <f>VLOOKUP($A46,'ADR Raw Data'!$B$6:$BE$43,'ADR Raw Data'!H$1,FALSE)</f>
        <v>115.286912669126</v>
      </c>
      <c r="Z46" s="52">
        <f>VLOOKUP($A46,'ADR Raw Data'!$B$6:$BE$43,'ADR Raw Data'!I$1,FALSE)</f>
        <v>111.71850637522699</v>
      </c>
      <c r="AA46" s="52">
        <f>VLOOKUP($A46,'ADR Raw Data'!$B$6:$BE$43,'ADR Raw Data'!J$1,FALSE)</f>
        <v>105.02388554841301</v>
      </c>
      <c r="AB46" s="52">
        <f>VLOOKUP($A46,'ADR Raw Data'!$B$6:$BE$43,'ADR Raw Data'!K$1,FALSE)</f>
        <v>121.863269961977</v>
      </c>
      <c r="AC46" s="53">
        <f>VLOOKUP($A46,'ADR Raw Data'!$B$6:$BE$43,'ADR Raw Data'!L$1,FALSE)</f>
        <v>112.096701281772</v>
      </c>
      <c r="AD46" s="52">
        <f>VLOOKUP($A46,'ADR Raw Data'!$B$6:$BE$43,'ADR Raw Data'!N$1,FALSE)</f>
        <v>141.29430947842599</v>
      </c>
      <c r="AE46" s="52">
        <f>VLOOKUP($A46,'ADR Raw Data'!$B$6:$BE$43,'ADR Raw Data'!O$1,FALSE)</f>
        <v>143.481421078511</v>
      </c>
      <c r="AF46" s="53">
        <f>VLOOKUP($A46,'ADR Raw Data'!$B$6:$BE$43,'ADR Raw Data'!P$1,FALSE)</f>
        <v>142.418262297843</v>
      </c>
      <c r="AG46" s="54">
        <f>VLOOKUP($A46,'ADR Raw Data'!$B$6:$BE$43,'ADR Raw Data'!R$1,FALSE)</f>
        <v>122.415088428354</v>
      </c>
      <c r="AI46" s="47">
        <f>VLOOKUP($A46,'ADR Raw Data'!$B$6:$BE$43,'ADR Raw Data'!T$1,FALSE)</f>
        <v>-3.6427212612929201</v>
      </c>
      <c r="AJ46" s="48">
        <f>VLOOKUP($A46,'ADR Raw Data'!$B$6:$BE$43,'ADR Raw Data'!U$1,FALSE)</f>
        <v>4.2208367214516098</v>
      </c>
      <c r="AK46" s="48">
        <f>VLOOKUP($A46,'ADR Raw Data'!$B$6:$BE$43,'ADR Raw Data'!V$1,FALSE)</f>
        <v>-1.69204435436764</v>
      </c>
      <c r="AL46" s="48">
        <f>VLOOKUP($A46,'ADR Raw Data'!$B$6:$BE$43,'ADR Raw Data'!W$1,FALSE)</f>
        <v>-1.1518098712851901</v>
      </c>
      <c r="AM46" s="48">
        <f>VLOOKUP($A46,'ADR Raw Data'!$B$6:$BE$43,'ADR Raw Data'!X$1,FALSE)</f>
        <v>4.1717376643593296</v>
      </c>
      <c r="AN46" s="49">
        <f>VLOOKUP($A46,'ADR Raw Data'!$B$6:$BE$43,'ADR Raw Data'!Y$1,FALSE)</f>
        <v>0.52552634059255698</v>
      </c>
      <c r="AO46" s="48">
        <f>VLOOKUP($A46,'ADR Raw Data'!$B$6:$BE$43,'ADR Raw Data'!AA$1,FALSE)</f>
        <v>0.98139527462628895</v>
      </c>
      <c r="AP46" s="48">
        <f>VLOOKUP($A46,'ADR Raw Data'!$B$6:$BE$43,'ADR Raw Data'!AB$1,FALSE)</f>
        <v>2.6628857090881302</v>
      </c>
      <c r="AQ46" s="49">
        <f>VLOOKUP($A46,'ADR Raw Data'!$B$6:$BE$43,'ADR Raw Data'!AC$1,FALSE)</f>
        <v>1.84462008325986</v>
      </c>
      <c r="AR46" s="50">
        <f>VLOOKUP($A46,'ADR Raw Data'!$B$6:$BE$43,'ADR Raw Data'!AE$1,FALSE)</f>
        <v>0.92420242860786095</v>
      </c>
      <c r="AS46" s="40"/>
      <c r="AT46" s="51">
        <f>VLOOKUP($A46,'RevPAR Raw Data'!$B$6:$BE$43,'RevPAR Raw Data'!G$1,FALSE)</f>
        <v>48.874898951138299</v>
      </c>
      <c r="AU46" s="52">
        <f>VLOOKUP($A46,'RevPAR Raw Data'!$B$6:$BE$43,'RevPAR Raw Data'!H$1,FALSE)</f>
        <v>71.932663085187997</v>
      </c>
      <c r="AV46" s="52">
        <f>VLOOKUP($A46,'RevPAR Raw Data'!$B$6:$BE$43,'RevPAR Raw Data'!I$1,FALSE)</f>
        <v>70.606438986953094</v>
      </c>
      <c r="AW46" s="52">
        <f>VLOOKUP($A46,'RevPAR Raw Data'!$B$6:$BE$43,'RevPAR Raw Data'!J$1,FALSE)</f>
        <v>64.790253261703697</v>
      </c>
      <c r="AX46" s="52">
        <f>VLOOKUP($A46,'RevPAR Raw Data'!$B$6:$BE$43,'RevPAR Raw Data'!K$1,FALSE)</f>
        <v>73.791343054489602</v>
      </c>
      <c r="AY46" s="53">
        <f>VLOOKUP($A46,'RevPAR Raw Data'!$B$6:$BE$43,'RevPAR Raw Data'!L$1,FALSE)</f>
        <v>65.999119467894602</v>
      </c>
      <c r="AZ46" s="52">
        <f>VLOOKUP($A46,'RevPAR Raw Data'!$B$6:$BE$43,'RevPAR Raw Data'!N$1,FALSE)</f>
        <v>104.298984394985</v>
      </c>
      <c r="BA46" s="52">
        <f>VLOOKUP($A46,'RevPAR Raw Data'!$B$6:$BE$43,'RevPAR Raw Data'!O$1,FALSE)</f>
        <v>111.96983243796301</v>
      </c>
      <c r="BB46" s="53">
        <f>VLOOKUP($A46,'RevPAR Raw Data'!$B$6:$BE$43,'RevPAR Raw Data'!P$1,FALSE)</f>
        <v>108.134408416474</v>
      </c>
      <c r="BC46" s="54">
        <f>VLOOKUP($A46,'RevPAR Raw Data'!$B$6:$BE$43,'RevPAR Raw Data'!R$1,FALSE)</f>
        <v>78.037773453203201</v>
      </c>
      <c r="BE46" s="47">
        <f>VLOOKUP($A46,'RevPAR Raw Data'!$B$6:$BE$43,'RevPAR Raw Data'!T$1,FALSE)</f>
        <v>2.0455466723845701</v>
      </c>
      <c r="BF46" s="48">
        <f>VLOOKUP($A46,'RevPAR Raw Data'!$B$6:$BE$43,'RevPAR Raw Data'!U$1,FALSE)</f>
        <v>13.7334937074893</v>
      </c>
      <c r="BG46" s="48">
        <f>VLOOKUP($A46,'RevPAR Raw Data'!$B$6:$BE$43,'RevPAR Raw Data'!V$1,FALSE)</f>
        <v>4.6782763014816</v>
      </c>
      <c r="BH46" s="48">
        <f>VLOOKUP($A46,'RevPAR Raw Data'!$B$6:$BE$43,'RevPAR Raw Data'!W$1,FALSE)</f>
        <v>-0.33694339382906002</v>
      </c>
      <c r="BI46" s="48">
        <f>VLOOKUP($A46,'RevPAR Raw Data'!$B$6:$BE$43,'RevPAR Raw Data'!X$1,FALSE)</f>
        <v>-3.6284446383189901</v>
      </c>
      <c r="BJ46" s="49">
        <f>VLOOKUP($A46,'RevPAR Raw Data'!$B$6:$BE$43,'RevPAR Raw Data'!Y$1,FALSE)</f>
        <v>3.0683243277984</v>
      </c>
      <c r="BK46" s="48">
        <f>VLOOKUP($A46,'RevPAR Raw Data'!$B$6:$BE$43,'RevPAR Raw Data'!AA$1,FALSE)</f>
        <v>0.52186873679412804</v>
      </c>
      <c r="BL46" s="48">
        <f>VLOOKUP($A46,'RevPAR Raw Data'!$B$6:$BE$43,'RevPAR Raw Data'!AB$1,FALSE)</f>
        <v>3.6169444523539598</v>
      </c>
      <c r="BM46" s="49">
        <f>VLOOKUP($A46,'RevPAR Raw Data'!$B$6:$BE$43,'RevPAR Raw Data'!AC$1,FALSE)</f>
        <v>2.1008500057263602</v>
      </c>
      <c r="BN46" s="50">
        <f>VLOOKUP($A46,'RevPAR Raw Data'!$B$6:$BE$43,'RevPAR Raw Data'!AE$1,FALSE)</f>
        <v>2.6831120626822602</v>
      </c>
    </row>
    <row r="47" spans="1:66" x14ac:dyDescent="0.25">
      <c r="A47" s="63" t="s">
        <v>85</v>
      </c>
      <c r="B47" s="47">
        <f>VLOOKUP($A47,'Occupancy Raw Data'!$B$8:$BE$45,'Occupancy Raw Data'!G$3,FALSE)</f>
        <v>49.611307420494597</v>
      </c>
      <c r="C47" s="48">
        <f>VLOOKUP($A47,'Occupancy Raw Data'!$B$8:$BE$45,'Occupancy Raw Data'!H$3,FALSE)</f>
        <v>63.604240282685502</v>
      </c>
      <c r="D47" s="48">
        <f>VLOOKUP($A47,'Occupancy Raw Data'!$B$8:$BE$45,'Occupancy Raw Data'!I$3,FALSE)</f>
        <v>69.823321554770303</v>
      </c>
      <c r="E47" s="48">
        <f>VLOOKUP($A47,'Occupancy Raw Data'!$B$8:$BE$45,'Occupancy Raw Data'!J$3,FALSE)</f>
        <v>70.035335689045894</v>
      </c>
      <c r="F47" s="48">
        <f>VLOOKUP($A47,'Occupancy Raw Data'!$B$8:$BE$45,'Occupancy Raw Data'!K$3,FALSE)</f>
        <v>64.522968197879806</v>
      </c>
      <c r="G47" s="49">
        <f>VLOOKUP($A47,'Occupancy Raw Data'!$B$8:$BE$45,'Occupancy Raw Data'!L$3,FALSE)</f>
        <v>63.519434628975198</v>
      </c>
      <c r="H47" s="48">
        <f>VLOOKUP($A47,'Occupancy Raw Data'!$B$8:$BE$45,'Occupancy Raw Data'!N$3,FALSE)</f>
        <v>72.226148409893895</v>
      </c>
      <c r="I47" s="48">
        <f>VLOOKUP($A47,'Occupancy Raw Data'!$B$8:$BE$45,'Occupancy Raw Data'!O$3,FALSE)</f>
        <v>73.780918727915093</v>
      </c>
      <c r="J47" s="49">
        <f>VLOOKUP($A47,'Occupancy Raw Data'!$B$8:$BE$45,'Occupancy Raw Data'!P$3,FALSE)</f>
        <v>73.003533568904501</v>
      </c>
      <c r="K47" s="50">
        <f>VLOOKUP($A47,'Occupancy Raw Data'!$B$8:$BE$45,'Occupancy Raw Data'!R$3,FALSE)</f>
        <v>66.229177183240694</v>
      </c>
      <c r="M47" s="47">
        <f>VLOOKUP($A47,'Occupancy Raw Data'!$B$8:$BE$45,'Occupancy Raw Data'!T$3,FALSE)</f>
        <v>-4.4897959183673404</v>
      </c>
      <c r="N47" s="48">
        <f>VLOOKUP($A47,'Occupancy Raw Data'!$B$8:$BE$45,'Occupancy Raw Data'!U$3,FALSE)</f>
        <v>-4.8625792811839297</v>
      </c>
      <c r="O47" s="48">
        <f>VLOOKUP($A47,'Occupancy Raw Data'!$B$8:$BE$45,'Occupancy Raw Data'!V$3,FALSE)</f>
        <v>-1.78926441351888</v>
      </c>
      <c r="P47" s="48">
        <f>VLOOKUP($A47,'Occupancy Raw Data'!$B$8:$BE$45,'Occupancy Raw Data'!W$3,FALSE)</f>
        <v>-4.3436293436293401</v>
      </c>
      <c r="Q47" s="48">
        <f>VLOOKUP($A47,'Occupancy Raw Data'!$B$8:$BE$45,'Occupancy Raw Data'!X$3,FALSE)</f>
        <v>-5.6818181818181799</v>
      </c>
      <c r="R47" s="49">
        <f>VLOOKUP($A47,'Occupancy Raw Data'!$B$8:$BE$45,'Occupancy Raw Data'!Y$3,FALSE)</f>
        <v>-4.1995310168407496</v>
      </c>
      <c r="S47" s="48">
        <f>VLOOKUP($A47,'Occupancy Raw Data'!$B$8:$BE$45,'Occupancy Raw Data'!AA$3,FALSE)</f>
        <v>-5.8931860036832404</v>
      </c>
      <c r="T47" s="48">
        <f>VLOOKUP($A47,'Occupancy Raw Data'!$B$8:$BE$45,'Occupancy Raw Data'!AB$3,FALSE)</f>
        <v>1.5564202334630299</v>
      </c>
      <c r="U47" s="49">
        <f>VLOOKUP($A47,'Occupancy Raw Data'!$B$8:$BE$45,'Occupancy Raw Data'!AC$3,FALSE)</f>
        <v>-2.2705771050141901</v>
      </c>
      <c r="V47" s="50">
        <f>VLOOKUP($A47,'Occupancy Raw Data'!$B$8:$BE$45,'Occupancy Raw Data'!AE$3,FALSE)</f>
        <v>-3.60029390154298</v>
      </c>
      <c r="X47" s="51">
        <f>VLOOKUP($A47,'ADR Raw Data'!$B$6:$BE$43,'ADR Raw Data'!G$1,FALSE)</f>
        <v>86.028290598290496</v>
      </c>
      <c r="Y47" s="52">
        <f>VLOOKUP($A47,'ADR Raw Data'!$B$6:$BE$43,'ADR Raw Data'!H$1,FALSE)</f>
        <v>88.797511111111106</v>
      </c>
      <c r="Z47" s="52">
        <f>VLOOKUP($A47,'ADR Raw Data'!$B$6:$BE$43,'ADR Raw Data'!I$1,FALSE)</f>
        <v>89.779483805667994</v>
      </c>
      <c r="AA47" s="52">
        <f>VLOOKUP($A47,'ADR Raw Data'!$B$6:$BE$43,'ADR Raw Data'!J$1,FALSE)</f>
        <v>91.806326942482301</v>
      </c>
      <c r="AB47" s="52">
        <f>VLOOKUP($A47,'ADR Raw Data'!$B$6:$BE$43,'ADR Raw Data'!K$1,FALSE)</f>
        <v>92.040460021905801</v>
      </c>
      <c r="AC47" s="53">
        <f>VLOOKUP($A47,'ADR Raw Data'!$B$6:$BE$43,'ADR Raw Data'!L$1,FALSE)</f>
        <v>89.903150867823697</v>
      </c>
      <c r="AD47" s="52">
        <f>VLOOKUP($A47,'ADR Raw Data'!$B$6:$BE$43,'ADR Raw Data'!N$1,FALSE)</f>
        <v>102.65298434442199</v>
      </c>
      <c r="AE47" s="52">
        <f>VLOOKUP($A47,'ADR Raw Data'!$B$6:$BE$43,'ADR Raw Data'!O$1,FALSE)</f>
        <v>104.206791187739</v>
      </c>
      <c r="AF47" s="53">
        <f>VLOOKUP($A47,'ADR Raw Data'!$B$6:$BE$43,'ADR Raw Data'!P$1,FALSE)</f>
        <v>103.43816069699901</v>
      </c>
      <c r="AG47" s="54">
        <f>VLOOKUP($A47,'ADR Raw Data'!$B$6:$BE$43,'ADR Raw Data'!R$1,FALSE)</f>
        <v>94.165853658536506</v>
      </c>
      <c r="AI47" s="47">
        <f>VLOOKUP($A47,'ADR Raw Data'!$B$6:$BE$43,'ADR Raw Data'!T$1,FALSE)</f>
        <v>2.0166938547670101</v>
      </c>
      <c r="AJ47" s="48">
        <f>VLOOKUP($A47,'ADR Raw Data'!$B$6:$BE$43,'ADR Raw Data'!U$1,FALSE)</f>
        <v>5.9351137452875804</v>
      </c>
      <c r="AK47" s="48">
        <f>VLOOKUP($A47,'ADR Raw Data'!$B$6:$BE$43,'ADR Raw Data'!V$1,FALSE)</f>
        <v>5.6564687636198601</v>
      </c>
      <c r="AL47" s="48">
        <f>VLOOKUP($A47,'ADR Raw Data'!$B$6:$BE$43,'ADR Raw Data'!W$1,FALSE)</f>
        <v>7.6959738883860496</v>
      </c>
      <c r="AM47" s="48">
        <f>VLOOKUP($A47,'ADR Raw Data'!$B$6:$BE$43,'ADR Raw Data'!X$1,FALSE)</f>
        <v>5.85421657831714</v>
      </c>
      <c r="AN47" s="49">
        <f>VLOOKUP($A47,'ADR Raw Data'!$B$6:$BE$43,'ADR Raw Data'!Y$1,FALSE)</f>
        <v>5.6340200635962798</v>
      </c>
      <c r="AO47" s="48">
        <f>VLOOKUP($A47,'ADR Raw Data'!$B$6:$BE$43,'ADR Raw Data'!AA$1,FALSE)</f>
        <v>2.4693415456654901</v>
      </c>
      <c r="AP47" s="48">
        <f>VLOOKUP($A47,'ADR Raw Data'!$B$6:$BE$43,'ADR Raw Data'!AB$1,FALSE)</f>
        <v>4.8994027599507097</v>
      </c>
      <c r="AQ47" s="49">
        <f>VLOOKUP($A47,'ADR Raw Data'!$B$6:$BE$43,'ADR Raw Data'!AC$1,FALSE)</f>
        <v>3.6755846517843702</v>
      </c>
      <c r="AR47" s="50">
        <f>VLOOKUP($A47,'ADR Raw Data'!$B$6:$BE$43,'ADR Raw Data'!AE$1,FALSE)</f>
        <v>5.0217248006924899</v>
      </c>
      <c r="AS47" s="40"/>
      <c r="AT47" s="51">
        <f>VLOOKUP($A47,'RevPAR Raw Data'!$B$6:$BE$43,'RevPAR Raw Data'!G$1,FALSE)</f>
        <v>42.679759717314397</v>
      </c>
      <c r="AU47" s="52">
        <f>VLOOKUP($A47,'RevPAR Raw Data'!$B$6:$BE$43,'RevPAR Raw Data'!H$1,FALSE)</f>
        <v>56.478982332155397</v>
      </c>
      <c r="AV47" s="52">
        <f>VLOOKUP($A47,'RevPAR Raw Data'!$B$6:$BE$43,'RevPAR Raw Data'!I$1,FALSE)</f>
        <v>62.687017667844501</v>
      </c>
      <c r="AW47" s="52">
        <f>VLOOKUP($A47,'RevPAR Raw Data'!$B$6:$BE$43,'RevPAR Raw Data'!J$1,FALSE)</f>
        <v>64.296869257950505</v>
      </c>
      <c r="AX47" s="52">
        <f>VLOOKUP($A47,'RevPAR Raw Data'!$B$6:$BE$43,'RevPAR Raw Data'!K$1,FALSE)</f>
        <v>59.387236749116603</v>
      </c>
      <c r="AY47" s="53">
        <f>VLOOKUP($A47,'RevPAR Raw Data'!$B$6:$BE$43,'RevPAR Raw Data'!L$1,FALSE)</f>
        <v>57.105973144876302</v>
      </c>
      <c r="AZ47" s="52">
        <f>VLOOKUP($A47,'RevPAR Raw Data'!$B$6:$BE$43,'RevPAR Raw Data'!N$1,FALSE)</f>
        <v>74.142296819787902</v>
      </c>
      <c r="BA47" s="52">
        <f>VLOOKUP($A47,'RevPAR Raw Data'!$B$6:$BE$43,'RevPAR Raw Data'!O$1,FALSE)</f>
        <v>76.884727915194304</v>
      </c>
      <c r="BB47" s="53">
        <f>VLOOKUP($A47,'RevPAR Raw Data'!$B$6:$BE$43,'RevPAR Raw Data'!P$1,FALSE)</f>
        <v>75.513512367491103</v>
      </c>
      <c r="BC47" s="54">
        <f>VLOOKUP($A47,'RevPAR Raw Data'!$B$6:$BE$43,'RevPAR Raw Data'!R$1,FALSE)</f>
        <v>62.365270065623399</v>
      </c>
      <c r="BE47" s="47">
        <f>VLOOKUP($A47,'RevPAR Raw Data'!$B$6:$BE$43,'RevPAR Raw Data'!T$1,FALSE)</f>
        <v>-2.5636475019776199</v>
      </c>
      <c r="BF47" s="48">
        <f>VLOOKUP($A47,'RevPAR Raw Data'!$B$6:$BE$43,'RevPAR Raw Data'!U$1,FALSE)</f>
        <v>0.78393485281059705</v>
      </c>
      <c r="BG47" s="48">
        <f>VLOOKUP($A47,'RevPAR Raw Data'!$B$6:$BE$43,'RevPAR Raw Data'!V$1,FALSE)</f>
        <v>3.76599516745171</v>
      </c>
      <c r="BH47" s="48">
        <f>VLOOKUP($A47,'RevPAR Raw Data'!$B$6:$BE$43,'RevPAR Raw Data'!W$1,FALSE)</f>
        <v>3.01805996466272</v>
      </c>
      <c r="BI47" s="48">
        <f>VLOOKUP($A47,'RevPAR Raw Data'!$B$6:$BE$43,'RevPAR Raw Data'!X$1,FALSE)</f>
        <v>-0.160227545450873</v>
      </c>
      <c r="BJ47" s="49">
        <f>VLOOKUP($A47,'RevPAR Raw Data'!$B$6:$BE$43,'RevPAR Raw Data'!Y$1,FALSE)</f>
        <v>1.1978866266897701</v>
      </c>
      <c r="BK47" s="48">
        <f>VLOOKUP($A47,'RevPAR Raw Data'!$B$6:$BE$43,'RevPAR Raw Data'!AA$1,FALSE)</f>
        <v>-3.5693673483700401</v>
      </c>
      <c r="BL47" s="48">
        <f>VLOOKUP($A47,'RevPAR Raw Data'!$B$6:$BE$43,'RevPAR Raw Data'!AB$1,FALSE)</f>
        <v>6.5320782892884601</v>
      </c>
      <c r="BM47" s="49">
        <f>VLOOKUP($A47,'RevPAR Raw Data'!$B$6:$BE$43,'RevPAR Raw Data'!AC$1,FALSE)</f>
        <v>1.32155056319135</v>
      </c>
      <c r="BN47" s="50">
        <f>VLOOKUP($A47,'RevPAR Raw Data'!$B$6:$BE$43,'RevPAR Raw Data'!AE$1,FALSE)</f>
        <v>1.2406340473979001</v>
      </c>
    </row>
    <row r="48" spans="1:66" ht="15" thickBot="1" x14ac:dyDescent="0.3">
      <c r="A48" s="63" t="s">
        <v>86</v>
      </c>
      <c r="B48" s="67">
        <f>VLOOKUP($A48,'Occupancy Raw Data'!$B$8:$BE$45,'Occupancy Raw Data'!G$3,FALSE)</f>
        <v>49.214736533098403</v>
      </c>
      <c r="C48" s="68">
        <f>VLOOKUP($A48,'Occupancy Raw Data'!$B$8:$BE$45,'Occupancy Raw Data'!H$3,FALSE)</f>
        <v>68.105093204168497</v>
      </c>
      <c r="D48" s="68">
        <f>VLOOKUP($A48,'Occupancy Raw Data'!$B$8:$BE$45,'Occupancy Raw Data'!I$3,FALSE)</f>
        <v>70.615000733890994</v>
      </c>
      <c r="E48" s="68">
        <f>VLOOKUP($A48,'Occupancy Raw Data'!$B$8:$BE$45,'Occupancy Raw Data'!J$3,FALSE)</f>
        <v>68.193160135035896</v>
      </c>
      <c r="F48" s="68">
        <f>VLOOKUP($A48,'Occupancy Raw Data'!$B$8:$BE$45,'Occupancy Raw Data'!K$3,FALSE)</f>
        <v>69.161896374578006</v>
      </c>
      <c r="G48" s="69">
        <f>VLOOKUP($A48,'Occupancy Raw Data'!$B$8:$BE$45,'Occupancy Raw Data'!L$3,FALSE)</f>
        <v>65.057977396154399</v>
      </c>
      <c r="H48" s="68">
        <f>VLOOKUP($A48,'Occupancy Raw Data'!$B$8:$BE$45,'Occupancy Raw Data'!N$3,FALSE)</f>
        <v>76.309995596653394</v>
      </c>
      <c r="I48" s="68">
        <f>VLOOKUP($A48,'Occupancy Raw Data'!$B$8:$BE$45,'Occupancy Raw Data'!O$3,FALSE)</f>
        <v>77.616321737854093</v>
      </c>
      <c r="J48" s="69">
        <f>VLOOKUP($A48,'Occupancy Raw Data'!$B$8:$BE$45,'Occupancy Raw Data'!P$3,FALSE)</f>
        <v>76.963158667253694</v>
      </c>
      <c r="K48" s="70">
        <f>VLOOKUP($A48,'Occupancy Raw Data'!$B$8:$BE$45,'Occupancy Raw Data'!R$3,FALSE)</f>
        <v>68.459457759325602</v>
      </c>
      <c r="M48" s="67">
        <f>VLOOKUP($A48,'Occupancy Raw Data'!$B$8:$BE$45,'Occupancy Raw Data'!T$3,FALSE)</f>
        <v>-2.84883177881856</v>
      </c>
      <c r="N48" s="68">
        <f>VLOOKUP($A48,'Occupancy Raw Data'!$B$8:$BE$45,'Occupancy Raw Data'!U$3,FALSE)</f>
        <v>11.0067957678712</v>
      </c>
      <c r="O48" s="68">
        <f>VLOOKUP($A48,'Occupancy Raw Data'!$B$8:$BE$45,'Occupancy Raw Data'!V$3,FALSE)</f>
        <v>10.0029579683641</v>
      </c>
      <c r="P48" s="68">
        <f>VLOOKUP($A48,'Occupancy Raw Data'!$B$8:$BE$45,'Occupancy Raw Data'!W$3,FALSE)</f>
        <v>3.38962988215129</v>
      </c>
      <c r="Q48" s="68">
        <f>VLOOKUP($A48,'Occupancy Raw Data'!$B$8:$BE$45,'Occupancy Raw Data'!X$3,FALSE)</f>
        <v>3.9757128998285598</v>
      </c>
      <c r="R48" s="69">
        <f>VLOOKUP($A48,'Occupancy Raw Data'!$B$8:$BE$45,'Occupancy Raw Data'!Y$3,FALSE)</f>
        <v>5.38141450166132</v>
      </c>
      <c r="S48" s="68">
        <f>VLOOKUP($A48,'Occupancy Raw Data'!$B$8:$BE$45,'Occupancy Raw Data'!AA$3,FALSE)</f>
        <v>-0.80811343841115402</v>
      </c>
      <c r="T48" s="68">
        <f>VLOOKUP($A48,'Occupancy Raw Data'!$B$8:$BE$45,'Occupancy Raw Data'!AB$3,FALSE)</f>
        <v>-4.2825819963352796</v>
      </c>
      <c r="U48" s="69">
        <f>VLOOKUP($A48,'Occupancy Raw Data'!$B$8:$BE$45,'Occupancy Raw Data'!AC$3,FALSE)</f>
        <v>-2.5910522599236399</v>
      </c>
      <c r="V48" s="70">
        <f>VLOOKUP($A48,'Occupancy Raw Data'!$B$8:$BE$45,'Occupancy Raw Data'!AE$3,FALSE)</f>
        <v>2.6820000488394902</v>
      </c>
      <c r="X48" s="71">
        <f>VLOOKUP($A48,'ADR Raw Data'!$B$6:$BE$43,'ADR Raw Data'!G$1,FALSE)</f>
        <v>103.504852371011</v>
      </c>
      <c r="Y48" s="72">
        <f>VLOOKUP($A48,'ADR Raw Data'!$B$6:$BE$43,'ADR Raw Data'!H$1,FALSE)</f>
        <v>115.1670625</v>
      </c>
      <c r="Z48" s="72">
        <f>VLOOKUP($A48,'ADR Raw Data'!$B$6:$BE$43,'ADR Raw Data'!I$1,FALSE)</f>
        <v>119.59193307004701</v>
      </c>
      <c r="AA48" s="72">
        <f>VLOOKUP($A48,'ADR Raw Data'!$B$6:$BE$43,'ADR Raw Data'!J$1,FALSE)</f>
        <v>118.367748600947</v>
      </c>
      <c r="AB48" s="72">
        <f>VLOOKUP($A48,'ADR Raw Data'!$B$6:$BE$43,'ADR Raw Data'!K$1,FALSE)</f>
        <v>118.50338921901501</v>
      </c>
      <c r="AC48" s="73">
        <f>VLOOKUP($A48,'ADR Raw Data'!$B$6:$BE$43,'ADR Raw Data'!L$1,FALSE)</f>
        <v>115.743536684414</v>
      </c>
      <c r="AD48" s="72">
        <f>VLOOKUP($A48,'ADR Raw Data'!$B$6:$BE$43,'ADR Raw Data'!N$1,FALSE)</f>
        <v>138.535435660703</v>
      </c>
      <c r="AE48" s="72">
        <f>VLOOKUP($A48,'ADR Raw Data'!$B$6:$BE$43,'ADR Raw Data'!O$1,FALSE)</f>
        <v>145.88996785173899</v>
      </c>
      <c r="AF48" s="73">
        <f>VLOOKUP($A48,'ADR Raw Data'!$B$6:$BE$43,'ADR Raw Data'!P$1,FALSE)</f>
        <v>142.243909602364</v>
      </c>
      <c r="AG48" s="74">
        <f>VLOOKUP($A48,'ADR Raw Data'!$B$6:$BE$43,'ADR Raw Data'!R$1,FALSE)</f>
        <v>124.255571074152</v>
      </c>
      <c r="AI48" s="67">
        <f>VLOOKUP($A48,'ADR Raw Data'!$B$6:$BE$43,'ADR Raw Data'!T$1,FALSE)</f>
        <v>-6.4504764733693003</v>
      </c>
      <c r="AJ48" s="68">
        <f>VLOOKUP($A48,'ADR Raw Data'!$B$6:$BE$43,'ADR Raw Data'!U$1,FALSE)</f>
        <v>6.8134874397924996</v>
      </c>
      <c r="AK48" s="68">
        <f>VLOOKUP($A48,'ADR Raw Data'!$B$6:$BE$43,'ADR Raw Data'!V$1,FALSE)</f>
        <v>7.87208925259237</v>
      </c>
      <c r="AL48" s="68">
        <f>VLOOKUP($A48,'ADR Raw Data'!$B$6:$BE$43,'ADR Raw Data'!W$1,FALSE)</f>
        <v>5.6778224611633901</v>
      </c>
      <c r="AM48" s="68">
        <f>VLOOKUP($A48,'ADR Raw Data'!$B$6:$BE$43,'ADR Raw Data'!X$1,FALSE)</f>
        <v>3.2734406436063601</v>
      </c>
      <c r="AN48" s="69">
        <f>VLOOKUP($A48,'ADR Raw Data'!$B$6:$BE$43,'ADR Raw Data'!Y$1,FALSE)</f>
        <v>3.9886200658164799</v>
      </c>
      <c r="AO48" s="68">
        <f>VLOOKUP($A48,'ADR Raw Data'!$B$6:$BE$43,'ADR Raw Data'!AA$1,FALSE)</f>
        <v>-0.31936100881107099</v>
      </c>
      <c r="AP48" s="68">
        <f>VLOOKUP($A48,'ADR Raw Data'!$B$6:$BE$43,'ADR Raw Data'!AB$1,FALSE)</f>
        <v>5.6118447439987201E-2</v>
      </c>
      <c r="AQ48" s="69">
        <f>VLOOKUP($A48,'ADR Raw Data'!$B$6:$BE$43,'ADR Raw Data'!AC$1,FALSE)</f>
        <v>-0.168182160330413</v>
      </c>
      <c r="AR48" s="70">
        <f>VLOOKUP($A48,'ADR Raw Data'!$B$6:$BE$43,'ADR Raw Data'!AE$1,FALSE)</f>
        <v>1.9648559547631299</v>
      </c>
      <c r="AS48" s="40"/>
      <c r="AT48" s="71">
        <f>VLOOKUP($A48,'RevPAR Raw Data'!$B$6:$BE$43,'RevPAR Raw Data'!G$1,FALSE)</f>
        <v>50.9396403933656</v>
      </c>
      <c r="AU48" s="72">
        <f>VLOOKUP($A48,'RevPAR Raw Data'!$B$6:$BE$43,'RevPAR Raw Data'!H$1,FALSE)</f>
        <v>78.434635256127905</v>
      </c>
      <c r="AV48" s="72">
        <f>VLOOKUP($A48,'RevPAR Raw Data'!$B$6:$BE$43,'RevPAR Raw Data'!I$1,FALSE)</f>
        <v>84.449844415088805</v>
      </c>
      <c r="AW48" s="72">
        <f>VLOOKUP($A48,'RevPAR Raw Data'!$B$6:$BE$43,'RevPAR Raw Data'!J$1,FALSE)</f>
        <v>80.718708351680604</v>
      </c>
      <c r="AX48" s="72">
        <f>VLOOKUP($A48,'RevPAR Raw Data'!$B$6:$BE$43,'RevPAR Raw Data'!K$1,FALSE)</f>
        <v>81.959191252018201</v>
      </c>
      <c r="AY48" s="73">
        <f>VLOOKUP($A48,'RevPAR Raw Data'!$B$6:$BE$43,'RevPAR Raw Data'!L$1,FALSE)</f>
        <v>75.300403933656199</v>
      </c>
      <c r="AZ48" s="72">
        <f>VLOOKUP($A48,'RevPAR Raw Data'!$B$6:$BE$43,'RevPAR Raw Data'!N$1,FALSE)</f>
        <v>105.716384852487</v>
      </c>
      <c r="BA48" s="72">
        <f>VLOOKUP($A48,'RevPAR Raw Data'!$B$6:$BE$43,'RevPAR Raw Data'!O$1,FALSE)</f>
        <v>113.234426831058</v>
      </c>
      <c r="BB48" s="73">
        <f>VLOOKUP($A48,'RevPAR Raw Data'!$B$6:$BE$43,'RevPAR Raw Data'!P$1,FALSE)</f>
        <v>109.475405841773</v>
      </c>
      <c r="BC48" s="74">
        <f>VLOOKUP($A48,'RevPAR Raw Data'!$B$6:$BE$43,'RevPAR Raw Data'!R$1,FALSE)</f>
        <v>85.064690193118096</v>
      </c>
      <c r="BE48" s="67">
        <f>VLOOKUP($A48,'RevPAR Raw Data'!$B$6:$BE$43,'RevPAR Raw Data'!T$1,FALSE)</f>
        <v>-9.1155450285293096</v>
      </c>
      <c r="BF48" s="68">
        <f>VLOOKUP($A48,'RevPAR Raw Data'!$B$6:$BE$43,'RevPAR Raw Data'!U$1,FALSE)</f>
        <v>18.570229854831201</v>
      </c>
      <c r="BG48" s="68">
        <f>VLOOKUP($A48,'RevPAR Raw Data'!$B$6:$BE$43,'RevPAR Raw Data'!V$1,FALSE)</f>
        <v>18.662489000125401</v>
      </c>
      <c r="BH48" s="68">
        <f>VLOOKUP($A48,'RevPAR Raw Data'!$B$6:$BE$43,'RevPAR Raw Data'!W$1,FALSE)</f>
        <v>9.2599095101137703</v>
      </c>
      <c r="BI48" s="68">
        <f>VLOOKUP($A48,'RevPAR Raw Data'!$B$6:$BE$43,'RevPAR Raw Data'!X$1,FALSE)</f>
        <v>7.3792961453710104</v>
      </c>
      <c r="BJ48" s="69">
        <f>VLOOKUP($A48,'RevPAR Raw Data'!$B$6:$BE$43,'RevPAR Raw Data'!Y$1,FALSE)</f>
        <v>9.5846787461158307</v>
      </c>
      <c r="BK48" s="68">
        <f>VLOOKUP($A48,'RevPAR Raw Data'!$B$6:$BE$43,'RevPAR Raw Data'!AA$1,FALSE)</f>
        <v>-1.1248936479929701</v>
      </c>
      <c r="BL48" s="68">
        <f>VLOOKUP($A48,'RevPAR Raw Data'!$B$6:$BE$43,'RevPAR Raw Data'!AB$1,FALSE)</f>
        <v>-4.2288668674219796</v>
      </c>
      <c r="BM48" s="69">
        <f>VLOOKUP($A48,'RevPAR Raw Data'!$B$6:$BE$43,'RevPAR Raw Data'!AC$1,FALSE)</f>
        <v>-2.7548767325880199</v>
      </c>
      <c r="BN48" s="70">
        <f>VLOOKUP($A48,'RevPAR Raw Data'!$B$6:$BE$43,'RevPAR Raw Data'!AE$1,FALSE)</f>
        <v>4.6995534412689999</v>
      </c>
    </row>
    <row r="49" spans="1:45" ht="14.25" customHeight="1" x14ac:dyDescent="0.25">
      <c r="A49" s="165" t="s">
        <v>106</v>
      </c>
      <c r="B49" s="165"/>
      <c r="C49" s="165"/>
      <c r="D49" s="165"/>
      <c r="E49" s="165"/>
      <c r="F49" s="165"/>
      <c r="G49" s="165"/>
      <c r="H49" s="165"/>
      <c r="I49" s="165"/>
      <c r="J49" s="165"/>
      <c r="K49" s="165"/>
      <c r="AS49" s="40"/>
    </row>
    <row r="50" spans="1:45" x14ac:dyDescent="0.25">
      <c r="A50" s="165"/>
      <c r="B50" s="165"/>
      <c r="C50" s="165"/>
      <c r="D50" s="165"/>
      <c r="E50" s="165"/>
      <c r="F50" s="165"/>
      <c r="G50" s="165"/>
      <c r="H50" s="165"/>
      <c r="I50" s="165"/>
      <c r="J50" s="165"/>
      <c r="K50" s="165"/>
      <c r="AS50" s="40"/>
    </row>
    <row r="51" spans="1:45" x14ac:dyDescent="0.25">
      <c r="A51" s="165"/>
      <c r="B51" s="165"/>
      <c r="C51" s="165"/>
      <c r="D51" s="165"/>
      <c r="E51" s="165"/>
      <c r="F51" s="165"/>
      <c r="G51" s="165"/>
      <c r="H51" s="165"/>
      <c r="I51" s="165"/>
      <c r="J51" s="165"/>
      <c r="K51" s="165"/>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September 24, 2023 - October 21, 2023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25">
      <c r="A2" s="172"/>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25">
      <c r="A3" s="172"/>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Data'!AG$3,FALSE)</f>
        <v>54.911494871510101</v>
      </c>
      <c r="C4" s="48">
        <f>VLOOKUP($A4,'Occupancy Raw Data'!$B$8:$BE$45,'Occupancy Raw Data'!AH$3,FALSE)</f>
        <v>63.059730190613202</v>
      </c>
      <c r="D4" s="48">
        <f>VLOOKUP($A4,'Occupancy Raw Data'!$B$8:$BE$45,'Occupancy Raw Data'!AI$3,FALSE)</f>
        <v>68.181931219549298</v>
      </c>
      <c r="E4" s="48">
        <f>VLOOKUP($A4,'Occupancy Raw Data'!$B$8:$BE$45,'Occupancy Raw Data'!AJ$3,FALSE)</f>
        <v>69.018130873894407</v>
      </c>
      <c r="F4" s="48">
        <f>VLOOKUP($A4,'Occupancy Raw Data'!$B$8:$BE$45,'Occupancy Raw Data'!AK$3,FALSE)</f>
        <v>67.384420158959401</v>
      </c>
      <c r="G4" s="49">
        <f>VLOOKUP($A4,'Occupancy Raw Data'!$B$8:$BE$45,'Occupancy Raw Data'!AL$3,FALSE)</f>
        <v>64.511125729390997</v>
      </c>
      <c r="H4" s="48">
        <f>VLOOKUP($A4,'Occupancy Raw Data'!$B$8:$BE$45,'Occupancy Raw Data'!AN$3,FALSE)</f>
        <v>74.778543350800604</v>
      </c>
      <c r="I4" s="48">
        <f>VLOOKUP($A4,'Occupancy Raw Data'!$B$8:$BE$45,'Occupancy Raw Data'!AO$3,FALSE)</f>
        <v>78.161326353984904</v>
      </c>
      <c r="J4" s="49">
        <f>VLOOKUP($A4,'Occupancy Raw Data'!$B$8:$BE$45,'Occupancy Raw Data'!AP$3,FALSE)</f>
        <v>76.469935002599001</v>
      </c>
      <c r="K4" s="50">
        <f>VLOOKUP($A4,'Occupancy Raw Data'!$B$8:$BE$45,'Occupancy Raw Data'!AR$3,FALSE)</f>
        <v>67.927930654632704</v>
      </c>
      <c r="M4" s="47">
        <f>VLOOKUP($A4,'Occupancy Raw Data'!$B$8:$BE$45,'Occupancy Raw Data'!AT$3,FALSE)</f>
        <v>-1.5268565600689501</v>
      </c>
      <c r="N4" s="48">
        <f>VLOOKUP($A4,'Occupancy Raw Data'!$B$8:$BE$45,'Occupancy Raw Data'!AU$3,FALSE)</f>
        <v>0.14246115145368901</v>
      </c>
      <c r="O4" s="48">
        <f>VLOOKUP($A4,'Occupancy Raw Data'!$B$8:$BE$45,'Occupancy Raw Data'!AV$3,FALSE)</f>
        <v>0.62335228259071696</v>
      </c>
      <c r="P4" s="48">
        <f>VLOOKUP($A4,'Occupancy Raw Data'!$B$8:$BE$45,'Occupancy Raw Data'!AW$3,FALSE)</f>
        <v>-8.9975535970075904E-2</v>
      </c>
      <c r="Q4" s="48">
        <f>VLOOKUP($A4,'Occupancy Raw Data'!$B$8:$BE$45,'Occupancy Raw Data'!AX$3,FALSE)</f>
        <v>-1.3550708121297199</v>
      </c>
      <c r="R4" s="49">
        <f>VLOOKUP($A4,'Occupancy Raw Data'!$B$8:$BE$45,'Occupancy Raw Data'!AY$3,FALSE)</f>
        <v>-0.409760005234441</v>
      </c>
      <c r="S4" s="48">
        <f>VLOOKUP($A4,'Occupancy Raw Data'!$B$8:$BE$45,'Occupancy Raw Data'!BA$3,FALSE)</f>
        <v>-1.4382556955975301</v>
      </c>
      <c r="T4" s="48">
        <f>VLOOKUP($A4,'Occupancy Raw Data'!$B$8:$BE$45,'Occupancy Raw Data'!BB$3,FALSE)</f>
        <v>-1.6211024037419099</v>
      </c>
      <c r="U4" s="49">
        <f>VLOOKUP($A4,'Occupancy Raw Data'!$B$8:$BE$45,'Occupancy Raw Data'!BC$3,FALSE)</f>
        <v>-1.53070224069165</v>
      </c>
      <c r="V4" s="50">
        <f>VLOOKUP($A4,'Occupancy Raw Data'!$B$8:$BE$45,'Occupancy Raw Data'!BE$3,FALSE)</f>
        <v>-0.77131643570320996</v>
      </c>
      <c r="X4" s="51">
        <f>VLOOKUP($A4,'ADR Raw Data'!$B$6:$BE$43,'ADR Raw Data'!AG$1,FALSE)</f>
        <v>149.13149288413899</v>
      </c>
      <c r="Y4" s="52">
        <f>VLOOKUP($A4,'ADR Raw Data'!$B$6:$BE$43,'ADR Raw Data'!AH$1,FALSE)</f>
        <v>152.22514440165199</v>
      </c>
      <c r="Z4" s="52">
        <f>VLOOKUP($A4,'ADR Raw Data'!$B$6:$BE$43,'ADR Raw Data'!AI$1,FALSE)</f>
        <v>158.84559354591499</v>
      </c>
      <c r="AA4" s="52">
        <f>VLOOKUP($A4,'ADR Raw Data'!$B$6:$BE$43,'ADR Raw Data'!AJ$1,FALSE)</f>
        <v>158.55193223217901</v>
      </c>
      <c r="AB4" s="52">
        <f>VLOOKUP($A4,'ADR Raw Data'!$B$6:$BE$43,'ADR Raw Data'!AK$1,FALSE)</f>
        <v>156.14104241231101</v>
      </c>
      <c r="AC4" s="53">
        <f>VLOOKUP($A4,'ADR Raw Data'!$B$6:$BE$43,'ADR Raw Data'!AL$1,FALSE)</f>
        <v>155.26973064819401</v>
      </c>
      <c r="AD4" s="52">
        <f>VLOOKUP($A4,'ADR Raw Data'!$B$6:$BE$43,'ADR Raw Data'!AN$1,FALSE)</f>
        <v>175.57666219430601</v>
      </c>
      <c r="AE4" s="52">
        <f>VLOOKUP($A4,'ADR Raw Data'!$B$6:$BE$43,'ADR Raw Data'!AO$1,FALSE)</f>
        <v>181.68207344521801</v>
      </c>
      <c r="AF4" s="53">
        <f>VLOOKUP($A4,'ADR Raw Data'!$B$6:$BE$43,'ADR Raw Data'!AP$1,FALSE)</f>
        <v>178.69688901070501</v>
      </c>
      <c r="AG4" s="54">
        <f>VLOOKUP($A4,'ADR Raw Data'!$B$6:$BE$43,'ADR Raw Data'!AR$1,FALSE)</f>
        <v>162.80492042619599</v>
      </c>
      <c r="AI4" s="47">
        <f>VLOOKUP($A4,'ADR Raw Data'!$B$6:$BE$43,'ADR Raw Data'!AT$1,FALSE)</f>
        <v>3.6451952204592799</v>
      </c>
      <c r="AJ4" s="48">
        <f>VLOOKUP($A4,'ADR Raw Data'!$B$6:$BE$43,'ADR Raw Data'!AU$1,FALSE)</f>
        <v>5.3454387831264301</v>
      </c>
      <c r="AK4" s="48">
        <f>VLOOKUP($A4,'ADR Raw Data'!$B$6:$BE$43,'ADR Raw Data'!AV$1,FALSE)</f>
        <v>6.1278320540748004</v>
      </c>
      <c r="AL4" s="48">
        <f>VLOOKUP($A4,'ADR Raw Data'!$B$6:$BE$43,'ADR Raw Data'!AW$1,FALSE)</f>
        <v>4.8875496810286903</v>
      </c>
      <c r="AM4" s="48">
        <f>VLOOKUP($A4,'ADR Raw Data'!$B$6:$BE$43,'ADR Raw Data'!AX$1,FALSE)</f>
        <v>3.6282393494723402</v>
      </c>
      <c r="AN4" s="49">
        <f>VLOOKUP($A4,'ADR Raw Data'!$B$6:$BE$43,'ADR Raw Data'!AY$1,FALSE)</f>
        <v>4.7700650971052303</v>
      </c>
      <c r="AO4" s="48">
        <f>VLOOKUP($A4,'ADR Raw Data'!$B$6:$BE$43,'ADR Raw Data'!BA$1,FALSE)</f>
        <v>3.7407723510835802</v>
      </c>
      <c r="AP4" s="48">
        <f>VLOOKUP($A4,'ADR Raw Data'!$B$6:$BE$43,'ADR Raw Data'!BB$1,FALSE)</f>
        <v>3.2517213309958799</v>
      </c>
      <c r="AQ4" s="49">
        <f>VLOOKUP($A4,'ADR Raw Data'!$B$6:$BE$43,'ADR Raw Data'!BC$1,FALSE)</f>
        <v>3.48517959054309</v>
      </c>
      <c r="AR4" s="50">
        <f>VLOOKUP($A4,'ADR Raw Data'!$B$6:$BE$43,'ADR Raw Data'!BE$1,FALSE)</f>
        <v>4.2740049397355602</v>
      </c>
      <c r="AT4" s="51">
        <f>VLOOKUP($A4,'RevPAR Raw Data'!$B$6:$BE$43,'RevPAR Raw Data'!AG$1,FALSE)</f>
        <v>81.890332066880802</v>
      </c>
      <c r="AU4" s="52">
        <f>VLOOKUP($A4,'RevPAR Raw Data'!$B$6:$BE$43,'RevPAR Raw Data'!AH$1,FALSE)</f>
        <v>95.992765341953501</v>
      </c>
      <c r="AV4" s="52">
        <f>VLOOKUP($A4,'RevPAR Raw Data'!$B$6:$BE$43,'RevPAR Raw Data'!AI$1,FALSE)</f>
        <v>108.30399333676</v>
      </c>
      <c r="AW4" s="52">
        <f>VLOOKUP($A4,'RevPAR Raw Data'!$B$6:$BE$43,'RevPAR Raw Data'!AJ$1,FALSE)</f>
        <v>109.429580091093</v>
      </c>
      <c r="AX4" s="52">
        <f>VLOOKUP($A4,'RevPAR Raw Data'!$B$6:$BE$43,'RevPAR Raw Data'!AK$1,FALSE)</f>
        <v>105.21473605969101</v>
      </c>
      <c r="AY4" s="53">
        <f>VLOOKUP($A4,'RevPAR Raw Data'!$B$6:$BE$43,'RevPAR Raw Data'!AL$1,FALSE)</f>
        <v>100.166251158143</v>
      </c>
      <c r="AZ4" s="52">
        <f>VLOOKUP($A4,'RevPAR Raw Data'!$B$6:$BE$43,'RevPAR Raw Data'!AN$1,FALSE)</f>
        <v>131.29367045285801</v>
      </c>
      <c r="BA4" s="52">
        <f>VLOOKUP($A4,'RevPAR Raw Data'!$B$6:$BE$43,'RevPAR Raw Data'!AO$1,FALSE)</f>
        <v>142.005118352203</v>
      </c>
      <c r="BB4" s="53">
        <f>VLOOKUP($A4,'RevPAR Raw Data'!$B$6:$BE$43,'RevPAR Raw Data'!AP$1,FALSE)</f>
        <v>136.649394878153</v>
      </c>
      <c r="BC4" s="54">
        <f>VLOOKUP($A4,'RevPAR Raw Data'!$B$6:$BE$43,'RevPAR Raw Data'!AR$1,FALSE)</f>
        <v>110.590013449436</v>
      </c>
      <c r="BE4" s="47">
        <f>VLOOKUP($A4,'RevPAR Raw Data'!$B$6:$BE$43,'RevPAR Raw Data'!AT$1,FALSE)</f>
        <v>2.0626817580394299</v>
      </c>
      <c r="BF4" s="48">
        <f>VLOOKUP($A4,'RevPAR Raw Data'!$B$6:$BE$43,'RevPAR Raw Data'!AU$1,FALSE)</f>
        <v>5.4955151082208102</v>
      </c>
      <c r="BG4" s="48">
        <f>VLOOKUP($A4,'RevPAR Raw Data'!$B$6:$BE$43,'RevPAR Raw Data'!AV$1,FALSE)</f>
        <v>6.7893823176479096</v>
      </c>
      <c r="BH4" s="48">
        <f>VLOOKUP($A4,'RevPAR Raw Data'!$B$6:$BE$43,'RevPAR Raw Data'!AW$1,FALSE)</f>
        <v>4.7931765460373104</v>
      </c>
      <c r="BI4" s="48">
        <f>VLOOKUP($A4,'RevPAR Raw Data'!$B$6:$BE$43,'RevPAR Raw Data'!AX$1,FALSE)</f>
        <v>2.2240033249237201</v>
      </c>
      <c r="BJ4" s="49">
        <f>VLOOKUP($A4,'RevPAR Raw Data'!$B$6:$BE$43,'RevPAR Raw Data'!AY$1,FALSE)</f>
        <v>4.3407592728792102</v>
      </c>
      <c r="BK4" s="48">
        <f>VLOOKUP($A4,'RevPAR Raw Data'!$B$6:$BE$43,'RevPAR Raw Data'!BA$1,FALSE)</f>
        <v>2.2487147840872401</v>
      </c>
      <c r="BL4" s="48">
        <f>VLOOKUP($A4,'RevPAR Raw Data'!$B$6:$BE$43,'RevPAR Raw Data'!BB$1,FALSE)</f>
        <v>1.5779051945942</v>
      </c>
      <c r="BM4" s="49">
        <f>VLOOKUP($A4,'RevPAR Raw Data'!$B$6:$BE$43,'RevPAR Raw Data'!BC$1,FALSE)</f>
        <v>1.9011296277668599</v>
      </c>
      <c r="BN4" s="50">
        <f>VLOOKUP($A4,'RevPAR Raw Data'!$B$6:$BE$43,'RevPAR Raw Data'!BE$1,FALSE)</f>
        <v>3.4697224014693999</v>
      </c>
    </row>
    <row r="5" spans="1:66" x14ac:dyDescent="0.25">
      <c r="A5" s="46" t="s">
        <v>69</v>
      </c>
      <c r="B5" s="47">
        <f>VLOOKUP($A5,'Occupancy Raw Data'!$B$8:$BE$45,'Occupancy Raw Data'!AG$3,FALSE)</f>
        <v>52.254119208573499</v>
      </c>
      <c r="C5" s="48">
        <f>VLOOKUP($A5,'Occupancy Raw Data'!$B$8:$BE$45,'Occupancy Raw Data'!AH$3,FALSE)</f>
        <v>61.597565804816703</v>
      </c>
      <c r="D5" s="48">
        <f>VLOOKUP($A5,'Occupancy Raw Data'!$B$8:$BE$45,'Occupancy Raw Data'!AI$3,FALSE)</f>
        <v>67.648462897775303</v>
      </c>
      <c r="E5" s="48">
        <f>VLOOKUP($A5,'Occupancy Raw Data'!$B$8:$BE$45,'Occupancy Raw Data'!AJ$3,FALSE)</f>
        <v>68.9475758380173</v>
      </c>
      <c r="F5" s="48">
        <f>VLOOKUP($A5,'Occupancy Raw Data'!$B$8:$BE$45,'Occupancy Raw Data'!AK$3,FALSE)</f>
        <v>66.738978678912702</v>
      </c>
      <c r="G5" s="49">
        <f>VLOOKUP($A5,'Occupancy Raw Data'!$B$8:$BE$45,'Occupancy Raw Data'!AL$3,FALSE)</f>
        <v>63.437343244081902</v>
      </c>
      <c r="H5" s="48">
        <f>VLOOKUP($A5,'Occupancy Raw Data'!$B$8:$BE$45,'Occupancy Raw Data'!AN$3,FALSE)</f>
        <v>75.815075332838703</v>
      </c>
      <c r="I5" s="48">
        <f>VLOOKUP($A5,'Occupancy Raw Data'!$B$8:$BE$45,'Occupancy Raw Data'!AO$3,FALSE)</f>
        <v>79.001655976384299</v>
      </c>
      <c r="J5" s="49">
        <f>VLOOKUP($A5,'Occupancy Raw Data'!$B$8:$BE$45,'Occupancy Raw Data'!AP$3,FALSE)</f>
        <v>77.408365654611501</v>
      </c>
      <c r="K5" s="50">
        <f>VLOOKUP($A5,'Occupancy Raw Data'!$B$8:$BE$45,'Occupancy Raw Data'!AR$3,FALSE)</f>
        <v>67.429066610444195</v>
      </c>
      <c r="M5" s="47">
        <f>VLOOKUP($A5,'Occupancy Raw Data'!$B$8:$BE$45,'Occupancy Raw Data'!AT$3,FALSE)</f>
        <v>-2.0105615497298399</v>
      </c>
      <c r="N5" s="48">
        <f>VLOOKUP($A5,'Occupancy Raw Data'!$B$8:$BE$45,'Occupancy Raw Data'!AU$3,FALSE)</f>
        <v>0.90212191159030297</v>
      </c>
      <c r="O5" s="48">
        <f>VLOOKUP($A5,'Occupancy Raw Data'!$B$8:$BE$45,'Occupancy Raw Data'!AV$3,FALSE)</f>
        <v>1.5294101033219401</v>
      </c>
      <c r="P5" s="48">
        <f>VLOOKUP($A5,'Occupancy Raw Data'!$B$8:$BE$45,'Occupancy Raw Data'!AW$3,FALSE)</f>
        <v>1.07823925220183</v>
      </c>
      <c r="Q5" s="48">
        <f>VLOOKUP($A5,'Occupancy Raw Data'!$B$8:$BE$45,'Occupancy Raw Data'!AX$3,FALSE)</f>
        <v>-1.0083553234735501</v>
      </c>
      <c r="R5" s="49">
        <f>VLOOKUP($A5,'Occupancy Raw Data'!$B$8:$BE$45,'Occupancy Raw Data'!AY$3,FALSE)</f>
        <v>0.17502711609686</v>
      </c>
      <c r="S5" s="48">
        <f>VLOOKUP($A5,'Occupancy Raw Data'!$B$8:$BE$45,'Occupancy Raw Data'!BA$3,FALSE)</f>
        <v>-0.62451331080767702</v>
      </c>
      <c r="T5" s="48">
        <f>VLOOKUP($A5,'Occupancy Raw Data'!$B$8:$BE$45,'Occupancy Raw Data'!BB$3,FALSE)</f>
        <v>-0.59589511300031395</v>
      </c>
      <c r="U5" s="49">
        <f>VLOOKUP($A5,'Occupancy Raw Data'!$B$8:$BE$45,'Occupancy Raw Data'!BC$3,FALSE)</f>
        <v>-0.60990852982769395</v>
      </c>
      <c r="V5" s="50">
        <f>VLOOKUP($A5,'Occupancy Raw Data'!$B$8:$BE$45,'Occupancy Raw Data'!BE$3,FALSE)</f>
        <v>-8.49176019723826E-2</v>
      </c>
      <c r="X5" s="51">
        <f>VLOOKUP($A5,'ADR Raw Data'!$B$6:$BE$43,'ADR Raw Data'!AG$1,FALSE)</f>
        <v>120.083345320053</v>
      </c>
      <c r="Y5" s="52">
        <f>VLOOKUP($A5,'ADR Raw Data'!$B$6:$BE$43,'ADR Raw Data'!AH$1,FALSE)</f>
        <v>130.07357984931801</v>
      </c>
      <c r="Z5" s="52">
        <f>VLOOKUP($A5,'ADR Raw Data'!$B$6:$BE$43,'ADR Raw Data'!AI$1,FALSE)</f>
        <v>138.34492610225701</v>
      </c>
      <c r="AA5" s="52">
        <f>VLOOKUP($A5,'ADR Raw Data'!$B$6:$BE$43,'ADR Raw Data'!AJ$1,FALSE)</f>
        <v>138.023685272303</v>
      </c>
      <c r="AB5" s="52">
        <f>VLOOKUP($A5,'ADR Raw Data'!$B$6:$BE$43,'ADR Raw Data'!AK$1,FALSE)</f>
        <v>131.98915372519301</v>
      </c>
      <c r="AC5" s="53">
        <f>VLOOKUP($A5,'ADR Raw Data'!$B$6:$BE$43,'ADR Raw Data'!AL$1,FALSE)</f>
        <v>132.323035673221</v>
      </c>
      <c r="AD5" s="52">
        <f>VLOOKUP($A5,'ADR Raw Data'!$B$6:$BE$43,'ADR Raw Data'!AN$1,FALSE)</f>
        <v>149.355533199072</v>
      </c>
      <c r="AE5" s="52">
        <f>VLOOKUP($A5,'ADR Raw Data'!$B$6:$BE$43,'ADR Raw Data'!AO$1,FALSE)</f>
        <v>152.84746189642101</v>
      </c>
      <c r="AF5" s="53">
        <f>VLOOKUP($A5,'ADR Raw Data'!$B$6:$BE$43,'ADR Raw Data'!AP$1,FALSE)</f>
        <v>151.13743459505901</v>
      </c>
      <c r="AG5" s="54">
        <f>VLOOKUP($A5,'ADR Raw Data'!$B$6:$BE$43,'ADR Raw Data'!AR$1,FALSE)</f>
        <v>138.494146490513</v>
      </c>
      <c r="AI5" s="47">
        <f>VLOOKUP($A5,'ADR Raw Data'!$B$6:$BE$43,'ADR Raw Data'!AT$1,FALSE)</f>
        <v>4.4746333649735597</v>
      </c>
      <c r="AJ5" s="48">
        <f>VLOOKUP($A5,'ADR Raw Data'!$B$6:$BE$43,'ADR Raw Data'!AU$1,FALSE)</f>
        <v>7.09304902235061</v>
      </c>
      <c r="AK5" s="48">
        <f>VLOOKUP($A5,'ADR Raw Data'!$B$6:$BE$43,'ADR Raw Data'!AV$1,FALSE)</f>
        <v>8.6427269088119392</v>
      </c>
      <c r="AL5" s="48">
        <f>VLOOKUP($A5,'ADR Raw Data'!$B$6:$BE$43,'ADR Raw Data'!AW$1,FALSE)</f>
        <v>8.2880587765209999</v>
      </c>
      <c r="AM5" s="48">
        <f>VLOOKUP($A5,'ADR Raw Data'!$B$6:$BE$43,'ADR Raw Data'!AX$1,FALSE)</f>
        <v>6.3918825355690503</v>
      </c>
      <c r="AN5" s="49">
        <f>VLOOKUP($A5,'ADR Raw Data'!$B$6:$BE$43,'ADR Raw Data'!AY$1,FALSE)</f>
        <v>7.1921832332457099</v>
      </c>
      <c r="AO5" s="48">
        <f>VLOOKUP($A5,'ADR Raw Data'!$B$6:$BE$43,'ADR Raw Data'!BA$1,FALSE)</f>
        <v>4.44395652687066</v>
      </c>
      <c r="AP5" s="48">
        <f>VLOOKUP($A5,'ADR Raw Data'!$B$6:$BE$43,'ADR Raw Data'!BB$1,FALSE)</f>
        <v>4.3859664790090802</v>
      </c>
      <c r="AQ5" s="49">
        <f>VLOOKUP($A5,'ADR Raw Data'!$B$6:$BE$43,'ADR Raw Data'!BC$1,FALSE)</f>
        <v>4.4142015544248601</v>
      </c>
      <c r="AR5" s="50">
        <f>VLOOKUP($A5,'ADR Raw Data'!$B$6:$BE$43,'ADR Raw Data'!BE$1,FALSE)</f>
        <v>6.1499186125823204</v>
      </c>
      <c r="AT5" s="51">
        <f>VLOOKUP($A5,'RevPAR Raw Data'!$B$6:$BE$43,'RevPAR Raw Data'!AG$1,FALSE)</f>
        <v>62.748494413183899</v>
      </c>
      <c r="AU5" s="52">
        <f>VLOOKUP($A5,'RevPAR Raw Data'!$B$6:$BE$43,'RevPAR Raw Data'!AH$1,FALSE)</f>
        <v>80.122158942364706</v>
      </c>
      <c r="AV5" s="52">
        <f>VLOOKUP($A5,'RevPAR Raw Data'!$B$6:$BE$43,'RevPAR Raw Data'!AI$1,FALSE)</f>
        <v>93.588216005240199</v>
      </c>
      <c r="AW5" s="52">
        <f>VLOOKUP($A5,'RevPAR Raw Data'!$B$6:$BE$43,'RevPAR Raw Data'!AJ$1,FALSE)</f>
        <v>95.163985077547807</v>
      </c>
      <c r="AX5" s="52">
        <f>VLOOKUP($A5,'RevPAR Raw Data'!$B$6:$BE$43,'RevPAR Raw Data'!AK$1,FALSE)</f>
        <v>88.088213163134</v>
      </c>
      <c r="AY5" s="53">
        <f>VLOOKUP($A5,'RevPAR Raw Data'!$B$6:$BE$43,'RevPAR Raw Data'!AL$1,FALSE)</f>
        <v>83.942218331010594</v>
      </c>
      <c r="AZ5" s="52">
        <f>VLOOKUP($A5,'RevPAR Raw Data'!$B$6:$BE$43,'RevPAR Raw Data'!AN$1,FALSE)</f>
        <v>113.234010008639</v>
      </c>
      <c r="BA5" s="52">
        <f>VLOOKUP($A5,'RevPAR Raw Data'!$B$6:$BE$43,'RevPAR Raw Data'!AO$1,FALSE)</f>
        <v>120.752026016046</v>
      </c>
      <c r="BB5" s="53">
        <f>VLOOKUP($A5,'RevPAR Raw Data'!$B$6:$BE$43,'RevPAR Raw Data'!AP$1,FALSE)</f>
        <v>116.993018012343</v>
      </c>
      <c r="BC5" s="54">
        <f>VLOOKUP($A5,'RevPAR Raw Data'!$B$6:$BE$43,'RevPAR Raw Data'!AR$1,FALSE)</f>
        <v>93.385310288654594</v>
      </c>
      <c r="BE5" s="47">
        <f>VLOOKUP($A5,'RevPAR Raw Data'!$B$6:$BE$43,'RevPAR Raw Data'!AT$1,FALSE)</f>
        <v>2.3741065573161699</v>
      </c>
      <c r="BF5" s="48">
        <f>VLOOKUP($A5,'RevPAR Raw Data'!$B$6:$BE$43,'RevPAR Raw Data'!AU$1,FALSE)</f>
        <v>8.0591588833713796</v>
      </c>
      <c r="BG5" s="48">
        <f>VLOOKUP($A5,'RevPAR Raw Data'!$B$6:$BE$43,'RevPAR Raw Data'!AV$1,FALSE)</f>
        <v>10.304319750679699</v>
      </c>
      <c r="BH5" s="48">
        <f>VLOOKUP($A5,'RevPAR Raw Data'!$B$6:$BE$43,'RevPAR Raw Data'!AW$1,FALSE)</f>
        <v>9.4556631316968396</v>
      </c>
      <c r="BI5" s="48">
        <f>VLOOKUP($A5,'RevPAR Raw Data'!$B$6:$BE$43,'RevPAR Raw Data'!AX$1,FALSE)</f>
        <v>5.3190743242779099</v>
      </c>
      <c r="BJ5" s="49">
        <f>VLOOKUP($A5,'RevPAR Raw Data'!$B$6:$BE$43,'RevPAR Raw Data'!AY$1,FALSE)</f>
        <v>7.3797986202401198</v>
      </c>
      <c r="BK5" s="48">
        <f>VLOOKUP($A5,'RevPAR Raw Data'!$B$6:$BE$43,'RevPAR Raw Data'!BA$1,FALSE)</f>
        <v>3.79169011602617</v>
      </c>
      <c r="BL5" s="48">
        <f>VLOOKUP($A5,'RevPAR Raw Data'!$B$6:$BE$43,'RevPAR Raw Data'!BB$1,FALSE)</f>
        <v>3.7639356061025202</v>
      </c>
      <c r="BM5" s="49">
        <f>VLOOKUP($A5,'RevPAR Raw Data'!$B$6:$BE$43,'RevPAR Raw Data'!BC$1,FALSE)</f>
        <v>3.77737043279294</v>
      </c>
      <c r="BN5" s="50">
        <f>VLOOKUP($A5,'RevPAR Raw Data'!$B$6:$BE$43,'RevPAR Raw Data'!BE$1,FALSE)</f>
        <v>6.0597786472008801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87</v>
      </c>
      <c r="B7" s="47">
        <f>VLOOKUP($A7,'Occupancy Raw Data'!$B$8:$BE$45,'Occupancy Raw Data'!AG$3,FALSE)</f>
        <v>58.510083718053501</v>
      </c>
      <c r="C7" s="48">
        <f>VLOOKUP($A7,'Occupancy Raw Data'!$B$8:$BE$45,'Occupancy Raw Data'!AH$3,FALSE)</f>
        <v>68.713525214817395</v>
      </c>
      <c r="D7" s="48">
        <f>VLOOKUP($A7,'Occupancy Raw Data'!$B$8:$BE$45,'Occupancy Raw Data'!AI$3,FALSE)</f>
        <v>78.224028627598202</v>
      </c>
      <c r="E7" s="48">
        <f>VLOOKUP($A7,'Occupancy Raw Data'!$B$8:$BE$45,'Occupancy Raw Data'!AJ$3,FALSE)</f>
        <v>78.145064077401301</v>
      </c>
      <c r="F7" s="48">
        <f>VLOOKUP($A7,'Occupancy Raw Data'!$B$8:$BE$45,'Occupancy Raw Data'!AK$3,FALSE)</f>
        <v>72.814161481353807</v>
      </c>
      <c r="G7" s="49">
        <f>VLOOKUP($A7,'Occupancy Raw Data'!$B$8:$BE$45,'Occupancy Raw Data'!AL$3,FALSE)</f>
        <v>71.281383104834006</v>
      </c>
      <c r="H7" s="48">
        <f>VLOOKUP($A7,'Occupancy Raw Data'!$B$8:$BE$45,'Occupancy Raw Data'!AN$3,FALSE)</f>
        <v>76.3104591549357</v>
      </c>
      <c r="I7" s="48">
        <f>VLOOKUP($A7,'Occupancy Raw Data'!$B$8:$BE$45,'Occupancy Raw Data'!AO$3,FALSE)</f>
        <v>80.055574821690001</v>
      </c>
      <c r="J7" s="49">
        <f>VLOOKUP($A7,'Occupancy Raw Data'!$B$8:$BE$45,'Occupancy Raw Data'!AP$3,FALSE)</f>
        <v>78.1830169883129</v>
      </c>
      <c r="K7" s="50">
        <f>VLOOKUP($A7,'Occupancy Raw Data'!$B$8:$BE$45,'Occupancy Raw Data'!AR$3,FALSE)</f>
        <v>73.253311479032007</v>
      </c>
      <c r="M7" s="47">
        <f>VLOOKUP($A7,'Occupancy Raw Data'!$B$8:$BE$45,'Occupancy Raw Data'!AT$3,FALSE)</f>
        <v>1.9874974959621099</v>
      </c>
      <c r="N7" s="48">
        <f>VLOOKUP($A7,'Occupancy Raw Data'!$B$8:$BE$45,'Occupancy Raw Data'!AU$3,FALSE)</f>
        <v>4.6398336822172297</v>
      </c>
      <c r="O7" s="48">
        <f>VLOOKUP($A7,'Occupancy Raw Data'!$B$8:$BE$45,'Occupancy Raw Data'!AV$3,FALSE)</f>
        <v>4.8459683572423504</v>
      </c>
      <c r="P7" s="48">
        <f>VLOOKUP($A7,'Occupancy Raw Data'!$B$8:$BE$45,'Occupancy Raw Data'!AW$3,FALSE)</f>
        <v>2.0009136899401501</v>
      </c>
      <c r="Q7" s="48">
        <f>VLOOKUP($A7,'Occupancy Raw Data'!$B$8:$BE$45,'Occupancy Raw Data'!AX$3,FALSE)</f>
        <v>-0.82662837450532201</v>
      </c>
      <c r="R7" s="49">
        <f>VLOOKUP($A7,'Occupancy Raw Data'!$B$8:$BE$45,'Occupancy Raw Data'!AY$3,FALSE)</f>
        <v>2.5105482049698402</v>
      </c>
      <c r="S7" s="48">
        <f>VLOOKUP($A7,'Occupancy Raw Data'!$B$8:$BE$45,'Occupancy Raw Data'!BA$3,FALSE)</f>
        <v>-2.99183343915514</v>
      </c>
      <c r="T7" s="48">
        <f>VLOOKUP($A7,'Occupancy Raw Data'!$B$8:$BE$45,'Occupancy Raw Data'!BB$3,FALSE)</f>
        <v>-1.91564169707624</v>
      </c>
      <c r="U7" s="49">
        <f>VLOOKUP($A7,'Occupancy Raw Data'!$B$8:$BE$45,'Occupancy Raw Data'!BC$3,FALSE)</f>
        <v>-2.4443491305155201</v>
      </c>
      <c r="V7" s="50">
        <f>VLOOKUP($A7,'Occupancy Raw Data'!$B$8:$BE$45,'Occupancy Raw Data'!BE$3,FALSE)</f>
        <v>0.94621877005495403</v>
      </c>
      <c r="X7" s="51">
        <f>VLOOKUP($A7,'ADR Raw Data'!$B$6:$BE$43,'ADR Raw Data'!AG$1,FALSE)</f>
        <v>184.851076181379</v>
      </c>
      <c r="Y7" s="52">
        <f>VLOOKUP($A7,'ADR Raw Data'!$B$6:$BE$43,'ADR Raw Data'!AH$1,FALSE)</f>
        <v>210.660682058552</v>
      </c>
      <c r="Z7" s="52">
        <f>VLOOKUP($A7,'ADR Raw Data'!$B$6:$BE$43,'ADR Raw Data'!AI$1,FALSE)</f>
        <v>230.82721578073401</v>
      </c>
      <c r="AA7" s="52">
        <f>VLOOKUP($A7,'ADR Raw Data'!$B$6:$BE$43,'ADR Raw Data'!AJ$1,FALSE)</f>
        <v>227.08370828430299</v>
      </c>
      <c r="AB7" s="52">
        <f>VLOOKUP($A7,'ADR Raw Data'!$B$6:$BE$43,'ADR Raw Data'!AK$1,FALSE)</f>
        <v>206.79247672496101</v>
      </c>
      <c r="AC7" s="53">
        <f>VLOOKUP($A7,'ADR Raw Data'!$B$6:$BE$43,'ADR Raw Data'!AL$1,FALSE)</f>
        <v>213.66032627518601</v>
      </c>
      <c r="AD7" s="52">
        <f>VLOOKUP($A7,'ADR Raw Data'!$B$6:$BE$43,'ADR Raw Data'!AN$1,FALSE)</f>
        <v>187.129662059483</v>
      </c>
      <c r="AE7" s="52">
        <f>VLOOKUP($A7,'ADR Raw Data'!$B$6:$BE$43,'ADR Raw Data'!AO$1,FALSE)</f>
        <v>187.98153182683501</v>
      </c>
      <c r="AF7" s="53">
        <f>VLOOKUP($A7,'ADR Raw Data'!$B$6:$BE$43,'ADR Raw Data'!AP$1,FALSE)</f>
        <v>187.56579848991001</v>
      </c>
      <c r="AG7" s="54">
        <f>VLOOKUP($A7,'ADR Raw Data'!$B$6:$BE$43,'ADR Raw Data'!AR$1,FALSE)</f>
        <v>205.70287800086101</v>
      </c>
      <c r="AI7" s="47">
        <f>VLOOKUP($A7,'ADR Raw Data'!$B$6:$BE$43,'ADR Raw Data'!AT$1,FALSE)</f>
        <v>3.6523269173966502</v>
      </c>
      <c r="AJ7" s="48">
        <f>VLOOKUP($A7,'ADR Raw Data'!$B$6:$BE$43,'ADR Raw Data'!AU$1,FALSE)</f>
        <v>7.03798117890996</v>
      </c>
      <c r="AK7" s="48">
        <f>VLOOKUP($A7,'ADR Raw Data'!$B$6:$BE$43,'ADR Raw Data'!AV$1,FALSE)</f>
        <v>8.5929448173884104</v>
      </c>
      <c r="AL7" s="48">
        <f>VLOOKUP($A7,'ADR Raw Data'!$B$6:$BE$43,'ADR Raw Data'!AW$1,FALSE)</f>
        <v>4.8411587620406804</v>
      </c>
      <c r="AM7" s="48">
        <f>VLOOKUP($A7,'ADR Raw Data'!$B$6:$BE$43,'ADR Raw Data'!AX$1,FALSE)</f>
        <v>1.48818651210413</v>
      </c>
      <c r="AN7" s="49">
        <f>VLOOKUP($A7,'ADR Raw Data'!$B$6:$BE$43,'ADR Raw Data'!AY$1,FALSE)</f>
        <v>5.2669513619349599</v>
      </c>
      <c r="AO7" s="48">
        <f>VLOOKUP($A7,'ADR Raw Data'!$B$6:$BE$43,'ADR Raw Data'!BA$1,FALSE)</f>
        <v>-0.648992147490148</v>
      </c>
      <c r="AP7" s="48">
        <f>VLOOKUP($A7,'ADR Raw Data'!$B$6:$BE$43,'ADR Raw Data'!BB$1,FALSE)</f>
        <v>0.20676565969570901</v>
      </c>
      <c r="AQ7" s="49">
        <f>VLOOKUP($A7,'ADR Raw Data'!$B$6:$BE$43,'ADR Raw Data'!BC$1,FALSE)</f>
        <v>-0.212778278841845</v>
      </c>
      <c r="AR7" s="50">
        <f>VLOOKUP($A7,'ADR Raw Data'!$B$6:$BE$43,'ADR Raw Data'!BE$1,FALSE)</f>
        <v>3.7674196937247402</v>
      </c>
      <c r="AT7" s="51">
        <f>VLOOKUP($A7,'RevPAR Raw Data'!$B$6:$BE$43,'RevPAR Raw Data'!AG$1,FALSE)</f>
        <v>108.156519427448</v>
      </c>
      <c r="AU7" s="52">
        <f>VLOOKUP($A7,'RevPAR Raw Data'!$B$6:$BE$43,'RevPAR Raw Data'!AH$1,FALSE)</f>
        <v>144.752380884009</v>
      </c>
      <c r="AV7" s="52">
        <f>VLOOKUP($A7,'RevPAR Raw Data'!$B$6:$BE$43,'RevPAR Raw Data'!AI$1,FALSE)</f>
        <v>180.56234735260901</v>
      </c>
      <c r="AW7" s="52">
        <f>VLOOKUP($A7,'RevPAR Raw Data'!$B$6:$BE$43,'RevPAR Raw Data'!AJ$1,FALSE)</f>
        <v>177.454709348108</v>
      </c>
      <c r="AX7" s="52">
        <f>VLOOKUP($A7,'RevPAR Raw Data'!$B$6:$BE$43,'RevPAR Raw Data'!AK$1,FALSE)</f>
        <v>150.57420793380399</v>
      </c>
      <c r="AY7" s="53">
        <f>VLOOKUP($A7,'RevPAR Raw Data'!$B$6:$BE$43,'RevPAR Raw Data'!AL$1,FALSE)</f>
        <v>152.30003571525299</v>
      </c>
      <c r="AZ7" s="52">
        <f>VLOOKUP($A7,'RevPAR Raw Data'!$B$6:$BE$43,'RevPAR Raw Data'!AN$1,FALSE)</f>
        <v>142.79950433267101</v>
      </c>
      <c r="BA7" s="52">
        <f>VLOOKUP($A7,'RevPAR Raw Data'!$B$6:$BE$43,'RevPAR Raw Data'!AO$1,FALSE)</f>
        <v>150.48969586259099</v>
      </c>
      <c r="BB7" s="53">
        <f>VLOOKUP($A7,'RevPAR Raw Data'!$B$6:$BE$43,'RevPAR Raw Data'!AP$1,FALSE)</f>
        <v>146.64460009763101</v>
      </c>
      <c r="BC7" s="54">
        <f>VLOOKUP($A7,'RevPAR Raw Data'!$B$6:$BE$43,'RevPAR Raw Data'!AR$1,FALSE)</f>
        <v>150.684169943304</v>
      </c>
      <c r="BE7" s="47">
        <f>VLOOKUP($A7,'RevPAR Raw Data'!$B$6:$BE$43,'RevPAR Raw Data'!AT$1,FALSE)</f>
        <v>5.7124143193863697</v>
      </c>
      <c r="BF7" s="48">
        <f>VLOOKUP($A7,'RevPAR Raw Data'!$B$6:$BE$43,'RevPAR Raw Data'!AU$1,FALSE)</f>
        <v>12.0043654824143</v>
      </c>
      <c r="BG7" s="48">
        <f>VLOOKUP($A7,'RevPAR Raw Data'!$B$6:$BE$43,'RevPAR Raw Data'!AV$1,FALSE)</f>
        <v>13.855324561436699</v>
      </c>
      <c r="BH7" s="48">
        <f>VLOOKUP($A7,'RevPAR Raw Data'!$B$6:$BE$43,'RevPAR Raw Data'!AW$1,FALSE)</f>
        <v>6.9389398604022503</v>
      </c>
      <c r="BI7" s="48">
        <f>VLOOKUP($A7,'RevPAR Raw Data'!$B$6:$BE$43,'RevPAR Raw Data'!AX$1,FALSE)</f>
        <v>0.64925636562419498</v>
      </c>
      <c r="BJ7" s="49">
        <f>VLOOKUP($A7,'RevPAR Raw Data'!$B$6:$BE$43,'RevPAR Raw Data'!AY$1,FALSE)</f>
        <v>7.9097289197784901</v>
      </c>
      <c r="BK7" s="48">
        <f>VLOOKUP($A7,'RevPAR Raw Data'!$B$6:$BE$43,'RevPAR Raw Data'!BA$1,FALSE)</f>
        <v>-3.6214088225591898</v>
      </c>
      <c r="BL7" s="48">
        <f>VLOOKUP($A7,'RevPAR Raw Data'!$B$6:$BE$43,'RevPAR Raw Data'!BB$1,FALSE)</f>
        <v>-1.7128369265729</v>
      </c>
      <c r="BM7" s="49">
        <f>VLOOKUP($A7,'RevPAR Raw Data'!$B$6:$BE$43,'RevPAR Raw Data'!BC$1,FALSE)</f>
        <v>-2.6519263653485701</v>
      </c>
      <c r="BN7" s="50">
        <f>VLOOKUP($A7,'RevPAR Raw Data'!$B$6:$BE$43,'RevPAR Raw Data'!BE$1,FALSE)</f>
        <v>4.7492864960684704</v>
      </c>
    </row>
    <row r="8" spans="1:66" x14ac:dyDescent="0.25">
      <c r="A8" s="63" t="s">
        <v>88</v>
      </c>
      <c r="B8" s="47">
        <f>VLOOKUP($A8,'Occupancy Raw Data'!$B$8:$BE$45,'Occupancy Raw Data'!AG$3,FALSE)</f>
        <v>58.305827746260903</v>
      </c>
      <c r="C8" s="48">
        <f>VLOOKUP($A8,'Occupancy Raw Data'!$B$8:$BE$45,'Occupancy Raw Data'!AH$3,FALSE)</f>
        <v>76.291903042805501</v>
      </c>
      <c r="D8" s="48">
        <f>VLOOKUP($A8,'Occupancy Raw Data'!$B$8:$BE$45,'Occupancy Raw Data'!AI$3,FALSE)</f>
        <v>86.627127385250105</v>
      </c>
      <c r="E8" s="48">
        <f>VLOOKUP($A8,'Occupancy Raw Data'!$B$8:$BE$45,'Occupancy Raw Data'!AJ$3,FALSE)</f>
        <v>86.371841155234605</v>
      </c>
      <c r="F8" s="48">
        <f>VLOOKUP($A8,'Occupancy Raw Data'!$B$8:$BE$45,'Occupancy Raw Data'!AK$3,FALSE)</f>
        <v>77.029396596183503</v>
      </c>
      <c r="G8" s="49">
        <f>VLOOKUP($A8,'Occupancy Raw Data'!$B$8:$BE$45,'Occupancy Raw Data'!AL$3,FALSE)</f>
        <v>76.925219185146901</v>
      </c>
      <c r="H8" s="48">
        <f>VLOOKUP($A8,'Occupancy Raw Data'!$B$8:$BE$45,'Occupancy Raw Data'!AN$3,FALSE)</f>
        <v>77.784940691077793</v>
      </c>
      <c r="I8" s="48">
        <f>VLOOKUP($A8,'Occupancy Raw Data'!$B$8:$BE$45,'Occupancy Raw Data'!AO$3,FALSE)</f>
        <v>78.308406395048905</v>
      </c>
      <c r="J8" s="49">
        <f>VLOOKUP($A8,'Occupancy Raw Data'!$B$8:$BE$45,'Occupancy Raw Data'!AP$3,FALSE)</f>
        <v>78.046673543063406</v>
      </c>
      <c r="K8" s="50">
        <f>VLOOKUP($A8,'Occupancy Raw Data'!$B$8:$BE$45,'Occupancy Raw Data'!AR$3,FALSE)</f>
        <v>77.245634715980202</v>
      </c>
      <c r="M8" s="47">
        <f>VLOOKUP($A8,'Occupancy Raw Data'!$B$8:$BE$45,'Occupancy Raw Data'!AT$3,FALSE)</f>
        <v>-2.9517154179470402</v>
      </c>
      <c r="N8" s="48">
        <f>VLOOKUP($A8,'Occupancy Raw Data'!$B$8:$BE$45,'Occupancy Raw Data'!AU$3,FALSE)</f>
        <v>1.2030637761248399</v>
      </c>
      <c r="O8" s="48">
        <f>VLOOKUP($A8,'Occupancy Raw Data'!$B$8:$BE$45,'Occupancy Raw Data'!AV$3,FALSE)</f>
        <v>2.53287103809709</v>
      </c>
      <c r="P8" s="48">
        <f>VLOOKUP($A8,'Occupancy Raw Data'!$B$8:$BE$45,'Occupancy Raw Data'!AW$3,FALSE)</f>
        <v>1.0727632695451601</v>
      </c>
      <c r="Q8" s="48">
        <f>VLOOKUP($A8,'Occupancy Raw Data'!$B$8:$BE$45,'Occupancy Raw Data'!AX$3,FALSE)</f>
        <v>-2.7181286131741</v>
      </c>
      <c r="R8" s="49">
        <f>VLOOKUP($A8,'Occupancy Raw Data'!$B$8:$BE$45,'Occupancy Raw Data'!AY$3,FALSE)</f>
        <v>9.8769219215979493E-3</v>
      </c>
      <c r="S8" s="48">
        <f>VLOOKUP($A8,'Occupancy Raw Data'!$B$8:$BE$45,'Occupancy Raw Data'!BA$3,FALSE)</f>
        <v>-1.76393778844392</v>
      </c>
      <c r="T8" s="48">
        <f>VLOOKUP($A8,'Occupancy Raw Data'!$B$8:$BE$45,'Occupancy Raw Data'!BB$3,FALSE)</f>
        <v>-3.4050161380491302</v>
      </c>
      <c r="U8" s="49">
        <f>VLOOKUP($A8,'Occupancy Raw Data'!$B$8:$BE$45,'Occupancy Raw Data'!BC$3,FALSE)</f>
        <v>-2.5961106350124301</v>
      </c>
      <c r="V8" s="50">
        <f>VLOOKUP($A8,'Occupancy Raw Data'!$B$8:$BE$45,'Occupancy Raw Data'!BE$3,FALSE)</f>
        <v>-0.75805577628542797</v>
      </c>
      <c r="X8" s="51">
        <f>VLOOKUP($A8,'ADR Raw Data'!$B$6:$BE$43,'ADR Raw Data'!AG$1,FALSE)</f>
        <v>197.839836805094</v>
      </c>
      <c r="Y8" s="52">
        <f>VLOOKUP($A8,'ADR Raw Data'!$B$6:$BE$43,'ADR Raw Data'!AH$1,FALSE)</f>
        <v>232.89744710335901</v>
      </c>
      <c r="Z8" s="52">
        <f>VLOOKUP($A8,'ADR Raw Data'!$B$6:$BE$43,'ADR Raw Data'!AI$1,FALSE)</f>
        <v>252.32146157051801</v>
      </c>
      <c r="AA8" s="52">
        <f>VLOOKUP($A8,'ADR Raw Data'!$B$6:$BE$43,'ADR Raw Data'!AJ$1,FALSE)</f>
        <v>248.32735751604699</v>
      </c>
      <c r="AB8" s="52">
        <f>VLOOKUP($A8,'ADR Raw Data'!$B$6:$BE$43,'ADR Raw Data'!AK$1,FALSE)</f>
        <v>213.86553394483099</v>
      </c>
      <c r="AC8" s="53">
        <f>VLOOKUP($A8,'ADR Raw Data'!$B$6:$BE$43,'ADR Raw Data'!AL$1,FALSE)</f>
        <v>231.611202013971</v>
      </c>
      <c r="AD8" s="52">
        <f>VLOOKUP($A8,'ADR Raw Data'!$B$6:$BE$43,'ADR Raw Data'!AN$1,FALSE)</f>
        <v>169.57625426819101</v>
      </c>
      <c r="AE8" s="52">
        <f>VLOOKUP($A8,'ADR Raw Data'!$B$6:$BE$43,'ADR Raw Data'!AO$1,FALSE)</f>
        <v>172.68022194415099</v>
      </c>
      <c r="AF8" s="53">
        <f>VLOOKUP($A8,'ADR Raw Data'!$B$6:$BE$43,'ADR Raw Data'!AP$1,FALSE)</f>
        <v>171.13344275023499</v>
      </c>
      <c r="AG8" s="54">
        <f>VLOOKUP($A8,'ADR Raw Data'!$B$6:$BE$43,'ADR Raw Data'!AR$1,FALSE)</f>
        <v>214.15265490650501</v>
      </c>
      <c r="AI8" s="47">
        <f>VLOOKUP($A8,'ADR Raw Data'!$B$6:$BE$43,'ADR Raw Data'!AT$1,FALSE)</f>
        <v>7.0410191764897903</v>
      </c>
      <c r="AJ8" s="48">
        <f>VLOOKUP($A8,'ADR Raw Data'!$B$6:$BE$43,'ADR Raw Data'!AU$1,FALSE)</f>
        <v>9.1894972279205493</v>
      </c>
      <c r="AK8" s="48">
        <f>VLOOKUP($A8,'ADR Raw Data'!$B$6:$BE$43,'ADR Raw Data'!AV$1,FALSE)</f>
        <v>11.4380137134964</v>
      </c>
      <c r="AL8" s="48">
        <f>VLOOKUP($A8,'ADR Raw Data'!$B$6:$BE$43,'ADR Raw Data'!AW$1,FALSE)</f>
        <v>10.283272269985099</v>
      </c>
      <c r="AM8" s="48">
        <f>VLOOKUP($A8,'ADR Raw Data'!$B$6:$BE$43,'ADR Raw Data'!AX$1,FALSE)</f>
        <v>6.9390230538149797</v>
      </c>
      <c r="AN8" s="49">
        <f>VLOOKUP($A8,'ADR Raw Data'!$B$6:$BE$43,'ADR Raw Data'!AY$1,FALSE)</f>
        <v>9.4408178583711297</v>
      </c>
      <c r="AO8" s="48">
        <f>VLOOKUP($A8,'ADR Raw Data'!$B$6:$BE$43,'ADR Raw Data'!BA$1,FALSE)</f>
        <v>0.91714884980898403</v>
      </c>
      <c r="AP8" s="48">
        <f>VLOOKUP($A8,'ADR Raw Data'!$B$6:$BE$43,'ADR Raw Data'!BB$1,FALSE)</f>
        <v>1.2673043728373301</v>
      </c>
      <c r="AQ8" s="49">
        <f>VLOOKUP($A8,'ADR Raw Data'!$B$6:$BE$43,'ADR Raw Data'!BC$1,FALSE)</f>
        <v>1.08657711558687</v>
      </c>
      <c r="AR8" s="50">
        <f>VLOOKUP($A8,'ADR Raw Data'!$B$6:$BE$43,'ADR Raw Data'!BE$1,FALSE)</f>
        <v>7.5259733812523297</v>
      </c>
      <c r="AT8" s="51">
        <f>VLOOKUP($A8,'RevPAR Raw Data'!$B$6:$BE$43,'RevPAR Raw Data'!AG$1,FALSE)</f>
        <v>115.352154461062</v>
      </c>
      <c r="AU8" s="52">
        <f>VLOOKUP($A8,'RevPAR Raw Data'!$B$6:$BE$43,'RevPAR Raw Data'!AH$1,FALSE)</f>
        <v>177.681894533264</v>
      </c>
      <c r="AV8" s="52">
        <f>VLOOKUP($A8,'RevPAR Raw Data'!$B$6:$BE$43,'RevPAR Raw Data'!AI$1,FALSE)</f>
        <v>218.578833935018</v>
      </c>
      <c r="AW8" s="52">
        <f>VLOOKUP($A8,'RevPAR Raw Data'!$B$6:$BE$43,'RevPAR Raw Data'!AJ$1,FALSE)</f>
        <v>214.48491077875099</v>
      </c>
      <c r="AX8" s="52">
        <f>VLOOKUP($A8,'RevPAR Raw Data'!$B$6:$BE$43,'RevPAR Raw Data'!AK$1,FALSE)</f>
        <v>164.73933032490899</v>
      </c>
      <c r="AY8" s="53">
        <f>VLOOKUP($A8,'RevPAR Raw Data'!$B$6:$BE$43,'RevPAR Raw Data'!AL$1,FALSE)</f>
        <v>178.16742480660099</v>
      </c>
      <c r="AZ8" s="52">
        <f>VLOOKUP($A8,'RevPAR Raw Data'!$B$6:$BE$43,'RevPAR Raw Data'!AN$1,FALSE)</f>
        <v>131.90478880866399</v>
      </c>
      <c r="BA8" s="52">
        <f>VLOOKUP($A8,'RevPAR Raw Data'!$B$6:$BE$43,'RevPAR Raw Data'!AO$1,FALSE)</f>
        <v>135.223129963898</v>
      </c>
      <c r="BB8" s="53">
        <f>VLOOKUP($A8,'RevPAR Raw Data'!$B$6:$BE$43,'RevPAR Raw Data'!AP$1,FALSE)</f>
        <v>133.563959386281</v>
      </c>
      <c r="BC8" s="54">
        <f>VLOOKUP($A8,'RevPAR Raw Data'!$B$6:$BE$43,'RevPAR Raw Data'!AR$1,FALSE)</f>
        <v>165.42357754365199</v>
      </c>
      <c r="BE8" s="47">
        <f>VLOOKUP($A8,'RevPAR Raw Data'!$B$6:$BE$43,'RevPAR Raw Data'!AT$1,FALSE)</f>
        <v>3.8814729099296801</v>
      </c>
      <c r="BF8" s="48">
        <f>VLOOKUP($A8,'RevPAR Raw Data'!$B$6:$BE$43,'RevPAR Raw Data'!AU$1,FALSE)</f>
        <v>10.5031165164025</v>
      </c>
      <c r="BG8" s="48">
        <f>VLOOKUP($A8,'RevPAR Raw Data'!$B$6:$BE$43,'RevPAR Raw Data'!AV$1,FALSE)</f>
        <v>14.2605948882763</v>
      </c>
      <c r="BH8" s="48">
        <f>VLOOKUP($A8,'RevPAR Raw Data'!$B$6:$BE$43,'RevPAR Raw Data'!AW$1,FALSE)</f>
        <v>11.466350707349999</v>
      </c>
      <c r="BI8" s="48">
        <f>VLOOKUP($A8,'RevPAR Raw Data'!$B$6:$BE$43,'RevPAR Raw Data'!AX$1,FALSE)</f>
        <v>4.0322828695403699</v>
      </c>
      <c r="BJ8" s="49">
        <f>VLOOKUP($A8,'RevPAR Raw Data'!$B$6:$BE$43,'RevPAR Raw Data'!AY$1,FALSE)</f>
        <v>9.4516272425013597</v>
      </c>
      <c r="BK8" s="48">
        <f>VLOOKUP($A8,'RevPAR Raw Data'!$B$6:$BE$43,'RevPAR Raw Data'!BA$1,FALSE)</f>
        <v>-0.86296687377300296</v>
      </c>
      <c r="BL8" s="48">
        <f>VLOOKUP($A8,'RevPAR Raw Data'!$B$6:$BE$43,'RevPAR Raw Data'!BB$1,FALSE)</f>
        <v>-2.1808636836251099</v>
      </c>
      <c r="BM8" s="49">
        <f>VLOOKUP($A8,'RevPAR Raw Data'!$B$6:$BE$43,'RevPAR Raw Data'!BC$1,FALSE)</f>
        <v>-1.5377422634809199</v>
      </c>
      <c r="BN8" s="50">
        <f>VLOOKUP($A8,'RevPAR Raw Data'!$B$6:$BE$43,'RevPAR Raw Data'!BE$1,FALSE)</f>
        <v>6.7108665290286096</v>
      </c>
    </row>
    <row r="9" spans="1:66" x14ac:dyDescent="0.25">
      <c r="A9" s="63" t="s">
        <v>89</v>
      </c>
      <c r="B9" s="47">
        <f>VLOOKUP($A9,'Occupancy Raw Data'!$B$8:$BE$45,'Occupancy Raw Data'!AG$3,FALSE)</f>
        <v>55.884566400370403</v>
      </c>
      <c r="C9" s="48">
        <f>VLOOKUP($A9,'Occupancy Raw Data'!$B$8:$BE$45,'Occupancy Raw Data'!AH$3,FALSE)</f>
        <v>64.298946393423606</v>
      </c>
      <c r="D9" s="48">
        <f>VLOOKUP($A9,'Occupancy Raw Data'!$B$8:$BE$45,'Occupancy Raw Data'!AI$3,FALSE)</f>
        <v>77.141947435452096</v>
      </c>
      <c r="E9" s="48">
        <f>VLOOKUP($A9,'Occupancy Raw Data'!$B$8:$BE$45,'Occupancy Raw Data'!AJ$3,FALSE)</f>
        <v>77.309829802014505</v>
      </c>
      <c r="F9" s="48">
        <f>VLOOKUP($A9,'Occupancy Raw Data'!$B$8:$BE$45,'Occupancy Raw Data'!AK$3,FALSE)</f>
        <v>71.873914553664406</v>
      </c>
      <c r="G9" s="49">
        <f>VLOOKUP($A9,'Occupancy Raw Data'!$B$8:$BE$45,'Occupancy Raw Data'!AL$3,FALSE)</f>
        <v>69.301840916985</v>
      </c>
      <c r="H9" s="48">
        <f>VLOOKUP($A9,'Occupancy Raw Data'!$B$8:$BE$45,'Occupancy Raw Data'!AN$3,FALSE)</f>
        <v>73.6714136853073</v>
      </c>
      <c r="I9" s="48">
        <f>VLOOKUP($A9,'Occupancy Raw Data'!$B$8:$BE$45,'Occupancy Raw Data'!AO$3,FALSE)</f>
        <v>78.421326849600504</v>
      </c>
      <c r="J9" s="49">
        <f>VLOOKUP($A9,'Occupancy Raw Data'!$B$8:$BE$45,'Occupancy Raw Data'!AP$3,FALSE)</f>
        <v>76.046370267453895</v>
      </c>
      <c r="K9" s="50">
        <f>VLOOKUP($A9,'Occupancy Raw Data'!$B$8:$BE$45,'Occupancy Raw Data'!AR$3,FALSE)</f>
        <v>71.228849302833297</v>
      </c>
      <c r="M9" s="47">
        <f>VLOOKUP($A9,'Occupancy Raw Data'!$B$8:$BE$45,'Occupancy Raw Data'!AT$3,FALSE)</f>
        <v>-5.4832167380330699</v>
      </c>
      <c r="N9" s="48">
        <f>VLOOKUP($A9,'Occupancy Raw Data'!$B$8:$BE$45,'Occupancy Raw Data'!AU$3,FALSE)</f>
        <v>-0.15828066140102701</v>
      </c>
      <c r="O9" s="48">
        <f>VLOOKUP($A9,'Occupancy Raw Data'!$B$8:$BE$45,'Occupancy Raw Data'!AV$3,FALSE)</f>
        <v>4.37527490401121</v>
      </c>
      <c r="P9" s="48">
        <f>VLOOKUP($A9,'Occupancy Raw Data'!$B$8:$BE$45,'Occupancy Raw Data'!AW$3,FALSE)</f>
        <v>2.6563137393159399</v>
      </c>
      <c r="Q9" s="48">
        <f>VLOOKUP($A9,'Occupancy Raw Data'!$B$8:$BE$45,'Occupancy Raw Data'!AX$3,FALSE)</f>
        <v>0.864720365533302</v>
      </c>
      <c r="R9" s="49">
        <f>VLOOKUP($A9,'Occupancy Raw Data'!$B$8:$BE$45,'Occupancy Raw Data'!AY$3,FALSE)</f>
        <v>0.72858371953346202</v>
      </c>
      <c r="S9" s="48">
        <f>VLOOKUP($A9,'Occupancy Raw Data'!$B$8:$BE$45,'Occupancy Raw Data'!BA$3,FALSE)</f>
        <v>-6.0814500949867796</v>
      </c>
      <c r="T9" s="48">
        <f>VLOOKUP($A9,'Occupancy Raw Data'!$B$8:$BE$45,'Occupancy Raw Data'!BB$3,FALSE)</f>
        <v>-5.6744195156657904</v>
      </c>
      <c r="U9" s="49">
        <f>VLOOKUP($A9,'Occupancy Raw Data'!$B$8:$BE$45,'Occupancy Raw Data'!BC$3,FALSE)</f>
        <v>-5.87201859783372</v>
      </c>
      <c r="V9" s="50">
        <f>VLOOKUP($A9,'Occupancy Raw Data'!$B$8:$BE$45,'Occupancy Raw Data'!BE$3,FALSE)</f>
        <v>-1.3809199553515501</v>
      </c>
      <c r="X9" s="51">
        <f>VLOOKUP($A9,'ADR Raw Data'!$B$6:$BE$43,'ADR Raw Data'!AG$1,FALSE)</f>
        <v>150.93522401201599</v>
      </c>
      <c r="Y9" s="52">
        <f>VLOOKUP($A9,'ADR Raw Data'!$B$6:$BE$43,'ADR Raw Data'!AH$1,FALSE)</f>
        <v>168.941609795624</v>
      </c>
      <c r="Z9" s="52">
        <f>VLOOKUP($A9,'ADR Raw Data'!$B$6:$BE$43,'ADR Raw Data'!AI$1,FALSE)</f>
        <v>181.39042324865801</v>
      </c>
      <c r="AA9" s="52">
        <f>VLOOKUP($A9,'ADR Raw Data'!$B$6:$BE$43,'ADR Raw Data'!AJ$1,FALSE)</f>
        <v>183.060237747575</v>
      </c>
      <c r="AB9" s="52">
        <f>VLOOKUP($A9,'ADR Raw Data'!$B$6:$BE$43,'ADR Raw Data'!AK$1,FALSE)</f>
        <v>167.60914783939401</v>
      </c>
      <c r="AC9" s="53">
        <f>VLOOKUP($A9,'ADR Raw Data'!$B$6:$BE$43,'ADR Raw Data'!AL$1,FALSE)</f>
        <v>171.68262246057199</v>
      </c>
      <c r="AD9" s="52">
        <f>VLOOKUP($A9,'ADR Raw Data'!$B$6:$BE$43,'ADR Raw Data'!AN$1,FALSE)</f>
        <v>154.18614097123901</v>
      </c>
      <c r="AE9" s="52">
        <f>VLOOKUP($A9,'ADR Raw Data'!$B$6:$BE$43,'ADR Raw Data'!AO$1,FALSE)</f>
        <v>154.88024249806199</v>
      </c>
      <c r="AF9" s="53">
        <f>VLOOKUP($A9,'ADR Raw Data'!$B$6:$BE$43,'ADR Raw Data'!AP$1,FALSE)</f>
        <v>154.544030259777</v>
      </c>
      <c r="AG9" s="54">
        <f>VLOOKUP($A9,'ADR Raw Data'!$B$6:$BE$43,'ADR Raw Data'!AR$1,FALSE)</f>
        <v>166.45469368443599</v>
      </c>
      <c r="AI9" s="47">
        <f>VLOOKUP($A9,'ADR Raw Data'!$B$6:$BE$43,'ADR Raw Data'!AT$1,FALSE)</f>
        <v>9.8642171025892402</v>
      </c>
      <c r="AJ9" s="48">
        <f>VLOOKUP($A9,'ADR Raw Data'!$B$6:$BE$43,'ADR Raw Data'!AU$1,FALSE)</f>
        <v>9.0910274651117398</v>
      </c>
      <c r="AK9" s="48">
        <f>VLOOKUP($A9,'ADR Raw Data'!$B$6:$BE$43,'ADR Raw Data'!AV$1,FALSE)</f>
        <v>10.0468605939871</v>
      </c>
      <c r="AL9" s="48">
        <f>VLOOKUP($A9,'ADR Raw Data'!$B$6:$BE$43,'ADR Raw Data'!AW$1,FALSE)</f>
        <v>12.0001862149501</v>
      </c>
      <c r="AM9" s="48">
        <f>VLOOKUP($A9,'ADR Raw Data'!$B$6:$BE$43,'ADR Raw Data'!AX$1,FALSE)</f>
        <v>10.370408478124199</v>
      </c>
      <c r="AN9" s="49">
        <f>VLOOKUP($A9,'ADR Raw Data'!$B$6:$BE$43,'ADR Raw Data'!AY$1,FALSE)</f>
        <v>10.579484954041</v>
      </c>
      <c r="AO9" s="48">
        <f>VLOOKUP($A9,'ADR Raw Data'!$B$6:$BE$43,'ADR Raw Data'!BA$1,FALSE)</f>
        <v>7.3012416612732798</v>
      </c>
      <c r="AP9" s="48">
        <f>VLOOKUP($A9,'ADR Raw Data'!$B$6:$BE$43,'ADR Raw Data'!BB$1,FALSE)</f>
        <v>4.6247490573265697</v>
      </c>
      <c r="AQ9" s="49">
        <f>VLOOKUP($A9,'ADR Raw Data'!$B$6:$BE$43,'ADR Raw Data'!BC$1,FALSE)</f>
        <v>5.9047255245668602</v>
      </c>
      <c r="AR9" s="50">
        <f>VLOOKUP($A9,'ADR Raw Data'!$B$6:$BE$43,'ADR Raw Data'!BE$1,FALSE)</f>
        <v>9.3115564726778199</v>
      </c>
      <c r="AT9" s="51">
        <f>VLOOKUP($A9,'RevPAR Raw Data'!$B$6:$BE$43,'RevPAR Raw Data'!AG$1,FALSE)</f>
        <v>84.349495484543198</v>
      </c>
      <c r="AU9" s="52">
        <f>VLOOKUP($A9,'RevPAR Raw Data'!$B$6:$BE$43,'RevPAR Raw Data'!AH$1,FALSE)</f>
        <v>108.627675118675</v>
      </c>
      <c r="AV9" s="52">
        <f>VLOOKUP($A9,'RevPAR Raw Data'!$B$6:$BE$43,'RevPAR Raw Data'!AI$1,FALSE)</f>
        <v>139.928104955424</v>
      </c>
      <c r="AW9" s="52">
        <f>VLOOKUP($A9,'RevPAR Raw Data'!$B$6:$BE$43,'RevPAR Raw Data'!AJ$1,FALSE)</f>
        <v>141.523558237814</v>
      </c>
      <c r="AX9" s="52">
        <f>VLOOKUP($A9,'RevPAR Raw Data'!$B$6:$BE$43,'RevPAR Raw Data'!AK$1,FALSE)</f>
        <v>120.46725570221101</v>
      </c>
      <c r="AY9" s="53">
        <f>VLOOKUP($A9,'RevPAR Raw Data'!$B$6:$BE$43,'RevPAR Raw Data'!AL$1,FALSE)</f>
        <v>118.979217899733</v>
      </c>
      <c r="AZ9" s="52">
        <f>VLOOKUP($A9,'RevPAR Raw Data'!$B$6:$BE$43,'RevPAR Raw Data'!AN$1,FALSE)</f>
        <v>113.591109760333</v>
      </c>
      <c r="BA9" s="52">
        <f>VLOOKUP($A9,'RevPAR Raw Data'!$B$6:$BE$43,'RevPAR Raw Data'!AO$1,FALSE)</f>
        <v>121.459141194859</v>
      </c>
      <c r="BB9" s="53">
        <f>VLOOKUP($A9,'RevPAR Raw Data'!$B$6:$BE$43,'RevPAR Raw Data'!AP$1,FALSE)</f>
        <v>117.52512547759601</v>
      </c>
      <c r="BC9" s="54">
        <f>VLOOKUP($A9,'RevPAR Raw Data'!$B$6:$BE$43,'RevPAR Raw Data'!AR$1,FALSE)</f>
        <v>118.56376292198</v>
      </c>
      <c r="BE9" s="47">
        <f>VLOOKUP($A9,'RevPAR Raw Data'!$B$6:$BE$43,'RevPAR Raw Data'!AT$1,FALSE)</f>
        <v>3.8401239613110798</v>
      </c>
      <c r="BF9" s="48">
        <f>VLOOKUP($A9,'RevPAR Raw Data'!$B$6:$BE$43,'RevPAR Raw Data'!AU$1,FALSE)</f>
        <v>8.9183574653107893</v>
      </c>
      <c r="BG9" s="48">
        <f>VLOOKUP($A9,'RevPAR Raw Data'!$B$6:$BE$43,'RevPAR Raw Data'!AV$1,FALSE)</f>
        <v>14.861713268208</v>
      </c>
      <c r="BH9" s="48">
        <f>VLOOKUP($A9,'RevPAR Raw Data'!$B$6:$BE$43,'RevPAR Raw Data'!AW$1,FALSE)</f>
        <v>14.9752625494373</v>
      </c>
      <c r="BI9" s="48">
        <f>VLOOKUP($A9,'RevPAR Raw Data'!$B$6:$BE$43,'RevPAR Raw Data'!AX$1,FALSE)</f>
        <v>11.3248038777568</v>
      </c>
      <c r="BJ9" s="49">
        <f>VLOOKUP($A9,'RevPAR Raw Data'!$B$6:$BE$43,'RevPAR Raw Data'!AY$1,FALSE)</f>
        <v>11.385149078560101</v>
      </c>
      <c r="BK9" s="48">
        <f>VLOOKUP($A9,'RevPAR Raw Data'!$B$6:$BE$43,'RevPAR Raw Data'!BA$1,FALSE)</f>
        <v>0.77577019834178595</v>
      </c>
      <c r="BL9" s="48">
        <f>VLOOKUP($A9,'RevPAR Raw Data'!$B$6:$BE$43,'RevPAR Raw Data'!BB$1,FALSE)</f>
        <v>-1.3120981213987299</v>
      </c>
      <c r="BM9" s="49">
        <f>VLOOKUP($A9,'RevPAR Raw Data'!$B$6:$BE$43,'RevPAR Raw Data'!BC$1,FALSE)</f>
        <v>-0.31401965422045902</v>
      </c>
      <c r="BN9" s="50">
        <f>VLOOKUP($A9,'RevPAR Raw Data'!$B$6:$BE$43,'RevPAR Raw Data'!BE$1,FALSE)</f>
        <v>7.80205137584122</v>
      </c>
    </row>
    <row r="10" spans="1:66" x14ac:dyDescent="0.25">
      <c r="A10" s="63" t="s">
        <v>26</v>
      </c>
      <c r="B10" s="47">
        <f>VLOOKUP($A10,'Occupancy Raw Data'!$B$8:$BE$45,'Occupancy Raw Data'!AG$3,FALSE)</f>
        <v>54.147891392258799</v>
      </c>
      <c r="C10" s="48">
        <f>VLOOKUP($A10,'Occupancy Raw Data'!$B$8:$BE$45,'Occupancy Raw Data'!AH$3,FALSE)</f>
        <v>68.720392836510598</v>
      </c>
      <c r="D10" s="48">
        <f>VLOOKUP($A10,'Occupancy Raw Data'!$B$8:$BE$45,'Occupancy Raw Data'!AI$3,FALSE)</f>
        <v>81.926632004621595</v>
      </c>
      <c r="E10" s="48">
        <f>VLOOKUP($A10,'Occupancy Raw Data'!$B$8:$BE$45,'Occupancy Raw Data'!AJ$3,FALSE)</f>
        <v>82.070339266224295</v>
      </c>
      <c r="F10" s="48">
        <f>VLOOKUP($A10,'Occupancy Raw Data'!$B$8:$BE$45,'Occupancy Raw Data'!AK$3,FALSE)</f>
        <v>68.610629693818595</v>
      </c>
      <c r="G10" s="49">
        <f>VLOOKUP($A10,'Occupancy Raw Data'!$B$8:$BE$45,'Occupancy Raw Data'!AL$3,FALSE)</f>
        <v>71.095177038686799</v>
      </c>
      <c r="H10" s="48">
        <f>VLOOKUP($A10,'Occupancy Raw Data'!$B$8:$BE$45,'Occupancy Raw Data'!AN$3,FALSE)</f>
        <v>71.2045060658578</v>
      </c>
      <c r="I10" s="48">
        <f>VLOOKUP($A10,'Occupancy Raw Data'!$B$8:$BE$45,'Occupancy Raw Data'!AO$3,FALSE)</f>
        <v>76.239168110918499</v>
      </c>
      <c r="J10" s="49">
        <f>VLOOKUP($A10,'Occupancy Raw Data'!$B$8:$BE$45,'Occupancy Raw Data'!AP$3,FALSE)</f>
        <v>73.721837088388199</v>
      </c>
      <c r="K10" s="50">
        <f>VLOOKUP($A10,'Occupancy Raw Data'!$B$8:$BE$45,'Occupancy Raw Data'!AR$3,FALSE)</f>
        <v>71.8456513386014</v>
      </c>
      <c r="M10" s="47">
        <f>VLOOKUP($A10,'Occupancy Raw Data'!$B$8:$BE$45,'Occupancy Raw Data'!AT$3,FALSE)</f>
        <v>2.0461350410731098</v>
      </c>
      <c r="N10" s="48">
        <f>VLOOKUP($A10,'Occupancy Raw Data'!$B$8:$BE$45,'Occupancy Raw Data'!AU$3,FALSE)</f>
        <v>8.2957806805359997</v>
      </c>
      <c r="O10" s="48">
        <f>VLOOKUP($A10,'Occupancy Raw Data'!$B$8:$BE$45,'Occupancy Raw Data'!AV$3,FALSE)</f>
        <v>10.698009035168401</v>
      </c>
      <c r="P10" s="48">
        <f>VLOOKUP($A10,'Occupancy Raw Data'!$B$8:$BE$45,'Occupancy Raw Data'!AW$3,FALSE)</f>
        <v>11.9188017664521</v>
      </c>
      <c r="Q10" s="48">
        <f>VLOOKUP($A10,'Occupancy Raw Data'!$B$8:$BE$45,'Occupancy Raw Data'!AX$3,FALSE)</f>
        <v>6.6085625945428097</v>
      </c>
      <c r="R10" s="49">
        <f>VLOOKUP($A10,'Occupancy Raw Data'!$B$8:$BE$45,'Occupancy Raw Data'!AY$3,FALSE)</f>
        <v>8.3057100018123595</v>
      </c>
      <c r="S10" s="48">
        <f>VLOOKUP($A10,'Occupancy Raw Data'!$B$8:$BE$45,'Occupancy Raw Data'!BA$3,FALSE)</f>
        <v>-1.5727505001303099</v>
      </c>
      <c r="T10" s="48">
        <f>VLOOKUP($A10,'Occupancy Raw Data'!$B$8:$BE$45,'Occupancy Raw Data'!BB$3,FALSE)</f>
        <v>-2.0562240368321998</v>
      </c>
      <c r="U10" s="49">
        <f>VLOOKUP($A10,'Occupancy Raw Data'!$B$8:$BE$45,'Occupancy Raw Data'!BC$3,FALSE)</f>
        <v>-1.8233361166581401</v>
      </c>
      <c r="V10" s="50">
        <f>VLOOKUP($A10,'Occupancy Raw Data'!$B$8:$BE$45,'Occupancy Raw Data'!BE$3,FALSE)</f>
        <v>5.1259252132172604</v>
      </c>
      <c r="X10" s="51">
        <f>VLOOKUP($A10,'ADR Raw Data'!$B$6:$BE$43,'ADR Raw Data'!AG$1,FALSE)</f>
        <v>149.43772911554399</v>
      </c>
      <c r="Y10" s="52">
        <f>VLOOKUP($A10,'ADR Raw Data'!$B$6:$BE$43,'ADR Raw Data'!AH$1,FALSE)</f>
        <v>183.59187928208101</v>
      </c>
      <c r="Z10" s="52">
        <f>VLOOKUP($A10,'ADR Raw Data'!$B$6:$BE$43,'ADR Raw Data'!AI$1,FALSE)</f>
        <v>207.51672742657601</v>
      </c>
      <c r="AA10" s="52">
        <f>VLOOKUP($A10,'ADR Raw Data'!$B$6:$BE$43,'ADR Raw Data'!AJ$1,FALSE)</f>
        <v>204.92069390896799</v>
      </c>
      <c r="AB10" s="52">
        <f>VLOOKUP($A10,'ADR Raw Data'!$B$6:$BE$43,'ADR Raw Data'!AK$1,FALSE)</f>
        <v>171.055563507767</v>
      </c>
      <c r="AC10" s="53">
        <f>VLOOKUP($A10,'ADR Raw Data'!$B$6:$BE$43,'ADR Raw Data'!AL$1,FALSE)</f>
        <v>186.407950894371</v>
      </c>
      <c r="AD10" s="52">
        <f>VLOOKUP($A10,'ADR Raw Data'!$B$6:$BE$43,'ADR Raw Data'!AN$1,FALSE)</f>
        <v>143.75592389760999</v>
      </c>
      <c r="AE10" s="52">
        <f>VLOOKUP($A10,'ADR Raw Data'!$B$6:$BE$43,'ADR Raw Data'!AO$1,FALSE)</f>
        <v>142.04589338485999</v>
      </c>
      <c r="AF10" s="53">
        <f>VLOOKUP($A10,'ADR Raw Data'!$B$6:$BE$43,'ADR Raw Data'!AP$1,FALSE)</f>
        <v>142.871712998334</v>
      </c>
      <c r="AG10" s="54">
        <f>VLOOKUP($A10,'ADR Raw Data'!$B$6:$BE$43,'ADR Raw Data'!AR$1,FALSE)</f>
        <v>173.644194234629</v>
      </c>
      <c r="AI10" s="47">
        <f>VLOOKUP($A10,'ADR Raw Data'!$B$6:$BE$43,'ADR Raw Data'!AT$1,FALSE)</f>
        <v>4.74014966115553</v>
      </c>
      <c r="AJ10" s="48">
        <f>VLOOKUP($A10,'ADR Raw Data'!$B$6:$BE$43,'ADR Raw Data'!AU$1,FALSE)</f>
        <v>9.6407396983514904</v>
      </c>
      <c r="AK10" s="48">
        <f>VLOOKUP($A10,'ADR Raw Data'!$B$6:$BE$43,'ADR Raw Data'!AV$1,FALSE)</f>
        <v>13.445730629874999</v>
      </c>
      <c r="AL10" s="48">
        <f>VLOOKUP($A10,'ADR Raw Data'!$B$6:$BE$43,'ADR Raw Data'!AW$1,FALSE)</f>
        <v>12.8005680356722</v>
      </c>
      <c r="AM10" s="48">
        <f>VLOOKUP($A10,'ADR Raw Data'!$B$6:$BE$43,'ADR Raw Data'!AX$1,FALSE)</f>
        <v>7.1346143640130197</v>
      </c>
      <c r="AN10" s="49">
        <f>VLOOKUP($A10,'ADR Raw Data'!$B$6:$BE$43,'ADR Raw Data'!AY$1,FALSE)</f>
        <v>10.5736706453793</v>
      </c>
      <c r="AO10" s="48">
        <f>VLOOKUP($A10,'ADR Raw Data'!$B$6:$BE$43,'ADR Raw Data'!BA$1,FALSE)</f>
        <v>5.2104100519619996</v>
      </c>
      <c r="AP10" s="48">
        <f>VLOOKUP($A10,'ADR Raw Data'!$B$6:$BE$43,'ADR Raw Data'!BB$1,FALSE)</f>
        <v>2.3797924904651899</v>
      </c>
      <c r="AQ10" s="49">
        <f>VLOOKUP($A10,'ADR Raw Data'!$B$6:$BE$43,'ADR Raw Data'!BC$1,FALSE)</f>
        <v>3.7340062261566298</v>
      </c>
      <c r="AR10" s="50">
        <f>VLOOKUP($A10,'ADR Raw Data'!$B$6:$BE$43,'ADR Raw Data'!BE$1,FALSE)</f>
        <v>9.2811351717390398</v>
      </c>
      <c r="AT10" s="51">
        <f>VLOOKUP($A10,'RevPAR Raw Data'!$B$6:$BE$43,'RevPAR Raw Data'!AG$1,FALSE)</f>
        <v>80.917379260543001</v>
      </c>
      <c r="AU10" s="52">
        <f>VLOOKUP($A10,'RevPAR Raw Data'!$B$6:$BE$43,'RevPAR Raw Data'!AH$1,FALSE)</f>
        <v>126.165060658578</v>
      </c>
      <c r="AV10" s="52">
        <f>VLOOKUP($A10,'RevPAR Raw Data'!$B$6:$BE$43,'RevPAR Raw Data'!AI$1,FALSE)</f>
        <v>170.01146562680501</v>
      </c>
      <c r="AW10" s="52">
        <f>VLOOKUP($A10,'RevPAR Raw Data'!$B$6:$BE$43,'RevPAR Raw Data'!AJ$1,FALSE)</f>
        <v>168.179108717791</v>
      </c>
      <c r="AX10" s="52">
        <f>VLOOKUP($A10,'RevPAR Raw Data'!$B$6:$BE$43,'RevPAR Raw Data'!AK$1,FALSE)</f>
        <v>117.362299248989</v>
      </c>
      <c r="AY10" s="53">
        <f>VLOOKUP($A10,'RevPAR Raw Data'!$B$6:$BE$43,'RevPAR Raw Data'!AL$1,FALSE)</f>
        <v>132.527062702541</v>
      </c>
      <c r="AZ10" s="52">
        <f>VLOOKUP($A10,'RevPAR Raw Data'!$B$6:$BE$43,'RevPAR Raw Data'!AN$1,FALSE)</f>
        <v>102.360695551704</v>
      </c>
      <c r="BA10" s="52">
        <f>VLOOKUP($A10,'RevPAR Raw Data'!$B$6:$BE$43,'RevPAR Raw Data'!AO$1,FALSE)</f>
        <v>108.29460745233899</v>
      </c>
      <c r="BB10" s="53">
        <f>VLOOKUP($A10,'RevPAR Raw Data'!$B$6:$BE$43,'RevPAR Raw Data'!AP$1,FALSE)</f>
        <v>105.327651502021</v>
      </c>
      <c r="BC10" s="54">
        <f>VLOOKUP($A10,'RevPAR Raw Data'!$B$6:$BE$43,'RevPAR Raw Data'!AR$1,FALSE)</f>
        <v>124.755802359535</v>
      </c>
      <c r="BE10" s="47">
        <f>VLOOKUP($A10,'RevPAR Raw Data'!$B$6:$BE$43,'RevPAR Raw Data'!AT$1,FALSE)</f>
        <v>6.8832745654448502</v>
      </c>
      <c r="BF10" s="48">
        <f>VLOOKUP($A10,'RevPAR Raw Data'!$B$6:$BE$43,'RevPAR Raw Data'!AU$1,FALSE)</f>
        <v>18.736295000244102</v>
      </c>
      <c r="BG10" s="48">
        <f>VLOOKUP($A10,'RevPAR Raw Data'!$B$6:$BE$43,'RevPAR Raw Data'!AV$1,FALSE)</f>
        <v>25.582165142672</v>
      </c>
      <c r="BH10" s="48">
        <f>VLOOKUP($A10,'RevPAR Raw Data'!$B$6:$BE$43,'RevPAR Raw Data'!AW$1,FALSE)</f>
        <v>26.2450441312759</v>
      </c>
      <c r="BI10" s="48">
        <f>VLOOKUP($A10,'RevPAR Raw Data'!$B$6:$BE$43,'RevPAR Raw Data'!AX$1,FALSE)</f>
        <v>14.2146724146808</v>
      </c>
      <c r="BJ10" s="49">
        <f>VLOOKUP($A10,'RevPAR Raw Data'!$B$6:$BE$43,'RevPAR Raw Data'!AY$1,FALSE)</f>
        <v>19.757599067543701</v>
      </c>
      <c r="BK10" s="48">
        <f>VLOOKUP($A10,'RevPAR Raw Data'!$B$6:$BE$43,'RevPAR Raw Data'!BA$1,FALSE)</f>
        <v>3.5557128016806101</v>
      </c>
      <c r="BL10" s="48">
        <f>VLOOKUP($A10,'RevPAR Raw Data'!$B$6:$BE$43,'RevPAR Raw Data'!BB$1,FALSE)</f>
        <v>0.27463458841732002</v>
      </c>
      <c r="BM10" s="49">
        <f>VLOOKUP($A10,'RevPAR Raw Data'!$B$6:$BE$43,'RevPAR Raw Data'!BC$1,FALSE)</f>
        <v>1.84258662537871</v>
      </c>
      <c r="BN10" s="50">
        <f>VLOOKUP($A10,'RevPAR Raw Data'!$B$6:$BE$43,'RevPAR Raw Data'!BE$1,FALSE)</f>
        <v>14.882804432797201</v>
      </c>
    </row>
    <row r="11" spans="1:66" x14ac:dyDescent="0.25">
      <c r="A11" s="63" t="s">
        <v>24</v>
      </c>
      <c r="B11" s="47">
        <f>VLOOKUP($A11,'Occupancy Raw Data'!$B$8:$BE$45,'Occupancy Raw Data'!AG$3,FALSE)</f>
        <v>54.924859110832799</v>
      </c>
      <c r="C11" s="48">
        <f>VLOOKUP($A11,'Occupancy Raw Data'!$B$8:$BE$45,'Occupancy Raw Data'!AH$3,FALSE)</f>
        <v>64.051346274264205</v>
      </c>
      <c r="D11" s="48">
        <f>VLOOKUP($A11,'Occupancy Raw Data'!$B$8:$BE$45,'Occupancy Raw Data'!AI$3,FALSE)</f>
        <v>68.672510958046303</v>
      </c>
      <c r="E11" s="48">
        <f>VLOOKUP($A11,'Occupancy Raw Data'!$B$8:$BE$45,'Occupancy Raw Data'!AJ$3,FALSE)</f>
        <v>70.069816223662301</v>
      </c>
      <c r="F11" s="48">
        <f>VLOOKUP($A11,'Occupancy Raw Data'!$B$8:$BE$45,'Occupancy Raw Data'!AK$3,FALSE)</f>
        <v>67.727998497229194</v>
      </c>
      <c r="G11" s="49">
        <f>VLOOKUP($A11,'Occupancy Raw Data'!$B$8:$BE$45,'Occupancy Raw Data'!AL$3,FALSE)</f>
        <v>65.089353921679105</v>
      </c>
      <c r="H11" s="48">
        <f>VLOOKUP($A11,'Occupancy Raw Data'!$B$8:$BE$45,'Occupancy Raw Data'!AN$3,FALSE)</f>
        <v>76.124729970883806</v>
      </c>
      <c r="I11" s="48">
        <f>VLOOKUP($A11,'Occupancy Raw Data'!$B$8:$BE$45,'Occupancy Raw Data'!AO$3,FALSE)</f>
        <v>82.163989856297505</v>
      </c>
      <c r="J11" s="49">
        <f>VLOOKUP($A11,'Occupancy Raw Data'!$B$8:$BE$45,'Occupancy Raw Data'!AP$3,FALSE)</f>
        <v>79.144359913590606</v>
      </c>
      <c r="K11" s="50">
        <f>VLOOKUP($A11,'Occupancy Raw Data'!$B$8:$BE$45,'Occupancy Raw Data'!AR$3,FALSE)</f>
        <v>69.1051238013453</v>
      </c>
      <c r="M11" s="47">
        <f>VLOOKUP($A11,'Occupancy Raw Data'!$B$8:$BE$45,'Occupancy Raw Data'!AT$3,FALSE)</f>
        <v>-5.1632584121543603</v>
      </c>
      <c r="N11" s="48">
        <f>VLOOKUP($A11,'Occupancy Raw Data'!$B$8:$BE$45,'Occupancy Raw Data'!AU$3,FALSE)</f>
        <v>-1.4049436535145601</v>
      </c>
      <c r="O11" s="48">
        <f>VLOOKUP($A11,'Occupancy Raw Data'!$B$8:$BE$45,'Occupancy Raw Data'!AV$3,FALSE)</f>
        <v>-0.179254148448242</v>
      </c>
      <c r="P11" s="48">
        <f>VLOOKUP($A11,'Occupancy Raw Data'!$B$8:$BE$45,'Occupancy Raw Data'!AW$3,FALSE)</f>
        <v>-0.31489197942790298</v>
      </c>
      <c r="Q11" s="48">
        <f>VLOOKUP($A11,'Occupancy Raw Data'!$B$8:$BE$45,'Occupancy Raw Data'!AX$3,FALSE)</f>
        <v>-4.3119740900452896</v>
      </c>
      <c r="R11" s="49">
        <f>VLOOKUP($A11,'Occupancy Raw Data'!$B$8:$BE$45,'Occupancy Raw Data'!AY$3,FALSE)</f>
        <v>-2.19370065349933</v>
      </c>
      <c r="S11" s="48">
        <f>VLOOKUP($A11,'Occupancy Raw Data'!$B$8:$BE$45,'Occupancy Raw Data'!BA$3,FALSE)</f>
        <v>-6.87758386289737</v>
      </c>
      <c r="T11" s="48">
        <f>VLOOKUP($A11,'Occupancy Raw Data'!$B$8:$BE$45,'Occupancy Raw Data'!BB$3,FALSE)</f>
        <v>-4.9443923232753404</v>
      </c>
      <c r="U11" s="49">
        <f>VLOOKUP($A11,'Occupancy Raw Data'!$B$8:$BE$45,'Occupancy Raw Data'!BC$3,FALSE)</f>
        <v>-5.88402860518101</v>
      </c>
      <c r="V11" s="50">
        <f>VLOOKUP($A11,'Occupancy Raw Data'!$B$8:$BE$45,'Occupancy Raw Data'!BE$3,FALSE)</f>
        <v>-3.4326322011926398</v>
      </c>
      <c r="X11" s="51">
        <f>VLOOKUP($A11,'ADR Raw Data'!$B$6:$BE$43,'ADR Raw Data'!AG$1,FALSE)</f>
        <v>137.45596420224501</v>
      </c>
      <c r="Y11" s="52">
        <f>VLOOKUP($A11,'ADR Raw Data'!$B$6:$BE$43,'ADR Raw Data'!AH$1,FALSE)</f>
        <v>141.947032945546</v>
      </c>
      <c r="Z11" s="52">
        <f>VLOOKUP($A11,'ADR Raw Data'!$B$6:$BE$43,'ADR Raw Data'!AI$1,FALSE)</f>
        <v>149.60624373119299</v>
      </c>
      <c r="AA11" s="52">
        <f>VLOOKUP($A11,'ADR Raw Data'!$B$6:$BE$43,'ADR Raw Data'!AJ$1,FALSE)</f>
        <v>151.552852419462</v>
      </c>
      <c r="AB11" s="52">
        <f>VLOOKUP($A11,'ADR Raw Data'!$B$6:$BE$43,'ADR Raw Data'!AK$1,FALSE)</f>
        <v>152.61438450515399</v>
      </c>
      <c r="AC11" s="53">
        <f>VLOOKUP($A11,'ADR Raw Data'!$B$6:$BE$43,'ADR Raw Data'!AL$1,FALSE)</f>
        <v>147.09345063444499</v>
      </c>
      <c r="AD11" s="52">
        <f>VLOOKUP($A11,'ADR Raw Data'!$B$6:$BE$43,'ADR Raw Data'!AN$1,FALSE)</f>
        <v>164.45747892247499</v>
      </c>
      <c r="AE11" s="52">
        <f>VLOOKUP($A11,'ADR Raw Data'!$B$6:$BE$43,'ADR Raw Data'!AO$1,FALSE)</f>
        <v>170.01523281511899</v>
      </c>
      <c r="AF11" s="53">
        <f>VLOOKUP($A11,'ADR Raw Data'!$B$6:$BE$43,'ADR Raw Data'!AP$1,FALSE)</f>
        <v>167.34237959611499</v>
      </c>
      <c r="AG11" s="54">
        <f>VLOOKUP($A11,'ADR Raw Data'!$B$6:$BE$43,'ADR Raw Data'!AR$1,FALSE)</f>
        <v>153.71942210111999</v>
      </c>
      <c r="AI11" s="47">
        <f>VLOOKUP($A11,'ADR Raw Data'!$B$6:$BE$43,'ADR Raw Data'!AT$1,FALSE)</f>
        <v>11.6962828120756</v>
      </c>
      <c r="AJ11" s="48">
        <f>VLOOKUP($A11,'ADR Raw Data'!$B$6:$BE$43,'ADR Raw Data'!AU$1,FALSE)</f>
        <v>16.7682531124054</v>
      </c>
      <c r="AK11" s="48">
        <f>VLOOKUP($A11,'ADR Raw Data'!$B$6:$BE$43,'ADR Raw Data'!AV$1,FALSE)</f>
        <v>19.215000233233301</v>
      </c>
      <c r="AL11" s="48">
        <f>VLOOKUP($A11,'ADR Raw Data'!$B$6:$BE$43,'ADR Raw Data'!AW$1,FALSE)</f>
        <v>19.0248971003119</v>
      </c>
      <c r="AM11" s="48">
        <f>VLOOKUP($A11,'ADR Raw Data'!$B$6:$BE$43,'ADR Raw Data'!AX$1,FALSE)</f>
        <v>13.624344048290901</v>
      </c>
      <c r="AN11" s="49">
        <f>VLOOKUP($A11,'ADR Raw Data'!$B$6:$BE$43,'ADR Raw Data'!AY$1,FALSE)</f>
        <v>16.2179126153334</v>
      </c>
      <c r="AO11" s="48">
        <f>VLOOKUP($A11,'ADR Raw Data'!$B$6:$BE$43,'ADR Raw Data'!BA$1,FALSE)</f>
        <v>4.1241412553155303</v>
      </c>
      <c r="AP11" s="48">
        <f>VLOOKUP($A11,'ADR Raw Data'!$B$6:$BE$43,'ADR Raw Data'!BB$1,FALSE)</f>
        <v>3.9329784951355098</v>
      </c>
      <c r="AQ11" s="49">
        <f>VLOOKUP($A11,'ADR Raw Data'!$B$6:$BE$43,'ADR Raw Data'!BC$1,FALSE)</f>
        <v>4.0419503758504103</v>
      </c>
      <c r="AR11" s="50">
        <f>VLOOKUP($A11,'ADR Raw Data'!$B$6:$BE$43,'ADR Raw Data'!BE$1,FALSE)</f>
        <v>11.3309074623096</v>
      </c>
      <c r="AT11" s="51">
        <f>VLOOKUP($A11,'RevPAR Raw Data'!$B$6:$BE$43,'RevPAR Raw Data'!AG$1,FALSE)</f>
        <v>75.497494677520294</v>
      </c>
      <c r="AU11" s="52">
        <f>VLOOKUP($A11,'RevPAR Raw Data'!$B$6:$BE$43,'RevPAR Raw Data'!AH$1,FALSE)</f>
        <v>90.918985597996198</v>
      </c>
      <c r="AV11" s="52">
        <f>VLOOKUP($A11,'RevPAR Raw Data'!$B$6:$BE$43,'RevPAR Raw Data'!AI$1,FALSE)</f>
        <v>102.738364120225</v>
      </c>
      <c r="AW11" s="52">
        <f>VLOOKUP($A11,'RevPAR Raw Data'!$B$6:$BE$43,'RevPAR Raw Data'!AJ$1,FALSE)</f>
        <v>106.19280517203499</v>
      </c>
      <c r="AX11" s="52">
        <f>VLOOKUP($A11,'RevPAR Raw Data'!$B$6:$BE$43,'RevPAR Raw Data'!AK$1,FALSE)</f>
        <v>103.362668044206</v>
      </c>
      <c r="AY11" s="53">
        <f>VLOOKUP($A11,'RevPAR Raw Data'!$B$6:$BE$43,'RevPAR Raw Data'!AL$1,FALSE)</f>
        <v>95.742176679064698</v>
      </c>
      <c r="AZ11" s="52">
        <f>VLOOKUP($A11,'RevPAR Raw Data'!$B$6:$BE$43,'RevPAR Raw Data'!AN$1,FALSE)</f>
        <v>125.192811746657</v>
      </c>
      <c r="BA11" s="52">
        <f>VLOOKUP($A11,'RevPAR Raw Data'!$B$6:$BE$43,'RevPAR Raw Data'!AO$1,FALSE)</f>
        <v>139.691298644375</v>
      </c>
      <c r="BB11" s="53">
        <f>VLOOKUP($A11,'RevPAR Raw Data'!$B$6:$BE$43,'RevPAR Raw Data'!AP$1,FALSE)</f>
        <v>132.44205519551599</v>
      </c>
      <c r="BC11" s="54">
        <f>VLOOKUP($A11,'RevPAR Raw Data'!$B$6:$BE$43,'RevPAR Raw Data'!AR$1,FALSE)</f>
        <v>106.227996949692</v>
      </c>
      <c r="BE11" s="47">
        <f>VLOOKUP($A11,'RevPAR Raw Data'!$B$6:$BE$43,'RevPAR Raw Data'!AT$1,FALSE)</f>
        <v>5.92911509371738</v>
      </c>
      <c r="BF11" s="48">
        <f>VLOOKUP($A11,'RevPAR Raw Data'!$B$6:$BE$43,'RevPAR Raw Data'!AU$1,FALSE)</f>
        <v>15.1277249509829</v>
      </c>
      <c r="BG11" s="48">
        <f>VLOOKUP($A11,'RevPAR Raw Data'!$B$6:$BE$43,'RevPAR Raw Data'!AV$1,FALSE)</f>
        <v>19.001302399742599</v>
      </c>
      <c r="BH11" s="48">
        <f>VLOOKUP($A11,'RevPAR Raw Data'!$B$6:$BE$43,'RevPAR Raw Data'!AW$1,FALSE)</f>
        <v>18.650097245820699</v>
      </c>
      <c r="BI11" s="48">
        <f>VLOOKUP($A11,'RevPAR Raw Data'!$B$6:$BE$43,'RevPAR Raw Data'!AX$1,FALSE)</f>
        <v>8.7248917729447193</v>
      </c>
      <c r="BJ11" s="49">
        <f>VLOOKUP($A11,'RevPAR Raw Data'!$B$6:$BE$43,'RevPAR Raw Data'!AY$1,FALSE)</f>
        <v>13.6684395068076</v>
      </c>
      <c r="BK11" s="48">
        <f>VLOOKUP($A11,'RevPAR Raw Data'!$B$6:$BE$43,'RevPAR Raw Data'!BA$1,FALSE)</f>
        <v>-3.0370838810405099</v>
      </c>
      <c r="BL11" s="48">
        <f>VLOOKUP($A11,'RevPAR Raw Data'!$B$6:$BE$43,'RevPAR Raw Data'!BB$1,FALSE)</f>
        <v>-1.20587571492937</v>
      </c>
      <c r="BM11" s="49">
        <f>VLOOKUP($A11,'RevPAR Raw Data'!$B$6:$BE$43,'RevPAR Raw Data'!BC$1,FALSE)</f>
        <v>-2.0799077456528501</v>
      </c>
      <c r="BN11" s="50">
        <f>VLOOKUP($A11,'RevPAR Raw Data'!$B$6:$BE$43,'RevPAR Raw Data'!BE$1,FALSE)</f>
        <v>7.5093268828784296</v>
      </c>
    </row>
    <row r="12" spans="1:66" x14ac:dyDescent="0.25">
      <c r="A12" s="63" t="s">
        <v>27</v>
      </c>
      <c r="B12" s="47">
        <f>VLOOKUP($A12,'Occupancy Raw Data'!$B$8:$BE$45,'Occupancy Raw Data'!AG$3,FALSE)</f>
        <v>54.705396150667099</v>
      </c>
      <c r="C12" s="48">
        <f>VLOOKUP($A12,'Occupancy Raw Data'!$B$8:$BE$45,'Occupancy Raw Data'!AH$3,FALSE)</f>
        <v>56.473609635139901</v>
      </c>
      <c r="D12" s="48">
        <f>VLOOKUP($A12,'Occupancy Raw Data'!$B$8:$BE$45,'Occupancy Raw Data'!AI$3,FALSE)</f>
        <v>61.052072263549398</v>
      </c>
      <c r="E12" s="48">
        <f>VLOOKUP($A12,'Occupancy Raw Data'!$B$8:$BE$45,'Occupancy Raw Data'!AJ$3,FALSE)</f>
        <v>65.296965403235305</v>
      </c>
      <c r="F12" s="48">
        <f>VLOOKUP($A12,'Occupancy Raw Data'!$B$8:$BE$45,'Occupancy Raw Data'!AK$3,FALSE)</f>
        <v>66.430511276419793</v>
      </c>
      <c r="G12" s="49">
        <f>VLOOKUP($A12,'Occupancy Raw Data'!$B$8:$BE$45,'Occupancy Raw Data'!AL$3,FALSE)</f>
        <v>60.791710945802301</v>
      </c>
      <c r="H12" s="48">
        <f>VLOOKUP($A12,'Occupancy Raw Data'!$B$8:$BE$45,'Occupancy Raw Data'!AN$3,FALSE)</f>
        <v>73.314440902113503</v>
      </c>
      <c r="I12" s="48">
        <f>VLOOKUP($A12,'Occupancy Raw Data'!$B$8:$BE$45,'Occupancy Raw Data'!AO$3,FALSE)</f>
        <v>77.240524264966297</v>
      </c>
      <c r="J12" s="49">
        <f>VLOOKUP($A12,'Occupancy Raw Data'!$B$8:$BE$45,'Occupancy Raw Data'!AP$3,FALSE)</f>
        <v>75.277482583539907</v>
      </c>
      <c r="K12" s="50">
        <f>VLOOKUP($A12,'Occupancy Raw Data'!$B$8:$BE$45,'Occupancy Raw Data'!AR$3,FALSE)</f>
        <v>64.930502842298793</v>
      </c>
      <c r="M12" s="47">
        <f>VLOOKUP($A12,'Occupancy Raw Data'!$B$8:$BE$45,'Occupancy Raw Data'!AT$3,FALSE)</f>
        <v>-8.20934085737278</v>
      </c>
      <c r="N12" s="48">
        <f>VLOOKUP($A12,'Occupancy Raw Data'!$B$8:$BE$45,'Occupancy Raw Data'!AU$3,FALSE)</f>
        <v>-7.0334228528384104</v>
      </c>
      <c r="O12" s="48">
        <f>VLOOKUP($A12,'Occupancy Raw Data'!$B$8:$BE$45,'Occupancy Raw Data'!AV$3,FALSE)</f>
        <v>-4.2284217645067601</v>
      </c>
      <c r="P12" s="48">
        <f>VLOOKUP($A12,'Occupancy Raw Data'!$B$8:$BE$45,'Occupancy Raw Data'!AW$3,FALSE)</f>
        <v>-2.72437710702755</v>
      </c>
      <c r="Q12" s="48">
        <f>VLOOKUP($A12,'Occupancy Raw Data'!$B$8:$BE$45,'Occupancy Raw Data'!AX$3,FALSE)</f>
        <v>-1.15549788374507</v>
      </c>
      <c r="R12" s="49">
        <f>VLOOKUP($A12,'Occupancy Raw Data'!$B$8:$BE$45,'Occupancy Raw Data'!AY$3,FALSE)</f>
        <v>-4.5429875255283196</v>
      </c>
      <c r="S12" s="48">
        <f>VLOOKUP($A12,'Occupancy Raw Data'!$B$8:$BE$45,'Occupancy Raw Data'!BA$3,FALSE)</f>
        <v>-4.7130500197502103</v>
      </c>
      <c r="T12" s="48">
        <f>VLOOKUP($A12,'Occupancy Raw Data'!$B$8:$BE$45,'Occupancy Raw Data'!BB$3,FALSE)</f>
        <v>-4.1490760551720802</v>
      </c>
      <c r="U12" s="49">
        <f>VLOOKUP($A12,'Occupancy Raw Data'!$B$8:$BE$45,'Occupancy Raw Data'!BC$3,FALSE)</f>
        <v>-4.4245410803975096</v>
      </c>
      <c r="V12" s="50">
        <f>VLOOKUP($A12,'Occupancy Raw Data'!$B$8:$BE$45,'Occupancy Raw Data'!BE$3,FALSE)</f>
        <v>-4.5037853587023804</v>
      </c>
      <c r="X12" s="51">
        <f>VLOOKUP($A12,'ADR Raw Data'!$B$6:$BE$43,'ADR Raw Data'!AG$1,FALSE)</f>
        <v>96.2674115044247</v>
      </c>
      <c r="Y12" s="52">
        <f>VLOOKUP($A12,'ADR Raw Data'!$B$6:$BE$43,'ADR Raw Data'!AH$1,FALSE)</f>
        <v>95.380912654853304</v>
      </c>
      <c r="Z12" s="52">
        <f>VLOOKUP($A12,'ADR Raw Data'!$B$6:$BE$43,'ADR Raw Data'!AI$1,FALSE)</f>
        <v>98.523940624697801</v>
      </c>
      <c r="AA12" s="52">
        <f>VLOOKUP($A12,'ADR Raw Data'!$B$6:$BE$43,'ADR Raw Data'!AJ$1,FALSE)</f>
        <v>100.54738291139201</v>
      </c>
      <c r="AB12" s="52">
        <f>VLOOKUP($A12,'ADR Raw Data'!$B$6:$BE$43,'ADR Raw Data'!AK$1,FALSE)</f>
        <v>100.199646285104</v>
      </c>
      <c r="AC12" s="53">
        <f>VLOOKUP($A12,'ADR Raw Data'!$B$6:$BE$43,'ADR Raw Data'!AL$1,FALSE)</f>
        <v>98.334770659130399</v>
      </c>
      <c r="AD12" s="52">
        <f>VLOOKUP($A12,'ADR Raw Data'!$B$6:$BE$43,'ADR Raw Data'!AN$1,FALSE)</f>
        <v>114.175361974553</v>
      </c>
      <c r="AE12" s="52">
        <f>VLOOKUP($A12,'ADR Raw Data'!$B$6:$BE$43,'ADR Raw Data'!AO$1,FALSE)</f>
        <v>115.80875487273499</v>
      </c>
      <c r="AF12" s="53">
        <f>VLOOKUP($A12,'ADR Raw Data'!$B$6:$BE$43,'ADR Raw Data'!AP$1,FALSE)</f>
        <v>115.013355750754</v>
      </c>
      <c r="AG12" s="54">
        <f>VLOOKUP($A12,'ADR Raw Data'!$B$6:$BE$43,'ADR Raw Data'!AR$1,FALSE)</f>
        <v>103.859455157139</v>
      </c>
      <c r="AI12" s="47">
        <f>VLOOKUP($A12,'ADR Raw Data'!$B$6:$BE$43,'ADR Raw Data'!AT$1,FALSE)</f>
        <v>3.5361812269043802</v>
      </c>
      <c r="AJ12" s="48">
        <f>VLOOKUP($A12,'ADR Raw Data'!$B$6:$BE$43,'ADR Raw Data'!AU$1,FALSE)</f>
        <v>3.0548674390592101</v>
      </c>
      <c r="AK12" s="48">
        <f>VLOOKUP($A12,'ADR Raw Data'!$B$6:$BE$43,'ADR Raw Data'!AV$1,FALSE)</f>
        <v>4.02038068728013</v>
      </c>
      <c r="AL12" s="48">
        <f>VLOOKUP($A12,'ADR Raw Data'!$B$6:$BE$43,'ADR Raw Data'!AW$1,FALSE)</f>
        <v>4.7159654240542999</v>
      </c>
      <c r="AM12" s="48">
        <f>VLOOKUP($A12,'ADR Raw Data'!$B$6:$BE$43,'ADR Raw Data'!AX$1,FALSE)</f>
        <v>4.6927745669535099</v>
      </c>
      <c r="AN12" s="49">
        <f>VLOOKUP($A12,'ADR Raw Data'!$B$6:$BE$43,'ADR Raw Data'!AY$1,FALSE)</f>
        <v>4.0991684727233304</v>
      </c>
      <c r="AO12" s="48">
        <f>VLOOKUP($A12,'ADR Raw Data'!$B$6:$BE$43,'ADR Raw Data'!BA$1,FALSE)</f>
        <v>5.3947652390531697</v>
      </c>
      <c r="AP12" s="48">
        <f>VLOOKUP($A12,'ADR Raw Data'!$B$6:$BE$43,'ADR Raw Data'!BB$1,FALSE)</f>
        <v>5.1745152330400401</v>
      </c>
      <c r="AQ12" s="49">
        <f>VLOOKUP($A12,'ADR Raw Data'!$B$6:$BE$43,'ADR Raw Data'!BC$1,FALSE)</f>
        <v>5.2834011031177504</v>
      </c>
      <c r="AR12" s="50">
        <f>VLOOKUP($A12,'ADR Raw Data'!$B$6:$BE$43,'ADR Raw Data'!BE$1,FALSE)</f>
        <v>4.5347300277326701</v>
      </c>
      <c r="AT12" s="51">
        <f>VLOOKUP($A12,'RevPAR Raw Data'!$B$6:$BE$43,'RevPAR Raw Data'!AG$1,FALSE)</f>
        <v>52.663468827488401</v>
      </c>
      <c r="AU12" s="52">
        <f>VLOOKUP($A12,'RevPAR Raw Data'!$B$6:$BE$43,'RevPAR Raw Data'!AH$1,FALSE)</f>
        <v>53.865044279135603</v>
      </c>
      <c r="AV12" s="52">
        <f>VLOOKUP($A12,'RevPAR Raw Data'!$B$6:$BE$43,'RevPAR Raw Data'!AI$1,FALSE)</f>
        <v>60.150907427086999</v>
      </c>
      <c r="AW12" s="52">
        <f>VLOOKUP($A12,'RevPAR Raw Data'!$B$6:$BE$43,'RevPAR Raw Data'!AJ$1,FALSE)</f>
        <v>65.654389833510393</v>
      </c>
      <c r="AX12" s="52">
        <f>VLOOKUP($A12,'RevPAR Raw Data'!$B$6:$BE$43,'RevPAR Raw Data'!AK$1,FALSE)</f>
        <v>66.563137324359403</v>
      </c>
      <c r="AY12" s="53">
        <f>VLOOKUP($A12,'RevPAR Raw Data'!$B$6:$BE$43,'RevPAR Raw Data'!AL$1,FALSE)</f>
        <v>59.779389538316202</v>
      </c>
      <c r="AZ12" s="52">
        <f>VLOOKUP($A12,'RevPAR Raw Data'!$B$6:$BE$43,'RevPAR Raw Data'!AN$1,FALSE)</f>
        <v>83.707028279607897</v>
      </c>
      <c r="BA12" s="52">
        <f>VLOOKUP($A12,'RevPAR Raw Data'!$B$6:$BE$43,'RevPAR Raw Data'!AO$1,FALSE)</f>
        <v>89.451289408430696</v>
      </c>
      <c r="BB12" s="53">
        <f>VLOOKUP($A12,'RevPAR Raw Data'!$B$6:$BE$43,'RevPAR Raw Data'!AP$1,FALSE)</f>
        <v>86.579158844019304</v>
      </c>
      <c r="BC12" s="54">
        <f>VLOOKUP($A12,'RevPAR Raw Data'!$B$6:$BE$43,'RevPAR Raw Data'!AR$1,FALSE)</f>
        <v>67.4364664828028</v>
      </c>
      <c r="BE12" s="47">
        <f>VLOOKUP($A12,'RevPAR Raw Data'!$B$6:$BE$43,'RevPAR Raw Data'!AT$1,FALSE)</f>
        <v>-4.9634568007194098</v>
      </c>
      <c r="BF12" s="48">
        <f>VLOOKUP($A12,'RevPAR Raw Data'!$B$6:$BE$43,'RevPAR Raw Data'!AU$1,FALSE)</f>
        <v>-4.1934171583619104</v>
      </c>
      <c r="BG12" s="48">
        <f>VLOOKUP($A12,'RevPAR Raw Data'!$B$6:$BE$43,'RevPAR Raw Data'!AV$1,FALSE)</f>
        <v>-0.37803972922361401</v>
      </c>
      <c r="BH12" s="48">
        <f>VLOOKUP($A12,'RevPAR Raw Data'!$B$6:$BE$43,'RevPAR Raw Data'!AW$1,FALSE)</f>
        <v>1.8631076346384701</v>
      </c>
      <c r="BI12" s="48">
        <f>VLOOKUP($A12,'RevPAR Raw Data'!$B$6:$BE$43,'RevPAR Raw Data'!AX$1,FALSE)</f>
        <v>3.4830517723983601</v>
      </c>
      <c r="BJ12" s="49">
        <f>VLOOKUP($A12,'RevPAR Raw Data'!$B$6:$BE$43,'RevPAR Raw Data'!AY$1,FALSE)</f>
        <v>-0.63004376517119998</v>
      </c>
      <c r="BK12" s="48">
        <f>VLOOKUP($A12,'RevPAR Raw Data'!$B$6:$BE$43,'RevPAR Raw Data'!BA$1,FALSE)</f>
        <v>0.42745723513828199</v>
      </c>
      <c r="BL12" s="48">
        <f>VLOOKUP($A12,'RevPAR Raw Data'!$B$6:$BE$43,'RevPAR Raw Data'!BB$1,FALSE)</f>
        <v>0.81074460536266002</v>
      </c>
      <c r="BM12" s="49">
        <f>VLOOKUP($A12,'RevPAR Raw Data'!$B$6:$BE$43,'RevPAR Raw Data'!BC$1,FALSE)</f>
        <v>0.62509377047061798</v>
      </c>
      <c r="BN12" s="50">
        <f>VLOOKUP($A12,'RevPAR Raw Data'!$B$6:$BE$43,'RevPAR Raw Data'!BE$1,FALSE)</f>
        <v>-0.17328983801541101</v>
      </c>
    </row>
    <row r="13" spans="1:66" x14ac:dyDescent="0.25">
      <c r="A13" s="63" t="s">
        <v>90</v>
      </c>
      <c r="B13" s="47">
        <f>VLOOKUP($A13,'Occupancy Raw Data'!$B$8:$BE$45,'Occupancy Raw Data'!AG$3,FALSE)</f>
        <v>59.338835135647798</v>
      </c>
      <c r="C13" s="48">
        <f>VLOOKUP($A13,'Occupancy Raw Data'!$B$8:$BE$45,'Occupancy Raw Data'!AH$3,FALSE)</f>
        <v>71.765319673686193</v>
      </c>
      <c r="D13" s="48">
        <f>VLOOKUP($A13,'Occupancy Raw Data'!$B$8:$BE$45,'Occupancy Raw Data'!AI$3,FALSE)</f>
        <v>82.633750711439902</v>
      </c>
      <c r="E13" s="48">
        <f>VLOOKUP($A13,'Occupancy Raw Data'!$B$8:$BE$45,'Occupancy Raw Data'!AJ$3,FALSE)</f>
        <v>82.896983494593002</v>
      </c>
      <c r="F13" s="48">
        <f>VLOOKUP($A13,'Occupancy Raw Data'!$B$8:$BE$45,'Occupancy Raw Data'!AK$3,FALSE)</f>
        <v>72.991367861885706</v>
      </c>
      <c r="G13" s="49">
        <f>VLOOKUP($A13,'Occupancy Raw Data'!$B$8:$BE$45,'Occupancy Raw Data'!AL$3,FALSE)</f>
        <v>73.9252513754505</v>
      </c>
      <c r="H13" s="48">
        <f>VLOOKUP($A13,'Occupancy Raw Data'!$B$8:$BE$45,'Occupancy Raw Data'!AN$3,FALSE)</f>
        <v>76.9517169417567</v>
      </c>
      <c r="I13" s="48">
        <f>VLOOKUP($A13,'Occupancy Raw Data'!$B$8:$BE$45,'Occupancy Raw Data'!AO$3,FALSE)</f>
        <v>78.260766457977596</v>
      </c>
      <c r="J13" s="49">
        <f>VLOOKUP($A13,'Occupancy Raw Data'!$B$8:$BE$45,'Occupancy Raw Data'!AP$3,FALSE)</f>
        <v>77.606241699867098</v>
      </c>
      <c r="K13" s="50">
        <f>VLOOKUP($A13,'Occupancy Raw Data'!$B$8:$BE$45,'Occupancy Raw Data'!AR$3,FALSE)</f>
        <v>74.976962896712394</v>
      </c>
      <c r="M13" s="47">
        <f>VLOOKUP($A13,'Occupancy Raw Data'!$B$8:$BE$45,'Occupancy Raw Data'!AT$3,FALSE)</f>
        <v>2.83154563761147</v>
      </c>
      <c r="N13" s="48">
        <f>VLOOKUP($A13,'Occupancy Raw Data'!$B$8:$BE$45,'Occupancy Raw Data'!AU$3,FALSE)</f>
        <v>2.39907961966636</v>
      </c>
      <c r="O13" s="48">
        <f>VLOOKUP($A13,'Occupancy Raw Data'!$B$8:$BE$45,'Occupancy Raw Data'!AV$3,FALSE)</f>
        <v>2.9151160730107999</v>
      </c>
      <c r="P13" s="48">
        <f>VLOOKUP($A13,'Occupancy Raw Data'!$B$8:$BE$45,'Occupancy Raw Data'!AW$3,FALSE)</f>
        <v>1.3687507249738999</v>
      </c>
      <c r="Q13" s="48">
        <f>VLOOKUP($A13,'Occupancy Raw Data'!$B$8:$BE$45,'Occupancy Raw Data'!AX$3,FALSE)</f>
        <v>-3.9836536061891601</v>
      </c>
      <c r="R13" s="49">
        <f>VLOOKUP($A13,'Occupancy Raw Data'!$B$8:$BE$45,'Occupancy Raw Data'!AY$3,FALSE)</f>
        <v>1.0240854528013199</v>
      </c>
      <c r="S13" s="48">
        <f>VLOOKUP($A13,'Occupancy Raw Data'!$B$8:$BE$45,'Occupancy Raw Data'!BA$3,FALSE)</f>
        <v>-0.52116864404181595</v>
      </c>
      <c r="T13" s="48">
        <f>VLOOKUP($A13,'Occupancy Raw Data'!$B$8:$BE$45,'Occupancy Raw Data'!BB$3,FALSE)</f>
        <v>-1.42187173283149</v>
      </c>
      <c r="U13" s="49">
        <f>VLOOKUP($A13,'Occupancy Raw Data'!$B$8:$BE$45,'Occupancy Raw Data'!BC$3,FALSE)</f>
        <v>-0.97736625514403197</v>
      </c>
      <c r="V13" s="50">
        <f>VLOOKUP($A13,'Occupancy Raw Data'!$B$8:$BE$45,'Occupancy Raw Data'!BE$3,FALSE)</f>
        <v>0.42381341319538901</v>
      </c>
      <c r="X13" s="51">
        <f>VLOOKUP($A13,'ADR Raw Data'!$B$6:$BE$43,'ADR Raw Data'!AG$1,FALSE)</f>
        <v>124.619449684277</v>
      </c>
      <c r="Y13" s="52">
        <f>VLOOKUP($A13,'ADR Raw Data'!$B$6:$BE$43,'ADR Raw Data'!AH$1,FALSE)</f>
        <v>142.39389564470201</v>
      </c>
      <c r="Z13" s="52">
        <f>VLOOKUP($A13,'ADR Raw Data'!$B$6:$BE$43,'ADR Raw Data'!AI$1,FALSE)</f>
        <v>152.86013803988999</v>
      </c>
      <c r="AA13" s="52">
        <f>VLOOKUP($A13,'ADR Raw Data'!$B$6:$BE$43,'ADR Raw Data'!AJ$1,FALSE)</f>
        <v>151.89253060990899</v>
      </c>
      <c r="AB13" s="52">
        <f>VLOOKUP($A13,'ADR Raw Data'!$B$6:$BE$43,'ADR Raw Data'!AK$1,FALSE)</f>
        <v>136.204094999837</v>
      </c>
      <c r="AC13" s="53">
        <f>VLOOKUP($A13,'ADR Raw Data'!$B$6:$BE$43,'ADR Raw Data'!AL$1,FALSE)</f>
        <v>142.788229417954</v>
      </c>
      <c r="AD13" s="52">
        <f>VLOOKUP($A13,'ADR Raw Data'!$B$6:$BE$43,'ADR Raw Data'!AN$1,FALSE)</f>
        <v>124.285314801688</v>
      </c>
      <c r="AE13" s="52">
        <f>VLOOKUP($A13,'ADR Raw Data'!$B$6:$BE$43,'ADR Raw Data'!AO$1,FALSE)</f>
        <v>124.985418623678</v>
      </c>
      <c r="AF13" s="53">
        <f>VLOOKUP($A13,'ADR Raw Data'!$B$6:$BE$43,'ADR Raw Data'!AP$1,FALSE)</f>
        <v>124.63831902215399</v>
      </c>
      <c r="AG13" s="54">
        <f>VLOOKUP($A13,'ADR Raw Data'!$B$6:$BE$43,'ADR Raw Data'!AR$1,FALSE)</f>
        <v>137.42068992472201</v>
      </c>
      <c r="AI13" s="47">
        <f>VLOOKUP($A13,'ADR Raw Data'!$B$6:$BE$43,'ADR Raw Data'!AT$1,FALSE)</f>
        <v>7.2201070880238296</v>
      </c>
      <c r="AJ13" s="48">
        <f>VLOOKUP($A13,'ADR Raw Data'!$B$6:$BE$43,'ADR Raw Data'!AU$1,FALSE)</f>
        <v>6.6952799655426798</v>
      </c>
      <c r="AK13" s="48">
        <f>VLOOKUP($A13,'ADR Raw Data'!$B$6:$BE$43,'ADR Raw Data'!AV$1,FALSE)</f>
        <v>6.8461695731153203</v>
      </c>
      <c r="AL13" s="48">
        <f>VLOOKUP($A13,'ADR Raw Data'!$B$6:$BE$43,'ADR Raw Data'!AW$1,FALSE)</f>
        <v>7.1675242951294402</v>
      </c>
      <c r="AM13" s="48">
        <f>VLOOKUP($A13,'ADR Raw Data'!$B$6:$BE$43,'ADR Raw Data'!AX$1,FALSE)</f>
        <v>5.6255477055541103</v>
      </c>
      <c r="AN13" s="49">
        <f>VLOOKUP($A13,'ADR Raw Data'!$B$6:$BE$43,'ADR Raw Data'!AY$1,FALSE)</f>
        <v>6.7479162180829402</v>
      </c>
      <c r="AO13" s="48">
        <f>VLOOKUP($A13,'ADR Raw Data'!$B$6:$BE$43,'ADR Raw Data'!BA$1,FALSE)</f>
        <v>6.4736880130728096</v>
      </c>
      <c r="AP13" s="48">
        <f>VLOOKUP($A13,'ADR Raw Data'!$B$6:$BE$43,'ADR Raw Data'!BB$1,FALSE)</f>
        <v>6.97499890599323</v>
      </c>
      <c r="AQ13" s="49">
        <f>VLOOKUP($A13,'ADR Raw Data'!$B$6:$BE$43,'ADR Raw Data'!BC$1,FALSE)</f>
        <v>6.7263495234411703</v>
      </c>
      <c r="AR13" s="50">
        <f>VLOOKUP($A13,'ADR Raw Data'!$B$6:$BE$43,'ADR Raw Data'!BE$1,FALSE)</f>
        <v>6.8010735201176198</v>
      </c>
      <c r="AT13" s="51">
        <f>VLOOKUP($A13,'RevPAR Raw Data'!$B$6:$BE$43,'RevPAR Raw Data'!AG$1,FALSE)</f>
        <v>73.947729795105204</v>
      </c>
      <c r="AU13" s="52">
        <f>VLOOKUP($A13,'RevPAR Raw Data'!$B$6:$BE$43,'RevPAR Raw Data'!AH$1,FALSE)</f>
        <v>102.189434405236</v>
      </c>
      <c r="AV13" s="52">
        <f>VLOOKUP($A13,'RevPAR Raw Data'!$B$6:$BE$43,'RevPAR Raw Data'!AI$1,FALSE)</f>
        <v>126.31406540504599</v>
      </c>
      <c r="AW13" s="52">
        <f>VLOOKUP($A13,'RevPAR Raw Data'!$B$6:$BE$43,'RevPAR Raw Data'!AJ$1,FALSE)</f>
        <v>125.914326029216</v>
      </c>
      <c r="AX13" s="52">
        <f>VLOOKUP($A13,'RevPAR Raw Data'!$B$6:$BE$43,'RevPAR Raw Data'!AK$1,FALSE)</f>
        <v>99.417232024283805</v>
      </c>
      <c r="AY13" s="53">
        <f>VLOOKUP($A13,'RevPAR Raw Data'!$B$6:$BE$43,'RevPAR Raw Data'!AL$1,FALSE)</f>
        <v>105.556557531777</v>
      </c>
      <c r="AZ13" s="52">
        <f>VLOOKUP($A13,'RevPAR Raw Data'!$B$6:$BE$43,'RevPAR Raw Data'!AN$1,FALSE)</f>
        <v>95.639683646366905</v>
      </c>
      <c r="BA13" s="52">
        <f>VLOOKUP($A13,'RevPAR Raw Data'!$B$6:$BE$43,'RevPAR Raw Data'!AO$1,FALSE)</f>
        <v>97.814546575602293</v>
      </c>
      <c r="BB13" s="53">
        <f>VLOOKUP($A13,'RevPAR Raw Data'!$B$6:$BE$43,'RevPAR Raw Data'!AP$1,FALSE)</f>
        <v>96.727115110984599</v>
      </c>
      <c r="BC13" s="54">
        <f>VLOOKUP($A13,'RevPAR Raw Data'!$B$6:$BE$43,'RevPAR Raw Data'!AR$1,FALSE)</f>
        <v>103.033859697265</v>
      </c>
      <c r="BE13" s="47">
        <f>VLOOKUP($A13,'RevPAR Raw Data'!$B$6:$BE$43,'RevPAR Raw Data'!AT$1,FALSE)</f>
        <v>10.2560933529171</v>
      </c>
      <c r="BF13" s="48">
        <f>VLOOKUP($A13,'RevPAR Raw Data'!$B$6:$BE$43,'RevPAR Raw Data'!AU$1,FALSE)</f>
        <v>9.2549846823419806</v>
      </c>
      <c r="BG13" s="48">
        <f>VLOOKUP($A13,'RevPAR Raw Data'!$B$6:$BE$43,'RevPAR Raw Data'!AV$1,FALSE)</f>
        <v>9.9608594357375893</v>
      </c>
      <c r="BH13" s="48">
        <f>VLOOKUP($A13,'RevPAR Raw Data'!$B$6:$BE$43,'RevPAR Raw Data'!AW$1,FALSE)</f>
        <v>8.6343805608556092</v>
      </c>
      <c r="BI13" s="48">
        <f>VLOOKUP($A13,'RevPAR Raw Data'!$B$6:$BE$43,'RevPAR Raw Data'!AX$1,FALSE)</f>
        <v>1.41779176532475</v>
      </c>
      <c r="BJ13" s="49">
        <f>VLOOKUP($A13,'RevPAR Raw Data'!$B$6:$BE$43,'RevPAR Raw Data'!AY$1,FALSE)</f>
        <v>7.8411060992408803</v>
      </c>
      <c r="BK13" s="48">
        <f>VLOOKUP($A13,'RevPAR Raw Data'!$B$6:$BE$43,'RevPAR Raw Data'!BA$1,FALSE)</f>
        <v>5.9187805369937596</v>
      </c>
      <c r="BL13" s="48">
        <f>VLOOKUP($A13,'RevPAR Raw Data'!$B$6:$BE$43,'RevPAR Raw Data'!BB$1,FALSE)</f>
        <v>5.4539516353521096</v>
      </c>
      <c r="BM13" s="49">
        <f>VLOOKUP($A13,'RevPAR Raw Data'!$B$6:$BE$43,'RevPAR Raw Data'!BC$1,FALSE)</f>
        <v>5.68324219785198</v>
      </c>
      <c r="BN13" s="50">
        <f>VLOOKUP($A13,'RevPAR Raw Data'!$B$6:$BE$43,'RevPAR Raw Data'!BE$1,FALSE)</f>
        <v>7.2537107951325499</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49.844246805930801</v>
      </c>
      <c r="C15" s="48">
        <f>VLOOKUP($A15,'Occupancy Raw Data'!$B$8:$BE$45,'Occupancy Raw Data'!AH$3,FALSE)</f>
        <v>54.934764241904297</v>
      </c>
      <c r="D15" s="48">
        <f>VLOOKUP($A15,'Occupancy Raw Data'!$B$8:$BE$45,'Occupancy Raw Data'!AI$3,FALSE)</f>
        <v>58.707667700721601</v>
      </c>
      <c r="E15" s="48">
        <f>VLOOKUP($A15,'Occupancy Raw Data'!$B$8:$BE$45,'Occupancy Raw Data'!AJ$3,FALSE)</f>
        <v>60.1910314537609</v>
      </c>
      <c r="F15" s="48">
        <f>VLOOKUP($A15,'Occupancy Raw Data'!$B$8:$BE$45,'Occupancy Raw Data'!AK$3,FALSE)</f>
        <v>60.872733839396801</v>
      </c>
      <c r="G15" s="49">
        <f>VLOOKUP($A15,'Occupancy Raw Data'!$B$8:$BE$45,'Occupancy Raw Data'!AL$3,FALSE)</f>
        <v>56.910088808342898</v>
      </c>
      <c r="H15" s="48">
        <f>VLOOKUP($A15,'Occupancy Raw Data'!$B$8:$BE$45,'Occupancy Raw Data'!AN$3,FALSE)</f>
        <v>72.8028480584058</v>
      </c>
      <c r="I15" s="48">
        <f>VLOOKUP($A15,'Occupancy Raw Data'!$B$8:$BE$45,'Occupancy Raw Data'!AO$3,FALSE)</f>
        <v>75.694117495308006</v>
      </c>
      <c r="J15" s="49">
        <f>VLOOKUP($A15,'Occupancy Raw Data'!$B$8:$BE$45,'Occupancy Raw Data'!AP$3,FALSE)</f>
        <v>74.248482776856903</v>
      </c>
      <c r="K15" s="50">
        <f>VLOOKUP($A15,'Occupancy Raw Data'!$B$8:$BE$45,'Occupancy Raw Data'!AR$3,FALSE)</f>
        <v>61.863915656489802</v>
      </c>
      <c r="M15" s="47">
        <f>VLOOKUP($A15,'Occupancy Raw Data'!$B$8:$BE$45,'Occupancy Raw Data'!AT$3,FALSE)</f>
        <v>-3.9551135873893699</v>
      </c>
      <c r="N15" s="48">
        <f>VLOOKUP($A15,'Occupancy Raw Data'!$B$8:$BE$45,'Occupancy Raw Data'!AU$3,FALSE)</f>
        <v>-0.67294619405276801</v>
      </c>
      <c r="O15" s="48">
        <f>VLOOKUP($A15,'Occupancy Raw Data'!$B$8:$BE$45,'Occupancy Raw Data'!AV$3,FALSE)</f>
        <v>-1.0591774769336599</v>
      </c>
      <c r="P15" s="48">
        <f>VLOOKUP($A15,'Occupancy Raw Data'!$B$8:$BE$45,'Occupancy Raw Data'!AW$3,FALSE)</f>
        <v>-1.6632540949647501</v>
      </c>
      <c r="Q15" s="48">
        <f>VLOOKUP($A15,'Occupancy Raw Data'!$B$8:$BE$45,'Occupancy Raw Data'!AX$3,FALSE)</f>
        <v>-2.84764980529464</v>
      </c>
      <c r="R15" s="49">
        <f>VLOOKUP($A15,'Occupancy Raw Data'!$B$8:$BE$45,'Occupancy Raw Data'!AY$3,FALSE)</f>
        <v>-2.0156798296643799</v>
      </c>
      <c r="S15" s="48">
        <f>VLOOKUP($A15,'Occupancy Raw Data'!$B$8:$BE$45,'Occupancy Raw Data'!BA$3,FALSE)</f>
        <v>-2.0512836817459201E-2</v>
      </c>
      <c r="T15" s="48">
        <f>VLOOKUP($A15,'Occupancy Raw Data'!$B$8:$BE$45,'Occupancy Raw Data'!BB$3,FALSE)</f>
        <v>-1.5752099939400901</v>
      </c>
      <c r="U15" s="49">
        <f>VLOOKUP($A15,'Occupancy Raw Data'!$B$8:$BE$45,'Occupancy Raw Data'!BC$3,FALSE)</f>
        <v>-0.81908463798329301</v>
      </c>
      <c r="V15" s="50">
        <f>VLOOKUP($A15,'Occupancy Raw Data'!$B$8:$BE$45,'Occupancy Raw Data'!BE$3,FALSE)</f>
        <v>-1.6143042221685999</v>
      </c>
      <c r="X15" s="51">
        <f>VLOOKUP($A15,'ADR Raw Data'!$B$6:$BE$43,'ADR Raw Data'!AG$1,FALSE)</f>
        <v>105.970926900433</v>
      </c>
      <c r="Y15" s="52">
        <f>VLOOKUP($A15,'ADR Raw Data'!$B$6:$BE$43,'ADR Raw Data'!AH$1,FALSE)</f>
        <v>106.42684618798199</v>
      </c>
      <c r="Z15" s="52">
        <f>VLOOKUP($A15,'ADR Raw Data'!$B$6:$BE$43,'ADR Raw Data'!AI$1,FALSE)</f>
        <v>108.99499670540899</v>
      </c>
      <c r="AA15" s="52">
        <f>VLOOKUP($A15,'ADR Raw Data'!$B$6:$BE$43,'ADR Raw Data'!AJ$1,FALSE)</f>
        <v>110.377181948611</v>
      </c>
      <c r="AB15" s="52">
        <f>VLOOKUP($A15,'ADR Raw Data'!$B$6:$BE$43,'ADR Raw Data'!AK$1,FALSE)</f>
        <v>109.717787033956</v>
      </c>
      <c r="AC15" s="53">
        <f>VLOOKUP($A15,'ADR Raw Data'!$B$6:$BE$43,'ADR Raw Data'!AL$1,FALSE)</f>
        <v>108.416470649178</v>
      </c>
      <c r="AD15" s="52">
        <f>VLOOKUP($A15,'ADR Raw Data'!$B$6:$BE$43,'ADR Raw Data'!AN$1,FALSE)</f>
        <v>137.28443723058299</v>
      </c>
      <c r="AE15" s="52">
        <f>VLOOKUP($A15,'ADR Raw Data'!$B$6:$BE$43,'ADR Raw Data'!AO$1,FALSE)</f>
        <v>144.00685877511299</v>
      </c>
      <c r="AF15" s="53">
        <f>VLOOKUP($A15,'ADR Raw Data'!$B$6:$BE$43,'ADR Raw Data'!AP$1,FALSE)</f>
        <v>140.71109153525001</v>
      </c>
      <c r="AG15" s="54">
        <f>VLOOKUP($A15,'ADR Raw Data'!$B$6:$BE$43,'ADR Raw Data'!AR$1,FALSE)</f>
        <v>119.490669683805</v>
      </c>
      <c r="AI15" s="47">
        <f>VLOOKUP($A15,'ADR Raw Data'!$B$6:$BE$43,'ADR Raw Data'!AT$1,FALSE)</f>
        <v>3.0515906802552499</v>
      </c>
      <c r="AJ15" s="48">
        <f>VLOOKUP($A15,'ADR Raw Data'!$B$6:$BE$43,'ADR Raw Data'!AU$1,FALSE)</f>
        <v>4.2750762129598501</v>
      </c>
      <c r="AK15" s="48">
        <f>VLOOKUP($A15,'ADR Raw Data'!$B$6:$BE$43,'ADR Raw Data'!AV$1,FALSE)</f>
        <v>4.4085597959498202</v>
      </c>
      <c r="AL15" s="48">
        <f>VLOOKUP($A15,'ADR Raw Data'!$B$6:$BE$43,'ADR Raw Data'!AW$1,FALSE)</f>
        <v>4.8100801437770402</v>
      </c>
      <c r="AM15" s="48">
        <f>VLOOKUP($A15,'ADR Raw Data'!$B$6:$BE$43,'ADR Raw Data'!AX$1,FALSE)</f>
        <v>1.95013163374868</v>
      </c>
      <c r="AN15" s="49">
        <f>VLOOKUP($A15,'ADR Raw Data'!$B$6:$BE$43,'ADR Raw Data'!AY$1,FALSE)</f>
        <v>3.68815903888254</v>
      </c>
      <c r="AO15" s="48">
        <f>VLOOKUP($A15,'ADR Raw Data'!$B$6:$BE$43,'ADR Raw Data'!BA$1,FALSE)</f>
        <v>2.8991992665425399</v>
      </c>
      <c r="AP15" s="48">
        <f>VLOOKUP($A15,'ADR Raw Data'!$B$6:$BE$43,'ADR Raw Data'!BB$1,FALSE)</f>
        <v>3.67311372440837</v>
      </c>
      <c r="AQ15" s="49">
        <f>VLOOKUP($A15,'ADR Raw Data'!$B$6:$BE$43,'ADR Raw Data'!BC$1,FALSE)</f>
        <v>3.2851870134497898</v>
      </c>
      <c r="AR15" s="50">
        <f>VLOOKUP($A15,'ADR Raw Data'!$B$6:$BE$43,'ADR Raw Data'!BE$1,FALSE)</f>
        <v>3.5958957844549202</v>
      </c>
      <c r="AT15" s="51">
        <f>VLOOKUP($A15,'RevPAR Raw Data'!$B$6:$BE$43,'RevPAR Raw Data'!AG$1,FALSE)</f>
        <v>52.820410346784598</v>
      </c>
      <c r="AU15" s="52">
        <f>VLOOKUP($A15,'RevPAR Raw Data'!$B$6:$BE$43,'RevPAR Raw Data'!AH$1,FALSE)</f>
        <v>58.465337043462497</v>
      </c>
      <c r="AV15" s="52">
        <f>VLOOKUP($A15,'RevPAR Raw Data'!$B$6:$BE$43,'RevPAR Raw Data'!AI$1,FALSE)</f>
        <v>63.988420476224199</v>
      </c>
      <c r="AW15" s="52">
        <f>VLOOKUP($A15,'RevPAR Raw Data'!$B$6:$BE$43,'RevPAR Raw Data'!AJ$1,FALSE)</f>
        <v>66.437164304463593</v>
      </c>
      <c r="AX15" s="52">
        <f>VLOOKUP($A15,'RevPAR Raw Data'!$B$6:$BE$43,'RevPAR Raw Data'!AK$1,FALSE)</f>
        <v>66.788216475656697</v>
      </c>
      <c r="AY15" s="53">
        <f>VLOOKUP($A15,'RevPAR Raw Data'!$B$6:$BE$43,'RevPAR Raw Data'!AL$1,FALSE)</f>
        <v>61.6999097293183</v>
      </c>
      <c r="AZ15" s="52">
        <f>VLOOKUP($A15,'RevPAR Raw Data'!$B$6:$BE$43,'RevPAR Raw Data'!AN$1,FALSE)</f>
        <v>99.9469802448195</v>
      </c>
      <c r="BA15" s="52">
        <f>VLOOKUP($A15,'RevPAR Raw Data'!$B$6:$BE$43,'RevPAR Raw Data'!AO$1,FALSE)</f>
        <v>109.00472088253601</v>
      </c>
      <c r="BB15" s="53">
        <f>VLOOKUP($A15,'RevPAR Raw Data'!$B$6:$BE$43,'RevPAR Raw Data'!AP$1,FALSE)</f>
        <v>104.47585056367799</v>
      </c>
      <c r="BC15" s="54">
        <f>VLOOKUP($A15,'RevPAR Raw Data'!$B$6:$BE$43,'RevPAR Raw Data'!AR$1,FALSE)</f>
        <v>73.921607110563997</v>
      </c>
      <c r="BE15" s="47">
        <f>VLOOKUP($A15,'RevPAR Raw Data'!$B$6:$BE$43,'RevPAR Raw Data'!AT$1,FALSE)</f>
        <v>-1.0242167847604</v>
      </c>
      <c r="BF15" s="48">
        <f>VLOOKUP($A15,'RevPAR Raw Data'!$B$6:$BE$43,'RevPAR Raw Data'!AU$1,FALSE)</f>
        <v>3.5733610562391198</v>
      </c>
      <c r="BG15" s="48">
        <f>VLOOKUP($A15,'RevPAR Raw Data'!$B$6:$BE$43,'RevPAR Raw Data'!AV$1,FALSE)</f>
        <v>3.30268784660031</v>
      </c>
      <c r="BH15" s="48">
        <f>VLOOKUP($A15,'RevPAR Raw Data'!$B$6:$BE$43,'RevPAR Raw Data'!AW$1,FALSE)</f>
        <v>3.0668221938498199</v>
      </c>
      <c r="BI15" s="48">
        <f>VLOOKUP($A15,'RevPAR Raw Data'!$B$6:$BE$43,'RevPAR Raw Data'!AX$1,FALSE)</f>
        <v>-0.95305109121739795</v>
      </c>
      <c r="BJ15" s="49">
        <f>VLOOKUP($A15,'RevPAR Raw Data'!$B$6:$BE$43,'RevPAR Raw Data'!AY$1,FALSE)</f>
        <v>1.5981377313854599</v>
      </c>
      <c r="BK15" s="48">
        <f>VLOOKUP($A15,'RevPAR Raw Data'!$B$6:$BE$43,'RevPAR Raw Data'!BA$1,FALSE)</f>
        <v>2.8780917217105202</v>
      </c>
      <c r="BL15" s="48">
        <f>VLOOKUP($A15,'RevPAR Raw Data'!$B$6:$BE$43,'RevPAR Raw Data'!BB$1,FALSE)</f>
        <v>2.0400444759926102</v>
      </c>
      <c r="BM15" s="49">
        <f>VLOOKUP($A15,'RevPAR Raw Data'!$B$6:$BE$43,'RevPAR Raw Data'!BC$1,FALSE)</f>
        <v>2.4391939133103002</v>
      </c>
      <c r="BN15" s="50">
        <f>VLOOKUP($A15,'RevPAR Raw Data'!$B$6:$BE$43,'RevPAR Raw Data'!BE$1,FALSE)</f>
        <v>1.9235428648130799</v>
      </c>
    </row>
    <row r="16" spans="1:66" x14ac:dyDescent="0.25">
      <c r="A16" s="63" t="s">
        <v>91</v>
      </c>
      <c r="B16" s="47">
        <f>VLOOKUP($A16,'Occupancy Raw Data'!$B$8:$BE$45,'Occupancy Raw Data'!AG$3,FALSE)</f>
        <v>56.445000647305001</v>
      </c>
      <c r="C16" s="48">
        <f>VLOOKUP($A16,'Occupancy Raw Data'!$B$8:$BE$45,'Occupancy Raw Data'!AH$3,FALSE)</f>
        <v>69.611185431320905</v>
      </c>
      <c r="D16" s="48">
        <f>VLOOKUP($A16,'Occupancy Raw Data'!$B$8:$BE$45,'Occupancy Raw Data'!AI$3,FALSE)</f>
        <v>74.453027229965898</v>
      </c>
      <c r="E16" s="48">
        <f>VLOOKUP($A16,'Occupancy Raw Data'!$B$8:$BE$45,'Occupancy Raw Data'!AJ$3,FALSE)</f>
        <v>74.673110948086105</v>
      </c>
      <c r="F16" s="48">
        <f>VLOOKUP($A16,'Occupancy Raw Data'!$B$8:$BE$45,'Occupancy Raw Data'!AK$3,FALSE)</f>
        <v>69.278902170629607</v>
      </c>
      <c r="G16" s="49">
        <f>VLOOKUP($A16,'Occupancy Raw Data'!$B$8:$BE$45,'Occupancy Raw Data'!AL$3,FALSE)</f>
        <v>68.892245285461499</v>
      </c>
      <c r="H16" s="48">
        <f>VLOOKUP($A16,'Occupancy Raw Data'!$B$8:$BE$45,'Occupancy Raw Data'!AN$3,FALSE)</f>
        <v>74.560911405515</v>
      </c>
      <c r="I16" s="48">
        <f>VLOOKUP($A16,'Occupancy Raw Data'!$B$8:$BE$45,'Occupancy Raw Data'!AO$3,FALSE)</f>
        <v>76.623656842014398</v>
      </c>
      <c r="J16" s="49">
        <f>VLOOKUP($A16,'Occupancy Raw Data'!$B$8:$BE$45,'Occupancy Raw Data'!AP$3,FALSE)</f>
        <v>75.592284123764699</v>
      </c>
      <c r="K16" s="50">
        <f>VLOOKUP($A16,'Occupancy Raw Data'!$B$8:$BE$45,'Occupancy Raw Data'!AR$3,FALSE)</f>
        <v>70.806542096405195</v>
      </c>
      <c r="M16" s="47">
        <f>VLOOKUP($A16,'Occupancy Raw Data'!$B$8:$BE$45,'Occupancy Raw Data'!AT$3,FALSE)</f>
        <v>-8.0958061544128093</v>
      </c>
      <c r="N16" s="48">
        <f>VLOOKUP($A16,'Occupancy Raw Data'!$B$8:$BE$45,'Occupancy Raw Data'!AU$3,FALSE)</f>
        <v>-7.0536438798203094E-2</v>
      </c>
      <c r="O16" s="48">
        <f>VLOOKUP($A16,'Occupancy Raw Data'!$B$8:$BE$45,'Occupancy Raw Data'!AV$3,FALSE)</f>
        <v>0.91561934401344303</v>
      </c>
      <c r="P16" s="48">
        <f>VLOOKUP($A16,'Occupancy Raw Data'!$B$8:$BE$45,'Occupancy Raw Data'!AW$3,FALSE)</f>
        <v>0.35280954966642097</v>
      </c>
      <c r="Q16" s="48">
        <f>VLOOKUP($A16,'Occupancy Raw Data'!$B$8:$BE$45,'Occupancy Raw Data'!AX$3,FALSE)</f>
        <v>-3.8208282630560801</v>
      </c>
      <c r="R16" s="49">
        <f>VLOOKUP($A16,'Occupancy Raw Data'!$B$8:$BE$45,'Occupancy Raw Data'!AY$3,FALSE)</f>
        <v>-1.9457882689619199</v>
      </c>
      <c r="S16" s="48">
        <f>VLOOKUP($A16,'Occupancy Raw Data'!$B$8:$BE$45,'Occupancy Raw Data'!BA$3,FALSE)</f>
        <v>-4.7496728857205301</v>
      </c>
      <c r="T16" s="48">
        <f>VLOOKUP($A16,'Occupancy Raw Data'!$B$8:$BE$45,'Occupancy Raw Data'!BB$3,FALSE)</f>
        <v>-5.0741975167947704</v>
      </c>
      <c r="U16" s="49">
        <f>VLOOKUP($A16,'Occupancy Raw Data'!$B$8:$BE$45,'Occupancy Raw Data'!BC$3,FALSE)</f>
        <v>-4.9144259235682597</v>
      </c>
      <c r="V16" s="50">
        <f>VLOOKUP($A16,'Occupancy Raw Data'!$B$8:$BE$45,'Occupancy Raw Data'!BE$3,FALSE)</f>
        <v>-2.87076026940511</v>
      </c>
      <c r="X16" s="51">
        <f>VLOOKUP($A16,'ADR Raw Data'!$B$6:$BE$43,'ADR Raw Data'!AG$1,FALSE)</f>
        <v>87.961351857798107</v>
      </c>
      <c r="Y16" s="52">
        <f>VLOOKUP($A16,'ADR Raw Data'!$B$6:$BE$43,'ADR Raw Data'!AH$1,FALSE)</f>
        <v>93.584573578823296</v>
      </c>
      <c r="Z16" s="52">
        <f>VLOOKUP($A16,'ADR Raw Data'!$B$6:$BE$43,'ADR Raw Data'!AI$1,FALSE)</f>
        <v>95.834929542688201</v>
      </c>
      <c r="AA16" s="52">
        <f>VLOOKUP($A16,'ADR Raw Data'!$B$6:$BE$43,'ADR Raw Data'!AJ$1,FALSE)</f>
        <v>95.9252245434581</v>
      </c>
      <c r="AB16" s="52">
        <f>VLOOKUP($A16,'ADR Raw Data'!$B$6:$BE$43,'ADR Raw Data'!AK$1,FALSE)</f>
        <v>92.124686576554097</v>
      </c>
      <c r="AC16" s="53">
        <f>VLOOKUP($A16,'ADR Raw Data'!$B$6:$BE$43,'ADR Raw Data'!AL$1,FALSE)</f>
        <v>93.3633219150108</v>
      </c>
      <c r="AD16" s="52">
        <f>VLOOKUP($A16,'ADR Raw Data'!$B$6:$BE$43,'ADR Raw Data'!AN$1,FALSE)</f>
        <v>102.163875413821</v>
      </c>
      <c r="AE16" s="52">
        <f>VLOOKUP($A16,'ADR Raw Data'!$B$6:$BE$43,'ADR Raw Data'!AO$1,FALSE)</f>
        <v>106.87718246226601</v>
      </c>
      <c r="AF16" s="53">
        <f>VLOOKUP($A16,'ADR Raw Data'!$B$6:$BE$43,'ADR Raw Data'!AP$1,FALSE)</f>
        <v>104.55268285665301</v>
      </c>
      <c r="AG16" s="54">
        <f>VLOOKUP($A16,'ADR Raw Data'!$B$6:$BE$43,'ADR Raw Data'!AR$1,FALSE)</f>
        <v>96.776361470885206</v>
      </c>
      <c r="AI16" s="47">
        <f>VLOOKUP($A16,'ADR Raw Data'!$B$6:$BE$43,'ADR Raw Data'!AT$1,FALSE)</f>
        <v>0.61374840505661199</v>
      </c>
      <c r="AJ16" s="48">
        <f>VLOOKUP($A16,'ADR Raw Data'!$B$6:$BE$43,'ADR Raw Data'!AU$1,FALSE)</f>
        <v>3.36346202450469</v>
      </c>
      <c r="AK16" s="48">
        <f>VLOOKUP($A16,'ADR Raw Data'!$B$6:$BE$43,'ADR Raw Data'!AV$1,FALSE)</f>
        <v>3.15469021357714</v>
      </c>
      <c r="AL16" s="48">
        <f>VLOOKUP($A16,'ADR Raw Data'!$B$6:$BE$43,'ADR Raw Data'!AW$1,FALSE)</f>
        <v>3.86815496319781</v>
      </c>
      <c r="AM16" s="48">
        <f>VLOOKUP($A16,'ADR Raw Data'!$B$6:$BE$43,'ADR Raw Data'!AX$1,FALSE)</f>
        <v>0.79329753913635304</v>
      </c>
      <c r="AN16" s="49">
        <f>VLOOKUP($A16,'ADR Raw Data'!$B$6:$BE$43,'ADR Raw Data'!AY$1,FALSE)</f>
        <v>2.5384845282849899</v>
      </c>
      <c r="AO16" s="48">
        <f>VLOOKUP($A16,'ADR Raw Data'!$B$6:$BE$43,'ADR Raw Data'!BA$1,FALSE)</f>
        <v>-0.39111098990371002</v>
      </c>
      <c r="AP16" s="48">
        <f>VLOOKUP($A16,'ADR Raw Data'!$B$6:$BE$43,'ADR Raw Data'!BB$1,FALSE)</f>
        <v>2.0996778627925998</v>
      </c>
      <c r="AQ16" s="49">
        <f>VLOOKUP($A16,'ADR Raw Data'!$B$6:$BE$43,'ADR Raw Data'!BC$1,FALSE)</f>
        <v>0.88222082271324798</v>
      </c>
      <c r="AR16" s="50">
        <f>VLOOKUP($A16,'ADR Raw Data'!$B$6:$BE$43,'ADR Raw Data'!BE$1,FALSE)</f>
        <v>1.89810369902298</v>
      </c>
      <c r="AT16" s="51">
        <f>VLOOKUP($A16,'RevPAR Raw Data'!$B$6:$BE$43,'RevPAR Raw Data'!AG$1,FALSE)</f>
        <v>49.649785625512401</v>
      </c>
      <c r="AU16" s="52">
        <f>VLOOKUP($A16,'RevPAR Raw Data'!$B$6:$BE$43,'RevPAR Raw Data'!AH$1,FALSE)</f>
        <v>65.145331049065703</v>
      </c>
      <c r="AV16" s="52">
        <f>VLOOKUP($A16,'RevPAR Raw Data'!$B$6:$BE$43,'RevPAR Raw Data'!AI$1,FALSE)</f>
        <v>71.352006188236302</v>
      </c>
      <c r="AW16" s="52">
        <f>VLOOKUP($A16,'RevPAR Raw Data'!$B$6:$BE$43,'RevPAR Raw Data'!AJ$1,FALSE)</f>
        <v>71.630349350537202</v>
      </c>
      <c r="AX16" s="52">
        <f>VLOOKUP($A16,'RevPAR Raw Data'!$B$6:$BE$43,'RevPAR Raw Data'!AK$1,FALSE)</f>
        <v>63.822971488370001</v>
      </c>
      <c r="AY16" s="53">
        <f>VLOOKUP($A16,'RevPAR Raw Data'!$B$6:$BE$43,'RevPAR Raw Data'!AL$1,FALSE)</f>
        <v>64.320088740344303</v>
      </c>
      <c r="AZ16" s="52">
        <f>VLOOKUP($A16,'RevPAR Raw Data'!$B$6:$BE$43,'RevPAR Raw Data'!AN$1,FALSE)</f>
        <v>76.1743166357398</v>
      </c>
      <c r="BA16" s="52">
        <f>VLOOKUP($A16,'RevPAR Raw Data'!$B$6:$BE$43,'RevPAR Raw Data'!AO$1,FALSE)</f>
        <v>81.893205532300499</v>
      </c>
      <c r="BB16" s="53">
        <f>VLOOKUP($A16,'RevPAR Raw Data'!$B$6:$BE$43,'RevPAR Raw Data'!AP$1,FALSE)</f>
        <v>79.033761084020099</v>
      </c>
      <c r="BC16" s="54">
        <f>VLOOKUP($A16,'RevPAR Raw Data'!$B$6:$BE$43,'RevPAR Raw Data'!AR$1,FALSE)</f>
        <v>68.523995124251698</v>
      </c>
      <c r="BE16" s="47">
        <f>VLOOKUP($A16,'RevPAR Raw Data'!$B$6:$BE$43,'RevPAR Raw Data'!AT$1,FALSE)</f>
        <v>-7.5317456305053803</v>
      </c>
      <c r="BF16" s="48">
        <f>VLOOKUP($A16,'RevPAR Raw Data'!$B$6:$BE$43,'RevPAR Raw Data'!AU$1,FALSE)</f>
        <v>3.2905531193740698</v>
      </c>
      <c r="BG16" s="48">
        <f>VLOOKUP($A16,'RevPAR Raw Data'!$B$6:$BE$43,'RevPAR Raw Data'!AV$1,FALSE)</f>
        <v>4.0991945114297899</v>
      </c>
      <c r="BH16" s="48">
        <f>VLOOKUP($A16,'RevPAR Raw Data'!$B$6:$BE$43,'RevPAR Raw Data'!AW$1,FALSE)</f>
        <v>4.2346117329702899</v>
      </c>
      <c r="BI16" s="48">
        <f>VLOOKUP($A16,'RevPAR Raw Data'!$B$6:$BE$43,'RevPAR Raw Data'!AX$1,FALSE)</f>
        <v>-3.0578412605051799</v>
      </c>
      <c r="BJ16" s="49">
        <f>VLOOKUP($A16,'RevPAR Raw Data'!$B$6:$BE$43,'RevPAR Raw Data'!AY$1,FALSE)</f>
        <v>0.54330272516228695</v>
      </c>
      <c r="BK16" s="48">
        <f>VLOOKUP($A16,'RevPAR Raw Data'!$B$6:$BE$43,'RevPAR Raw Data'!BA$1,FALSE)</f>
        <v>-5.12220738298371</v>
      </c>
      <c r="BL16" s="48">
        <f>VLOOKUP($A16,'RevPAR Raw Data'!$B$6:$BE$43,'RevPAR Raw Data'!BB$1,FALSE)</f>
        <v>-3.08106145597668</v>
      </c>
      <c r="BM16" s="49">
        <f>VLOOKUP($A16,'RevPAR Raw Data'!$B$6:$BE$43,'RevPAR Raw Data'!BC$1,FALSE)</f>
        <v>-4.0755611896695498</v>
      </c>
      <c r="BN16" s="50">
        <f>VLOOKUP($A16,'RevPAR Raw Data'!$B$6:$BE$43,'RevPAR Raw Data'!BE$1,FALSE)</f>
        <v>-1.02714657724578</v>
      </c>
    </row>
    <row r="17" spans="1:66" x14ac:dyDescent="0.25">
      <c r="A17" s="63" t="s">
        <v>32</v>
      </c>
      <c r="B17" s="47">
        <f>VLOOKUP($A17,'Occupancy Raw Data'!$B$8:$BE$45,'Occupancy Raw Data'!AG$3,FALSE)</f>
        <v>50.950050381459597</v>
      </c>
      <c r="C17" s="48">
        <f>VLOOKUP($A17,'Occupancy Raw Data'!$B$8:$BE$45,'Occupancy Raw Data'!AH$3,FALSE)</f>
        <v>57.999856052972497</v>
      </c>
      <c r="D17" s="48">
        <f>VLOOKUP($A17,'Occupancy Raw Data'!$B$8:$BE$45,'Occupancy Raw Data'!AI$3,FALSE)</f>
        <v>63.149560961566102</v>
      </c>
      <c r="E17" s="48">
        <f>VLOOKUP($A17,'Occupancy Raw Data'!$B$8:$BE$45,'Occupancy Raw Data'!AJ$3,FALSE)</f>
        <v>64.081617964589</v>
      </c>
      <c r="F17" s="48">
        <f>VLOOKUP($A17,'Occupancy Raw Data'!$B$8:$BE$45,'Occupancy Raw Data'!AK$3,FALSE)</f>
        <v>62.534187419029699</v>
      </c>
      <c r="G17" s="49">
        <f>VLOOKUP($A17,'Occupancy Raw Data'!$B$8:$BE$45,'Occupancy Raw Data'!AL$3,FALSE)</f>
        <v>59.743054555923401</v>
      </c>
      <c r="H17" s="48">
        <f>VLOOKUP($A17,'Occupancy Raw Data'!$B$8:$BE$45,'Occupancy Raw Data'!AN$3,FALSE)</f>
        <v>72.945156182524798</v>
      </c>
      <c r="I17" s="48">
        <f>VLOOKUP($A17,'Occupancy Raw Data'!$B$8:$BE$45,'Occupancy Raw Data'!AO$3,FALSE)</f>
        <v>74.604145674391802</v>
      </c>
      <c r="J17" s="49">
        <f>VLOOKUP($A17,'Occupancy Raw Data'!$B$8:$BE$45,'Occupancy Raw Data'!AP$3,FALSE)</f>
        <v>73.7746509284583</v>
      </c>
      <c r="K17" s="50">
        <f>VLOOKUP($A17,'Occupancy Raw Data'!$B$8:$BE$45,'Occupancy Raw Data'!AR$3,FALSE)</f>
        <v>63.7520820909333</v>
      </c>
      <c r="M17" s="47">
        <f>VLOOKUP($A17,'Occupancy Raw Data'!$B$8:$BE$45,'Occupancy Raw Data'!AT$3,FALSE)</f>
        <v>-5.0553975994685603</v>
      </c>
      <c r="N17" s="48">
        <f>VLOOKUP($A17,'Occupancy Raw Data'!$B$8:$BE$45,'Occupancy Raw Data'!AU$3,FALSE)</f>
        <v>-3.5695142723012698</v>
      </c>
      <c r="O17" s="48">
        <f>VLOOKUP($A17,'Occupancy Raw Data'!$B$8:$BE$45,'Occupancy Raw Data'!AV$3,FALSE)</f>
        <v>-2.4320325637176801</v>
      </c>
      <c r="P17" s="48">
        <f>VLOOKUP($A17,'Occupancy Raw Data'!$B$8:$BE$45,'Occupancy Raw Data'!AW$3,FALSE)</f>
        <v>-2.9081215465377301</v>
      </c>
      <c r="Q17" s="48">
        <f>VLOOKUP($A17,'Occupancy Raw Data'!$B$8:$BE$45,'Occupancy Raw Data'!AX$3,FALSE)</f>
        <v>-4.7071972392983801</v>
      </c>
      <c r="R17" s="49">
        <f>VLOOKUP($A17,'Occupancy Raw Data'!$B$8:$BE$45,'Occupancy Raw Data'!AY$3,FALSE)</f>
        <v>-3.6891975418378502</v>
      </c>
      <c r="S17" s="48">
        <f>VLOOKUP($A17,'Occupancy Raw Data'!$B$8:$BE$45,'Occupancy Raw Data'!BA$3,FALSE)</f>
        <v>-2.9493139631035401</v>
      </c>
      <c r="T17" s="48">
        <f>VLOOKUP($A17,'Occupancy Raw Data'!$B$8:$BE$45,'Occupancy Raw Data'!BB$3,FALSE)</f>
        <v>-6.4477545195732704</v>
      </c>
      <c r="U17" s="49">
        <f>VLOOKUP($A17,'Occupancy Raw Data'!$B$8:$BE$45,'Occupancy Raw Data'!BC$3,FALSE)</f>
        <v>-4.7502973797401298</v>
      </c>
      <c r="V17" s="50">
        <f>VLOOKUP($A17,'Occupancy Raw Data'!$B$8:$BE$45,'Occupancy Raw Data'!BE$3,FALSE)</f>
        <v>-4.0426375169356801</v>
      </c>
      <c r="X17" s="51">
        <f>VLOOKUP($A17,'ADR Raw Data'!$B$6:$BE$43,'ADR Raw Data'!AG$1,FALSE)</f>
        <v>80.820837801949395</v>
      </c>
      <c r="Y17" s="52">
        <f>VLOOKUP($A17,'ADR Raw Data'!$B$6:$BE$43,'ADR Raw Data'!AH$1,FALSE)</f>
        <v>85.3100960600608</v>
      </c>
      <c r="Z17" s="52">
        <f>VLOOKUP($A17,'ADR Raw Data'!$B$6:$BE$43,'ADR Raw Data'!AI$1,FALSE)</f>
        <v>89.192974270572094</v>
      </c>
      <c r="AA17" s="52">
        <f>VLOOKUP($A17,'ADR Raw Data'!$B$6:$BE$43,'ADR Raw Data'!AJ$1,FALSE)</f>
        <v>89.009541073734994</v>
      </c>
      <c r="AB17" s="52">
        <f>VLOOKUP($A17,'ADR Raw Data'!$B$6:$BE$43,'ADR Raw Data'!AK$1,FALSE)</f>
        <v>87.662586879208106</v>
      </c>
      <c r="AC17" s="53">
        <f>VLOOKUP($A17,'ADR Raw Data'!$B$6:$BE$43,'ADR Raw Data'!AL$1,FALSE)</f>
        <v>86.651345337140199</v>
      </c>
      <c r="AD17" s="52">
        <f>VLOOKUP($A17,'ADR Raw Data'!$B$6:$BE$43,'ADR Raw Data'!AN$1,FALSE)</f>
        <v>105.690656457819</v>
      </c>
      <c r="AE17" s="52">
        <f>VLOOKUP($A17,'ADR Raw Data'!$B$6:$BE$43,'ADR Raw Data'!AO$1,FALSE)</f>
        <v>108.595196551058</v>
      </c>
      <c r="AF17" s="53">
        <f>VLOOKUP($A17,'ADR Raw Data'!$B$6:$BE$43,'ADR Raw Data'!AP$1,FALSE)</f>
        <v>107.159255288895</v>
      </c>
      <c r="AG17" s="54">
        <f>VLOOKUP($A17,'ADR Raw Data'!$B$6:$BE$43,'ADR Raw Data'!AR$1,FALSE)</f>
        <v>93.4319144611637</v>
      </c>
      <c r="AI17" s="47">
        <f>VLOOKUP($A17,'ADR Raw Data'!$B$6:$BE$43,'ADR Raw Data'!AT$1,FALSE)</f>
        <v>4.2864016190018299</v>
      </c>
      <c r="AJ17" s="48">
        <f>VLOOKUP($A17,'ADR Raw Data'!$B$6:$BE$43,'ADR Raw Data'!AU$1,FALSE)</f>
        <v>4.8882631459993098</v>
      </c>
      <c r="AK17" s="48">
        <f>VLOOKUP($A17,'ADR Raw Data'!$B$6:$BE$43,'ADR Raw Data'!AV$1,FALSE)</f>
        <v>6.9919774036723501</v>
      </c>
      <c r="AL17" s="48">
        <f>VLOOKUP($A17,'ADR Raw Data'!$B$6:$BE$43,'ADR Raw Data'!AW$1,FALSE)</f>
        <v>5.6714487509081302</v>
      </c>
      <c r="AM17" s="48">
        <f>VLOOKUP($A17,'ADR Raw Data'!$B$6:$BE$43,'ADR Raw Data'!AX$1,FALSE)</f>
        <v>1.57886058017329</v>
      </c>
      <c r="AN17" s="49">
        <f>VLOOKUP($A17,'ADR Raw Data'!$B$6:$BE$43,'ADR Raw Data'!AY$1,FALSE)</f>
        <v>4.69988261804136</v>
      </c>
      <c r="AO17" s="48">
        <f>VLOOKUP($A17,'ADR Raw Data'!$B$6:$BE$43,'ADR Raw Data'!BA$1,FALSE)</f>
        <v>-1.7935640576021299</v>
      </c>
      <c r="AP17" s="48">
        <f>VLOOKUP($A17,'ADR Raw Data'!$B$6:$BE$43,'ADR Raw Data'!BB$1,FALSE)</f>
        <v>-2.4242616180215402</v>
      </c>
      <c r="AQ17" s="49">
        <f>VLOOKUP($A17,'ADR Raw Data'!$B$6:$BE$43,'ADR Raw Data'!BC$1,FALSE)</f>
        <v>-2.1478600569389998</v>
      </c>
      <c r="AR17" s="50">
        <f>VLOOKUP($A17,'ADR Raw Data'!$B$6:$BE$43,'ADR Raw Data'!BE$1,FALSE)</f>
        <v>1.9201521689722101</v>
      </c>
      <c r="AT17" s="51">
        <f>VLOOKUP($A17,'RevPAR Raw Data'!$B$6:$BE$43,'RevPAR Raw Data'!AG$1,FALSE)</f>
        <v>41.1782575788109</v>
      </c>
      <c r="AU17" s="52">
        <f>VLOOKUP($A17,'RevPAR Raw Data'!$B$6:$BE$43,'RevPAR Raw Data'!AH$1,FALSE)</f>
        <v>49.479732913487801</v>
      </c>
      <c r="AV17" s="52">
        <f>VLOOKUP($A17,'RevPAR Raw Data'!$B$6:$BE$43,'RevPAR Raw Data'!AI$1,FALSE)</f>
        <v>56.324971660428901</v>
      </c>
      <c r="AW17" s="52">
        <f>VLOOKUP($A17,'RevPAR Raw Data'!$B$6:$BE$43,'RevPAR Raw Data'!AJ$1,FALSE)</f>
        <v>57.0387540629048</v>
      </c>
      <c r="AX17" s="52">
        <f>VLOOKUP($A17,'RevPAR Raw Data'!$B$6:$BE$43,'RevPAR Raw Data'!AK$1,FALSE)</f>
        <v>54.819086375413796</v>
      </c>
      <c r="AY17" s="53">
        <f>VLOOKUP($A17,'RevPAR Raw Data'!$B$6:$BE$43,'RevPAR Raw Data'!AL$1,FALSE)</f>
        <v>51.7681605182092</v>
      </c>
      <c r="AZ17" s="52">
        <f>VLOOKUP($A17,'RevPAR Raw Data'!$B$6:$BE$43,'RevPAR Raw Data'!AN$1,FALSE)</f>
        <v>77.0962144234921</v>
      </c>
      <c r="BA17" s="52">
        <f>VLOOKUP($A17,'RevPAR Raw Data'!$B$6:$BE$43,'RevPAR Raw Data'!AO$1,FALSE)</f>
        <v>81.016518630343995</v>
      </c>
      <c r="BB17" s="53">
        <f>VLOOKUP($A17,'RevPAR Raw Data'!$B$6:$BE$43,'RevPAR Raw Data'!AP$1,FALSE)</f>
        <v>79.056366526917998</v>
      </c>
      <c r="BC17" s="54">
        <f>VLOOKUP($A17,'RevPAR Raw Data'!$B$6:$BE$43,'RevPAR Raw Data'!AR$1,FALSE)</f>
        <v>59.5647908064118</v>
      </c>
      <c r="BE17" s="47">
        <f>VLOOKUP($A17,'RevPAR Raw Data'!$B$6:$BE$43,'RevPAR Raw Data'!AT$1,FALSE)</f>
        <v>-0.98569062501732696</v>
      </c>
      <c r="BF17" s="48">
        <f>VLOOKUP($A17,'RevPAR Raw Data'!$B$6:$BE$43,'RevPAR Raw Data'!AU$1,FALSE)</f>
        <v>1.14426162303395</v>
      </c>
      <c r="BG17" s="48">
        <f>VLOOKUP($A17,'RevPAR Raw Data'!$B$6:$BE$43,'RevPAR Raw Data'!AV$1,FALSE)</f>
        <v>4.3898976726495702</v>
      </c>
      <c r="BH17" s="48">
        <f>VLOOKUP($A17,'RevPAR Raw Data'!$B$6:$BE$43,'RevPAR Raw Data'!AW$1,FALSE)</f>
        <v>2.5983945812444</v>
      </c>
      <c r="BI17" s="48">
        <f>VLOOKUP($A17,'RevPAR Raw Data'!$B$6:$BE$43,'RevPAR Raw Data'!AX$1,FALSE)</f>
        <v>-3.2026567407673601</v>
      </c>
      <c r="BJ17" s="49">
        <f>VLOOKUP($A17,'RevPAR Raw Data'!$B$6:$BE$43,'RevPAR Raw Data'!AY$1,FALSE)</f>
        <v>0.83729712218946095</v>
      </c>
      <c r="BK17" s="48">
        <f>VLOOKUP($A17,'RevPAR Raw Data'!$B$6:$BE$43,'RevPAR Raw Data'!BA$1,FALSE)</f>
        <v>-4.6899801855175998</v>
      </c>
      <c r="BL17" s="48">
        <f>VLOOKUP($A17,'RevPAR Raw Data'!$B$6:$BE$43,'RevPAR Raw Data'!BB$1,FALSE)</f>
        <v>-8.7157056995525508</v>
      </c>
      <c r="BM17" s="49">
        <f>VLOOKUP($A17,'RevPAR Raw Data'!$B$6:$BE$43,'RevPAR Raw Data'!BC$1,FALSE)</f>
        <v>-6.7961276966738797</v>
      </c>
      <c r="BN17" s="50">
        <f>VLOOKUP($A17,'RevPAR Raw Data'!$B$6:$BE$43,'RevPAR Raw Data'!BE$1,FALSE)</f>
        <v>-2.2001101399285901</v>
      </c>
    </row>
    <row r="18" spans="1:66" x14ac:dyDescent="0.25">
      <c r="A18" s="63" t="s">
        <v>92</v>
      </c>
      <c r="B18" s="47">
        <f>VLOOKUP($A18,'Occupancy Raw Data'!$B$8:$BE$45,'Occupancy Raw Data'!AG$3,FALSE)</f>
        <v>53.855612155278401</v>
      </c>
      <c r="C18" s="48">
        <f>VLOOKUP($A18,'Occupancy Raw Data'!$B$8:$BE$45,'Occupancy Raw Data'!AH$3,FALSE)</f>
        <v>62.770068505181797</v>
      </c>
      <c r="D18" s="48">
        <f>VLOOKUP($A18,'Occupancy Raw Data'!$B$8:$BE$45,'Occupancy Raw Data'!AI$3,FALSE)</f>
        <v>66.098717723520096</v>
      </c>
      <c r="E18" s="48">
        <f>VLOOKUP($A18,'Occupancy Raw Data'!$B$8:$BE$45,'Occupancy Raw Data'!AJ$3,FALSE)</f>
        <v>67.249253469172601</v>
      </c>
      <c r="F18" s="48">
        <f>VLOOKUP($A18,'Occupancy Raw Data'!$B$8:$BE$45,'Occupancy Raw Data'!AK$3,FALSE)</f>
        <v>66.406112770068503</v>
      </c>
      <c r="G18" s="49">
        <f>VLOOKUP($A18,'Occupancy Raw Data'!$B$8:$BE$45,'Occupancy Raw Data'!AL$3,FALSE)</f>
        <v>63.275952924644301</v>
      </c>
      <c r="H18" s="48">
        <f>VLOOKUP($A18,'Occupancy Raw Data'!$B$8:$BE$45,'Occupancy Raw Data'!AN$3,FALSE)</f>
        <v>74.152467943087998</v>
      </c>
      <c r="I18" s="48">
        <f>VLOOKUP($A18,'Occupancy Raw Data'!$B$8:$BE$45,'Occupancy Raw Data'!AO$3,FALSE)</f>
        <v>74.912172843843294</v>
      </c>
      <c r="J18" s="49">
        <f>VLOOKUP($A18,'Occupancy Raw Data'!$B$8:$BE$45,'Occupancy Raw Data'!AP$3,FALSE)</f>
        <v>74.532320393465596</v>
      </c>
      <c r="K18" s="50">
        <f>VLOOKUP($A18,'Occupancy Raw Data'!$B$8:$BE$45,'Occupancy Raw Data'!AR$3,FALSE)</f>
        <v>66.492057915736098</v>
      </c>
      <c r="M18" s="47">
        <f>VLOOKUP($A18,'Occupancy Raw Data'!$B$8:$BE$45,'Occupancy Raw Data'!AT$3,FALSE)</f>
        <v>-8.32950227636222</v>
      </c>
      <c r="N18" s="48">
        <f>VLOOKUP($A18,'Occupancy Raw Data'!$B$8:$BE$45,'Occupancy Raw Data'!AU$3,FALSE)</f>
        <v>-2.5934487645870101</v>
      </c>
      <c r="O18" s="48">
        <f>VLOOKUP($A18,'Occupancy Raw Data'!$B$8:$BE$45,'Occupancy Raw Data'!AV$3,FALSE)</f>
        <v>-3.8686933804467598</v>
      </c>
      <c r="P18" s="48">
        <f>VLOOKUP($A18,'Occupancy Raw Data'!$B$8:$BE$45,'Occupancy Raw Data'!AW$3,FALSE)</f>
        <v>-3.22160400820913</v>
      </c>
      <c r="Q18" s="48">
        <f>VLOOKUP($A18,'Occupancy Raw Data'!$B$8:$BE$45,'Occupancy Raw Data'!AX$3,FALSE)</f>
        <v>-6.77430166796647</v>
      </c>
      <c r="R18" s="49">
        <f>VLOOKUP($A18,'Occupancy Raw Data'!$B$8:$BE$45,'Occupancy Raw Data'!AY$3,FALSE)</f>
        <v>-4.8964315579004101</v>
      </c>
      <c r="S18" s="48">
        <f>VLOOKUP($A18,'Occupancy Raw Data'!$B$8:$BE$45,'Occupancy Raw Data'!BA$3,FALSE)</f>
        <v>-3.9645398106810199</v>
      </c>
      <c r="T18" s="48">
        <f>VLOOKUP($A18,'Occupancy Raw Data'!$B$8:$BE$45,'Occupancy Raw Data'!BB$3,FALSE)</f>
        <v>-4.8479580859902498</v>
      </c>
      <c r="U18" s="49">
        <f>VLOOKUP($A18,'Occupancy Raw Data'!$B$8:$BE$45,'Occupancy Raw Data'!BC$3,FALSE)</f>
        <v>-4.4105410100872398</v>
      </c>
      <c r="V18" s="50">
        <f>VLOOKUP($A18,'Occupancy Raw Data'!$B$8:$BE$45,'Occupancy Raw Data'!BE$3,FALSE)</f>
        <v>-4.7413573185941198</v>
      </c>
      <c r="X18" s="51">
        <f>VLOOKUP($A18,'ADR Raw Data'!$B$6:$BE$43,'ADR Raw Data'!AG$1,FALSE)</f>
        <v>106.989300252772</v>
      </c>
      <c r="Y18" s="52">
        <f>VLOOKUP($A18,'ADR Raw Data'!$B$6:$BE$43,'ADR Raw Data'!AH$1,FALSE)</f>
        <v>114.44157246397</v>
      </c>
      <c r="Z18" s="52">
        <f>VLOOKUP($A18,'ADR Raw Data'!$B$6:$BE$43,'ADR Raw Data'!AI$1,FALSE)</f>
        <v>117.58396526043001</v>
      </c>
      <c r="AA18" s="52">
        <f>VLOOKUP($A18,'ADR Raw Data'!$B$6:$BE$43,'ADR Raw Data'!AJ$1,FALSE)</f>
        <v>116.522457274389</v>
      </c>
      <c r="AB18" s="52">
        <f>VLOOKUP($A18,'ADR Raw Data'!$B$6:$BE$43,'ADR Raw Data'!AK$1,FALSE)</f>
        <v>111.74423346118201</v>
      </c>
      <c r="AC18" s="53">
        <f>VLOOKUP($A18,'ADR Raw Data'!$B$6:$BE$43,'ADR Raw Data'!AL$1,FALSE)</f>
        <v>113.705683442522</v>
      </c>
      <c r="AD18" s="52">
        <f>VLOOKUP($A18,'ADR Raw Data'!$B$6:$BE$43,'ADR Raw Data'!AN$1,FALSE)</f>
        <v>129.87293325239801</v>
      </c>
      <c r="AE18" s="52">
        <f>VLOOKUP($A18,'ADR Raw Data'!$B$6:$BE$43,'ADR Raw Data'!AO$1,FALSE)</f>
        <v>133.73780643062301</v>
      </c>
      <c r="AF18" s="53">
        <f>VLOOKUP($A18,'ADR Raw Data'!$B$6:$BE$43,'ADR Raw Data'!AP$1,FALSE)</f>
        <v>131.81521846516401</v>
      </c>
      <c r="AG18" s="54">
        <f>VLOOKUP($A18,'ADR Raw Data'!$B$6:$BE$43,'ADR Raw Data'!AR$1,FALSE)</f>
        <v>119.505498203621</v>
      </c>
      <c r="AI18" s="47">
        <f>VLOOKUP($A18,'ADR Raw Data'!$B$6:$BE$43,'ADR Raw Data'!AT$1,FALSE)</f>
        <v>9.0996275287577202</v>
      </c>
      <c r="AJ18" s="48">
        <f>VLOOKUP($A18,'ADR Raw Data'!$B$6:$BE$43,'ADR Raw Data'!AU$1,FALSE)</f>
        <v>8.5730296555287993</v>
      </c>
      <c r="AK18" s="48">
        <f>VLOOKUP($A18,'ADR Raw Data'!$B$6:$BE$43,'ADR Raw Data'!AV$1,FALSE)</f>
        <v>8.9920780837297993</v>
      </c>
      <c r="AL18" s="48">
        <f>VLOOKUP($A18,'ADR Raw Data'!$B$6:$BE$43,'ADR Raw Data'!AW$1,FALSE)</f>
        <v>5.3932087486498999</v>
      </c>
      <c r="AM18" s="48">
        <f>VLOOKUP($A18,'ADR Raw Data'!$B$6:$BE$43,'ADR Raw Data'!AX$1,FALSE)</f>
        <v>1.43678984562453</v>
      </c>
      <c r="AN18" s="49">
        <f>VLOOKUP($A18,'ADR Raw Data'!$B$6:$BE$43,'ADR Raw Data'!AY$1,FALSE)</f>
        <v>6.5495253504828499</v>
      </c>
      <c r="AO18" s="48">
        <f>VLOOKUP($A18,'ADR Raw Data'!$B$6:$BE$43,'ADR Raw Data'!BA$1,FALSE)</f>
        <v>4.0843958846792603</v>
      </c>
      <c r="AP18" s="48">
        <f>VLOOKUP($A18,'ADR Raw Data'!$B$6:$BE$43,'ADR Raw Data'!BB$1,FALSE)</f>
        <v>3.2982635938908502</v>
      </c>
      <c r="AQ18" s="49">
        <f>VLOOKUP($A18,'ADR Raw Data'!$B$6:$BE$43,'ADR Raw Data'!BC$1,FALSE)</f>
        <v>3.6732373615933001</v>
      </c>
      <c r="AR18" s="50">
        <f>VLOOKUP($A18,'ADR Raw Data'!$B$6:$BE$43,'ADR Raw Data'!BE$1,FALSE)</f>
        <v>5.5365154155375302</v>
      </c>
      <c r="AT18" s="51">
        <f>VLOOKUP($A18,'RevPAR Raw Data'!$B$6:$BE$43,'RevPAR Raw Data'!AG$1,FALSE)</f>
        <v>57.6197425917793</v>
      </c>
      <c r="AU18" s="52">
        <f>VLOOKUP($A18,'RevPAR Raw Data'!$B$6:$BE$43,'RevPAR Raw Data'!AH$1,FALSE)</f>
        <v>71.835053434041797</v>
      </c>
      <c r="AV18" s="52">
        <f>VLOOKUP($A18,'RevPAR Raw Data'!$B$6:$BE$43,'RevPAR Raw Data'!AI$1,FALSE)</f>
        <v>77.721493285613903</v>
      </c>
      <c r="AW18" s="52">
        <f>VLOOKUP($A18,'RevPAR Raw Data'!$B$6:$BE$43,'RevPAR Raw Data'!AJ$1,FALSE)</f>
        <v>78.360482640962502</v>
      </c>
      <c r="AX18" s="52">
        <f>VLOOKUP($A18,'RevPAR Raw Data'!$B$6:$BE$43,'RevPAR Raw Data'!AK$1,FALSE)</f>
        <v>74.205001686281307</v>
      </c>
      <c r="AY18" s="53">
        <f>VLOOKUP($A18,'RevPAR Raw Data'!$B$6:$BE$43,'RevPAR Raw Data'!AL$1,FALSE)</f>
        <v>71.948354727735804</v>
      </c>
      <c r="AZ18" s="52">
        <f>VLOOKUP($A18,'RevPAR Raw Data'!$B$6:$BE$43,'RevPAR Raw Data'!AN$1,FALSE)</f>
        <v>96.303985196732796</v>
      </c>
      <c r="BA18" s="52">
        <f>VLOOKUP($A18,'RevPAR Raw Data'!$B$6:$BE$43,'RevPAR Raw Data'!AO$1,FALSE)</f>
        <v>100.185896710873</v>
      </c>
      <c r="BB18" s="53">
        <f>VLOOKUP($A18,'RevPAR Raw Data'!$B$6:$BE$43,'RevPAR Raw Data'!AP$1,FALSE)</f>
        <v>98.244940953802896</v>
      </c>
      <c r="BC18" s="54">
        <f>VLOOKUP($A18,'RevPAR Raw Data'!$B$6:$BE$43,'RevPAR Raw Data'!AR$1,FALSE)</f>
        <v>79.461665078040696</v>
      </c>
      <c r="BE18" s="47">
        <f>VLOOKUP($A18,'RevPAR Raw Data'!$B$6:$BE$43,'RevPAR Raw Data'!AT$1,FALSE)</f>
        <v>1.21715702471467E-2</v>
      </c>
      <c r="BF18" s="48">
        <f>VLOOKUP($A18,'RevPAR Raw Data'!$B$6:$BE$43,'RevPAR Raw Data'!AU$1,FALSE)</f>
        <v>5.7572437592527903</v>
      </c>
      <c r="BG18" s="48">
        <f>VLOOKUP($A18,'RevPAR Raw Data'!$B$6:$BE$43,'RevPAR Raw Data'!AV$1,FALSE)</f>
        <v>4.7755087736931801</v>
      </c>
      <c r="BH18" s="48">
        <f>VLOOKUP($A18,'RevPAR Raw Data'!$B$6:$BE$43,'RevPAR Raw Data'!AW$1,FALSE)</f>
        <v>1.9978569112231701</v>
      </c>
      <c r="BI18" s="48">
        <f>VLOOKUP($A18,'RevPAR Raw Data'!$B$6:$BE$43,'RevPAR Raw Data'!AX$1,FALSE)</f>
        <v>-5.4348443008192504</v>
      </c>
      <c r="BJ18" s="49">
        <f>VLOOKUP($A18,'RevPAR Raw Data'!$B$6:$BE$43,'RevPAR Raw Data'!AY$1,FALSE)</f>
        <v>1.3324007664287101</v>
      </c>
      <c r="BK18" s="48">
        <f>VLOOKUP($A18,'RevPAR Raw Data'!$B$6:$BE$43,'RevPAR Raw Data'!BA$1,FALSE)</f>
        <v>-4.2071426875684999E-2</v>
      </c>
      <c r="BL18" s="48">
        <f>VLOOKUP($A18,'RevPAR Raw Data'!$B$6:$BE$43,'RevPAR Raw Data'!BB$1,FALSE)</f>
        <v>-1.7095929286967</v>
      </c>
      <c r="BM18" s="49">
        <f>VLOOKUP($A18,'RevPAR Raw Data'!$B$6:$BE$43,'RevPAR Raw Data'!BC$1,FALSE)</f>
        <v>-0.89931328872486205</v>
      </c>
      <c r="BN18" s="50">
        <f>VLOOKUP($A18,'RevPAR Raw Data'!$B$6:$BE$43,'RevPAR Raw Data'!BE$1,FALSE)</f>
        <v>0.53265211809372703</v>
      </c>
    </row>
    <row r="19" spans="1:66" x14ac:dyDescent="0.25">
      <c r="A19" s="63" t="s">
        <v>93</v>
      </c>
      <c r="B19" s="47">
        <f>VLOOKUP($A19,'Occupancy Raw Data'!$B$8:$BE$45,'Occupancy Raw Data'!AG$3,FALSE)</f>
        <v>46.191059158044297</v>
      </c>
      <c r="C19" s="48">
        <f>VLOOKUP($A19,'Occupancy Raw Data'!$B$8:$BE$45,'Occupancy Raw Data'!AH$3,FALSE)</f>
        <v>50.225100702946001</v>
      </c>
      <c r="D19" s="48">
        <f>VLOOKUP($A19,'Occupancy Raw Data'!$B$8:$BE$45,'Occupancy Raw Data'!AI$3,FALSE)</f>
        <v>55.465603032935697</v>
      </c>
      <c r="E19" s="48">
        <f>VLOOKUP($A19,'Occupancy Raw Data'!$B$8:$BE$45,'Occupancy Raw Data'!AJ$3,FALSE)</f>
        <v>57.155832872600897</v>
      </c>
      <c r="F19" s="48">
        <f>VLOOKUP($A19,'Occupancy Raw Data'!$B$8:$BE$45,'Occupancy Raw Data'!AK$3,FALSE)</f>
        <v>58.735486928362597</v>
      </c>
      <c r="G19" s="49">
        <f>VLOOKUP($A19,'Occupancy Raw Data'!$B$8:$BE$45,'Occupancy Raw Data'!AL$3,FALSE)</f>
        <v>53.554616538977903</v>
      </c>
      <c r="H19" s="48">
        <f>VLOOKUP($A19,'Occupancy Raw Data'!$B$8:$BE$45,'Occupancy Raw Data'!AN$3,FALSE)</f>
        <v>71.530684780033098</v>
      </c>
      <c r="I19" s="48">
        <f>VLOOKUP($A19,'Occupancy Raw Data'!$B$8:$BE$45,'Occupancy Raw Data'!AO$3,FALSE)</f>
        <v>75.471921649158801</v>
      </c>
      <c r="J19" s="49">
        <f>VLOOKUP($A19,'Occupancy Raw Data'!$B$8:$BE$45,'Occupancy Raw Data'!AP$3,FALSE)</f>
        <v>73.501303214596007</v>
      </c>
      <c r="K19" s="50">
        <f>VLOOKUP($A19,'Occupancy Raw Data'!$B$8:$BE$45,'Occupancy Raw Data'!AR$3,FALSE)</f>
        <v>59.253669874868798</v>
      </c>
      <c r="M19" s="47">
        <f>VLOOKUP($A19,'Occupancy Raw Data'!$B$8:$BE$45,'Occupancy Raw Data'!AT$3,FALSE)</f>
        <v>-3.66859768059108</v>
      </c>
      <c r="N19" s="48">
        <f>VLOOKUP($A19,'Occupancy Raw Data'!$B$8:$BE$45,'Occupancy Raw Data'!AU$3,FALSE)</f>
        <v>-1.6395314662602101</v>
      </c>
      <c r="O19" s="48">
        <f>VLOOKUP($A19,'Occupancy Raw Data'!$B$8:$BE$45,'Occupancy Raw Data'!AV$3,FALSE)</f>
        <v>-1.5590560721937901</v>
      </c>
      <c r="P19" s="48">
        <f>VLOOKUP($A19,'Occupancy Raw Data'!$B$8:$BE$45,'Occupancy Raw Data'!AW$3,FALSE)</f>
        <v>-1.9040774744240201</v>
      </c>
      <c r="Q19" s="48">
        <f>VLOOKUP($A19,'Occupancy Raw Data'!$B$8:$BE$45,'Occupancy Raw Data'!AX$3,FALSE)</f>
        <v>1.0544256686868201</v>
      </c>
      <c r="R19" s="49">
        <f>VLOOKUP($A19,'Occupancy Raw Data'!$B$8:$BE$45,'Occupancy Raw Data'!AY$3,FALSE)</f>
        <v>-1.4584542205782001</v>
      </c>
      <c r="S19" s="48">
        <f>VLOOKUP($A19,'Occupancy Raw Data'!$B$8:$BE$45,'Occupancy Raw Data'!BA$3,FALSE)</f>
        <v>4.2944018528868</v>
      </c>
      <c r="T19" s="48">
        <f>VLOOKUP($A19,'Occupancy Raw Data'!$B$8:$BE$45,'Occupancy Raw Data'!BB$3,FALSE)</f>
        <v>2.0987890287996702</v>
      </c>
      <c r="U19" s="49">
        <f>VLOOKUP($A19,'Occupancy Raw Data'!$B$8:$BE$45,'Occupancy Raw Data'!BC$3,FALSE)</f>
        <v>3.1554957731707298</v>
      </c>
      <c r="V19" s="50">
        <f>VLOOKUP($A19,'Occupancy Raw Data'!$B$8:$BE$45,'Occupancy Raw Data'!BE$3,FALSE)</f>
        <v>0.109588579835008</v>
      </c>
      <c r="X19" s="51">
        <f>VLOOKUP($A19,'ADR Raw Data'!$B$6:$BE$43,'ADR Raw Data'!AG$1,FALSE)</f>
        <v>120.190670854529</v>
      </c>
      <c r="Y19" s="52">
        <f>VLOOKUP($A19,'ADR Raw Data'!$B$6:$BE$43,'ADR Raw Data'!AH$1,FALSE)</f>
        <v>120.39148896052799</v>
      </c>
      <c r="Z19" s="52">
        <f>VLOOKUP($A19,'ADR Raw Data'!$B$6:$BE$43,'ADR Raw Data'!AI$1,FALSE)</f>
        <v>122.614688255606</v>
      </c>
      <c r="AA19" s="52">
        <f>VLOOKUP($A19,'ADR Raw Data'!$B$6:$BE$43,'ADR Raw Data'!AJ$1,FALSE)</f>
        <v>123.368883880328</v>
      </c>
      <c r="AB19" s="52">
        <f>VLOOKUP($A19,'ADR Raw Data'!$B$6:$BE$43,'ADR Raw Data'!AK$1,FALSE)</f>
        <v>123.66787905264501</v>
      </c>
      <c r="AC19" s="53">
        <f>VLOOKUP($A19,'ADR Raw Data'!$B$6:$BE$43,'ADR Raw Data'!AL$1,FALSE)</f>
        <v>122.171544437398</v>
      </c>
      <c r="AD19" s="52">
        <f>VLOOKUP($A19,'ADR Raw Data'!$B$6:$BE$43,'ADR Raw Data'!AN$1,FALSE)</f>
        <v>156.818195252028</v>
      </c>
      <c r="AE19" s="52">
        <f>VLOOKUP($A19,'ADR Raw Data'!$B$6:$BE$43,'ADR Raw Data'!AO$1,FALSE)</f>
        <v>161.17679047668801</v>
      </c>
      <c r="AF19" s="53">
        <f>VLOOKUP($A19,'ADR Raw Data'!$B$6:$BE$43,'ADR Raw Data'!AP$1,FALSE)</f>
        <v>159.05592127122199</v>
      </c>
      <c r="AG19" s="54">
        <f>VLOOKUP($A19,'ADR Raw Data'!$B$6:$BE$43,'ADR Raw Data'!AR$1,FALSE)</f>
        <v>135.24391023236299</v>
      </c>
      <c r="AI19" s="47">
        <f>VLOOKUP($A19,'ADR Raw Data'!$B$6:$BE$43,'ADR Raw Data'!AT$1,FALSE)</f>
        <v>1.93187339882016</v>
      </c>
      <c r="AJ19" s="48">
        <f>VLOOKUP($A19,'ADR Raw Data'!$B$6:$BE$43,'ADR Raw Data'!AU$1,FALSE)</f>
        <v>3.4354538916531201</v>
      </c>
      <c r="AK19" s="48">
        <f>VLOOKUP($A19,'ADR Raw Data'!$B$6:$BE$43,'ADR Raw Data'!AV$1,FALSE)</f>
        <v>2.6677518603010602</v>
      </c>
      <c r="AL19" s="48">
        <f>VLOOKUP($A19,'ADR Raw Data'!$B$6:$BE$43,'ADR Raw Data'!AW$1,FALSE)</f>
        <v>3.1840476809624301</v>
      </c>
      <c r="AM19" s="48">
        <f>VLOOKUP($A19,'ADR Raw Data'!$B$6:$BE$43,'ADR Raw Data'!AX$1,FALSE)</f>
        <v>2.8795522478347499</v>
      </c>
      <c r="AN19" s="49">
        <f>VLOOKUP($A19,'ADR Raw Data'!$B$6:$BE$43,'ADR Raw Data'!AY$1,FALSE)</f>
        <v>2.8507624794172002</v>
      </c>
      <c r="AO19" s="48">
        <f>VLOOKUP($A19,'ADR Raw Data'!$B$6:$BE$43,'ADR Raw Data'!BA$1,FALSE)</f>
        <v>6.8736070856865696</v>
      </c>
      <c r="AP19" s="48">
        <f>VLOOKUP($A19,'ADR Raw Data'!$B$6:$BE$43,'ADR Raw Data'!BB$1,FALSE)</f>
        <v>7.5641691100291899</v>
      </c>
      <c r="AQ19" s="49">
        <f>VLOOKUP($A19,'ADR Raw Data'!$B$6:$BE$43,'ADR Raw Data'!BC$1,FALSE)</f>
        <v>7.2198167922067604</v>
      </c>
      <c r="AR19" s="50">
        <f>VLOOKUP($A19,'ADR Raw Data'!$B$6:$BE$43,'ADR Raw Data'!BE$1,FALSE)</f>
        <v>4.8593658377394204</v>
      </c>
      <c r="AT19" s="51">
        <f>VLOOKUP($A19,'RevPAR Raw Data'!$B$6:$BE$43,'RevPAR Raw Data'!AG$1,FALSE)</f>
        <v>55.517343876865901</v>
      </c>
      <c r="AU19" s="52">
        <f>VLOOKUP($A19,'RevPAR Raw Data'!$B$6:$BE$43,'RevPAR Raw Data'!AH$1,FALSE)</f>
        <v>60.466746568201501</v>
      </c>
      <c r="AV19" s="52">
        <f>VLOOKUP($A19,'RevPAR Raw Data'!$B$6:$BE$43,'RevPAR Raw Data'!AI$1,FALSE)</f>
        <v>68.008976247926697</v>
      </c>
      <c r="AW19" s="52">
        <f>VLOOKUP($A19,'RevPAR Raw Data'!$B$6:$BE$43,'RevPAR Raw Data'!AJ$1,FALSE)</f>
        <v>70.512513087433803</v>
      </c>
      <c r="AX19" s="52">
        <f>VLOOKUP($A19,'RevPAR Raw Data'!$B$6:$BE$43,'RevPAR Raw Data'!AK$1,FALSE)</f>
        <v>72.636930935550097</v>
      </c>
      <c r="AY19" s="53">
        <f>VLOOKUP($A19,'RevPAR Raw Data'!$B$6:$BE$43,'RevPAR Raw Data'!AL$1,FALSE)</f>
        <v>65.428502143195601</v>
      </c>
      <c r="AZ19" s="52">
        <f>VLOOKUP($A19,'RevPAR Raw Data'!$B$6:$BE$43,'RevPAR Raw Data'!AN$1,FALSE)</f>
        <v>112.173128923465</v>
      </c>
      <c r="BA19" s="52">
        <f>VLOOKUP($A19,'RevPAR Raw Data'!$B$6:$BE$43,'RevPAR Raw Data'!AO$1,FALSE)</f>
        <v>121.643221025195</v>
      </c>
      <c r="BB19" s="53">
        <f>VLOOKUP($A19,'RevPAR Raw Data'!$B$6:$BE$43,'RevPAR Raw Data'!AP$1,FALSE)</f>
        <v>116.90817497433</v>
      </c>
      <c r="BC19" s="54">
        <f>VLOOKUP($A19,'RevPAR Raw Data'!$B$6:$BE$43,'RevPAR Raw Data'!AR$1,FALSE)</f>
        <v>80.136980094948399</v>
      </c>
      <c r="BE19" s="47">
        <f>VLOOKUP($A19,'RevPAR Raw Data'!$B$6:$BE$43,'RevPAR Raw Data'!AT$1,FALSE)</f>
        <v>-1.8075969444719899</v>
      </c>
      <c r="BF19" s="48">
        <f>VLOOKUP($A19,'RevPAR Raw Data'!$B$6:$BE$43,'RevPAR Raw Data'!AU$1,FALSE)</f>
        <v>1.7395970778304</v>
      </c>
      <c r="BG19" s="48">
        <f>VLOOKUP($A19,'RevPAR Raw Data'!$B$6:$BE$43,'RevPAR Raw Data'!AV$1,FALSE)</f>
        <v>1.06710404073818</v>
      </c>
      <c r="BH19" s="48">
        <f>VLOOKUP($A19,'RevPAR Raw Data'!$B$6:$BE$43,'RevPAR Raw Data'!AW$1,FALSE)</f>
        <v>1.21934347187027</v>
      </c>
      <c r="BI19" s="48">
        <f>VLOOKUP($A19,'RevPAR Raw Data'!$B$6:$BE$43,'RevPAR Raw Data'!AX$1,FALSE)</f>
        <v>3.964340654566</v>
      </c>
      <c r="BJ19" s="49">
        <f>VLOOKUP($A19,'RevPAR Raw Data'!$B$6:$BE$43,'RevPAR Raw Data'!AY$1,FALSE)</f>
        <v>1.35073119313927</v>
      </c>
      <c r="BK19" s="48">
        <f>VLOOKUP($A19,'RevPAR Raw Data'!$B$6:$BE$43,'RevPAR Raw Data'!BA$1,FALSE)</f>
        <v>11.4631892486212</v>
      </c>
      <c r="BL19" s="48">
        <f>VLOOKUP($A19,'RevPAR Raw Data'!$B$6:$BE$43,'RevPAR Raw Data'!BB$1,FALSE)</f>
        <v>9.8217140902300208</v>
      </c>
      <c r="BM19" s="49">
        <f>VLOOKUP($A19,'RevPAR Raw Data'!$B$6:$BE$43,'RevPAR Raw Data'!BC$1,FALSE)</f>
        <v>10.603133579086199</v>
      </c>
      <c r="BN19" s="50">
        <f>VLOOKUP($A19,'RevPAR Raw Data'!$B$6:$BE$43,'RevPAR Raw Data'!BE$1,FALSE)</f>
        <v>4.9742797275849897</v>
      </c>
    </row>
    <row r="20" spans="1:66" x14ac:dyDescent="0.25">
      <c r="A20" s="63" t="s">
        <v>29</v>
      </c>
      <c r="B20" s="47">
        <f>VLOOKUP($A20,'Occupancy Raw Data'!$B$8:$BE$45,'Occupancy Raw Data'!AG$3,FALSE)</f>
        <v>46.9096361976789</v>
      </c>
      <c r="C20" s="48">
        <f>VLOOKUP($A20,'Occupancy Raw Data'!$B$8:$BE$45,'Occupancy Raw Data'!AH$3,FALSE)</f>
        <v>43.030382057634597</v>
      </c>
      <c r="D20" s="48">
        <f>VLOOKUP($A20,'Occupancy Raw Data'!$B$8:$BE$45,'Occupancy Raw Data'!AI$3,FALSE)</f>
        <v>42.6554961533446</v>
      </c>
      <c r="E20" s="48">
        <f>VLOOKUP($A20,'Occupancy Raw Data'!$B$8:$BE$45,'Occupancy Raw Data'!AJ$3,FALSE)</f>
        <v>45.498109271091401</v>
      </c>
      <c r="F20" s="48">
        <f>VLOOKUP($A20,'Occupancy Raw Data'!$B$8:$BE$45,'Occupancy Raw Data'!AK$3,FALSE)</f>
        <v>52.438388316599202</v>
      </c>
      <c r="G20" s="49">
        <f>VLOOKUP($A20,'Occupancy Raw Data'!$B$8:$BE$45,'Occupancy Raw Data'!AL$3,FALSE)</f>
        <v>46.106402399269697</v>
      </c>
      <c r="H20" s="48">
        <f>VLOOKUP($A20,'Occupancy Raw Data'!$B$8:$BE$45,'Occupancy Raw Data'!AN$3,FALSE)</f>
        <v>72.444256095970701</v>
      </c>
      <c r="I20" s="48">
        <f>VLOOKUP($A20,'Occupancy Raw Data'!$B$8:$BE$45,'Occupancy Raw Data'!AO$3,FALSE)</f>
        <v>76.926587560307695</v>
      </c>
      <c r="J20" s="49">
        <f>VLOOKUP($A20,'Occupancy Raw Data'!$B$8:$BE$45,'Occupancy Raw Data'!AP$3,FALSE)</f>
        <v>74.685421828139198</v>
      </c>
      <c r="K20" s="50">
        <f>VLOOKUP($A20,'Occupancy Raw Data'!$B$8:$BE$45,'Occupancy Raw Data'!AR$3,FALSE)</f>
        <v>54.271836521803898</v>
      </c>
      <c r="M20" s="47">
        <f>VLOOKUP($A20,'Occupancy Raw Data'!$B$8:$BE$45,'Occupancy Raw Data'!AT$3,FALSE)</f>
        <v>5.3759270905345202</v>
      </c>
      <c r="N20" s="48">
        <f>VLOOKUP($A20,'Occupancy Raw Data'!$B$8:$BE$45,'Occupancy Raw Data'!AU$3,FALSE)</f>
        <v>6.6034097768265099</v>
      </c>
      <c r="O20" s="48">
        <f>VLOOKUP($A20,'Occupancy Raw Data'!$B$8:$BE$45,'Occupancy Raw Data'!AV$3,FALSE)</f>
        <v>2.5220430992056402</v>
      </c>
      <c r="P20" s="48">
        <f>VLOOKUP($A20,'Occupancy Raw Data'!$B$8:$BE$45,'Occupancy Raw Data'!AW$3,FALSE)</f>
        <v>-0.44747839534842898</v>
      </c>
      <c r="Q20" s="48">
        <f>VLOOKUP($A20,'Occupancy Raw Data'!$B$8:$BE$45,'Occupancy Raw Data'!AX$3,FALSE)</f>
        <v>-2.8496601682985299</v>
      </c>
      <c r="R20" s="49">
        <f>VLOOKUP($A20,'Occupancy Raw Data'!$B$8:$BE$45,'Occupancy Raw Data'!AY$3,FALSE)</f>
        <v>1.9301258441427001</v>
      </c>
      <c r="S20" s="48">
        <f>VLOOKUP($A20,'Occupancy Raw Data'!$B$8:$BE$45,'Occupancy Raw Data'!BA$3,FALSE)</f>
        <v>3.1679496975711698</v>
      </c>
      <c r="T20" s="48">
        <f>VLOOKUP($A20,'Occupancy Raw Data'!$B$8:$BE$45,'Occupancy Raw Data'!BB$3,FALSE)</f>
        <v>2.6042528642195601</v>
      </c>
      <c r="U20" s="49">
        <f>VLOOKUP($A20,'Occupancy Raw Data'!$B$8:$BE$45,'Occupancy Raw Data'!BC$3,FALSE)</f>
        <v>2.8768722095071499</v>
      </c>
      <c r="V20" s="50">
        <f>VLOOKUP($A20,'Occupancy Raw Data'!$B$8:$BE$45,'Occupancy Raw Data'!BE$3,FALSE)</f>
        <v>2.3002828769186099</v>
      </c>
      <c r="X20" s="51">
        <f>VLOOKUP($A20,'ADR Raw Data'!$B$6:$BE$43,'ADR Raw Data'!AG$1,FALSE)</f>
        <v>123.10146212647599</v>
      </c>
      <c r="Y20" s="52">
        <f>VLOOKUP($A20,'ADR Raw Data'!$B$6:$BE$43,'ADR Raw Data'!AH$1,FALSE)</f>
        <v>112.31549848484801</v>
      </c>
      <c r="Z20" s="52">
        <f>VLOOKUP($A20,'ADR Raw Data'!$B$6:$BE$43,'ADR Raw Data'!AI$1,FALSE)</f>
        <v>113.785079862437</v>
      </c>
      <c r="AA20" s="52">
        <f>VLOOKUP($A20,'ADR Raw Data'!$B$6:$BE$43,'ADR Raw Data'!AJ$1,FALSE)</f>
        <v>121.869888228129</v>
      </c>
      <c r="AB20" s="52">
        <f>VLOOKUP($A20,'ADR Raw Data'!$B$6:$BE$43,'ADR Raw Data'!AK$1,FALSE)</f>
        <v>123.39983899042601</v>
      </c>
      <c r="AC20" s="53">
        <f>VLOOKUP($A20,'ADR Raw Data'!$B$6:$BE$43,'ADR Raw Data'!AL$1,FALSE)</f>
        <v>119.18917715433101</v>
      </c>
      <c r="AD20" s="52">
        <f>VLOOKUP($A20,'ADR Raw Data'!$B$6:$BE$43,'ADR Raw Data'!AN$1,FALSE)</f>
        <v>167.19667866624599</v>
      </c>
      <c r="AE20" s="52">
        <f>VLOOKUP($A20,'ADR Raw Data'!$B$6:$BE$43,'ADR Raw Data'!AO$1,FALSE)</f>
        <v>182.667098482922</v>
      </c>
      <c r="AF20" s="53">
        <f>VLOOKUP($A20,'ADR Raw Data'!$B$6:$BE$43,'ADR Raw Data'!AP$1,FALSE)</f>
        <v>175.16400733288199</v>
      </c>
      <c r="AG20" s="54">
        <f>VLOOKUP($A20,'ADR Raw Data'!$B$6:$BE$43,'ADR Raw Data'!AR$1,FALSE)</f>
        <v>141.19745501505901</v>
      </c>
      <c r="AI20" s="47">
        <f>VLOOKUP($A20,'ADR Raw Data'!$B$6:$BE$43,'ADR Raw Data'!AT$1,FALSE)</f>
        <v>-1.2781559875694899</v>
      </c>
      <c r="AJ20" s="48">
        <f>VLOOKUP($A20,'ADR Raw Data'!$B$6:$BE$43,'ADR Raw Data'!AU$1,FALSE)</f>
        <v>0.621361417334507</v>
      </c>
      <c r="AK20" s="48">
        <f>VLOOKUP($A20,'ADR Raw Data'!$B$6:$BE$43,'ADR Raw Data'!AV$1,FALSE)</f>
        <v>1.5102984850840599</v>
      </c>
      <c r="AL20" s="48">
        <f>VLOOKUP($A20,'ADR Raw Data'!$B$6:$BE$43,'ADR Raw Data'!AW$1,FALSE)</f>
        <v>7.4789674202492202</v>
      </c>
      <c r="AM20" s="48">
        <f>VLOOKUP($A20,'ADR Raw Data'!$B$6:$BE$43,'ADR Raw Data'!AX$1,FALSE)</f>
        <v>0.48505262365913498</v>
      </c>
      <c r="AN20" s="49">
        <f>VLOOKUP($A20,'ADR Raw Data'!$B$6:$BE$43,'ADR Raw Data'!AY$1,FALSE)</f>
        <v>1.6039855963992</v>
      </c>
      <c r="AO20" s="48">
        <f>VLOOKUP($A20,'ADR Raw Data'!$B$6:$BE$43,'ADR Raw Data'!BA$1,FALSE)</f>
        <v>-1.5888595983312599</v>
      </c>
      <c r="AP20" s="48">
        <f>VLOOKUP($A20,'ADR Raw Data'!$B$6:$BE$43,'ADR Raw Data'!BB$1,FALSE)</f>
        <v>-6.7119520696786795E-4</v>
      </c>
      <c r="AQ20" s="49">
        <f>VLOOKUP($A20,'ADR Raw Data'!$B$6:$BE$43,'ADR Raw Data'!BC$1,FALSE)</f>
        <v>-0.75205489926341695</v>
      </c>
      <c r="AR20" s="50">
        <f>VLOOKUP($A20,'ADR Raw Data'!$B$6:$BE$43,'ADR Raw Data'!BE$1,FALSE)</f>
        <v>0.53424578356739905</v>
      </c>
      <c r="AT20" s="51">
        <f>VLOOKUP($A20,'RevPAR Raw Data'!$B$6:$BE$43,'RevPAR Raw Data'!AG$1,FALSE)</f>
        <v>57.746448037553698</v>
      </c>
      <c r="AU20" s="52">
        <f>VLOOKUP($A20,'RevPAR Raw Data'!$B$6:$BE$43,'RevPAR Raw Data'!AH$1,FALSE)</f>
        <v>48.329788107967097</v>
      </c>
      <c r="AV20" s="52">
        <f>VLOOKUP($A20,'RevPAR Raw Data'!$B$6:$BE$43,'RevPAR Raw Data'!AI$1,FALSE)</f>
        <v>48.535590363802299</v>
      </c>
      <c r="AW20" s="52">
        <f>VLOOKUP($A20,'RevPAR Raw Data'!$B$6:$BE$43,'RevPAR Raw Data'!AJ$1,FALSE)</f>
        <v>55.448494914591201</v>
      </c>
      <c r="AX20" s="52">
        <f>VLOOKUP($A20,'RevPAR Raw Data'!$B$6:$BE$43,'RevPAR Raw Data'!AK$1,FALSE)</f>
        <v>64.708886751858103</v>
      </c>
      <c r="AY20" s="53">
        <f>VLOOKUP($A20,'RevPAR Raw Data'!$B$6:$BE$43,'RevPAR Raw Data'!AL$1,FALSE)</f>
        <v>54.953841635154497</v>
      </c>
      <c r="AZ20" s="52">
        <f>VLOOKUP($A20,'RevPAR Raw Data'!$B$6:$BE$43,'RevPAR Raw Data'!AN$1,FALSE)</f>
        <v>121.124390076933</v>
      </c>
      <c r="BA20" s="52">
        <f>VLOOKUP($A20,'RevPAR Raw Data'!$B$6:$BE$43,'RevPAR Raw Data'!AO$1,FALSE)</f>
        <v>140.51956545833801</v>
      </c>
      <c r="BB20" s="53">
        <f>VLOOKUP($A20,'RevPAR Raw Data'!$B$6:$BE$43,'RevPAR Raw Data'!AP$1,FALSE)</f>
        <v>130.82197776763499</v>
      </c>
      <c r="BC20" s="54">
        <f>VLOOKUP($A20,'RevPAR Raw Data'!$B$6:$BE$43,'RevPAR Raw Data'!AR$1,FALSE)</f>
        <v>76.630451958720599</v>
      </c>
      <c r="BE20" s="47">
        <f>VLOOKUP($A20,'RevPAR Raw Data'!$B$6:$BE$43,'RevPAR Raw Data'!AT$1,FALSE)</f>
        <v>4.0290583689699799</v>
      </c>
      <c r="BF20" s="48">
        <f>VLOOKUP($A20,'RevPAR Raw Data'!$B$6:$BE$43,'RevPAR Raw Data'!AU$1,FALSE)</f>
        <v>7.2658022347427096</v>
      </c>
      <c r="BG20" s="48">
        <f>VLOOKUP($A20,'RevPAR Raw Data'!$B$6:$BE$43,'RevPAR Raw Data'!AV$1,FALSE)</f>
        <v>4.0704319630101704</v>
      </c>
      <c r="BH20" s="48">
        <f>VLOOKUP($A20,'RevPAR Raw Data'!$B$6:$BE$43,'RevPAR Raw Data'!AW$1,FALSE)</f>
        <v>6.9980222615000303</v>
      </c>
      <c r="BI20" s="48">
        <f>VLOOKUP($A20,'RevPAR Raw Data'!$B$6:$BE$43,'RevPAR Raw Data'!AX$1,FALSE)</f>
        <v>-2.3784298960511001</v>
      </c>
      <c r="BJ20" s="49">
        <f>VLOOKUP($A20,'RevPAR Raw Data'!$B$6:$BE$43,'RevPAR Raw Data'!AY$1,FALSE)</f>
        <v>3.56507038107434</v>
      </c>
      <c r="BK20" s="48">
        <f>VLOOKUP($A20,'RevPAR Raw Data'!$B$6:$BE$43,'RevPAR Raw Data'!BA$1,FALSE)</f>
        <v>1.5287558263997501</v>
      </c>
      <c r="BL20" s="48">
        <f>VLOOKUP($A20,'RevPAR Raw Data'!$B$6:$BE$43,'RevPAR Raw Data'!BB$1,FALSE)</f>
        <v>2.6035641893921899</v>
      </c>
      <c r="BM20" s="49">
        <f>VLOOKUP($A20,'RevPAR Raw Data'!$B$6:$BE$43,'RevPAR Raw Data'!BC$1,FALSE)</f>
        <v>2.1031816518465898</v>
      </c>
      <c r="BN20" s="50">
        <f>VLOOKUP($A20,'RevPAR Raw Data'!$B$6:$BE$43,'RevPAR Raw Data'!BE$1,FALSE)</f>
        <v>2.8468178247660698</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46</v>
      </c>
      <c r="B22" s="47">
        <f>VLOOKUP($A22,'Occupancy Raw Data'!$B$8:$BE$45,'Occupancy Raw Data'!AG$3,FALSE)</f>
        <v>50.669936526255</v>
      </c>
      <c r="C22" s="48">
        <f>VLOOKUP($A22,'Occupancy Raw Data'!$B$8:$BE$45,'Occupancy Raw Data'!AH$3,FALSE)</f>
        <v>60.731679169070901</v>
      </c>
      <c r="D22" s="48">
        <f>VLOOKUP($A22,'Occupancy Raw Data'!$B$8:$BE$45,'Occupancy Raw Data'!AI$3,FALSE)</f>
        <v>64.113675706866701</v>
      </c>
      <c r="E22" s="48">
        <f>VLOOKUP($A22,'Occupancy Raw Data'!$B$8:$BE$45,'Occupancy Raw Data'!AJ$3,FALSE)</f>
        <v>65.627236006924406</v>
      </c>
      <c r="F22" s="48">
        <f>VLOOKUP($A22,'Occupancy Raw Data'!$B$8:$BE$45,'Occupancy Raw Data'!AK$3,FALSE)</f>
        <v>67.358915175995307</v>
      </c>
      <c r="G22" s="49">
        <f>VLOOKUP($A22,'Occupancy Raw Data'!$B$8:$BE$45,'Occupancy Raw Data'!AL$3,FALSE)</f>
        <v>61.7002885170225</v>
      </c>
      <c r="H22" s="48">
        <f>VLOOKUP($A22,'Occupancy Raw Data'!$B$8:$BE$45,'Occupancy Raw Data'!AN$3,FALSE)</f>
        <v>79.569532602423493</v>
      </c>
      <c r="I22" s="48">
        <f>VLOOKUP($A22,'Occupancy Raw Data'!$B$8:$BE$45,'Occupancy Raw Data'!AO$3,FALSE)</f>
        <v>82.735718407386003</v>
      </c>
      <c r="J22" s="49">
        <f>VLOOKUP($A22,'Occupancy Raw Data'!$B$8:$BE$45,'Occupancy Raw Data'!AP$3,FALSE)</f>
        <v>81.152625504904705</v>
      </c>
      <c r="K22" s="50">
        <f>VLOOKUP($A22,'Occupancy Raw Data'!$B$8:$BE$45,'Occupancy Raw Data'!AR$3,FALSE)</f>
        <v>67.2580990849888</v>
      </c>
      <c r="M22" s="47">
        <f>VLOOKUP($A22,'Occupancy Raw Data'!$B$8:$BE$45,'Occupancy Raw Data'!AT$3,FALSE)</f>
        <v>2.0241169383481901</v>
      </c>
      <c r="N22" s="48">
        <f>VLOOKUP($A22,'Occupancy Raw Data'!$B$8:$BE$45,'Occupancy Raw Data'!AU$3,FALSE)</f>
        <v>4.6422262265984102</v>
      </c>
      <c r="O22" s="48">
        <f>VLOOKUP($A22,'Occupancy Raw Data'!$B$8:$BE$45,'Occupancy Raw Data'!AV$3,FALSE)</f>
        <v>3.2452677145012099</v>
      </c>
      <c r="P22" s="48">
        <f>VLOOKUP($A22,'Occupancy Raw Data'!$B$8:$BE$45,'Occupancy Raw Data'!AW$3,FALSE)</f>
        <v>2.2454211858866402</v>
      </c>
      <c r="Q22" s="48">
        <f>VLOOKUP($A22,'Occupancy Raw Data'!$B$8:$BE$45,'Occupancy Raw Data'!AX$3,FALSE)</f>
        <v>1.46463575885676</v>
      </c>
      <c r="R22" s="49">
        <f>VLOOKUP($A22,'Occupancy Raw Data'!$B$8:$BE$45,'Occupancy Raw Data'!AY$3,FALSE)</f>
        <v>2.7061181505016401</v>
      </c>
      <c r="S22" s="48">
        <f>VLOOKUP($A22,'Occupancy Raw Data'!$B$8:$BE$45,'Occupancy Raw Data'!BA$3,FALSE)</f>
        <v>0.89956006982471004</v>
      </c>
      <c r="T22" s="48">
        <f>VLOOKUP($A22,'Occupancy Raw Data'!$B$8:$BE$45,'Occupancy Raw Data'!BB$3,FALSE)</f>
        <v>2.6014571680009202</v>
      </c>
      <c r="U22" s="49">
        <f>VLOOKUP($A22,'Occupancy Raw Data'!$B$8:$BE$45,'Occupancy Raw Data'!BC$3,FALSE)</f>
        <v>1.7604352607674101</v>
      </c>
      <c r="V22" s="50">
        <f>VLOOKUP($A22,'Occupancy Raw Data'!$B$8:$BE$45,'Occupancy Raw Data'!BE$3,FALSE)</f>
        <v>2.38057617636162</v>
      </c>
      <c r="X22" s="51">
        <f>VLOOKUP($A22,'ADR Raw Data'!$B$6:$BE$43,'ADR Raw Data'!AG$1,FALSE)</f>
        <v>109.437047066996</v>
      </c>
      <c r="Y22" s="52">
        <f>VLOOKUP($A22,'ADR Raw Data'!$B$6:$BE$43,'ADR Raw Data'!AH$1,FALSE)</f>
        <v>111.71617018850699</v>
      </c>
      <c r="Z22" s="52">
        <f>VLOOKUP($A22,'ADR Raw Data'!$B$6:$BE$43,'ADR Raw Data'!AI$1,FALSE)</f>
        <v>113.898750056251</v>
      </c>
      <c r="AA22" s="52">
        <f>VLOOKUP($A22,'ADR Raw Data'!$B$6:$BE$43,'ADR Raw Data'!AJ$1,FALSE)</f>
        <v>114.514350842331</v>
      </c>
      <c r="AB22" s="52">
        <f>VLOOKUP($A22,'ADR Raw Data'!$B$6:$BE$43,'ADR Raw Data'!AK$1,FALSE)</f>
        <v>125.046037966984</v>
      </c>
      <c r="AC22" s="53">
        <f>VLOOKUP($A22,'ADR Raw Data'!$B$6:$BE$43,'ADR Raw Data'!AL$1,FALSE)</f>
        <v>115.301153389334</v>
      </c>
      <c r="AD22" s="52">
        <f>VLOOKUP($A22,'ADR Raw Data'!$B$6:$BE$43,'ADR Raw Data'!AN$1,FALSE)</f>
        <v>175.58166026078001</v>
      </c>
      <c r="AE22" s="52">
        <f>VLOOKUP($A22,'ADR Raw Data'!$B$6:$BE$43,'ADR Raw Data'!AO$1,FALSE)</f>
        <v>179.46312893619</v>
      </c>
      <c r="AF22" s="53">
        <f>VLOOKUP($A22,'ADR Raw Data'!$B$6:$BE$43,'ADR Raw Data'!AP$1,FALSE)</f>
        <v>177.56025366634</v>
      </c>
      <c r="AG22" s="54">
        <f>VLOOKUP($A22,'ADR Raw Data'!$B$6:$BE$43,'ADR Raw Data'!AR$1,FALSE)</f>
        <v>136.76426985640501</v>
      </c>
      <c r="AH22" s="65"/>
      <c r="AI22" s="47">
        <f>VLOOKUP($A22,'ADR Raw Data'!$B$6:$BE$43,'ADR Raw Data'!AT$1,FALSE)</f>
        <v>0.45531617099544203</v>
      </c>
      <c r="AJ22" s="48">
        <f>VLOOKUP($A22,'ADR Raw Data'!$B$6:$BE$43,'ADR Raw Data'!AU$1,FALSE)</f>
        <v>4.6733053475936002</v>
      </c>
      <c r="AK22" s="48">
        <f>VLOOKUP($A22,'ADR Raw Data'!$B$6:$BE$43,'ADR Raw Data'!AV$1,FALSE)</f>
        <v>5.1166787652577801</v>
      </c>
      <c r="AL22" s="48">
        <f>VLOOKUP($A22,'ADR Raw Data'!$B$6:$BE$43,'ADR Raw Data'!AW$1,FALSE)</f>
        <v>4.7025922173768597</v>
      </c>
      <c r="AM22" s="48">
        <f>VLOOKUP($A22,'ADR Raw Data'!$B$6:$BE$43,'ADR Raw Data'!AX$1,FALSE)</f>
        <v>6.7120928391825201</v>
      </c>
      <c r="AN22" s="49">
        <f>VLOOKUP($A22,'ADR Raw Data'!$B$6:$BE$43,'ADR Raw Data'!AY$1,FALSE)</f>
        <v>4.5291515088883196</v>
      </c>
      <c r="AO22" s="48">
        <f>VLOOKUP($A22,'ADR Raw Data'!$B$6:$BE$43,'ADR Raw Data'!BA$1,FALSE)</f>
        <v>4.7802139487448798</v>
      </c>
      <c r="AP22" s="48">
        <f>VLOOKUP($A22,'ADR Raw Data'!$B$6:$BE$43,'ADR Raw Data'!BB$1,FALSE)</f>
        <v>4.8184874195268197</v>
      </c>
      <c r="AQ22" s="49">
        <f>VLOOKUP($A22,'ADR Raw Data'!$B$6:$BE$43,'ADR Raw Data'!BC$1,FALSE)</f>
        <v>4.8097866799962699</v>
      </c>
      <c r="AR22" s="50">
        <f>VLOOKUP($A22,'ADR Raw Data'!$B$6:$BE$43,'ADR Raw Data'!BE$1,FALSE)</f>
        <v>4.5598035381320701</v>
      </c>
      <c r="AT22" s="51">
        <f>VLOOKUP($A22,'RevPAR Raw Data'!$B$6:$BE$43,'RevPAR Raw Data'!AG$1,FALSE)</f>
        <v>55.451682285054801</v>
      </c>
      <c r="AU22" s="52">
        <f>VLOOKUP($A22,'RevPAR Raw Data'!$B$6:$BE$43,'RevPAR Raw Data'!AH$1,FALSE)</f>
        <v>67.847106058857406</v>
      </c>
      <c r="AV22" s="52">
        <f>VLOOKUP($A22,'RevPAR Raw Data'!$B$6:$BE$43,'RevPAR Raw Data'!AI$1,FALSE)</f>
        <v>73.024675245239393</v>
      </c>
      <c r="AW22" s="52">
        <f>VLOOKUP($A22,'RevPAR Raw Data'!$B$6:$BE$43,'RevPAR Raw Data'!AJ$1,FALSE)</f>
        <v>75.152603289094003</v>
      </c>
      <c r="AX22" s="52">
        <f>VLOOKUP($A22,'RevPAR Raw Data'!$B$6:$BE$43,'RevPAR Raw Data'!AK$1,FALSE)</f>
        <v>84.229654645124</v>
      </c>
      <c r="AY22" s="53">
        <f>VLOOKUP($A22,'RevPAR Raw Data'!$B$6:$BE$43,'RevPAR Raw Data'!AL$1,FALSE)</f>
        <v>71.141144304673901</v>
      </c>
      <c r="AZ22" s="52">
        <f>VLOOKUP($A22,'RevPAR Raw Data'!$B$6:$BE$43,'RevPAR Raw Data'!AN$1,FALSE)</f>
        <v>139.70950640507701</v>
      </c>
      <c r="BA22" s="52">
        <f>VLOOKUP($A22,'RevPAR Raw Data'!$B$6:$BE$43,'RevPAR Raw Data'!AO$1,FALSE)</f>
        <v>148.48010900173099</v>
      </c>
      <c r="BB22" s="53">
        <f>VLOOKUP($A22,'RevPAR Raw Data'!$B$6:$BE$43,'RevPAR Raw Data'!AP$1,FALSE)</f>
        <v>144.094807703404</v>
      </c>
      <c r="BC22" s="54">
        <f>VLOOKUP($A22,'RevPAR Raw Data'!$B$6:$BE$43,'RevPAR Raw Data'!AR$1,FALSE)</f>
        <v>91.985048132882596</v>
      </c>
      <c r="BE22" s="47">
        <f>VLOOKUP($A22,'RevPAR Raw Data'!$B$6:$BE$43,'RevPAR Raw Data'!AT$1,FALSE)</f>
        <v>2.4886492410837899</v>
      </c>
      <c r="BF22" s="48">
        <f>VLOOKUP($A22,'RevPAR Raw Data'!$B$6:$BE$43,'RevPAR Raw Data'!AU$1,FALSE)</f>
        <v>9.5324769806870204</v>
      </c>
      <c r="BG22" s="48">
        <f>VLOOKUP($A22,'RevPAR Raw Data'!$B$6:$BE$43,'RevPAR Raw Data'!AV$1,FALSE)</f>
        <v>8.5279964037826499</v>
      </c>
      <c r="BH22" s="48">
        <f>VLOOKUP($A22,'RevPAR Raw Data'!$B$6:$BE$43,'RevPAR Raw Data'!AW$1,FALSE)</f>
        <v>7.05360640519834</v>
      </c>
      <c r="BI22" s="48">
        <f>VLOOKUP($A22,'RevPAR Raw Data'!$B$6:$BE$43,'RevPAR Raw Data'!AX$1,FALSE)</f>
        <v>8.2750363099296198</v>
      </c>
      <c r="BJ22" s="49">
        <f>VLOOKUP($A22,'RevPAR Raw Data'!$B$6:$BE$43,'RevPAR Raw Data'!AY$1,FALSE)</f>
        <v>7.3578338504357097</v>
      </c>
      <c r="BK22" s="48">
        <f>VLOOKUP($A22,'RevPAR Raw Data'!$B$6:$BE$43,'RevPAR Raw Data'!BA$1,FALSE)</f>
        <v>5.72277491450469</v>
      </c>
      <c r="BL22" s="48">
        <f>VLOOKUP($A22,'RevPAR Raw Data'!$B$6:$BE$43,'RevPAR Raw Data'!BB$1,FALSE)</f>
        <v>7.5452954738922502</v>
      </c>
      <c r="BM22" s="49">
        <f>VLOOKUP($A22,'RevPAR Raw Data'!$B$6:$BE$43,'RevPAR Raw Data'!BC$1,FALSE)</f>
        <v>6.6548951214460299</v>
      </c>
      <c r="BN22" s="50">
        <f>VLOOKUP($A22,'RevPAR Raw Data'!$B$6:$BE$43,'RevPAR Raw Data'!BE$1,FALSE)</f>
        <v>7.04892931121136</v>
      </c>
    </row>
    <row r="23" spans="1:66" x14ac:dyDescent="0.25">
      <c r="A23" s="63" t="s">
        <v>70</v>
      </c>
      <c r="B23" s="47">
        <f>VLOOKUP($A23,'Occupancy Raw Data'!$B$8:$BE$45,'Occupancy Raw Data'!AG$3,FALSE)</f>
        <v>48.829808813834298</v>
      </c>
      <c r="C23" s="48">
        <f>VLOOKUP($A23,'Occupancy Raw Data'!$B$8:$BE$45,'Occupancy Raw Data'!AH$3,FALSE)</f>
        <v>58.654089963994103</v>
      </c>
      <c r="D23" s="48">
        <f>VLOOKUP($A23,'Occupancy Raw Data'!$B$8:$BE$45,'Occupancy Raw Data'!AI$3,FALSE)</f>
        <v>61.407779299153098</v>
      </c>
      <c r="E23" s="48">
        <f>VLOOKUP($A23,'Occupancy Raw Data'!$B$8:$BE$45,'Occupancy Raw Data'!AJ$3,FALSE)</f>
        <v>64.337694609260097</v>
      </c>
      <c r="F23" s="48">
        <f>VLOOKUP($A23,'Occupancy Raw Data'!$B$8:$BE$45,'Occupancy Raw Data'!AK$3,FALSE)</f>
        <v>64.505045894822203</v>
      </c>
      <c r="G23" s="49">
        <f>VLOOKUP($A23,'Occupancy Raw Data'!$B$8:$BE$45,'Occupancy Raw Data'!AL$3,FALSE)</f>
        <v>59.546883716212697</v>
      </c>
      <c r="H23" s="48">
        <f>VLOOKUP($A23,'Occupancy Raw Data'!$B$8:$BE$45,'Occupancy Raw Data'!AN$3,FALSE)</f>
        <v>75.718849840255501</v>
      </c>
      <c r="I23" s="48">
        <f>VLOOKUP($A23,'Occupancy Raw Data'!$B$8:$BE$45,'Occupancy Raw Data'!AO$3,FALSE)</f>
        <v>78.778082052842393</v>
      </c>
      <c r="J23" s="49">
        <f>VLOOKUP($A23,'Occupancy Raw Data'!$B$8:$BE$45,'Occupancy Raw Data'!AP$3,FALSE)</f>
        <v>77.248465946549004</v>
      </c>
      <c r="K23" s="50">
        <f>VLOOKUP($A23,'Occupancy Raw Data'!$B$8:$BE$45,'Occupancy Raw Data'!AR$3,FALSE)</f>
        <v>64.604478639165904</v>
      </c>
      <c r="M23" s="47">
        <f>VLOOKUP($A23,'Occupancy Raw Data'!$B$8:$BE$45,'Occupancy Raw Data'!AT$3,FALSE)</f>
        <v>1.33665000594081</v>
      </c>
      <c r="N23" s="48">
        <f>VLOOKUP($A23,'Occupancy Raw Data'!$B$8:$BE$45,'Occupancy Raw Data'!AU$3,FALSE)</f>
        <v>3.16782948940627</v>
      </c>
      <c r="O23" s="48">
        <f>VLOOKUP($A23,'Occupancy Raw Data'!$B$8:$BE$45,'Occupancy Raw Data'!AV$3,FALSE)</f>
        <v>1.3062141697543199</v>
      </c>
      <c r="P23" s="48">
        <f>VLOOKUP($A23,'Occupancy Raw Data'!$B$8:$BE$45,'Occupancy Raw Data'!AW$3,FALSE)</f>
        <v>2.8006874935660302</v>
      </c>
      <c r="Q23" s="48">
        <f>VLOOKUP($A23,'Occupancy Raw Data'!$B$8:$BE$45,'Occupancy Raw Data'!AX$3,FALSE)</f>
        <v>2.0823327262006401</v>
      </c>
      <c r="R23" s="49">
        <f>VLOOKUP($A23,'Occupancy Raw Data'!$B$8:$BE$45,'Occupancy Raw Data'!AY$3,FALSE)</f>
        <v>2.16373047358337</v>
      </c>
      <c r="S23" s="48">
        <f>VLOOKUP($A23,'Occupancy Raw Data'!$B$8:$BE$45,'Occupancy Raw Data'!BA$3,FALSE)</f>
        <v>1.2766883611539199</v>
      </c>
      <c r="T23" s="48">
        <f>VLOOKUP($A23,'Occupancy Raw Data'!$B$8:$BE$45,'Occupancy Raw Data'!BB$3,FALSE)</f>
        <v>2.3067734017827402</v>
      </c>
      <c r="U23" s="49">
        <f>VLOOKUP($A23,'Occupancy Raw Data'!$B$8:$BE$45,'Occupancy Raw Data'!BC$3,FALSE)</f>
        <v>1.79932413185548</v>
      </c>
      <c r="V23" s="50">
        <f>VLOOKUP($A23,'Occupancy Raw Data'!$B$8:$BE$45,'Occupancy Raw Data'!BE$3,FALSE)</f>
        <v>2.0389737145215698</v>
      </c>
      <c r="X23" s="51">
        <f>VLOOKUP($A23,'ADR Raw Data'!$B$6:$BE$43,'ADR Raw Data'!AG$1,FALSE)</f>
        <v>108.036065948331</v>
      </c>
      <c r="Y23" s="52">
        <f>VLOOKUP($A23,'ADR Raw Data'!$B$6:$BE$43,'ADR Raw Data'!AH$1,FALSE)</f>
        <v>110.176592166695</v>
      </c>
      <c r="Z23" s="52">
        <f>VLOOKUP($A23,'ADR Raw Data'!$B$6:$BE$43,'ADR Raw Data'!AI$1,FALSE)</f>
        <v>111.225548971839</v>
      </c>
      <c r="AA23" s="52">
        <f>VLOOKUP($A23,'ADR Raw Data'!$B$6:$BE$43,'ADR Raw Data'!AJ$1,FALSE)</f>
        <v>112.930158630066</v>
      </c>
      <c r="AB23" s="52">
        <f>VLOOKUP($A23,'ADR Raw Data'!$B$6:$BE$43,'ADR Raw Data'!AK$1,FALSE)</f>
        <v>121.64718213801299</v>
      </c>
      <c r="AC23" s="53">
        <f>VLOOKUP($A23,'ADR Raw Data'!$B$6:$BE$43,'ADR Raw Data'!AL$1,FALSE)</f>
        <v>113.122041594099</v>
      </c>
      <c r="AD23" s="52">
        <f>VLOOKUP($A23,'ADR Raw Data'!$B$6:$BE$43,'ADR Raw Data'!AN$1,FALSE)</f>
        <v>150.615592391668</v>
      </c>
      <c r="AE23" s="52">
        <f>VLOOKUP($A23,'ADR Raw Data'!$B$6:$BE$43,'ADR Raw Data'!AO$1,FALSE)</f>
        <v>153.16763763940901</v>
      </c>
      <c r="AF23" s="53">
        <f>VLOOKUP($A23,'ADR Raw Data'!$B$6:$BE$43,'ADR Raw Data'!AP$1,FALSE)</f>
        <v>151.91688185719701</v>
      </c>
      <c r="AG23" s="54">
        <f>VLOOKUP($A23,'ADR Raw Data'!$B$6:$BE$43,'ADR Raw Data'!AR$1,FALSE)</f>
        <v>126.37562029369001</v>
      </c>
      <c r="AH23" s="65"/>
      <c r="AI23" s="47">
        <f>VLOOKUP($A23,'ADR Raw Data'!$B$6:$BE$43,'ADR Raw Data'!AT$1,FALSE)</f>
        <v>0.56594490392709695</v>
      </c>
      <c r="AJ23" s="48">
        <f>VLOOKUP($A23,'ADR Raw Data'!$B$6:$BE$43,'ADR Raw Data'!AU$1,FALSE)</f>
        <v>3.6760215177994802</v>
      </c>
      <c r="AK23" s="48">
        <f>VLOOKUP($A23,'ADR Raw Data'!$B$6:$BE$43,'ADR Raw Data'!AV$1,FALSE)</f>
        <v>3.2526338658484701</v>
      </c>
      <c r="AL23" s="48">
        <f>VLOOKUP($A23,'ADR Raw Data'!$B$6:$BE$43,'ADR Raw Data'!AW$1,FALSE)</f>
        <v>4.64384340981404</v>
      </c>
      <c r="AM23" s="48">
        <f>VLOOKUP($A23,'ADR Raw Data'!$B$6:$BE$43,'ADR Raw Data'!AX$1,FALSE)</f>
        <v>6.4443971714741899</v>
      </c>
      <c r="AN23" s="49">
        <f>VLOOKUP($A23,'ADR Raw Data'!$B$6:$BE$43,'ADR Raw Data'!AY$1,FALSE)</f>
        <v>3.9201476730182301</v>
      </c>
      <c r="AO23" s="48">
        <f>VLOOKUP($A23,'ADR Raw Data'!$B$6:$BE$43,'ADR Raw Data'!BA$1,FALSE)</f>
        <v>2.05382410018295</v>
      </c>
      <c r="AP23" s="48">
        <f>VLOOKUP($A23,'ADR Raw Data'!$B$6:$BE$43,'ADR Raw Data'!BB$1,FALSE)</f>
        <v>2.7787948794669801</v>
      </c>
      <c r="AQ23" s="49">
        <f>VLOOKUP($A23,'ADR Raw Data'!$B$6:$BE$43,'ADR Raw Data'!BC$1,FALSE)</f>
        <v>2.4277672273949098</v>
      </c>
      <c r="AR23" s="50">
        <f>VLOOKUP($A23,'ADR Raw Data'!$B$6:$BE$43,'ADR Raw Data'!BE$1,FALSE)</f>
        <v>3.2752772418143299</v>
      </c>
      <c r="AT23" s="51">
        <f>VLOOKUP($A23,'RevPAR Raw Data'!$B$6:$BE$43,'RevPAR Raw Data'!AG$1,FALSE)</f>
        <v>52.753804452558398</v>
      </c>
      <c r="AU23" s="52">
        <f>VLOOKUP($A23,'RevPAR Raw Data'!$B$6:$BE$43,'RevPAR Raw Data'!AH$1,FALSE)</f>
        <v>64.623077488716405</v>
      </c>
      <c r="AV23" s="52">
        <f>VLOOKUP($A23,'RevPAR Raw Data'!$B$6:$BE$43,'RevPAR Raw Data'!AI$1,FALSE)</f>
        <v>68.301139636898398</v>
      </c>
      <c r="AW23" s="52">
        <f>VLOOKUP($A23,'RevPAR Raw Data'!$B$6:$BE$43,'RevPAR Raw Data'!AJ$1,FALSE)</f>
        <v>72.656660581165298</v>
      </c>
      <c r="AX23" s="52">
        <f>VLOOKUP($A23,'RevPAR Raw Data'!$B$6:$BE$43,'RevPAR Raw Data'!AK$1,FALSE)</f>
        <v>78.468570667883697</v>
      </c>
      <c r="AY23" s="53">
        <f>VLOOKUP($A23,'RevPAR Raw Data'!$B$6:$BE$43,'RevPAR Raw Data'!AL$1,FALSE)</f>
        <v>67.360650565444402</v>
      </c>
      <c r="AZ23" s="52">
        <f>VLOOKUP($A23,'RevPAR Raw Data'!$B$6:$BE$43,'RevPAR Raw Data'!AN$1,FALSE)</f>
        <v>114.04439423905799</v>
      </c>
      <c r="BA23" s="52">
        <f>VLOOKUP($A23,'RevPAR Raw Data'!$B$6:$BE$43,'RevPAR Raw Data'!AO$1,FALSE)</f>
        <v>120.66252725797401</v>
      </c>
      <c r="BB23" s="53">
        <f>VLOOKUP($A23,'RevPAR Raw Data'!$B$6:$BE$43,'RevPAR Raw Data'!AP$1,FALSE)</f>
        <v>117.353460748516</v>
      </c>
      <c r="BC23" s="54">
        <f>VLOOKUP($A23,'RevPAR Raw Data'!$B$6:$BE$43,'RevPAR Raw Data'!AR$1,FALSE)</f>
        <v>81.644310617750804</v>
      </c>
      <c r="BE23" s="47">
        <f>VLOOKUP($A23,'RevPAR Raw Data'!$B$6:$BE$43,'RevPAR Raw Data'!AT$1,FALSE)</f>
        <v>1.9101596124598701</v>
      </c>
      <c r="BF23" s="48">
        <f>VLOOKUP($A23,'RevPAR Raw Data'!$B$6:$BE$43,'RevPAR Raw Data'!AU$1,FALSE)</f>
        <v>6.9603011008835196</v>
      </c>
      <c r="BG23" s="48">
        <f>VLOOKUP($A23,'RevPAR Raw Data'!$B$6:$BE$43,'RevPAR Raw Data'!AV$1,FALSE)</f>
        <v>4.6013344000487297</v>
      </c>
      <c r="BH23" s="48">
        <f>VLOOKUP($A23,'RevPAR Raw Data'!$B$6:$BE$43,'RevPAR Raw Data'!AW$1,FALSE)</f>
        <v>7.5745904449795303</v>
      </c>
      <c r="BI23" s="48">
        <f>VLOOKUP($A23,'RevPAR Raw Data'!$B$6:$BE$43,'RevPAR Raw Data'!AX$1,FALSE)</f>
        <v>8.6609236889827805</v>
      </c>
      <c r="BJ23" s="49">
        <f>VLOOKUP($A23,'RevPAR Raw Data'!$B$6:$BE$43,'RevPAR Raw Data'!AY$1,FALSE)</f>
        <v>6.1686995764121697</v>
      </c>
      <c r="BK23" s="48">
        <f>VLOOKUP($A23,'RevPAR Raw Data'!$B$6:$BE$43,'RevPAR Raw Data'!BA$1,FALSE)</f>
        <v>3.35673339458249</v>
      </c>
      <c r="BL23" s="48">
        <f>VLOOKUP($A23,'RevPAR Raw Data'!$B$6:$BE$43,'RevPAR Raw Data'!BB$1,FALSE)</f>
        <v>5.1496687824193703</v>
      </c>
      <c r="BM23" s="49">
        <f>VLOOKUP($A23,'RevPAR Raw Data'!$B$6:$BE$43,'RevPAR Raw Data'!BC$1,FALSE)</f>
        <v>4.2707747608381901</v>
      </c>
      <c r="BN23" s="50">
        <f>VLOOKUP($A23,'RevPAR Raw Data'!$B$6:$BE$43,'RevPAR Raw Data'!BE$1,FALSE)</f>
        <v>5.3810329983742102</v>
      </c>
    </row>
    <row r="24" spans="1:66" x14ac:dyDescent="0.25">
      <c r="A24" s="63" t="s">
        <v>52</v>
      </c>
      <c r="B24" s="47">
        <f>VLOOKUP($A24,'Occupancy Raw Data'!$B$8:$BE$45,'Occupancy Raw Data'!AG$3,FALSE)</f>
        <v>51.902713434811297</v>
      </c>
      <c r="C24" s="48">
        <f>VLOOKUP($A24,'Occupancy Raw Data'!$B$8:$BE$45,'Occupancy Raw Data'!AH$3,FALSE)</f>
        <v>66.404698874917202</v>
      </c>
      <c r="D24" s="48">
        <f>VLOOKUP($A24,'Occupancy Raw Data'!$B$8:$BE$45,'Occupancy Raw Data'!AI$3,FALSE)</f>
        <v>72.509927200529404</v>
      </c>
      <c r="E24" s="48">
        <f>VLOOKUP($A24,'Occupancy Raw Data'!$B$8:$BE$45,'Occupancy Raw Data'!AJ$3,FALSE)</f>
        <v>72.261747187293096</v>
      </c>
      <c r="F24" s="48">
        <f>VLOOKUP($A24,'Occupancy Raw Data'!$B$8:$BE$45,'Occupancy Raw Data'!AK$3,FALSE)</f>
        <v>69.374586366644607</v>
      </c>
      <c r="G24" s="49">
        <f>VLOOKUP($A24,'Occupancy Raw Data'!$B$8:$BE$45,'Occupancy Raw Data'!AL$3,FALSE)</f>
        <v>66.490734612839105</v>
      </c>
      <c r="H24" s="48">
        <f>VLOOKUP($A24,'Occupancy Raw Data'!$B$8:$BE$45,'Occupancy Raw Data'!AN$3,FALSE)</f>
        <v>81.767041694242195</v>
      </c>
      <c r="I24" s="48">
        <f>VLOOKUP($A24,'Occupancy Raw Data'!$B$8:$BE$45,'Occupancy Raw Data'!AO$3,FALSE)</f>
        <v>82.453673064195797</v>
      </c>
      <c r="J24" s="49">
        <f>VLOOKUP($A24,'Occupancy Raw Data'!$B$8:$BE$45,'Occupancy Raw Data'!AP$3,FALSE)</f>
        <v>82.110357379218996</v>
      </c>
      <c r="K24" s="50">
        <f>VLOOKUP($A24,'Occupancy Raw Data'!$B$8:$BE$45,'Occupancy Raw Data'!AR$3,FALSE)</f>
        <v>70.953483974662007</v>
      </c>
      <c r="M24" s="47">
        <f>VLOOKUP($A24,'Occupancy Raw Data'!$B$8:$BE$45,'Occupancy Raw Data'!AT$3,FALSE)</f>
        <v>10.4550127321159</v>
      </c>
      <c r="N24" s="48">
        <f>VLOOKUP($A24,'Occupancy Raw Data'!$B$8:$BE$45,'Occupancy Raw Data'!AU$3,FALSE)</f>
        <v>16.8068916099718</v>
      </c>
      <c r="O24" s="48">
        <f>VLOOKUP($A24,'Occupancy Raw Data'!$B$8:$BE$45,'Occupancy Raw Data'!AV$3,FALSE)</f>
        <v>14.2975154076568</v>
      </c>
      <c r="P24" s="48">
        <f>VLOOKUP($A24,'Occupancy Raw Data'!$B$8:$BE$45,'Occupancy Raw Data'!AW$3,FALSE)</f>
        <v>12.4213892451851</v>
      </c>
      <c r="Q24" s="48">
        <f>VLOOKUP($A24,'Occupancy Raw Data'!$B$8:$BE$45,'Occupancy Raw Data'!AX$3,FALSE)</f>
        <v>3.5144957051220498</v>
      </c>
      <c r="R24" s="49">
        <f>VLOOKUP($A24,'Occupancy Raw Data'!$B$8:$BE$45,'Occupancy Raw Data'!AY$3,FALSE)</f>
        <v>11.346299809408301</v>
      </c>
      <c r="S24" s="48">
        <f>VLOOKUP($A24,'Occupancy Raw Data'!$B$8:$BE$45,'Occupancy Raw Data'!BA$3,FALSE)</f>
        <v>-1.6459069864345399</v>
      </c>
      <c r="T24" s="48">
        <f>VLOOKUP($A24,'Occupancy Raw Data'!$B$8:$BE$45,'Occupancy Raw Data'!BB$3,FALSE)</f>
        <v>-2.3959409374907499</v>
      </c>
      <c r="U24" s="49">
        <f>VLOOKUP($A24,'Occupancy Raw Data'!$B$8:$BE$45,'Occupancy Raw Data'!BC$3,FALSE)</f>
        <v>-2.0239273013288601</v>
      </c>
      <c r="V24" s="50">
        <f>VLOOKUP($A24,'Occupancy Raw Data'!$B$8:$BE$45,'Occupancy Raw Data'!BE$3,FALSE)</f>
        <v>6.5391870570259902</v>
      </c>
      <c r="X24" s="51">
        <f>VLOOKUP($A24,'ADR Raw Data'!$B$6:$BE$43,'ADR Raw Data'!AG$1,FALSE)</f>
        <v>109.458554351291</v>
      </c>
      <c r="Y24" s="52">
        <f>VLOOKUP($A24,'ADR Raw Data'!$B$6:$BE$43,'ADR Raw Data'!AH$1,FALSE)</f>
        <v>112.53623769777001</v>
      </c>
      <c r="Z24" s="52">
        <f>VLOOKUP($A24,'ADR Raw Data'!$B$6:$BE$43,'ADR Raw Data'!AI$1,FALSE)</f>
        <v>120.17668339988499</v>
      </c>
      <c r="AA24" s="52">
        <f>VLOOKUP($A24,'ADR Raw Data'!$B$6:$BE$43,'ADR Raw Data'!AJ$1,FALSE)</f>
        <v>118.53991757298201</v>
      </c>
      <c r="AB24" s="52">
        <f>VLOOKUP($A24,'ADR Raw Data'!$B$6:$BE$43,'ADR Raw Data'!AK$1,FALSE)</f>
        <v>128.49373479608801</v>
      </c>
      <c r="AC24" s="53">
        <f>VLOOKUP($A24,'ADR Raw Data'!$B$6:$BE$43,'ADR Raw Data'!AL$1,FALSE)</f>
        <v>118.35704630850699</v>
      </c>
      <c r="AD24" s="52">
        <f>VLOOKUP($A24,'ADR Raw Data'!$B$6:$BE$43,'ADR Raw Data'!AN$1,FALSE)</f>
        <v>162.681311210036</v>
      </c>
      <c r="AE24" s="52">
        <f>VLOOKUP($A24,'ADR Raw Data'!$B$6:$BE$43,'ADR Raw Data'!AO$1,FALSE)</f>
        <v>158.732141065516</v>
      </c>
      <c r="AF24" s="53">
        <f>VLOOKUP($A24,'ADR Raw Data'!$B$6:$BE$43,'ADR Raw Data'!AP$1,FALSE)</f>
        <v>160.69847010226101</v>
      </c>
      <c r="AG24" s="54">
        <f>VLOOKUP($A24,'ADR Raw Data'!$B$6:$BE$43,'ADR Raw Data'!AR$1,FALSE)</f>
        <v>132.35683983477099</v>
      </c>
      <c r="AH24" s="65"/>
      <c r="AI24" s="47">
        <f>VLOOKUP($A24,'ADR Raw Data'!$B$6:$BE$43,'ADR Raw Data'!AT$1,FALSE)</f>
        <v>2.8166860693749001E-2</v>
      </c>
      <c r="AJ24" s="48">
        <f>VLOOKUP($A24,'ADR Raw Data'!$B$6:$BE$43,'ADR Raw Data'!AU$1,FALSE)</f>
        <v>3.10888249769922</v>
      </c>
      <c r="AK24" s="48">
        <f>VLOOKUP($A24,'ADR Raw Data'!$B$6:$BE$43,'ADR Raw Data'!AV$1,FALSE)</f>
        <v>6.6343688062872603</v>
      </c>
      <c r="AL24" s="48">
        <f>VLOOKUP($A24,'ADR Raw Data'!$B$6:$BE$43,'ADR Raw Data'!AW$1,FALSE)</f>
        <v>3.5086818261050001</v>
      </c>
      <c r="AM24" s="48">
        <f>VLOOKUP($A24,'ADR Raw Data'!$B$6:$BE$43,'ADR Raw Data'!AX$1,FALSE)</f>
        <v>8.2494713446046699</v>
      </c>
      <c r="AN24" s="49">
        <f>VLOOKUP($A24,'ADR Raw Data'!$B$6:$BE$43,'ADR Raw Data'!AY$1,FALSE)</f>
        <v>4.51229735184197</v>
      </c>
      <c r="AO24" s="48">
        <f>VLOOKUP($A24,'ADR Raw Data'!$B$6:$BE$43,'ADR Raw Data'!BA$1,FALSE)</f>
        <v>-4.1579360008483999</v>
      </c>
      <c r="AP24" s="48">
        <f>VLOOKUP($A24,'ADR Raw Data'!$B$6:$BE$43,'ADR Raw Data'!BB$1,FALSE)</f>
        <v>-6.4233622429417698</v>
      </c>
      <c r="AQ24" s="49">
        <f>VLOOKUP($A24,'ADR Raw Data'!$B$6:$BE$43,'ADR Raw Data'!BC$1,FALSE)</f>
        <v>-5.2948961754387103</v>
      </c>
      <c r="AR24" s="50">
        <f>VLOOKUP($A24,'ADR Raw Data'!$B$6:$BE$43,'ADR Raw Data'!BE$1,FALSE)</f>
        <v>-0.88445810071741704</v>
      </c>
      <c r="AT24" s="51">
        <f>VLOOKUP($A24,'RevPAR Raw Data'!$B$6:$BE$43,'RevPAR Raw Data'!AG$1,FALSE)</f>
        <v>56.811959794837797</v>
      </c>
      <c r="AU24" s="52">
        <f>VLOOKUP($A24,'RevPAR Raw Data'!$B$6:$BE$43,'RevPAR Raw Data'!AH$1,FALSE)</f>
        <v>74.729349768365296</v>
      </c>
      <c r="AV24" s="52">
        <f>VLOOKUP($A24,'RevPAR Raw Data'!$B$6:$BE$43,'RevPAR Raw Data'!AI$1,FALSE)</f>
        <v>87.140025645267997</v>
      </c>
      <c r="AW24" s="52">
        <f>VLOOKUP($A24,'RevPAR Raw Data'!$B$6:$BE$43,'RevPAR Raw Data'!AJ$1,FALSE)</f>
        <v>85.659015552614093</v>
      </c>
      <c r="AX24" s="52">
        <f>VLOOKUP($A24,'RevPAR Raw Data'!$B$6:$BE$43,'RevPAR Raw Data'!AK$1,FALSE)</f>
        <v>89.141997021839799</v>
      </c>
      <c r="AY24" s="53">
        <f>VLOOKUP($A24,'RevPAR Raw Data'!$B$6:$BE$43,'RevPAR Raw Data'!AL$1,FALSE)</f>
        <v>78.696469556585001</v>
      </c>
      <c r="AZ24" s="52">
        <f>VLOOKUP($A24,'RevPAR Raw Data'!$B$6:$BE$43,'RevPAR Raw Data'!AN$1,FALSE)</f>
        <v>133.01969556584999</v>
      </c>
      <c r="BA24" s="52">
        <f>VLOOKUP($A24,'RevPAR Raw Data'!$B$6:$BE$43,'RevPAR Raw Data'!AO$1,FALSE)</f>
        <v>130.880480641958</v>
      </c>
      <c r="BB24" s="53">
        <f>VLOOKUP($A24,'RevPAR Raw Data'!$B$6:$BE$43,'RevPAR Raw Data'!AP$1,FALSE)</f>
        <v>131.95008810390399</v>
      </c>
      <c r="BC24" s="54">
        <f>VLOOKUP($A24,'RevPAR Raw Data'!$B$6:$BE$43,'RevPAR Raw Data'!AR$1,FALSE)</f>
        <v>93.911789141533504</v>
      </c>
      <c r="BE24" s="47">
        <f>VLOOKUP($A24,'RevPAR Raw Data'!$B$6:$BE$43,'RevPAR Raw Data'!AT$1,FALSE)</f>
        <v>10.486124441681399</v>
      </c>
      <c r="BF24" s="48">
        <f>VLOOKUP($A24,'RevPAR Raw Data'!$B$6:$BE$43,'RevPAR Raw Data'!AU$1,FALSE)</f>
        <v>20.438280619340699</v>
      </c>
      <c r="BG24" s="48">
        <f>VLOOKUP($A24,'RevPAR Raw Data'!$B$6:$BE$43,'RevPAR Raw Data'!AV$1,FALSE)</f>
        <v>21.8804341162238</v>
      </c>
      <c r="BH24" s="48">
        <f>VLOOKUP($A24,'RevPAR Raw Data'!$B$6:$BE$43,'RevPAR Raw Data'!AW$1,FALSE)</f>
        <v>16.365898098285701</v>
      </c>
      <c r="BI24" s="48">
        <f>VLOOKUP($A24,'RevPAR Raw Data'!$B$6:$BE$43,'RevPAR Raw Data'!AX$1,FALSE)</f>
        <v>12.0538943658281</v>
      </c>
      <c r="BJ24" s="49">
        <f>VLOOKUP($A24,'RevPAR Raw Data'!$B$6:$BE$43,'RevPAR Raw Data'!AY$1,FALSE)</f>
        <v>16.370575947082301</v>
      </c>
      <c r="BK24" s="48">
        <f>VLOOKUP($A24,'RevPAR Raw Data'!$B$6:$BE$43,'RevPAR Raw Data'!BA$1,FALSE)</f>
        <v>-5.7354072281535098</v>
      </c>
      <c r="BL24" s="48">
        <f>VLOOKUP($A24,'RevPAR Raw Data'!$B$6:$BE$43,'RevPAR Raw Data'!BB$1,FALSE)</f>
        <v>-8.6654032148905706</v>
      </c>
      <c r="BM24" s="49">
        <f>VLOOKUP($A24,'RevPAR Raw Data'!$B$6:$BE$43,'RevPAR Raw Data'!BC$1,FALSE)</f>
        <v>-7.2116586274958498</v>
      </c>
      <c r="BN24" s="50">
        <f>VLOOKUP($A24,'RevPAR Raw Data'!$B$6:$BE$43,'RevPAR Raw Data'!BE$1,FALSE)</f>
        <v>5.5968925866616397</v>
      </c>
    </row>
    <row r="25" spans="1:66" x14ac:dyDescent="0.25">
      <c r="A25" s="63" t="s">
        <v>51</v>
      </c>
      <c r="B25" s="47">
        <f>VLOOKUP($A25,'Occupancy Raw Data'!$B$8:$BE$45,'Occupancy Raw Data'!AG$3,FALSE)</f>
        <v>46.888761248324698</v>
      </c>
      <c r="C25" s="48">
        <f>VLOOKUP($A25,'Occupancy Raw Data'!$B$8:$BE$45,'Occupancy Raw Data'!AH$3,FALSE)</f>
        <v>56.380432701512497</v>
      </c>
      <c r="D25" s="48">
        <f>VLOOKUP($A25,'Occupancy Raw Data'!$B$8:$BE$45,'Occupancy Raw Data'!AI$3,FALSE)</f>
        <v>57.964771204288702</v>
      </c>
      <c r="E25" s="48">
        <f>VLOOKUP($A25,'Occupancy Raw Data'!$B$8:$BE$45,'Occupancy Raw Data'!AJ$3,FALSE)</f>
        <v>59.845874018763098</v>
      </c>
      <c r="F25" s="48">
        <f>VLOOKUP($A25,'Occupancy Raw Data'!$B$8:$BE$45,'Occupancy Raw Data'!AK$3,FALSE)</f>
        <v>60.348458740187603</v>
      </c>
      <c r="G25" s="49">
        <f>VLOOKUP($A25,'Occupancy Raw Data'!$B$8:$BE$45,'Occupancy Raw Data'!AL$3,FALSE)</f>
        <v>56.285659582615303</v>
      </c>
      <c r="H25" s="48">
        <f>VLOOKUP($A25,'Occupancy Raw Data'!$B$8:$BE$45,'Occupancy Raw Data'!AN$3,FALSE)</f>
        <v>76.479035037334796</v>
      </c>
      <c r="I25" s="48">
        <f>VLOOKUP($A25,'Occupancy Raw Data'!$B$8:$BE$45,'Occupancy Raw Data'!AO$3,FALSE)</f>
        <v>80.131150679686002</v>
      </c>
      <c r="J25" s="49">
        <f>VLOOKUP($A25,'Occupancy Raw Data'!$B$8:$BE$45,'Occupancy Raw Data'!AP$3,FALSE)</f>
        <v>78.305092858510406</v>
      </c>
      <c r="K25" s="50">
        <f>VLOOKUP($A25,'Occupancy Raw Data'!$B$8:$BE$45,'Occupancy Raw Data'!AR$3,FALSE)</f>
        <v>62.576926232871003</v>
      </c>
      <c r="M25" s="47">
        <f>VLOOKUP($A25,'Occupancy Raw Data'!$B$8:$BE$45,'Occupancy Raw Data'!AT$3,FALSE)</f>
        <v>5.7392053772270204</v>
      </c>
      <c r="N25" s="48">
        <f>VLOOKUP($A25,'Occupancy Raw Data'!$B$8:$BE$45,'Occupancy Raw Data'!AU$3,FALSE)</f>
        <v>4.7673524219570496</v>
      </c>
      <c r="O25" s="48">
        <f>VLOOKUP($A25,'Occupancy Raw Data'!$B$8:$BE$45,'Occupancy Raw Data'!AV$3,FALSE)</f>
        <v>1.5216251815400701</v>
      </c>
      <c r="P25" s="48">
        <f>VLOOKUP($A25,'Occupancy Raw Data'!$B$8:$BE$45,'Occupancy Raw Data'!AW$3,FALSE)</f>
        <v>2.1014911407088102</v>
      </c>
      <c r="Q25" s="48">
        <f>VLOOKUP($A25,'Occupancy Raw Data'!$B$8:$BE$45,'Occupancy Raw Data'!AX$3,FALSE)</f>
        <v>-3.61239519165964</v>
      </c>
      <c r="R25" s="49">
        <f>VLOOKUP($A25,'Occupancy Raw Data'!$B$8:$BE$45,'Occupancy Raw Data'!AY$3,FALSE)</f>
        <v>1.7901383953279</v>
      </c>
      <c r="S25" s="48">
        <f>VLOOKUP($A25,'Occupancy Raw Data'!$B$8:$BE$45,'Occupancy Raw Data'!BA$3,FALSE)</f>
        <v>1.4882957799829699</v>
      </c>
      <c r="T25" s="48">
        <f>VLOOKUP($A25,'Occupancy Raw Data'!$B$8:$BE$45,'Occupancy Raw Data'!BB$3,FALSE)</f>
        <v>5.1187265115757503</v>
      </c>
      <c r="U25" s="49">
        <f>VLOOKUP($A25,'Occupancy Raw Data'!$B$8:$BE$45,'Occupancy Raw Data'!BC$3,FALSE)</f>
        <v>3.3139494844467898</v>
      </c>
      <c r="V25" s="50">
        <f>VLOOKUP($A25,'Occupancy Raw Data'!$B$8:$BE$45,'Occupancy Raw Data'!BE$3,FALSE)</f>
        <v>2.3297506689843801</v>
      </c>
      <c r="X25" s="51">
        <f>VLOOKUP($A25,'ADR Raw Data'!$B$6:$BE$43,'ADR Raw Data'!AG$1,FALSE)</f>
        <v>97.738959779501798</v>
      </c>
      <c r="Y25" s="52">
        <f>VLOOKUP($A25,'ADR Raw Data'!$B$6:$BE$43,'ADR Raw Data'!AH$1,FALSE)</f>
        <v>101.27480685966501</v>
      </c>
      <c r="Z25" s="52">
        <f>VLOOKUP($A25,'ADR Raw Data'!$B$6:$BE$43,'ADR Raw Data'!AI$1,FALSE)</f>
        <v>102.00507018992499</v>
      </c>
      <c r="AA25" s="52">
        <f>VLOOKUP($A25,'ADR Raw Data'!$B$6:$BE$43,'ADR Raw Data'!AJ$1,FALSE)</f>
        <v>100.124265376309</v>
      </c>
      <c r="AB25" s="52">
        <f>VLOOKUP($A25,'ADR Raw Data'!$B$6:$BE$43,'ADR Raw Data'!AK$1,FALSE)</f>
        <v>106.668152760152</v>
      </c>
      <c r="AC25" s="53">
        <f>VLOOKUP($A25,'ADR Raw Data'!$B$6:$BE$43,'ADR Raw Data'!AL$1,FALSE)</f>
        <v>101.747975372474</v>
      </c>
      <c r="AD25" s="52">
        <f>VLOOKUP($A25,'ADR Raw Data'!$B$6:$BE$43,'ADR Raw Data'!AN$1,FALSE)</f>
        <v>205.48392289397901</v>
      </c>
      <c r="AE25" s="52">
        <f>VLOOKUP($A25,'ADR Raw Data'!$B$6:$BE$43,'ADR Raw Data'!AO$1,FALSE)</f>
        <v>209.97589391314699</v>
      </c>
      <c r="AF25" s="53">
        <f>VLOOKUP($A25,'ADR Raw Data'!$B$6:$BE$43,'ADR Raw Data'!AP$1,FALSE)</f>
        <v>207.78228429964199</v>
      </c>
      <c r="AG25" s="54">
        <f>VLOOKUP($A25,'ADR Raw Data'!$B$6:$BE$43,'ADR Raw Data'!AR$1,FALSE)</f>
        <v>139.65800710266001</v>
      </c>
      <c r="AI25" s="47">
        <f>VLOOKUP($A25,'ADR Raw Data'!$B$6:$BE$43,'ADR Raw Data'!AT$1,FALSE)</f>
        <v>1.33322637786415</v>
      </c>
      <c r="AJ25" s="48">
        <f>VLOOKUP($A25,'ADR Raw Data'!$B$6:$BE$43,'ADR Raw Data'!AU$1,FALSE)</f>
        <v>6.3642516064123003</v>
      </c>
      <c r="AK25" s="48">
        <f>VLOOKUP($A25,'ADR Raw Data'!$B$6:$BE$43,'ADR Raw Data'!AV$1,FALSE)</f>
        <v>4.8847637370194299</v>
      </c>
      <c r="AL25" s="48">
        <f>VLOOKUP($A25,'ADR Raw Data'!$B$6:$BE$43,'ADR Raw Data'!AW$1,FALSE)</f>
        <v>5.34957989380701</v>
      </c>
      <c r="AM25" s="48">
        <f>VLOOKUP($A25,'ADR Raw Data'!$B$6:$BE$43,'ADR Raw Data'!AX$1,FALSE)</f>
        <v>3.3155036550441301</v>
      </c>
      <c r="AN25" s="49">
        <f>VLOOKUP($A25,'ADR Raw Data'!$B$6:$BE$43,'ADR Raw Data'!AY$1,FALSE)</f>
        <v>4.2327826668627102</v>
      </c>
      <c r="AO25" s="48">
        <f>VLOOKUP($A25,'ADR Raw Data'!$B$6:$BE$43,'ADR Raw Data'!BA$1,FALSE)</f>
        <v>25.559078007944098</v>
      </c>
      <c r="AP25" s="48">
        <f>VLOOKUP($A25,'ADR Raw Data'!$B$6:$BE$43,'ADR Raw Data'!BB$1,FALSE)</f>
        <v>25.7654776257286</v>
      </c>
      <c r="AQ25" s="49">
        <f>VLOOKUP($A25,'ADR Raw Data'!$B$6:$BE$43,'ADR Raw Data'!BC$1,FALSE)</f>
        <v>25.687771891905701</v>
      </c>
      <c r="AR25" s="50">
        <f>VLOOKUP($A25,'ADR Raw Data'!$B$6:$BE$43,'ADR Raw Data'!BE$1,FALSE)</f>
        <v>14.859703764553601</v>
      </c>
      <c r="AT25" s="51">
        <f>VLOOKUP($A25,'RevPAR Raw Data'!$B$6:$BE$43,'RevPAR Raw Data'!AG$1,FALSE)</f>
        <v>45.828587497606698</v>
      </c>
      <c r="AU25" s="52">
        <f>VLOOKUP($A25,'RevPAR Raw Data'!$B$6:$BE$43,'RevPAR Raw Data'!AH$1,FALSE)</f>
        <v>57.099174325100499</v>
      </c>
      <c r="AV25" s="52">
        <f>VLOOKUP($A25,'RevPAR Raw Data'!$B$6:$BE$43,'RevPAR Raw Data'!AI$1,FALSE)</f>
        <v>59.127005552364501</v>
      </c>
      <c r="AW25" s="52">
        <f>VLOOKUP($A25,'RevPAR Raw Data'!$B$6:$BE$43,'RevPAR Raw Data'!AJ$1,FALSE)</f>
        <v>59.920241719318298</v>
      </c>
      <c r="AX25" s="52">
        <f>VLOOKUP($A25,'RevPAR Raw Data'!$B$6:$BE$43,'RevPAR Raw Data'!AK$1,FALSE)</f>
        <v>64.372586157380795</v>
      </c>
      <c r="AY25" s="53">
        <f>VLOOKUP($A25,'RevPAR Raw Data'!$B$6:$BE$43,'RevPAR Raw Data'!AL$1,FALSE)</f>
        <v>57.269519050354198</v>
      </c>
      <c r="AZ25" s="52">
        <f>VLOOKUP($A25,'RevPAR Raw Data'!$B$6:$BE$43,'RevPAR Raw Data'!AN$1,FALSE)</f>
        <v>157.15212138617599</v>
      </c>
      <c r="BA25" s="52">
        <f>VLOOKUP($A25,'RevPAR Raw Data'!$B$6:$BE$43,'RevPAR Raw Data'!AO$1,FALSE)</f>
        <v>168.25609994256101</v>
      </c>
      <c r="BB25" s="53">
        <f>VLOOKUP($A25,'RevPAR Raw Data'!$B$6:$BE$43,'RevPAR Raw Data'!AP$1,FALSE)</f>
        <v>162.70411066436901</v>
      </c>
      <c r="BC25" s="54">
        <f>VLOOKUP($A25,'RevPAR Raw Data'!$B$6:$BE$43,'RevPAR Raw Data'!AR$1,FALSE)</f>
        <v>87.393688082929799</v>
      </c>
      <c r="BE25" s="47">
        <f>VLOOKUP($A25,'RevPAR Raw Data'!$B$6:$BE$43,'RevPAR Raw Data'!AT$1,FALSE)</f>
        <v>7.1489483550601598</v>
      </c>
      <c r="BF25" s="48">
        <f>VLOOKUP($A25,'RevPAR Raw Data'!$B$6:$BE$43,'RevPAR Raw Data'!AU$1,FALSE)</f>
        <v>11.435010331467</v>
      </c>
      <c r="BG25" s="48">
        <f>VLOOKUP($A25,'RevPAR Raw Data'!$B$6:$BE$43,'RevPAR Raw Data'!AV$1,FALSE)</f>
        <v>6.4807167136407298</v>
      </c>
      <c r="BH25" s="48">
        <f>VLOOKUP($A25,'RevPAR Raw Data'!$B$6:$BE$43,'RevPAR Raw Data'!AW$1,FALSE)</f>
        <v>7.5634919820493201</v>
      </c>
      <c r="BI25" s="48">
        <f>VLOOKUP($A25,'RevPAR Raw Data'!$B$6:$BE$43,'RevPAR Raw Data'!AX$1,FALSE)</f>
        <v>-0.41666063122961999</v>
      </c>
      <c r="BJ25" s="49">
        <f>VLOOKUP($A25,'RevPAR Raw Data'!$B$6:$BE$43,'RevPAR Raw Data'!AY$1,FALSE)</f>
        <v>6.0986937299009201</v>
      </c>
      <c r="BK25" s="48">
        <f>VLOOKUP($A25,'RevPAR Raw Data'!$B$6:$BE$43,'RevPAR Raw Data'!BA$1,FALSE)</f>
        <v>27.427768467321901</v>
      </c>
      <c r="BL25" s="48">
        <f>VLOOKUP($A25,'RevPAR Raw Data'!$B$6:$BE$43,'RevPAR Raw Data'!BB$1,FALSE)</f>
        <v>32.203068471366599</v>
      </c>
      <c r="BM25" s="49">
        <f>VLOOKUP($A25,'RevPAR Raw Data'!$B$6:$BE$43,'RevPAR Raw Data'!BC$1,FALSE)</f>
        <v>29.853001160530201</v>
      </c>
      <c r="BN25" s="50">
        <f>VLOOKUP($A25,'RevPAR Raw Data'!$B$6:$BE$43,'RevPAR Raw Data'!BE$1,FALSE)</f>
        <v>17.535648481401701</v>
      </c>
    </row>
    <row r="26" spans="1:66" x14ac:dyDescent="0.25">
      <c r="A26" s="63" t="s">
        <v>50</v>
      </c>
      <c r="B26" s="47">
        <f>VLOOKUP($A26,'Occupancy Raw Data'!$B$8:$BE$45,'Occupancy Raw Data'!AG$3,FALSE)</f>
        <v>51.795104261105998</v>
      </c>
      <c r="C26" s="48">
        <f>VLOOKUP($A26,'Occupancy Raw Data'!$B$8:$BE$45,'Occupancy Raw Data'!AH$3,FALSE)</f>
        <v>59.279238440616503</v>
      </c>
      <c r="D26" s="48">
        <f>VLOOKUP($A26,'Occupancy Raw Data'!$B$8:$BE$45,'Occupancy Raw Data'!AI$3,FALSE)</f>
        <v>61.427923844061603</v>
      </c>
      <c r="E26" s="48">
        <f>VLOOKUP($A26,'Occupancy Raw Data'!$B$8:$BE$45,'Occupancy Raw Data'!AJ$3,FALSE)</f>
        <v>60.412511332728897</v>
      </c>
      <c r="F26" s="48">
        <f>VLOOKUP($A26,'Occupancy Raw Data'!$B$8:$BE$45,'Occupancy Raw Data'!AK$3,FALSE)</f>
        <v>65.639165911151395</v>
      </c>
      <c r="G26" s="49">
        <f>VLOOKUP($A26,'Occupancy Raw Data'!$B$8:$BE$45,'Occupancy Raw Data'!AL$3,FALSE)</f>
        <v>59.710788757932903</v>
      </c>
      <c r="H26" s="48">
        <f>VLOOKUP($A26,'Occupancy Raw Data'!$B$8:$BE$45,'Occupancy Raw Data'!AN$3,FALSE)</f>
        <v>84.020852221214795</v>
      </c>
      <c r="I26" s="48">
        <f>VLOOKUP($A26,'Occupancy Raw Data'!$B$8:$BE$45,'Occupancy Raw Data'!AO$3,FALSE)</f>
        <v>89.333635539437793</v>
      </c>
      <c r="J26" s="49">
        <f>VLOOKUP($A26,'Occupancy Raw Data'!$B$8:$BE$45,'Occupancy Raw Data'!AP$3,FALSE)</f>
        <v>86.677243880326301</v>
      </c>
      <c r="K26" s="50">
        <f>VLOOKUP($A26,'Occupancy Raw Data'!$B$8:$BE$45,'Occupancy Raw Data'!AR$3,FALSE)</f>
        <v>67.415490221473902</v>
      </c>
      <c r="M26" s="47">
        <f>VLOOKUP($A26,'Occupancy Raw Data'!$B$8:$BE$45,'Occupancy Raw Data'!AT$3,FALSE)</f>
        <v>-3.8179007777181502</v>
      </c>
      <c r="N26" s="48">
        <f>VLOOKUP($A26,'Occupancy Raw Data'!$B$8:$BE$45,'Occupancy Raw Data'!AU$3,FALSE)</f>
        <v>-1.83210669096965</v>
      </c>
      <c r="O26" s="48">
        <f>VLOOKUP($A26,'Occupancy Raw Data'!$B$8:$BE$45,'Occupancy Raw Data'!AV$3,FALSE)</f>
        <v>-3.7895000425576701</v>
      </c>
      <c r="P26" s="48">
        <f>VLOOKUP($A26,'Occupancy Raw Data'!$B$8:$BE$45,'Occupancy Raw Data'!AW$3,FALSE)</f>
        <v>-8.87633495758155</v>
      </c>
      <c r="Q26" s="48">
        <f>VLOOKUP($A26,'Occupancy Raw Data'!$B$8:$BE$45,'Occupancy Raw Data'!AX$3,FALSE)</f>
        <v>-7.1192830190031398</v>
      </c>
      <c r="R26" s="49">
        <f>VLOOKUP($A26,'Occupancy Raw Data'!$B$8:$BE$45,'Occupancy Raw Data'!AY$3,FALSE)</f>
        <v>-5.2365369038430396</v>
      </c>
      <c r="S26" s="48">
        <f>VLOOKUP($A26,'Occupancy Raw Data'!$B$8:$BE$45,'Occupancy Raw Data'!BA$3,FALSE)</f>
        <v>-1.3257665605329201</v>
      </c>
      <c r="T26" s="48">
        <f>VLOOKUP($A26,'Occupancy Raw Data'!$B$8:$BE$45,'Occupancy Raw Data'!BB$3,FALSE)</f>
        <v>1.51465090295302</v>
      </c>
      <c r="U26" s="49">
        <f>VLOOKUP($A26,'Occupancy Raw Data'!$B$8:$BE$45,'Occupancy Raw Data'!BC$3,FALSE)</f>
        <v>0.11669497168384101</v>
      </c>
      <c r="V26" s="50">
        <f>VLOOKUP($A26,'Occupancy Raw Data'!$B$8:$BE$45,'Occupancy Raw Data'!BE$3,FALSE)</f>
        <v>-3.3424719345229299</v>
      </c>
      <c r="X26" s="51">
        <f>VLOOKUP($A26,'ADR Raw Data'!$B$6:$BE$43,'ADR Raw Data'!AG$1,FALSE)</f>
        <v>104.186490460353</v>
      </c>
      <c r="Y26" s="52">
        <f>VLOOKUP($A26,'ADR Raw Data'!$B$6:$BE$43,'ADR Raw Data'!AH$1,FALSE)</f>
        <v>103.829097652366</v>
      </c>
      <c r="Z26" s="52">
        <f>VLOOKUP($A26,'ADR Raw Data'!$B$6:$BE$43,'ADR Raw Data'!AI$1,FALSE)</f>
        <v>104.245363441812</v>
      </c>
      <c r="AA26" s="52">
        <f>VLOOKUP($A26,'ADR Raw Data'!$B$6:$BE$43,'ADR Raw Data'!AJ$1,FALSE)</f>
        <v>101.269549035792</v>
      </c>
      <c r="AB26" s="52">
        <f>VLOOKUP($A26,'ADR Raw Data'!$B$6:$BE$43,'ADR Raw Data'!AK$1,FALSE)</f>
        <v>108.503404005524</v>
      </c>
      <c r="AC26" s="53">
        <f>VLOOKUP($A26,'ADR Raw Data'!$B$6:$BE$43,'ADR Raw Data'!AL$1,FALSE)</f>
        <v>104.48650096415101</v>
      </c>
      <c r="AD26" s="52">
        <f>VLOOKUP($A26,'ADR Raw Data'!$B$6:$BE$43,'ADR Raw Data'!AN$1,FALSE)</f>
        <v>179.03239600755299</v>
      </c>
      <c r="AE26" s="52">
        <f>VLOOKUP($A26,'ADR Raw Data'!$B$6:$BE$43,'ADR Raw Data'!AO$1,FALSE)</f>
        <v>187.48163038514201</v>
      </c>
      <c r="AF26" s="53">
        <f>VLOOKUP($A26,'ADR Raw Data'!$B$6:$BE$43,'ADR Raw Data'!AP$1,FALSE)</f>
        <v>183.38648475498101</v>
      </c>
      <c r="AG26" s="54">
        <f>VLOOKUP($A26,'ADR Raw Data'!$B$6:$BE$43,'ADR Raw Data'!AR$1,FALSE)</f>
        <v>133.47023034878899</v>
      </c>
      <c r="AI26" s="47">
        <f>VLOOKUP($A26,'ADR Raw Data'!$B$6:$BE$43,'ADR Raw Data'!AT$1,FALSE)</f>
        <v>3.7941283552985001</v>
      </c>
      <c r="AJ26" s="48">
        <f>VLOOKUP($A26,'ADR Raw Data'!$B$6:$BE$43,'ADR Raw Data'!AU$1,FALSE)</f>
        <v>3.0871640032463001</v>
      </c>
      <c r="AK26" s="48">
        <f>VLOOKUP($A26,'ADR Raw Data'!$B$6:$BE$43,'ADR Raw Data'!AV$1,FALSE)</f>
        <v>2.4950222137200901</v>
      </c>
      <c r="AL26" s="48">
        <f>VLOOKUP($A26,'ADR Raw Data'!$B$6:$BE$43,'ADR Raw Data'!AW$1,FALSE)</f>
        <v>-0.94989374602304899</v>
      </c>
      <c r="AM26" s="48">
        <f>VLOOKUP($A26,'ADR Raw Data'!$B$6:$BE$43,'ADR Raw Data'!AX$1,FALSE)</f>
        <v>-1.73407942500358</v>
      </c>
      <c r="AN26" s="49">
        <f>VLOOKUP($A26,'ADR Raw Data'!$B$6:$BE$43,'ADR Raw Data'!AY$1,FALSE)</f>
        <v>1.0927185882297701</v>
      </c>
      <c r="AO26" s="48">
        <f>VLOOKUP($A26,'ADR Raw Data'!$B$6:$BE$43,'ADR Raw Data'!BA$1,FALSE)</f>
        <v>-2.28156657406943</v>
      </c>
      <c r="AP26" s="48">
        <f>VLOOKUP($A26,'ADR Raw Data'!$B$6:$BE$43,'ADR Raw Data'!BB$1,FALSE)</f>
        <v>-3.05779883403831</v>
      </c>
      <c r="AQ26" s="49">
        <f>VLOOKUP($A26,'ADR Raw Data'!$B$6:$BE$43,'ADR Raw Data'!BC$1,FALSE)</f>
        <v>-2.6565626463660701</v>
      </c>
      <c r="AR26" s="50">
        <f>VLOOKUP($A26,'ADR Raw Data'!$B$6:$BE$43,'ADR Raw Data'!BE$1,FALSE)</f>
        <v>-4.4534836020328802E-2</v>
      </c>
      <c r="AT26" s="51">
        <f>VLOOKUP($A26,'RevPAR Raw Data'!$B$6:$BE$43,'RevPAR Raw Data'!AG$1,FALSE)</f>
        <v>53.963501359927399</v>
      </c>
      <c r="AU26" s="52">
        <f>VLOOKUP($A26,'RevPAR Raw Data'!$B$6:$BE$43,'RevPAR Raw Data'!AH$1,FALSE)</f>
        <v>61.549098368087002</v>
      </c>
      <c r="AV26" s="52">
        <f>VLOOKUP($A26,'RevPAR Raw Data'!$B$6:$BE$43,'RevPAR Raw Data'!AI$1,FALSE)</f>
        <v>64.035762466001799</v>
      </c>
      <c r="AW26" s="52">
        <f>VLOOKUP($A26,'RevPAR Raw Data'!$B$6:$BE$43,'RevPAR Raw Data'!AJ$1,FALSE)</f>
        <v>61.179477787851297</v>
      </c>
      <c r="AX26" s="52">
        <f>VLOOKUP($A26,'RevPAR Raw Data'!$B$6:$BE$43,'RevPAR Raw Data'!AK$1,FALSE)</f>
        <v>71.220729374433304</v>
      </c>
      <c r="AY26" s="53">
        <f>VLOOKUP($A26,'RevPAR Raw Data'!$B$6:$BE$43,'RevPAR Raw Data'!AL$1,FALSE)</f>
        <v>62.389713871260099</v>
      </c>
      <c r="AZ26" s="52">
        <f>VLOOKUP($A26,'RevPAR Raw Data'!$B$6:$BE$43,'RevPAR Raw Data'!AN$1,FALSE)</f>
        <v>150.424544877606</v>
      </c>
      <c r="BA26" s="52">
        <f>VLOOKUP($A26,'RevPAR Raw Data'!$B$6:$BE$43,'RevPAR Raw Data'!AO$1,FALSE)</f>
        <v>167.48415639165901</v>
      </c>
      <c r="BB26" s="53">
        <f>VLOOKUP($A26,'RevPAR Raw Data'!$B$6:$BE$43,'RevPAR Raw Data'!AP$1,FALSE)</f>
        <v>158.95435063463199</v>
      </c>
      <c r="BC26" s="54">
        <f>VLOOKUP($A26,'RevPAR Raw Data'!$B$6:$BE$43,'RevPAR Raw Data'!AR$1,FALSE)</f>
        <v>89.979610089366602</v>
      </c>
      <c r="BE26" s="47">
        <f>VLOOKUP($A26,'RevPAR Raw Data'!$B$6:$BE$43,'RevPAR Raw Data'!AT$1,FALSE)</f>
        <v>-0.16862847840421599</v>
      </c>
      <c r="BF26" s="48">
        <f>VLOOKUP($A26,'RevPAR Raw Data'!$B$6:$BE$43,'RevPAR Raw Data'!AU$1,FALSE)</f>
        <v>1.1984971740119601</v>
      </c>
      <c r="BG26" s="48">
        <f>VLOOKUP($A26,'RevPAR Raw Data'!$B$6:$BE$43,'RevPAR Raw Data'!AV$1,FALSE)</f>
        <v>-1.38902669668832</v>
      </c>
      <c r="BH26" s="48">
        <f>VLOOKUP($A26,'RevPAR Raw Data'!$B$6:$BE$43,'RevPAR Raw Data'!AW$1,FALSE)</f>
        <v>-9.7419129529664801</v>
      </c>
      <c r="BI26" s="48">
        <f>VLOOKUP($A26,'RevPAR Raw Data'!$B$6:$BE$43,'RevPAR Raw Data'!AX$1,FALSE)</f>
        <v>-8.7299084219664298</v>
      </c>
      <c r="BJ26" s="49">
        <f>VLOOKUP($A26,'RevPAR Raw Data'!$B$6:$BE$43,'RevPAR Raw Data'!AY$1,FALSE)</f>
        <v>-4.2010389277410702</v>
      </c>
      <c r="BK26" s="48">
        <f>VLOOKUP($A26,'RevPAR Raw Data'!$B$6:$BE$43,'RevPAR Raw Data'!BA$1,FALSE)</f>
        <v>-3.57708488790704</v>
      </c>
      <c r="BL26" s="48">
        <f>VLOOKUP($A26,'RevPAR Raw Data'!$B$6:$BE$43,'RevPAR Raw Data'!BB$1,FALSE)</f>
        <v>-1.5894629087355401</v>
      </c>
      <c r="BM26" s="49">
        <f>VLOOKUP($A26,'RevPAR Raw Data'!$B$6:$BE$43,'RevPAR Raw Data'!BC$1,FALSE)</f>
        <v>-2.5429677497101699</v>
      </c>
      <c r="BN26" s="50">
        <f>VLOOKUP($A26,'RevPAR Raw Data'!$B$6:$BE$43,'RevPAR Raw Data'!BE$1,FALSE)</f>
        <v>-3.3855182061482001</v>
      </c>
    </row>
    <row r="27" spans="1:66" x14ac:dyDescent="0.25">
      <c r="A27" s="63" t="s">
        <v>47</v>
      </c>
      <c r="B27" s="47">
        <f>VLOOKUP($A27,'Occupancy Raw Data'!$B$8:$BE$45,'Occupancy Raw Data'!AG$3,FALSE)</f>
        <v>54.9755301794453</v>
      </c>
      <c r="C27" s="48">
        <f>VLOOKUP($A27,'Occupancy Raw Data'!$B$8:$BE$45,'Occupancy Raw Data'!AH$3,FALSE)</f>
        <v>67.464201558818104</v>
      </c>
      <c r="D27" s="48">
        <f>VLOOKUP($A27,'Occupancy Raw Data'!$B$8:$BE$45,'Occupancy Raw Data'!AI$3,FALSE)</f>
        <v>72.702555736813395</v>
      </c>
      <c r="E27" s="48">
        <f>VLOOKUP($A27,'Occupancy Raw Data'!$B$8:$BE$45,'Occupancy Raw Data'!AJ$3,FALSE)</f>
        <v>73.509153525466701</v>
      </c>
      <c r="F27" s="48">
        <f>VLOOKUP($A27,'Occupancy Raw Data'!$B$8:$BE$45,'Occupancy Raw Data'!AK$3,FALSE)</f>
        <v>73.309769802428804</v>
      </c>
      <c r="G27" s="49">
        <f>VLOOKUP($A27,'Occupancy Raw Data'!$B$8:$BE$45,'Occupancy Raw Data'!AL$3,FALSE)</f>
        <v>68.392242160594506</v>
      </c>
      <c r="H27" s="48">
        <f>VLOOKUP($A27,'Occupancy Raw Data'!$B$8:$BE$45,'Occupancy Raw Data'!AN$3,FALSE)</f>
        <v>83.845386985680605</v>
      </c>
      <c r="I27" s="48">
        <f>VLOOKUP($A27,'Occupancy Raw Data'!$B$8:$BE$45,'Occupancy Raw Data'!AO$3,FALSE)</f>
        <v>87.3119448975892</v>
      </c>
      <c r="J27" s="49">
        <f>VLOOKUP($A27,'Occupancy Raw Data'!$B$8:$BE$45,'Occupancy Raw Data'!AP$3,FALSE)</f>
        <v>85.578665941634895</v>
      </c>
      <c r="K27" s="50">
        <f>VLOOKUP($A27,'Occupancy Raw Data'!$B$8:$BE$45,'Occupancy Raw Data'!AR$3,FALSE)</f>
        <v>73.302648955177503</v>
      </c>
      <c r="M27" s="47">
        <f>VLOOKUP($A27,'Occupancy Raw Data'!$B$8:$BE$45,'Occupancy Raw Data'!AT$3,FALSE)</f>
        <v>8.0264485272252806</v>
      </c>
      <c r="N27" s="48">
        <f>VLOOKUP($A27,'Occupancy Raw Data'!$B$8:$BE$45,'Occupancy Raw Data'!AU$3,FALSE)</f>
        <v>14.394095241483001</v>
      </c>
      <c r="O27" s="48">
        <f>VLOOKUP($A27,'Occupancy Raw Data'!$B$8:$BE$45,'Occupancy Raw Data'!AV$3,FALSE)</f>
        <v>12.7209663480442</v>
      </c>
      <c r="P27" s="48">
        <f>VLOOKUP($A27,'Occupancy Raw Data'!$B$8:$BE$45,'Occupancy Raw Data'!AW$3,FALSE)</f>
        <v>10.137212617976999</v>
      </c>
      <c r="Q27" s="48">
        <f>VLOOKUP($A27,'Occupancy Raw Data'!$B$8:$BE$45,'Occupancy Raw Data'!AX$3,FALSE)</f>
        <v>10.5059513573073</v>
      </c>
      <c r="R27" s="49">
        <f>VLOOKUP($A27,'Occupancy Raw Data'!$B$8:$BE$45,'Occupancy Raw Data'!AY$3,FALSE)</f>
        <v>11.2259876209203</v>
      </c>
      <c r="S27" s="48">
        <f>VLOOKUP($A27,'Occupancy Raw Data'!$B$8:$BE$45,'Occupancy Raw Data'!BA$3,FALSE)</f>
        <v>5.66094353614477</v>
      </c>
      <c r="T27" s="48">
        <f>VLOOKUP($A27,'Occupancy Raw Data'!$B$8:$BE$45,'Occupancy Raw Data'!BB$3,FALSE)</f>
        <v>7.3656601489522497</v>
      </c>
      <c r="U27" s="49">
        <f>VLOOKUP($A27,'Occupancy Raw Data'!$B$8:$BE$45,'Occupancy Raw Data'!BC$3,FALSE)</f>
        <v>6.5284308820205599</v>
      </c>
      <c r="V27" s="50">
        <f>VLOOKUP($A27,'Occupancy Raw Data'!$B$8:$BE$45,'Occupancy Raw Data'!BE$3,FALSE)</f>
        <v>9.6362472917967708</v>
      </c>
      <c r="X27" s="51">
        <f>VLOOKUP($A27,'ADR Raw Data'!$B$6:$BE$43,'ADR Raw Data'!AG$1,FALSE)</f>
        <v>94.4675057698648</v>
      </c>
      <c r="Y27" s="52">
        <f>VLOOKUP($A27,'ADR Raw Data'!$B$6:$BE$43,'ADR Raw Data'!AH$1,FALSE)</f>
        <v>102.302401934443</v>
      </c>
      <c r="Z27" s="52">
        <f>VLOOKUP($A27,'ADR Raw Data'!$B$6:$BE$43,'ADR Raw Data'!AI$1,FALSE)</f>
        <v>107.58660932435799</v>
      </c>
      <c r="AA27" s="52">
        <f>VLOOKUP($A27,'ADR Raw Data'!$B$6:$BE$43,'ADR Raw Data'!AJ$1,FALSE)</f>
        <v>108.480758846011</v>
      </c>
      <c r="AB27" s="52">
        <f>VLOOKUP($A27,'ADR Raw Data'!$B$6:$BE$43,'ADR Raw Data'!AK$1,FALSE)</f>
        <v>108.136976140437</v>
      </c>
      <c r="AC27" s="53">
        <f>VLOOKUP($A27,'ADR Raw Data'!$B$6:$BE$43,'ADR Raw Data'!AL$1,FALSE)</f>
        <v>104.74520791370701</v>
      </c>
      <c r="AD27" s="52">
        <f>VLOOKUP($A27,'ADR Raw Data'!$B$6:$BE$43,'ADR Raw Data'!AN$1,FALSE)</f>
        <v>143.21706371939601</v>
      </c>
      <c r="AE27" s="52">
        <f>VLOOKUP($A27,'ADR Raw Data'!$B$6:$BE$43,'ADR Raw Data'!AO$1,FALSE)</f>
        <v>149.97287834751901</v>
      </c>
      <c r="AF27" s="53">
        <f>VLOOKUP($A27,'ADR Raw Data'!$B$6:$BE$43,'ADR Raw Data'!AP$1,FALSE)</f>
        <v>146.663385931005</v>
      </c>
      <c r="AG27" s="54">
        <f>VLOOKUP($A27,'ADR Raw Data'!$B$6:$BE$43,'ADR Raw Data'!AR$1,FALSE)</f>
        <v>118.727558793659</v>
      </c>
      <c r="AI27" s="47">
        <f>VLOOKUP($A27,'ADR Raw Data'!$B$6:$BE$43,'ADR Raw Data'!AT$1,FALSE)</f>
        <v>-3.07910693443432</v>
      </c>
      <c r="AJ27" s="48">
        <f>VLOOKUP($A27,'ADR Raw Data'!$B$6:$BE$43,'ADR Raw Data'!AU$1,FALSE)</f>
        <v>4.2019658595510698</v>
      </c>
      <c r="AK27" s="48">
        <f>VLOOKUP($A27,'ADR Raw Data'!$B$6:$BE$43,'ADR Raw Data'!AV$1,FALSE)</f>
        <v>5.1929206944682598</v>
      </c>
      <c r="AL27" s="48">
        <f>VLOOKUP($A27,'ADR Raw Data'!$B$6:$BE$43,'ADR Raw Data'!AW$1,FALSE)</f>
        <v>4.2429293409866498</v>
      </c>
      <c r="AM27" s="48">
        <f>VLOOKUP($A27,'ADR Raw Data'!$B$6:$BE$43,'ADR Raw Data'!AX$1,FALSE)</f>
        <v>6.0560856095968401</v>
      </c>
      <c r="AN27" s="49">
        <f>VLOOKUP($A27,'ADR Raw Data'!$B$6:$BE$43,'ADR Raw Data'!AY$1,FALSE)</f>
        <v>3.6931479800839599</v>
      </c>
      <c r="AO27" s="48">
        <f>VLOOKUP($A27,'ADR Raw Data'!$B$6:$BE$43,'ADR Raw Data'!BA$1,FALSE)</f>
        <v>9.4599719279188399</v>
      </c>
      <c r="AP27" s="48">
        <f>VLOOKUP($A27,'ADR Raw Data'!$B$6:$BE$43,'ADR Raw Data'!BB$1,FALSE)</f>
        <v>10.542749604652499</v>
      </c>
      <c r="AQ27" s="49">
        <f>VLOOKUP($A27,'ADR Raw Data'!$B$6:$BE$43,'ADR Raw Data'!BC$1,FALSE)</f>
        <v>10.045233711647899</v>
      </c>
      <c r="AR27" s="50">
        <f>VLOOKUP($A27,'ADR Raw Data'!$B$6:$BE$43,'ADR Raw Data'!BE$1,FALSE)</f>
        <v>5.9487907354321301</v>
      </c>
      <c r="AT27" s="51">
        <f>VLOOKUP($A27,'RevPAR Raw Data'!$B$6:$BE$43,'RevPAR Raw Data'!AG$1,FALSE)</f>
        <v>51.934012144281297</v>
      </c>
      <c r="AU27" s="52">
        <f>VLOOKUP($A27,'RevPAR Raw Data'!$B$6:$BE$43,'RevPAR Raw Data'!AH$1,FALSE)</f>
        <v>69.017498640565506</v>
      </c>
      <c r="AV27" s="52">
        <f>VLOOKUP($A27,'RevPAR Raw Data'!$B$6:$BE$43,'RevPAR Raw Data'!AI$1,FALSE)</f>
        <v>78.218214609389094</v>
      </c>
      <c r="AW27" s="52">
        <f>VLOOKUP($A27,'RevPAR Raw Data'!$B$6:$BE$43,'RevPAR Raw Data'!AJ$1,FALSE)</f>
        <v>79.743287565705899</v>
      </c>
      <c r="AX27" s="52">
        <f>VLOOKUP($A27,'RevPAR Raw Data'!$B$6:$BE$43,'RevPAR Raw Data'!AK$1,FALSE)</f>
        <v>79.274968279862193</v>
      </c>
      <c r="AY27" s="53">
        <f>VLOOKUP($A27,'RevPAR Raw Data'!$B$6:$BE$43,'RevPAR Raw Data'!AL$1,FALSE)</f>
        <v>71.637596247960801</v>
      </c>
      <c r="AZ27" s="52">
        <f>VLOOKUP($A27,'RevPAR Raw Data'!$B$6:$BE$43,'RevPAR Raw Data'!AN$1,FALSE)</f>
        <v>120.080901305057</v>
      </c>
      <c r="BA27" s="52">
        <f>VLOOKUP($A27,'RevPAR Raw Data'!$B$6:$BE$43,'RevPAR Raw Data'!AO$1,FALSE)</f>
        <v>130.94423690411401</v>
      </c>
      <c r="BB27" s="53">
        <f>VLOOKUP($A27,'RevPAR Raw Data'!$B$6:$BE$43,'RevPAR Raw Data'!AP$1,FALSE)</f>
        <v>125.512569104585</v>
      </c>
      <c r="BC27" s="54">
        <f>VLOOKUP($A27,'RevPAR Raw Data'!$B$6:$BE$43,'RevPAR Raw Data'!AR$1,FALSE)</f>
        <v>87.030445635567901</v>
      </c>
      <c r="BE27" s="47">
        <f>VLOOKUP($A27,'RevPAR Raw Data'!$B$6:$BE$43,'RevPAR Raw Data'!AT$1,FALSE)</f>
        <v>4.7001986596003498</v>
      </c>
      <c r="BF27" s="48">
        <f>VLOOKUP($A27,'RevPAR Raw Data'!$B$6:$BE$43,'RevPAR Raw Data'!AU$1,FALSE)</f>
        <v>19.200896068872499</v>
      </c>
      <c r="BG27" s="48">
        <f>VLOOKUP($A27,'RevPAR Raw Data'!$B$6:$BE$43,'RevPAR Raw Data'!AV$1,FALSE)</f>
        <v>18.574476736536401</v>
      </c>
      <c r="BH27" s="48">
        <f>VLOOKUP($A27,'RevPAR Raw Data'!$B$6:$BE$43,'RevPAR Raw Data'!AW$1,FALSE)</f>
        <v>14.81025672749</v>
      </c>
      <c r="BI27" s="48">
        <f>VLOOKUP($A27,'RevPAR Raw Data'!$B$6:$BE$43,'RevPAR Raw Data'!AX$1,FALSE)</f>
        <v>17.1982863752052</v>
      </c>
      <c r="BJ27" s="49">
        <f>VLOOKUP($A27,'RevPAR Raw Data'!$B$6:$BE$43,'RevPAR Raw Data'!AY$1,FALSE)</f>
        <v>15.333727936070799</v>
      </c>
      <c r="BK27" s="48">
        <f>VLOOKUP($A27,'RevPAR Raw Data'!$B$6:$BE$43,'RevPAR Raw Data'!BA$1,FALSE)</f>
        <v>15.6564391334382</v>
      </c>
      <c r="BL27" s="48">
        <f>VLOOKUP($A27,'RevPAR Raw Data'!$B$6:$BE$43,'RevPAR Raw Data'!BB$1,FALSE)</f>
        <v>18.6849528598384</v>
      </c>
      <c r="BM27" s="49">
        <f>VLOOKUP($A27,'RevPAR Raw Data'!$B$6:$BE$43,'RevPAR Raw Data'!BC$1,FALSE)</f>
        <v>17.229460733470798</v>
      </c>
      <c r="BN27" s="50">
        <f>VLOOKUP($A27,'RevPAR Raw Data'!$B$6:$BE$43,'RevPAR Raw Data'!BE$1,FALSE)</f>
        <v>16.1582782133666</v>
      </c>
    </row>
    <row r="28" spans="1:66" x14ac:dyDescent="0.25">
      <c r="A28" s="63" t="s">
        <v>48</v>
      </c>
      <c r="B28" s="47">
        <f>VLOOKUP($A28,'Occupancy Raw Data'!$B$8:$BE$45,'Occupancy Raw Data'!AG$3,FALSE)</f>
        <v>55.832755832755801</v>
      </c>
      <c r="C28" s="48">
        <f>VLOOKUP($A28,'Occupancy Raw Data'!$B$8:$BE$45,'Occupancy Raw Data'!AH$3,FALSE)</f>
        <v>64.755139755139695</v>
      </c>
      <c r="D28" s="48">
        <f>VLOOKUP($A28,'Occupancy Raw Data'!$B$8:$BE$45,'Occupancy Raw Data'!AI$3,FALSE)</f>
        <v>70.472395472395405</v>
      </c>
      <c r="E28" s="48">
        <f>VLOOKUP($A28,'Occupancy Raw Data'!$B$8:$BE$45,'Occupancy Raw Data'!AJ$3,FALSE)</f>
        <v>70.443520443520399</v>
      </c>
      <c r="F28" s="48">
        <f>VLOOKUP($A28,'Occupancy Raw Data'!$B$8:$BE$45,'Occupancy Raw Data'!AK$3,FALSE)</f>
        <v>82.016632016632002</v>
      </c>
      <c r="G28" s="49">
        <f>VLOOKUP($A28,'Occupancy Raw Data'!$B$8:$BE$45,'Occupancy Raw Data'!AL$3,FALSE)</f>
        <v>68.704088704088704</v>
      </c>
      <c r="H28" s="48">
        <f>VLOOKUP($A28,'Occupancy Raw Data'!$B$8:$BE$45,'Occupancy Raw Data'!AN$3,FALSE)</f>
        <v>88.184338184338102</v>
      </c>
      <c r="I28" s="48">
        <f>VLOOKUP($A28,'Occupancy Raw Data'!$B$8:$BE$45,'Occupancy Raw Data'!AO$3,FALSE)</f>
        <v>89.864864864864799</v>
      </c>
      <c r="J28" s="49">
        <f>VLOOKUP($A28,'Occupancy Raw Data'!$B$8:$BE$45,'Occupancy Raw Data'!AP$3,FALSE)</f>
        <v>89.024601524601493</v>
      </c>
      <c r="K28" s="50">
        <f>VLOOKUP($A28,'Occupancy Raw Data'!$B$8:$BE$45,'Occupancy Raw Data'!AR$3,FALSE)</f>
        <v>74.509949509949493</v>
      </c>
      <c r="M28" s="47">
        <f>VLOOKUP($A28,'Occupancy Raw Data'!$B$8:$BE$45,'Occupancy Raw Data'!AT$3,FALSE)</f>
        <v>-3.54131946508214</v>
      </c>
      <c r="N28" s="48">
        <f>VLOOKUP($A28,'Occupancy Raw Data'!$B$8:$BE$45,'Occupancy Raw Data'!AU$3,FALSE)</f>
        <v>-0.73900752144228798</v>
      </c>
      <c r="O28" s="48">
        <f>VLOOKUP($A28,'Occupancy Raw Data'!$B$8:$BE$45,'Occupancy Raw Data'!AV$3,FALSE)</f>
        <v>2.7735133348834502</v>
      </c>
      <c r="P28" s="48">
        <f>VLOOKUP($A28,'Occupancy Raw Data'!$B$8:$BE$45,'Occupancy Raw Data'!AW$3,FALSE)</f>
        <v>-2.3371634998968198</v>
      </c>
      <c r="Q28" s="48">
        <f>VLOOKUP($A28,'Occupancy Raw Data'!$B$8:$BE$45,'Occupancy Raw Data'!AX$3,FALSE)</f>
        <v>2.5435977605054299</v>
      </c>
      <c r="R28" s="49">
        <f>VLOOKUP($A28,'Occupancy Raw Data'!$B$8:$BE$45,'Occupancy Raw Data'!AY$3,FALSE)</f>
        <v>-8.1865302256917793E-2</v>
      </c>
      <c r="S28" s="48">
        <f>VLOOKUP($A28,'Occupancy Raw Data'!$B$8:$BE$45,'Occupancy Raw Data'!BA$3,FALSE)</f>
        <v>-2.38408891156576</v>
      </c>
      <c r="T28" s="48">
        <f>VLOOKUP($A28,'Occupancy Raw Data'!$B$8:$BE$45,'Occupancy Raw Data'!BB$3,FALSE)</f>
        <v>0.160086046249859</v>
      </c>
      <c r="U28" s="49">
        <f>VLOOKUP($A28,'Occupancy Raw Data'!$B$8:$BE$45,'Occupancy Raw Data'!BC$3,FALSE)</f>
        <v>-1.1163593316567799</v>
      </c>
      <c r="V28" s="50">
        <f>VLOOKUP($A28,'Occupancy Raw Data'!$B$8:$BE$45,'Occupancy Raw Data'!BE$3,FALSE)</f>
        <v>-0.43743712097368498</v>
      </c>
      <c r="X28" s="51">
        <f>VLOOKUP($A28,'ADR Raw Data'!$B$6:$BE$43,'ADR Raw Data'!AG$1,FALSE)</f>
        <v>151.84723003723599</v>
      </c>
      <c r="Y28" s="52">
        <f>VLOOKUP($A28,'ADR Raw Data'!$B$6:$BE$43,'ADR Raw Data'!AH$1,FALSE)</f>
        <v>150.14697404798</v>
      </c>
      <c r="Z28" s="52">
        <f>VLOOKUP($A28,'ADR Raw Data'!$B$6:$BE$43,'ADR Raw Data'!AI$1,FALSE)</f>
        <v>150.82168483159799</v>
      </c>
      <c r="AA28" s="52">
        <f>VLOOKUP($A28,'ADR Raw Data'!$B$6:$BE$43,'ADR Raw Data'!AJ$1,FALSE)</f>
        <v>155.46691014920401</v>
      </c>
      <c r="AB28" s="52">
        <f>VLOOKUP($A28,'ADR Raw Data'!$B$6:$BE$43,'ADR Raw Data'!AK$1,FALSE)</f>
        <v>187.63007674975299</v>
      </c>
      <c r="AC28" s="53">
        <f>VLOOKUP($A28,'ADR Raw Data'!$B$6:$BE$43,'ADR Raw Data'!AL$1,FALSE)</f>
        <v>160.60187243628499</v>
      </c>
      <c r="AD28" s="52">
        <f>VLOOKUP($A28,'ADR Raw Data'!$B$6:$BE$43,'ADR Raw Data'!AN$1,FALSE)</f>
        <v>285.31871840209499</v>
      </c>
      <c r="AE28" s="52">
        <f>VLOOKUP($A28,'ADR Raw Data'!$B$6:$BE$43,'ADR Raw Data'!AO$1,FALSE)</f>
        <v>291.27676820255698</v>
      </c>
      <c r="AF28" s="53">
        <f>VLOOKUP($A28,'ADR Raw Data'!$B$6:$BE$43,'ADR Raw Data'!AP$1,FALSE)</f>
        <v>288.32586098407398</v>
      </c>
      <c r="AG28" s="54">
        <f>VLOOKUP($A28,'ADR Raw Data'!$B$6:$BE$43,'ADR Raw Data'!AR$1,FALSE)</f>
        <v>204.20324862979501</v>
      </c>
      <c r="AI28" s="47">
        <f>VLOOKUP($A28,'ADR Raw Data'!$B$6:$BE$43,'ADR Raw Data'!AT$1,FALSE)</f>
        <v>1.0588337302748201</v>
      </c>
      <c r="AJ28" s="48">
        <f>VLOOKUP($A28,'ADR Raw Data'!$B$6:$BE$43,'ADR Raw Data'!AU$1,FALSE)</f>
        <v>10.119936845269899</v>
      </c>
      <c r="AK28" s="48">
        <f>VLOOKUP($A28,'ADR Raw Data'!$B$6:$BE$43,'ADR Raw Data'!AV$1,FALSE)</f>
        <v>11.656073857033</v>
      </c>
      <c r="AL28" s="48">
        <f>VLOOKUP($A28,'ADR Raw Data'!$B$6:$BE$43,'ADR Raw Data'!AW$1,FALSE)</f>
        <v>10.0761155693558</v>
      </c>
      <c r="AM28" s="48">
        <f>VLOOKUP($A28,'ADR Raw Data'!$B$6:$BE$43,'ADR Raw Data'!AX$1,FALSE)</f>
        <v>13.581152846359799</v>
      </c>
      <c r="AN28" s="49">
        <f>VLOOKUP($A28,'ADR Raw Data'!$B$6:$BE$43,'ADR Raw Data'!AY$1,FALSE)</f>
        <v>9.8714026262287806</v>
      </c>
      <c r="AO28" s="48">
        <f>VLOOKUP($A28,'ADR Raw Data'!$B$6:$BE$43,'ADR Raw Data'!BA$1,FALSE)</f>
        <v>4.6804757321009598</v>
      </c>
      <c r="AP28" s="48">
        <f>VLOOKUP($A28,'ADR Raw Data'!$B$6:$BE$43,'ADR Raw Data'!BB$1,FALSE)</f>
        <v>3.5223715804467299</v>
      </c>
      <c r="AQ28" s="49">
        <f>VLOOKUP($A28,'ADR Raw Data'!$B$6:$BE$43,'ADR Raw Data'!BC$1,FALSE)</f>
        <v>4.1080408032145197</v>
      </c>
      <c r="AR28" s="50">
        <f>VLOOKUP($A28,'ADR Raw Data'!$B$6:$BE$43,'ADR Raw Data'!BE$1,FALSE)</f>
        <v>6.8442333118183498</v>
      </c>
      <c r="AT28" s="51">
        <f>VLOOKUP($A28,'RevPAR Raw Data'!$B$6:$BE$43,'RevPAR Raw Data'!AG$1,FALSE)</f>
        <v>84.7804931854931</v>
      </c>
      <c r="AU28" s="52">
        <f>VLOOKUP($A28,'RevPAR Raw Data'!$B$6:$BE$43,'RevPAR Raw Data'!AH$1,FALSE)</f>
        <v>97.227882882882795</v>
      </c>
      <c r="AV28" s="52">
        <f>VLOOKUP($A28,'RevPAR Raw Data'!$B$6:$BE$43,'RevPAR Raw Data'!AI$1,FALSE)</f>
        <v>106.287654192654</v>
      </c>
      <c r="AW28" s="52">
        <f>VLOOKUP($A28,'RevPAR Raw Data'!$B$6:$BE$43,'RevPAR Raw Data'!AJ$1,FALSE)</f>
        <v>109.516364633864</v>
      </c>
      <c r="AX28" s="52">
        <f>VLOOKUP($A28,'RevPAR Raw Data'!$B$6:$BE$43,'RevPAR Raw Data'!AK$1,FALSE)</f>
        <v>153.88786960036899</v>
      </c>
      <c r="AY28" s="53">
        <f>VLOOKUP($A28,'RevPAR Raw Data'!$B$6:$BE$43,'RevPAR Raw Data'!AL$1,FALSE)</f>
        <v>110.340052899052</v>
      </c>
      <c r="AZ28" s="52">
        <f>VLOOKUP($A28,'RevPAR Raw Data'!$B$6:$BE$43,'RevPAR Raw Data'!AN$1,FALSE)</f>
        <v>251.606423538923</v>
      </c>
      <c r="BA28" s="52">
        <f>VLOOKUP($A28,'RevPAR Raw Data'!$B$6:$BE$43,'RevPAR Raw Data'!AO$1,FALSE)</f>
        <v>261.75547412797403</v>
      </c>
      <c r="BB28" s="53">
        <f>VLOOKUP($A28,'RevPAR Raw Data'!$B$6:$BE$43,'RevPAR Raw Data'!AP$1,FALSE)</f>
        <v>256.68094883344799</v>
      </c>
      <c r="BC28" s="54">
        <f>VLOOKUP($A28,'RevPAR Raw Data'!$B$6:$BE$43,'RevPAR Raw Data'!AR$1,FALSE)</f>
        <v>152.15173745173701</v>
      </c>
      <c r="BE28" s="47">
        <f>VLOOKUP($A28,'RevPAR Raw Data'!$B$6:$BE$43,'RevPAR Raw Data'!AT$1,FALSE)</f>
        <v>-2.5199824198003902</v>
      </c>
      <c r="BF28" s="48">
        <f>VLOOKUP($A28,'RevPAR Raw Data'!$B$6:$BE$43,'RevPAR Raw Data'!AU$1,FALSE)</f>
        <v>9.3061422293759009</v>
      </c>
      <c r="BG28" s="48">
        <f>VLOOKUP($A28,'RevPAR Raw Data'!$B$6:$BE$43,'RevPAR Raw Data'!AV$1,FALSE)</f>
        <v>14.752869954665099</v>
      </c>
      <c r="BH28" s="48">
        <f>VLOOKUP($A28,'RevPAR Raw Data'!$B$6:$BE$43,'RevPAR Raw Data'!AW$1,FALSE)</f>
        <v>7.5034567741646203</v>
      </c>
      <c r="BI28" s="48">
        <f>VLOOKUP($A28,'RevPAR Raw Data'!$B$6:$BE$43,'RevPAR Raw Data'!AX$1,FALSE)</f>
        <v>16.4702005065161</v>
      </c>
      <c r="BJ28" s="49">
        <f>VLOOKUP($A28,'RevPAR Raw Data'!$B$6:$BE$43,'RevPAR Raw Data'!AY$1,FALSE)</f>
        <v>9.7814560703748992</v>
      </c>
      <c r="BK28" s="48">
        <f>VLOOKUP($A28,'RevPAR Raw Data'!$B$6:$BE$43,'RevPAR Raw Data'!BA$1,FALSE)</f>
        <v>2.1848001175976401</v>
      </c>
      <c r="BL28" s="48">
        <f>VLOOKUP($A28,'RevPAR Raw Data'!$B$6:$BE$43,'RevPAR Raw Data'!BB$1,FALSE)</f>
        <v>3.6880964520939599</v>
      </c>
      <c r="BM28" s="49">
        <f>VLOOKUP($A28,'RevPAR Raw Data'!$B$6:$BE$43,'RevPAR Raw Data'!BC$1,FALSE)</f>
        <v>2.9458209747027899</v>
      </c>
      <c r="BN28" s="50">
        <f>VLOOKUP($A28,'RevPAR Raw Data'!$B$6:$BE$43,'RevPAR Raw Data'!BE$1,FALSE)</f>
        <v>6.3768569736927203</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72</v>
      </c>
      <c r="B30" s="47">
        <f>VLOOKUP($A30,'Occupancy Raw Data'!$B$8:$BE$45,'Occupancy Raw Data'!AG$3,FALSE)</f>
        <v>47.580765222569497</v>
      </c>
      <c r="C30" s="48">
        <f>VLOOKUP($A30,'Occupancy Raw Data'!$B$8:$BE$45,'Occupancy Raw Data'!AH$3,FALSE)</f>
        <v>59.695548608009503</v>
      </c>
      <c r="D30" s="48">
        <f>VLOOKUP($A30,'Occupancy Raw Data'!$B$8:$BE$45,'Occupancy Raw Data'!AI$3,FALSE)</f>
        <v>63.689146940598398</v>
      </c>
      <c r="E30" s="48">
        <f>VLOOKUP($A30,'Occupancy Raw Data'!$B$8:$BE$45,'Occupancy Raw Data'!AJ$3,FALSE)</f>
        <v>64.950870924519805</v>
      </c>
      <c r="F30" s="48">
        <f>VLOOKUP($A30,'Occupancy Raw Data'!$B$8:$BE$45,'Occupancy Raw Data'!AK$3,FALSE)</f>
        <v>66.000446627958894</v>
      </c>
      <c r="G30" s="49">
        <f>VLOOKUP($A30,'Occupancy Raw Data'!$B$8:$BE$45,'Occupancy Raw Data'!AL$3,FALSE)</f>
        <v>60.383355664731198</v>
      </c>
      <c r="H30" s="48">
        <f>VLOOKUP($A30,'Occupancy Raw Data'!$B$8:$BE$45,'Occupancy Raw Data'!AN$3,FALSE)</f>
        <v>78.654905463748605</v>
      </c>
      <c r="I30" s="48">
        <f>VLOOKUP($A30,'Occupancy Raw Data'!$B$8:$BE$45,'Occupancy Raw Data'!AO$3,FALSE)</f>
        <v>80.523299091856401</v>
      </c>
      <c r="J30" s="49">
        <f>VLOOKUP($A30,'Occupancy Raw Data'!$B$8:$BE$45,'Occupancy Raw Data'!AP$3,FALSE)</f>
        <v>79.589102277802496</v>
      </c>
      <c r="K30" s="50">
        <f>VLOOKUP($A30,'Occupancy Raw Data'!$B$8:$BE$45,'Occupancy Raw Data'!AR$3,FALSE)</f>
        <v>65.870711839894497</v>
      </c>
      <c r="M30" s="47">
        <f>VLOOKUP($A30,'Occupancy Raw Data'!$B$8:$BE$45,'Occupancy Raw Data'!AT$3,FALSE)</f>
        <v>-2.85638814363507</v>
      </c>
      <c r="N30" s="48">
        <f>VLOOKUP($A30,'Occupancy Raw Data'!$B$8:$BE$45,'Occupancy Raw Data'!AU$3,FALSE)</f>
        <v>-2.4223389559453699</v>
      </c>
      <c r="O30" s="48">
        <f>VLOOKUP($A30,'Occupancy Raw Data'!$B$8:$BE$45,'Occupancy Raw Data'!AV$3,FALSE)</f>
        <v>-0.63062771715154997</v>
      </c>
      <c r="P30" s="48">
        <f>VLOOKUP($A30,'Occupancy Raw Data'!$B$8:$BE$45,'Occupancy Raw Data'!AW$3,FALSE)</f>
        <v>-1.6340425506288101</v>
      </c>
      <c r="Q30" s="48">
        <f>VLOOKUP($A30,'Occupancy Raw Data'!$B$8:$BE$45,'Occupancy Raw Data'!AX$3,FALSE)</f>
        <v>-3.2357206949167598</v>
      </c>
      <c r="R30" s="49">
        <f>VLOOKUP($A30,'Occupancy Raw Data'!$B$8:$BE$45,'Occupancy Raw Data'!AY$3,FALSE)</f>
        <v>-2.1301087535177001</v>
      </c>
      <c r="S30" s="48">
        <f>VLOOKUP($A30,'Occupancy Raw Data'!$B$8:$BE$45,'Occupancy Raw Data'!BA$3,FALSE)</f>
        <v>-7.3936828267827002</v>
      </c>
      <c r="T30" s="48">
        <f>VLOOKUP($A30,'Occupancy Raw Data'!$B$8:$BE$45,'Occupancy Raw Data'!BB$3,FALSE)</f>
        <v>-6.0393034794994396</v>
      </c>
      <c r="U30" s="49">
        <f>VLOOKUP($A30,'Occupancy Raw Data'!$B$8:$BE$45,'Occupancy Raw Data'!BC$3,FALSE)</f>
        <v>-6.7134602573942601</v>
      </c>
      <c r="V30" s="50">
        <f>VLOOKUP($A30,'Occupancy Raw Data'!$B$8:$BE$45,'Occupancy Raw Data'!BE$3,FALSE)</f>
        <v>-3.7624166989796901</v>
      </c>
      <c r="X30" s="51">
        <f>VLOOKUP($A30,'ADR Raw Data'!$B$6:$BE$43,'ADR Raw Data'!AG$1,FALSE)</f>
        <v>98.827550844805998</v>
      </c>
      <c r="Y30" s="52">
        <f>VLOOKUP($A30,'ADR Raw Data'!$B$6:$BE$43,'ADR Raw Data'!AH$1,FALSE)</f>
        <v>102.71503210923299</v>
      </c>
      <c r="Z30" s="52">
        <f>VLOOKUP($A30,'ADR Raw Data'!$B$6:$BE$43,'ADR Raw Data'!AI$1,FALSE)</f>
        <v>106.9691771856</v>
      </c>
      <c r="AA30" s="52">
        <f>VLOOKUP($A30,'ADR Raw Data'!$B$6:$BE$43,'ADR Raw Data'!AJ$1,FALSE)</f>
        <v>106.456325711993</v>
      </c>
      <c r="AB30" s="52">
        <f>VLOOKUP($A30,'ADR Raw Data'!$B$6:$BE$43,'ADR Raw Data'!AK$1,FALSE)</f>
        <v>109.837880787232</v>
      </c>
      <c r="AC30" s="53">
        <f>VLOOKUP($A30,'ADR Raw Data'!$B$6:$BE$43,'ADR Raw Data'!AL$1,FALSE)</f>
        <v>105.361738310383</v>
      </c>
      <c r="AD30" s="52">
        <f>VLOOKUP($A30,'ADR Raw Data'!$B$6:$BE$43,'ADR Raw Data'!AN$1,FALSE)</f>
        <v>132.05863672928501</v>
      </c>
      <c r="AE30" s="52">
        <f>VLOOKUP($A30,'ADR Raw Data'!$B$6:$BE$43,'ADR Raw Data'!AO$1,FALSE)</f>
        <v>133.473559972267</v>
      </c>
      <c r="AF30" s="53">
        <f>VLOOKUP($A30,'ADR Raw Data'!$B$6:$BE$43,'ADR Raw Data'!AP$1,FALSE)</f>
        <v>132.77440235690199</v>
      </c>
      <c r="AG30" s="54">
        <f>VLOOKUP($A30,'ADR Raw Data'!$B$6:$BE$43,'ADR Raw Data'!AR$1,FALSE)</f>
        <v>114.82507841823499</v>
      </c>
      <c r="AI30" s="47">
        <f>VLOOKUP($A30,'ADR Raw Data'!$B$6:$BE$43,'ADR Raw Data'!AT$1,FALSE)</f>
        <v>1.5534791292279899</v>
      </c>
      <c r="AJ30" s="48">
        <f>VLOOKUP($A30,'ADR Raw Data'!$B$6:$BE$43,'ADR Raw Data'!AU$1,FALSE)</f>
        <v>0.42236116573697402</v>
      </c>
      <c r="AK30" s="48">
        <f>VLOOKUP($A30,'ADR Raw Data'!$B$6:$BE$43,'ADR Raw Data'!AV$1,FALSE)</f>
        <v>2.8761057026280699</v>
      </c>
      <c r="AL30" s="48">
        <f>VLOOKUP($A30,'ADR Raw Data'!$B$6:$BE$43,'ADR Raw Data'!AW$1,FALSE)</f>
        <v>2.0851853610602999</v>
      </c>
      <c r="AM30" s="48">
        <f>VLOOKUP($A30,'ADR Raw Data'!$B$6:$BE$43,'ADR Raw Data'!AX$1,FALSE)</f>
        <v>1.5108251236428101</v>
      </c>
      <c r="AN30" s="49">
        <f>VLOOKUP($A30,'ADR Raw Data'!$B$6:$BE$43,'ADR Raw Data'!AY$1,FALSE)</f>
        <v>1.7167865703956899</v>
      </c>
      <c r="AO30" s="48">
        <f>VLOOKUP($A30,'ADR Raw Data'!$B$6:$BE$43,'ADR Raw Data'!BA$1,FALSE)</f>
        <v>-3.3356971464944301</v>
      </c>
      <c r="AP30" s="48">
        <f>VLOOKUP($A30,'ADR Raw Data'!$B$6:$BE$43,'ADR Raw Data'!BB$1,FALSE)</f>
        <v>-3.8079891850401899</v>
      </c>
      <c r="AQ30" s="49">
        <f>VLOOKUP($A30,'ADR Raw Data'!$B$6:$BE$43,'ADR Raw Data'!BC$1,FALSE)</f>
        <v>-3.5710075551643001</v>
      </c>
      <c r="AR30" s="50">
        <f>VLOOKUP($A30,'ADR Raw Data'!$B$6:$BE$43,'ADR Raw Data'!BE$1,FALSE)</f>
        <v>-0.78242419092162097</v>
      </c>
      <c r="AT30" s="51">
        <f>VLOOKUP($A30,'RevPAR Raw Data'!$B$6:$BE$43,'RevPAR Raw Data'!AG$1,FALSE)</f>
        <v>47.0229049426827</v>
      </c>
      <c r="AU30" s="52">
        <f>VLOOKUP($A30,'RevPAR Raw Data'!$B$6:$BE$43,'RevPAR Raw Data'!AH$1,FALSE)</f>
        <v>61.316301920500202</v>
      </c>
      <c r="AV30" s="52">
        <f>VLOOKUP($A30,'RevPAR Raw Data'!$B$6:$BE$43,'RevPAR Raw Data'!AI$1,FALSE)</f>
        <v>68.127756438886394</v>
      </c>
      <c r="AW30" s="52">
        <f>VLOOKUP($A30,'RevPAR Raw Data'!$B$6:$BE$43,'RevPAR Raw Data'!AJ$1,FALSE)</f>
        <v>69.144310704183397</v>
      </c>
      <c r="AX30" s="52">
        <f>VLOOKUP($A30,'RevPAR Raw Data'!$B$6:$BE$43,'RevPAR Raw Data'!AK$1,FALSE)</f>
        <v>72.493491886258695</v>
      </c>
      <c r="AY30" s="53">
        <f>VLOOKUP($A30,'RevPAR Raw Data'!$B$6:$BE$43,'RevPAR Raw Data'!AL$1,FALSE)</f>
        <v>63.620953178502297</v>
      </c>
      <c r="AZ30" s="52">
        <f>VLOOKUP($A30,'RevPAR Raw Data'!$B$6:$BE$43,'RevPAR Raw Data'!AN$1,FALSE)</f>
        <v>103.870595876135</v>
      </c>
      <c r="BA30" s="52">
        <f>VLOOKUP($A30,'RevPAR Raw Data'!$B$6:$BE$43,'RevPAR Raw Data'!AO$1,FALSE)</f>
        <v>107.477313905017</v>
      </c>
      <c r="BB30" s="53">
        <f>VLOOKUP($A30,'RevPAR Raw Data'!$B$6:$BE$43,'RevPAR Raw Data'!AP$1,FALSE)</f>
        <v>105.673954890576</v>
      </c>
      <c r="BC30" s="54">
        <f>VLOOKUP($A30,'RevPAR Raw Data'!$B$6:$BE$43,'RevPAR Raw Data'!AR$1,FALSE)</f>
        <v>75.636096524809105</v>
      </c>
      <c r="BE30" s="47">
        <f>VLOOKUP($A30,'RevPAR Raw Data'!$B$6:$BE$43,'RevPAR Raw Data'!AT$1,FALSE)</f>
        <v>-1.34728240806819</v>
      </c>
      <c r="BF30" s="48">
        <f>VLOOKUP($A30,'RevPAR Raw Data'!$B$6:$BE$43,'RevPAR Raw Data'!AU$1,FALSE)</f>
        <v>-2.0102088092608299</v>
      </c>
      <c r="BG30" s="48">
        <f>VLOOKUP($A30,'RevPAR Raw Data'!$B$6:$BE$43,'RevPAR Raw Data'!AV$1,FALSE)</f>
        <v>2.22734046574117</v>
      </c>
      <c r="BH30" s="48">
        <f>VLOOKUP($A30,'RevPAR Raw Data'!$B$6:$BE$43,'RevPAR Raw Data'!AW$1,FALSE)</f>
        <v>0.41706999437227799</v>
      </c>
      <c r="BI30" s="48">
        <f>VLOOKUP($A30,'RevPAR Raw Data'!$B$6:$BE$43,'RevPAR Raw Data'!AX$1,FALSE)</f>
        <v>-1.77378165246366</v>
      </c>
      <c r="BJ30" s="49">
        <f>VLOOKUP($A30,'RevPAR Raw Data'!$B$6:$BE$43,'RevPAR Raw Data'!AY$1,FALSE)</f>
        <v>-0.44989160413722301</v>
      </c>
      <c r="BK30" s="48">
        <f>VLOOKUP($A30,'RevPAR Raw Data'!$B$6:$BE$43,'RevPAR Raw Data'!BA$1,FALSE)</f>
        <v>-10.4827491062033</v>
      </c>
      <c r="BL30" s="48">
        <f>VLOOKUP($A30,'RevPAR Raw Data'!$B$6:$BE$43,'RevPAR Raw Data'!BB$1,FALSE)</f>
        <v>-9.6173166411885394</v>
      </c>
      <c r="BM30" s="49">
        <f>VLOOKUP($A30,'RevPAR Raw Data'!$B$6:$BE$43,'RevPAR Raw Data'!BC$1,FALSE)</f>
        <v>-10.044729639553999</v>
      </c>
      <c r="BN30" s="50">
        <f>VLOOKUP($A30,'RevPAR Raw Data'!$B$6:$BE$43,'RevPAR Raw Data'!BE$1,FALSE)</f>
        <v>-4.5154028314852201</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71</v>
      </c>
      <c r="B32" s="47">
        <f>VLOOKUP($A32,'Occupancy Raw Data'!$B$8:$BE$45,'Occupancy Raw Data'!AG$3,FALSE)</f>
        <v>50.380823377892199</v>
      </c>
      <c r="C32" s="48">
        <f>VLOOKUP($A32,'Occupancy Raw Data'!$B$8:$BE$45,'Occupancy Raw Data'!AH$3,FALSE)</f>
        <v>61.585690811386897</v>
      </c>
      <c r="D32" s="48">
        <f>VLOOKUP($A32,'Occupancy Raw Data'!$B$8:$BE$45,'Occupancy Raw Data'!AI$3,FALSE)</f>
        <v>68.341697384198596</v>
      </c>
      <c r="E32" s="48">
        <f>VLOOKUP($A32,'Occupancy Raw Data'!$B$8:$BE$45,'Occupancy Raw Data'!AJ$3,FALSE)</f>
        <v>69.644046720255801</v>
      </c>
      <c r="F32" s="48">
        <f>VLOOKUP($A32,'Occupancy Raw Data'!$B$8:$BE$45,'Occupancy Raw Data'!AK$3,FALSE)</f>
        <v>65.464982013589704</v>
      </c>
      <c r="G32" s="49">
        <f>VLOOKUP($A32,'Occupancy Raw Data'!$B$8:$BE$45,'Occupancy Raw Data'!AL$3,FALSE)</f>
        <v>63.083448061464601</v>
      </c>
      <c r="H32" s="48">
        <f>VLOOKUP($A32,'Occupancy Raw Data'!$B$8:$BE$45,'Occupancy Raw Data'!AN$3,FALSE)</f>
        <v>75.6506195319092</v>
      </c>
      <c r="I32" s="48">
        <f>VLOOKUP($A32,'Occupancy Raw Data'!$B$8:$BE$45,'Occupancy Raw Data'!AO$3,FALSE)</f>
        <v>79.402229426655396</v>
      </c>
      <c r="J32" s="49">
        <f>VLOOKUP($A32,'Occupancy Raw Data'!$B$8:$BE$45,'Occupancy Raw Data'!AP$3,FALSE)</f>
        <v>77.526424479282298</v>
      </c>
      <c r="K32" s="50">
        <f>VLOOKUP($A32,'Occupancy Raw Data'!$B$8:$BE$45,'Occupancy Raw Data'!AR$3,FALSE)</f>
        <v>67.210012752269705</v>
      </c>
      <c r="M32" s="47">
        <f>VLOOKUP($A32,'Occupancy Raw Data'!$B$8:$BE$45,'Occupancy Raw Data'!AT$3,FALSE)</f>
        <v>-5.1885012964776704</v>
      </c>
      <c r="N32" s="48">
        <f>VLOOKUP($A32,'Occupancy Raw Data'!$B$8:$BE$45,'Occupancy Raw Data'!AU$3,FALSE)</f>
        <v>-2.95021441278762</v>
      </c>
      <c r="O32" s="48">
        <f>VLOOKUP($A32,'Occupancy Raw Data'!$B$8:$BE$45,'Occupancy Raw Data'!AV$3,FALSE)</f>
        <v>-1.20083446210111</v>
      </c>
      <c r="P32" s="48">
        <f>VLOOKUP($A32,'Occupancy Raw Data'!$B$8:$BE$45,'Occupancy Raw Data'!AW$3,FALSE)</f>
        <v>-0.20056850900734699</v>
      </c>
      <c r="Q32" s="48">
        <f>VLOOKUP($A32,'Occupancy Raw Data'!$B$8:$BE$45,'Occupancy Raw Data'!AX$3,FALSE)</f>
        <v>-2.6153025620592198</v>
      </c>
      <c r="R32" s="49">
        <f>VLOOKUP($A32,'Occupancy Raw Data'!$B$8:$BE$45,'Occupancy Raw Data'!AY$3,FALSE)</f>
        <v>-2.2795741429223999</v>
      </c>
      <c r="S32" s="48">
        <f>VLOOKUP($A32,'Occupancy Raw Data'!$B$8:$BE$45,'Occupancy Raw Data'!BA$3,FALSE)</f>
        <v>2.09048017864035</v>
      </c>
      <c r="T32" s="48">
        <f>VLOOKUP($A32,'Occupancy Raw Data'!$B$8:$BE$45,'Occupancy Raw Data'!BB$3,FALSE)</f>
        <v>1.93669884714687</v>
      </c>
      <c r="U32" s="49">
        <f>VLOOKUP($A32,'Occupancy Raw Data'!$B$8:$BE$45,'Occupancy Raw Data'!BC$3,FALSE)</f>
        <v>2.0116711707755401</v>
      </c>
      <c r="V32" s="50">
        <f>VLOOKUP($A32,'Occupancy Raw Data'!$B$8:$BE$45,'Occupancy Raw Data'!BE$3,FALSE)</f>
        <v>-0.90575473696203601</v>
      </c>
      <c r="X32" s="51">
        <f>VLOOKUP($A32,'ADR Raw Data'!$B$6:$BE$43,'ADR Raw Data'!AG$1,FALSE)</f>
        <v>101.82593317319299</v>
      </c>
      <c r="Y32" s="52">
        <f>VLOOKUP($A32,'ADR Raw Data'!$B$6:$BE$43,'ADR Raw Data'!AH$1,FALSE)</f>
        <v>109.839195896807</v>
      </c>
      <c r="Z32" s="52">
        <f>VLOOKUP($A32,'ADR Raw Data'!$B$6:$BE$43,'ADR Raw Data'!AI$1,FALSE)</f>
        <v>115.47865794261899</v>
      </c>
      <c r="AA32" s="52">
        <f>VLOOKUP($A32,'ADR Raw Data'!$B$6:$BE$43,'ADR Raw Data'!AJ$1,FALSE)</f>
        <v>114.75866545347201</v>
      </c>
      <c r="AB32" s="52">
        <f>VLOOKUP($A32,'ADR Raw Data'!$B$6:$BE$43,'ADR Raw Data'!AK$1,FALSE)</f>
        <v>112.321908897104</v>
      </c>
      <c r="AC32" s="53">
        <f>VLOOKUP($A32,'ADR Raw Data'!$B$6:$BE$43,'ADR Raw Data'!AL$1,FALSE)</f>
        <v>111.382669435742</v>
      </c>
      <c r="AD32" s="52">
        <f>VLOOKUP($A32,'ADR Raw Data'!$B$6:$BE$43,'ADR Raw Data'!AN$1,FALSE)</f>
        <v>127.100594076639</v>
      </c>
      <c r="AE32" s="52">
        <f>VLOOKUP($A32,'ADR Raw Data'!$B$6:$BE$43,'ADR Raw Data'!AO$1,FALSE)</f>
        <v>129.659527247049</v>
      </c>
      <c r="AF32" s="53">
        <f>VLOOKUP($A32,'ADR Raw Data'!$B$6:$BE$43,'ADR Raw Data'!AP$1,FALSE)</f>
        <v>128.411018232332</v>
      </c>
      <c r="AG32" s="54">
        <f>VLOOKUP($A32,'ADR Raw Data'!$B$6:$BE$43,'ADR Raw Data'!AR$1,FALSE)</f>
        <v>116.994703131851</v>
      </c>
      <c r="AI32" s="47">
        <f>VLOOKUP($A32,'ADR Raw Data'!$B$6:$BE$43,'ADR Raw Data'!AT$1,FALSE)</f>
        <v>4.0359719036935102</v>
      </c>
      <c r="AJ32" s="48">
        <f>VLOOKUP($A32,'ADR Raw Data'!$B$6:$BE$43,'ADR Raw Data'!AU$1,FALSE)</f>
        <v>6.0243717426186798</v>
      </c>
      <c r="AK32" s="48">
        <f>VLOOKUP($A32,'ADR Raw Data'!$B$6:$BE$43,'ADR Raw Data'!AV$1,FALSE)</f>
        <v>7.0065326273442396</v>
      </c>
      <c r="AL32" s="48">
        <f>VLOOKUP($A32,'ADR Raw Data'!$B$6:$BE$43,'ADR Raw Data'!AW$1,FALSE)</f>
        <v>5.2111295948771801</v>
      </c>
      <c r="AM32" s="48">
        <f>VLOOKUP($A32,'ADR Raw Data'!$B$6:$BE$43,'ADR Raw Data'!AX$1,FALSE)</f>
        <v>6.2969956126943503</v>
      </c>
      <c r="AN32" s="49">
        <f>VLOOKUP($A32,'ADR Raw Data'!$B$6:$BE$43,'ADR Raw Data'!AY$1,FALSE)</f>
        <v>5.8802940899766796</v>
      </c>
      <c r="AO32" s="48">
        <f>VLOOKUP($A32,'ADR Raw Data'!$B$6:$BE$43,'ADR Raw Data'!BA$1,FALSE)</f>
        <v>6.5380640462672401</v>
      </c>
      <c r="AP32" s="48">
        <f>VLOOKUP($A32,'ADR Raw Data'!$B$6:$BE$43,'ADR Raw Data'!BB$1,FALSE)</f>
        <v>5.7530593153506402</v>
      </c>
      <c r="AQ32" s="49">
        <f>VLOOKUP($A32,'ADR Raw Data'!$B$6:$BE$43,'ADR Raw Data'!BC$1,FALSE)</f>
        <v>6.1296148025117096</v>
      </c>
      <c r="AR32" s="50">
        <f>VLOOKUP($A32,'ADR Raw Data'!$B$6:$BE$43,'ADR Raw Data'!BE$1,FALSE)</f>
        <v>6.1134590286999302</v>
      </c>
      <c r="AT32" s="51">
        <f>VLOOKUP($A32,'RevPAR Raw Data'!$B$6:$BE$43,'RevPAR Raw Data'!AG$1,FALSE)</f>
        <v>51.3007435448772</v>
      </c>
      <c r="AU32" s="52">
        <f>VLOOKUP($A32,'RevPAR Raw Data'!$B$6:$BE$43,'RevPAR Raw Data'!AH$1,FALSE)</f>
        <v>67.645227574721304</v>
      </c>
      <c r="AV32" s="52">
        <f>VLOOKUP($A32,'RevPAR Raw Data'!$B$6:$BE$43,'RevPAR Raw Data'!AI$1,FALSE)</f>
        <v>78.920074954478807</v>
      </c>
      <c r="AW32" s="52">
        <f>VLOOKUP($A32,'RevPAR Raw Data'!$B$6:$BE$43,'RevPAR Raw Data'!AJ$1,FALSE)</f>
        <v>79.922578583958696</v>
      </c>
      <c r="AX32" s="52">
        <f>VLOOKUP($A32,'RevPAR Raw Data'!$B$6:$BE$43,'RevPAR Raw Data'!AK$1,FALSE)</f>
        <v>73.531517456810406</v>
      </c>
      <c r="AY32" s="53">
        <f>VLOOKUP($A32,'RevPAR Raw Data'!$B$6:$BE$43,'RevPAR Raw Data'!AL$1,FALSE)</f>
        <v>70.264028422969304</v>
      </c>
      <c r="AZ32" s="52">
        <f>VLOOKUP($A32,'RevPAR Raw Data'!$B$6:$BE$43,'RevPAR Raw Data'!AN$1,FALSE)</f>
        <v>96.152386847714993</v>
      </c>
      <c r="BA32" s="52">
        <f>VLOOKUP($A32,'RevPAR Raw Data'!$B$6:$BE$43,'RevPAR Raw Data'!AO$1,FALSE)</f>
        <v>102.952555298219</v>
      </c>
      <c r="BB32" s="53">
        <f>VLOOKUP($A32,'RevPAR Raw Data'!$B$6:$BE$43,'RevPAR Raw Data'!AP$1,FALSE)</f>
        <v>99.552471072966995</v>
      </c>
      <c r="BC32" s="54">
        <f>VLOOKUP($A32,'RevPAR Raw Data'!$B$6:$BE$43,'RevPAR Raw Data'!AR$1,FALSE)</f>
        <v>78.632154894397203</v>
      </c>
      <c r="BE32" s="47">
        <f>VLOOKUP($A32,'RevPAR Raw Data'!$B$6:$BE$43,'RevPAR Raw Data'!AT$1,FALSE)</f>
        <v>-1.3619358473327701</v>
      </c>
      <c r="BF32" s="48">
        <f>VLOOKUP($A32,'RevPAR Raw Data'!$B$6:$BE$43,'RevPAR Raw Data'!AU$1,FALSE)</f>
        <v>2.8964254464004102</v>
      </c>
      <c r="BG32" s="48">
        <f>VLOOKUP($A32,'RevPAR Raw Data'!$B$6:$BE$43,'RevPAR Raw Data'!AV$1,FALSE)</f>
        <v>5.7215613068556097</v>
      </c>
      <c r="BH32" s="48">
        <f>VLOOKUP($A32,'RevPAR Raw Data'!$B$6:$BE$43,'RevPAR Raw Data'!AW$1,FALSE)</f>
        <v>5.0001092009389403</v>
      </c>
      <c r="BI32" s="48">
        <f>VLOOKUP($A32,'RevPAR Raw Data'!$B$6:$BE$43,'RevPAR Raw Data'!AX$1,FALSE)</f>
        <v>3.51700756304357</v>
      </c>
      <c r="BJ32" s="49">
        <f>VLOOKUP($A32,'RevPAR Raw Data'!$B$6:$BE$43,'RevPAR Raw Data'!AY$1,FALSE)</f>
        <v>3.4666742834513702</v>
      </c>
      <c r="BK32" s="48">
        <f>VLOOKUP($A32,'RevPAR Raw Data'!$B$6:$BE$43,'RevPAR Raw Data'!BA$1,FALSE)</f>
        <v>8.7652211578616193</v>
      </c>
      <c r="BL32" s="48">
        <f>VLOOKUP($A32,'RevPAR Raw Data'!$B$6:$BE$43,'RevPAR Raw Data'!BB$1,FALSE)</f>
        <v>7.8011775959335798</v>
      </c>
      <c r="BM32" s="49">
        <f>VLOOKUP($A32,'RevPAR Raw Data'!$B$6:$BE$43,'RevPAR Raw Data'!BC$1,FALSE)</f>
        <v>8.2645936671489793</v>
      </c>
      <c r="BN32" s="50">
        <f>VLOOKUP($A32,'RevPAR Raw Data'!$B$6:$BE$43,'RevPAR Raw Data'!BE$1,FALSE)</f>
        <v>5.1523313469932104</v>
      </c>
    </row>
    <row r="33" spans="1:66" x14ac:dyDescent="0.25">
      <c r="A33" s="63" t="s">
        <v>45</v>
      </c>
      <c r="B33" s="47">
        <f>VLOOKUP($A33,'Occupancy Raw Data'!$B$8:$BE$45,'Occupancy Raw Data'!AG$3,FALSE)</f>
        <v>54.253673627223499</v>
      </c>
      <c r="C33" s="48">
        <f>VLOOKUP($A33,'Occupancy Raw Data'!$B$8:$BE$45,'Occupancy Raw Data'!AH$3,FALSE)</f>
        <v>62.765854601701399</v>
      </c>
      <c r="D33" s="48">
        <f>VLOOKUP($A33,'Occupancy Raw Data'!$B$8:$BE$45,'Occupancy Raw Data'!AI$3,FALSE)</f>
        <v>64.481825212683603</v>
      </c>
      <c r="E33" s="48">
        <f>VLOOKUP($A33,'Occupancy Raw Data'!$B$8:$BE$45,'Occupancy Raw Data'!AJ$3,FALSE)</f>
        <v>66.560324825986001</v>
      </c>
      <c r="F33" s="48">
        <f>VLOOKUP($A33,'Occupancy Raw Data'!$B$8:$BE$45,'Occupancy Raw Data'!AK$3,FALSE)</f>
        <v>64.423820572312394</v>
      </c>
      <c r="G33" s="49">
        <f>VLOOKUP($A33,'Occupancy Raw Data'!$B$8:$BE$45,'Occupancy Raw Data'!AL$3,FALSE)</f>
        <v>62.497099767981403</v>
      </c>
      <c r="H33" s="48">
        <f>VLOOKUP($A33,'Occupancy Raw Data'!$B$8:$BE$45,'Occupancy Raw Data'!AN$3,FALSE)</f>
        <v>71.500386697602394</v>
      </c>
      <c r="I33" s="48">
        <f>VLOOKUP($A33,'Occupancy Raw Data'!$B$8:$BE$45,'Occupancy Raw Data'!AO$3,FALSE)</f>
        <v>73.748066511987602</v>
      </c>
      <c r="J33" s="49">
        <f>VLOOKUP($A33,'Occupancy Raw Data'!$B$8:$BE$45,'Occupancy Raw Data'!AP$3,FALSE)</f>
        <v>72.624226604794998</v>
      </c>
      <c r="K33" s="50">
        <f>VLOOKUP($A33,'Occupancy Raw Data'!$B$8:$BE$45,'Occupancy Raw Data'!AR$3,FALSE)</f>
        <v>65.390564578499607</v>
      </c>
      <c r="M33" s="47">
        <f>VLOOKUP($A33,'Occupancy Raw Data'!$B$8:$BE$45,'Occupancy Raw Data'!AT$3,FALSE)</f>
        <v>-7.0365507831412399</v>
      </c>
      <c r="N33" s="48">
        <f>VLOOKUP($A33,'Occupancy Raw Data'!$B$8:$BE$45,'Occupancy Raw Data'!AU$3,FALSE)</f>
        <v>-4.2659464766637498</v>
      </c>
      <c r="O33" s="48">
        <f>VLOOKUP($A33,'Occupancy Raw Data'!$B$8:$BE$45,'Occupancy Raw Data'!AV$3,FALSE)</f>
        <v>-5.5974612265545103</v>
      </c>
      <c r="P33" s="48">
        <f>VLOOKUP($A33,'Occupancy Raw Data'!$B$8:$BE$45,'Occupancy Raw Data'!AW$3,FALSE)</f>
        <v>-2.9589508831984901</v>
      </c>
      <c r="Q33" s="48">
        <f>VLOOKUP($A33,'Occupancy Raw Data'!$B$8:$BE$45,'Occupancy Raw Data'!AX$3,FALSE)</f>
        <v>-4.9095565248226603</v>
      </c>
      <c r="R33" s="49">
        <f>VLOOKUP($A33,'Occupancy Raw Data'!$B$8:$BE$45,'Occupancy Raw Data'!AY$3,FALSE)</f>
        <v>-4.89473676804164</v>
      </c>
      <c r="S33" s="48">
        <f>VLOOKUP($A33,'Occupancy Raw Data'!$B$8:$BE$45,'Occupancy Raw Data'!BA$3,FALSE)</f>
        <v>-2.6837487866535499</v>
      </c>
      <c r="T33" s="48">
        <f>VLOOKUP($A33,'Occupancy Raw Data'!$B$8:$BE$45,'Occupancy Raw Data'!BB$3,FALSE)</f>
        <v>-3.2363661951907301</v>
      </c>
      <c r="U33" s="49">
        <f>VLOOKUP($A33,'Occupancy Raw Data'!$B$8:$BE$45,'Occupancy Raw Data'!BC$3,FALSE)</f>
        <v>-2.96511982232404</v>
      </c>
      <c r="V33" s="50">
        <f>VLOOKUP($A33,'Occupancy Raw Data'!$B$8:$BE$45,'Occupancy Raw Data'!BE$3,FALSE)</f>
        <v>-4.2907946328243396</v>
      </c>
      <c r="X33" s="51">
        <f>VLOOKUP($A33,'ADR Raw Data'!$B$6:$BE$43,'ADR Raw Data'!AG$1,FALSE)</f>
        <v>86.489169877049093</v>
      </c>
      <c r="Y33" s="52">
        <f>VLOOKUP($A33,'ADR Raw Data'!$B$6:$BE$43,'ADR Raw Data'!AH$1,FALSE)</f>
        <v>90.095905575664204</v>
      </c>
      <c r="Z33" s="52">
        <f>VLOOKUP($A33,'ADR Raw Data'!$B$6:$BE$43,'ADR Raw Data'!AI$1,FALSE)</f>
        <v>91.867065742128901</v>
      </c>
      <c r="AA33" s="52">
        <f>VLOOKUP($A33,'ADR Raw Data'!$B$6:$BE$43,'ADR Raw Data'!AJ$1,FALSE)</f>
        <v>91.988800784313696</v>
      </c>
      <c r="AB33" s="52">
        <f>VLOOKUP($A33,'ADR Raw Data'!$B$6:$BE$43,'ADR Raw Data'!AK$1,FALSE)</f>
        <v>91.487910414165597</v>
      </c>
      <c r="AC33" s="53">
        <f>VLOOKUP($A33,'ADR Raw Data'!$B$6:$BE$43,'ADR Raw Data'!AL$1,FALSE)</f>
        <v>90.525362203969195</v>
      </c>
      <c r="AD33" s="52">
        <f>VLOOKUP($A33,'ADR Raw Data'!$B$6:$BE$43,'ADR Raw Data'!AN$1,FALSE)</f>
        <v>101.807631659004</v>
      </c>
      <c r="AE33" s="52">
        <f>VLOOKUP($A33,'ADR Raw Data'!$B$6:$BE$43,'ADR Raw Data'!AO$1,FALSE)</f>
        <v>103.376222665006</v>
      </c>
      <c r="AF33" s="53">
        <f>VLOOKUP($A33,'ADR Raw Data'!$B$6:$BE$43,'ADR Raw Data'!AP$1,FALSE)</f>
        <v>102.604063918932</v>
      </c>
      <c r="AG33" s="54">
        <f>VLOOKUP($A33,'ADR Raw Data'!$B$6:$BE$43,'ADR Raw Data'!AR$1,FALSE)</f>
        <v>94.358184158781697</v>
      </c>
      <c r="AI33" s="47">
        <f>VLOOKUP($A33,'ADR Raw Data'!$B$6:$BE$43,'ADR Raw Data'!AT$1,FALSE)</f>
        <v>2.9670518235967802</v>
      </c>
      <c r="AJ33" s="48">
        <f>VLOOKUP($A33,'ADR Raw Data'!$B$6:$BE$43,'ADR Raw Data'!AU$1,FALSE)</f>
        <v>3.1222565943794498</v>
      </c>
      <c r="AK33" s="48">
        <f>VLOOKUP($A33,'ADR Raw Data'!$B$6:$BE$43,'ADR Raw Data'!AV$1,FALSE)</f>
        <v>3.6569444175331398</v>
      </c>
      <c r="AL33" s="48">
        <f>VLOOKUP($A33,'ADR Raw Data'!$B$6:$BE$43,'ADR Raw Data'!AW$1,FALSE)</f>
        <v>3.3447397664074101</v>
      </c>
      <c r="AM33" s="48">
        <f>VLOOKUP($A33,'ADR Raw Data'!$B$6:$BE$43,'ADR Raw Data'!AX$1,FALSE)</f>
        <v>2.9365182578848201</v>
      </c>
      <c r="AN33" s="49">
        <f>VLOOKUP($A33,'ADR Raw Data'!$B$6:$BE$43,'ADR Raw Data'!AY$1,FALSE)</f>
        <v>3.2389954083485399</v>
      </c>
      <c r="AO33" s="48">
        <f>VLOOKUP($A33,'ADR Raw Data'!$B$6:$BE$43,'ADR Raw Data'!BA$1,FALSE)</f>
        <v>3.9046884941750499</v>
      </c>
      <c r="AP33" s="48">
        <f>VLOOKUP($A33,'ADR Raw Data'!$B$6:$BE$43,'ADR Raw Data'!BB$1,FALSE)</f>
        <v>4.0746130721257598</v>
      </c>
      <c r="AQ33" s="49">
        <f>VLOOKUP($A33,'ADR Raw Data'!$B$6:$BE$43,'ADR Raw Data'!BC$1,FALSE)</f>
        <v>3.9895245489303499</v>
      </c>
      <c r="AR33" s="50">
        <f>VLOOKUP($A33,'ADR Raw Data'!$B$6:$BE$43,'ADR Raw Data'!BE$1,FALSE)</f>
        <v>3.5508154335438298</v>
      </c>
      <c r="AT33" s="51">
        <f>VLOOKUP($A33,'RevPAR Raw Data'!$B$6:$BE$43,'RevPAR Raw Data'!AG$1,FALSE)</f>
        <v>46.923551947989097</v>
      </c>
      <c r="AU33" s="52">
        <f>VLOOKUP($A33,'RevPAR Raw Data'!$B$6:$BE$43,'RevPAR Raw Data'!AH$1,FALSE)</f>
        <v>56.549465095707603</v>
      </c>
      <c r="AV33" s="52">
        <f>VLOOKUP($A33,'RevPAR Raw Data'!$B$6:$BE$43,'RevPAR Raw Data'!AI$1,FALSE)</f>
        <v>59.237560759860699</v>
      </c>
      <c r="AW33" s="52">
        <f>VLOOKUP($A33,'RevPAR Raw Data'!$B$6:$BE$43,'RevPAR Raw Data'!AJ$1,FALSE)</f>
        <v>61.2280446055684</v>
      </c>
      <c r="AX33" s="52">
        <f>VLOOKUP($A33,'RevPAR Raw Data'!$B$6:$BE$43,'RevPAR Raw Data'!AK$1,FALSE)</f>
        <v>58.940007250580003</v>
      </c>
      <c r="AY33" s="53">
        <f>VLOOKUP($A33,'RevPAR Raw Data'!$B$6:$BE$43,'RevPAR Raw Data'!AL$1,FALSE)</f>
        <v>56.5757259319412</v>
      </c>
      <c r="AZ33" s="52">
        <f>VLOOKUP($A33,'RevPAR Raw Data'!$B$6:$BE$43,'RevPAR Raw Data'!AN$1,FALSE)</f>
        <v>72.792850323859199</v>
      </c>
      <c r="BA33" s="52">
        <f>VLOOKUP($A33,'RevPAR Raw Data'!$B$6:$BE$43,'RevPAR Raw Data'!AO$1,FALSE)</f>
        <v>76.237965448569199</v>
      </c>
      <c r="BB33" s="53">
        <f>VLOOKUP($A33,'RevPAR Raw Data'!$B$6:$BE$43,'RevPAR Raw Data'!AP$1,FALSE)</f>
        <v>74.515407886214206</v>
      </c>
      <c r="BC33" s="54">
        <f>VLOOKUP($A33,'RevPAR Raw Data'!$B$6:$BE$43,'RevPAR Raw Data'!AR$1,FALSE)</f>
        <v>61.701349347447703</v>
      </c>
      <c r="BE33" s="47">
        <f>VLOOKUP($A33,'RevPAR Raw Data'!$B$6:$BE$43,'RevPAR Raw Data'!AT$1,FALSE)</f>
        <v>-4.2782770678739599</v>
      </c>
      <c r="BF33" s="48">
        <f>VLOOKUP($A33,'RevPAR Raw Data'!$B$6:$BE$43,'RevPAR Raw Data'!AU$1,FALSE)</f>
        <v>-1.2768836774646299</v>
      </c>
      <c r="BG33" s="48">
        <f>VLOOKUP($A33,'RevPAR Raw Data'!$B$6:$BE$43,'RevPAR Raw Data'!AV$1,FALSE)</f>
        <v>-2.1452128548694298</v>
      </c>
      <c r="BH33" s="48">
        <f>VLOOKUP($A33,'RevPAR Raw Data'!$B$6:$BE$43,'RevPAR Raw Data'!AW$1,FALSE)</f>
        <v>0.28681967635011502</v>
      </c>
      <c r="BI33" s="48">
        <f>VLOOKUP($A33,'RevPAR Raw Data'!$B$6:$BE$43,'RevPAR Raw Data'!AX$1,FALSE)</f>
        <v>-2.1172082906704199</v>
      </c>
      <c r="BJ33" s="49">
        <f>VLOOKUP($A33,'RevPAR Raw Data'!$B$6:$BE$43,'RevPAR Raw Data'!AY$1,FALSE)</f>
        <v>-1.81428165886072</v>
      </c>
      <c r="BK33" s="48">
        <f>VLOOKUP($A33,'RevPAR Raw Data'!$B$6:$BE$43,'RevPAR Raw Data'!BA$1,FALSE)</f>
        <v>1.11614767743647</v>
      </c>
      <c r="BL33" s="48">
        <f>VLOOKUP($A33,'RevPAR Raw Data'!$B$6:$BE$43,'RevPAR Raw Data'!BB$1,FALSE)</f>
        <v>0.70637747688392905</v>
      </c>
      <c r="BM33" s="49">
        <f>VLOOKUP($A33,'RevPAR Raw Data'!$B$6:$BE$43,'RevPAR Raw Data'!BC$1,FALSE)</f>
        <v>0.90611054338949204</v>
      </c>
      <c r="BN33" s="50">
        <f>VLOOKUP($A33,'RevPAR Raw Data'!$B$6:$BE$43,'RevPAR Raw Data'!BE$1,FALSE)</f>
        <v>-0.89233739732449902</v>
      </c>
    </row>
    <row r="34" spans="1:66" x14ac:dyDescent="0.25">
      <c r="A34" s="63" t="s">
        <v>111</v>
      </c>
      <c r="B34" s="47">
        <f>VLOOKUP($A34,'Occupancy Raw Data'!$B$8:$BE$45,'Occupancy Raw Data'!AG$3,FALSE)</f>
        <v>46.783058519236903</v>
      </c>
      <c r="C34" s="48">
        <f>VLOOKUP($A34,'Occupancy Raw Data'!$B$8:$BE$45,'Occupancy Raw Data'!AH$3,FALSE)</f>
        <v>61.930164888457803</v>
      </c>
      <c r="D34" s="48">
        <f>VLOOKUP($A34,'Occupancy Raw Data'!$B$8:$BE$45,'Occupancy Raw Data'!AI$3,FALSE)</f>
        <v>73.924991917232404</v>
      </c>
      <c r="E34" s="48">
        <f>VLOOKUP($A34,'Occupancy Raw Data'!$B$8:$BE$45,'Occupancy Raw Data'!AJ$3,FALSE)</f>
        <v>76.123504688005099</v>
      </c>
      <c r="F34" s="48">
        <f>VLOOKUP($A34,'Occupancy Raw Data'!$B$8:$BE$45,'Occupancy Raw Data'!AK$3,FALSE)</f>
        <v>68.258971871968896</v>
      </c>
      <c r="G34" s="49">
        <f>VLOOKUP($A34,'Occupancy Raw Data'!$B$8:$BE$45,'Occupancy Raw Data'!AL$3,FALSE)</f>
        <v>65.4041383769802</v>
      </c>
      <c r="H34" s="48">
        <f>VLOOKUP($A34,'Occupancy Raw Data'!$B$8:$BE$45,'Occupancy Raw Data'!AN$3,FALSE)</f>
        <v>83.171677982541198</v>
      </c>
      <c r="I34" s="48">
        <f>VLOOKUP($A34,'Occupancy Raw Data'!$B$8:$BE$45,'Occupancy Raw Data'!AO$3,FALSE)</f>
        <v>85.273197542838602</v>
      </c>
      <c r="J34" s="49">
        <f>VLOOKUP($A34,'Occupancy Raw Data'!$B$8:$BE$45,'Occupancy Raw Data'!AP$3,FALSE)</f>
        <v>84.222437762689907</v>
      </c>
      <c r="K34" s="50">
        <f>VLOOKUP($A34,'Occupancy Raw Data'!$B$8:$BE$45,'Occupancy Raw Data'!AR$3,FALSE)</f>
        <v>70.780795344325796</v>
      </c>
      <c r="M34" s="47">
        <f>VLOOKUP($A34,'Occupancy Raw Data'!$B$8:$BE$45,'Occupancy Raw Data'!AT$3,FALSE)</f>
        <v>6.9888780501060497</v>
      </c>
      <c r="N34" s="48">
        <f>VLOOKUP($A34,'Occupancy Raw Data'!$B$8:$BE$45,'Occupancy Raw Data'!AU$3,FALSE)</f>
        <v>9.0174877289540998</v>
      </c>
      <c r="O34" s="48">
        <f>VLOOKUP($A34,'Occupancy Raw Data'!$B$8:$BE$45,'Occupancy Raw Data'!AV$3,FALSE)</f>
        <v>8.7794989224566091</v>
      </c>
      <c r="P34" s="48">
        <f>VLOOKUP($A34,'Occupancy Raw Data'!$B$8:$BE$45,'Occupancy Raw Data'!AW$3,FALSE)</f>
        <v>1.56587519500701</v>
      </c>
      <c r="Q34" s="48">
        <f>VLOOKUP($A34,'Occupancy Raw Data'!$B$8:$BE$45,'Occupancy Raw Data'!AX$3,FALSE)</f>
        <v>1.17991985329109E-2</v>
      </c>
      <c r="R34" s="49">
        <f>VLOOKUP($A34,'Occupancy Raw Data'!$B$8:$BE$45,'Occupancy Raw Data'!AY$3,FALSE)</f>
        <v>4.9172398768903198</v>
      </c>
      <c r="S34" s="48">
        <f>VLOOKUP($A34,'Occupancy Raw Data'!$B$8:$BE$45,'Occupancy Raw Data'!BA$3,FALSE)</f>
        <v>10.6737055470694</v>
      </c>
      <c r="T34" s="48">
        <f>VLOOKUP($A34,'Occupancy Raw Data'!$B$8:$BE$45,'Occupancy Raw Data'!BB$3,FALSE)</f>
        <v>10.450148326610799</v>
      </c>
      <c r="U34" s="49">
        <f>VLOOKUP($A34,'Occupancy Raw Data'!$B$8:$BE$45,'Occupancy Raw Data'!BC$3,FALSE)</f>
        <v>10.5604193963732</v>
      </c>
      <c r="V34" s="50">
        <f>VLOOKUP($A34,'Occupancy Raw Data'!$B$8:$BE$45,'Occupancy Raw Data'!BE$3,FALSE)</f>
        <v>6.7699937546959301</v>
      </c>
      <c r="X34" s="51">
        <f>VLOOKUP($A34,'ADR Raw Data'!$B$6:$BE$43,'ADR Raw Data'!AG$1,FALSE)</f>
        <v>160.49115065653001</v>
      </c>
      <c r="Y34" s="52">
        <f>VLOOKUP($A34,'ADR Raw Data'!$B$6:$BE$43,'ADR Raw Data'!AH$1,FALSE)</f>
        <v>171.145130514226</v>
      </c>
      <c r="Z34" s="52">
        <f>VLOOKUP($A34,'ADR Raw Data'!$B$6:$BE$43,'ADR Raw Data'!AI$1,FALSE)</f>
        <v>183.19175923901099</v>
      </c>
      <c r="AA34" s="52">
        <f>VLOOKUP($A34,'ADR Raw Data'!$B$6:$BE$43,'ADR Raw Data'!AJ$1,FALSE)</f>
        <v>181.78942875345001</v>
      </c>
      <c r="AB34" s="52">
        <f>VLOOKUP($A34,'ADR Raw Data'!$B$6:$BE$43,'ADR Raw Data'!AK$1,FALSE)</f>
        <v>178.36271876850199</v>
      </c>
      <c r="AC34" s="53">
        <f>VLOOKUP($A34,'ADR Raw Data'!$B$6:$BE$43,'ADR Raw Data'!AL$1,FALSE)</f>
        <v>176.328495513977</v>
      </c>
      <c r="AD34" s="52">
        <f>VLOOKUP($A34,'ADR Raw Data'!$B$6:$BE$43,'ADR Raw Data'!AN$1,FALSE)</f>
        <v>206.84141496598599</v>
      </c>
      <c r="AE34" s="52">
        <f>VLOOKUP($A34,'ADR Raw Data'!$B$6:$BE$43,'ADR Raw Data'!AO$1,FALSE)</f>
        <v>209.95633933649199</v>
      </c>
      <c r="AF34" s="53">
        <f>VLOOKUP($A34,'ADR Raw Data'!$B$6:$BE$43,'ADR Raw Data'!AP$1,FALSE)</f>
        <v>208.41830806141999</v>
      </c>
      <c r="AG34" s="54">
        <f>VLOOKUP($A34,'ADR Raw Data'!$B$6:$BE$43,'ADR Raw Data'!AR$1,FALSE)</f>
        <v>187.238162775901</v>
      </c>
      <c r="AI34" s="47">
        <f>VLOOKUP($A34,'ADR Raw Data'!$B$6:$BE$43,'ADR Raw Data'!AT$1,FALSE)</f>
        <v>-1.5913116451892799</v>
      </c>
      <c r="AJ34" s="48">
        <f>VLOOKUP($A34,'ADR Raw Data'!$B$6:$BE$43,'ADR Raw Data'!AU$1,FALSE)</f>
        <v>-0.39486451401100098</v>
      </c>
      <c r="AK34" s="48">
        <f>VLOOKUP($A34,'ADR Raw Data'!$B$6:$BE$43,'ADR Raw Data'!AV$1,FALSE)</f>
        <v>2.0060761167824901</v>
      </c>
      <c r="AL34" s="48">
        <f>VLOOKUP($A34,'ADR Raw Data'!$B$6:$BE$43,'ADR Raw Data'!AW$1,FALSE)</f>
        <v>-0.33088942644910102</v>
      </c>
      <c r="AM34" s="48">
        <f>VLOOKUP($A34,'ADR Raw Data'!$B$6:$BE$43,'ADR Raw Data'!AX$1,FALSE)</f>
        <v>1.4388382916984299</v>
      </c>
      <c r="AN34" s="49">
        <f>VLOOKUP($A34,'ADR Raw Data'!$B$6:$BE$43,'ADR Raw Data'!AY$1,FALSE)</f>
        <v>0.35179618219463399</v>
      </c>
      <c r="AO34" s="48">
        <f>VLOOKUP($A34,'ADR Raw Data'!$B$6:$BE$43,'ADR Raw Data'!BA$1,FALSE)</f>
        <v>2.37505445719726</v>
      </c>
      <c r="AP34" s="48">
        <f>VLOOKUP($A34,'ADR Raw Data'!$B$6:$BE$43,'ADR Raw Data'!BB$1,FALSE)</f>
        <v>1.02778910335049</v>
      </c>
      <c r="AQ34" s="49">
        <f>VLOOKUP($A34,'ADR Raw Data'!$B$6:$BE$43,'ADR Raw Data'!BC$1,FALSE)</f>
        <v>1.68207625937065</v>
      </c>
      <c r="AR34" s="50">
        <f>VLOOKUP($A34,'ADR Raw Data'!$B$6:$BE$43,'ADR Raw Data'!BE$1,FALSE)</f>
        <v>1.0366991294283701</v>
      </c>
      <c r="AT34" s="51">
        <f>VLOOKUP($A34,'RevPAR Raw Data'!$B$6:$BE$43,'RevPAR Raw Data'!AG$1,FALSE)</f>
        <v>75.082668929841503</v>
      </c>
      <c r="AU34" s="52">
        <f>VLOOKUP($A34,'RevPAR Raw Data'!$B$6:$BE$43,'RevPAR Raw Data'!AH$1,FALSE)</f>
        <v>105.990461526026</v>
      </c>
      <c r="AV34" s="52">
        <f>VLOOKUP($A34,'RevPAR Raw Data'!$B$6:$BE$43,'RevPAR Raw Data'!AI$1,FALSE)</f>
        <v>135.42449321047499</v>
      </c>
      <c r="AW34" s="52">
        <f>VLOOKUP($A34,'RevPAR Raw Data'!$B$6:$BE$43,'RevPAR Raw Data'!AJ$1,FALSE)</f>
        <v>138.38448431942999</v>
      </c>
      <c r="AX34" s="52">
        <f>VLOOKUP($A34,'RevPAR Raw Data'!$B$6:$BE$43,'RevPAR Raw Data'!AK$1,FALSE)</f>
        <v>121.74855803427</v>
      </c>
      <c r="AY34" s="53">
        <f>VLOOKUP($A34,'RevPAR Raw Data'!$B$6:$BE$43,'RevPAR Raw Data'!AL$1,FALSE)</f>
        <v>115.326133204009</v>
      </c>
      <c r="AZ34" s="52">
        <f>VLOOKUP($A34,'RevPAR Raw Data'!$B$6:$BE$43,'RevPAR Raw Data'!AN$1,FALSE)</f>
        <v>172.033475590042</v>
      </c>
      <c r="BA34" s="52">
        <f>VLOOKUP($A34,'RevPAR Raw Data'!$B$6:$BE$43,'RevPAR Raw Data'!AO$1,FALSE)</f>
        <v>179.03648399612001</v>
      </c>
      <c r="BB34" s="53">
        <f>VLOOKUP($A34,'RevPAR Raw Data'!$B$6:$BE$43,'RevPAR Raw Data'!AP$1,FALSE)</f>
        <v>175.53497979308099</v>
      </c>
      <c r="BC34" s="54">
        <f>VLOOKUP($A34,'RevPAR Raw Data'!$B$6:$BE$43,'RevPAR Raw Data'!AR$1,FALSE)</f>
        <v>132.528660800886</v>
      </c>
      <c r="BE34" s="47">
        <f>VLOOKUP($A34,'RevPAR Raw Data'!$B$6:$BE$43,'RevPAR Raw Data'!AT$1,FALSE)</f>
        <v>5.2863515746373499</v>
      </c>
      <c r="BF34" s="48">
        <f>VLOOKUP($A34,'RevPAR Raw Data'!$B$6:$BE$43,'RevPAR Raw Data'!AU$1,FALSE)</f>
        <v>8.5870163558461599</v>
      </c>
      <c r="BG34" s="48">
        <f>VLOOKUP($A34,'RevPAR Raw Data'!$B$6:$BE$43,'RevPAR Raw Data'!AV$1,FALSE)</f>
        <v>10.9616984702956</v>
      </c>
      <c r="BH34" s="48">
        <f>VLOOKUP($A34,'RevPAR Raw Data'!$B$6:$BE$43,'RevPAR Raw Data'!AW$1,FALSE)</f>
        <v>1.22980445310624</v>
      </c>
      <c r="BI34" s="48">
        <f>VLOOKUP($A34,'RevPAR Raw Data'!$B$6:$BE$43,'RevPAR Raw Data'!AX$1,FALSE)</f>
        <v>1.4508072616179499</v>
      </c>
      <c r="BJ34" s="49">
        <f>VLOOKUP($A34,'RevPAR Raw Data'!$B$6:$BE$43,'RevPAR Raw Data'!AY$1,FALSE)</f>
        <v>5.28633472124121</v>
      </c>
      <c r="BK34" s="48">
        <f>VLOOKUP($A34,'RevPAR Raw Data'!$B$6:$BE$43,'RevPAR Raw Data'!BA$1,FALSE)</f>
        <v>13.3022663236104</v>
      </c>
      <c r="BL34" s="48">
        <f>VLOOKUP($A34,'RevPAR Raw Data'!$B$6:$BE$43,'RevPAR Raw Data'!BB$1,FALSE)</f>
        <v>11.5853429157462</v>
      </c>
      <c r="BM34" s="49">
        <f>VLOOKUP($A34,'RevPAR Raw Data'!$B$6:$BE$43,'RevPAR Raw Data'!BC$1,FALSE)</f>
        <v>12.4201299633002</v>
      </c>
      <c r="BN34" s="50">
        <f>VLOOKUP($A34,'RevPAR Raw Data'!$B$6:$BE$43,'RevPAR Raw Data'!BE$1,FALSE)</f>
        <v>7.8768773504415899</v>
      </c>
    </row>
    <row r="35" spans="1:66" x14ac:dyDescent="0.25">
      <c r="A35" s="63" t="s">
        <v>94</v>
      </c>
      <c r="B35" s="47">
        <f>VLOOKUP($A35,'Occupancy Raw Data'!$B$8:$BE$45,'Occupancy Raw Data'!AG$3,FALSE)</f>
        <v>49.549830124575301</v>
      </c>
      <c r="C35" s="48">
        <f>VLOOKUP($A35,'Occupancy Raw Data'!$B$8:$BE$45,'Occupancy Raw Data'!AH$3,FALSE)</f>
        <v>61.5373725934314</v>
      </c>
      <c r="D35" s="48">
        <f>VLOOKUP($A35,'Occupancy Raw Data'!$B$8:$BE$45,'Occupancy Raw Data'!AI$3,FALSE)</f>
        <v>70.654020385050899</v>
      </c>
      <c r="E35" s="48">
        <f>VLOOKUP($A35,'Occupancy Raw Data'!$B$8:$BE$45,'Occupancy Raw Data'!AJ$3,FALSE)</f>
        <v>71.259909399773406</v>
      </c>
      <c r="F35" s="48">
        <f>VLOOKUP($A35,'Occupancy Raw Data'!$B$8:$BE$45,'Occupancy Raw Data'!AK$3,FALSE)</f>
        <v>66.234428086070196</v>
      </c>
      <c r="G35" s="49">
        <f>VLOOKUP($A35,'Occupancy Raw Data'!$B$8:$BE$45,'Occupancy Raw Data'!AL$3,FALSE)</f>
        <v>63.847112117780199</v>
      </c>
      <c r="H35" s="48">
        <f>VLOOKUP($A35,'Occupancy Raw Data'!$B$8:$BE$45,'Occupancy Raw Data'!AN$3,FALSE)</f>
        <v>77.015855039637501</v>
      </c>
      <c r="I35" s="48">
        <f>VLOOKUP($A35,'Occupancy Raw Data'!$B$8:$BE$45,'Occupancy Raw Data'!AO$3,FALSE)</f>
        <v>82.117780294450696</v>
      </c>
      <c r="J35" s="49">
        <f>VLOOKUP($A35,'Occupancy Raw Data'!$B$8:$BE$45,'Occupancy Raw Data'!AP$3,FALSE)</f>
        <v>79.566817667044106</v>
      </c>
      <c r="K35" s="50">
        <f>VLOOKUP($A35,'Occupancy Raw Data'!$B$8:$BE$45,'Occupancy Raw Data'!AR$3,FALSE)</f>
        <v>68.338456560427105</v>
      </c>
      <c r="M35" s="47">
        <f>VLOOKUP($A35,'Occupancy Raw Data'!$B$8:$BE$45,'Occupancy Raw Data'!AT$3,FALSE)</f>
        <v>-4.8722589814701696</v>
      </c>
      <c r="N35" s="48">
        <f>VLOOKUP($A35,'Occupancy Raw Data'!$B$8:$BE$45,'Occupancy Raw Data'!AU$3,FALSE)</f>
        <v>-3.08474167145105</v>
      </c>
      <c r="O35" s="48">
        <f>VLOOKUP($A35,'Occupancy Raw Data'!$B$8:$BE$45,'Occupancy Raw Data'!AV$3,FALSE)</f>
        <v>1.0270876503175601</v>
      </c>
      <c r="P35" s="48">
        <f>VLOOKUP($A35,'Occupancy Raw Data'!$B$8:$BE$45,'Occupancy Raw Data'!AW$3,FALSE)</f>
        <v>2.74421705133292</v>
      </c>
      <c r="Q35" s="48">
        <f>VLOOKUP($A35,'Occupancy Raw Data'!$B$8:$BE$45,'Occupancy Raw Data'!AX$3,FALSE)</f>
        <v>1.6473608416512999</v>
      </c>
      <c r="R35" s="49">
        <f>VLOOKUP($A35,'Occupancy Raw Data'!$B$8:$BE$45,'Occupancy Raw Data'!AY$3,FALSE)</f>
        <v>-0.25044042687553097</v>
      </c>
      <c r="S35" s="48">
        <f>VLOOKUP($A35,'Occupancy Raw Data'!$B$8:$BE$45,'Occupancy Raw Data'!BA$3,FALSE)</f>
        <v>4.5485464269849496</v>
      </c>
      <c r="T35" s="48">
        <f>VLOOKUP($A35,'Occupancy Raw Data'!$B$8:$BE$45,'Occupancy Raw Data'!BB$3,FALSE)</f>
        <v>3.3610197627068499</v>
      </c>
      <c r="U35" s="49">
        <f>VLOOKUP($A35,'Occupancy Raw Data'!$B$8:$BE$45,'Occupancy Raw Data'!BC$3,FALSE)</f>
        <v>3.9323593467742302</v>
      </c>
      <c r="V35" s="50">
        <f>VLOOKUP($A35,'Occupancy Raw Data'!$B$8:$BE$45,'Occupancy Raw Data'!BE$3,FALSE)</f>
        <v>1.1031262454874999</v>
      </c>
      <c r="X35" s="51">
        <f>VLOOKUP($A35,'ADR Raw Data'!$B$6:$BE$43,'ADR Raw Data'!AG$1,FALSE)</f>
        <v>97.627191017656102</v>
      </c>
      <c r="Y35" s="52">
        <f>VLOOKUP($A35,'ADR Raw Data'!$B$6:$BE$43,'ADR Raw Data'!AH$1,FALSE)</f>
        <v>105.89617023234401</v>
      </c>
      <c r="Z35" s="52">
        <f>VLOOKUP($A35,'ADR Raw Data'!$B$6:$BE$43,'ADR Raw Data'!AI$1,FALSE)</f>
        <v>111.332833901021</v>
      </c>
      <c r="AA35" s="52">
        <f>VLOOKUP($A35,'ADR Raw Data'!$B$6:$BE$43,'ADR Raw Data'!AJ$1,FALSE)</f>
        <v>109.343654495609</v>
      </c>
      <c r="AB35" s="52">
        <f>VLOOKUP($A35,'ADR Raw Data'!$B$6:$BE$43,'ADR Raw Data'!AK$1,FALSE)</f>
        <v>107.86355219286899</v>
      </c>
      <c r="AC35" s="53">
        <f>VLOOKUP($A35,'ADR Raw Data'!$B$6:$BE$43,'ADR Raw Data'!AL$1,FALSE)</f>
        <v>106.993702928499</v>
      </c>
      <c r="AD35" s="52">
        <f>VLOOKUP($A35,'ADR Raw Data'!$B$6:$BE$43,'ADR Raw Data'!AN$1,FALSE)</f>
        <v>120.884100066171</v>
      </c>
      <c r="AE35" s="52">
        <f>VLOOKUP($A35,'ADR Raw Data'!$B$6:$BE$43,'ADR Raw Data'!AO$1,FALSE)</f>
        <v>124.114329747621</v>
      </c>
      <c r="AF35" s="53">
        <f>VLOOKUP($A35,'ADR Raw Data'!$B$6:$BE$43,'ADR Raw Data'!AP$1,FALSE)</f>
        <v>122.550996512827</v>
      </c>
      <c r="AG35" s="54">
        <f>VLOOKUP($A35,'ADR Raw Data'!$B$6:$BE$43,'ADR Raw Data'!AR$1,FALSE)</f>
        <v>112.168970703125</v>
      </c>
      <c r="AI35" s="47">
        <f>VLOOKUP($A35,'ADR Raw Data'!$B$6:$BE$43,'ADR Raw Data'!AT$1,FALSE)</f>
        <v>4.0941073065738802</v>
      </c>
      <c r="AJ35" s="48">
        <f>VLOOKUP($A35,'ADR Raw Data'!$B$6:$BE$43,'ADR Raw Data'!AU$1,FALSE)</f>
        <v>6.6682373567309101</v>
      </c>
      <c r="AK35" s="48">
        <f>VLOOKUP($A35,'ADR Raw Data'!$B$6:$BE$43,'ADR Raw Data'!AV$1,FALSE)</f>
        <v>7.6709723497344902</v>
      </c>
      <c r="AL35" s="48">
        <f>VLOOKUP($A35,'ADR Raw Data'!$B$6:$BE$43,'ADR Raw Data'!AW$1,FALSE)</f>
        <v>6.6320369207809797</v>
      </c>
      <c r="AM35" s="48">
        <f>VLOOKUP($A35,'ADR Raw Data'!$B$6:$BE$43,'ADR Raw Data'!AX$1,FALSE)</f>
        <v>8.5106181165765094</v>
      </c>
      <c r="AN35" s="49">
        <f>VLOOKUP($A35,'ADR Raw Data'!$B$6:$BE$43,'ADR Raw Data'!AY$1,FALSE)</f>
        <v>6.9742899326064096</v>
      </c>
      <c r="AO35" s="48">
        <f>VLOOKUP($A35,'ADR Raw Data'!$B$6:$BE$43,'ADR Raw Data'!BA$1,FALSE)</f>
        <v>6.4565137722089396</v>
      </c>
      <c r="AP35" s="48">
        <f>VLOOKUP($A35,'ADR Raw Data'!$B$6:$BE$43,'ADR Raw Data'!BB$1,FALSE)</f>
        <v>4.8575889479247598</v>
      </c>
      <c r="AQ35" s="49">
        <f>VLOOKUP($A35,'ADR Raw Data'!$B$6:$BE$43,'ADR Raw Data'!BC$1,FALSE)</f>
        <v>5.6023680309554704</v>
      </c>
      <c r="AR35" s="50">
        <f>VLOOKUP($A35,'ADR Raw Data'!$B$6:$BE$43,'ADR Raw Data'!BE$1,FALSE)</f>
        <v>6.6184824640861804</v>
      </c>
      <c r="AT35" s="51">
        <f>VLOOKUP($A35,'RevPAR Raw Data'!$B$6:$BE$43,'RevPAR Raw Data'!AG$1,FALSE)</f>
        <v>48.374107304643204</v>
      </c>
      <c r="AU35" s="52">
        <f>VLOOKUP($A35,'RevPAR Raw Data'!$B$6:$BE$43,'RevPAR Raw Data'!AH$1,FALSE)</f>
        <v>65.165720838051996</v>
      </c>
      <c r="AV35" s="52">
        <f>VLOOKUP($A35,'RevPAR Raw Data'!$B$6:$BE$43,'RevPAR Raw Data'!AI$1,FALSE)</f>
        <v>78.661123159682802</v>
      </c>
      <c r="AW35" s="52">
        <f>VLOOKUP($A35,'RevPAR Raw Data'!$B$6:$BE$43,'RevPAR Raw Data'!AJ$1,FALSE)</f>
        <v>77.918189127972795</v>
      </c>
      <c r="AX35" s="52">
        <f>VLOOKUP($A35,'RevPAR Raw Data'!$B$6:$BE$43,'RevPAR Raw Data'!AK$1,FALSE)</f>
        <v>71.442806908267201</v>
      </c>
      <c r="AY35" s="53">
        <f>VLOOKUP($A35,'RevPAR Raw Data'!$B$6:$BE$43,'RevPAR Raw Data'!AL$1,FALSE)</f>
        <v>68.312389467723605</v>
      </c>
      <c r="AZ35" s="52">
        <f>VLOOKUP($A35,'RevPAR Raw Data'!$B$6:$BE$43,'RevPAR Raw Data'!AN$1,FALSE)</f>
        <v>93.099923272933097</v>
      </c>
      <c r="BA35" s="52">
        <f>VLOOKUP($A35,'RevPAR Raw Data'!$B$6:$BE$43,'RevPAR Raw Data'!AO$1,FALSE)</f>
        <v>101.919932616081</v>
      </c>
      <c r="BB35" s="53">
        <f>VLOOKUP($A35,'RevPAR Raw Data'!$B$6:$BE$43,'RevPAR Raw Data'!AP$1,FALSE)</f>
        <v>97.509927944507297</v>
      </c>
      <c r="BC35" s="54">
        <f>VLOOKUP($A35,'RevPAR Raw Data'!$B$6:$BE$43,'RevPAR Raw Data'!AR$1,FALSE)</f>
        <v>76.654543318233195</v>
      </c>
      <c r="BE35" s="47">
        <f>VLOOKUP($A35,'RevPAR Raw Data'!$B$6:$BE$43,'RevPAR Raw Data'!AT$1,FALSE)</f>
        <v>-0.97762718585187103</v>
      </c>
      <c r="BF35" s="48">
        <f>VLOOKUP($A35,'RevPAR Raw Data'!$B$6:$BE$43,'RevPAR Raw Data'!AU$1,FALSE)</f>
        <v>3.3777977887855002</v>
      </c>
      <c r="BG35" s="48">
        <f>VLOOKUP($A35,'RevPAR Raw Data'!$B$6:$BE$43,'RevPAR Raw Data'!AV$1,FALSE)</f>
        <v>8.7768476097154409</v>
      </c>
      <c r="BH35" s="48">
        <f>VLOOKUP($A35,'RevPAR Raw Data'!$B$6:$BE$43,'RevPAR Raw Data'!AW$1,FALSE)</f>
        <v>9.5582514601446693</v>
      </c>
      <c r="BI35" s="48">
        <f>VLOOKUP($A35,'RevPAR Raw Data'!$B$6:$BE$43,'RevPAR Raw Data'!AX$1,FALSE)</f>
        <v>10.2981795484627</v>
      </c>
      <c r="BJ35" s="49">
        <f>VLOOKUP($A35,'RevPAR Raw Data'!$B$6:$BE$43,'RevPAR Raw Data'!AY$1,FALSE)</f>
        <v>6.7063830642521198</v>
      </c>
      <c r="BK35" s="48">
        <f>VLOOKUP($A35,'RevPAR Raw Data'!$B$6:$BE$43,'RevPAR Raw Data'!BA$1,FALSE)</f>
        <v>11.2987377256875</v>
      </c>
      <c r="BL35" s="48">
        <f>VLOOKUP($A35,'RevPAR Raw Data'!$B$6:$BE$43,'RevPAR Raw Data'!BB$1,FALSE)</f>
        <v>8.3818732351624305</v>
      </c>
      <c r="BM35" s="49">
        <f>VLOOKUP($A35,'RevPAR Raw Data'!$B$6:$BE$43,'RevPAR Raw Data'!BC$1,FALSE)</f>
        <v>9.7550326206356708</v>
      </c>
      <c r="BN35" s="50">
        <f>VLOOKUP($A35,'RevPAR Raw Data'!$B$6:$BE$43,'RevPAR Raw Data'!BE$1,FALSE)</f>
        <v>7.7946189266880097</v>
      </c>
    </row>
    <row r="36" spans="1:66" x14ac:dyDescent="0.25">
      <c r="A36" s="63" t="s">
        <v>44</v>
      </c>
      <c r="B36" s="47">
        <f>VLOOKUP($A36,'Occupancy Raw Data'!$B$8:$BE$45,'Occupancy Raw Data'!AG$3,FALSE)</f>
        <v>48.518263266712601</v>
      </c>
      <c r="C36" s="48">
        <f>VLOOKUP($A36,'Occupancy Raw Data'!$B$8:$BE$45,'Occupancy Raw Data'!AH$3,FALSE)</f>
        <v>59.536526533425203</v>
      </c>
      <c r="D36" s="48">
        <f>VLOOKUP($A36,'Occupancy Raw Data'!$B$8:$BE$45,'Occupancy Raw Data'!AI$3,FALSE)</f>
        <v>64.042039972432804</v>
      </c>
      <c r="E36" s="48">
        <f>VLOOKUP($A36,'Occupancy Raw Data'!$B$8:$BE$45,'Occupancy Raw Data'!AJ$3,FALSE)</f>
        <v>65.136113025499597</v>
      </c>
      <c r="F36" s="48">
        <f>VLOOKUP($A36,'Occupancy Raw Data'!$B$8:$BE$45,'Occupancy Raw Data'!AK$3,FALSE)</f>
        <v>62.706753962784198</v>
      </c>
      <c r="G36" s="49">
        <f>VLOOKUP($A36,'Occupancy Raw Data'!$B$8:$BE$45,'Occupancy Raw Data'!AL$3,FALSE)</f>
        <v>59.987939352170898</v>
      </c>
      <c r="H36" s="48">
        <f>VLOOKUP($A36,'Occupancy Raw Data'!$B$8:$BE$45,'Occupancy Raw Data'!AN$3,FALSE)</f>
        <v>75.198139214334901</v>
      </c>
      <c r="I36" s="48">
        <f>VLOOKUP($A36,'Occupancy Raw Data'!$B$8:$BE$45,'Occupancy Raw Data'!AO$3,FALSE)</f>
        <v>81.305995864920703</v>
      </c>
      <c r="J36" s="49">
        <f>VLOOKUP($A36,'Occupancy Raw Data'!$B$8:$BE$45,'Occupancy Raw Data'!AP$3,FALSE)</f>
        <v>78.252067539627802</v>
      </c>
      <c r="K36" s="50">
        <f>VLOOKUP($A36,'Occupancy Raw Data'!$B$8:$BE$45,'Occupancy Raw Data'!AR$3,FALSE)</f>
        <v>65.206261691444297</v>
      </c>
      <c r="M36" s="47">
        <f>VLOOKUP($A36,'Occupancy Raw Data'!$B$8:$BE$45,'Occupancy Raw Data'!AT$3,FALSE)</f>
        <v>-10.380278042377901</v>
      </c>
      <c r="N36" s="48">
        <f>VLOOKUP($A36,'Occupancy Raw Data'!$B$8:$BE$45,'Occupancy Raw Data'!AU$3,FALSE)</f>
        <v>-9.3193660992998097</v>
      </c>
      <c r="O36" s="48">
        <f>VLOOKUP($A36,'Occupancy Raw Data'!$B$8:$BE$45,'Occupancy Raw Data'!AV$3,FALSE)</f>
        <v>-7.2318102297426901</v>
      </c>
      <c r="P36" s="48">
        <f>VLOOKUP($A36,'Occupancy Raw Data'!$B$8:$BE$45,'Occupancy Raw Data'!AW$3,FALSE)</f>
        <v>-2.73186005460916</v>
      </c>
      <c r="Q36" s="48">
        <f>VLOOKUP($A36,'Occupancy Raw Data'!$B$8:$BE$45,'Occupancy Raw Data'!AX$3,FALSE)</f>
        <v>-8.7672963792427208</v>
      </c>
      <c r="R36" s="49">
        <f>VLOOKUP($A36,'Occupancy Raw Data'!$B$8:$BE$45,'Occupancy Raw Data'!AY$3,FALSE)</f>
        <v>-7.5760264995108697</v>
      </c>
      <c r="S36" s="48">
        <f>VLOOKUP($A36,'Occupancy Raw Data'!$B$8:$BE$45,'Occupancy Raw Data'!BA$3,FALSE)</f>
        <v>-1.32370872327089</v>
      </c>
      <c r="T36" s="48">
        <f>VLOOKUP($A36,'Occupancy Raw Data'!$B$8:$BE$45,'Occupancy Raw Data'!BB$3,FALSE)</f>
        <v>2.3493816639262701</v>
      </c>
      <c r="U36" s="49">
        <f>VLOOKUP($A36,'Occupancy Raw Data'!$B$8:$BE$45,'Occupancy Raw Data'!BC$3,FALSE)</f>
        <v>0.55098127495795901</v>
      </c>
      <c r="V36" s="50">
        <f>VLOOKUP($A36,'Occupancy Raw Data'!$B$8:$BE$45,'Occupancy Raw Data'!BE$3,FALSE)</f>
        <v>-4.94167954496805</v>
      </c>
      <c r="X36" s="51">
        <f>VLOOKUP($A36,'ADR Raw Data'!$B$6:$BE$43,'ADR Raw Data'!AG$1,FALSE)</f>
        <v>89.853841779119307</v>
      </c>
      <c r="Y36" s="52">
        <f>VLOOKUP($A36,'ADR Raw Data'!$B$6:$BE$43,'ADR Raw Data'!AH$1,FALSE)</f>
        <v>94.261958226016404</v>
      </c>
      <c r="Z36" s="52">
        <f>VLOOKUP($A36,'ADR Raw Data'!$B$6:$BE$43,'ADR Raw Data'!AI$1,FALSE)</f>
        <v>95.584673661555001</v>
      </c>
      <c r="AA36" s="52">
        <f>VLOOKUP($A36,'ADR Raw Data'!$B$6:$BE$43,'ADR Raw Data'!AJ$1,FALSE)</f>
        <v>97.2124191376802</v>
      </c>
      <c r="AB36" s="52">
        <f>VLOOKUP($A36,'ADR Raw Data'!$B$6:$BE$43,'ADR Raw Data'!AK$1,FALSE)</f>
        <v>95.446655351009696</v>
      </c>
      <c r="AC36" s="53">
        <f>VLOOKUP($A36,'ADR Raw Data'!$B$6:$BE$43,'ADR Raw Data'!AL$1,FALSE)</f>
        <v>94.719734600913299</v>
      </c>
      <c r="AD36" s="52">
        <f>VLOOKUP($A36,'ADR Raw Data'!$B$6:$BE$43,'ADR Raw Data'!AN$1,FALSE)</f>
        <v>109.511379436361</v>
      </c>
      <c r="AE36" s="52">
        <f>VLOOKUP($A36,'ADR Raw Data'!$B$6:$BE$43,'ADR Raw Data'!AO$1,FALSE)</f>
        <v>113.166272663699</v>
      </c>
      <c r="AF36" s="53">
        <f>VLOOKUP($A36,'ADR Raw Data'!$B$6:$BE$43,'ADR Raw Data'!AP$1,FALSE)</f>
        <v>111.410145456046</v>
      </c>
      <c r="AG36" s="54">
        <f>VLOOKUP($A36,'ADR Raw Data'!$B$6:$BE$43,'ADR Raw Data'!AR$1,FALSE)</f>
        <v>100.442494188811</v>
      </c>
      <c r="AI36" s="47">
        <f>VLOOKUP($A36,'ADR Raw Data'!$B$6:$BE$43,'ADR Raw Data'!AT$1,FALSE)</f>
        <v>3.7218336712251201</v>
      </c>
      <c r="AJ36" s="48">
        <f>VLOOKUP($A36,'ADR Raw Data'!$B$6:$BE$43,'ADR Raw Data'!AU$1,FALSE)</f>
        <v>5.4942652537105197</v>
      </c>
      <c r="AK36" s="48">
        <f>VLOOKUP($A36,'ADR Raw Data'!$B$6:$BE$43,'ADR Raw Data'!AV$1,FALSE)</f>
        <v>4.7263145293944104</v>
      </c>
      <c r="AL36" s="48">
        <f>VLOOKUP($A36,'ADR Raw Data'!$B$6:$BE$43,'ADR Raw Data'!AW$1,FALSE)</f>
        <v>7.8930989000235101</v>
      </c>
      <c r="AM36" s="48">
        <f>VLOOKUP($A36,'ADR Raw Data'!$B$6:$BE$43,'ADR Raw Data'!AX$1,FALSE)</f>
        <v>7.3383669047764002</v>
      </c>
      <c r="AN36" s="49">
        <f>VLOOKUP($A36,'ADR Raw Data'!$B$6:$BE$43,'ADR Raw Data'!AY$1,FALSE)</f>
        <v>5.98669639950164</v>
      </c>
      <c r="AO36" s="48">
        <f>VLOOKUP($A36,'ADR Raw Data'!$B$6:$BE$43,'ADR Raw Data'!BA$1,FALSE)</f>
        <v>5.8551677012527801</v>
      </c>
      <c r="AP36" s="48">
        <f>VLOOKUP($A36,'ADR Raw Data'!$B$6:$BE$43,'ADR Raw Data'!BB$1,FALSE)</f>
        <v>7.4491408391125198</v>
      </c>
      <c r="AQ36" s="49">
        <f>VLOOKUP($A36,'ADR Raw Data'!$B$6:$BE$43,'ADR Raw Data'!BC$1,FALSE)</f>
        <v>6.7077849846520499</v>
      </c>
      <c r="AR36" s="50">
        <f>VLOOKUP($A36,'ADR Raw Data'!$B$6:$BE$43,'ADR Raw Data'!BE$1,FALSE)</f>
        <v>6.5773440404320596</v>
      </c>
      <c r="AT36" s="51">
        <f>VLOOKUP($A36,'RevPAR Raw Data'!$B$6:$BE$43,'RevPAR Raw Data'!AG$1,FALSE)</f>
        <v>43.595523509648501</v>
      </c>
      <c r="AU36" s="52">
        <f>VLOOKUP($A36,'RevPAR Raw Data'!$B$6:$BE$43,'RevPAR Raw Data'!AH$1,FALSE)</f>
        <v>56.120295770158499</v>
      </c>
      <c r="AV36" s="52">
        <f>VLOOKUP($A36,'RevPAR Raw Data'!$B$6:$BE$43,'RevPAR Raw Data'!AI$1,FALSE)</f>
        <v>61.214374913852502</v>
      </c>
      <c r="AW36" s="52">
        <f>VLOOKUP($A36,'RevPAR Raw Data'!$B$6:$BE$43,'RevPAR Raw Data'!AJ$1,FALSE)</f>
        <v>63.320391204341803</v>
      </c>
      <c r="AX36" s="52">
        <f>VLOOKUP($A36,'RevPAR Raw Data'!$B$6:$BE$43,'RevPAR Raw Data'!AK$1,FALSE)</f>
        <v>59.851499336664297</v>
      </c>
      <c r="AY36" s="53">
        <f>VLOOKUP($A36,'RevPAR Raw Data'!$B$6:$BE$43,'RevPAR Raw Data'!AL$1,FALSE)</f>
        <v>56.820416946933101</v>
      </c>
      <c r="AZ36" s="52">
        <f>VLOOKUP($A36,'RevPAR Raw Data'!$B$6:$BE$43,'RevPAR Raw Data'!AN$1,FALSE)</f>
        <v>82.350519564093702</v>
      </c>
      <c r="BA36" s="52">
        <f>VLOOKUP($A36,'RevPAR Raw Data'!$B$6:$BE$43,'RevPAR Raw Data'!AO$1,FALSE)</f>
        <v>92.010964972432802</v>
      </c>
      <c r="BB36" s="53">
        <f>VLOOKUP($A36,'RevPAR Raw Data'!$B$6:$BE$43,'RevPAR Raw Data'!AP$1,FALSE)</f>
        <v>87.180742268263202</v>
      </c>
      <c r="BC36" s="54">
        <f>VLOOKUP($A36,'RevPAR Raw Data'!$B$6:$BE$43,'RevPAR Raw Data'!AR$1,FALSE)</f>
        <v>65.4947956101703</v>
      </c>
      <c r="BE36" s="47">
        <f>VLOOKUP($A36,'RevPAR Raw Data'!$B$6:$BE$43,'RevPAR Raw Data'!AT$1,FALSE)</f>
        <v>-7.0447810545008602</v>
      </c>
      <c r="BF36" s="48">
        <f>VLOOKUP($A36,'RevPAR Raw Data'!$B$6:$BE$43,'RevPAR Raw Data'!AU$1,FALSE)</f>
        <v>-4.3371315390491896</v>
      </c>
      <c r="BG36" s="48">
        <f>VLOOKUP($A36,'RevPAR Raw Data'!$B$6:$BE$43,'RevPAR Raw Data'!AV$1,FALSE)</f>
        <v>-2.8472937979748298</v>
      </c>
      <c r="BH36" s="48">
        <f>VLOOKUP($A36,'RevPAR Raw Data'!$B$6:$BE$43,'RevPAR Raw Data'!AW$1,FALSE)</f>
        <v>4.9456104294938097</v>
      </c>
      <c r="BI36" s="48">
        <f>VLOOKUP($A36,'RevPAR Raw Data'!$B$6:$BE$43,'RevPAR Raw Data'!AX$1,FALSE)</f>
        <v>-2.0723058504043301</v>
      </c>
      <c r="BJ36" s="49">
        <f>VLOOKUP($A36,'RevPAR Raw Data'!$B$6:$BE$43,'RevPAR Raw Data'!AY$1,FALSE)</f>
        <v>-2.0428838056807299</v>
      </c>
      <c r="BK36" s="48">
        <f>VLOOKUP($A36,'RevPAR Raw Data'!$B$6:$BE$43,'RevPAR Raw Data'!BA$1,FALSE)</f>
        <v>4.4539536123582701</v>
      </c>
      <c r="BL36" s="48">
        <f>VLOOKUP($A36,'RevPAR Raw Data'!$B$6:$BE$43,'RevPAR Raw Data'!BB$1,FALSE)</f>
        <v>9.9735312520329504</v>
      </c>
      <c r="BM36" s="49">
        <f>VLOOKUP($A36,'RevPAR Raw Data'!$B$6:$BE$43,'RevPAR Raw Data'!BC$1,FALSE)</f>
        <v>7.2957248988398797</v>
      </c>
      <c r="BN36" s="50">
        <f>VLOOKUP($A36,'RevPAR Raw Data'!$B$6:$BE$43,'RevPAR Raw Data'!BE$1,FALSE)</f>
        <v>1.3106332304157999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76</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77</v>
      </c>
      <c r="B39" s="47">
        <f>VLOOKUP($A39,'Occupancy Raw Data'!$B$8:$BE$45,'Occupancy Raw Data'!AG$3,FALSE)</f>
        <v>50.5824845862996</v>
      </c>
      <c r="C39" s="48">
        <f>VLOOKUP($A39,'Occupancy Raw Data'!$B$8:$BE$45,'Occupancy Raw Data'!AH$3,FALSE)</f>
        <v>61.662465510780997</v>
      </c>
      <c r="D39" s="48">
        <f>VLOOKUP($A39,'Occupancy Raw Data'!$B$8:$BE$45,'Occupancy Raw Data'!AI$3,FALSE)</f>
        <v>67.995708008311396</v>
      </c>
      <c r="E39" s="48">
        <f>VLOOKUP($A39,'Occupancy Raw Data'!$B$8:$BE$45,'Occupancy Raw Data'!AJ$3,FALSE)</f>
        <v>69.104472527846795</v>
      </c>
      <c r="F39" s="48">
        <f>VLOOKUP($A39,'Occupancy Raw Data'!$B$8:$BE$45,'Occupancy Raw Data'!AK$3,FALSE)</f>
        <v>67.739380726913495</v>
      </c>
      <c r="G39" s="49">
        <f>VLOOKUP($A39,'Occupancy Raw Data'!$B$8:$BE$45,'Occupancy Raw Data'!AL$3,FALSE)</f>
        <v>63.416902272030498</v>
      </c>
      <c r="H39" s="48">
        <f>VLOOKUP($A39,'Occupancy Raw Data'!$B$8:$BE$45,'Occupancy Raw Data'!AN$3,FALSE)</f>
        <v>77.750621657526295</v>
      </c>
      <c r="I39" s="48">
        <f>VLOOKUP($A39,'Occupancy Raw Data'!$B$8:$BE$45,'Occupancy Raw Data'!AO$3,FALSE)</f>
        <v>80.872534659536001</v>
      </c>
      <c r="J39" s="49">
        <f>VLOOKUP($A39,'Occupancy Raw Data'!$B$8:$BE$45,'Occupancy Raw Data'!AP$3,FALSE)</f>
        <v>79.311578158531105</v>
      </c>
      <c r="K39" s="50">
        <f>VLOOKUP($A39,'Occupancy Raw Data'!$B$8:$BE$45,'Occupancy Raw Data'!AR$3,FALSE)</f>
        <v>67.958238239602096</v>
      </c>
      <c r="M39" s="47">
        <f>VLOOKUP($A39,'Occupancy Raw Data'!$B$8:$BE$45,'Occupancy Raw Data'!AT$3,FALSE)</f>
        <v>-4.0362106187093199</v>
      </c>
      <c r="N39" s="48">
        <f>VLOOKUP($A39,'Occupancy Raw Data'!$B$8:$BE$45,'Occupancy Raw Data'!AU$3,FALSE)</f>
        <v>-1.3540244028018</v>
      </c>
      <c r="O39" s="48">
        <f>VLOOKUP($A39,'Occupancy Raw Data'!$B$8:$BE$45,'Occupancy Raw Data'!AV$3,FALSE)</f>
        <v>0.17433674760068299</v>
      </c>
      <c r="P39" s="48">
        <f>VLOOKUP($A39,'Occupancy Raw Data'!$B$8:$BE$45,'Occupancy Raw Data'!AW$3,FALSE)</f>
        <v>3.8781745355626999E-2</v>
      </c>
      <c r="Q39" s="48">
        <f>VLOOKUP($A39,'Occupancy Raw Data'!$B$8:$BE$45,'Occupancy Raw Data'!AX$3,FALSE)</f>
        <v>-1.41771645974421</v>
      </c>
      <c r="R39" s="49">
        <f>VLOOKUP($A39,'Occupancy Raw Data'!$B$8:$BE$45,'Occupancy Raw Data'!AY$3,FALSE)</f>
        <v>-1.1851224894846499</v>
      </c>
      <c r="S39" s="48">
        <f>VLOOKUP($A39,'Occupancy Raw Data'!$B$8:$BE$45,'Occupancy Raw Data'!BA$3,FALSE)</f>
        <v>0.16204353261764701</v>
      </c>
      <c r="T39" s="48">
        <f>VLOOKUP($A39,'Occupancy Raw Data'!$B$8:$BE$45,'Occupancy Raw Data'!BB$3,FALSE)</f>
        <v>0.61129834910203895</v>
      </c>
      <c r="U39" s="49">
        <f>VLOOKUP($A39,'Occupancy Raw Data'!$B$8:$BE$45,'Occupancy Raw Data'!BC$3,FALSE)</f>
        <v>0.39058944599690198</v>
      </c>
      <c r="V39" s="50">
        <f>VLOOKUP($A39,'Occupancy Raw Data'!$B$8:$BE$45,'Occupancy Raw Data'!BE$3,FALSE)</f>
        <v>-0.665232403009688</v>
      </c>
      <c r="X39" s="51">
        <f>VLOOKUP($A39,'ADR Raw Data'!$B$6:$BE$43,'ADR Raw Data'!AG$1,FALSE)</f>
        <v>110.47875736556701</v>
      </c>
      <c r="Y39" s="52">
        <f>VLOOKUP($A39,'ADR Raw Data'!$B$6:$BE$43,'ADR Raw Data'!AH$1,FALSE)</f>
        <v>115.592658509301</v>
      </c>
      <c r="Z39" s="52">
        <f>VLOOKUP($A39,'ADR Raw Data'!$B$6:$BE$43,'ADR Raw Data'!AI$1,FALSE)</f>
        <v>120.277363549833</v>
      </c>
      <c r="AA39" s="52">
        <f>VLOOKUP($A39,'ADR Raw Data'!$B$6:$BE$43,'ADR Raw Data'!AJ$1,FALSE)</f>
        <v>120.463931705032</v>
      </c>
      <c r="AB39" s="52">
        <f>VLOOKUP($A39,'ADR Raw Data'!$B$6:$BE$43,'ADR Raw Data'!AK$1,FALSE)</f>
        <v>126.70461700924</v>
      </c>
      <c r="AC39" s="53">
        <f>VLOOKUP($A39,'ADR Raw Data'!$B$6:$BE$43,'ADR Raw Data'!AL$1,FALSE)</f>
        <v>119.216960300365</v>
      </c>
      <c r="AD39" s="52">
        <f>VLOOKUP($A39,'ADR Raw Data'!$B$6:$BE$43,'ADR Raw Data'!AN$1,FALSE)</f>
        <v>157.280019824536</v>
      </c>
      <c r="AE39" s="52">
        <f>VLOOKUP($A39,'ADR Raw Data'!$B$6:$BE$43,'ADR Raw Data'!AO$1,FALSE)</f>
        <v>158.95768561710901</v>
      </c>
      <c r="AF39" s="53">
        <f>VLOOKUP($A39,'ADR Raw Data'!$B$6:$BE$43,'ADR Raw Data'!AP$1,FALSE)</f>
        <v>158.13536205896801</v>
      </c>
      <c r="AG39" s="54">
        <f>VLOOKUP($A39,'ADR Raw Data'!$B$6:$BE$43,'ADR Raw Data'!AR$1,FALSE)</f>
        <v>132.194173293186</v>
      </c>
      <c r="AI39" s="47">
        <f>VLOOKUP($A39,'ADR Raw Data'!$B$6:$BE$43,'ADR Raw Data'!AT$1,FALSE)</f>
        <v>2.77375337631441</v>
      </c>
      <c r="AJ39" s="48">
        <f>VLOOKUP($A39,'ADR Raw Data'!$B$6:$BE$43,'ADR Raw Data'!AU$1,FALSE)</f>
        <v>5.9765023392707004</v>
      </c>
      <c r="AK39" s="48">
        <f>VLOOKUP($A39,'ADR Raw Data'!$B$6:$BE$43,'ADR Raw Data'!AV$1,FALSE)</f>
        <v>7.2325454965836302</v>
      </c>
      <c r="AL39" s="48">
        <f>VLOOKUP($A39,'ADR Raw Data'!$B$6:$BE$43,'ADR Raw Data'!AW$1,FALSE)</f>
        <v>5.2918273925571899</v>
      </c>
      <c r="AM39" s="48">
        <f>VLOOKUP($A39,'ADR Raw Data'!$B$6:$BE$43,'ADR Raw Data'!AX$1,FALSE)</f>
        <v>8.0743183335539293</v>
      </c>
      <c r="AN39" s="49">
        <f>VLOOKUP($A39,'ADR Raw Data'!$B$6:$BE$43,'ADR Raw Data'!AY$1,FALSE)</f>
        <v>6.0973240052561</v>
      </c>
      <c r="AO39" s="48">
        <f>VLOOKUP($A39,'ADR Raw Data'!$B$6:$BE$43,'ADR Raw Data'!BA$1,FALSE)</f>
        <v>3.3794629867814798</v>
      </c>
      <c r="AP39" s="48">
        <f>VLOOKUP($A39,'ADR Raw Data'!$B$6:$BE$43,'ADR Raw Data'!BB$1,FALSE)</f>
        <v>2.7699916328206799</v>
      </c>
      <c r="AQ39" s="49">
        <f>VLOOKUP($A39,'ADR Raw Data'!$B$6:$BE$43,'ADR Raw Data'!BC$1,FALSE)</f>
        <v>3.0681178924103598</v>
      </c>
      <c r="AR39" s="50">
        <f>VLOOKUP($A39,'ADR Raw Data'!$B$6:$BE$43,'ADR Raw Data'!BE$1,FALSE)</f>
        <v>4.9878648578740901</v>
      </c>
      <c r="AT39" s="51">
        <f>VLOOKUP($A39,'RevPAR Raw Data'!$B$6:$BE$43,'RevPAR Raw Data'!AG$1,FALSE)</f>
        <v>55.882900415573701</v>
      </c>
      <c r="AU39" s="52">
        <f>VLOOKUP($A39,'RevPAR Raw Data'!$B$6:$BE$43,'RevPAR Raw Data'!AH$1,FALSE)</f>
        <v>71.277283186292806</v>
      </c>
      <c r="AV39" s="52">
        <f>VLOOKUP($A39,'RevPAR Raw Data'!$B$6:$BE$43,'RevPAR Raw Data'!AI$1,FALSE)</f>
        <v>81.783444919439901</v>
      </c>
      <c r="AW39" s="52">
        <f>VLOOKUP($A39,'RevPAR Raw Data'!$B$6:$BE$43,'RevPAR Raw Data'!AJ$1,FALSE)</f>
        <v>83.2459645910685</v>
      </c>
      <c r="AX39" s="52">
        <f>VLOOKUP($A39,'RevPAR Raw Data'!$B$6:$BE$43,'RevPAR Raw Data'!AK$1,FALSE)</f>
        <v>85.828922914466702</v>
      </c>
      <c r="AY39" s="53">
        <f>VLOOKUP($A39,'RevPAR Raw Data'!$B$6:$BE$43,'RevPAR Raw Data'!AL$1,FALSE)</f>
        <v>75.603703205368305</v>
      </c>
      <c r="AZ39" s="52">
        <f>VLOOKUP($A39,'RevPAR Raw Data'!$B$6:$BE$43,'RevPAR Raw Data'!AN$1,FALSE)</f>
        <v>122.28619315665701</v>
      </c>
      <c r="BA39" s="52">
        <f>VLOOKUP($A39,'RevPAR Raw Data'!$B$6:$BE$43,'RevPAR Raw Data'!AO$1,FALSE)</f>
        <v>128.553109394692</v>
      </c>
      <c r="BB39" s="53">
        <f>VLOOKUP($A39,'RevPAR Raw Data'!$B$6:$BE$43,'RevPAR Raw Data'!AP$1,FALSE)</f>
        <v>125.41965127567499</v>
      </c>
      <c r="BC39" s="54">
        <f>VLOOKUP($A39,'RevPAR Raw Data'!$B$6:$BE$43,'RevPAR Raw Data'!AR$1,FALSE)</f>
        <v>89.836831225455995</v>
      </c>
      <c r="BE39" s="47">
        <f>VLOOKUP($A39,'RevPAR Raw Data'!$B$6:$BE$43,'RevPAR Raw Data'!AT$1,FALSE)</f>
        <v>-1.37441177070651</v>
      </c>
      <c r="BF39" s="48">
        <f>VLOOKUP($A39,'RevPAR Raw Data'!$B$6:$BE$43,'RevPAR Raw Data'!AU$1,FALSE)</f>
        <v>4.5415546363611501</v>
      </c>
      <c r="BG39" s="48">
        <f>VLOOKUP($A39,'RevPAR Raw Data'!$B$6:$BE$43,'RevPAR Raw Data'!AV$1,FALSE)</f>
        <v>7.4194912287717996</v>
      </c>
      <c r="BH39" s="48">
        <f>VLOOKUP($A39,'RevPAR Raw Data'!$B$6:$BE$43,'RevPAR Raw Data'!AW$1,FALSE)</f>
        <v>5.3326614009368596</v>
      </c>
      <c r="BI39" s="48">
        <f>VLOOKUP($A39,'RevPAR Raw Data'!$B$6:$BE$43,'RevPAR Raw Data'!AX$1,FALSE)</f>
        <v>6.5421309337827802</v>
      </c>
      <c r="BJ39" s="49">
        <f>VLOOKUP($A39,'RevPAR Raw Data'!$B$6:$BE$43,'RevPAR Raw Data'!AY$1,FALSE)</f>
        <v>4.8399407577284004</v>
      </c>
      <c r="BK39" s="48">
        <f>VLOOKUP($A39,'RevPAR Raw Data'!$B$6:$BE$43,'RevPAR Raw Data'!BA$1,FALSE)</f>
        <v>3.54698272060641</v>
      </c>
      <c r="BL39" s="48">
        <f>VLOOKUP($A39,'RevPAR Raw Data'!$B$6:$BE$43,'RevPAR Raw Data'!BB$1,FALSE)</f>
        <v>3.39822289504442</v>
      </c>
      <c r="BM39" s="49">
        <f>VLOOKUP($A39,'RevPAR Raw Data'!$B$6:$BE$43,'RevPAR Raw Data'!BC$1,FALSE)</f>
        <v>3.47069108308576</v>
      </c>
      <c r="BN39" s="50">
        <f>VLOOKUP($A39,'RevPAR Raw Data'!$B$6:$BE$43,'RevPAR Raw Data'!BE$1,FALSE)</f>
        <v>4.2894515616114903</v>
      </c>
    </row>
    <row r="40" spans="1:66" x14ac:dyDescent="0.25">
      <c r="A40" s="63" t="s">
        <v>78</v>
      </c>
      <c r="B40" s="47">
        <f>VLOOKUP($A40,'Occupancy Raw Data'!$B$8:$BE$45,'Occupancy Raw Data'!AG$3,FALSE)</f>
        <v>50.023212627669402</v>
      </c>
      <c r="C40" s="48">
        <f>VLOOKUP($A40,'Occupancy Raw Data'!$B$8:$BE$45,'Occupancy Raw Data'!AH$3,FALSE)</f>
        <v>61.931290622098402</v>
      </c>
      <c r="D40" s="48">
        <f>VLOOKUP($A40,'Occupancy Raw Data'!$B$8:$BE$45,'Occupancy Raw Data'!AI$3,FALSE)</f>
        <v>64.438254410399196</v>
      </c>
      <c r="E40" s="48">
        <f>VLOOKUP($A40,'Occupancy Raw Data'!$B$8:$BE$45,'Occupancy Raw Data'!AJ$3,FALSE)</f>
        <v>64.763231197771503</v>
      </c>
      <c r="F40" s="48">
        <f>VLOOKUP($A40,'Occupancy Raw Data'!$B$8:$BE$45,'Occupancy Raw Data'!AK$3,FALSE)</f>
        <v>60.538532961931203</v>
      </c>
      <c r="G40" s="49">
        <f>VLOOKUP($A40,'Occupancy Raw Data'!$B$8:$BE$45,'Occupancy Raw Data'!AL$3,FALSE)</f>
        <v>60.338904363974002</v>
      </c>
      <c r="H40" s="48">
        <f>VLOOKUP($A40,'Occupancy Raw Data'!$B$8:$BE$45,'Occupancy Raw Data'!AN$3,FALSE)</f>
        <v>71.843082636954506</v>
      </c>
      <c r="I40" s="48">
        <f>VLOOKUP($A40,'Occupancy Raw Data'!$B$8:$BE$45,'Occupancy Raw Data'!AO$3,FALSE)</f>
        <v>76.207056638811494</v>
      </c>
      <c r="J40" s="49">
        <f>VLOOKUP($A40,'Occupancy Raw Data'!$B$8:$BE$45,'Occupancy Raw Data'!AP$3,FALSE)</f>
        <v>74.025069637883007</v>
      </c>
      <c r="K40" s="50">
        <f>VLOOKUP($A40,'Occupancy Raw Data'!$B$8:$BE$45,'Occupancy Raw Data'!AR$3,FALSE)</f>
        <v>64.249237299376503</v>
      </c>
      <c r="M40" s="47">
        <f>VLOOKUP($A40,'Occupancy Raw Data'!$B$8:$BE$45,'Occupancy Raw Data'!AT$3,FALSE)</f>
        <v>10.6262833675564</v>
      </c>
      <c r="N40" s="48">
        <f>VLOOKUP($A40,'Occupancy Raw Data'!$B$8:$BE$45,'Occupancy Raw Data'!AU$3,FALSE)</f>
        <v>3.41085271317829</v>
      </c>
      <c r="O40" s="48">
        <f>VLOOKUP($A40,'Occupancy Raw Data'!$B$8:$BE$45,'Occupancy Raw Data'!AV$3,FALSE)</f>
        <v>-7.1994240460763095E-2</v>
      </c>
      <c r="P40" s="48">
        <f>VLOOKUP($A40,'Occupancy Raw Data'!$B$8:$BE$45,'Occupancy Raw Data'!AW$3,FALSE)</f>
        <v>-0.49928673323823097</v>
      </c>
      <c r="Q40" s="48">
        <f>VLOOKUP($A40,'Occupancy Raw Data'!$B$8:$BE$45,'Occupancy Raw Data'!AX$3,FALSE)</f>
        <v>1.47859922178988</v>
      </c>
      <c r="R40" s="49">
        <f>VLOOKUP($A40,'Occupancy Raw Data'!$B$8:$BE$45,'Occupancy Raw Data'!AY$3,FALSE)</f>
        <v>2.5</v>
      </c>
      <c r="S40" s="48">
        <f>VLOOKUP($A40,'Occupancy Raw Data'!$B$8:$BE$45,'Occupancy Raw Data'!BA$3,FALSE)</f>
        <v>3.7198391420911499</v>
      </c>
      <c r="T40" s="48">
        <f>VLOOKUP($A40,'Occupancy Raw Data'!$B$8:$BE$45,'Occupancy Raw Data'!BB$3,FALSE)</f>
        <v>2.94763248667293</v>
      </c>
      <c r="U40" s="49">
        <f>VLOOKUP($A40,'Occupancy Raw Data'!$B$8:$BE$45,'Occupancy Raw Data'!BC$3,FALSE)</f>
        <v>3.32091365624493</v>
      </c>
      <c r="V40" s="50">
        <f>VLOOKUP($A40,'Occupancy Raw Data'!$B$8:$BE$45,'Occupancy Raw Data'!BE$3,FALSE)</f>
        <v>2.7687901129793602</v>
      </c>
      <c r="X40" s="51">
        <f>VLOOKUP($A40,'ADR Raw Data'!$B$6:$BE$43,'ADR Raw Data'!AG$1,FALSE)</f>
        <v>110.02671925753999</v>
      </c>
      <c r="Y40" s="52">
        <f>VLOOKUP($A40,'ADR Raw Data'!$B$6:$BE$43,'ADR Raw Data'!AH$1,FALSE)</f>
        <v>108.646645427286</v>
      </c>
      <c r="Z40" s="52">
        <f>VLOOKUP($A40,'ADR Raw Data'!$B$6:$BE$43,'ADR Raw Data'!AI$1,FALSE)</f>
        <v>111.785396253602</v>
      </c>
      <c r="AA40" s="52">
        <f>VLOOKUP($A40,'ADR Raw Data'!$B$6:$BE$43,'ADR Raw Data'!AJ$1,FALSE)</f>
        <v>106.812534050179</v>
      </c>
      <c r="AB40" s="52">
        <f>VLOOKUP($A40,'ADR Raw Data'!$B$6:$BE$43,'ADR Raw Data'!AK$1,FALSE)</f>
        <v>113.890383435582</v>
      </c>
      <c r="AC40" s="53">
        <f>VLOOKUP($A40,'ADR Raw Data'!$B$6:$BE$43,'ADR Raw Data'!AL$1,FALSE)</f>
        <v>110.204368700469</v>
      </c>
      <c r="AD40" s="52">
        <f>VLOOKUP($A40,'ADR Raw Data'!$B$6:$BE$43,'ADR Raw Data'!AN$1,FALSE)</f>
        <v>148.98410339256799</v>
      </c>
      <c r="AE40" s="52">
        <f>VLOOKUP($A40,'ADR Raw Data'!$B$6:$BE$43,'ADR Raw Data'!AO$1,FALSE)</f>
        <v>150.51646055437101</v>
      </c>
      <c r="AF40" s="53">
        <f>VLOOKUP($A40,'ADR Raw Data'!$B$6:$BE$43,'ADR Raw Data'!AP$1,FALSE)</f>
        <v>149.772866102226</v>
      </c>
      <c r="AG40" s="54">
        <f>VLOOKUP($A40,'ADR Raw Data'!$B$6:$BE$43,'ADR Raw Data'!AR$1,FALSE)</f>
        <v>123.22980748387</v>
      </c>
      <c r="AI40" s="47">
        <f>VLOOKUP($A40,'ADR Raw Data'!$B$6:$BE$43,'ADR Raw Data'!AT$1,FALSE)</f>
        <v>2.7832984581065698</v>
      </c>
      <c r="AJ40" s="48">
        <f>VLOOKUP($A40,'ADR Raw Data'!$B$6:$BE$43,'ADR Raw Data'!AU$1,FALSE)</f>
        <v>-2.7904297574088899</v>
      </c>
      <c r="AK40" s="48">
        <f>VLOOKUP($A40,'ADR Raw Data'!$B$6:$BE$43,'ADR Raw Data'!AV$1,FALSE)</f>
        <v>0.214813248560175</v>
      </c>
      <c r="AL40" s="48">
        <f>VLOOKUP($A40,'ADR Raw Data'!$B$6:$BE$43,'ADR Raw Data'!AW$1,FALSE)</f>
        <v>-2.4271423226294</v>
      </c>
      <c r="AM40" s="48">
        <f>VLOOKUP($A40,'ADR Raw Data'!$B$6:$BE$43,'ADR Raw Data'!AX$1,FALSE)</f>
        <v>0.211199825914238</v>
      </c>
      <c r="AN40" s="49">
        <f>VLOOKUP($A40,'ADR Raw Data'!$B$6:$BE$43,'ADR Raw Data'!AY$1,FALSE)</f>
        <v>-0.59749177474026405</v>
      </c>
      <c r="AO40" s="48">
        <f>VLOOKUP($A40,'ADR Raw Data'!$B$6:$BE$43,'ADR Raw Data'!BA$1,FALSE)</f>
        <v>2.0557713677564902</v>
      </c>
      <c r="AP40" s="48">
        <f>VLOOKUP($A40,'ADR Raw Data'!$B$6:$BE$43,'ADR Raw Data'!BB$1,FALSE)</f>
        <v>0.81646573144718104</v>
      </c>
      <c r="AQ40" s="49">
        <f>VLOOKUP($A40,'ADR Raw Data'!$B$6:$BE$43,'ADR Raw Data'!BC$1,FALSE)</f>
        <v>1.40665876196854</v>
      </c>
      <c r="AR40" s="50">
        <f>VLOOKUP($A40,'ADR Raw Data'!$B$6:$BE$43,'ADR Raw Data'!BE$1,FALSE)</f>
        <v>0.24757609305520401</v>
      </c>
      <c r="AT40" s="51">
        <f>VLOOKUP($A40,'RevPAR Raw Data'!$B$6:$BE$43,'RevPAR Raw Data'!AG$1,FALSE)</f>
        <v>55.038899721448402</v>
      </c>
      <c r="AU40" s="52">
        <f>VLOOKUP($A40,'RevPAR Raw Data'!$B$6:$BE$43,'RevPAR Raw Data'!AH$1,FALSE)</f>
        <v>67.286269730733494</v>
      </c>
      <c r="AV40" s="52">
        <f>VLOOKUP($A40,'RevPAR Raw Data'!$B$6:$BE$43,'RevPAR Raw Data'!AI$1,FALSE)</f>
        <v>72.032558031569096</v>
      </c>
      <c r="AW40" s="52">
        <f>VLOOKUP($A40,'RevPAR Raw Data'!$B$6:$BE$43,'RevPAR Raw Data'!AJ$1,FALSE)</f>
        <v>69.175248375115999</v>
      </c>
      <c r="AX40" s="52">
        <f>VLOOKUP($A40,'RevPAR Raw Data'!$B$6:$BE$43,'RevPAR Raw Data'!AK$1,FALSE)</f>
        <v>68.947567316620194</v>
      </c>
      <c r="AY40" s="53">
        <f>VLOOKUP($A40,'RevPAR Raw Data'!$B$6:$BE$43,'RevPAR Raw Data'!AL$1,FALSE)</f>
        <v>66.4961086350974</v>
      </c>
      <c r="AZ40" s="52">
        <f>VLOOKUP($A40,'RevPAR Raw Data'!$B$6:$BE$43,'RevPAR Raw Data'!AN$1,FALSE)</f>
        <v>107.034772516248</v>
      </c>
      <c r="BA40" s="52">
        <f>VLOOKUP($A40,'RevPAR Raw Data'!$B$6:$BE$43,'RevPAR Raw Data'!AO$1,FALSE)</f>
        <v>114.704164345403</v>
      </c>
      <c r="BB40" s="53">
        <f>VLOOKUP($A40,'RevPAR Raw Data'!$B$6:$BE$43,'RevPAR Raw Data'!AP$1,FALSE)</f>
        <v>110.869468430826</v>
      </c>
      <c r="BC40" s="54">
        <f>VLOOKUP($A40,'RevPAR Raw Data'!$B$6:$BE$43,'RevPAR Raw Data'!AR$1,FALSE)</f>
        <v>79.174211433877105</v>
      </c>
      <c r="BE40" s="47">
        <f>VLOOKUP($A40,'RevPAR Raw Data'!$B$6:$BE$43,'RevPAR Raw Data'!AT$1,FALSE)</f>
        <v>13.705343006786199</v>
      </c>
      <c r="BF40" s="48">
        <f>VLOOKUP($A40,'RevPAR Raw Data'!$B$6:$BE$43,'RevPAR Raw Data'!AU$1,FALSE)</f>
        <v>0.525245506679482</v>
      </c>
      <c r="BG40" s="48">
        <f>VLOOKUP($A40,'RevPAR Raw Data'!$B$6:$BE$43,'RevPAR Raw Data'!AV$1,FALSE)</f>
        <v>0.14266435493270199</v>
      </c>
      <c r="BH40" s="48">
        <f>VLOOKUP($A40,'RevPAR Raw Data'!$B$6:$BE$43,'RevPAR Raw Data'!AW$1,FALSE)</f>
        <v>-2.9143106562539298</v>
      </c>
      <c r="BI40" s="48">
        <f>VLOOKUP($A40,'RevPAR Raw Data'!$B$6:$BE$43,'RevPAR Raw Data'!AX$1,FALSE)</f>
        <v>1.6929218466865099</v>
      </c>
      <c r="BJ40" s="49">
        <f>VLOOKUP($A40,'RevPAR Raw Data'!$B$6:$BE$43,'RevPAR Raw Data'!AY$1,FALSE)</f>
        <v>1.8875709308912201</v>
      </c>
      <c r="BK40" s="48">
        <f>VLOOKUP($A40,'RevPAR Raw Data'!$B$6:$BE$43,'RevPAR Raw Data'!BA$1,FALSE)</f>
        <v>5.8520818978573503</v>
      </c>
      <c r="BL40" s="48">
        <f>VLOOKUP($A40,'RevPAR Raw Data'!$B$6:$BE$43,'RevPAR Raw Data'!BB$1,FALSE)</f>
        <v>3.7881646272628</v>
      </c>
      <c r="BM40" s="49">
        <f>VLOOKUP($A40,'RevPAR Raw Data'!$B$6:$BE$43,'RevPAR Raw Data'!BC$1,FALSE)</f>
        <v>4.7742863411364498</v>
      </c>
      <c r="BN40" s="50">
        <f>VLOOKUP($A40,'RevPAR Raw Data'!$B$6:$BE$43,'RevPAR Raw Data'!BE$1,FALSE)</f>
        <v>3.0232210684211802</v>
      </c>
    </row>
    <row r="41" spans="1:66" x14ac:dyDescent="0.25">
      <c r="A41" s="63" t="s">
        <v>79</v>
      </c>
      <c r="B41" s="47">
        <f>VLOOKUP($A41,'Occupancy Raw Data'!$B$8:$BE$45,'Occupancy Raw Data'!AG$3,FALSE)</f>
        <v>45.599445599445502</v>
      </c>
      <c r="C41" s="48">
        <f>VLOOKUP($A41,'Occupancy Raw Data'!$B$8:$BE$45,'Occupancy Raw Data'!AH$3,FALSE)</f>
        <v>53.690228690228601</v>
      </c>
      <c r="D41" s="48">
        <f>VLOOKUP($A41,'Occupancy Raw Data'!$B$8:$BE$45,'Occupancy Raw Data'!AI$3,FALSE)</f>
        <v>57.345807345807302</v>
      </c>
      <c r="E41" s="48">
        <f>VLOOKUP($A41,'Occupancy Raw Data'!$B$8:$BE$45,'Occupancy Raw Data'!AJ$3,FALSE)</f>
        <v>60.325710325710297</v>
      </c>
      <c r="F41" s="48">
        <f>VLOOKUP($A41,'Occupancy Raw Data'!$B$8:$BE$45,'Occupancy Raw Data'!AK$3,FALSE)</f>
        <v>57.882882882882797</v>
      </c>
      <c r="G41" s="49">
        <f>VLOOKUP($A41,'Occupancy Raw Data'!$B$8:$BE$45,'Occupancy Raw Data'!AL$3,FALSE)</f>
        <v>54.968814968814897</v>
      </c>
      <c r="H41" s="48">
        <f>VLOOKUP($A41,'Occupancy Raw Data'!$B$8:$BE$45,'Occupancy Raw Data'!AN$3,FALSE)</f>
        <v>70.755370755370706</v>
      </c>
      <c r="I41" s="48">
        <f>VLOOKUP($A41,'Occupancy Raw Data'!$B$8:$BE$45,'Occupancy Raw Data'!AO$3,FALSE)</f>
        <v>72.799722799722701</v>
      </c>
      <c r="J41" s="49">
        <f>VLOOKUP($A41,'Occupancy Raw Data'!$B$8:$BE$45,'Occupancy Raw Data'!AP$3,FALSE)</f>
        <v>71.777546777546704</v>
      </c>
      <c r="K41" s="50">
        <f>VLOOKUP($A41,'Occupancy Raw Data'!$B$8:$BE$45,'Occupancy Raw Data'!AR$3,FALSE)</f>
        <v>59.771309771309703</v>
      </c>
      <c r="M41" s="47">
        <f>VLOOKUP($A41,'Occupancy Raw Data'!$B$8:$BE$45,'Occupancy Raw Data'!AT$3,FALSE)</f>
        <v>-3.48368170150348</v>
      </c>
      <c r="N41" s="48">
        <f>VLOOKUP($A41,'Occupancy Raw Data'!$B$8:$BE$45,'Occupancy Raw Data'!AU$3,FALSE)</f>
        <v>-3.4278591461514401</v>
      </c>
      <c r="O41" s="48">
        <f>VLOOKUP($A41,'Occupancy Raw Data'!$B$8:$BE$45,'Occupancy Raw Data'!AV$3,FALSE)</f>
        <v>-5.1032110091743101</v>
      </c>
      <c r="P41" s="48">
        <f>VLOOKUP($A41,'Occupancy Raw Data'!$B$8:$BE$45,'Occupancy Raw Data'!AW$3,FALSE)</f>
        <v>-3.6257957376141698</v>
      </c>
      <c r="Q41" s="48">
        <f>VLOOKUP($A41,'Occupancy Raw Data'!$B$8:$BE$45,'Occupancy Raw Data'!AX$3,FALSE)</f>
        <v>-6.0989319842608198</v>
      </c>
      <c r="R41" s="49">
        <f>VLOOKUP($A41,'Occupancy Raw Data'!$B$8:$BE$45,'Occupancy Raw Data'!AY$3,FALSE)</f>
        <v>-4.4049412473636602</v>
      </c>
      <c r="S41" s="48">
        <f>VLOOKUP($A41,'Occupancy Raw Data'!$B$8:$BE$45,'Occupancy Raw Data'!BA$3,FALSE)</f>
        <v>-6.8005476951163804</v>
      </c>
      <c r="T41" s="48">
        <f>VLOOKUP($A41,'Occupancy Raw Data'!$B$8:$BE$45,'Occupancy Raw Data'!BB$3,FALSE)</f>
        <v>-2.64133456904541</v>
      </c>
      <c r="U41" s="49">
        <f>VLOOKUP($A41,'Occupancy Raw Data'!$B$8:$BE$45,'Occupancy Raw Data'!BC$3,FALSE)</f>
        <v>-4.7367210853069599</v>
      </c>
      <c r="V41" s="50">
        <f>VLOOKUP($A41,'Occupancy Raw Data'!$B$8:$BE$45,'Occupancy Raw Data'!BE$3,FALSE)</f>
        <v>-4.51903688767643</v>
      </c>
      <c r="X41" s="51">
        <f>VLOOKUP($A41,'ADR Raw Data'!$B$6:$BE$43,'ADR Raw Data'!AG$1,FALSE)</f>
        <v>107.068411854103</v>
      </c>
      <c r="Y41" s="52">
        <f>VLOOKUP($A41,'ADR Raw Data'!$B$6:$BE$43,'ADR Raw Data'!AH$1,FALSE)</f>
        <v>106.131629557921</v>
      </c>
      <c r="Z41" s="52">
        <f>VLOOKUP($A41,'ADR Raw Data'!$B$6:$BE$43,'ADR Raw Data'!AI$1,FALSE)</f>
        <v>105.839296072507</v>
      </c>
      <c r="AA41" s="52">
        <f>VLOOKUP($A41,'ADR Raw Data'!$B$6:$BE$43,'ADR Raw Data'!AJ$1,FALSE)</f>
        <v>108.826806433084</v>
      </c>
      <c r="AB41" s="52">
        <f>VLOOKUP($A41,'ADR Raw Data'!$B$6:$BE$43,'ADR Raw Data'!AK$1,FALSE)</f>
        <v>117.801451661179</v>
      </c>
      <c r="AC41" s="53">
        <f>VLOOKUP($A41,'ADR Raw Data'!$B$6:$BE$43,'ADR Raw Data'!AL$1,FALSE)</f>
        <v>109.275317700453</v>
      </c>
      <c r="AD41" s="52">
        <f>VLOOKUP($A41,'ADR Raw Data'!$B$6:$BE$43,'ADR Raw Data'!AN$1,FALSE)</f>
        <v>155.16204701273199</v>
      </c>
      <c r="AE41" s="52">
        <f>VLOOKUP($A41,'ADR Raw Data'!$B$6:$BE$43,'ADR Raw Data'!AO$1,FALSE)</f>
        <v>157.70200142789099</v>
      </c>
      <c r="AF41" s="53">
        <f>VLOOKUP($A41,'ADR Raw Data'!$B$6:$BE$43,'ADR Raw Data'!AP$1,FALSE)</f>
        <v>156.45010982379901</v>
      </c>
      <c r="AG41" s="54">
        <f>VLOOKUP($A41,'ADR Raw Data'!$B$6:$BE$43,'ADR Raw Data'!AR$1,FALSE)</f>
        <v>125.461252587991</v>
      </c>
      <c r="AI41" s="47">
        <f>VLOOKUP($A41,'ADR Raw Data'!$B$6:$BE$43,'ADR Raw Data'!AT$1,FALSE)</f>
        <v>-7.0361506413801296</v>
      </c>
      <c r="AJ41" s="48">
        <f>VLOOKUP($A41,'ADR Raw Data'!$B$6:$BE$43,'ADR Raw Data'!AU$1,FALSE)</f>
        <v>-2.1098628068152498</v>
      </c>
      <c r="AK41" s="48">
        <f>VLOOKUP($A41,'ADR Raw Data'!$B$6:$BE$43,'ADR Raw Data'!AV$1,FALSE)</f>
        <v>-3.1359496556139201</v>
      </c>
      <c r="AL41" s="48">
        <f>VLOOKUP($A41,'ADR Raw Data'!$B$6:$BE$43,'ADR Raw Data'!AW$1,FALSE)</f>
        <v>-3.3824088836704902E-2</v>
      </c>
      <c r="AM41" s="48">
        <f>VLOOKUP($A41,'ADR Raw Data'!$B$6:$BE$43,'ADR Raw Data'!AX$1,FALSE)</f>
        <v>5.3116445321335499</v>
      </c>
      <c r="AN41" s="49">
        <f>VLOOKUP($A41,'ADR Raw Data'!$B$6:$BE$43,'ADR Raw Data'!AY$1,FALSE)</f>
        <v>-1.1452150709470099</v>
      </c>
      <c r="AO41" s="48">
        <f>VLOOKUP($A41,'ADR Raw Data'!$B$6:$BE$43,'ADR Raw Data'!BA$1,FALSE)</f>
        <v>3.6331277426730701</v>
      </c>
      <c r="AP41" s="48">
        <f>VLOOKUP($A41,'ADR Raw Data'!$B$6:$BE$43,'ADR Raw Data'!BB$1,FALSE)</f>
        <v>3.2915077250241298</v>
      </c>
      <c r="AQ41" s="49">
        <f>VLOOKUP($A41,'ADR Raw Data'!$B$6:$BE$43,'ADR Raw Data'!BC$1,FALSE)</f>
        <v>3.4802812825750702</v>
      </c>
      <c r="AR41" s="50">
        <f>VLOOKUP($A41,'ADR Raw Data'!$B$6:$BE$43,'ADR Raw Data'!BE$1,FALSE)</f>
        <v>0.75642204559222803</v>
      </c>
      <c r="AT41" s="51">
        <f>VLOOKUP($A41,'RevPAR Raw Data'!$B$6:$BE$43,'RevPAR Raw Data'!AG$1,FALSE)</f>
        <v>48.822602217602203</v>
      </c>
      <c r="AU41" s="52">
        <f>VLOOKUP($A41,'RevPAR Raw Data'!$B$6:$BE$43,'RevPAR Raw Data'!AH$1,FALSE)</f>
        <v>56.982314622314597</v>
      </c>
      <c r="AV41" s="52">
        <f>VLOOKUP($A41,'RevPAR Raw Data'!$B$6:$BE$43,'RevPAR Raw Data'!AI$1,FALSE)</f>
        <v>60.694398821898801</v>
      </c>
      <c r="AW41" s="52">
        <f>VLOOKUP($A41,'RevPAR Raw Data'!$B$6:$BE$43,'RevPAR Raw Data'!AJ$1,FALSE)</f>
        <v>65.650544005544006</v>
      </c>
      <c r="AX41" s="52">
        <f>VLOOKUP($A41,'RevPAR Raw Data'!$B$6:$BE$43,'RevPAR Raw Data'!AK$1,FALSE)</f>
        <v>68.186876299376195</v>
      </c>
      <c r="AY41" s="53">
        <f>VLOOKUP($A41,'RevPAR Raw Data'!$B$6:$BE$43,'RevPAR Raw Data'!AL$1,FALSE)</f>
        <v>60.067347193347103</v>
      </c>
      <c r="AZ41" s="52">
        <f>VLOOKUP($A41,'RevPAR Raw Data'!$B$6:$BE$43,'RevPAR Raw Data'!AN$1,FALSE)</f>
        <v>109.78548163548101</v>
      </c>
      <c r="BA41" s="52">
        <f>VLOOKUP($A41,'RevPAR Raw Data'!$B$6:$BE$43,'RevPAR Raw Data'!AO$1,FALSE)</f>
        <v>114.80661988911901</v>
      </c>
      <c r="BB41" s="53">
        <f>VLOOKUP($A41,'RevPAR Raw Data'!$B$6:$BE$43,'RevPAR Raw Data'!AP$1,FALSE)</f>
        <v>112.2960507623</v>
      </c>
      <c r="BC41" s="54">
        <f>VLOOKUP($A41,'RevPAR Raw Data'!$B$6:$BE$43,'RevPAR Raw Data'!AR$1,FALSE)</f>
        <v>74.989833927333905</v>
      </c>
      <c r="BE41" s="47">
        <f>VLOOKUP($A41,'RevPAR Raw Data'!$B$6:$BE$43,'RevPAR Raw Data'!AT$1,FALSE)</f>
        <v>-10.2747152504996</v>
      </c>
      <c r="BF41" s="48">
        <f>VLOOKUP($A41,'RevPAR Raw Data'!$B$6:$BE$43,'RevPAR Raw Data'!AU$1,FALSE)</f>
        <v>-5.46539882777203</v>
      </c>
      <c r="BG41" s="48">
        <f>VLOOKUP($A41,'RevPAR Raw Data'!$B$6:$BE$43,'RevPAR Raw Data'!AV$1,FALSE)</f>
        <v>-8.0791265367207803</v>
      </c>
      <c r="BH41" s="48">
        <f>VLOOKUP($A41,'RevPAR Raw Data'!$B$6:$BE$43,'RevPAR Raw Data'!AW$1,FALSE)</f>
        <v>-3.6583934340795401</v>
      </c>
      <c r="BI41" s="48">
        <f>VLOOKUP($A41,'RevPAR Raw Data'!$B$6:$BE$43,'RevPAR Raw Data'!AX$1,FALSE)</f>
        <v>-1.1112410393877901</v>
      </c>
      <c r="BJ41" s="49">
        <f>VLOOKUP($A41,'RevPAR Raw Data'!$B$6:$BE$43,'RevPAR Raw Data'!AY$1,FALSE)</f>
        <v>-5.4997102672795002</v>
      </c>
      <c r="BK41" s="48">
        <f>VLOOKUP($A41,'RevPAR Raw Data'!$B$6:$BE$43,'RevPAR Raw Data'!BA$1,FALSE)</f>
        <v>-3.41449253740829</v>
      </c>
      <c r="BL41" s="48">
        <f>VLOOKUP($A41,'RevPAR Raw Data'!$B$6:$BE$43,'RevPAR Raw Data'!BB$1,FALSE)</f>
        <v>0.56323342459486103</v>
      </c>
      <c r="BM41" s="49">
        <f>VLOOKUP($A41,'RevPAR Raw Data'!$B$6:$BE$43,'RevPAR Raw Data'!BC$1,FALSE)</f>
        <v>-1.42129102007161</v>
      </c>
      <c r="BN41" s="50">
        <f>VLOOKUP($A41,'RevPAR Raw Data'!$B$6:$BE$43,'RevPAR Raw Data'!BE$1,FALSE)</f>
        <v>-3.7967978333510302</v>
      </c>
    </row>
    <row r="42" spans="1:66" x14ac:dyDescent="0.25">
      <c r="A42" s="63" t="s">
        <v>80</v>
      </c>
      <c r="B42" s="47">
        <f>VLOOKUP($A42,'Occupancy Raw Data'!$B$8:$BE$45,'Occupancy Raw Data'!AG$3,FALSE)</f>
        <v>49.7594933326207</v>
      </c>
      <c r="C42" s="48">
        <f>VLOOKUP($A42,'Occupancy Raw Data'!$B$8:$BE$45,'Occupancy Raw Data'!AH$3,FALSE)</f>
        <v>54.836856310627702</v>
      </c>
      <c r="D42" s="48">
        <f>VLOOKUP($A42,'Occupancy Raw Data'!$B$8:$BE$45,'Occupancy Raw Data'!AI$3,FALSE)</f>
        <v>58.589428395820498</v>
      </c>
      <c r="E42" s="48">
        <f>VLOOKUP($A42,'Occupancy Raw Data'!$B$8:$BE$45,'Occupancy Raw Data'!AJ$3,FALSE)</f>
        <v>60.010421955586402</v>
      </c>
      <c r="F42" s="48">
        <f>VLOOKUP($A42,'Occupancy Raw Data'!$B$8:$BE$45,'Occupancy Raw Data'!AK$3,FALSE)</f>
        <v>60.785387883808497</v>
      </c>
      <c r="G42" s="49">
        <f>VLOOKUP($A42,'Occupancy Raw Data'!$B$8:$BE$45,'Occupancy Raw Data'!AL$3,FALSE)</f>
        <v>56.796317575692697</v>
      </c>
      <c r="H42" s="48">
        <f>VLOOKUP($A42,'Occupancy Raw Data'!$B$8:$BE$45,'Occupancy Raw Data'!AN$3,FALSE)</f>
        <v>72.620320141097196</v>
      </c>
      <c r="I42" s="48">
        <f>VLOOKUP($A42,'Occupancy Raw Data'!$B$8:$BE$45,'Occupancy Raw Data'!AO$3,FALSE)</f>
        <v>75.531118890462494</v>
      </c>
      <c r="J42" s="49">
        <f>VLOOKUP($A42,'Occupancy Raw Data'!$B$8:$BE$45,'Occupancy Raw Data'!AP$3,FALSE)</f>
        <v>74.075719515779895</v>
      </c>
      <c r="K42" s="50">
        <f>VLOOKUP($A42,'Occupancy Raw Data'!$B$8:$BE$45,'Occupancy Raw Data'!AR$3,FALSE)</f>
        <v>61.733289558574803</v>
      </c>
      <c r="M42" s="47">
        <f>VLOOKUP($A42,'Occupancy Raw Data'!$B$8:$BE$45,'Occupancy Raw Data'!AT$3,FALSE)</f>
        <v>-4.0256585092366199</v>
      </c>
      <c r="N42" s="48">
        <f>VLOOKUP($A42,'Occupancy Raw Data'!$B$8:$BE$45,'Occupancy Raw Data'!AU$3,FALSE)</f>
        <v>-0.66100980007238497</v>
      </c>
      <c r="O42" s="48">
        <f>VLOOKUP($A42,'Occupancy Raw Data'!$B$8:$BE$45,'Occupancy Raw Data'!AV$3,FALSE)</f>
        <v>-0.995866191741689</v>
      </c>
      <c r="P42" s="48">
        <f>VLOOKUP($A42,'Occupancy Raw Data'!$B$8:$BE$45,'Occupancy Raw Data'!AW$3,FALSE)</f>
        <v>-1.7430582036633799</v>
      </c>
      <c r="Q42" s="48">
        <f>VLOOKUP($A42,'Occupancy Raw Data'!$B$8:$BE$45,'Occupancy Raw Data'!AX$3,FALSE)</f>
        <v>-2.9117868753814</v>
      </c>
      <c r="R42" s="49">
        <f>VLOOKUP($A42,'Occupancy Raw Data'!$B$8:$BE$45,'Occupancy Raw Data'!AY$3,FALSE)</f>
        <v>-2.0444543569342302</v>
      </c>
      <c r="S42" s="48">
        <f>VLOOKUP($A42,'Occupancy Raw Data'!$B$8:$BE$45,'Occupancy Raw Data'!BA$3,FALSE)</f>
        <v>-0.22545133906116899</v>
      </c>
      <c r="T42" s="48">
        <f>VLOOKUP($A42,'Occupancy Raw Data'!$B$8:$BE$45,'Occupancy Raw Data'!BB$3,FALSE)</f>
        <v>-1.7242580186779599</v>
      </c>
      <c r="U42" s="49">
        <f>VLOOKUP($A42,'Occupancy Raw Data'!$B$8:$BE$45,'Occupancy Raw Data'!BC$3,FALSE)</f>
        <v>-0.99524685626982001</v>
      </c>
      <c r="V42" s="50">
        <f>VLOOKUP($A42,'Occupancy Raw Data'!$B$8:$BE$45,'Occupancy Raw Data'!BE$3,FALSE)</f>
        <v>-1.69311779072125</v>
      </c>
      <c r="X42" s="51">
        <f>VLOOKUP($A42,'ADR Raw Data'!$B$6:$BE$43,'ADR Raw Data'!AG$1,FALSE)</f>
        <v>105.44570486828999</v>
      </c>
      <c r="Y42" s="52">
        <f>VLOOKUP($A42,'ADR Raw Data'!$B$6:$BE$43,'ADR Raw Data'!AH$1,FALSE)</f>
        <v>105.873025023756</v>
      </c>
      <c r="Z42" s="52">
        <f>VLOOKUP($A42,'ADR Raw Data'!$B$6:$BE$43,'ADR Raw Data'!AI$1,FALSE)</f>
        <v>108.455442935495</v>
      </c>
      <c r="AA42" s="52">
        <f>VLOOKUP($A42,'ADR Raw Data'!$B$6:$BE$43,'ADR Raw Data'!AJ$1,FALSE)</f>
        <v>109.81744439249201</v>
      </c>
      <c r="AB42" s="52">
        <f>VLOOKUP($A42,'ADR Raw Data'!$B$6:$BE$43,'ADR Raw Data'!AK$1,FALSE)</f>
        <v>109.03316411316</v>
      </c>
      <c r="AC42" s="53">
        <f>VLOOKUP($A42,'ADR Raw Data'!$B$6:$BE$43,'ADR Raw Data'!AL$1,FALSE)</f>
        <v>107.84088396165301</v>
      </c>
      <c r="AD42" s="52">
        <f>VLOOKUP($A42,'ADR Raw Data'!$B$6:$BE$43,'ADR Raw Data'!AN$1,FALSE)</f>
        <v>136.495255793414</v>
      </c>
      <c r="AE42" s="52">
        <f>VLOOKUP($A42,'ADR Raw Data'!$B$6:$BE$43,'ADR Raw Data'!AO$1,FALSE)</f>
        <v>143.30220391303499</v>
      </c>
      <c r="AF42" s="53">
        <f>VLOOKUP($A42,'ADR Raw Data'!$B$6:$BE$43,'ADR Raw Data'!AP$1,FALSE)</f>
        <v>139.96559945706801</v>
      </c>
      <c r="AG42" s="54">
        <f>VLOOKUP($A42,'ADR Raw Data'!$B$6:$BE$43,'ADR Raw Data'!AR$1,FALSE)</f>
        <v>118.85444352028399</v>
      </c>
      <c r="AI42" s="47">
        <f>VLOOKUP($A42,'ADR Raw Data'!$B$6:$BE$43,'ADR Raw Data'!AT$1,FALSE)</f>
        <v>2.7933891391689101</v>
      </c>
      <c r="AJ42" s="48">
        <f>VLOOKUP($A42,'ADR Raw Data'!$B$6:$BE$43,'ADR Raw Data'!AU$1,FALSE)</f>
        <v>3.91885681225981</v>
      </c>
      <c r="AK42" s="48">
        <f>VLOOKUP($A42,'ADR Raw Data'!$B$6:$BE$43,'ADR Raw Data'!AV$1,FALSE)</f>
        <v>4.0804212992611699</v>
      </c>
      <c r="AL42" s="48">
        <f>VLOOKUP($A42,'ADR Raw Data'!$B$6:$BE$43,'ADR Raw Data'!AW$1,FALSE)</f>
        <v>4.4643370589052003</v>
      </c>
      <c r="AM42" s="48">
        <f>VLOOKUP($A42,'ADR Raw Data'!$B$6:$BE$43,'ADR Raw Data'!AX$1,FALSE)</f>
        <v>1.36907657681077</v>
      </c>
      <c r="AN42" s="49">
        <f>VLOOKUP($A42,'ADR Raw Data'!$B$6:$BE$43,'ADR Raw Data'!AY$1,FALSE)</f>
        <v>3.3059580766973902</v>
      </c>
      <c r="AO42" s="48">
        <f>VLOOKUP($A42,'ADR Raw Data'!$B$6:$BE$43,'ADR Raw Data'!BA$1,FALSE)</f>
        <v>2.2257902447919502</v>
      </c>
      <c r="AP42" s="48">
        <f>VLOOKUP($A42,'ADR Raw Data'!$B$6:$BE$43,'ADR Raw Data'!BB$1,FALSE)</f>
        <v>3.0633335941383701</v>
      </c>
      <c r="AQ42" s="49">
        <f>VLOOKUP($A42,'ADR Raw Data'!$B$6:$BE$43,'ADR Raw Data'!BC$1,FALSE)</f>
        <v>2.64554751168698</v>
      </c>
      <c r="AR42" s="50">
        <f>VLOOKUP($A42,'ADR Raw Data'!$B$6:$BE$43,'ADR Raw Data'!BE$1,FALSE)</f>
        <v>3.09979543671139</v>
      </c>
      <c r="AT42" s="51">
        <f>VLOOKUP($A42,'RevPAR Raw Data'!$B$6:$BE$43,'RevPAR Raw Data'!AG$1,FALSE)</f>
        <v>52.469248483471802</v>
      </c>
      <c r="AU42" s="52">
        <f>VLOOKUP($A42,'RevPAR Raw Data'!$B$6:$BE$43,'RevPAR Raw Data'!AH$1,FALSE)</f>
        <v>58.057438603992402</v>
      </c>
      <c r="AV42" s="52">
        <f>VLOOKUP($A42,'RevPAR Raw Data'!$B$6:$BE$43,'RevPAR Raw Data'!AI$1,FALSE)</f>
        <v>63.543424080061897</v>
      </c>
      <c r="AW42" s="52">
        <f>VLOOKUP($A42,'RevPAR Raw Data'!$B$6:$BE$43,'RevPAR Raw Data'!AJ$1,FALSE)</f>
        <v>65.901911760776002</v>
      </c>
      <c r="AX42" s="52">
        <f>VLOOKUP($A42,'RevPAR Raw Data'!$B$6:$BE$43,'RevPAR Raw Data'!AK$1,FALSE)</f>
        <v>66.276231728173997</v>
      </c>
      <c r="AY42" s="53">
        <f>VLOOKUP($A42,'RevPAR Raw Data'!$B$6:$BE$43,'RevPAR Raw Data'!AL$1,FALSE)</f>
        <v>61.2496509312952</v>
      </c>
      <c r="AZ42" s="52">
        <f>VLOOKUP($A42,'RevPAR Raw Data'!$B$6:$BE$43,'RevPAR Raw Data'!AN$1,FALSE)</f>
        <v>99.123291734587497</v>
      </c>
      <c r="BA42" s="52">
        <f>VLOOKUP($A42,'RevPAR Raw Data'!$B$6:$BE$43,'RevPAR Raw Data'!AO$1,FALSE)</f>
        <v>108.237758010208</v>
      </c>
      <c r="BB42" s="53">
        <f>VLOOKUP($A42,'RevPAR Raw Data'!$B$6:$BE$43,'RevPAR Raw Data'!AP$1,FALSE)</f>
        <v>103.680524872397</v>
      </c>
      <c r="BC42" s="54">
        <f>VLOOKUP($A42,'RevPAR Raw Data'!$B$6:$BE$43,'RevPAR Raw Data'!AR$1,FALSE)</f>
        <v>73.372757771610196</v>
      </c>
      <c r="BE42" s="47">
        <f>VLOOKUP($A42,'RevPAR Raw Data'!$B$6:$BE$43,'RevPAR Raw Data'!AT$1,FALSE)</f>
        <v>-1.3447216776447499</v>
      </c>
      <c r="BF42" s="48">
        <f>VLOOKUP($A42,'RevPAR Raw Data'!$B$6:$BE$43,'RevPAR Raw Data'!AU$1,FALSE)</f>
        <v>3.2319429846075902</v>
      </c>
      <c r="BG42" s="48">
        <f>VLOOKUP($A42,'RevPAR Raw Data'!$B$6:$BE$43,'RevPAR Raw Data'!AV$1,FALSE)</f>
        <v>3.0439195713195102</v>
      </c>
      <c r="BH42" s="48">
        <f>VLOOKUP($A42,'RevPAR Raw Data'!$B$6:$BE$43,'RevPAR Raw Data'!AW$1,FALSE)</f>
        <v>2.6434628618973899</v>
      </c>
      <c r="BI42" s="48">
        <f>VLOOKUP($A42,'RevPAR Raw Data'!$B$6:$BE$43,'RevPAR Raw Data'!AX$1,FALSE)</f>
        <v>-1.5825748906481201</v>
      </c>
      <c r="BJ42" s="49">
        <f>VLOOKUP($A42,'RevPAR Raw Data'!$B$6:$BE$43,'RevPAR Raw Data'!AY$1,FALSE)</f>
        <v>1.1939149158257001</v>
      </c>
      <c r="BK42" s="48">
        <f>VLOOKUP($A42,'RevPAR Raw Data'!$B$6:$BE$43,'RevPAR Raw Data'!BA$1,FALSE)</f>
        <v>1.9953208318191999</v>
      </c>
      <c r="BL42" s="48">
        <f>VLOOKUP($A42,'RevPAR Raw Data'!$B$6:$BE$43,'RevPAR Raw Data'!BB$1,FALSE)</f>
        <v>1.2862558003246201</v>
      </c>
      <c r="BM42" s="49">
        <f>VLOOKUP($A42,'RevPAR Raw Data'!$B$6:$BE$43,'RevPAR Raw Data'!BC$1,FALSE)</f>
        <v>1.6239709269759799</v>
      </c>
      <c r="BN42" s="50">
        <f>VLOOKUP($A42,'RevPAR Raw Data'!$B$6:$BE$43,'RevPAR Raw Data'!BE$1,FALSE)</f>
        <v>1.3541944579752101</v>
      </c>
    </row>
    <row r="43" spans="1:66" x14ac:dyDescent="0.25">
      <c r="A43" s="66" t="s">
        <v>81</v>
      </c>
      <c r="B43" s="47">
        <f>VLOOKUP($A43,'Occupancy Raw Data'!$B$8:$BE$45,'Occupancy Raw Data'!AG$3,FALSE)</f>
        <v>56.439001037261598</v>
      </c>
      <c r="C43" s="48">
        <f>VLOOKUP($A43,'Occupancy Raw Data'!$B$8:$BE$45,'Occupancy Raw Data'!AH$3,FALSE)</f>
        <v>67.583080667038999</v>
      </c>
      <c r="D43" s="48">
        <f>VLOOKUP($A43,'Occupancy Raw Data'!$B$8:$BE$45,'Occupancy Raw Data'!AI$3,FALSE)</f>
        <v>77.394678049948098</v>
      </c>
      <c r="E43" s="48">
        <f>VLOOKUP($A43,'Occupancy Raw Data'!$B$8:$BE$45,'Occupancy Raw Data'!AJ$3,FALSE)</f>
        <v>78.270973275685805</v>
      </c>
      <c r="F43" s="48">
        <f>VLOOKUP($A43,'Occupancy Raw Data'!$B$8:$BE$45,'Occupancy Raw Data'!AK$3,FALSE)</f>
        <v>71.268993512160307</v>
      </c>
      <c r="G43" s="49">
        <f>VLOOKUP($A43,'Occupancy Raw Data'!$B$8:$BE$45,'Occupancy Raw Data'!AL$3,FALSE)</f>
        <v>70.191354441565295</v>
      </c>
      <c r="H43" s="48">
        <f>VLOOKUP($A43,'Occupancy Raw Data'!$B$8:$BE$45,'Occupancy Raw Data'!AN$3,FALSE)</f>
        <v>74.846032244712703</v>
      </c>
      <c r="I43" s="48">
        <f>VLOOKUP($A43,'Occupancy Raw Data'!$B$8:$BE$45,'Occupancy Raw Data'!AO$3,FALSE)</f>
        <v>78.063023303362598</v>
      </c>
      <c r="J43" s="49">
        <f>VLOOKUP($A43,'Occupancy Raw Data'!$B$8:$BE$45,'Occupancy Raw Data'!AP$3,FALSE)</f>
        <v>76.454527774037601</v>
      </c>
      <c r="K43" s="50">
        <f>VLOOKUP($A43,'Occupancy Raw Data'!$B$8:$BE$45,'Occupancy Raw Data'!AR$3,FALSE)</f>
        <v>71.980836361045803</v>
      </c>
      <c r="M43" s="47">
        <f>VLOOKUP($A43,'Occupancy Raw Data'!$B$8:$BE$45,'Occupancy Raw Data'!AT$3,FALSE)</f>
        <v>-2.9185094133529299</v>
      </c>
      <c r="N43" s="48">
        <f>VLOOKUP($A43,'Occupancy Raw Data'!$B$8:$BE$45,'Occupancy Raw Data'!AU$3,FALSE)</f>
        <v>0.51904174851205198</v>
      </c>
      <c r="O43" s="48">
        <f>VLOOKUP($A43,'Occupancy Raw Data'!$B$8:$BE$45,'Occupancy Raw Data'!AV$3,FALSE)</f>
        <v>2.9767954697477998</v>
      </c>
      <c r="P43" s="48">
        <f>VLOOKUP($A43,'Occupancy Raw Data'!$B$8:$BE$45,'Occupancy Raw Data'!AW$3,FALSE)</f>
        <v>2.3073681954422098</v>
      </c>
      <c r="Q43" s="48">
        <f>VLOOKUP($A43,'Occupancy Raw Data'!$B$8:$BE$45,'Occupancy Raw Data'!AX$3,FALSE)</f>
        <v>-0.91897483725069795</v>
      </c>
      <c r="R43" s="49">
        <f>VLOOKUP($A43,'Occupancy Raw Data'!$B$8:$BE$45,'Occupancy Raw Data'!AY$3,FALSE)</f>
        <v>0.57136573010109803</v>
      </c>
      <c r="S43" s="48">
        <f>VLOOKUP($A43,'Occupancy Raw Data'!$B$8:$BE$45,'Occupancy Raw Data'!BA$3,FALSE)</f>
        <v>-3.2617053545808501</v>
      </c>
      <c r="T43" s="48">
        <f>VLOOKUP($A43,'Occupancy Raw Data'!$B$8:$BE$45,'Occupancy Raw Data'!BB$3,FALSE)</f>
        <v>-3.5378177995383302</v>
      </c>
      <c r="U43" s="49">
        <f>VLOOKUP($A43,'Occupancy Raw Data'!$B$8:$BE$45,'Occupancy Raw Data'!BC$3,FALSE)</f>
        <v>-3.4028632952184199</v>
      </c>
      <c r="V43" s="50">
        <f>VLOOKUP($A43,'Occupancy Raw Data'!$B$8:$BE$45,'Occupancy Raw Data'!BE$3,FALSE)</f>
        <v>-0.66883108821249104</v>
      </c>
      <c r="X43" s="51">
        <f>VLOOKUP($A43,'ADR Raw Data'!$B$6:$BE$43,'ADR Raw Data'!AG$1,FALSE)</f>
        <v>144.52473130345601</v>
      </c>
      <c r="Y43" s="52">
        <f>VLOOKUP($A43,'ADR Raw Data'!$B$6:$BE$43,'ADR Raw Data'!AH$1,FALSE)</f>
        <v>166.562777757281</v>
      </c>
      <c r="Z43" s="52">
        <f>VLOOKUP($A43,'ADR Raw Data'!$B$6:$BE$43,'ADR Raw Data'!AI$1,FALSE)</f>
        <v>181.370921403626</v>
      </c>
      <c r="AA43" s="52">
        <f>VLOOKUP($A43,'ADR Raw Data'!$B$6:$BE$43,'ADR Raw Data'!AJ$1,FALSE)</f>
        <v>179.56315738168601</v>
      </c>
      <c r="AB43" s="52">
        <f>VLOOKUP($A43,'ADR Raw Data'!$B$6:$BE$43,'ADR Raw Data'!AK$1,FALSE)</f>
        <v>159.815062449707</v>
      </c>
      <c r="AC43" s="53">
        <f>VLOOKUP($A43,'ADR Raw Data'!$B$6:$BE$43,'ADR Raw Data'!AL$1,FALSE)</f>
        <v>167.81340890748001</v>
      </c>
      <c r="AD43" s="52">
        <f>VLOOKUP($A43,'ADR Raw Data'!$B$6:$BE$43,'ADR Raw Data'!AN$1,FALSE)</f>
        <v>143.86412564628699</v>
      </c>
      <c r="AE43" s="52">
        <f>VLOOKUP($A43,'ADR Raw Data'!$B$6:$BE$43,'ADR Raw Data'!AO$1,FALSE)</f>
        <v>145.27708730731601</v>
      </c>
      <c r="AF43" s="53">
        <f>VLOOKUP($A43,'ADR Raw Data'!$B$6:$BE$43,'ADR Raw Data'!AP$1,FALSE)</f>
        <v>144.58546983794599</v>
      </c>
      <c r="AG43" s="54">
        <f>VLOOKUP($A43,'ADR Raw Data'!$B$6:$BE$43,'ADR Raw Data'!AR$1,FALSE)</f>
        <v>160.76437038979799</v>
      </c>
      <c r="AI43" s="47">
        <f>VLOOKUP($A43,'ADR Raw Data'!$B$6:$BE$43,'ADR Raw Data'!AT$1,FALSE)</f>
        <v>7.6448939298001104</v>
      </c>
      <c r="AJ43" s="48">
        <f>VLOOKUP($A43,'ADR Raw Data'!$B$6:$BE$43,'ADR Raw Data'!AU$1,FALSE)</f>
        <v>9.7428898071269998</v>
      </c>
      <c r="AK43" s="48">
        <f>VLOOKUP($A43,'ADR Raw Data'!$B$6:$BE$43,'ADR Raw Data'!AV$1,FALSE)</f>
        <v>11.7578978542481</v>
      </c>
      <c r="AL43" s="48">
        <f>VLOOKUP($A43,'ADR Raw Data'!$B$6:$BE$43,'ADR Raw Data'!AW$1,FALSE)</f>
        <v>11.4787936116415</v>
      </c>
      <c r="AM43" s="48">
        <f>VLOOKUP($A43,'ADR Raw Data'!$B$6:$BE$43,'ADR Raw Data'!AX$1,FALSE)</f>
        <v>8.2274661163662</v>
      </c>
      <c r="AN43" s="49">
        <f>VLOOKUP($A43,'ADR Raw Data'!$B$6:$BE$43,'ADR Raw Data'!AY$1,FALSE)</f>
        <v>10.1763908323568</v>
      </c>
      <c r="AO43" s="48">
        <f>VLOOKUP($A43,'ADR Raw Data'!$B$6:$BE$43,'ADR Raw Data'!BA$1,FALSE)</f>
        <v>4.9884557080459304</v>
      </c>
      <c r="AP43" s="48">
        <f>VLOOKUP($A43,'ADR Raw Data'!$B$6:$BE$43,'ADR Raw Data'!BB$1,FALSE)</f>
        <v>4.2421036262092002</v>
      </c>
      <c r="AQ43" s="49">
        <f>VLOOKUP($A43,'ADR Raw Data'!$B$6:$BE$43,'ADR Raw Data'!BC$1,FALSE)</f>
        <v>4.6030128403429602</v>
      </c>
      <c r="AR43" s="50">
        <f>VLOOKUP($A43,'ADR Raw Data'!$B$6:$BE$43,'ADR Raw Data'!BE$1,FALSE)</f>
        <v>8.6860039583164408</v>
      </c>
      <c r="AT43" s="51">
        <f>VLOOKUP($A43,'RevPAR Raw Data'!$B$6:$BE$43,'RevPAR Raw Data'!AG$1,FALSE)</f>
        <v>81.568314599457395</v>
      </c>
      <c r="AU43" s="52">
        <f>VLOOKUP($A43,'RevPAR Raw Data'!$B$6:$BE$43,'RevPAR Raw Data'!AH$1,FALSE)</f>
        <v>112.56825645296399</v>
      </c>
      <c r="AV43" s="52">
        <f>VLOOKUP($A43,'RevPAR Raw Data'!$B$6:$BE$43,'RevPAR Raw Data'!AI$1,FALSE)</f>
        <v>140.371440696561</v>
      </c>
      <c r="AW43" s="52">
        <f>VLOOKUP($A43,'RevPAR Raw Data'!$B$6:$BE$43,'RevPAR Raw Data'!AJ$1,FALSE)</f>
        <v>140.54583092719699</v>
      </c>
      <c r="AX43" s="52">
        <f>VLOOKUP($A43,'RevPAR Raw Data'!$B$6:$BE$43,'RevPAR Raw Data'!AK$1,FALSE)</f>
        <v>113.898586488737</v>
      </c>
      <c r="AY43" s="53">
        <f>VLOOKUP($A43,'RevPAR Raw Data'!$B$6:$BE$43,'RevPAR Raw Data'!AL$1,FALSE)</f>
        <v>117.79050464672299</v>
      </c>
      <c r="AZ43" s="52">
        <f>VLOOKUP($A43,'RevPAR Raw Data'!$B$6:$BE$43,'RevPAR Raw Data'!AN$1,FALSE)</f>
        <v>107.676589869794</v>
      </c>
      <c r="BA43" s="52">
        <f>VLOOKUP($A43,'RevPAR Raw Data'!$B$6:$BE$43,'RevPAR Raw Data'!AO$1,FALSE)</f>
        <v>113.407686519156</v>
      </c>
      <c r="BB43" s="53">
        <f>VLOOKUP($A43,'RevPAR Raw Data'!$B$6:$BE$43,'RevPAR Raw Data'!AP$1,FALSE)</f>
        <v>110.542138194475</v>
      </c>
      <c r="BC43" s="54">
        <f>VLOOKUP($A43,'RevPAR Raw Data'!$B$6:$BE$43,'RevPAR Raw Data'!AR$1,FALSE)</f>
        <v>115.71953837714599</v>
      </c>
      <c r="BE43" s="47">
        <f>VLOOKUP($A43,'RevPAR Raw Data'!$B$6:$BE$43,'RevPAR Raw Data'!AT$1,FALSE)</f>
        <v>4.5032675674651204</v>
      </c>
      <c r="BF43" s="48">
        <f>VLOOKUP($A43,'RevPAR Raw Data'!$B$6:$BE$43,'RevPAR Raw Data'!AU$1,FALSE)</f>
        <v>10.3125012212495</v>
      </c>
      <c r="BG43" s="48">
        <f>VLOOKUP($A43,'RevPAR Raw Data'!$B$6:$BE$43,'RevPAR Raw Data'!AV$1,FALSE)</f>
        <v>15.084701894658799</v>
      </c>
      <c r="BH43" s="48">
        <f>VLOOKUP($A43,'RevPAR Raw Data'!$B$6:$BE$43,'RevPAR Raw Data'!AW$1,FALSE)</f>
        <v>14.051019840099199</v>
      </c>
      <c r="BI43" s="48">
        <f>VLOOKUP($A43,'RevPAR Raw Data'!$B$6:$BE$43,'RevPAR Raw Data'!AX$1,FALSE)</f>
        <v>7.2328829357627704</v>
      </c>
      <c r="BJ43" s="49">
        <f>VLOOKUP($A43,'RevPAR Raw Data'!$B$6:$BE$43,'RevPAR Raw Data'!AY$1,FALSE)</f>
        <v>10.805900972235101</v>
      </c>
      <c r="BK43" s="48">
        <f>VLOOKUP($A43,'RevPAR Raw Data'!$B$6:$BE$43,'RevPAR Raw Data'!BA$1,FALSE)</f>
        <v>1.56404162652485</v>
      </c>
      <c r="BL43" s="48">
        <f>VLOOKUP($A43,'RevPAR Raw Data'!$B$6:$BE$43,'RevPAR Raw Data'!BB$1,FALSE)</f>
        <v>0.55420792950797604</v>
      </c>
      <c r="BM43" s="49">
        <f>VLOOKUP($A43,'RevPAR Raw Data'!$B$6:$BE$43,'RevPAR Raw Data'!BC$1,FALSE)</f>
        <v>1.04351531070631</v>
      </c>
      <c r="BN43" s="50">
        <f>VLOOKUP($A43,'RevPAR Raw Data'!$B$6:$BE$43,'RevPAR Raw Data'!BE$1,FALSE)</f>
        <v>7.9590781753073596</v>
      </c>
    </row>
    <row r="44" spans="1:66" x14ac:dyDescent="0.25">
      <c r="A44" s="63" t="s">
        <v>82</v>
      </c>
      <c r="B44" s="47">
        <f>VLOOKUP($A44,'Occupancy Raw Data'!$B$8:$BE$45,'Occupancy Raw Data'!AG$3,FALSE)</f>
        <v>51.313025210084</v>
      </c>
      <c r="C44" s="48">
        <f>VLOOKUP($A44,'Occupancy Raw Data'!$B$8:$BE$45,'Occupancy Raw Data'!AH$3,FALSE)</f>
        <v>57.640664961636801</v>
      </c>
      <c r="D44" s="48">
        <f>VLOOKUP($A44,'Occupancy Raw Data'!$B$8:$BE$45,'Occupancy Raw Data'!AI$3,FALSE)</f>
        <v>59.561107051516203</v>
      </c>
      <c r="E44" s="48">
        <f>VLOOKUP($A44,'Occupancy Raw Data'!$B$8:$BE$45,'Occupancy Raw Data'!AJ$3,FALSE)</f>
        <v>61.173273657289002</v>
      </c>
      <c r="F44" s="48">
        <f>VLOOKUP($A44,'Occupancy Raw Data'!$B$8:$BE$45,'Occupancy Raw Data'!AK$3,FALSE)</f>
        <v>66.144501278772296</v>
      </c>
      <c r="G44" s="49">
        <f>VLOOKUP($A44,'Occupancy Raw Data'!$B$8:$BE$45,'Occupancy Raw Data'!AL$3,FALSE)</f>
        <v>59.166514431859703</v>
      </c>
      <c r="H44" s="48">
        <f>VLOOKUP($A44,'Occupancy Raw Data'!$B$8:$BE$45,'Occupancy Raw Data'!AN$3,FALSE)</f>
        <v>82.962641578370395</v>
      </c>
      <c r="I44" s="48">
        <f>VLOOKUP($A44,'Occupancy Raw Data'!$B$8:$BE$45,'Occupancy Raw Data'!AO$3,FALSE)</f>
        <v>87.440628425283094</v>
      </c>
      <c r="J44" s="49">
        <f>VLOOKUP($A44,'Occupancy Raw Data'!$B$8:$BE$45,'Occupancy Raw Data'!AP$3,FALSE)</f>
        <v>85.201635001826801</v>
      </c>
      <c r="K44" s="50">
        <f>VLOOKUP($A44,'Occupancy Raw Data'!$B$8:$BE$45,'Occupancy Raw Data'!AR$3,FALSE)</f>
        <v>66.605120308993094</v>
      </c>
      <c r="M44" s="47">
        <f>VLOOKUP($A44,'Occupancy Raw Data'!$B$8:$BE$45,'Occupancy Raw Data'!AT$3,FALSE)</f>
        <v>-2.9871662183226002</v>
      </c>
      <c r="N44" s="48">
        <f>VLOOKUP($A44,'Occupancy Raw Data'!$B$8:$BE$45,'Occupancy Raw Data'!AU$3,FALSE)</f>
        <v>-1.51230168681679</v>
      </c>
      <c r="O44" s="48">
        <f>VLOOKUP($A44,'Occupancy Raw Data'!$B$8:$BE$45,'Occupancy Raw Data'!AV$3,FALSE)</f>
        <v>-3.2448360615149001</v>
      </c>
      <c r="P44" s="48">
        <f>VLOOKUP($A44,'Occupancy Raw Data'!$B$8:$BE$45,'Occupancy Raw Data'!AW$3,FALSE)</f>
        <v>-4.9101878670363499</v>
      </c>
      <c r="Q44" s="48">
        <f>VLOOKUP($A44,'Occupancy Raw Data'!$B$8:$BE$45,'Occupancy Raw Data'!AX$3,FALSE)</f>
        <v>-4.9333567957286197</v>
      </c>
      <c r="R44" s="49">
        <f>VLOOKUP($A44,'Occupancy Raw Data'!$B$8:$BE$45,'Occupancy Raw Data'!AY$3,FALSE)</f>
        <v>-3.60194190862047</v>
      </c>
      <c r="S44" s="48">
        <f>VLOOKUP($A44,'Occupancy Raw Data'!$B$8:$BE$45,'Occupancy Raw Data'!BA$3,FALSE)</f>
        <v>-1.79037373628449</v>
      </c>
      <c r="T44" s="48">
        <f>VLOOKUP($A44,'Occupancy Raw Data'!$B$8:$BE$45,'Occupancy Raw Data'!BB$3,FALSE)</f>
        <v>0.64409523499759702</v>
      </c>
      <c r="U44" s="49">
        <f>VLOOKUP($A44,'Occupancy Raw Data'!$B$8:$BE$45,'Occupancy Raw Data'!BC$3,FALSE)</f>
        <v>-0.55604834495241096</v>
      </c>
      <c r="V44" s="50">
        <f>VLOOKUP($A44,'Occupancy Raw Data'!$B$8:$BE$45,'Occupancy Raw Data'!BE$3,FALSE)</f>
        <v>-2.5105868318665001</v>
      </c>
      <c r="X44" s="51">
        <f>VLOOKUP($A44,'ADR Raw Data'!$B$6:$BE$43,'ADR Raw Data'!AG$1,FALSE)</f>
        <v>102.49547995193799</v>
      </c>
      <c r="Y44" s="52">
        <f>VLOOKUP($A44,'ADR Raw Data'!$B$6:$BE$43,'ADR Raw Data'!AH$1,FALSE)</f>
        <v>103.78733380873101</v>
      </c>
      <c r="Z44" s="52">
        <f>VLOOKUP($A44,'ADR Raw Data'!$B$6:$BE$43,'ADR Raw Data'!AI$1,FALSE)</f>
        <v>103.919359352835</v>
      </c>
      <c r="AA44" s="52">
        <f>VLOOKUP($A44,'ADR Raw Data'!$B$6:$BE$43,'ADR Raw Data'!AJ$1,FALSE)</f>
        <v>103.00075590727501</v>
      </c>
      <c r="AB44" s="52">
        <f>VLOOKUP($A44,'ADR Raw Data'!$B$6:$BE$43,'ADR Raw Data'!AK$1,FALSE)</f>
        <v>111.198924256024</v>
      </c>
      <c r="AC44" s="53">
        <f>VLOOKUP($A44,'ADR Raw Data'!$B$6:$BE$43,'ADR Raw Data'!AL$1,FALSE)</f>
        <v>105.084327793687</v>
      </c>
      <c r="AD44" s="52">
        <f>VLOOKUP($A44,'ADR Raw Data'!$B$6:$BE$43,'ADR Raw Data'!AN$1,FALSE)</f>
        <v>158.29228207316001</v>
      </c>
      <c r="AE44" s="52">
        <f>VLOOKUP($A44,'ADR Raw Data'!$B$6:$BE$43,'ADR Raw Data'!AO$1,FALSE)</f>
        <v>163.93679384727801</v>
      </c>
      <c r="AF44" s="53">
        <f>VLOOKUP($A44,'ADR Raw Data'!$B$6:$BE$43,'ADR Raw Data'!AP$1,FALSE)</f>
        <v>161.188703348833</v>
      </c>
      <c r="AG44" s="54">
        <f>VLOOKUP($A44,'ADR Raw Data'!$B$6:$BE$43,'ADR Raw Data'!AR$1,FALSE)</f>
        <v>125.589763437068</v>
      </c>
      <c r="AI44" s="47">
        <f>VLOOKUP($A44,'ADR Raw Data'!$B$6:$BE$43,'ADR Raw Data'!AT$1,FALSE)</f>
        <v>1.7912741438886901</v>
      </c>
      <c r="AJ44" s="48">
        <f>VLOOKUP($A44,'ADR Raw Data'!$B$6:$BE$43,'ADR Raw Data'!AU$1,FALSE)</f>
        <v>2.9688050038823102</v>
      </c>
      <c r="AK44" s="48">
        <f>VLOOKUP($A44,'ADR Raw Data'!$B$6:$BE$43,'ADR Raw Data'!AV$1,FALSE)</f>
        <v>2.0740963678056201</v>
      </c>
      <c r="AL44" s="48">
        <f>VLOOKUP($A44,'ADR Raw Data'!$B$6:$BE$43,'ADR Raw Data'!AW$1,FALSE)</f>
        <v>0.16972118749576101</v>
      </c>
      <c r="AM44" s="48">
        <f>VLOOKUP($A44,'ADR Raw Data'!$B$6:$BE$43,'ADR Raw Data'!AX$1,FALSE)</f>
        <v>0.61413970008056895</v>
      </c>
      <c r="AN44" s="49">
        <f>VLOOKUP($A44,'ADR Raw Data'!$B$6:$BE$43,'ADR Raw Data'!AY$1,FALSE)</f>
        <v>1.42194008837323</v>
      </c>
      <c r="AO44" s="48">
        <f>VLOOKUP($A44,'ADR Raw Data'!$B$6:$BE$43,'ADR Raw Data'!BA$1,FALSE)</f>
        <v>-0.97383592661645901</v>
      </c>
      <c r="AP44" s="48">
        <f>VLOOKUP($A44,'ADR Raw Data'!$B$6:$BE$43,'ADR Raw Data'!BB$1,FALSE)</f>
        <v>-1.1661583427564299</v>
      </c>
      <c r="AQ44" s="49">
        <f>VLOOKUP($A44,'ADR Raw Data'!$B$6:$BE$43,'ADR Raw Data'!BC$1,FALSE)</f>
        <v>-1.0519222777439301</v>
      </c>
      <c r="AR44" s="50">
        <f>VLOOKUP($A44,'ADR Raw Data'!$B$6:$BE$43,'ADR Raw Data'!BE$1,FALSE)</f>
        <v>0.58823204207690505</v>
      </c>
      <c r="AT44" s="51">
        <f>VLOOKUP($A44,'RevPAR Raw Data'!$B$6:$BE$43,'RevPAR Raw Data'!AG$1,FALSE)</f>
        <v>52.5935314669345</v>
      </c>
      <c r="AU44" s="52">
        <f>VLOOKUP($A44,'RevPAR Raw Data'!$B$6:$BE$43,'RevPAR Raw Data'!AH$1,FALSE)</f>
        <v>59.823709353306498</v>
      </c>
      <c r="AV44" s="52">
        <f>VLOOKUP($A44,'RevPAR Raw Data'!$B$6:$BE$43,'RevPAR Raw Data'!AI$1,FALSE)</f>
        <v>61.895520871392002</v>
      </c>
      <c r="AW44" s="52">
        <f>VLOOKUP($A44,'RevPAR Raw Data'!$B$6:$BE$43,'RevPAR Raw Data'!AJ$1,FALSE)</f>
        <v>63.008934280233802</v>
      </c>
      <c r="AX44" s="52">
        <f>VLOOKUP($A44,'RevPAR Raw Data'!$B$6:$BE$43,'RevPAR Raw Data'!AK$1,FALSE)</f>
        <v>73.551973876507105</v>
      </c>
      <c r="AY44" s="53">
        <f>VLOOKUP($A44,'RevPAR Raw Data'!$B$6:$BE$43,'RevPAR Raw Data'!AL$1,FALSE)</f>
        <v>62.174733969674797</v>
      </c>
      <c r="AZ44" s="52">
        <f>VLOOKUP($A44,'RevPAR Raw Data'!$B$6:$BE$43,'RevPAR Raw Data'!AN$1,FALSE)</f>
        <v>131.32345862257901</v>
      </c>
      <c r="BA44" s="52">
        <f>VLOOKUP($A44,'RevPAR Raw Data'!$B$6:$BE$43,'RevPAR Raw Data'!AO$1,FALSE)</f>
        <v>143.347362760321</v>
      </c>
      <c r="BB44" s="53">
        <f>VLOOKUP($A44,'RevPAR Raw Data'!$B$6:$BE$43,'RevPAR Raw Data'!AP$1,FALSE)</f>
        <v>137.33541069144999</v>
      </c>
      <c r="BC44" s="54">
        <f>VLOOKUP($A44,'RevPAR Raw Data'!$B$6:$BE$43,'RevPAR Raw Data'!AR$1,FALSE)</f>
        <v>83.649213033039302</v>
      </c>
      <c r="BE44" s="47">
        <f>VLOOKUP($A44,'RevPAR Raw Data'!$B$6:$BE$43,'RevPAR Raw Data'!AT$1,FALSE)</f>
        <v>-1.2494004105376999</v>
      </c>
      <c r="BF44" s="48">
        <f>VLOOKUP($A44,'RevPAR Raw Data'!$B$6:$BE$43,'RevPAR Raw Data'!AU$1,FALSE)</f>
        <v>1.4116060289135</v>
      </c>
      <c r="BG44" s="48">
        <f>VLOOKUP($A44,'RevPAR Raw Data'!$B$6:$BE$43,'RevPAR Raw Data'!AV$1,FALSE)</f>
        <v>-1.23804072060241</v>
      </c>
      <c r="BH44" s="48">
        <f>VLOOKUP($A44,'RevPAR Raw Data'!$B$6:$BE$43,'RevPAR Raw Data'!AW$1,FALSE)</f>
        <v>-4.7488003086967998</v>
      </c>
      <c r="BI44" s="48">
        <f>VLOOKUP($A44,'RevPAR Raw Data'!$B$6:$BE$43,'RevPAR Raw Data'!AX$1,FALSE)</f>
        <v>-4.3495147982772497</v>
      </c>
      <c r="BJ44" s="49">
        <f>VLOOKUP($A44,'RevPAR Raw Data'!$B$6:$BE$43,'RevPAR Raw Data'!AY$1,FALSE)</f>
        <v>-2.23121927620583</v>
      </c>
      <c r="BK44" s="48">
        <f>VLOOKUP($A44,'RevPAR Raw Data'!$B$6:$BE$43,'RevPAR Raw Data'!BA$1,FALSE)</f>
        <v>-2.7467743602363099</v>
      </c>
      <c r="BL44" s="48">
        <f>VLOOKUP($A44,'RevPAR Raw Data'!$B$6:$BE$43,'RevPAR Raw Data'!BB$1,FALSE)</f>
        <v>-0.52957427807705904</v>
      </c>
      <c r="BM44" s="49">
        <f>VLOOKUP($A44,'RevPAR Raw Data'!$B$6:$BE$43,'RevPAR Raw Data'!BC$1,FALSE)</f>
        <v>-1.6021214262807599</v>
      </c>
      <c r="BN44" s="50">
        <f>VLOOKUP($A44,'RevPAR Raw Data'!$B$6:$BE$43,'RevPAR Raw Data'!BE$1,FALSE)</f>
        <v>-1.9371228659788</v>
      </c>
    </row>
    <row r="45" spans="1:66" x14ac:dyDescent="0.25">
      <c r="A45" s="63" t="s">
        <v>83</v>
      </c>
      <c r="B45" s="47">
        <f>VLOOKUP($A45,'Occupancy Raw Data'!$B$8:$BE$45,'Occupancy Raw Data'!AG$3,FALSE)</f>
        <v>50.707842645953299</v>
      </c>
      <c r="C45" s="48">
        <f>VLOOKUP($A45,'Occupancy Raw Data'!$B$8:$BE$45,'Occupancy Raw Data'!AH$3,FALSE)</f>
        <v>64.3071911801553</v>
      </c>
      <c r="D45" s="48">
        <f>VLOOKUP($A45,'Occupancy Raw Data'!$B$8:$BE$45,'Occupancy Raw Data'!AI$3,FALSE)</f>
        <v>67.583312453019204</v>
      </c>
      <c r="E45" s="48">
        <f>VLOOKUP($A45,'Occupancy Raw Data'!$B$8:$BE$45,'Occupancy Raw Data'!AJ$3,FALSE)</f>
        <v>69.312202455524897</v>
      </c>
      <c r="F45" s="48">
        <f>VLOOKUP($A45,'Occupancy Raw Data'!$B$8:$BE$45,'Occupancy Raw Data'!AK$3,FALSE)</f>
        <v>65.397143573039301</v>
      </c>
      <c r="G45" s="49">
        <f>VLOOKUP($A45,'Occupancy Raw Data'!$B$8:$BE$45,'Occupancy Raw Data'!AL$3,FALSE)</f>
        <v>63.461538461538403</v>
      </c>
      <c r="H45" s="48">
        <f>VLOOKUP($A45,'Occupancy Raw Data'!$B$8:$BE$45,'Occupancy Raw Data'!AN$3,FALSE)</f>
        <v>71.4232022049611</v>
      </c>
      <c r="I45" s="48">
        <f>VLOOKUP($A45,'Occupancy Raw Data'!$B$8:$BE$45,'Occupancy Raw Data'!AO$3,FALSE)</f>
        <v>74.260836882986695</v>
      </c>
      <c r="J45" s="49">
        <f>VLOOKUP($A45,'Occupancy Raw Data'!$B$8:$BE$45,'Occupancy Raw Data'!AP$3,FALSE)</f>
        <v>72.842019543973905</v>
      </c>
      <c r="K45" s="50">
        <f>VLOOKUP($A45,'Occupancy Raw Data'!$B$8:$BE$45,'Occupancy Raw Data'!AR$3,FALSE)</f>
        <v>66.141675913662795</v>
      </c>
      <c r="M45" s="47">
        <f>VLOOKUP($A45,'Occupancy Raw Data'!$B$8:$BE$45,'Occupancy Raw Data'!AT$3,FALSE)</f>
        <v>4.4650922699703104</v>
      </c>
      <c r="N45" s="48">
        <f>VLOOKUP($A45,'Occupancy Raw Data'!$B$8:$BE$45,'Occupancy Raw Data'!AU$3,FALSE)</f>
        <v>8.1998313659359106</v>
      </c>
      <c r="O45" s="48">
        <f>VLOOKUP($A45,'Occupancy Raw Data'!$B$8:$BE$45,'Occupancy Raw Data'!AV$3,FALSE)</f>
        <v>5.4643206256109398</v>
      </c>
      <c r="P45" s="48">
        <f>VLOOKUP($A45,'Occupancy Raw Data'!$B$8:$BE$45,'Occupancy Raw Data'!AW$3,FALSE)</f>
        <v>6.0780366216086597</v>
      </c>
      <c r="Q45" s="48">
        <f>VLOOKUP($A45,'Occupancy Raw Data'!$B$8:$BE$45,'Occupancy Raw Data'!AX$3,FALSE)</f>
        <v>6.2703583061889203</v>
      </c>
      <c r="R45" s="49">
        <f>VLOOKUP($A45,'Occupancy Raw Data'!$B$8:$BE$45,'Occupancy Raw Data'!AY$3,FALSE)</f>
        <v>6.1460123213612103</v>
      </c>
      <c r="S45" s="48">
        <f>VLOOKUP($A45,'Occupancy Raw Data'!$B$8:$BE$45,'Occupancy Raw Data'!BA$3,FALSE)</f>
        <v>4.8170619599190996</v>
      </c>
      <c r="T45" s="48">
        <f>VLOOKUP($A45,'Occupancy Raw Data'!$B$8:$BE$45,'Occupancy Raw Data'!BB$3,FALSE)</f>
        <v>4.0003509079743802</v>
      </c>
      <c r="U45" s="49">
        <f>VLOOKUP($A45,'Occupancy Raw Data'!$B$8:$BE$45,'Occupancy Raw Data'!BC$3,FALSE)</f>
        <v>4.3991560802621503</v>
      </c>
      <c r="V45" s="50">
        <f>VLOOKUP($A45,'Occupancy Raw Data'!$B$8:$BE$45,'Occupancy Raw Data'!BE$3,FALSE)</f>
        <v>5.5900798582836799</v>
      </c>
      <c r="X45" s="51">
        <f>VLOOKUP($A45,'ADR Raw Data'!$B$6:$BE$43,'ADR Raw Data'!AG$1,FALSE)</f>
        <v>94.212258184064197</v>
      </c>
      <c r="Y45" s="52">
        <f>VLOOKUP($A45,'ADR Raw Data'!$B$6:$BE$43,'ADR Raw Data'!AH$1,FALSE)</f>
        <v>102.33203779466101</v>
      </c>
      <c r="Z45" s="52">
        <f>VLOOKUP($A45,'ADR Raw Data'!$B$6:$BE$43,'ADR Raw Data'!AI$1,FALSE)</f>
        <v>104.15789229771001</v>
      </c>
      <c r="AA45" s="52">
        <f>VLOOKUP($A45,'ADR Raw Data'!$B$6:$BE$43,'ADR Raw Data'!AJ$1,FALSE)</f>
        <v>105.928104835065</v>
      </c>
      <c r="AB45" s="52">
        <f>VLOOKUP($A45,'ADR Raw Data'!$B$6:$BE$43,'ADR Raw Data'!AK$1,FALSE)</f>
        <v>110.01373275861999</v>
      </c>
      <c r="AC45" s="53">
        <f>VLOOKUP($A45,'ADR Raw Data'!$B$6:$BE$43,'ADR Raw Data'!AL$1,FALSE)</f>
        <v>103.792049748297</v>
      </c>
      <c r="AD45" s="52">
        <f>VLOOKUP($A45,'ADR Raw Data'!$B$6:$BE$43,'ADR Raw Data'!AN$1,FALSE)</f>
        <v>118.29354499210601</v>
      </c>
      <c r="AE45" s="52">
        <f>VLOOKUP($A45,'ADR Raw Data'!$B$6:$BE$43,'ADR Raw Data'!AO$1,FALSE)</f>
        <v>119.114352593842</v>
      </c>
      <c r="AF45" s="53">
        <f>VLOOKUP($A45,'ADR Raw Data'!$B$6:$BE$43,'ADR Raw Data'!AP$1,FALSE)</f>
        <v>118.711942640925</v>
      </c>
      <c r="AG45" s="54">
        <f>VLOOKUP($A45,'ADR Raw Data'!$B$6:$BE$43,'ADR Raw Data'!AR$1,FALSE)</f>
        <v>108.486712983006</v>
      </c>
      <c r="AI45" s="47">
        <f>VLOOKUP($A45,'ADR Raw Data'!$B$6:$BE$43,'ADR Raw Data'!AT$1,FALSE)</f>
        <v>5.1681248583662196</v>
      </c>
      <c r="AJ45" s="48">
        <f>VLOOKUP($A45,'ADR Raw Data'!$B$6:$BE$43,'ADR Raw Data'!AU$1,FALSE)</f>
        <v>9.9751969111087497</v>
      </c>
      <c r="AK45" s="48">
        <f>VLOOKUP($A45,'ADR Raw Data'!$B$6:$BE$43,'ADR Raw Data'!AV$1,FALSE)</f>
        <v>9.80997146741562</v>
      </c>
      <c r="AL45" s="48">
        <f>VLOOKUP($A45,'ADR Raw Data'!$B$6:$BE$43,'ADR Raw Data'!AW$1,FALSE)</f>
        <v>10.489451750071</v>
      </c>
      <c r="AM45" s="48">
        <f>VLOOKUP($A45,'ADR Raw Data'!$B$6:$BE$43,'ADR Raw Data'!AX$1,FALSE)</f>
        <v>13.1110433394991</v>
      </c>
      <c r="AN45" s="49">
        <f>VLOOKUP($A45,'ADR Raw Data'!$B$6:$BE$43,'ADR Raw Data'!AY$1,FALSE)</f>
        <v>9.9990437104596097</v>
      </c>
      <c r="AO45" s="48">
        <f>VLOOKUP($A45,'ADR Raw Data'!$B$6:$BE$43,'ADR Raw Data'!BA$1,FALSE)</f>
        <v>3.6181288369067501</v>
      </c>
      <c r="AP45" s="48">
        <f>VLOOKUP($A45,'ADR Raw Data'!$B$6:$BE$43,'ADR Raw Data'!BB$1,FALSE)</f>
        <v>2.2254892971603399</v>
      </c>
      <c r="AQ45" s="49">
        <f>VLOOKUP($A45,'ADR Raw Data'!$B$6:$BE$43,'ADR Raw Data'!BC$1,FALSE)</f>
        <v>2.8970206809571502</v>
      </c>
      <c r="AR45" s="50">
        <f>VLOOKUP($A45,'ADR Raw Data'!$B$6:$BE$43,'ADR Raw Data'!BE$1,FALSE)</f>
        <v>7.3654094391992802</v>
      </c>
      <c r="AT45" s="51">
        <f>VLOOKUP($A45,'RevPAR Raw Data'!$B$6:$BE$43,'RevPAR Raw Data'!AG$1,FALSE)</f>
        <v>47.773003633174604</v>
      </c>
      <c r="AU45" s="52">
        <f>VLOOKUP($A45,'RevPAR Raw Data'!$B$6:$BE$43,'RevPAR Raw Data'!AH$1,FALSE)</f>
        <v>65.806859183162103</v>
      </c>
      <c r="AV45" s="52">
        <f>VLOOKUP($A45,'RevPAR Raw Data'!$B$6:$BE$43,'RevPAR Raw Data'!AI$1,FALSE)</f>
        <v>70.393353796040998</v>
      </c>
      <c r="AW45" s="52">
        <f>VLOOKUP($A45,'RevPAR Raw Data'!$B$6:$BE$43,'RevPAR Raw Data'!AJ$1,FALSE)</f>
        <v>73.421102480581297</v>
      </c>
      <c r="AX45" s="52">
        <f>VLOOKUP($A45,'RevPAR Raw Data'!$B$6:$BE$43,'RevPAR Raw Data'!AK$1,FALSE)</f>
        <v>71.945838762214905</v>
      </c>
      <c r="AY45" s="53">
        <f>VLOOKUP($A45,'RevPAR Raw Data'!$B$6:$BE$43,'RevPAR Raw Data'!AL$1,FALSE)</f>
        <v>65.868031571034805</v>
      </c>
      <c r="AZ45" s="52">
        <f>VLOOKUP($A45,'RevPAR Raw Data'!$B$6:$BE$43,'RevPAR Raw Data'!AN$1,FALSE)</f>
        <v>84.489037835128997</v>
      </c>
      <c r="BA45" s="52">
        <f>VLOOKUP($A45,'RevPAR Raw Data'!$B$6:$BE$43,'RevPAR Raw Data'!AO$1,FALSE)</f>
        <v>88.4553150839388</v>
      </c>
      <c r="BB45" s="53">
        <f>VLOOKUP($A45,'RevPAR Raw Data'!$B$6:$BE$43,'RevPAR Raw Data'!AP$1,FALSE)</f>
        <v>86.472176459533898</v>
      </c>
      <c r="BC45" s="54">
        <f>VLOOKUP($A45,'RevPAR Raw Data'!$B$6:$BE$43,'RevPAR Raw Data'!AR$1,FALSE)</f>
        <v>71.754930110605997</v>
      </c>
      <c r="BE45" s="47">
        <f>VLOOKUP($A45,'RevPAR Raw Data'!$B$6:$BE$43,'RevPAR Raw Data'!AT$1,FALSE)</f>
        <v>9.8639786718898605</v>
      </c>
      <c r="BF45" s="48">
        <f>VLOOKUP($A45,'RevPAR Raw Data'!$B$6:$BE$43,'RevPAR Raw Data'!AU$1,FALSE)</f>
        <v>18.9929776021756</v>
      </c>
      <c r="BG45" s="48">
        <f>VLOOKUP($A45,'RevPAR Raw Data'!$B$6:$BE$43,'RevPAR Raw Data'!AV$1,FALSE)</f>
        <v>15.8103403872871</v>
      </c>
      <c r="BH45" s="48">
        <f>VLOOKUP($A45,'RevPAR Raw Data'!$B$6:$BE$43,'RevPAR Raw Data'!AW$1,FALSE)</f>
        <v>17.205041090454898</v>
      </c>
      <c r="BI45" s="48">
        <f>VLOOKUP($A45,'RevPAR Raw Data'!$B$6:$BE$43,'RevPAR Raw Data'!AX$1,FALSE)</f>
        <v>20.2035110407543</v>
      </c>
      <c r="BJ45" s="49">
        <f>VLOOKUP($A45,'RevPAR Raw Data'!$B$6:$BE$43,'RevPAR Raw Data'!AY$1,FALSE)</f>
        <v>16.759598490283899</v>
      </c>
      <c r="BK45" s="48">
        <f>VLOOKUP($A45,'RevPAR Raw Data'!$B$6:$BE$43,'RevPAR Raw Data'!BA$1,FALSE)</f>
        <v>8.6094783046893504</v>
      </c>
      <c r="BL45" s="48">
        <f>VLOOKUP($A45,'RevPAR Raw Data'!$B$6:$BE$43,'RevPAR Raw Data'!BB$1,FALSE)</f>
        <v>6.3148675864405499</v>
      </c>
      <c r="BM45" s="49">
        <f>VLOOKUP($A45,'RevPAR Raw Data'!$B$6:$BE$43,'RevPAR Raw Data'!BC$1,FALSE)</f>
        <v>7.4236212226520903</v>
      </c>
      <c r="BN45" s="50">
        <f>VLOOKUP($A45,'RevPAR Raw Data'!$B$6:$BE$43,'RevPAR Raw Data'!BE$1,FALSE)</f>
        <v>13.3672215670237</v>
      </c>
    </row>
    <row r="46" spans="1:66" x14ac:dyDescent="0.25">
      <c r="A46" s="66" t="s">
        <v>84</v>
      </c>
      <c r="B46" s="47">
        <f>VLOOKUP($A46,'Occupancy Raw Data'!$B$8:$BE$45,'Occupancy Raw Data'!AG$3,FALSE)</f>
        <v>46.827833205423303</v>
      </c>
      <c r="C46" s="48">
        <f>VLOOKUP($A46,'Occupancy Raw Data'!$B$8:$BE$45,'Occupancy Raw Data'!AH$3,FALSE)</f>
        <v>56.197237145049797</v>
      </c>
      <c r="D46" s="48">
        <f>VLOOKUP($A46,'Occupancy Raw Data'!$B$8:$BE$45,'Occupancy Raw Data'!AI$3,FALSE)</f>
        <v>58.138270657457099</v>
      </c>
      <c r="E46" s="48">
        <f>VLOOKUP($A46,'Occupancy Raw Data'!$B$8:$BE$45,'Occupancy Raw Data'!AJ$3,FALSE)</f>
        <v>60.178434382194901</v>
      </c>
      <c r="F46" s="48">
        <f>VLOOKUP($A46,'Occupancy Raw Data'!$B$8:$BE$45,'Occupancy Raw Data'!AK$3,FALSE)</f>
        <v>61.905218726016798</v>
      </c>
      <c r="G46" s="49">
        <f>VLOOKUP($A46,'Occupancy Raw Data'!$B$8:$BE$45,'Occupancy Raw Data'!AL$3,FALSE)</f>
        <v>56.649398823228402</v>
      </c>
      <c r="H46" s="48">
        <f>VLOOKUP($A46,'Occupancy Raw Data'!$B$8:$BE$45,'Occupancy Raw Data'!AN$3,FALSE)</f>
        <v>76.685213609618799</v>
      </c>
      <c r="I46" s="48">
        <f>VLOOKUP($A46,'Occupancy Raw Data'!$B$8:$BE$45,'Occupancy Raw Data'!AO$3,FALSE)</f>
        <v>79.339345101048806</v>
      </c>
      <c r="J46" s="49">
        <f>VLOOKUP($A46,'Occupancy Raw Data'!$B$8:$BE$45,'Occupancy Raw Data'!AP$3,FALSE)</f>
        <v>78.012279355333803</v>
      </c>
      <c r="K46" s="50">
        <f>VLOOKUP($A46,'Occupancy Raw Data'!$B$8:$BE$45,'Occupancy Raw Data'!AR$3,FALSE)</f>
        <v>62.753078975258497</v>
      </c>
      <c r="M46" s="47">
        <f>VLOOKUP($A46,'Occupancy Raw Data'!$B$8:$BE$45,'Occupancy Raw Data'!AT$3,FALSE)</f>
        <v>4.3977746993641098</v>
      </c>
      <c r="N46" s="48">
        <f>VLOOKUP($A46,'Occupancy Raw Data'!$B$8:$BE$45,'Occupancy Raw Data'!AU$3,FALSE)</f>
        <v>3.8634076210702899</v>
      </c>
      <c r="O46" s="48">
        <f>VLOOKUP($A46,'Occupancy Raw Data'!$B$8:$BE$45,'Occupancy Raw Data'!AV$3,FALSE)</f>
        <v>2.3889566625208598</v>
      </c>
      <c r="P46" s="48">
        <f>VLOOKUP($A46,'Occupancy Raw Data'!$B$8:$BE$45,'Occupancy Raw Data'!AW$3,FALSE)</f>
        <v>1.9610295090423899</v>
      </c>
      <c r="Q46" s="48">
        <f>VLOOKUP($A46,'Occupancy Raw Data'!$B$8:$BE$45,'Occupancy Raw Data'!AX$3,FALSE)</f>
        <v>-2.8732756457909598</v>
      </c>
      <c r="R46" s="49">
        <f>VLOOKUP($A46,'Occupancy Raw Data'!$B$8:$BE$45,'Occupancy Raw Data'!AY$3,FALSE)</f>
        <v>1.7039714773858701</v>
      </c>
      <c r="S46" s="48">
        <f>VLOOKUP($A46,'Occupancy Raw Data'!$B$8:$BE$45,'Occupancy Raw Data'!BA$3,FALSE)</f>
        <v>-4.5695935618967502E-2</v>
      </c>
      <c r="T46" s="48">
        <f>VLOOKUP($A46,'Occupancy Raw Data'!$B$8:$BE$45,'Occupancy Raw Data'!BB$3,FALSE)</f>
        <v>2.52761204977402</v>
      </c>
      <c r="U46" s="49">
        <f>VLOOKUP($A46,'Occupancy Raw Data'!$B$8:$BE$45,'Occupancy Raw Data'!BC$3,FALSE)</f>
        <v>1.2464946411433799</v>
      </c>
      <c r="V46" s="50">
        <f>VLOOKUP($A46,'Occupancy Raw Data'!$B$8:$BE$45,'Occupancy Raw Data'!BE$3,FALSE)</f>
        <v>1.54100793117473</v>
      </c>
      <c r="X46" s="51">
        <f>VLOOKUP($A46,'ADR Raw Data'!$B$6:$BE$43,'ADR Raw Data'!AG$1,FALSE)</f>
        <v>105.878045615951</v>
      </c>
      <c r="Y46" s="52">
        <f>VLOOKUP($A46,'ADR Raw Data'!$B$6:$BE$43,'ADR Raw Data'!AH$1,FALSE)</f>
        <v>109.35124957323301</v>
      </c>
      <c r="Z46" s="52">
        <f>VLOOKUP($A46,'ADR Raw Data'!$B$6:$BE$43,'ADR Raw Data'!AI$1,FALSE)</f>
        <v>110.415479896595</v>
      </c>
      <c r="AA46" s="52">
        <f>VLOOKUP($A46,'ADR Raw Data'!$B$6:$BE$43,'ADR Raw Data'!AJ$1,FALSE)</f>
        <v>108.840646155481</v>
      </c>
      <c r="AB46" s="52">
        <f>VLOOKUP($A46,'ADR Raw Data'!$B$6:$BE$43,'ADR Raw Data'!AK$1,FALSE)</f>
        <v>117.874698589803</v>
      </c>
      <c r="AC46" s="53">
        <f>VLOOKUP($A46,'ADR Raw Data'!$B$6:$BE$43,'ADR Raw Data'!AL$1,FALSE)</f>
        <v>110.749847138647</v>
      </c>
      <c r="AD46" s="52">
        <f>VLOOKUP($A46,'ADR Raw Data'!$B$6:$BE$43,'ADR Raw Data'!AN$1,FALSE)</f>
        <v>183.08292481547801</v>
      </c>
      <c r="AE46" s="52">
        <f>VLOOKUP($A46,'ADR Raw Data'!$B$6:$BE$43,'ADR Raw Data'!AO$1,FALSE)</f>
        <v>184.419824674539</v>
      </c>
      <c r="AF46" s="53">
        <f>VLOOKUP($A46,'ADR Raw Data'!$B$6:$BE$43,'ADR Raw Data'!AP$1,FALSE)</f>
        <v>183.76274573700601</v>
      </c>
      <c r="AG46" s="54">
        <f>VLOOKUP($A46,'ADR Raw Data'!$B$6:$BE$43,'ADR Raw Data'!AR$1,FALSE)</f>
        <v>136.68324803995</v>
      </c>
      <c r="AI46" s="47">
        <f>VLOOKUP($A46,'ADR Raw Data'!$B$6:$BE$43,'ADR Raw Data'!AT$1,FALSE)</f>
        <v>-3.46143895891985</v>
      </c>
      <c r="AJ46" s="48">
        <f>VLOOKUP($A46,'ADR Raw Data'!$B$6:$BE$43,'ADR Raw Data'!AU$1,FALSE)</f>
        <v>1.8636343671683899</v>
      </c>
      <c r="AK46" s="48">
        <f>VLOOKUP($A46,'ADR Raw Data'!$B$6:$BE$43,'ADR Raw Data'!AV$1,FALSE)</f>
        <v>1.40218860941811</v>
      </c>
      <c r="AL46" s="48">
        <f>VLOOKUP($A46,'ADR Raw Data'!$B$6:$BE$43,'ADR Raw Data'!AW$1,FALSE)</f>
        <v>1.9041298271716001</v>
      </c>
      <c r="AM46" s="48">
        <f>VLOOKUP($A46,'ADR Raw Data'!$B$6:$BE$43,'ADR Raw Data'!AX$1,FALSE)</f>
        <v>2.7129834785673101</v>
      </c>
      <c r="AN46" s="49">
        <f>VLOOKUP($A46,'ADR Raw Data'!$B$6:$BE$43,'ADR Raw Data'!AY$1,FALSE)</f>
        <v>1.03143612087148</v>
      </c>
      <c r="AO46" s="48">
        <f>VLOOKUP($A46,'ADR Raw Data'!$B$6:$BE$43,'ADR Raw Data'!BA$1,FALSE)</f>
        <v>13.5215397685998</v>
      </c>
      <c r="AP46" s="48">
        <f>VLOOKUP($A46,'ADR Raw Data'!$B$6:$BE$43,'ADR Raw Data'!BB$1,FALSE)</f>
        <v>12.9742783665879</v>
      </c>
      <c r="AQ46" s="49">
        <f>VLOOKUP($A46,'ADR Raw Data'!$B$6:$BE$43,'ADR Raw Data'!BC$1,FALSE)</f>
        <v>13.250310232298199</v>
      </c>
      <c r="AR46" s="50">
        <f>VLOOKUP($A46,'ADR Raw Data'!$B$6:$BE$43,'ADR Raw Data'!BE$1,FALSE)</f>
        <v>6.4744185928398004</v>
      </c>
      <c r="AT46" s="51">
        <f>VLOOKUP($A46,'RevPAR Raw Data'!$B$6:$BE$43,'RevPAR Raw Data'!AG$1,FALSE)</f>
        <v>49.580394602200002</v>
      </c>
      <c r="AU46" s="52">
        <f>VLOOKUP($A46,'RevPAR Raw Data'!$B$6:$BE$43,'RevPAR Raw Data'!AH$1,FALSE)</f>
        <v>61.452381043745198</v>
      </c>
      <c r="AV46" s="52">
        <f>VLOOKUP($A46,'RevPAR Raw Data'!$B$6:$BE$43,'RevPAR Raw Data'!AI$1,FALSE)</f>
        <v>64.193650550012705</v>
      </c>
      <c r="AW46" s="52">
        <f>VLOOKUP($A46,'RevPAR Raw Data'!$B$6:$BE$43,'RevPAR Raw Data'!AJ$1,FALSE)</f>
        <v>65.498596827833197</v>
      </c>
      <c r="AX46" s="52">
        <f>VLOOKUP($A46,'RevPAR Raw Data'!$B$6:$BE$43,'RevPAR Raw Data'!AK$1,FALSE)</f>
        <v>72.9705899846508</v>
      </c>
      <c r="AY46" s="53">
        <f>VLOOKUP($A46,'RevPAR Raw Data'!$B$6:$BE$43,'RevPAR Raw Data'!AL$1,FALSE)</f>
        <v>62.7391226016884</v>
      </c>
      <c r="AZ46" s="52">
        <f>VLOOKUP($A46,'RevPAR Raw Data'!$B$6:$BE$43,'RevPAR Raw Data'!AN$1,FALSE)</f>
        <v>140.39753197748701</v>
      </c>
      <c r="BA46" s="52">
        <f>VLOOKUP($A46,'RevPAR Raw Data'!$B$6:$BE$43,'RevPAR Raw Data'!AO$1,FALSE)</f>
        <v>146.317481133282</v>
      </c>
      <c r="BB46" s="53">
        <f>VLOOKUP($A46,'RevPAR Raw Data'!$B$6:$BE$43,'RevPAR Raw Data'!AP$1,FALSE)</f>
        <v>143.35750655538499</v>
      </c>
      <c r="BC46" s="54">
        <f>VLOOKUP($A46,'RevPAR Raw Data'!$B$6:$BE$43,'RevPAR Raw Data'!AR$1,FALSE)</f>
        <v>85.772946588458794</v>
      </c>
      <c r="BE46" s="47">
        <f>VLOOKUP($A46,'RevPAR Raw Data'!$B$6:$BE$43,'RevPAR Raw Data'!AT$1,FALSE)</f>
        <v>0.784109453674944</v>
      </c>
      <c r="BF46" s="48">
        <f>VLOOKUP($A46,'RevPAR Raw Data'!$B$6:$BE$43,'RevPAR Raw Data'!AU$1,FALSE)</f>
        <v>5.7990417804087402</v>
      </c>
      <c r="BG46" s="48">
        <f>VLOOKUP($A46,'RevPAR Raw Data'!$B$6:$BE$43,'RevPAR Raw Data'!AV$1,FALSE)</f>
        <v>3.8246429501447801</v>
      </c>
      <c r="BH46" s="48">
        <f>VLOOKUP($A46,'RevPAR Raw Data'!$B$6:$BE$43,'RevPAR Raw Data'!AW$1,FALSE)</f>
        <v>3.90249988401531</v>
      </c>
      <c r="BI46" s="48">
        <f>VLOOKUP($A46,'RevPAR Raw Data'!$B$6:$BE$43,'RevPAR Raw Data'!AX$1,FALSE)</f>
        <v>-0.238243660787649</v>
      </c>
      <c r="BJ46" s="49">
        <f>VLOOKUP($A46,'RevPAR Raw Data'!$B$6:$BE$43,'RevPAR Raw Data'!AY$1,FALSE)</f>
        <v>2.7529829755644601</v>
      </c>
      <c r="BK46" s="48">
        <f>VLOOKUP($A46,'RevPAR Raw Data'!$B$6:$BE$43,'RevPAR Raw Data'!BA$1,FALSE)</f>
        <v>13.469665038873501</v>
      </c>
      <c r="BL46" s="48">
        <f>VLOOKUP($A46,'RevPAR Raw Data'!$B$6:$BE$43,'RevPAR Raw Data'!BB$1,FALSE)</f>
        <v>15.829829839726999</v>
      </c>
      <c r="BM46" s="49">
        <f>VLOOKUP($A46,'RevPAR Raw Data'!$B$6:$BE$43,'RevPAR Raw Data'!BC$1,FALSE)</f>
        <v>14.661969280422101</v>
      </c>
      <c r="BN46" s="50">
        <f>VLOOKUP($A46,'RevPAR Raw Data'!$B$6:$BE$43,'RevPAR Raw Data'!BE$1,FALSE)</f>
        <v>8.1151978280276502</v>
      </c>
    </row>
    <row r="47" spans="1:66" x14ac:dyDescent="0.25">
      <c r="A47" s="63" t="s">
        <v>85</v>
      </c>
      <c r="B47" s="47">
        <f>VLOOKUP($A47,'Occupancy Raw Data'!$B$8:$BE$45,'Occupancy Raw Data'!AG$3,FALSE)</f>
        <v>46.643109540635997</v>
      </c>
      <c r="C47" s="48">
        <f>VLOOKUP($A47,'Occupancy Raw Data'!$B$8:$BE$45,'Occupancy Raw Data'!AH$3,FALSE)</f>
        <v>60.618374558303799</v>
      </c>
      <c r="D47" s="48">
        <f>VLOOKUP($A47,'Occupancy Raw Data'!$B$8:$BE$45,'Occupancy Raw Data'!AI$3,FALSE)</f>
        <v>65.371024734982299</v>
      </c>
      <c r="E47" s="48">
        <f>VLOOKUP($A47,'Occupancy Raw Data'!$B$8:$BE$45,'Occupancy Raw Data'!AJ$3,FALSE)</f>
        <v>67.897526501766706</v>
      </c>
      <c r="F47" s="48">
        <f>VLOOKUP($A47,'Occupancy Raw Data'!$B$8:$BE$45,'Occupancy Raw Data'!AK$3,FALSE)</f>
        <v>62.243816254416899</v>
      </c>
      <c r="G47" s="49">
        <f>VLOOKUP($A47,'Occupancy Raw Data'!$B$8:$BE$45,'Occupancy Raw Data'!AL$3,FALSE)</f>
        <v>60.554770318021198</v>
      </c>
      <c r="H47" s="48">
        <f>VLOOKUP($A47,'Occupancy Raw Data'!$B$8:$BE$45,'Occupancy Raw Data'!AN$3,FALSE)</f>
        <v>71.943462897526501</v>
      </c>
      <c r="I47" s="48">
        <f>VLOOKUP($A47,'Occupancy Raw Data'!$B$8:$BE$45,'Occupancy Raw Data'!AO$3,FALSE)</f>
        <v>71.925795053003498</v>
      </c>
      <c r="J47" s="49">
        <f>VLOOKUP($A47,'Occupancy Raw Data'!$B$8:$BE$45,'Occupancy Raw Data'!AP$3,FALSE)</f>
        <v>71.934628975264999</v>
      </c>
      <c r="K47" s="50">
        <f>VLOOKUP($A47,'Occupancy Raw Data'!$B$8:$BE$45,'Occupancy Raw Data'!AR$3,FALSE)</f>
        <v>63.806158505805101</v>
      </c>
      <c r="M47" s="47">
        <f>VLOOKUP($A47,'Occupancy Raw Data'!$B$8:$BE$45,'Occupancy Raw Data'!AT$3,FALSE)</f>
        <v>-10.4477611940298</v>
      </c>
      <c r="N47" s="48">
        <f>VLOOKUP($A47,'Occupancy Raw Data'!$B$8:$BE$45,'Occupancy Raw Data'!AU$3,FALSE)</f>
        <v>-8.9195646402973097</v>
      </c>
      <c r="O47" s="48">
        <f>VLOOKUP($A47,'Occupancy Raw Data'!$B$8:$BE$45,'Occupancy Raw Data'!AV$3,FALSE)</f>
        <v>-7.7996511338151002</v>
      </c>
      <c r="P47" s="48">
        <f>VLOOKUP($A47,'Occupancy Raw Data'!$B$8:$BE$45,'Occupancy Raw Data'!AW$3,FALSE)</f>
        <v>-5.1345346827943699</v>
      </c>
      <c r="Q47" s="48">
        <f>VLOOKUP($A47,'Occupancy Raw Data'!$B$8:$BE$45,'Occupancy Raw Data'!AX$3,FALSE)</f>
        <v>-9.85158648925281</v>
      </c>
      <c r="R47" s="49">
        <f>VLOOKUP($A47,'Occupancy Raw Data'!$B$8:$BE$45,'Occupancy Raw Data'!AY$3,FALSE)</f>
        <v>-8.2945363086637691</v>
      </c>
      <c r="S47" s="48">
        <f>VLOOKUP($A47,'Occupancy Raw Data'!$B$8:$BE$45,'Occupancy Raw Data'!BA$3,FALSE)</f>
        <v>-7.3703366696997197</v>
      </c>
      <c r="T47" s="48">
        <f>VLOOKUP($A47,'Occupancy Raw Data'!$B$8:$BE$45,'Occupancy Raw Data'!BB$3,FALSE)</f>
        <v>-4.5486518171160597</v>
      </c>
      <c r="U47" s="49">
        <f>VLOOKUP($A47,'Occupancy Raw Data'!$B$8:$BE$45,'Occupancy Raw Data'!BC$3,FALSE)</f>
        <v>-5.9808336219836002</v>
      </c>
      <c r="V47" s="50">
        <f>VLOOKUP($A47,'Occupancy Raw Data'!$B$8:$BE$45,'Occupancy Raw Data'!BE$3,FALSE)</f>
        <v>-7.5617961094046997</v>
      </c>
      <c r="X47" s="51">
        <f>VLOOKUP($A47,'ADR Raw Data'!$B$6:$BE$43,'ADR Raw Data'!AG$1,FALSE)</f>
        <v>85.512109848484798</v>
      </c>
      <c r="Y47" s="52">
        <f>VLOOKUP($A47,'ADR Raw Data'!$B$6:$BE$43,'ADR Raw Data'!AH$1,FALSE)</f>
        <v>87.910443019527804</v>
      </c>
      <c r="Z47" s="52">
        <f>VLOOKUP($A47,'ADR Raw Data'!$B$6:$BE$43,'ADR Raw Data'!AI$1,FALSE)</f>
        <v>90.146478378378305</v>
      </c>
      <c r="AA47" s="52">
        <f>VLOOKUP($A47,'ADR Raw Data'!$B$6:$BE$43,'ADR Raw Data'!AJ$1,FALSE)</f>
        <v>91.049151704397602</v>
      </c>
      <c r="AB47" s="52">
        <f>VLOOKUP($A47,'ADR Raw Data'!$B$6:$BE$43,'ADR Raw Data'!AK$1,FALSE)</f>
        <v>92.378004541583806</v>
      </c>
      <c r="AC47" s="53">
        <f>VLOOKUP($A47,'ADR Raw Data'!$B$6:$BE$43,'ADR Raw Data'!AL$1,FALSE)</f>
        <v>89.646044815311797</v>
      </c>
      <c r="AD47" s="52">
        <f>VLOOKUP($A47,'ADR Raw Data'!$B$6:$BE$43,'ADR Raw Data'!AN$1,FALSE)</f>
        <v>106.091967092337</v>
      </c>
      <c r="AE47" s="52">
        <f>VLOOKUP($A47,'ADR Raw Data'!$B$6:$BE$43,'ADR Raw Data'!AO$1,FALSE)</f>
        <v>107.700083517563</v>
      </c>
      <c r="AF47" s="53">
        <f>VLOOKUP($A47,'ADR Raw Data'!$B$6:$BE$43,'ADR Raw Data'!AP$1,FALSE)</f>
        <v>106.895926562691</v>
      </c>
      <c r="AG47" s="54">
        <f>VLOOKUP($A47,'ADR Raw Data'!$B$6:$BE$43,'ADR Raw Data'!AR$1,FALSE)</f>
        <v>95.202444620253104</v>
      </c>
      <c r="AI47" s="47">
        <f>VLOOKUP($A47,'ADR Raw Data'!$B$6:$BE$43,'ADR Raw Data'!AT$1,FALSE)</f>
        <v>4.9422535229248101</v>
      </c>
      <c r="AJ47" s="48">
        <f>VLOOKUP($A47,'ADR Raw Data'!$B$6:$BE$43,'ADR Raw Data'!AU$1,FALSE)</f>
        <v>6.0770621358847601</v>
      </c>
      <c r="AK47" s="48">
        <f>VLOOKUP($A47,'ADR Raw Data'!$B$6:$BE$43,'ADR Raw Data'!AV$1,FALSE)</f>
        <v>7.5984543194967697</v>
      </c>
      <c r="AL47" s="48">
        <f>VLOOKUP($A47,'ADR Raw Data'!$B$6:$BE$43,'ADR Raw Data'!AW$1,FALSE)</f>
        <v>8.2947688376921</v>
      </c>
      <c r="AM47" s="48">
        <f>VLOOKUP($A47,'ADR Raw Data'!$B$6:$BE$43,'ADR Raw Data'!AX$1,FALSE)</f>
        <v>7.1133254350814203</v>
      </c>
      <c r="AN47" s="49">
        <f>VLOOKUP($A47,'ADR Raw Data'!$B$6:$BE$43,'ADR Raw Data'!AY$1,FALSE)</f>
        <v>6.95758189908803</v>
      </c>
      <c r="AO47" s="48">
        <f>VLOOKUP($A47,'ADR Raw Data'!$B$6:$BE$43,'ADR Raw Data'!BA$1,FALSE)</f>
        <v>4.60371511802383</v>
      </c>
      <c r="AP47" s="48">
        <f>VLOOKUP($A47,'ADR Raw Data'!$B$6:$BE$43,'ADR Raw Data'!BB$1,FALSE)</f>
        <v>5.9016964165037296</v>
      </c>
      <c r="AQ47" s="49">
        <f>VLOOKUP($A47,'ADR Raw Data'!$B$6:$BE$43,'ADR Raw Data'!BC$1,FALSE)</f>
        <v>5.2556471547569199</v>
      </c>
      <c r="AR47" s="50">
        <f>VLOOKUP($A47,'ADR Raw Data'!$B$6:$BE$43,'ADR Raw Data'!BE$1,FALSE)</f>
        <v>6.4499864678268803</v>
      </c>
      <c r="AT47" s="51">
        <f>VLOOKUP($A47,'RevPAR Raw Data'!$B$6:$BE$43,'RevPAR Raw Data'!AG$1,FALSE)</f>
        <v>39.885507067137802</v>
      </c>
      <c r="AU47" s="52">
        <f>VLOOKUP($A47,'RevPAR Raw Data'!$B$6:$BE$43,'RevPAR Raw Data'!AH$1,FALSE)</f>
        <v>53.289881625441602</v>
      </c>
      <c r="AV47" s="52">
        <f>VLOOKUP($A47,'RevPAR Raw Data'!$B$6:$BE$43,'RevPAR Raw Data'!AI$1,FALSE)</f>
        <v>58.929676678445198</v>
      </c>
      <c r="AW47" s="52">
        <f>VLOOKUP($A47,'RevPAR Raw Data'!$B$6:$BE$43,'RevPAR Raw Data'!AJ$1,FALSE)</f>
        <v>61.820121908127199</v>
      </c>
      <c r="AX47" s="52">
        <f>VLOOKUP($A47,'RevPAR Raw Data'!$B$6:$BE$43,'RevPAR Raw Data'!AK$1,FALSE)</f>
        <v>57.499595406360399</v>
      </c>
      <c r="AY47" s="53">
        <f>VLOOKUP($A47,'RevPAR Raw Data'!$B$6:$BE$43,'RevPAR Raw Data'!AL$1,FALSE)</f>
        <v>54.284956537102403</v>
      </c>
      <c r="AZ47" s="52">
        <f>VLOOKUP($A47,'RevPAR Raw Data'!$B$6:$BE$43,'RevPAR Raw Data'!AN$1,FALSE)</f>
        <v>76.326234982332096</v>
      </c>
      <c r="BA47" s="52">
        <f>VLOOKUP($A47,'RevPAR Raw Data'!$B$6:$BE$43,'RevPAR Raw Data'!AO$1,FALSE)</f>
        <v>77.464141342756093</v>
      </c>
      <c r="BB47" s="53">
        <f>VLOOKUP($A47,'RevPAR Raw Data'!$B$6:$BE$43,'RevPAR Raw Data'!AP$1,FALSE)</f>
        <v>76.895188162544102</v>
      </c>
      <c r="BC47" s="54">
        <f>VLOOKUP($A47,'RevPAR Raw Data'!$B$6:$BE$43,'RevPAR Raw Data'!AR$1,FALSE)</f>
        <v>60.745022715800097</v>
      </c>
      <c r="BE47" s="47">
        <f>VLOOKUP($A47,'RevPAR Raw Data'!$B$6:$BE$43,'RevPAR Raw Data'!AT$1,FALSE)</f>
        <v>-6.0218625167837398</v>
      </c>
      <c r="BF47" s="48">
        <f>VLOOKUP($A47,'RevPAR Raw Data'!$B$6:$BE$43,'RevPAR Raw Data'!AU$1,FALSE)</f>
        <v>-3.3845499898538298</v>
      </c>
      <c r="BG47" s="48">
        <f>VLOOKUP($A47,'RevPAR Raw Data'!$B$6:$BE$43,'RevPAR Raw Data'!AV$1,FALSE)</f>
        <v>-0.79384974280137999</v>
      </c>
      <c r="BH47" s="48">
        <f>VLOOKUP($A47,'RevPAR Raw Data'!$B$6:$BE$43,'RevPAR Raw Data'!AW$1,FALSE)</f>
        <v>2.7343363720688099</v>
      </c>
      <c r="BI47" s="48">
        <f>VLOOKUP($A47,'RevPAR Raw Data'!$B$6:$BE$43,'RevPAR Raw Data'!AX$1,FALSE)</f>
        <v>-3.4390364616704501</v>
      </c>
      <c r="BJ47" s="49">
        <f>VLOOKUP($A47,'RevPAR Raw Data'!$B$6:$BE$43,'RevPAR Raw Data'!AY$1,FALSE)</f>
        <v>-1.91405356640061</v>
      </c>
      <c r="BK47" s="48">
        <f>VLOOKUP($A47,'RevPAR Raw Data'!$B$6:$BE$43,'RevPAR Raw Data'!BA$1,FALSE)</f>
        <v>-3.10593085518811</v>
      </c>
      <c r="BL47" s="48">
        <f>VLOOKUP($A47,'RevPAR Raw Data'!$B$6:$BE$43,'RevPAR Raw Data'!BB$1,FALSE)</f>
        <v>1.0845969780977001</v>
      </c>
      <c r="BM47" s="49">
        <f>VLOOKUP($A47,'RevPAR Raw Data'!$B$6:$BE$43,'RevPAR Raw Data'!BC$1,FALSE)</f>
        <v>-1.0395179793111999</v>
      </c>
      <c r="BN47" s="50">
        <f>VLOOKUP($A47,'RevPAR Raw Data'!$B$6:$BE$43,'RevPAR Raw Data'!BE$1,FALSE)</f>
        <v>-1.59954446735908</v>
      </c>
    </row>
    <row r="48" spans="1:66" ht="15" thickBot="1" x14ac:dyDescent="0.3">
      <c r="A48" s="63" t="s">
        <v>86</v>
      </c>
      <c r="B48" s="67">
        <f>VLOOKUP($A48,'Occupancy Raw Data'!$B$8:$BE$45,'Occupancy Raw Data'!AG$3,FALSE)</f>
        <v>51.027447526787</v>
      </c>
      <c r="C48" s="68">
        <f>VLOOKUP($A48,'Occupancy Raw Data'!$B$8:$BE$45,'Occupancy Raw Data'!AH$3,FALSE)</f>
        <v>62.472479084103902</v>
      </c>
      <c r="D48" s="68">
        <f>VLOOKUP($A48,'Occupancy Raw Data'!$B$8:$BE$45,'Occupancy Raw Data'!AI$3,FALSE)</f>
        <v>66.688683399383507</v>
      </c>
      <c r="E48" s="68">
        <f>VLOOKUP($A48,'Occupancy Raw Data'!$B$8:$BE$45,'Occupancy Raw Data'!AJ$3,FALSE)</f>
        <v>68.849992661089004</v>
      </c>
      <c r="F48" s="68">
        <f>VLOOKUP($A48,'Occupancy Raw Data'!$B$8:$BE$45,'Occupancy Raw Data'!AK$3,FALSE)</f>
        <v>68.985762512842996</v>
      </c>
      <c r="G48" s="69">
        <f>VLOOKUP($A48,'Occupancy Raw Data'!$B$8:$BE$45,'Occupancy Raw Data'!AL$3,FALSE)</f>
        <v>63.604873036841298</v>
      </c>
      <c r="H48" s="68">
        <f>VLOOKUP($A48,'Occupancy Raw Data'!$B$8:$BE$45,'Occupancy Raw Data'!AN$3,FALSE)</f>
        <v>78.423601937472398</v>
      </c>
      <c r="I48" s="68">
        <f>VLOOKUP($A48,'Occupancy Raw Data'!$B$8:$BE$45,'Occupancy Raw Data'!AO$3,FALSE)</f>
        <v>81.333480111551395</v>
      </c>
      <c r="J48" s="69">
        <f>VLOOKUP($A48,'Occupancy Raw Data'!$B$8:$BE$45,'Occupancy Raw Data'!AP$3,FALSE)</f>
        <v>79.878541024511904</v>
      </c>
      <c r="K48" s="70">
        <f>VLOOKUP($A48,'Occupancy Raw Data'!$B$8:$BE$45,'Occupancy Raw Data'!AR$3,FALSE)</f>
        <v>68.254492461889996</v>
      </c>
      <c r="M48" s="67">
        <f>VLOOKUP($A48,'Occupancy Raw Data'!$B$8:$BE$45,'Occupancy Raw Data'!AT$3,FALSE)</f>
        <v>4.8374809928921199</v>
      </c>
      <c r="N48" s="68">
        <f>VLOOKUP($A48,'Occupancy Raw Data'!$B$8:$BE$45,'Occupancy Raw Data'!AU$3,FALSE)</f>
        <v>9.7592696823279201</v>
      </c>
      <c r="O48" s="68">
        <f>VLOOKUP($A48,'Occupancy Raw Data'!$B$8:$BE$45,'Occupancy Raw Data'!AV$3,FALSE)</f>
        <v>7.9190567086235202</v>
      </c>
      <c r="P48" s="68">
        <f>VLOOKUP($A48,'Occupancy Raw Data'!$B$8:$BE$45,'Occupancy Raw Data'!AW$3,FALSE)</f>
        <v>8.93890235278284</v>
      </c>
      <c r="Q48" s="68">
        <f>VLOOKUP($A48,'Occupancy Raw Data'!$B$8:$BE$45,'Occupancy Raw Data'!AX$3,FALSE)</f>
        <v>9.7943493401071198</v>
      </c>
      <c r="R48" s="69">
        <f>VLOOKUP($A48,'Occupancy Raw Data'!$B$8:$BE$45,'Occupancy Raw Data'!AY$3,FALSE)</f>
        <v>8.3863414939544505</v>
      </c>
      <c r="S48" s="68">
        <f>VLOOKUP($A48,'Occupancy Raw Data'!$B$8:$BE$45,'Occupancy Raw Data'!BA$3,FALSE)</f>
        <v>5.4587592483460998</v>
      </c>
      <c r="T48" s="68">
        <f>VLOOKUP($A48,'Occupancy Raw Data'!$B$8:$BE$45,'Occupancy Raw Data'!BB$3,FALSE)</f>
        <v>6.0113495502412597</v>
      </c>
      <c r="U48" s="69">
        <f>VLOOKUP($A48,'Occupancy Raw Data'!$B$8:$BE$45,'Occupancy Raw Data'!BC$3,FALSE)</f>
        <v>5.7441139004260204</v>
      </c>
      <c r="V48" s="70">
        <f>VLOOKUP($A48,'Occupancy Raw Data'!$B$8:$BE$45,'Occupancy Raw Data'!BE$3,FALSE)</f>
        <v>7.5050899625367196</v>
      </c>
      <c r="X48" s="71">
        <f>VLOOKUP($A48,'ADR Raw Data'!$B$6:$BE$43,'ADR Raw Data'!AG$1,FALSE)</f>
        <v>108.14073493456</v>
      </c>
      <c r="Y48" s="72">
        <f>VLOOKUP($A48,'ADR Raw Data'!$B$6:$BE$43,'ADR Raw Data'!AH$1,FALSE)</f>
        <v>111.600549192364</v>
      </c>
      <c r="Z48" s="72">
        <f>VLOOKUP($A48,'ADR Raw Data'!$B$6:$BE$43,'ADR Raw Data'!AI$1,FALSE)</f>
        <v>115.452570155166</v>
      </c>
      <c r="AA48" s="72">
        <f>VLOOKUP($A48,'ADR Raw Data'!$B$6:$BE$43,'ADR Raw Data'!AJ$1,FALSE)</f>
        <v>118.959301817406</v>
      </c>
      <c r="AB48" s="72">
        <f>VLOOKUP($A48,'ADR Raw Data'!$B$6:$BE$43,'ADR Raw Data'!AK$1,FALSE)</f>
        <v>120.419664361702</v>
      </c>
      <c r="AC48" s="73">
        <f>VLOOKUP($A48,'ADR Raw Data'!$B$6:$BE$43,'ADR Raw Data'!AL$1,FALSE)</f>
        <v>115.35933089490899</v>
      </c>
      <c r="AD48" s="72">
        <f>VLOOKUP($A48,'ADR Raw Data'!$B$6:$BE$43,'ADR Raw Data'!AN$1,FALSE)</f>
        <v>158.48312137376001</v>
      </c>
      <c r="AE48" s="72">
        <f>VLOOKUP($A48,'ADR Raw Data'!$B$6:$BE$43,'ADR Raw Data'!AO$1,FALSE)</f>
        <v>166.703908865328</v>
      </c>
      <c r="AF48" s="73">
        <f>VLOOKUP($A48,'ADR Raw Data'!$B$6:$BE$43,'ADR Raw Data'!AP$1,FALSE)</f>
        <v>162.668383443967</v>
      </c>
      <c r="AG48" s="74">
        <f>VLOOKUP($A48,'ADR Raw Data'!$B$6:$BE$43,'ADR Raw Data'!AR$1,FALSE)</f>
        <v>131.178187473599</v>
      </c>
      <c r="AI48" s="67">
        <f>VLOOKUP($A48,'ADR Raw Data'!$B$6:$BE$43,'ADR Raw Data'!AT$1,FALSE)</f>
        <v>0.96437923359057398</v>
      </c>
      <c r="AJ48" s="68">
        <f>VLOOKUP($A48,'ADR Raw Data'!$B$6:$BE$43,'ADR Raw Data'!AU$1,FALSE)</f>
        <v>5.0677957181924702</v>
      </c>
      <c r="AK48" s="68">
        <f>VLOOKUP($A48,'ADR Raw Data'!$B$6:$BE$43,'ADR Raw Data'!AV$1,FALSE)</f>
        <v>4.9838993569755798</v>
      </c>
      <c r="AL48" s="68">
        <f>VLOOKUP($A48,'ADR Raw Data'!$B$6:$BE$43,'ADR Raw Data'!AW$1,FALSE)</f>
        <v>7.1599831409155703</v>
      </c>
      <c r="AM48" s="68">
        <f>VLOOKUP($A48,'ADR Raw Data'!$B$6:$BE$43,'ADR Raw Data'!AX$1,FALSE)</f>
        <v>7.6306354192387298</v>
      </c>
      <c r="AN48" s="69">
        <f>VLOOKUP($A48,'ADR Raw Data'!$B$6:$BE$43,'ADR Raw Data'!AY$1,FALSE)</f>
        <v>5.4459651975609997</v>
      </c>
      <c r="AO48" s="68">
        <f>VLOOKUP($A48,'ADR Raw Data'!$B$6:$BE$43,'ADR Raw Data'!BA$1,FALSE)</f>
        <v>9.8886713983804206</v>
      </c>
      <c r="AP48" s="68">
        <f>VLOOKUP($A48,'ADR Raw Data'!$B$6:$BE$43,'ADR Raw Data'!BB$1,FALSE)</f>
        <v>13.207260203218301</v>
      </c>
      <c r="AQ48" s="69">
        <f>VLOOKUP($A48,'ADR Raw Data'!$B$6:$BE$43,'ADR Raw Data'!BC$1,FALSE)</f>
        <v>11.601827717883401</v>
      </c>
      <c r="AR48" s="70">
        <f>VLOOKUP($A48,'ADR Raw Data'!$B$6:$BE$43,'ADR Raw Data'!BE$1,FALSE)</f>
        <v>7.7572211714955399</v>
      </c>
      <c r="AT48" s="71">
        <f>VLOOKUP($A48,'RevPAR Raw Data'!$B$6:$BE$43,'RevPAR Raw Data'!AG$1,FALSE)</f>
        <v>55.181456773814702</v>
      </c>
      <c r="AU48" s="72">
        <f>VLOOKUP($A48,'RevPAR Raw Data'!$B$6:$BE$43,'RevPAR Raw Data'!AH$1,FALSE)</f>
        <v>69.719629751944794</v>
      </c>
      <c r="AV48" s="72">
        <f>VLOOKUP($A48,'RevPAR Raw Data'!$B$6:$BE$43,'RevPAR Raw Data'!AI$1,FALSE)</f>
        <v>76.993798987230207</v>
      </c>
      <c r="AW48" s="72">
        <f>VLOOKUP($A48,'RevPAR Raw Data'!$B$6:$BE$43,'RevPAR Raw Data'!AJ$1,FALSE)</f>
        <v>81.903470570967201</v>
      </c>
      <c r="AX48" s="72">
        <f>VLOOKUP($A48,'RevPAR Raw Data'!$B$6:$BE$43,'RevPAR Raw Data'!AK$1,FALSE)</f>
        <v>83.072423675326505</v>
      </c>
      <c r="AY48" s="73">
        <f>VLOOKUP($A48,'RevPAR Raw Data'!$B$6:$BE$43,'RevPAR Raw Data'!AL$1,FALSE)</f>
        <v>73.374155951856693</v>
      </c>
      <c r="AZ48" s="72">
        <f>VLOOKUP($A48,'RevPAR Raw Data'!$B$6:$BE$43,'RevPAR Raw Data'!AN$1,FALSE)</f>
        <v>124.288172244238</v>
      </c>
      <c r="BA48" s="72">
        <f>VLOOKUP($A48,'RevPAR Raw Data'!$B$6:$BE$43,'RevPAR Raw Data'!AO$1,FALSE)</f>
        <v>135.58609056216</v>
      </c>
      <c r="BB48" s="73">
        <f>VLOOKUP($A48,'RevPAR Raw Data'!$B$6:$BE$43,'RevPAR Raw Data'!AP$1,FALSE)</f>
        <v>129.937131403199</v>
      </c>
      <c r="BC48" s="74">
        <f>VLOOKUP($A48,'RevPAR Raw Data'!$B$6:$BE$43,'RevPAR Raw Data'!AR$1,FALSE)</f>
        <v>89.535006080811797</v>
      </c>
      <c r="BE48" s="67">
        <f>VLOOKUP($A48,'RevPAR Raw Data'!$B$6:$BE$43,'RevPAR Raw Data'!AT$1,FALSE)</f>
        <v>5.8485118886070397</v>
      </c>
      <c r="BF48" s="68">
        <f>VLOOKUP($A48,'RevPAR Raw Data'!$B$6:$BE$43,'RevPAR Raw Data'!AU$1,FALSE)</f>
        <v>15.321645251608199</v>
      </c>
      <c r="BG48" s="68">
        <f>VLOOKUP($A48,'RevPAR Raw Data'!$B$6:$BE$43,'RevPAR Raw Data'!AV$1,FALSE)</f>
        <v>13.297633881978699</v>
      </c>
      <c r="BH48" s="68">
        <f>VLOOKUP($A48,'RevPAR Raw Data'!$B$6:$BE$43,'RevPAR Raw Data'!AW$1,FALSE)</f>
        <v>16.738909395140499</v>
      </c>
      <c r="BI48" s="68">
        <f>VLOOKUP($A48,'RevPAR Raw Data'!$B$6:$BE$43,'RevPAR Raw Data'!AX$1,FALSE)</f>
        <v>18.172355849176</v>
      </c>
      <c r="BJ48" s="69">
        <f>VLOOKUP($A48,'RevPAR Raw Data'!$B$6:$BE$43,'RevPAR Raw Data'!AY$1,FALSE)</f>
        <v>14.289023930624801</v>
      </c>
      <c r="BK48" s="68">
        <f>VLOOKUP($A48,'RevPAR Raw Data'!$B$6:$BE$43,'RevPAR Raw Data'!BA$1,FALSE)</f>
        <v>15.8872294112241</v>
      </c>
      <c r="BL48" s="68">
        <f>VLOOKUP($A48,'RevPAR Raw Data'!$B$6:$BE$43,'RevPAR Raw Data'!BB$1,FALSE)</f>
        <v>20.0125443302849</v>
      </c>
      <c r="BM48" s="69">
        <f>VLOOKUP($A48,'RevPAR Raw Data'!$B$6:$BE$43,'RevPAR Raw Data'!BC$1,FALSE)</f>
        <v>18.012363816955901</v>
      </c>
      <c r="BN48" s="70">
        <f>VLOOKUP($A48,'RevPAR Raw Data'!$B$6:$BE$43,'RevPAR Raw Data'!BE$1,FALSE)</f>
        <v>15.8444975615459</v>
      </c>
    </row>
    <row r="49" spans="1:11" ht="14.25" customHeight="1" x14ac:dyDescent="0.25">
      <c r="A49" s="165" t="s">
        <v>106</v>
      </c>
      <c r="B49" s="165"/>
      <c r="C49" s="165"/>
      <c r="D49" s="165"/>
      <c r="E49" s="165"/>
      <c r="F49" s="165"/>
      <c r="G49" s="165"/>
      <c r="H49" s="165"/>
      <c r="I49" s="165"/>
      <c r="J49" s="165"/>
      <c r="K49" s="165"/>
    </row>
    <row r="50" spans="1:11" x14ac:dyDescent="0.25">
      <c r="A50" s="165"/>
      <c r="B50" s="165"/>
      <c r="C50" s="165"/>
      <c r="D50" s="165"/>
      <c r="E50" s="165"/>
      <c r="F50" s="165"/>
      <c r="G50" s="165"/>
      <c r="H50" s="165"/>
      <c r="I50" s="165"/>
      <c r="J50" s="165"/>
      <c r="K50" s="165"/>
    </row>
    <row r="51" spans="1:11" x14ac:dyDescent="0.25">
      <c r="A51" s="165"/>
      <c r="B51" s="165"/>
      <c r="C51" s="165"/>
      <c r="D51" s="165"/>
      <c r="E51" s="165"/>
      <c r="F51" s="165"/>
      <c r="G51" s="165"/>
      <c r="H51" s="165"/>
      <c r="I51" s="165"/>
      <c r="J51" s="165"/>
      <c r="K51" s="165"/>
    </row>
  </sheetData>
  <sheetProtection algorithmName="SHA-512" hashValue="qIksMW2wHqK23l5vb3Gq8erZC2eWb+Zt5bErFOUfgbQZob/wypI66x+mV+XfNCLtg2yw2cXOqd6Gp4b7cHDBOA==" saltValue="vOUuZUyRyHFORraiV4+WuQ=="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J13" sqref="J13"/>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2"/>
      <c r="B1" s="83" t="s">
        <v>98</v>
      </c>
      <c r="D1" s="118"/>
      <c r="E1" s="118"/>
      <c r="F1" s="118"/>
      <c r="G1" s="118"/>
      <c r="H1" s="118"/>
      <c r="I1" s="118"/>
      <c r="J1" s="118"/>
      <c r="K1" s="118"/>
      <c r="L1" s="118"/>
      <c r="M1" s="118"/>
      <c r="N1" s="118"/>
      <c r="O1" s="118"/>
      <c r="P1" s="118"/>
      <c r="Q1" s="118"/>
      <c r="R1" s="118"/>
      <c r="S1" s="118"/>
      <c r="T1" s="118"/>
      <c r="U1" s="118"/>
      <c r="V1" s="118"/>
      <c r="W1" s="118"/>
      <c r="X1" s="118"/>
      <c r="Y1" s="119"/>
      <c r="Z1" s="119"/>
      <c r="AA1" s="119"/>
      <c r="AB1" s="119"/>
      <c r="AC1" s="119"/>
      <c r="AD1" s="119"/>
      <c r="AE1" s="119"/>
      <c r="AF1" s="119"/>
      <c r="AG1" s="119"/>
      <c r="AH1" s="119"/>
      <c r="AI1" s="119"/>
      <c r="AJ1" s="119"/>
      <c r="AK1" s="119"/>
      <c r="AL1" s="119"/>
    </row>
    <row r="2" spans="1:50" ht="15" customHeight="1" x14ac:dyDescent="0.2">
      <c r="A2" s="118"/>
      <c r="B2" t="s">
        <v>125</v>
      </c>
      <c r="C2" s="118"/>
      <c r="D2" s="118"/>
      <c r="E2" s="118"/>
      <c r="F2" s="118"/>
      <c r="G2" s="118"/>
      <c r="H2" s="118"/>
      <c r="I2" s="118"/>
      <c r="J2" s="118"/>
      <c r="K2" s="118"/>
      <c r="L2" s="118"/>
      <c r="M2" s="118"/>
      <c r="N2" s="118"/>
      <c r="O2" s="118"/>
      <c r="P2" s="118"/>
      <c r="Q2" s="118"/>
      <c r="R2" s="118"/>
      <c r="S2" s="118"/>
      <c r="T2" s="118"/>
      <c r="U2" s="118"/>
      <c r="V2" s="118"/>
      <c r="W2" s="118"/>
      <c r="X2" s="118"/>
      <c r="Y2" s="119"/>
      <c r="Z2" s="119"/>
      <c r="AA2" s="119"/>
      <c r="AB2" s="119"/>
      <c r="AC2" s="119"/>
      <c r="AD2" s="119"/>
      <c r="AE2" s="119"/>
      <c r="AF2" s="119"/>
      <c r="AG2" s="119"/>
      <c r="AH2" s="119"/>
      <c r="AI2" s="119"/>
      <c r="AJ2" s="119"/>
      <c r="AK2" s="119"/>
      <c r="AL2" s="119"/>
    </row>
    <row r="3" spans="1:50" x14ac:dyDescent="0.2">
      <c r="A3" s="118"/>
      <c r="B3" s="118"/>
      <c r="C3" s="118"/>
      <c r="D3" s="118"/>
      <c r="E3" s="118"/>
      <c r="F3" s="118"/>
      <c r="G3" s="118"/>
      <c r="H3" s="118"/>
      <c r="I3" s="118"/>
      <c r="J3" s="118"/>
      <c r="K3" s="118"/>
      <c r="L3" s="118"/>
      <c r="M3" s="118"/>
      <c r="N3" s="118"/>
      <c r="O3" s="118"/>
      <c r="P3" s="118"/>
      <c r="Q3" s="118"/>
      <c r="R3" s="118"/>
      <c r="S3" s="118"/>
      <c r="T3" s="118"/>
      <c r="U3" s="118"/>
      <c r="V3" s="118"/>
      <c r="W3" s="118"/>
      <c r="X3" s="118"/>
      <c r="Y3" s="119"/>
      <c r="Z3" s="119"/>
      <c r="AA3" s="119"/>
      <c r="AB3" s="119"/>
      <c r="AC3" s="119"/>
      <c r="AD3" s="119"/>
      <c r="AE3" s="119"/>
      <c r="AF3" s="119"/>
      <c r="AG3" s="119"/>
      <c r="AH3" s="119"/>
      <c r="AI3" s="119"/>
      <c r="AJ3" s="119"/>
      <c r="AK3" s="119"/>
      <c r="AL3" s="119"/>
    </row>
    <row r="4" spans="1:50" x14ac:dyDescent="0.2">
      <c r="A4" s="118"/>
      <c r="B4" s="118"/>
      <c r="C4" s="118"/>
      <c r="D4" s="118"/>
      <c r="E4" s="118"/>
      <c r="F4" s="118"/>
      <c r="G4" s="118"/>
      <c r="H4" s="118"/>
      <c r="I4" s="118"/>
      <c r="J4" s="118"/>
      <c r="K4" s="118"/>
      <c r="L4" s="118"/>
      <c r="M4" s="118"/>
      <c r="N4" s="118"/>
      <c r="O4" s="118"/>
      <c r="P4" s="118"/>
      <c r="Q4" s="118"/>
      <c r="R4" s="118"/>
      <c r="S4" s="118"/>
      <c r="T4" s="118"/>
      <c r="U4" s="118"/>
      <c r="V4" s="118"/>
      <c r="W4" s="118"/>
      <c r="X4" s="118"/>
      <c r="Y4" s="119"/>
      <c r="Z4" s="119"/>
      <c r="AA4" s="119"/>
      <c r="AB4" s="119"/>
      <c r="AC4" s="119"/>
      <c r="AD4" s="119"/>
      <c r="AE4" s="119"/>
      <c r="AF4" s="119"/>
      <c r="AG4" s="119"/>
      <c r="AH4" s="119"/>
      <c r="AI4" s="119"/>
      <c r="AJ4" s="119"/>
      <c r="AK4" s="119"/>
      <c r="AL4" s="119"/>
    </row>
    <row r="5" spans="1:50" x14ac:dyDescent="0.2">
      <c r="A5" s="118"/>
      <c r="B5" s="118"/>
      <c r="C5" s="118"/>
      <c r="D5" s="118"/>
      <c r="E5" s="118"/>
      <c r="F5" s="118"/>
      <c r="G5" s="118"/>
      <c r="H5" s="118"/>
      <c r="I5" s="118"/>
      <c r="J5" s="118"/>
      <c r="K5" s="118"/>
      <c r="L5" s="118"/>
      <c r="M5" s="118"/>
      <c r="N5" s="118"/>
      <c r="O5" s="118"/>
      <c r="P5" s="118"/>
      <c r="Q5" s="118"/>
      <c r="R5" s="118"/>
      <c r="S5" s="118"/>
      <c r="T5" s="118"/>
      <c r="U5" s="118"/>
      <c r="V5" s="118"/>
      <c r="W5" s="118"/>
      <c r="X5" s="118"/>
      <c r="Y5" s="119"/>
      <c r="Z5" s="119"/>
      <c r="AA5" s="119"/>
      <c r="AB5" s="119"/>
      <c r="AC5" s="119"/>
      <c r="AD5" s="119"/>
      <c r="AE5" s="119"/>
      <c r="AF5" s="119"/>
      <c r="AG5" s="119"/>
      <c r="AH5" s="119"/>
      <c r="AI5" s="119"/>
      <c r="AJ5" s="119"/>
      <c r="AK5" s="119"/>
      <c r="AL5" s="119"/>
    </row>
    <row r="6" spans="1:50" x14ac:dyDescent="0.2">
      <c r="A6" s="118"/>
      <c r="B6" s="118"/>
      <c r="C6" s="118"/>
      <c r="D6" s="118"/>
      <c r="E6" s="118"/>
      <c r="F6" s="118"/>
      <c r="G6" s="118"/>
      <c r="H6" s="118"/>
      <c r="I6" s="118"/>
      <c r="J6" s="118"/>
      <c r="K6" s="118"/>
      <c r="L6" s="118"/>
      <c r="M6" s="118"/>
      <c r="N6" s="118"/>
      <c r="O6" s="118"/>
      <c r="P6" s="118"/>
      <c r="Q6" s="118"/>
      <c r="R6" s="118"/>
      <c r="S6" s="118"/>
      <c r="T6" s="118"/>
      <c r="U6" s="118"/>
      <c r="V6" s="118"/>
      <c r="W6" s="118"/>
      <c r="X6" s="118"/>
      <c r="Y6" s="119"/>
      <c r="Z6" s="119"/>
      <c r="AA6" s="119"/>
      <c r="AB6" s="119"/>
      <c r="AC6" s="119"/>
      <c r="AD6" s="119"/>
      <c r="AE6" s="119"/>
      <c r="AF6" s="119"/>
      <c r="AG6" s="119"/>
      <c r="AH6" s="119"/>
      <c r="AI6" s="119"/>
      <c r="AJ6" s="119"/>
      <c r="AK6" s="119"/>
      <c r="AL6" s="119"/>
    </row>
    <row r="7" spans="1:50" x14ac:dyDescent="0.2">
      <c r="A7" s="118"/>
      <c r="B7" s="118"/>
      <c r="C7" s="118"/>
      <c r="D7" s="118"/>
      <c r="E7" s="118"/>
      <c r="F7" s="118"/>
      <c r="G7" s="118"/>
      <c r="H7" s="118"/>
      <c r="I7" s="118"/>
      <c r="J7" s="118"/>
      <c r="K7" s="118"/>
      <c r="L7" s="118"/>
      <c r="M7" s="118"/>
      <c r="N7" s="118"/>
      <c r="O7" s="118"/>
      <c r="P7" s="118"/>
      <c r="Q7" s="118"/>
      <c r="R7" s="118"/>
      <c r="S7" s="118"/>
      <c r="T7" s="118"/>
      <c r="U7" s="118"/>
      <c r="V7" s="118"/>
      <c r="W7" s="118"/>
      <c r="X7" s="118"/>
      <c r="Y7" s="119"/>
      <c r="Z7" s="119"/>
      <c r="AA7" s="119"/>
      <c r="AB7" s="119"/>
      <c r="AC7" s="119"/>
      <c r="AD7" s="119"/>
      <c r="AE7" s="119"/>
      <c r="AF7" s="119"/>
      <c r="AG7" s="119"/>
      <c r="AH7" s="119"/>
      <c r="AI7" s="119"/>
      <c r="AJ7" s="119"/>
      <c r="AK7" s="119"/>
      <c r="AL7" s="119"/>
    </row>
    <row r="8" spans="1:50" ht="18" customHeight="1" x14ac:dyDescent="0.25">
      <c r="A8" s="84"/>
      <c r="B8" s="118"/>
      <c r="C8" s="118"/>
      <c r="D8" s="178">
        <v>2023</v>
      </c>
      <c r="E8" s="178"/>
      <c r="F8" s="178"/>
      <c r="G8" s="178"/>
      <c r="H8" s="178"/>
      <c r="I8" s="178"/>
      <c r="J8" s="178"/>
      <c r="K8" s="84"/>
      <c r="L8" s="84"/>
      <c r="M8" s="84"/>
      <c r="N8" s="84"/>
      <c r="O8" s="118"/>
      <c r="P8" s="178">
        <v>2022</v>
      </c>
      <c r="Q8" s="178"/>
      <c r="R8" s="178"/>
      <c r="S8" s="178"/>
      <c r="T8" s="178"/>
      <c r="U8" s="178"/>
      <c r="V8" s="178"/>
      <c r="W8" s="84"/>
      <c r="X8" s="84"/>
      <c r="Y8" s="119"/>
      <c r="Z8" s="119"/>
      <c r="AA8" s="119"/>
      <c r="AB8" s="119"/>
      <c r="AC8" s="119"/>
      <c r="AD8" s="119"/>
      <c r="AE8" s="119"/>
      <c r="AF8" s="119"/>
      <c r="AG8" s="119"/>
      <c r="AH8" s="119"/>
      <c r="AI8" s="119"/>
      <c r="AJ8" s="119"/>
      <c r="AK8" s="119"/>
      <c r="AL8" s="119"/>
    </row>
    <row r="9" spans="1:50" ht="15.75" customHeight="1" x14ac:dyDescent="0.25">
      <c r="A9" s="85"/>
      <c r="B9" s="86"/>
      <c r="C9" s="86"/>
      <c r="D9" s="87" t="s">
        <v>0</v>
      </c>
      <c r="E9" s="87" t="s">
        <v>1</v>
      </c>
      <c r="F9" s="87" t="s">
        <v>99</v>
      </c>
      <c r="G9" s="87" t="s">
        <v>2</v>
      </c>
      <c r="H9" s="87" t="s">
        <v>100</v>
      </c>
      <c r="I9" s="87" t="s">
        <v>3</v>
      </c>
      <c r="J9" s="87" t="s">
        <v>4</v>
      </c>
      <c r="K9" s="85"/>
      <c r="L9" s="85"/>
      <c r="M9" s="86"/>
      <c r="N9" s="86"/>
      <c r="O9" s="86"/>
      <c r="P9" s="87" t="s">
        <v>0</v>
      </c>
      <c r="Q9" s="87" t="s">
        <v>1</v>
      </c>
      <c r="R9" s="87" t="s">
        <v>99</v>
      </c>
      <c r="S9" s="87" t="s">
        <v>2</v>
      </c>
      <c r="T9" s="87" t="s">
        <v>100</v>
      </c>
      <c r="U9" s="87" t="s">
        <v>3</v>
      </c>
      <c r="V9" s="87" t="s">
        <v>4</v>
      </c>
      <c r="W9" s="85"/>
      <c r="X9" s="85"/>
      <c r="Y9" s="88"/>
      <c r="Z9" s="88"/>
      <c r="AA9" s="88"/>
      <c r="AB9" s="88"/>
      <c r="AC9" s="88"/>
      <c r="AD9" s="88"/>
      <c r="AE9" s="88"/>
      <c r="AF9" s="88"/>
      <c r="AG9" s="88"/>
      <c r="AH9" s="88"/>
      <c r="AI9" s="88"/>
      <c r="AJ9" s="88"/>
      <c r="AK9" s="88"/>
      <c r="AL9" s="88"/>
      <c r="AM9" s="89"/>
      <c r="AN9" s="89"/>
      <c r="AO9" s="89"/>
      <c r="AP9" s="89"/>
      <c r="AQ9" s="89"/>
      <c r="AR9" s="89"/>
      <c r="AS9" s="89"/>
      <c r="AT9" s="89"/>
      <c r="AU9" s="89"/>
      <c r="AV9" s="89"/>
      <c r="AW9" s="89"/>
      <c r="AX9" s="89"/>
    </row>
    <row r="10" spans="1:50" ht="20.100000000000001" customHeight="1" x14ac:dyDescent="0.2">
      <c r="A10" s="120"/>
      <c r="B10" s="118"/>
      <c r="C10" s="90" t="s">
        <v>112</v>
      </c>
      <c r="D10" s="91">
        <v>24</v>
      </c>
      <c r="E10" s="92">
        <v>25</v>
      </c>
      <c r="F10" s="92">
        <v>26</v>
      </c>
      <c r="G10" s="92">
        <v>27</v>
      </c>
      <c r="H10" s="92">
        <v>28</v>
      </c>
      <c r="I10" s="92">
        <v>29</v>
      </c>
      <c r="J10" s="93">
        <v>30</v>
      </c>
      <c r="K10" s="120"/>
      <c r="L10" s="120"/>
      <c r="M10" s="173" t="s">
        <v>101</v>
      </c>
      <c r="N10" s="174"/>
      <c r="O10" s="90" t="s">
        <v>114</v>
      </c>
      <c r="P10" s="91">
        <v>25</v>
      </c>
      <c r="Q10" s="92">
        <v>26</v>
      </c>
      <c r="R10" s="92">
        <v>27</v>
      </c>
      <c r="S10" s="92">
        <v>28</v>
      </c>
      <c r="T10" s="92">
        <v>29</v>
      </c>
      <c r="U10" s="92">
        <v>30</v>
      </c>
      <c r="V10" s="93">
        <v>1</v>
      </c>
      <c r="W10" s="120"/>
      <c r="X10" s="120"/>
      <c r="Y10" s="119"/>
      <c r="Z10" s="119"/>
      <c r="AA10" s="119"/>
      <c r="AB10" s="119"/>
      <c r="AC10" s="119"/>
      <c r="AD10" s="119"/>
      <c r="AE10" s="119"/>
      <c r="AF10" s="119"/>
      <c r="AG10" s="119"/>
      <c r="AH10" s="119"/>
      <c r="AI10" s="119"/>
      <c r="AJ10" s="119"/>
      <c r="AK10" s="119"/>
      <c r="AL10" s="119"/>
    </row>
    <row r="11" spans="1:50" ht="20.100000000000001" customHeight="1" x14ac:dyDescent="0.2">
      <c r="A11" s="120"/>
      <c r="B11" s="118"/>
      <c r="C11" s="90" t="s">
        <v>118</v>
      </c>
      <c r="D11" s="94">
        <v>1</v>
      </c>
      <c r="E11" s="95">
        <v>2</v>
      </c>
      <c r="F11" s="95">
        <v>3</v>
      </c>
      <c r="G11" s="95">
        <v>4</v>
      </c>
      <c r="H11" s="95">
        <v>5</v>
      </c>
      <c r="I11" s="95">
        <v>6</v>
      </c>
      <c r="J11" s="96">
        <v>7</v>
      </c>
      <c r="K11" s="120"/>
      <c r="L11" s="120"/>
      <c r="M11" s="173" t="s">
        <v>101</v>
      </c>
      <c r="N11" s="174"/>
      <c r="O11" s="90" t="s">
        <v>118</v>
      </c>
      <c r="P11" s="94">
        <v>2</v>
      </c>
      <c r="Q11" s="95">
        <v>3</v>
      </c>
      <c r="R11" s="95">
        <v>4</v>
      </c>
      <c r="S11" s="95">
        <v>5</v>
      </c>
      <c r="T11" s="95">
        <v>6</v>
      </c>
      <c r="U11" s="95">
        <v>7</v>
      </c>
      <c r="V11" s="96">
        <v>8</v>
      </c>
      <c r="W11" s="120"/>
      <c r="X11" s="120"/>
      <c r="Y11" s="119"/>
      <c r="Z11" s="119"/>
      <c r="AA11" s="119"/>
      <c r="AB11" s="119"/>
      <c r="AC11" s="119"/>
      <c r="AD11" s="119"/>
      <c r="AE11" s="119"/>
      <c r="AF11" s="119"/>
      <c r="AG11" s="119"/>
      <c r="AH11" s="119"/>
      <c r="AI11" s="119"/>
      <c r="AJ11" s="119"/>
      <c r="AK11" s="119"/>
      <c r="AL11" s="119"/>
    </row>
    <row r="12" spans="1:50" ht="20.100000000000001" customHeight="1" x14ac:dyDescent="0.2">
      <c r="A12" s="120"/>
      <c r="B12" s="118"/>
      <c r="C12" s="90" t="s">
        <v>118</v>
      </c>
      <c r="D12" s="97">
        <v>8</v>
      </c>
      <c r="E12" s="98">
        <v>9</v>
      </c>
      <c r="F12" s="98">
        <v>10</v>
      </c>
      <c r="G12" s="98">
        <v>11</v>
      </c>
      <c r="H12" s="98">
        <v>12</v>
      </c>
      <c r="I12" s="98">
        <v>13</v>
      </c>
      <c r="J12" s="99">
        <v>14</v>
      </c>
      <c r="K12" s="120"/>
      <c r="L12" s="120"/>
      <c r="M12" s="173" t="s">
        <v>101</v>
      </c>
      <c r="N12" s="174"/>
      <c r="O12" s="90" t="s">
        <v>118</v>
      </c>
      <c r="P12" s="97">
        <v>9</v>
      </c>
      <c r="Q12" s="98">
        <v>10</v>
      </c>
      <c r="R12" s="98">
        <v>11</v>
      </c>
      <c r="S12" s="98">
        <v>12</v>
      </c>
      <c r="T12" s="98">
        <v>13</v>
      </c>
      <c r="U12" s="98">
        <v>14</v>
      </c>
      <c r="V12" s="99">
        <v>15</v>
      </c>
      <c r="W12" s="120"/>
      <c r="X12" s="120"/>
      <c r="Y12" s="119"/>
      <c r="Z12" s="119"/>
      <c r="AA12" s="119"/>
      <c r="AB12" s="119"/>
      <c r="AC12" s="119"/>
      <c r="AD12" s="119"/>
      <c r="AE12" s="119"/>
      <c r="AF12" s="119"/>
      <c r="AG12" s="119"/>
      <c r="AH12" s="119"/>
      <c r="AI12" s="119"/>
      <c r="AJ12" s="119"/>
      <c r="AK12" s="119"/>
      <c r="AL12" s="119"/>
    </row>
    <row r="13" spans="1:50" ht="20.100000000000001" customHeight="1" x14ac:dyDescent="0.2">
      <c r="A13" s="120"/>
      <c r="B13" s="118"/>
      <c r="C13" s="90" t="s">
        <v>118</v>
      </c>
      <c r="D13" s="111">
        <v>15</v>
      </c>
      <c r="E13" s="112">
        <v>16</v>
      </c>
      <c r="F13" s="112">
        <v>17</v>
      </c>
      <c r="G13" s="112">
        <v>18</v>
      </c>
      <c r="H13" s="112">
        <v>19</v>
      </c>
      <c r="I13" s="112">
        <v>20</v>
      </c>
      <c r="J13" s="113">
        <v>21</v>
      </c>
      <c r="K13" s="120"/>
      <c r="L13" s="120"/>
      <c r="M13" s="173" t="s">
        <v>101</v>
      </c>
      <c r="N13" s="174"/>
      <c r="O13" s="90" t="s">
        <v>118</v>
      </c>
      <c r="P13" s="111">
        <v>16</v>
      </c>
      <c r="Q13" s="112">
        <v>17</v>
      </c>
      <c r="R13" s="112">
        <v>18</v>
      </c>
      <c r="S13" s="112">
        <v>19</v>
      </c>
      <c r="T13" s="112">
        <v>20</v>
      </c>
      <c r="U13" s="112">
        <v>21</v>
      </c>
      <c r="V13" s="113">
        <v>22</v>
      </c>
      <c r="W13" s="120"/>
      <c r="X13" s="120"/>
      <c r="Y13" s="119"/>
      <c r="Z13" s="119"/>
      <c r="AA13" s="119"/>
      <c r="AB13" s="119"/>
      <c r="AC13" s="119"/>
      <c r="AD13" s="119"/>
      <c r="AE13" s="119"/>
      <c r="AF13" s="119"/>
      <c r="AG13" s="119"/>
      <c r="AH13" s="119"/>
      <c r="AI13" s="119"/>
      <c r="AJ13" s="119"/>
      <c r="AK13" s="119"/>
      <c r="AL13" s="119"/>
    </row>
    <row r="14" spans="1:50" ht="20.100000000000001" customHeight="1" x14ac:dyDescent="0.2">
      <c r="A14" s="120"/>
      <c r="B14" s="118"/>
      <c r="C14" s="90" t="s">
        <v>118</v>
      </c>
      <c r="D14" s="100">
        <v>22</v>
      </c>
      <c r="E14" s="101">
        <v>23</v>
      </c>
      <c r="F14" s="101">
        <v>24</v>
      </c>
      <c r="G14" s="101">
        <v>25</v>
      </c>
      <c r="H14" s="101">
        <v>26</v>
      </c>
      <c r="I14" s="101">
        <v>27</v>
      </c>
      <c r="J14" s="102">
        <v>28</v>
      </c>
      <c r="K14" s="120"/>
      <c r="L14" s="120"/>
      <c r="M14" s="173" t="s">
        <v>101</v>
      </c>
      <c r="N14" s="174"/>
      <c r="O14" s="90" t="s">
        <v>118</v>
      </c>
      <c r="P14" s="100">
        <v>23</v>
      </c>
      <c r="Q14" s="101">
        <v>24</v>
      </c>
      <c r="R14" s="101">
        <v>25</v>
      </c>
      <c r="S14" s="101">
        <v>26</v>
      </c>
      <c r="T14" s="101">
        <v>27</v>
      </c>
      <c r="U14" s="101">
        <v>28</v>
      </c>
      <c r="V14" s="102">
        <v>29</v>
      </c>
      <c r="W14" s="120"/>
      <c r="X14" s="120"/>
      <c r="Y14" s="119"/>
      <c r="Z14" s="119"/>
      <c r="AA14" s="119"/>
      <c r="AB14" s="119"/>
      <c r="AC14" s="119"/>
      <c r="AD14" s="119"/>
      <c r="AE14" s="119"/>
      <c r="AF14" s="119"/>
      <c r="AG14" s="119"/>
      <c r="AH14" s="119"/>
      <c r="AI14" s="119"/>
      <c r="AJ14" s="119"/>
      <c r="AK14" s="119"/>
      <c r="AL14" s="119"/>
    </row>
    <row r="15" spans="1:50" ht="20.100000000000001" customHeight="1" x14ac:dyDescent="0.2">
      <c r="A15" s="120"/>
      <c r="B15" s="118"/>
      <c r="C15" s="90" t="s">
        <v>126</v>
      </c>
      <c r="D15" s="114">
        <v>29</v>
      </c>
      <c r="E15" s="115">
        <v>30</v>
      </c>
      <c r="F15" s="115">
        <v>31</v>
      </c>
      <c r="G15" s="115">
        <v>1</v>
      </c>
      <c r="H15" s="115">
        <v>2</v>
      </c>
      <c r="I15" s="115">
        <v>3</v>
      </c>
      <c r="J15" s="116">
        <v>4</v>
      </c>
      <c r="K15" s="120"/>
      <c r="L15" s="120"/>
      <c r="M15" s="173" t="s">
        <v>101</v>
      </c>
      <c r="N15" s="174"/>
      <c r="O15" s="90" t="s">
        <v>126</v>
      </c>
      <c r="P15" s="114">
        <v>30</v>
      </c>
      <c r="Q15" s="115">
        <v>31</v>
      </c>
      <c r="R15" s="115">
        <v>1</v>
      </c>
      <c r="S15" s="115">
        <v>2</v>
      </c>
      <c r="T15" s="115">
        <v>3</v>
      </c>
      <c r="U15" s="115">
        <v>4</v>
      </c>
      <c r="V15" s="116">
        <v>5</v>
      </c>
      <c r="W15" s="120"/>
      <c r="X15" s="120"/>
      <c r="Y15" s="119"/>
      <c r="Z15" s="119"/>
      <c r="AA15" s="119"/>
      <c r="AB15" s="119"/>
      <c r="AC15" s="119"/>
      <c r="AD15" s="119"/>
      <c r="AE15" s="119"/>
      <c r="AF15" s="119"/>
      <c r="AG15" s="119"/>
      <c r="AH15" s="119"/>
      <c r="AI15" s="119"/>
      <c r="AJ15" s="119"/>
      <c r="AK15" s="119"/>
      <c r="AL15" s="119"/>
    </row>
    <row r="16" spans="1:50" x14ac:dyDescent="0.2">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c r="Y16" s="119"/>
      <c r="Z16" s="119"/>
      <c r="AA16" s="119"/>
      <c r="AB16" s="119"/>
      <c r="AC16" s="119"/>
      <c r="AD16" s="119"/>
      <c r="AE16" s="119"/>
      <c r="AF16" s="119"/>
      <c r="AG16" s="119"/>
      <c r="AH16" s="119"/>
      <c r="AI16" s="119"/>
      <c r="AJ16" s="119"/>
      <c r="AK16" s="119"/>
      <c r="AL16" s="119"/>
    </row>
    <row r="17" spans="1:50" x14ac:dyDescent="0.2">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c r="Y17" s="119"/>
      <c r="Z17" s="119"/>
      <c r="AA17" s="119"/>
      <c r="AB17" s="119"/>
      <c r="AC17" s="119"/>
      <c r="AD17" s="119"/>
      <c r="AE17" s="119"/>
      <c r="AF17" s="119"/>
      <c r="AG17" s="119"/>
      <c r="AH17" s="119"/>
      <c r="AI17" s="119"/>
      <c r="AJ17" s="119"/>
      <c r="AK17" s="119"/>
      <c r="AL17" s="119"/>
    </row>
    <row r="18" spans="1:50" x14ac:dyDescent="0.2">
      <c r="A18" s="118"/>
      <c r="B18" s="118"/>
      <c r="C18" s="118"/>
      <c r="D18" s="179" t="s">
        <v>102</v>
      </c>
      <c r="E18" s="179"/>
      <c r="F18" s="179"/>
      <c r="G18" s="179"/>
      <c r="H18" s="179"/>
      <c r="I18" s="179"/>
      <c r="J18" s="179"/>
      <c r="K18" s="118"/>
      <c r="L18" s="118"/>
      <c r="M18" s="118"/>
      <c r="N18" s="118"/>
      <c r="O18" s="118"/>
      <c r="P18" s="179" t="s">
        <v>103</v>
      </c>
      <c r="Q18" s="179"/>
      <c r="R18" s="179"/>
      <c r="S18" s="179"/>
      <c r="T18" s="179"/>
      <c r="U18" s="179"/>
      <c r="V18" s="179"/>
      <c r="W18" s="118"/>
      <c r="X18" s="118"/>
      <c r="Y18" s="119"/>
      <c r="Z18" s="119"/>
      <c r="AA18" s="119"/>
      <c r="AB18" s="119"/>
      <c r="AC18" s="119"/>
      <c r="AD18" s="119"/>
      <c r="AE18" s="119"/>
      <c r="AF18" s="119"/>
      <c r="AG18" s="119"/>
      <c r="AH18" s="119"/>
      <c r="AI18" s="119"/>
      <c r="AJ18" s="119"/>
      <c r="AK18" s="119"/>
      <c r="AL18" s="119"/>
    </row>
    <row r="19" spans="1:50" ht="13.15" customHeight="1" x14ac:dyDescent="0.2">
      <c r="A19" s="118"/>
      <c r="B19" s="118"/>
      <c r="C19" s="175" t="s">
        <v>116</v>
      </c>
      <c r="D19" s="175"/>
      <c r="E19" s="175"/>
      <c r="F19" s="175"/>
      <c r="G19" s="118"/>
      <c r="H19" s="118" t="s">
        <v>117</v>
      </c>
      <c r="I19" s="118"/>
      <c r="J19" s="118"/>
      <c r="K19" s="118"/>
      <c r="L19" s="118"/>
      <c r="M19" s="118"/>
      <c r="N19" s="118"/>
      <c r="O19" s="175" t="s">
        <v>115</v>
      </c>
      <c r="P19" s="175"/>
      <c r="Q19" s="175"/>
      <c r="R19" s="175"/>
      <c r="S19" s="118"/>
      <c r="T19" s="118" t="s">
        <v>113</v>
      </c>
      <c r="U19" s="118"/>
      <c r="V19" s="118"/>
      <c r="W19" s="118"/>
      <c r="X19" s="118"/>
      <c r="Y19" s="119"/>
      <c r="Z19" s="119"/>
      <c r="AA19" s="119"/>
      <c r="AB19" s="119"/>
      <c r="AC19" s="119"/>
      <c r="AD19" s="119"/>
      <c r="AE19" s="119"/>
      <c r="AF19" s="119"/>
      <c r="AG19" s="119"/>
      <c r="AH19" s="119"/>
      <c r="AI19" s="119"/>
      <c r="AJ19" s="119"/>
      <c r="AK19" s="119"/>
      <c r="AL19" s="119"/>
    </row>
    <row r="20" spans="1:50" x14ac:dyDescent="0.2">
      <c r="A20" s="103"/>
      <c r="B20" s="103"/>
      <c r="C20" s="175" t="s">
        <v>120</v>
      </c>
      <c r="D20" s="175"/>
      <c r="E20" s="175"/>
      <c r="F20" s="175"/>
      <c r="G20" s="7"/>
      <c r="H20" s="7" t="s">
        <v>121</v>
      </c>
      <c r="I20" s="7"/>
      <c r="J20" s="7"/>
      <c r="K20" s="103"/>
      <c r="L20" s="103"/>
      <c r="M20" s="103"/>
      <c r="N20" s="103"/>
      <c r="O20" s="175" t="s">
        <v>119</v>
      </c>
      <c r="P20" s="175"/>
      <c r="Q20" s="175"/>
      <c r="R20" s="175"/>
      <c r="S20" s="7"/>
      <c r="T20" s="7" t="s">
        <v>117</v>
      </c>
      <c r="U20" s="7"/>
      <c r="V20" s="7"/>
      <c r="W20" s="7"/>
      <c r="X20" s="7"/>
      <c r="Y20" s="104"/>
      <c r="Z20" s="104"/>
      <c r="AA20" s="104"/>
      <c r="AB20" s="104"/>
      <c r="AC20" s="104"/>
      <c r="AD20" s="104"/>
      <c r="AE20" s="104"/>
      <c r="AF20" s="104"/>
      <c r="AG20" s="104"/>
      <c r="AH20" s="104"/>
      <c r="AI20" s="104"/>
      <c r="AJ20" s="104"/>
      <c r="AK20" s="104"/>
      <c r="AL20" s="104"/>
      <c r="AM20" s="1"/>
      <c r="AN20" s="1"/>
      <c r="AO20" s="1"/>
      <c r="AP20" s="1"/>
      <c r="AQ20" s="1"/>
      <c r="AR20" s="1"/>
      <c r="AS20" s="1"/>
      <c r="AT20" s="1"/>
      <c r="AU20" s="1"/>
      <c r="AV20" s="1"/>
      <c r="AW20" s="1"/>
      <c r="AX20" s="1"/>
    </row>
    <row r="21" spans="1:50" x14ac:dyDescent="0.2">
      <c r="A21" s="105"/>
      <c r="B21" s="105"/>
      <c r="C21" s="175" t="s">
        <v>127</v>
      </c>
      <c r="D21" s="175"/>
      <c r="E21" s="175"/>
      <c r="F21" s="175"/>
      <c r="G21" s="7"/>
      <c r="H21" s="7" t="s">
        <v>128</v>
      </c>
      <c r="I21" s="7"/>
      <c r="J21" s="7"/>
      <c r="K21" s="103"/>
      <c r="L21" s="103"/>
      <c r="M21" s="103"/>
      <c r="N21" s="103"/>
      <c r="O21" s="175" t="s">
        <v>122</v>
      </c>
      <c r="P21" s="175"/>
      <c r="Q21" s="175"/>
      <c r="R21" s="175"/>
      <c r="S21" s="106"/>
      <c r="T21" s="106" t="s">
        <v>121</v>
      </c>
      <c r="U21" s="106"/>
      <c r="V21" s="106"/>
      <c r="W21" s="106"/>
      <c r="X21" s="106"/>
      <c r="Y21" s="104"/>
      <c r="Z21" s="104"/>
      <c r="AA21" s="104"/>
      <c r="AB21" s="104"/>
      <c r="AC21" s="104"/>
      <c r="AD21" s="104"/>
      <c r="AE21" s="104"/>
      <c r="AF21" s="104"/>
      <c r="AG21" s="104"/>
      <c r="AH21" s="104"/>
      <c r="AI21" s="104"/>
      <c r="AJ21" s="104"/>
      <c r="AK21" s="104"/>
      <c r="AL21" s="104"/>
      <c r="AM21" s="1"/>
      <c r="AN21" s="1"/>
      <c r="AO21" s="1"/>
      <c r="AP21" s="1"/>
      <c r="AQ21" s="1"/>
      <c r="AR21" s="1"/>
      <c r="AS21" s="1"/>
      <c r="AT21" s="1"/>
      <c r="AU21" s="1"/>
      <c r="AV21" s="1"/>
      <c r="AW21" s="1"/>
      <c r="AX21" s="1"/>
    </row>
    <row r="22" spans="1:50" x14ac:dyDescent="0.2">
      <c r="A22" s="103"/>
      <c r="B22" s="103"/>
      <c r="C22" s="175"/>
      <c r="D22" s="175"/>
      <c r="E22" s="175"/>
      <c r="F22" s="175"/>
      <c r="G22" s="7"/>
      <c r="H22" s="7"/>
      <c r="I22" s="7"/>
      <c r="J22" s="7"/>
      <c r="K22" s="103"/>
      <c r="L22" s="103"/>
      <c r="M22" s="103"/>
      <c r="N22" s="103"/>
      <c r="O22" s="175" t="s">
        <v>129</v>
      </c>
      <c r="P22" s="175"/>
      <c r="Q22" s="175"/>
      <c r="R22" s="175"/>
      <c r="S22" s="7"/>
      <c r="T22" s="7" t="s">
        <v>128</v>
      </c>
      <c r="U22" s="7"/>
      <c r="V22" s="7"/>
      <c r="W22" s="7"/>
      <c r="X22" s="7"/>
      <c r="Y22" s="104"/>
      <c r="Z22" s="104"/>
      <c r="AA22" s="104"/>
      <c r="AB22" s="104"/>
      <c r="AC22" s="104"/>
      <c r="AD22" s="104"/>
      <c r="AE22" s="104"/>
      <c r="AF22" s="104"/>
      <c r="AG22" s="104"/>
      <c r="AH22" s="104"/>
      <c r="AI22" s="104"/>
      <c r="AJ22" s="104"/>
      <c r="AK22" s="104"/>
      <c r="AL22" s="104"/>
      <c r="AM22" s="1"/>
      <c r="AN22" s="1"/>
      <c r="AO22" s="1"/>
      <c r="AP22" s="1"/>
      <c r="AQ22" s="1"/>
      <c r="AR22" s="1"/>
      <c r="AS22" s="1"/>
      <c r="AT22" s="1"/>
      <c r="AU22" s="1"/>
      <c r="AV22" s="1"/>
      <c r="AW22" s="1"/>
      <c r="AX22" s="1"/>
    </row>
    <row r="23" spans="1:50" x14ac:dyDescent="0.2">
      <c r="A23" s="103"/>
      <c r="B23" s="103"/>
      <c r="C23" s="175"/>
      <c r="D23" s="175"/>
      <c r="E23" s="175"/>
      <c r="F23" s="175"/>
      <c r="G23" s="7"/>
      <c r="H23" s="7"/>
      <c r="I23" s="7"/>
      <c r="J23" s="103"/>
      <c r="K23" s="103"/>
      <c r="L23" s="103"/>
      <c r="M23" s="103"/>
      <c r="N23" s="103"/>
      <c r="O23" s="175"/>
      <c r="P23" s="175"/>
      <c r="Q23" s="175"/>
      <c r="R23" s="175"/>
      <c r="S23" s="7"/>
      <c r="T23" s="7"/>
      <c r="U23" s="7"/>
      <c r="V23" s="7"/>
      <c r="W23" s="7"/>
      <c r="X23" s="103"/>
      <c r="Y23" s="104"/>
      <c r="Z23" s="104"/>
      <c r="AA23" s="104"/>
      <c r="AB23" s="104"/>
      <c r="AC23" s="104"/>
      <c r="AD23" s="104"/>
      <c r="AE23" s="104"/>
      <c r="AF23" s="104"/>
      <c r="AG23" s="104"/>
      <c r="AH23" s="104"/>
      <c r="AI23" s="104"/>
      <c r="AJ23" s="104"/>
      <c r="AK23" s="104"/>
      <c r="AL23" s="104"/>
      <c r="AM23" s="1"/>
      <c r="AN23" s="1"/>
      <c r="AO23" s="1"/>
      <c r="AP23" s="1"/>
      <c r="AQ23" s="1"/>
      <c r="AR23" s="1"/>
      <c r="AS23" s="1"/>
      <c r="AT23" s="1"/>
      <c r="AU23" s="1"/>
      <c r="AV23" s="1"/>
      <c r="AW23" s="1"/>
      <c r="AX23" s="1"/>
    </row>
    <row r="24" spans="1:50" x14ac:dyDescent="0.2">
      <c r="A24" s="118"/>
      <c r="B24" s="118"/>
      <c r="C24" s="175"/>
      <c r="D24" s="175"/>
      <c r="E24" s="175"/>
      <c r="F24" s="175"/>
      <c r="G24" s="7"/>
      <c r="H24" s="7"/>
      <c r="I24" s="7"/>
      <c r="J24" s="118"/>
      <c r="K24" s="118"/>
      <c r="L24" s="118"/>
      <c r="M24" s="118"/>
      <c r="N24" s="118"/>
      <c r="O24" s="175"/>
      <c r="P24" s="175"/>
      <c r="Q24" s="175"/>
      <c r="R24" s="175"/>
      <c r="S24" s="7"/>
      <c r="T24" s="7"/>
      <c r="U24" s="7"/>
      <c r="V24" s="7"/>
      <c r="W24" s="7"/>
      <c r="X24" s="118"/>
      <c r="Y24" s="119"/>
      <c r="Z24" s="119"/>
      <c r="AA24" s="119"/>
      <c r="AB24" s="119"/>
      <c r="AC24" s="119"/>
      <c r="AD24" s="119"/>
      <c r="AE24" s="119"/>
      <c r="AF24" s="119"/>
      <c r="AG24" s="119"/>
      <c r="AH24" s="119"/>
      <c r="AI24" s="119"/>
      <c r="AJ24" s="119"/>
      <c r="AK24" s="119"/>
      <c r="AL24" s="119"/>
    </row>
    <row r="25" spans="1:50" ht="12.75" customHeight="1" x14ac:dyDescent="0.2">
      <c r="Y25" s="119"/>
      <c r="Z25" s="119"/>
      <c r="AA25" s="119"/>
      <c r="AB25" s="119"/>
      <c r="AC25" s="119"/>
      <c r="AD25" s="119"/>
      <c r="AE25" s="119"/>
      <c r="AF25" s="119"/>
      <c r="AG25" s="119"/>
      <c r="AH25" s="119"/>
      <c r="AI25" s="119"/>
      <c r="AJ25" s="119"/>
      <c r="AK25" s="119"/>
      <c r="AL25" s="119"/>
    </row>
    <row r="26" spans="1:50" x14ac:dyDescent="0.2">
      <c r="A26" s="118"/>
      <c r="B26" s="118"/>
      <c r="C26" s="175"/>
      <c r="D26" s="175"/>
      <c r="E26" s="175"/>
      <c r="F26" s="175"/>
      <c r="G26" s="7"/>
      <c r="H26" s="7"/>
      <c r="I26" s="7"/>
      <c r="J26" s="118"/>
      <c r="K26" s="118"/>
      <c r="L26" s="118"/>
      <c r="M26" s="118"/>
      <c r="N26" s="118"/>
      <c r="O26" s="175"/>
      <c r="P26" s="175"/>
      <c r="Q26" s="175"/>
      <c r="R26" s="175"/>
      <c r="S26" s="7"/>
      <c r="T26" s="7"/>
      <c r="U26" s="7"/>
      <c r="V26" s="7"/>
      <c r="W26" s="7"/>
      <c r="X26" s="118"/>
      <c r="Y26" s="119"/>
      <c r="Z26" s="119"/>
      <c r="AA26" s="119"/>
      <c r="AB26" s="119"/>
      <c r="AC26" s="119"/>
      <c r="AD26" s="119"/>
      <c r="AE26" s="119"/>
      <c r="AF26" s="119"/>
      <c r="AG26" s="119"/>
      <c r="AH26" s="119"/>
      <c r="AI26" s="119"/>
      <c r="AJ26" s="119"/>
      <c r="AK26" s="119"/>
      <c r="AL26" s="119"/>
    </row>
    <row r="27" spans="1:50" x14ac:dyDescent="0.2">
      <c r="A27" s="118"/>
      <c r="B27" s="118"/>
      <c r="C27" s="175"/>
      <c r="D27" s="177"/>
      <c r="E27" s="177"/>
      <c r="F27" s="7"/>
      <c r="G27" s="7"/>
      <c r="H27" s="7"/>
      <c r="I27" s="7"/>
      <c r="J27" s="118"/>
      <c r="K27" s="118"/>
      <c r="L27" s="118"/>
      <c r="M27" s="118"/>
      <c r="N27" s="118"/>
      <c r="O27" s="175"/>
      <c r="P27" s="177"/>
      <c r="Q27" s="177"/>
      <c r="R27" s="7"/>
      <c r="S27" s="7"/>
      <c r="T27" s="7"/>
      <c r="U27" s="7"/>
      <c r="V27" s="7"/>
      <c r="W27" s="7"/>
      <c r="X27" s="118"/>
      <c r="Y27" s="119"/>
      <c r="Z27" s="119"/>
      <c r="AA27" s="119"/>
      <c r="AB27" s="119"/>
      <c r="AC27" s="119"/>
      <c r="AD27" s="119"/>
      <c r="AE27" s="119"/>
      <c r="AF27" s="119"/>
      <c r="AG27" s="119"/>
      <c r="AH27" s="119"/>
      <c r="AI27" s="119"/>
      <c r="AJ27" s="119"/>
      <c r="AK27" s="119"/>
      <c r="AL27" s="119"/>
    </row>
    <row r="28" spans="1:50" x14ac:dyDescent="0.2">
      <c r="A28" s="118"/>
      <c r="B28" s="118"/>
      <c r="C28" s="175"/>
      <c r="D28" s="177"/>
      <c r="E28" s="177"/>
      <c r="F28" s="118"/>
      <c r="G28" s="118"/>
      <c r="H28" s="118"/>
      <c r="I28" s="118"/>
      <c r="J28" s="118"/>
      <c r="K28" s="118"/>
      <c r="L28" s="118"/>
      <c r="M28" s="118"/>
      <c r="N28" s="118"/>
      <c r="O28" s="175"/>
      <c r="P28" s="177"/>
      <c r="Q28" s="177"/>
      <c r="R28" s="118"/>
      <c r="S28" s="118"/>
      <c r="T28" s="118"/>
      <c r="U28" s="118"/>
      <c r="V28" s="118"/>
      <c r="W28" s="118"/>
      <c r="X28" s="118"/>
      <c r="Y28" s="119"/>
      <c r="Z28" s="119"/>
      <c r="AA28" s="119"/>
      <c r="AB28" s="119"/>
      <c r="AC28" s="119"/>
      <c r="AD28" s="119"/>
      <c r="AE28" s="119"/>
      <c r="AF28" s="119"/>
      <c r="AG28" s="119"/>
      <c r="AH28" s="119"/>
      <c r="AI28" s="119"/>
      <c r="AJ28" s="119"/>
      <c r="AK28" s="119"/>
      <c r="AL28" s="119"/>
    </row>
    <row r="29" spans="1:50" x14ac:dyDescent="0.2">
      <c r="A29" s="118"/>
      <c r="B29" s="118"/>
      <c r="C29" s="175"/>
      <c r="D29" s="177"/>
      <c r="E29" s="177"/>
      <c r="F29" s="118"/>
      <c r="G29" s="118"/>
      <c r="H29" s="118"/>
      <c r="I29" s="118"/>
      <c r="J29" s="118"/>
      <c r="K29" s="118"/>
      <c r="L29" s="118"/>
      <c r="M29" s="118"/>
      <c r="N29" s="118"/>
      <c r="O29" s="175"/>
      <c r="P29" s="177"/>
      <c r="Q29" s="177"/>
      <c r="R29" s="118"/>
      <c r="T29" s="118"/>
      <c r="U29" s="118"/>
      <c r="V29" s="118"/>
      <c r="W29" s="118"/>
      <c r="X29" s="118"/>
      <c r="Y29" s="119"/>
      <c r="Z29" s="119"/>
      <c r="AA29" s="119"/>
      <c r="AB29" s="119"/>
      <c r="AC29" s="119"/>
      <c r="AD29" s="119"/>
      <c r="AE29" s="119"/>
      <c r="AF29" s="119"/>
      <c r="AG29" s="119"/>
      <c r="AH29" s="119"/>
      <c r="AI29" s="119"/>
      <c r="AJ29" s="119"/>
      <c r="AK29" s="119"/>
      <c r="AL29" s="119"/>
    </row>
    <row r="30" spans="1:50" x14ac:dyDescent="0.2">
      <c r="A30" s="118"/>
      <c r="B30" s="118"/>
      <c r="C30" s="121"/>
      <c r="D30" s="118"/>
      <c r="E30" s="118"/>
      <c r="F30" s="118"/>
      <c r="G30" s="107" t="s">
        <v>104</v>
      </c>
      <c r="H30" s="118">
        <v>30</v>
      </c>
      <c r="I30" s="118"/>
      <c r="J30" s="118"/>
      <c r="K30" s="118"/>
      <c r="L30" s="118"/>
      <c r="M30" s="118"/>
      <c r="N30" s="118"/>
      <c r="O30" s="121"/>
      <c r="P30" s="118"/>
      <c r="Q30" s="118"/>
      <c r="R30" s="118"/>
      <c r="S30" s="107" t="s">
        <v>104</v>
      </c>
      <c r="T30" s="118">
        <v>30</v>
      </c>
      <c r="U30" s="118"/>
      <c r="V30" s="118"/>
      <c r="W30" s="118"/>
      <c r="X30" s="118"/>
      <c r="Y30" s="119"/>
      <c r="Z30" s="119"/>
      <c r="AA30" s="119"/>
      <c r="AB30" s="119"/>
      <c r="AC30" s="119"/>
      <c r="AD30" s="119"/>
      <c r="AE30" s="119"/>
      <c r="AF30" s="119"/>
      <c r="AG30" s="119"/>
      <c r="AH30" s="119"/>
      <c r="AI30" s="119"/>
      <c r="AJ30" s="119"/>
      <c r="AK30" s="119"/>
      <c r="AL30" s="119"/>
    </row>
    <row r="31" spans="1:50" x14ac:dyDescent="0.2">
      <c r="A31" s="118"/>
      <c r="B31" s="118"/>
      <c r="C31" s="121"/>
      <c r="D31" s="118"/>
      <c r="E31" s="118"/>
      <c r="F31" s="118"/>
      <c r="G31" s="107" t="s">
        <v>105</v>
      </c>
      <c r="H31" s="118">
        <v>12</v>
      </c>
      <c r="I31" s="118"/>
      <c r="J31" s="118"/>
      <c r="K31" s="118"/>
      <c r="L31" s="118"/>
      <c r="M31" s="118"/>
      <c r="N31" s="118"/>
      <c r="O31" s="121"/>
      <c r="P31" s="118"/>
      <c r="Q31" s="118"/>
      <c r="R31" s="118"/>
      <c r="S31" s="107" t="s">
        <v>105</v>
      </c>
      <c r="T31" s="118">
        <v>12</v>
      </c>
      <c r="U31" s="118"/>
      <c r="V31" s="118"/>
      <c r="W31" s="118"/>
      <c r="X31" s="118"/>
      <c r="Y31" s="119"/>
      <c r="Z31" s="119"/>
      <c r="AA31" s="119"/>
      <c r="AB31" s="119"/>
      <c r="AC31" s="119"/>
      <c r="AD31" s="119"/>
      <c r="AE31" s="119"/>
      <c r="AF31" s="119"/>
      <c r="AG31" s="119"/>
      <c r="AH31" s="119"/>
      <c r="AI31" s="119"/>
      <c r="AJ31" s="119"/>
      <c r="AK31" s="119"/>
      <c r="AL31" s="119"/>
    </row>
    <row r="32" spans="1:50" x14ac:dyDescent="0.2">
      <c r="A32" s="118"/>
      <c r="B32" s="118"/>
      <c r="C32" s="121"/>
      <c r="D32" s="118"/>
      <c r="E32" s="118"/>
      <c r="F32" s="118"/>
      <c r="G32" s="118"/>
      <c r="H32" s="118"/>
      <c r="I32" s="118"/>
      <c r="J32" s="118"/>
      <c r="K32" s="118"/>
      <c r="L32" s="118"/>
      <c r="M32" s="118"/>
      <c r="N32" s="118"/>
      <c r="O32" s="121"/>
      <c r="P32" s="118"/>
      <c r="Q32" s="118"/>
      <c r="R32" s="118"/>
      <c r="S32" s="118"/>
      <c r="T32" s="118"/>
      <c r="U32" s="118"/>
      <c r="V32" s="118"/>
      <c r="W32" s="118"/>
      <c r="X32" s="118"/>
      <c r="Y32" s="119"/>
      <c r="Z32" s="119"/>
      <c r="AA32" s="119"/>
      <c r="AB32" s="119"/>
      <c r="AC32" s="119"/>
      <c r="AD32" s="119"/>
      <c r="AE32" s="119"/>
      <c r="AF32" s="119"/>
      <c r="AG32" s="119"/>
      <c r="AH32" s="119"/>
      <c r="AI32" s="119"/>
      <c r="AJ32" s="119"/>
      <c r="AK32" s="119"/>
      <c r="AL32" s="119"/>
    </row>
    <row r="33" spans="1:38" x14ac:dyDescent="0.2">
      <c r="A33" s="118"/>
      <c r="B33" s="118"/>
      <c r="C33" s="121"/>
      <c r="D33" s="118"/>
      <c r="E33" s="118"/>
      <c r="F33" s="118"/>
      <c r="G33" s="118"/>
      <c r="H33" s="118"/>
      <c r="I33" s="118"/>
      <c r="J33" s="118"/>
      <c r="K33" s="118"/>
      <c r="L33" s="118"/>
      <c r="M33" s="118"/>
      <c r="N33" s="118"/>
      <c r="O33" s="121"/>
      <c r="P33" s="118"/>
      <c r="Q33" s="118"/>
      <c r="R33" s="118"/>
      <c r="S33" s="118"/>
      <c r="T33" s="118"/>
      <c r="U33" s="118"/>
      <c r="V33" s="118"/>
      <c r="W33" s="118"/>
      <c r="X33" s="118"/>
      <c r="Y33" s="119"/>
      <c r="Z33" s="119"/>
      <c r="AA33" s="119"/>
      <c r="AB33" s="119"/>
      <c r="AC33" s="119"/>
      <c r="AD33" s="119"/>
      <c r="AE33" s="119"/>
      <c r="AF33" s="119"/>
      <c r="AG33" s="119"/>
      <c r="AH33" s="119"/>
      <c r="AI33" s="119"/>
      <c r="AJ33" s="119"/>
      <c r="AK33" s="119"/>
      <c r="AL33" s="119"/>
    </row>
    <row r="34" spans="1:38" x14ac:dyDescent="0.2">
      <c r="A34" s="118"/>
      <c r="B34" s="108"/>
      <c r="C34" s="109"/>
      <c r="D34" s="118"/>
      <c r="E34" s="118"/>
      <c r="F34" s="118"/>
      <c r="G34" s="118"/>
      <c r="H34" s="118"/>
      <c r="I34" s="118"/>
      <c r="J34" s="118"/>
      <c r="K34" s="118"/>
      <c r="L34" s="118"/>
      <c r="M34" s="118"/>
      <c r="N34" s="118"/>
      <c r="O34" s="121"/>
      <c r="P34" s="118"/>
      <c r="Q34" s="118"/>
      <c r="R34" s="118"/>
      <c r="S34" s="118"/>
      <c r="T34" s="118"/>
      <c r="U34" s="118"/>
      <c r="V34" s="118"/>
      <c r="W34" s="118"/>
      <c r="X34" s="118"/>
      <c r="Y34" s="119"/>
      <c r="Z34" s="119"/>
      <c r="AA34" s="119"/>
      <c r="AB34" s="119"/>
      <c r="AC34" s="119"/>
      <c r="AD34" s="119"/>
      <c r="AE34" s="119"/>
      <c r="AF34" s="119"/>
      <c r="AG34" s="119"/>
      <c r="AH34" s="119"/>
      <c r="AI34" s="119"/>
      <c r="AJ34" s="119"/>
      <c r="AK34" s="119"/>
      <c r="AL34" s="119"/>
    </row>
    <row r="35" spans="1:38" x14ac:dyDescent="0.2">
      <c r="A35" s="118"/>
      <c r="B35" s="108"/>
      <c r="C35" s="109"/>
      <c r="D35" s="118"/>
      <c r="E35" s="118"/>
      <c r="F35" s="118"/>
      <c r="G35" s="118"/>
      <c r="H35" s="118"/>
      <c r="I35" s="118"/>
      <c r="J35" s="118"/>
      <c r="K35" s="118"/>
      <c r="L35" s="118"/>
      <c r="M35" s="118"/>
      <c r="N35" s="118"/>
      <c r="O35" s="118"/>
      <c r="P35" s="118"/>
      <c r="Q35" s="118"/>
      <c r="R35" s="118"/>
      <c r="S35" s="118"/>
      <c r="T35" s="118"/>
      <c r="U35" s="118"/>
      <c r="V35" s="118"/>
      <c r="W35" s="118"/>
      <c r="X35" s="118"/>
      <c r="Y35" s="119"/>
      <c r="Z35" s="119"/>
      <c r="AA35" s="119"/>
      <c r="AB35" s="119"/>
      <c r="AC35" s="119"/>
      <c r="AD35" s="119"/>
      <c r="AE35" s="119"/>
      <c r="AF35" s="119"/>
      <c r="AG35" s="119"/>
      <c r="AH35" s="119"/>
      <c r="AI35" s="119"/>
      <c r="AJ35" s="119"/>
      <c r="AK35" s="119"/>
      <c r="AL35" s="119"/>
    </row>
    <row r="36" spans="1:38" x14ac:dyDescent="0.2">
      <c r="A36" s="118"/>
      <c r="B36" s="118"/>
      <c r="C36" s="109"/>
      <c r="D36" s="118"/>
      <c r="E36" s="118"/>
      <c r="F36" s="118"/>
      <c r="G36" s="118"/>
      <c r="H36" s="118"/>
      <c r="I36" s="118"/>
      <c r="J36" s="118"/>
      <c r="K36" s="118"/>
      <c r="L36" s="118"/>
      <c r="M36" s="118"/>
      <c r="N36" s="118"/>
      <c r="O36" s="118"/>
      <c r="P36" s="118"/>
      <c r="Q36" s="118"/>
      <c r="R36" s="118"/>
      <c r="S36" s="118"/>
      <c r="T36" s="118"/>
      <c r="U36" s="118"/>
      <c r="V36" s="118"/>
      <c r="W36" s="118"/>
      <c r="X36" s="118"/>
      <c r="Y36" s="119"/>
      <c r="Z36" s="119"/>
      <c r="AA36" s="119"/>
      <c r="AB36" s="119"/>
      <c r="AC36" s="119"/>
      <c r="AD36" s="119"/>
      <c r="AE36" s="119"/>
      <c r="AF36" s="119"/>
      <c r="AG36" s="119"/>
      <c r="AH36" s="119"/>
      <c r="AI36" s="119"/>
      <c r="AJ36" s="119"/>
      <c r="AK36" s="119"/>
      <c r="AL36" s="119"/>
    </row>
    <row r="37" spans="1:38" x14ac:dyDescent="0.2">
      <c r="A37" s="118"/>
      <c r="C37" s="110" t="s">
        <v>130</v>
      </c>
      <c r="D37" s="118"/>
      <c r="E37" s="118"/>
      <c r="F37" s="118"/>
      <c r="G37" s="118"/>
      <c r="H37" s="118"/>
      <c r="I37" s="118"/>
      <c r="J37" s="118"/>
      <c r="K37" s="118"/>
      <c r="L37" s="118"/>
      <c r="M37" s="118"/>
      <c r="N37" s="118"/>
      <c r="O37" s="118"/>
      <c r="P37" s="118"/>
      <c r="Q37" s="118"/>
      <c r="R37" s="118"/>
      <c r="S37" s="118"/>
      <c r="T37" s="118"/>
      <c r="U37" s="118"/>
      <c r="V37" s="118"/>
      <c r="W37" s="118"/>
      <c r="X37" s="118"/>
      <c r="Y37" s="119"/>
      <c r="Z37" s="119"/>
      <c r="AA37" s="119"/>
      <c r="AB37" s="119"/>
      <c r="AC37" s="119"/>
      <c r="AD37" s="119"/>
      <c r="AE37" s="119"/>
      <c r="AF37" s="119"/>
      <c r="AG37" s="119"/>
      <c r="AH37" s="119"/>
      <c r="AI37" s="119"/>
      <c r="AJ37" s="119"/>
      <c r="AK37" s="119"/>
      <c r="AL37" s="119"/>
    </row>
    <row r="38" spans="1:38" x14ac:dyDescent="0.2">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9"/>
      <c r="Z38" s="119"/>
      <c r="AA38" s="119"/>
      <c r="AB38" s="119"/>
      <c r="AC38" s="119"/>
      <c r="AD38" s="119"/>
      <c r="AE38" s="119"/>
      <c r="AF38" s="119"/>
      <c r="AG38" s="119"/>
      <c r="AH38" s="119"/>
      <c r="AI38" s="119"/>
      <c r="AJ38" s="119"/>
      <c r="AK38" s="119"/>
      <c r="AL38" s="119"/>
    </row>
    <row r="39" spans="1:38" x14ac:dyDescent="0.2">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9"/>
      <c r="Z39" s="119"/>
      <c r="AA39" s="119"/>
      <c r="AB39" s="119"/>
      <c r="AC39" s="119"/>
      <c r="AD39" s="119"/>
      <c r="AE39" s="119"/>
      <c r="AF39" s="119"/>
      <c r="AG39" s="119"/>
      <c r="AH39" s="119"/>
      <c r="AI39" s="119"/>
      <c r="AJ39" s="119"/>
      <c r="AK39" s="119"/>
      <c r="AL39" s="119"/>
    </row>
    <row r="40" spans="1:38" x14ac:dyDescent="0.2">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9"/>
      <c r="Z40" s="119"/>
      <c r="AA40" s="119"/>
      <c r="AB40" s="119"/>
      <c r="AC40" s="119"/>
      <c r="AD40" s="119"/>
      <c r="AE40" s="119"/>
      <c r="AF40" s="119"/>
      <c r="AG40" s="119"/>
      <c r="AH40" s="119"/>
      <c r="AI40" s="119"/>
      <c r="AJ40" s="119"/>
      <c r="AK40" s="119"/>
      <c r="AL40" s="119"/>
    </row>
    <row r="41" spans="1:38" x14ac:dyDescent="0.2">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9"/>
      <c r="Z41" s="119"/>
      <c r="AA41" s="119"/>
      <c r="AB41" s="119"/>
      <c r="AC41" s="119"/>
      <c r="AD41" s="119"/>
      <c r="AE41" s="119"/>
      <c r="AF41" s="119"/>
      <c r="AG41" s="119"/>
      <c r="AH41" s="119"/>
      <c r="AI41" s="119"/>
      <c r="AJ41" s="119"/>
      <c r="AK41" s="119"/>
      <c r="AL41" s="119"/>
    </row>
    <row r="42" spans="1:38" x14ac:dyDescent="0.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9"/>
      <c r="Z42" s="119"/>
      <c r="AA42" s="119"/>
      <c r="AB42" s="119"/>
      <c r="AC42" s="119"/>
      <c r="AD42" s="119"/>
      <c r="AE42" s="119"/>
      <c r="AF42" s="119"/>
      <c r="AG42" s="119"/>
      <c r="AH42" s="119"/>
      <c r="AI42" s="119"/>
      <c r="AJ42" s="119"/>
      <c r="AK42" s="119"/>
      <c r="AL42" s="119"/>
    </row>
    <row r="43" spans="1:38" ht="12.75" customHeight="1" x14ac:dyDescent="0.2">
      <c r="A43" s="118"/>
      <c r="X43" s="118"/>
      <c r="Y43" s="119"/>
      <c r="Z43" s="119"/>
      <c r="AA43" s="119"/>
      <c r="AB43" s="119"/>
      <c r="AC43" s="119"/>
      <c r="AD43" s="119"/>
      <c r="AE43" s="119"/>
      <c r="AF43" s="119"/>
      <c r="AG43" s="119"/>
      <c r="AH43" s="119"/>
      <c r="AI43" s="119"/>
      <c r="AJ43" s="119"/>
      <c r="AK43" s="119"/>
      <c r="AL43" s="119"/>
    </row>
    <row r="44" spans="1:38" ht="41.25" customHeight="1" x14ac:dyDescent="0.2">
      <c r="A44" s="118"/>
      <c r="B44" s="176" t="s">
        <v>110</v>
      </c>
      <c r="C44" s="176"/>
      <c r="D44" s="176"/>
      <c r="E44" s="176"/>
      <c r="F44" s="176"/>
      <c r="G44" s="176"/>
      <c r="H44" s="176"/>
      <c r="I44" s="176"/>
      <c r="J44" s="176"/>
      <c r="K44" s="176"/>
      <c r="L44" s="176"/>
      <c r="M44" s="176"/>
      <c r="N44" s="176"/>
      <c r="O44" s="176"/>
      <c r="P44" s="176"/>
      <c r="Q44" s="176"/>
      <c r="R44" s="176"/>
      <c r="S44" s="176"/>
      <c r="T44" s="176"/>
      <c r="U44" s="176"/>
      <c r="V44" s="176"/>
      <c r="W44" s="176"/>
      <c r="X44" s="118"/>
      <c r="Y44" s="119"/>
      <c r="Z44" s="119"/>
      <c r="AA44" s="119"/>
      <c r="AB44" s="119"/>
      <c r="AC44" s="119"/>
      <c r="AD44" s="119"/>
      <c r="AE44" s="119"/>
      <c r="AF44" s="119"/>
      <c r="AG44" s="119"/>
      <c r="AH44" s="119"/>
      <c r="AI44" s="119"/>
      <c r="AJ44" s="119"/>
      <c r="AK44" s="119"/>
      <c r="AL44" s="119"/>
    </row>
    <row r="45" spans="1:38" x14ac:dyDescent="0.2">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9"/>
      <c r="Z45" s="119"/>
      <c r="AA45" s="119"/>
      <c r="AB45" s="119"/>
      <c r="AC45" s="119"/>
      <c r="AD45" s="119"/>
      <c r="AE45" s="119"/>
      <c r="AF45" s="119"/>
      <c r="AG45" s="119"/>
      <c r="AH45" s="119"/>
      <c r="AI45" s="119"/>
      <c r="AJ45" s="119"/>
      <c r="AK45" s="119"/>
      <c r="AL45" s="119"/>
    </row>
    <row r="46" spans="1:38" x14ac:dyDescent="0.2">
      <c r="A46" s="119"/>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c r="AA46" s="119"/>
      <c r="AB46" s="119"/>
      <c r="AC46" s="119"/>
      <c r="AD46" s="119"/>
      <c r="AE46" s="119"/>
      <c r="AF46" s="119"/>
      <c r="AG46" s="119"/>
      <c r="AH46" s="119"/>
      <c r="AI46" s="119"/>
      <c r="AJ46" s="119"/>
      <c r="AK46" s="119"/>
      <c r="AL46" s="119"/>
    </row>
    <row r="47" spans="1:38" x14ac:dyDescent="0.2">
      <c r="A47" s="119"/>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19"/>
      <c r="AF47" s="119"/>
      <c r="AG47" s="119"/>
      <c r="AH47" s="119"/>
      <c r="AI47" s="119"/>
      <c r="AJ47" s="119"/>
      <c r="AK47" s="119"/>
      <c r="AL47" s="119"/>
    </row>
    <row r="48" spans="1:38" x14ac:dyDescent="0.2">
      <c r="A48" s="119"/>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c r="AA48" s="119"/>
      <c r="AB48" s="119"/>
      <c r="AC48" s="119"/>
      <c r="AD48" s="119"/>
      <c r="AE48" s="119"/>
      <c r="AF48" s="119"/>
      <c r="AG48" s="119"/>
      <c r="AH48" s="119"/>
      <c r="AI48" s="119"/>
      <c r="AJ48" s="119"/>
      <c r="AK48" s="119"/>
      <c r="AL48" s="119"/>
    </row>
    <row r="49" spans="1:38" x14ac:dyDescent="0.2">
      <c r="A49" s="119"/>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row>
    <row r="50" spans="1:38" x14ac:dyDescent="0.2">
      <c r="A50" s="119"/>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row>
    <row r="51" spans="1:38" x14ac:dyDescent="0.2">
      <c r="A51" s="119"/>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c r="AE51" s="119"/>
      <c r="AF51" s="119"/>
      <c r="AG51" s="119"/>
      <c r="AH51" s="119"/>
      <c r="AI51" s="119"/>
      <c r="AJ51" s="119"/>
      <c r="AK51" s="119"/>
      <c r="AL51" s="119"/>
    </row>
    <row r="52" spans="1:38" x14ac:dyDescent="0.2">
      <c r="A52" s="119"/>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c r="AE52" s="119"/>
      <c r="AF52" s="119"/>
      <c r="AG52" s="119"/>
      <c r="AH52" s="119"/>
      <c r="AI52" s="119"/>
      <c r="AJ52" s="119"/>
      <c r="AK52" s="119"/>
      <c r="AL52" s="119"/>
    </row>
    <row r="53" spans="1:38" x14ac:dyDescent="0.2">
      <c r="A53" s="119"/>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row>
    <row r="54" spans="1:38" x14ac:dyDescent="0.2">
      <c r="A54" s="119"/>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row>
    <row r="55" spans="1:38" x14ac:dyDescent="0.2">
      <c r="A55" s="119"/>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c r="AE55" s="119"/>
      <c r="AF55" s="119"/>
      <c r="AG55" s="119"/>
      <c r="AH55" s="119"/>
      <c r="AI55" s="119"/>
      <c r="AJ55" s="119"/>
      <c r="AK55" s="119"/>
      <c r="AL55" s="119"/>
    </row>
    <row r="56" spans="1:38" x14ac:dyDescent="0.2">
      <c r="A56" s="119"/>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row>
    <row r="57" spans="1:38" x14ac:dyDescent="0.2">
      <c r="A57" s="119"/>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row>
    <row r="58" spans="1:38" x14ac:dyDescent="0.2">
      <c r="A58" s="119"/>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c r="AE58" s="119"/>
      <c r="AF58" s="119"/>
      <c r="AG58" s="119"/>
      <c r="AH58" s="119"/>
      <c r="AI58" s="119"/>
      <c r="AJ58" s="119"/>
      <c r="AK58" s="119"/>
      <c r="AL58" s="119"/>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4:N14"/>
    <mergeCell ref="M11:N11"/>
    <mergeCell ref="M10:N10"/>
    <mergeCell ref="C24:F24"/>
    <mergeCell ref="B44:W44"/>
    <mergeCell ref="O29:Q29"/>
    <mergeCell ref="O28:Q28"/>
    <mergeCell ref="O27:Q27"/>
    <mergeCell ref="O26:R26"/>
    <mergeCell ref="O24:R24"/>
    <mergeCell ref="C27:E27"/>
    <mergeCell ref="M13:N13"/>
    <mergeCell ref="C29:E29"/>
    <mergeCell ref="C26:F26"/>
    <mergeCell ref="C28:E2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5" zoomScale="91" zoomScaleNormal="85" workbookViewId="0">
      <selection activeCell="A8" sqref="A8:XFD45"/>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109</v>
      </c>
      <c r="B1" s="79" t="s">
        <v>123</v>
      </c>
    </row>
    <row r="2" spans="1:57" ht="54" x14ac:dyDescent="0.25">
      <c r="A2" s="79" t="s">
        <v>108</v>
      </c>
      <c r="B2" s="80" t="s">
        <v>124</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92" t="s">
        <v>5</v>
      </c>
      <c r="E4" s="193"/>
      <c r="G4" s="186" t="s">
        <v>6</v>
      </c>
      <c r="H4" s="187"/>
      <c r="I4" s="187"/>
      <c r="J4" s="187"/>
      <c r="K4" s="187"/>
      <c r="L4" s="187"/>
      <c r="M4" s="187"/>
      <c r="N4" s="187"/>
      <c r="O4" s="187"/>
      <c r="P4" s="187"/>
      <c r="Q4" s="187"/>
      <c r="R4" s="187"/>
      <c r="T4" s="186" t="s">
        <v>7</v>
      </c>
      <c r="U4" s="187"/>
      <c r="V4" s="187"/>
      <c r="W4" s="187"/>
      <c r="X4" s="187"/>
      <c r="Y4" s="187"/>
      <c r="Z4" s="187"/>
      <c r="AA4" s="187"/>
      <c r="AB4" s="187"/>
      <c r="AC4" s="187"/>
      <c r="AD4" s="187"/>
      <c r="AE4" s="187"/>
      <c r="AF4" s="4"/>
      <c r="AG4" s="186" t="s">
        <v>34</v>
      </c>
      <c r="AH4" s="187"/>
      <c r="AI4" s="187"/>
      <c r="AJ4" s="187"/>
      <c r="AK4" s="187"/>
      <c r="AL4" s="187"/>
      <c r="AM4" s="187"/>
      <c r="AN4" s="187"/>
      <c r="AO4" s="187"/>
      <c r="AP4" s="187"/>
      <c r="AQ4" s="187"/>
      <c r="AR4" s="187"/>
      <c r="AT4" s="186" t="s">
        <v>35</v>
      </c>
      <c r="AU4" s="187"/>
      <c r="AV4" s="187"/>
      <c r="AW4" s="187"/>
      <c r="AX4" s="187"/>
      <c r="AY4" s="187"/>
      <c r="AZ4" s="187"/>
      <c r="BA4" s="187"/>
      <c r="BB4" s="187"/>
      <c r="BC4" s="187"/>
      <c r="BD4" s="187"/>
      <c r="BE4" s="187"/>
    </row>
    <row r="5" spans="1:57" x14ac:dyDescent="0.2">
      <c r="A5" s="32"/>
      <c r="B5" s="32"/>
      <c r="C5" s="3"/>
      <c r="D5" s="194" t="s">
        <v>8</v>
      </c>
      <c r="E5" s="196" t="s">
        <v>9</v>
      </c>
      <c r="F5" s="5"/>
      <c r="G5" s="184" t="s">
        <v>0</v>
      </c>
      <c r="H5" s="180" t="s">
        <v>1</v>
      </c>
      <c r="I5" s="180" t="s">
        <v>10</v>
      </c>
      <c r="J5" s="180" t="s">
        <v>2</v>
      </c>
      <c r="K5" s="180" t="s">
        <v>11</v>
      </c>
      <c r="L5" s="182" t="s">
        <v>12</v>
      </c>
      <c r="M5" s="5"/>
      <c r="N5" s="184" t="s">
        <v>3</v>
      </c>
      <c r="O5" s="180" t="s">
        <v>4</v>
      </c>
      <c r="P5" s="182" t="s">
        <v>13</v>
      </c>
      <c r="Q5" s="2"/>
      <c r="R5" s="188" t="s">
        <v>14</v>
      </c>
      <c r="S5" s="2"/>
      <c r="T5" s="184" t="s">
        <v>0</v>
      </c>
      <c r="U5" s="180" t="s">
        <v>1</v>
      </c>
      <c r="V5" s="180" t="s">
        <v>10</v>
      </c>
      <c r="W5" s="180" t="s">
        <v>2</v>
      </c>
      <c r="X5" s="180" t="s">
        <v>11</v>
      </c>
      <c r="Y5" s="182" t="s">
        <v>12</v>
      </c>
      <c r="Z5" s="2"/>
      <c r="AA5" s="184" t="s">
        <v>3</v>
      </c>
      <c r="AB5" s="180" t="s">
        <v>4</v>
      </c>
      <c r="AC5" s="182" t="s">
        <v>13</v>
      </c>
      <c r="AD5" s="1"/>
      <c r="AE5" s="190" t="s">
        <v>14</v>
      </c>
      <c r="AF5" s="38"/>
      <c r="AG5" s="184" t="s">
        <v>0</v>
      </c>
      <c r="AH5" s="180" t="s">
        <v>1</v>
      </c>
      <c r="AI5" s="180" t="s">
        <v>10</v>
      </c>
      <c r="AJ5" s="180" t="s">
        <v>2</v>
      </c>
      <c r="AK5" s="180" t="s">
        <v>11</v>
      </c>
      <c r="AL5" s="182" t="s">
        <v>12</v>
      </c>
      <c r="AM5" s="5"/>
      <c r="AN5" s="184" t="s">
        <v>3</v>
      </c>
      <c r="AO5" s="180" t="s">
        <v>4</v>
      </c>
      <c r="AP5" s="182" t="s">
        <v>13</v>
      </c>
      <c r="AQ5" s="2"/>
      <c r="AR5" s="188" t="s">
        <v>14</v>
      </c>
      <c r="AS5" s="2"/>
      <c r="AT5" s="184" t="s">
        <v>0</v>
      </c>
      <c r="AU5" s="180" t="s">
        <v>1</v>
      </c>
      <c r="AV5" s="180" t="s">
        <v>10</v>
      </c>
      <c r="AW5" s="180" t="s">
        <v>2</v>
      </c>
      <c r="AX5" s="180" t="s">
        <v>11</v>
      </c>
      <c r="AY5" s="182" t="s">
        <v>12</v>
      </c>
      <c r="AZ5" s="2"/>
      <c r="BA5" s="184" t="s">
        <v>3</v>
      </c>
      <c r="BB5" s="180" t="s">
        <v>4</v>
      </c>
      <c r="BC5" s="182" t="s">
        <v>13</v>
      </c>
      <c r="BD5" s="1"/>
      <c r="BE5" s="190" t="s">
        <v>14</v>
      </c>
    </row>
    <row r="6" spans="1:57" x14ac:dyDescent="0.2">
      <c r="A6" s="32"/>
      <c r="B6" s="32"/>
      <c r="C6" s="3"/>
      <c r="D6" s="195"/>
      <c r="E6" s="197"/>
      <c r="F6" s="5"/>
      <c r="G6" s="185"/>
      <c r="H6" s="181"/>
      <c r="I6" s="181"/>
      <c r="J6" s="181"/>
      <c r="K6" s="181"/>
      <c r="L6" s="183"/>
      <c r="M6" s="5"/>
      <c r="N6" s="185"/>
      <c r="O6" s="181"/>
      <c r="P6" s="183"/>
      <c r="Q6" s="2"/>
      <c r="R6" s="189"/>
      <c r="S6" s="2"/>
      <c r="T6" s="185"/>
      <c r="U6" s="181"/>
      <c r="V6" s="181"/>
      <c r="W6" s="181"/>
      <c r="X6" s="181"/>
      <c r="Y6" s="183"/>
      <c r="Z6" s="2"/>
      <c r="AA6" s="185"/>
      <c r="AB6" s="181"/>
      <c r="AC6" s="183"/>
      <c r="AD6" s="1"/>
      <c r="AE6" s="191"/>
      <c r="AF6" s="39"/>
      <c r="AG6" s="185"/>
      <c r="AH6" s="181"/>
      <c r="AI6" s="181"/>
      <c r="AJ6" s="181"/>
      <c r="AK6" s="181"/>
      <c r="AL6" s="183"/>
      <c r="AM6" s="5"/>
      <c r="AN6" s="185"/>
      <c r="AO6" s="181"/>
      <c r="AP6" s="183"/>
      <c r="AQ6" s="2"/>
      <c r="AR6" s="189"/>
      <c r="AS6" s="2"/>
      <c r="AT6" s="185"/>
      <c r="AU6" s="181"/>
      <c r="AV6" s="181"/>
      <c r="AW6" s="181"/>
      <c r="AX6" s="181"/>
      <c r="AY6" s="183"/>
      <c r="AZ6" s="2"/>
      <c r="BA6" s="185"/>
      <c r="BB6" s="181"/>
      <c r="BC6" s="183"/>
      <c r="BD6" s="1"/>
      <c r="BE6" s="191"/>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2">
        <v>54.881143251400999</v>
      </c>
      <c r="H8" s="123">
        <v>65.167517076776406</v>
      </c>
      <c r="I8" s="123">
        <v>70.079637648433007</v>
      </c>
      <c r="J8" s="123">
        <v>70.653138803658393</v>
      </c>
      <c r="K8" s="123">
        <v>68.850522618977706</v>
      </c>
      <c r="L8" s="124">
        <v>65.926373301119796</v>
      </c>
      <c r="M8" s="125"/>
      <c r="N8" s="126">
        <v>75.176944595511998</v>
      </c>
      <c r="O8" s="127">
        <v>78.049130739235906</v>
      </c>
      <c r="P8" s="128">
        <v>76.613037667374002</v>
      </c>
      <c r="Q8" s="125"/>
      <c r="R8" s="129">
        <v>68.979730629657993</v>
      </c>
      <c r="S8" s="130"/>
      <c r="T8" s="122">
        <v>-1.46703210388918</v>
      </c>
      <c r="U8" s="123">
        <v>-0.38420149659004199</v>
      </c>
      <c r="V8" s="123">
        <v>1.8787836147857302E-2</v>
      </c>
      <c r="W8" s="123">
        <v>-0.424251157971964</v>
      </c>
      <c r="X8" s="123">
        <v>-1.09658306428812</v>
      </c>
      <c r="Y8" s="124">
        <v>-0.63897050094658003</v>
      </c>
      <c r="Z8" s="125"/>
      <c r="AA8" s="126">
        <v>-1.0313318405413501</v>
      </c>
      <c r="AB8" s="127">
        <v>-1.5242843201943701</v>
      </c>
      <c r="AC8" s="128">
        <v>-1.2830433421382099</v>
      </c>
      <c r="AD8" s="125"/>
      <c r="AE8" s="129">
        <v>-0.84429319316000495</v>
      </c>
      <c r="AF8" s="29"/>
      <c r="AG8" s="122">
        <v>54.911494871510101</v>
      </c>
      <c r="AH8" s="123">
        <v>63.059730190613202</v>
      </c>
      <c r="AI8" s="123">
        <v>68.181931219549298</v>
      </c>
      <c r="AJ8" s="123">
        <v>69.018130873894407</v>
      </c>
      <c r="AK8" s="123">
        <v>67.384420158959401</v>
      </c>
      <c r="AL8" s="124">
        <v>64.511125729390997</v>
      </c>
      <c r="AM8" s="125"/>
      <c r="AN8" s="126">
        <v>74.778543350800604</v>
      </c>
      <c r="AO8" s="127">
        <v>78.161326353984904</v>
      </c>
      <c r="AP8" s="128">
        <v>76.469935002599001</v>
      </c>
      <c r="AQ8" s="125"/>
      <c r="AR8" s="129">
        <v>67.927930654632704</v>
      </c>
      <c r="AS8" s="130"/>
      <c r="AT8" s="122">
        <v>-1.5268565600689501</v>
      </c>
      <c r="AU8" s="123">
        <v>0.14246115145368901</v>
      </c>
      <c r="AV8" s="123">
        <v>0.62335228259071696</v>
      </c>
      <c r="AW8" s="123">
        <v>-8.9975535970075904E-2</v>
      </c>
      <c r="AX8" s="123">
        <v>-1.3550708121297199</v>
      </c>
      <c r="AY8" s="124">
        <v>-0.409760005234441</v>
      </c>
      <c r="AZ8" s="125"/>
      <c r="BA8" s="126">
        <v>-1.4382556955975301</v>
      </c>
      <c r="BB8" s="127">
        <v>-1.6211024037419099</v>
      </c>
      <c r="BC8" s="128">
        <v>-1.53070224069165</v>
      </c>
      <c r="BD8" s="125"/>
      <c r="BE8" s="129">
        <v>-0.77131643570320996</v>
      </c>
    </row>
    <row r="9" spans="1:57" x14ac:dyDescent="0.2">
      <c r="A9" s="20" t="s">
        <v>18</v>
      </c>
      <c r="B9" s="3" t="str">
        <f>TRIM(A9)</f>
        <v>Virginia</v>
      </c>
      <c r="C9" s="10"/>
      <c r="D9" s="24" t="s">
        <v>16</v>
      </c>
      <c r="E9" s="27" t="s">
        <v>17</v>
      </c>
      <c r="F9" s="3"/>
      <c r="G9" s="131">
        <v>51.318252681271403</v>
      </c>
      <c r="H9" s="125">
        <v>64.950945097327093</v>
      </c>
      <c r="I9" s="125">
        <v>70.552658105798301</v>
      </c>
      <c r="J9" s="125">
        <v>71.248236337074999</v>
      </c>
      <c r="K9" s="125">
        <v>69.370147758577502</v>
      </c>
      <c r="L9" s="132">
        <v>65.488060070044796</v>
      </c>
      <c r="M9" s="125"/>
      <c r="N9" s="133">
        <v>77.6189581768094</v>
      </c>
      <c r="O9" s="134">
        <v>80.756323566240894</v>
      </c>
      <c r="P9" s="135">
        <v>79.187640871525105</v>
      </c>
      <c r="Q9" s="125"/>
      <c r="R9" s="136">
        <v>69.402236516106001</v>
      </c>
      <c r="S9" s="130"/>
      <c r="T9" s="131">
        <v>-4.1418357123084402</v>
      </c>
      <c r="U9" s="125">
        <v>0.72687048619345396</v>
      </c>
      <c r="V9" s="125">
        <v>0.51423138117589096</v>
      </c>
      <c r="W9" s="125">
        <v>-0.29583030955263001</v>
      </c>
      <c r="X9" s="125">
        <v>-3.2281471580233401</v>
      </c>
      <c r="Y9" s="132">
        <v>-1.1816458083053201</v>
      </c>
      <c r="Z9" s="125"/>
      <c r="AA9" s="133">
        <v>-1.5825761986100599</v>
      </c>
      <c r="AB9" s="134">
        <v>-2.6519563311113301</v>
      </c>
      <c r="AC9" s="135">
        <v>-2.1307776230139299</v>
      </c>
      <c r="AD9" s="125"/>
      <c r="AE9" s="136">
        <v>-1.49450325376372</v>
      </c>
      <c r="AF9" s="30"/>
      <c r="AG9" s="131">
        <v>52.254119208573499</v>
      </c>
      <c r="AH9" s="125">
        <v>61.597565804816703</v>
      </c>
      <c r="AI9" s="125">
        <v>67.648462897775303</v>
      </c>
      <c r="AJ9" s="125">
        <v>68.9475758380173</v>
      </c>
      <c r="AK9" s="125">
        <v>66.738978678912702</v>
      </c>
      <c r="AL9" s="132">
        <v>63.437343244081902</v>
      </c>
      <c r="AM9" s="125"/>
      <c r="AN9" s="133">
        <v>75.815075332838703</v>
      </c>
      <c r="AO9" s="134">
        <v>79.001655976384299</v>
      </c>
      <c r="AP9" s="135">
        <v>77.408365654611501</v>
      </c>
      <c r="AQ9" s="125"/>
      <c r="AR9" s="136">
        <v>67.429066610444195</v>
      </c>
      <c r="AS9" s="130"/>
      <c r="AT9" s="131">
        <v>-2.0105615497298399</v>
      </c>
      <c r="AU9" s="125">
        <v>0.90212191159030297</v>
      </c>
      <c r="AV9" s="125">
        <v>1.5294101033219401</v>
      </c>
      <c r="AW9" s="125">
        <v>1.07823925220183</v>
      </c>
      <c r="AX9" s="125">
        <v>-1.0083553234735501</v>
      </c>
      <c r="AY9" s="132">
        <v>0.17502711609686</v>
      </c>
      <c r="AZ9" s="125"/>
      <c r="BA9" s="133">
        <v>-0.62451331080767702</v>
      </c>
      <c r="BB9" s="134">
        <v>-0.59589511300031395</v>
      </c>
      <c r="BC9" s="135">
        <v>-0.60990852982769395</v>
      </c>
      <c r="BD9" s="125"/>
      <c r="BE9" s="136">
        <v>-8.49176019723826E-2</v>
      </c>
    </row>
    <row r="10" spans="1:57" x14ac:dyDescent="0.2">
      <c r="A10" s="21" t="s">
        <v>19</v>
      </c>
      <c r="B10" s="3" t="str">
        <f t="shared" ref="B10:B45" si="0">TRIM(A10)</f>
        <v>Norfolk/Virginia Beach, VA</v>
      </c>
      <c r="C10" s="3"/>
      <c r="D10" s="24" t="s">
        <v>16</v>
      </c>
      <c r="E10" s="27" t="s">
        <v>17</v>
      </c>
      <c r="F10" s="3"/>
      <c r="G10" s="131">
        <v>47.041374329343697</v>
      </c>
      <c r="H10" s="125">
        <v>56.348018984729599</v>
      </c>
      <c r="I10" s="125">
        <v>60.175918283119998</v>
      </c>
      <c r="J10" s="125">
        <v>62.812113082955001</v>
      </c>
      <c r="K10" s="125">
        <v>65.572121337185294</v>
      </c>
      <c r="L10" s="132">
        <v>58.389909203466701</v>
      </c>
      <c r="M10" s="125"/>
      <c r="N10" s="133">
        <v>76.292302930251694</v>
      </c>
      <c r="O10" s="134">
        <v>78.141766405282695</v>
      </c>
      <c r="P10" s="135">
        <v>77.217034667767194</v>
      </c>
      <c r="Q10" s="125"/>
      <c r="R10" s="136">
        <v>63.769087907552603</v>
      </c>
      <c r="S10" s="130"/>
      <c r="T10" s="131">
        <v>-10.2678311852147</v>
      </c>
      <c r="U10" s="125">
        <v>-1.7705911673968899</v>
      </c>
      <c r="V10" s="125">
        <v>-1.68964030489414</v>
      </c>
      <c r="W10" s="125">
        <v>-1.86006403397119</v>
      </c>
      <c r="X10" s="125">
        <v>-5.1245050882471004</v>
      </c>
      <c r="Y10" s="132">
        <v>-4.0047576234836502</v>
      </c>
      <c r="Z10" s="125"/>
      <c r="AA10" s="133">
        <v>-3.5750060187095798</v>
      </c>
      <c r="AB10" s="134">
        <v>-7.1116356544207502</v>
      </c>
      <c r="AC10" s="135">
        <v>-5.3975201162874598</v>
      </c>
      <c r="AD10" s="125"/>
      <c r="AE10" s="136">
        <v>-4.49981187449103</v>
      </c>
      <c r="AF10" s="30"/>
      <c r="AG10" s="131">
        <v>49.844246805930801</v>
      </c>
      <c r="AH10" s="125">
        <v>54.934764241904297</v>
      </c>
      <c r="AI10" s="125">
        <v>58.707667700721601</v>
      </c>
      <c r="AJ10" s="125">
        <v>60.1910314537609</v>
      </c>
      <c r="AK10" s="125">
        <v>60.872733839396801</v>
      </c>
      <c r="AL10" s="132">
        <v>56.910088808342898</v>
      </c>
      <c r="AM10" s="125"/>
      <c r="AN10" s="133">
        <v>72.8028480584058</v>
      </c>
      <c r="AO10" s="134">
        <v>75.694117495308006</v>
      </c>
      <c r="AP10" s="135">
        <v>74.248482776856903</v>
      </c>
      <c r="AQ10" s="125"/>
      <c r="AR10" s="136">
        <v>61.863915656489802</v>
      </c>
      <c r="AS10" s="130"/>
      <c r="AT10" s="131">
        <v>-3.9551135873893699</v>
      </c>
      <c r="AU10" s="125">
        <v>-0.67294619405276801</v>
      </c>
      <c r="AV10" s="125">
        <v>-1.0591774769336599</v>
      </c>
      <c r="AW10" s="125">
        <v>-1.6632540949647501</v>
      </c>
      <c r="AX10" s="125">
        <v>-2.84764980529464</v>
      </c>
      <c r="AY10" s="132">
        <v>-2.0156798296643799</v>
      </c>
      <c r="AZ10" s="125"/>
      <c r="BA10" s="133">
        <v>-2.0512836817459201E-2</v>
      </c>
      <c r="BB10" s="134">
        <v>-1.5752099939400901</v>
      </c>
      <c r="BC10" s="135">
        <v>-0.81908463798329301</v>
      </c>
      <c r="BD10" s="125"/>
      <c r="BE10" s="136">
        <v>-1.6143042221685999</v>
      </c>
    </row>
    <row r="11" spans="1:57" x14ac:dyDescent="0.2">
      <c r="A11" s="21" t="s">
        <v>20</v>
      </c>
      <c r="B11" s="2" t="s">
        <v>71</v>
      </c>
      <c r="C11" s="3"/>
      <c r="D11" s="24" t="s">
        <v>16</v>
      </c>
      <c r="E11" s="27" t="s">
        <v>17</v>
      </c>
      <c r="F11" s="3"/>
      <c r="G11" s="131">
        <v>53.195363503130899</v>
      </c>
      <c r="H11" s="125">
        <v>65.004219034507202</v>
      </c>
      <c r="I11" s="125">
        <v>71.394946040769099</v>
      </c>
      <c r="J11" s="125">
        <v>73.353466269929299</v>
      </c>
      <c r="K11" s="125">
        <v>69.054492161477896</v>
      </c>
      <c r="L11" s="132">
        <v>66.400497401962895</v>
      </c>
      <c r="M11" s="125"/>
      <c r="N11" s="133">
        <v>77.421503752720099</v>
      </c>
      <c r="O11" s="134">
        <v>82.284496158457998</v>
      </c>
      <c r="P11" s="135">
        <v>79.852999955589098</v>
      </c>
      <c r="Q11" s="125"/>
      <c r="R11" s="136">
        <v>70.244069560141796</v>
      </c>
      <c r="S11" s="130"/>
      <c r="T11" s="131">
        <v>-1.1978583490744299</v>
      </c>
      <c r="U11" s="125">
        <v>-2.8701605641738102</v>
      </c>
      <c r="V11" s="125">
        <v>-4.6700403371144903</v>
      </c>
      <c r="W11" s="125">
        <v>-3.8272749380327702</v>
      </c>
      <c r="X11" s="125">
        <v>-6.6953228944330903</v>
      </c>
      <c r="Y11" s="132">
        <v>-4.0289183923441998</v>
      </c>
      <c r="Z11" s="125"/>
      <c r="AA11" s="133">
        <v>0.55513198380300499</v>
      </c>
      <c r="AB11" s="134">
        <v>0.80483181116325897</v>
      </c>
      <c r="AC11" s="135">
        <v>0.68362884959187398</v>
      </c>
      <c r="AD11" s="125"/>
      <c r="AE11" s="136">
        <v>-2.54741119621236</v>
      </c>
      <c r="AF11" s="30"/>
      <c r="AG11" s="131">
        <v>50.380823377892199</v>
      </c>
      <c r="AH11" s="125">
        <v>61.585690811386897</v>
      </c>
      <c r="AI11" s="125">
        <v>68.341697384198596</v>
      </c>
      <c r="AJ11" s="125">
        <v>69.644046720255801</v>
      </c>
      <c r="AK11" s="125">
        <v>65.464982013589704</v>
      </c>
      <c r="AL11" s="132">
        <v>63.083448061464601</v>
      </c>
      <c r="AM11" s="125"/>
      <c r="AN11" s="133">
        <v>75.6506195319092</v>
      </c>
      <c r="AO11" s="134">
        <v>79.402229426655396</v>
      </c>
      <c r="AP11" s="135">
        <v>77.526424479282298</v>
      </c>
      <c r="AQ11" s="125"/>
      <c r="AR11" s="136">
        <v>67.210012752269705</v>
      </c>
      <c r="AS11" s="130"/>
      <c r="AT11" s="131">
        <v>-5.1885012964776704</v>
      </c>
      <c r="AU11" s="125">
        <v>-2.95021441278762</v>
      </c>
      <c r="AV11" s="125">
        <v>-1.20083446210111</v>
      </c>
      <c r="AW11" s="125">
        <v>-0.20056850900734699</v>
      </c>
      <c r="AX11" s="125">
        <v>-2.6153025620592198</v>
      </c>
      <c r="AY11" s="132">
        <v>-2.2795741429223999</v>
      </c>
      <c r="AZ11" s="125"/>
      <c r="BA11" s="133">
        <v>2.09048017864035</v>
      </c>
      <c r="BB11" s="134">
        <v>1.93669884714687</v>
      </c>
      <c r="BC11" s="135">
        <v>2.0116711707755401</v>
      </c>
      <c r="BD11" s="125"/>
      <c r="BE11" s="136">
        <v>-0.90575473696203601</v>
      </c>
    </row>
    <row r="12" spans="1:57" x14ac:dyDescent="0.2">
      <c r="A12" s="21" t="s">
        <v>21</v>
      </c>
      <c r="B12" s="3" t="str">
        <f t="shared" si="0"/>
        <v>Virginia Area</v>
      </c>
      <c r="C12" s="3"/>
      <c r="D12" s="24" t="s">
        <v>16</v>
      </c>
      <c r="E12" s="27" t="s">
        <v>17</v>
      </c>
      <c r="F12" s="3"/>
      <c r="G12" s="131">
        <v>49.590211243218199</v>
      </c>
      <c r="H12" s="125">
        <v>64.979799145792398</v>
      </c>
      <c r="I12" s="125">
        <v>67.5793604986725</v>
      </c>
      <c r="J12" s="125">
        <v>66.4596560083112</v>
      </c>
      <c r="K12" s="125">
        <v>67.226134133671906</v>
      </c>
      <c r="L12" s="132">
        <v>63.167032205933197</v>
      </c>
      <c r="M12" s="125"/>
      <c r="N12" s="133">
        <v>77.728269652545293</v>
      </c>
      <c r="O12" s="134">
        <v>82.031628766016297</v>
      </c>
      <c r="P12" s="135">
        <v>79.879949209280795</v>
      </c>
      <c r="Q12" s="125"/>
      <c r="R12" s="136">
        <v>67.942151349746794</v>
      </c>
      <c r="S12" s="130"/>
      <c r="T12" s="131">
        <v>-0.81270811181204905</v>
      </c>
      <c r="U12" s="125">
        <v>6.3205393819706703</v>
      </c>
      <c r="V12" s="125">
        <v>4.0386380467355201</v>
      </c>
      <c r="W12" s="125">
        <v>0.65497427754332405</v>
      </c>
      <c r="X12" s="125">
        <v>-1.05553830083016</v>
      </c>
      <c r="Y12" s="132">
        <v>1.8691859294270901</v>
      </c>
      <c r="Z12" s="125"/>
      <c r="AA12" s="133">
        <v>-2.5285743409864399</v>
      </c>
      <c r="AB12" s="134">
        <v>-1.98427541837828</v>
      </c>
      <c r="AC12" s="135">
        <v>-2.24985140690382</v>
      </c>
      <c r="AD12" s="125"/>
      <c r="AE12" s="136">
        <v>0.447357286923667</v>
      </c>
      <c r="AF12" s="30"/>
      <c r="AG12" s="131">
        <v>50.669936526255</v>
      </c>
      <c r="AH12" s="125">
        <v>60.731679169070901</v>
      </c>
      <c r="AI12" s="125">
        <v>64.113675706866701</v>
      </c>
      <c r="AJ12" s="125">
        <v>65.627236006924406</v>
      </c>
      <c r="AK12" s="125">
        <v>67.358915175995307</v>
      </c>
      <c r="AL12" s="132">
        <v>61.7002885170225</v>
      </c>
      <c r="AM12" s="125"/>
      <c r="AN12" s="133">
        <v>79.569532602423493</v>
      </c>
      <c r="AO12" s="134">
        <v>82.735718407386003</v>
      </c>
      <c r="AP12" s="135">
        <v>81.152625504904705</v>
      </c>
      <c r="AQ12" s="125"/>
      <c r="AR12" s="136">
        <v>67.2580990849888</v>
      </c>
      <c r="AS12" s="130"/>
      <c r="AT12" s="131">
        <v>2.0241169383481901</v>
      </c>
      <c r="AU12" s="125">
        <v>4.6422262265984102</v>
      </c>
      <c r="AV12" s="125">
        <v>3.2452677145012099</v>
      </c>
      <c r="AW12" s="125">
        <v>2.2454211858866402</v>
      </c>
      <c r="AX12" s="125">
        <v>1.46463575885676</v>
      </c>
      <c r="AY12" s="132">
        <v>2.7061181505016401</v>
      </c>
      <c r="AZ12" s="125"/>
      <c r="BA12" s="133">
        <v>0.89956006982471004</v>
      </c>
      <c r="BB12" s="134">
        <v>2.6014571680009202</v>
      </c>
      <c r="BC12" s="135">
        <v>1.7604352607674101</v>
      </c>
      <c r="BD12" s="125"/>
      <c r="BE12" s="136">
        <v>2.38057617636162</v>
      </c>
    </row>
    <row r="13" spans="1:57" x14ac:dyDescent="0.2">
      <c r="A13" s="34" t="s">
        <v>22</v>
      </c>
      <c r="B13" s="2" t="s">
        <v>87</v>
      </c>
      <c r="C13" s="3"/>
      <c r="D13" s="24" t="s">
        <v>16</v>
      </c>
      <c r="E13" s="27" t="s">
        <v>17</v>
      </c>
      <c r="F13" s="3"/>
      <c r="G13" s="131">
        <v>58.080415503656802</v>
      </c>
      <c r="H13" s="125">
        <v>72.350104229233594</v>
      </c>
      <c r="I13" s="125">
        <v>80.876585520969499</v>
      </c>
      <c r="J13" s="125">
        <v>80.065276103843502</v>
      </c>
      <c r="K13" s="125">
        <v>76.053986732972305</v>
      </c>
      <c r="L13" s="132">
        <v>73.485289780173204</v>
      </c>
      <c r="M13" s="125"/>
      <c r="N13" s="133">
        <v>81.798026728379199</v>
      </c>
      <c r="O13" s="134">
        <v>83.763348732035993</v>
      </c>
      <c r="P13" s="135">
        <v>82.780687730207603</v>
      </c>
      <c r="Q13" s="125"/>
      <c r="R13" s="136">
        <v>76.1411278196571</v>
      </c>
      <c r="S13" s="130"/>
      <c r="T13" s="131">
        <v>3.1758311544776001</v>
      </c>
      <c r="U13" s="125">
        <v>4.8117251344338499</v>
      </c>
      <c r="V13" s="125">
        <v>3.3354560650937102</v>
      </c>
      <c r="W13" s="125">
        <v>-0.40364490771816097</v>
      </c>
      <c r="X13" s="125">
        <v>-1.4577816716058201</v>
      </c>
      <c r="Y13" s="132">
        <v>1.73615925451526</v>
      </c>
      <c r="Z13" s="125"/>
      <c r="AA13" s="133">
        <v>1.7132113425128599</v>
      </c>
      <c r="AB13" s="134">
        <v>0.44485318780683197</v>
      </c>
      <c r="AC13" s="135">
        <v>1.06752610350982</v>
      </c>
      <c r="AD13" s="125"/>
      <c r="AE13" s="136">
        <v>1.52753064276543</v>
      </c>
      <c r="AF13" s="30"/>
      <c r="AG13" s="131">
        <v>58.510083718053501</v>
      </c>
      <c r="AH13" s="125">
        <v>68.713525214817395</v>
      </c>
      <c r="AI13" s="125">
        <v>78.224028627598202</v>
      </c>
      <c r="AJ13" s="125">
        <v>78.145064077401301</v>
      </c>
      <c r="AK13" s="125">
        <v>72.814161481353807</v>
      </c>
      <c r="AL13" s="132">
        <v>71.281383104834006</v>
      </c>
      <c r="AM13" s="125"/>
      <c r="AN13" s="133">
        <v>76.3104591549357</v>
      </c>
      <c r="AO13" s="134">
        <v>80.055574821690001</v>
      </c>
      <c r="AP13" s="135">
        <v>78.1830169883129</v>
      </c>
      <c r="AQ13" s="125"/>
      <c r="AR13" s="136">
        <v>73.253311479032007</v>
      </c>
      <c r="AS13" s="130"/>
      <c r="AT13" s="131">
        <v>1.9874974959621099</v>
      </c>
      <c r="AU13" s="125">
        <v>4.6398336822172297</v>
      </c>
      <c r="AV13" s="125">
        <v>4.8459683572423504</v>
      </c>
      <c r="AW13" s="125">
        <v>2.0009136899401501</v>
      </c>
      <c r="AX13" s="125">
        <v>-0.82662837450532201</v>
      </c>
      <c r="AY13" s="132">
        <v>2.5105482049698402</v>
      </c>
      <c r="AZ13" s="125"/>
      <c r="BA13" s="133">
        <v>-2.99183343915514</v>
      </c>
      <c r="BB13" s="134">
        <v>-1.91564169707624</v>
      </c>
      <c r="BC13" s="135">
        <v>-2.4443491305155201</v>
      </c>
      <c r="BD13" s="125"/>
      <c r="BE13" s="136">
        <v>0.94621877005495403</v>
      </c>
    </row>
    <row r="14" spans="1:57" x14ac:dyDescent="0.2">
      <c r="A14" s="21" t="s">
        <v>23</v>
      </c>
      <c r="B14" s="3" t="str">
        <f t="shared" si="0"/>
        <v>Arlington, VA</v>
      </c>
      <c r="C14" s="3"/>
      <c r="D14" s="24" t="s">
        <v>16</v>
      </c>
      <c r="E14" s="27" t="s">
        <v>17</v>
      </c>
      <c r="F14" s="3"/>
      <c r="G14" s="131">
        <v>52.986075296544598</v>
      </c>
      <c r="H14" s="125">
        <v>76.245487364620899</v>
      </c>
      <c r="I14" s="125">
        <v>85.342960288808598</v>
      </c>
      <c r="J14" s="125">
        <v>83.0324909747292</v>
      </c>
      <c r="K14" s="125">
        <v>77.173800928313497</v>
      </c>
      <c r="L14" s="132">
        <v>74.956162970603401</v>
      </c>
      <c r="M14" s="125"/>
      <c r="N14" s="133">
        <v>84.878803506962299</v>
      </c>
      <c r="O14" s="134">
        <v>83.145951521402694</v>
      </c>
      <c r="P14" s="135">
        <v>84.012377514182504</v>
      </c>
      <c r="Q14" s="125"/>
      <c r="R14" s="136">
        <v>77.543652840197396</v>
      </c>
      <c r="S14" s="130"/>
      <c r="T14" s="131">
        <v>-14.6428406432762</v>
      </c>
      <c r="U14" s="125">
        <v>-5.5168104033149099</v>
      </c>
      <c r="V14" s="125">
        <v>-4.97078528668324</v>
      </c>
      <c r="W14" s="125">
        <v>-9.0788595777168304</v>
      </c>
      <c r="X14" s="125">
        <v>-8.4399446269102292</v>
      </c>
      <c r="Y14" s="132">
        <v>-8.1850467985064395</v>
      </c>
      <c r="Z14" s="125"/>
      <c r="AA14" s="133">
        <v>-0.85198332212749095</v>
      </c>
      <c r="AB14" s="134">
        <v>-1.64343323200424</v>
      </c>
      <c r="AC14" s="135">
        <v>-1.24521280075531</v>
      </c>
      <c r="AD14" s="125"/>
      <c r="AE14" s="136">
        <v>-6.14338026935964</v>
      </c>
      <c r="AF14" s="30"/>
      <c r="AG14" s="131">
        <v>58.305827746260903</v>
      </c>
      <c r="AH14" s="125">
        <v>76.291903042805501</v>
      </c>
      <c r="AI14" s="125">
        <v>86.627127385250105</v>
      </c>
      <c r="AJ14" s="125">
        <v>86.371841155234605</v>
      </c>
      <c r="AK14" s="125">
        <v>77.029396596183503</v>
      </c>
      <c r="AL14" s="132">
        <v>76.925219185146901</v>
      </c>
      <c r="AM14" s="125"/>
      <c r="AN14" s="133">
        <v>77.784940691077793</v>
      </c>
      <c r="AO14" s="134">
        <v>78.308406395048905</v>
      </c>
      <c r="AP14" s="135">
        <v>78.046673543063406</v>
      </c>
      <c r="AQ14" s="125"/>
      <c r="AR14" s="136">
        <v>77.245634715980202</v>
      </c>
      <c r="AS14" s="130"/>
      <c r="AT14" s="131">
        <v>-2.9517154179470402</v>
      </c>
      <c r="AU14" s="125">
        <v>1.2030637761248399</v>
      </c>
      <c r="AV14" s="125">
        <v>2.53287103809709</v>
      </c>
      <c r="AW14" s="125">
        <v>1.0727632695451601</v>
      </c>
      <c r="AX14" s="125">
        <v>-2.7181286131741</v>
      </c>
      <c r="AY14" s="132">
        <v>9.8769219215979493E-3</v>
      </c>
      <c r="AZ14" s="125"/>
      <c r="BA14" s="133">
        <v>-1.76393778844392</v>
      </c>
      <c r="BB14" s="134">
        <v>-3.4050161380491302</v>
      </c>
      <c r="BC14" s="135">
        <v>-2.5961106350124301</v>
      </c>
      <c r="BD14" s="125"/>
      <c r="BE14" s="136">
        <v>-0.75805577628542797</v>
      </c>
    </row>
    <row r="15" spans="1:57" x14ac:dyDescent="0.2">
      <c r="A15" s="21" t="s">
        <v>24</v>
      </c>
      <c r="B15" s="3" t="str">
        <f t="shared" si="0"/>
        <v>Suburban Virginia Area</v>
      </c>
      <c r="C15" s="3"/>
      <c r="D15" s="24" t="s">
        <v>16</v>
      </c>
      <c r="E15" s="27" t="s">
        <v>17</v>
      </c>
      <c r="F15" s="3"/>
      <c r="G15" s="131">
        <v>56.017532874139</v>
      </c>
      <c r="H15" s="125">
        <v>67.6268002504696</v>
      </c>
      <c r="I15" s="125">
        <v>71.471509079524097</v>
      </c>
      <c r="J15" s="125">
        <v>71.512647132481803</v>
      </c>
      <c r="K15" s="125">
        <v>69.872276483846704</v>
      </c>
      <c r="L15" s="132">
        <v>67.300323089638496</v>
      </c>
      <c r="M15" s="125"/>
      <c r="N15" s="133">
        <v>78.312046080641096</v>
      </c>
      <c r="O15" s="134">
        <v>84.648134234910998</v>
      </c>
      <c r="P15" s="135">
        <v>81.480090157776104</v>
      </c>
      <c r="Q15" s="125"/>
      <c r="R15" s="136">
        <v>71.351902538506906</v>
      </c>
      <c r="S15" s="130"/>
      <c r="T15" s="131">
        <v>-3.1804321223566498</v>
      </c>
      <c r="U15" s="125">
        <v>-5.3252021453268297</v>
      </c>
      <c r="V15" s="125">
        <v>-2.89424777337562</v>
      </c>
      <c r="W15" s="125">
        <v>-3.8154204590192902</v>
      </c>
      <c r="X15" s="125">
        <v>-6.2212113189590799</v>
      </c>
      <c r="Y15" s="132">
        <v>-4.3341753007610304</v>
      </c>
      <c r="Z15" s="125"/>
      <c r="AA15" s="133">
        <v>-6.1092431493089103</v>
      </c>
      <c r="AB15" s="134">
        <v>-2.9462951526860102</v>
      </c>
      <c r="AC15" s="135">
        <v>-4.4924535186091097</v>
      </c>
      <c r="AD15" s="125"/>
      <c r="AE15" s="136">
        <v>-4.3855832460650399</v>
      </c>
      <c r="AF15" s="30"/>
      <c r="AG15" s="131">
        <v>54.924859110832799</v>
      </c>
      <c r="AH15" s="125">
        <v>64.051346274264205</v>
      </c>
      <c r="AI15" s="125">
        <v>68.672510958046303</v>
      </c>
      <c r="AJ15" s="125">
        <v>70.069816223662301</v>
      </c>
      <c r="AK15" s="125">
        <v>67.727998497229194</v>
      </c>
      <c r="AL15" s="132">
        <v>65.089353921679105</v>
      </c>
      <c r="AM15" s="125"/>
      <c r="AN15" s="133">
        <v>76.124729970883806</v>
      </c>
      <c r="AO15" s="134">
        <v>82.163989856297505</v>
      </c>
      <c r="AP15" s="135">
        <v>79.144359913590606</v>
      </c>
      <c r="AQ15" s="125"/>
      <c r="AR15" s="136">
        <v>69.1051238013453</v>
      </c>
      <c r="AS15" s="130"/>
      <c r="AT15" s="131">
        <v>-5.1632584121543603</v>
      </c>
      <c r="AU15" s="125">
        <v>-1.4049436535145601</v>
      </c>
      <c r="AV15" s="125">
        <v>-0.179254148448242</v>
      </c>
      <c r="AW15" s="125">
        <v>-0.31489197942790298</v>
      </c>
      <c r="AX15" s="125">
        <v>-4.3119740900452896</v>
      </c>
      <c r="AY15" s="132">
        <v>-2.19370065349933</v>
      </c>
      <c r="AZ15" s="125"/>
      <c r="BA15" s="133">
        <v>-6.87758386289737</v>
      </c>
      <c r="BB15" s="134">
        <v>-4.9443923232753404</v>
      </c>
      <c r="BC15" s="135">
        <v>-5.88402860518101</v>
      </c>
      <c r="BD15" s="125"/>
      <c r="BE15" s="136">
        <v>-3.4326322011926398</v>
      </c>
    </row>
    <row r="16" spans="1:57" x14ac:dyDescent="0.2">
      <c r="A16" s="21" t="s">
        <v>25</v>
      </c>
      <c r="B16" s="3" t="str">
        <f t="shared" si="0"/>
        <v>Alexandria, VA</v>
      </c>
      <c r="C16" s="3"/>
      <c r="D16" s="24" t="s">
        <v>16</v>
      </c>
      <c r="E16" s="27" t="s">
        <v>17</v>
      </c>
      <c r="F16" s="3"/>
      <c r="G16" s="131">
        <v>52.5413916869283</v>
      </c>
      <c r="H16" s="125">
        <v>67.928678939446499</v>
      </c>
      <c r="I16" s="125">
        <v>79.796225541275902</v>
      </c>
      <c r="J16" s="125">
        <v>82.713905291188993</v>
      </c>
      <c r="K16" s="125">
        <v>75.431284010651794</v>
      </c>
      <c r="L16" s="132">
        <v>71.682297093898299</v>
      </c>
      <c r="M16" s="125"/>
      <c r="N16" s="133">
        <v>76.785921037397202</v>
      </c>
      <c r="O16" s="134">
        <v>82.632858631469205</v>
      </c>
      <c r="P16" s="135">
        <v>79.709389834433196</v>
      </c>
      <c r="Q16" s="125"/>
      <c r="R16" s="136">
        <v>73.975752162622598</v>
      </c>
      <c r="S16" s="130"/>
      <c r="T16" s="131">
        <v>-4.7134536605641504</v>
      </c>
      <c r="U16" s="125">
        <v>3.3253606890694898</v>
      </c>
      <c r="V16" s="125">
        <v>3.6167304463662999</v>
      </c>
      <c r="W16" s="125">
        <v>4.4833398567793301</v>
      </c>
      <c r="X16" s="125">
        <v>-2.8468182642884101</v>
      </c>
      <c r="Y16" s="132">
        <v>1.04633244609374</v>
      </c>
      <c r="Z16" s="125"/>
      <c r="AA16" s="133">
        <v>-4.2710457798121197</v>
      </c>
      <c r="AB16" s="134">
        <v>-5.5174770151200399</v>
      </c>
      <c r="AC16" s="135">
        <v>-4.9211962006135703</v>
      </c>
      <c r="AD16" s="125"/>
      <c r="AE16" s="136">
        <v>-0.869121908365318</v>
      </c>
      <c r="AF16" s="30"/>
      <c r="AG16" s="131">
        <v>55.884566400370403</v>
      </c>
      <c r="AH16" s="125">
        <v>64.298946393423606</v>
      </c>
      <c r="AI16" s="125">
        <v>77.141947435452096</v>
      </c>
      <c r="AJ16" s="125">
        <v>77.309829802014505</v>
      </c>
      <c r="AK16" s="125">
        <v>71.873914553664406</v>
      </c>
      <c r="AL16" s="132">
        <v>69.301840916985</v>
      </c>
      <c r="AM16" s="125"/>
      <c r="AN16" s="133">
        <v>73.6714136853073</v>
      </c>
      <c r="AO16" s="134">
        <v>78.421326849600504</v>
      </c>
      <c r="AP16" s="135">
        <v>76.046370267453895</v>
      </c>
      <c r="AQ16" s="125"/>
      <c r="AR16" s="136">
        <v>71.228849302833297</v>
      </c>
      <c r="AS16" s="130"/>
      <c r="AT16" s="131">
        <v>-5.4832167380330699</v>
      </c>
      <c r="AU16" s="125">
        <v>-0.15828066140102701</v>
      </c>
      <c r="AV16" s="125">
        <v>4.37527490401121</v>
      </c>
      <c r="AW16" s="125">
        <v>2.6563137393159399</v>
      </c>
      <c r="AX16" s="125">
        <v>0.864720365533302</v>
      </c>
      <c r="AY16" s="132">
        <v>0.72858371953346202</v>
      </c>
      <c r="AZ16" s="125"/>
      <c r="BA16" s="133">
        <v>-6.0814500949867796</v>
      </c>
      <c r="BB16" s="134">
        <v>-5.6744195156657904</v>
      </c>
      <c r="BC16" s="135">
        <v>-5.87201859783372</v>
      </c>
      <c r="BD16" s="125"/>
      <c r="BE16" s="136">
        <v>-1.3809199553515501</v>
      </c>
    </row>
    <row r="17" spans="1:57" x14ac:dyDescent="0.2">
      <c r="A17" s="21" t="s">
        <v>26</v>
      </c>
      <c r="B17" s="3" t="str">
        <f t="shared" si="0"/>
        <v>Fairfax/Tysons Corner, VA</v>
      </c>
      <c r="C17" s="3"/>
      <c r="D17" s="24" t="s">
        <v>16</v>
      </c>
      <c r="E17" s="27" t="s">
        <v>17</v>
      </c>
      <c r="F17" s="3"/>
      <c r="G17" s="131">
        <v>55.621028307336701</v>
      </c>
      <c r="H17" s="125">
        <v>76.522241478913898</v>
      </c>
      <c r="I17" s="125">
        <v>87.845176198729007</v>
      </c>
      <c r="J17" s="125">
        <v>87.172171622956199</v>
      </c>
      <c r="K17" s="125">
        <v>73.922588099364503</v>
      </c>
      <c r="L17" s="132">
        <v>76.216641141460101</v>
      </c>
      <c r="M17" s="125"/>
      <c r="N17" s="133">
        <v>74.0958983246678</v>
      </c>
      <c r="O17" s="134">
        <v>77.030618139803494</v>
      </c>
      <c r="P17" s="135">
        <v>75.563258232235697</v>
      </c>
      <c r="Q17" s="125"/>
      <c r="R17" s="136">
        <v>76.029960310253102</v>
      </c>
      <c r="S17" s="130"/>
      <c r="T17" s="131">
        <v>4.5037731158690102</v>
      </c>
      <c r="U17" s="125">
        <v>9.6396486355167301</v>
      </c>
      <c r="V17" s="125">
        <v>13.702087170774901</v>
      </c>
      <c r="W17" s="125">
        <v>13.7840080279129</v>
      </c>
      <c r="X17" s="125">
        <v>6.4081965089655002</v>
      </c>
      <c r="Y17" s="132">
        <v>10.0251572092806</v>
      </c>
      <c r="Z17" s="125"/>
      <c r="AA17" s="133">
        <v>-0.43076023265910901</v>
      </c>
      <c r="AB17" s="134">
        <v>-0.94755284073399704</v>
      </c>
      <c r="AC17" s="135">
        <v>-0.69484635660322402</v>
      </c>
      <c r="AD17" s="125"/>
      <c r="AE17" s="136">
        <v>6.7528030705199802</v>
      </c>
      <c r="AF17" s="30"/>
      <c r="AG17" s="131">
        <v>54.147891392258799</v>
      </c>
      <c r="AH17" s="125">
        <v>68.720392836510598</v>
      </c>
      <c r="AI17" s="125">
        <v>81.926632004621595</v>
      </c>
      <c r="AJ17" s="125">
        <v>82.070339266224295</v>
      </c>
      <c r="AK17" s="125">
        <v>68.610629693818595</v>
      </c>
      <c r="AL17" s="132">
        <v>71.095177038686799</v>
      </c>
      <c r="AM17" s="125"/>
      <c r="AN17" s="133">
        <v>71.2045060658578</v>
      </c>
      <c r="AO17" s="134">
        <v>76.239168110918499</v>
      </c>
      <c r="AP17" s="135">
        <v>73.721837088388199</v>
      </c>
      <c r="AQ17" s="125"/>
      <c r="AR17" s="136">
        <v>71.8456513386014</v>
      </c>
      <c r="AS17" s="130"/>
      <c r="AT17" s="131">
        <v>2.0461350410731098</v>
      </c>
      <c r="AU17" s="125">
        <v>8.2957806805359997</v>
      </c>
      <c r="AV17" s="125">
        <v>10.698009035168401</v>
      </c>
      <c r="AW17" s="125">
        <v>11.9188017664521</v>
      </c>
      <c r="AX17" s="125">
        <v>6.6085625945428097</v>
      </c>
      <c r="AY17" s="132">
        <v>8.3057100018123595</v>
      </c>
      <c r="AZ17" s="125"/>
      <c r="BA17" s="133">
        <v>-1.5727505001303099</v>
      </c>
      <c r="BB17" s="134">
        <v>-2.0562240368321998</v>
      </c>
      <c r="BC17" s="135">
        <v>-1.8233361166581401</v>
      </c>
      <c r="BD17" s="125"/>
      <c r="BE17" s="136">
        <v>5.1259252132172604</v>
      </c>
    </row>
    <row r="18" spans="1:57" x14ac:dyDescent="0.2">
      <c r="A18" s="21" t="s">
        <v>27</v>
      </c>
      <c r="B18" s="3" t="str">
        <f t="shared" si="0"/>
        <v>I-95 Fredericksburg, VA</v>
      </c>
      <c r="C18" s="3"/>
      <c r="D18" s="24" t="s">
        <v>16</v>
      </c>
      <c r="E18" s="27" t="s">
        <v>17</v>
      </c>
      <c r="F18" s="3"/>
      <c r="G18" s="131">
        <v>53.737159050655301</v>
      </c>
      <c r="H18" s="125">
        <v>58.767268862911699</v>
      </c>
      <c r="I18" s="125">
        <v>65.131656630062494</v>
      </c>
      <c r="J18" s="125">
        <v>71.803046404534101</v>
      </c>
      <c r="K18" s="125">
        <v>71.696776478923098</v>
      </c>
      <c r="L18" s="132">
        <v>64.227181485417404</v>
      </c>
      <c r="M18" s="125"/>
      <c r="N18" s="133">
        <v>74.152792537489603</v>
      </c>
      <c r="O18" s="134">
        <v>78.462628409493405</v>
      </c>
      <c r="P18" s="135">
        <v>76.307710473491497</v>
      </c>
      <c r="Q18" s="125"/>
      <c r="R18" s="136">
        <v>67.678761196295696</v>
      </c>
      <c r="S18" s="130"/>
      <c r="T18" s="131">
        <v>-15.2947992619728</v>
      </c>
      <c r="U18" s="125">
        <v>-12.1561689213123</v>
      </c>
      <c r="V18" s="125">
        <v>-7.0795832496991897</v>
      </c>
      <c r="W18" s="125">
        <v>2.5616516825095701</v>
      </c>
      <c r="X18" s="125">
        <v>3.9672186102335698</v>
      </c>
      <c r="Y18" s="132">
        <v>-5.3825518338205702</v>
      </c>
      <c r="Z18" s="125"/>
      <c r="AA18" s="133">
        <v>-1.98031120283392</v>
      </c>
      <c r="AB18" s="134">
        <v>-2.1605343025465702</v>
      </c>
      <c r="AC18" s="135">
        <v>-2.07305033829592</v>
      </c>
      <c r="AD18" s="125"/>
      <c r="AE18" s="136">
        <v>-4.341113269939</v>
      </c>
      <c r="AF18" s="30"/>
      <c r="AG18" s="131">
        <v>54.705396150667099</v>
      </c>
      <c r="AH18" s="125">
        <v>56.473609635139901</v>
      </c>
      <c r="AI18" s="125">
        <v>61.052072263549398</v>
      </c>
      <c r="AJ18" s="125">
        <v>65.296965403235305</v>
      </c>
      <c r="AK18" s="125">
        <v>66.430511276419793</v>
      </c>
      <c r="AL18" s="132">
        <v>60.791710945802301</v>
      </c>
      <c r="AM18" s="125"/>
      <c r="AN18" s="133">
        <v>73.314440902113503</v>
      </c>
      <c r="AO18" s="134">
        <v>77.240524264966297</v>
      </c>
      <c r="AP18" s="135">
        <v>75.277482583539907</v>
      </c>
      <c r="AQ18" s="125"/>
      <c r="AR18" s="136">
        <v>64.930502842298793</v>
      </c>
      <c r="AS18" s="130"/>
      <c r="AT18" s="131">
        <v>-8.20934085737278</v>
      </c>
      <c r="AU18" s="125">
        <v>-7.0334228528384104</v>
      </c>
      <c r="AV18" s="125">
        <v>-4.2284217645067601</v>
      </c>
      <c r="AW18" s="125">
        <v>-2.72437710702755</v>
      </c>
      <c r="AX18" s="125">
        <v>-1.15549788374507</v>
      </c>
      <c r="AY18" s="132">
        <v>-4.5429875255283196</v>
      </c>
      <c r="AZ18" s="125"/>
      <c r="BA18" s="133">
        <v>-4.7130500197502103</v>
      </c>
      <c r="BB18" s="134">
        <v>-4.1490760551720802</v>
      </c>
      <c r="BC18" s="135">
        <v>-4.4245410803975096</v>
      </c>
      <c r="BD18" s="125"/>
      <c r="BE18" s="136">
        <v>-4.5037853587023804</v>
      </c>
    </row>
    <row r="19" spans="1:57" x14ac:dyDescent="0.2">
      <c r="A19" s="21" t="s">
        <v>28</v>
      </c>
      <c r="B19" s="3" t="str">
        <f t="shared" si="0"/>
        <v>Dulles Airport Area, VA</v>
      </c>
      <c r="C19" s="3"/>
      <c r="D19" s="24" t="s">
        <v>16</v>
      </c>
      <c r="E19" s="27" t="s">
        <v>17</v>
      </c>
      <c r="F19" s="3"/>
      <c r="G19" s="131">
        <v>60.5577689243027</v>
      </c>
      <c r="H19" s="125">
        <v>79.102637070764501</v>
      </c>
      <c r="I19" s="125">
        <v>89.062796433314304</v>
      </c>
      <c r="J19" s="125">
        <v>85.3727945361411</v>
      </c>
      <c r="K19" s="125">
        <v>76.8639726807057</v>
      </c>
      <c r="L19" s="132">
        <v>78.191993929045694</v>
      </c>
      <c r="M19" s="125"/>
      <c r="N19" s="133">
        <v>81.236956934168006</v>
      </c>
      <c r="O19" s="134">
        <v>81.787137165623193</v>
      </c>
      <c r="P19" s="135">
        <v>81.5120470498956</v>
      </c>
      <c r="Q19" s="125"/>
      <c r="R19" s="136">
        <v>79.140580535002798</v>
      </c>
      <c r="S19" s="130"/>
      <c r="T19" s="131">
        <v>10.1829478771142</v>
      </c>
      <c r="U19" s="125">
        <v>6.5959350632749496</v>
      </c>
      <c r="V19" s="125">
        <v>4.4731278513408199</v>
      </c>
      <c r="W19" s="125">
        <v>2.7045532351934201</v>
      </c>
      <c r="X19" s="125">
        <v>-3.1552527787737499</v>
      </c>
      <c r="Y19" s="132">
        <v>3.7272864549252498</v>
      </c>
      <c r="Z19" s="125"/>
      <c r="AA19" s="133">
        <v>6.5439163971137004</v>
      </c>
      <c r="AB19" s="134">
        <v>2.9984470194719801</v>
      </c>
      <c r="AC19" s="135">
        <v>4.7352062892315097</v>
      </c>
      <c r="AD19" s="125"/>
      <c r="AE19" s="136">
        <v>4.02187271788112</v>
      </c>
      <c r="AF19" s="30"/>
      <c r="AG19" s="131">
        <v>59.338835135647798</v>
      </c>
      <c r="AH19" s="125">
        <v>71.765319673686193</v>
      </c>
      <c r="AI19" s="125">
        <v>82.633750711439902</v>
      </c>
      <c r="AJ19" s="125">
        <v>82.896983494593002</v>
      </c>
      <c r="AK19" s="125">
        <v>72.991367861885706</v>
      </c>
      <c r="AL19" s="132">
        <v>73.9252513754505</v>
      </c>
      <c r="AM19" s="125"/>
      <c r="AN19" s="133">
        <v>76.9517169417567</v>
      </c>
      <c r="AO19" s="134">
        <v>78.260766457977596</v>
      </c>
      <c r="AP19" s="135">
        <v>77.606241699867098</v>
      </c>
      <c r="AQ19" s="125"/>
      <c r="AR19" s="136">
        <v>74.976962896712394</v>
      </c>
      <c r="AS19" s="130"/>
      <c r="AT19" s="131">
        <v>2.83154563761147</v>
      </c>
      <c r="AU19" s="125">
        <v>2.39907961966636</v>
      </c>
      <c r="AV19" s="125">
        <v>2.9151160730107999</v>
      </c>
      <c r="AW19" s="125">
        <v>1.3687507249738999</v>
      </c>
      <c r="AX19" s="125">
        <v>-3.9836536061891601</v>
      </c>
      <c r="AY19" s="132">
        <v>1.0240854528013199</v>
      </c>
      <c r="AZ19" s="125"/>
      <c r="BA19" s="133">
        <v>-0.52116864404181595</v>
      </c>
      <c r="BB19" s="134">
        <v>-1.42187173283149</v>
      </c>
      <c r="BC19" s="135">
        <v>-0.97736625514403197</v>
      </c>
      <c r="BD19" s="125"/>
      <c r="BE19" s="136">
        <v>0.42381341319538901</v>
      </c>
    </row>
    <row r="20" spans="1:57" x14ac:dyDescent="0.2">
      <c r="A20" s="21" t="s">
        <v>29</v>
      </c>
      <c r="B20" s="3" t="str">
        <f t="shared" si="0"/>
        <v>Williamsburg, VA</v>
      </c>
      <c r="C20" s="3"/>
      <c r="D20" s="24" t="s">
        <v>16</v>
      </c>
      <c r="E20" s="27" t="s">
        <v>17</v>
      </c>
      <c r="F20" s="3"/>
      <c r="G20" s="131">
        <v>44.347372538792499</v>
      </c>
      <c r="H20" s="125">
        <v>43.877950189072799</v>
      </c>
      <c r="I20" s="125">
        <v>45.533967922806099</v>
      </c>
      <c r="J20" s="125">
        <v>54.570348154909297</v>
      </c>
      <c r="K20" s="125">
        <v>65.419220237318996</v>
      </c>
      <c r="L20" s="132">
        <v>50.749771808579901</v>
      </c>
      <c r="M20" s="125"/>
      <c r="N20" s="133">
        <v>80.884078758638594</v>
      </c>
      <c r="O20" s="134">
        <v>82.748728647802807</v>
      </c>
      <c r="P20" s="135">
        <v>81.816403703220701</v>
      </c>
      <c r="Q20" s="125"/>
      <c r="R20" s="136">
        <v>59.625952349905901</v>
      </c>
      <c r="S20" s="130"/>
      <c r="T20" s="131">
        <v>-1.0712458750012499</v>
      </c>
      <c r="U20" s="125">
        <v>1.5525075783103099</v>
      </c>
      <c r="V20" s="125">
        <v>-3.1037162602686101</v>
      </c>
      <c r="W20" s="125">
        <v>8.1592152278959205</v>
      </c>
      <c r="X20" s="125">
        <v>7.6458756208786998</v>
      </c>
      <c r="Y20" s="132">
        <v>3.0437301882991399</v>
      </c>
      <c r="Z20" s="125"/>
      <c r="AA20" s="133">
        <v>1.2231965516123799</v>
      </c>
      <c r="AB20" s="134">
        <v>-1.6601921446385499</v>
      </c>
      <c r="AC20" s="135">
        <v>-0.25575058606954798</v>
      </c>
      <c r="AD20" s="125"/>
      <c r="AE20" s="136">
        <v>1.72450080535276</v>
      </c>
      <c r="AF20" s="30"/>
      <c r="AG20" s="131">
        <v>46.9096361976789</v>
      </c>
      <c r="AH20" s="125">
        <v>43.030382057634597</v>
      </c>
      <c r="AI20" s="125">
        <v>42.6554961533446</v>
      </c>
      <c r="AJ20" s="125">
        <v>45.498109271091401</v>
      </c>
      <c r="AK20" s="125">
        <v>52.438388316599202</v>
      </c>
      <c r="AL20" s="132">
        <v>46.106402399269697</v>
      </c>
      <c r="AM20" s="125"/>
      <c r="AN20" s="133">
        <v>72.444256095970701</v>
      </c>
      <c r="AO20" s="134">
        <v>76.926587560307695</v>
      </c>
      <c r="AP20" s="135">
        <v>74.685421828139198</v>
      </c>
      <c r="AQ20" s="125"/>
      <c r="AR20" s="136">
        <v>54.271836521803898</v>
      </c>
      <c r="AS20" s="130"/>
      <c r="AT20" s="131">
        <v>5.3759270905345202</v>
      </c>
      <c r="AU20" s="125">
        <v>6.6034097768265099</v>
      </c>
      <c r="AV20" s="125">
        <v>2.5220430992056402</v>
      </c>
      <c r="AW20" s="125">
        <v>-0.44747839534842898</v>
      </c>
      <c r="AX20" s="125">
        <v>-2.8496601682985299</v>
      </c>
      <c r="AY20" s="132">
        <v>1.9301258441427001</v>
      </c>
      <c r="AZ20" s="125"/>
      <c r="BA20" s="133">
        <v>3.1679496975711698</v>
      </c>
      <c r="BB20" s="134">
        <v>2.6042528642195601</v>
      </c>
      <c r="BC20" s="135">
        <v>2.8768722095071499</v>
      </c>
      <c r="BD20" s="125"/>
      <c r="BE20" s="136">
        <v>2.3002828769186099</v>
      </c>
    </row>
    <row r="21" spans="1:57" x14ac:dyDescent="0.2">
      <c r="A21" s="21" t="s">
        <v>30</v>
      </c>
      <c r="B21" s="3" t="str">
        <f t="shared" si="0"/>
        <v>Virginia Beach, VA</v>
      </c>
      <c r="C21" s="3"/>
      <c r="D21" s="24" t="s">
        <v>16</v>
      </c>
      <c r="E21" s="27" t="s">
        <v>17</v>
      </c>
      <c r="F21" s="3"/>
      <c r="G21" s="131">
        <v>41.007592534008197</v>
      </c>
      <c r="H21" s="125">
        <v>48.054413160392201</v>
      </c>
      <c r="I21" s="125">
        <v>52.151217968997102</v>
      </c>
      <c r="J21" s="125">
        <v>53.906991458399197</v>
      </c>
      <c r="K21" s="125">
        <v>60.9300854160075</v>
      </c>
      <c r="L21" s="132">
        <v>51.2100601075608</v>
      </c>
      <c r="M21" s="125"/>
      <c r="N21" s="133">
        <v>72.999050933248895</v>
      </c>
      <c r="O21" s="134">
        <v>77.000949066751005</v>
      </c>
      <c r="P21" s="135">
        <v>75</v>
      </c>
      <c r="Q21" s="125"/>
      <c r="R21" s="136">
        <v>58.0071857911149</v>
      </c>
      <c r="S21" s="130"/>
      <c r="T21" s="131">
        <v>-15.837285148407</v>
      </c>
      <c r="U21" s="125">
        <v>-10.2930998843123</v>
      </c>
      <c r="V21" s="125">
        <v>-11.076410797338401</v>
      </c>
      <c r="W21" s="125">
        <v>-10.9008154299185</v>
      </c>
      <c r="X21" s="125">
        <v>-3.0973542256371198</v>
      </c>
      <c r="Y21" s="132">
        <v>-9.9532398774540205</v>
      </c>
      <c r="Z21" s="125"/>
      <c r="AA21" s="133">
        <v>0.336310401330914</v>
      </c>
      <c r="AB21" s="134">
        <v>-4.3709073771305098</v>
      </c>
      <c r="AC21" s="135">
        <v>-2.1365499842320999</v>
      </c>
      <c r="AD21" s="125"/>
      <c r="AE21" s="136">
        <v>-7.2418323356855696</v>
      </c>
      <c r="AF21" s="30"/>
      <c r="AG21" s="131">
        <v>46.191059158044297</v>
      </c>
      <c r="AH21" s="125">
        <v>50.225100702946001</v>
      </c>
      <c r="AI21" s="125">
        <v>55.465603032935697</v>
      </c>
      <c r="AJ21" s="125">
        <v>57.155832872600897</v>
      </c>
      <c r="AK21" s="125">
        <v>58.735486928362597</v>
      </c>
      <c r="AL21" s="132">
        <v>53.554616538977903</v>
      </c>
      <c r="AM21" s="125"/>
      <c r="AN21" s="133">
        <v>71.530684780033098</v>
      </c>
      <c r="AO21" s="134">
        <v>75.471921649158801</v>
      </c>
      <c r="AP21" s="135">
        <v>73.501303214596007</v>
      </c>
      <c r="AQ21" s="125"/>
      <c r="AR21" s="136">
        <v>59.253669874868798</v>
      </c>
      <c r="AS21" s="130"/>
      <c r="AT21" s="131">
        <v>-3.66859768059108</v>
      </c>
      <c r="AU21" s="125">
        <v>-1.6395314662602101</v>
      </c>
      <c r="AV21" s="125">
        <v>-1.5590560721937901</v>
      </c>
      <c r="AW21" s="125">
        <v>-1.9040774744240201</v>
      </c>
      <c r="AX21" s="125">
        <v>1.0544256686868201</v>
      </c>
      <c r="AY21" s="132">
        <v>-1.4584542205782001</v>
      </c>
      <c r="AZ21" s="125"/>
      <c r="BA21" s="133">
        <v>4.2944018528868</v>
      </c>
      <c r="BB21" s="134">
        <v>2.0987890287996702</v>
      </c>
      <c r="BC21" s="135">
        <v>3.1554957731707298</v>
      </c>
      <c r="BD21" s="125"/>
      <c r="BE21" s="136">
        <v>0.109588579835008</v>
      </c>
    </row>
    <row r="22" spans="1:57" x14ac:dyDescent="0.2">
      <c r="A22" s="34" t="s">
        <v>31</v>
      </c>
      <c r="B22" s="3" t="str">
        <f t="shared" si="0"/>
        <v>Norfolk/Portsmouth, VA</v>
      </c>
      <c r="C22" s="3"/>
      <c r="D22" s="24" t="s">
        <v>16</v>
      </c>
      <c r="E22" s="27" t="s">
        <v>17</v>
      </c>
      <c r="F22" s="3"/>
      <c r="G22" s="131">
        <v>53.135429474793597</v>
      </c>
      <c r="H22" s="125">
        <v>69.5415422448621</v>
      </c>
      <c r="I22" s="125">
        <v>72.387142104338594</v>
      </c>
      <c r="J22" s="125">
        <v>72.3520112418759</v>
      </c>
      <c r="K22" s="125">
        <v>67.047251010012204</v>
      </c>
      <c r="L22" s="132">
        <v>66.892675215176496</v>
      </c>
      <c r="M22" s="125"/>
      <c r="N22" s="133">
        <v>74.1261197962409</v>
      </c>
      <c r="O22" s="134">
        <v>77.445986298963604</v>
      </c>
      <c r="P22" s="135">
        <v>75.786053047602294</v>
      </c>
      <c r="Q22" s="125"/>
      <c r="R22" s="136">
        <v>69.433640310155297</v>
      </c>
      <c r="S22" s="130"/>
      <c r="T22" s="131">
        <v>-11.874456710219899</v>
      </c>
      <c r="U22" s="125">
        <v>3.40398601299768</v>
      </c>
      <c r="V22" s="125">
        <v>5.2164486358262598</v>
      </c>
      <c r="W22" s="125">
        <v>-1.0029692334716001</v>
      </c>
      <c r="X22" s="125">
        <v>-12.4695062502316</v>
      </c>
      <c r="Y22" s="132">
        <v>-3.34252961901278</v>
      </c>
      <c r="Z22" s="125"/>
      <c r="AA22" s="133">
        <v>-7.6546566250374699</v>
      </c>
      <c r="AB22" s="134">
        <v>-6.3474497527722402</v>
      </c>
      <c r="AC22" s="135">
        <v>-6.9913294637877499</v>
      </c>
      <c r="AD22" s="125"/>
      <c r="AE22" s="136">
        <v>-4.51077024306817</v>
      </c>
      <c r="AF22" s="30"/>
      <c r="AG22" s="131">
        <v>53.855612155278401</v>
      </c>
      <c r="AH22" s="125">
        <v>62.770068505181797</v>
      </c>
      <c r="AI22" s="125">
        <v>66.098717723520096</v>
      </c>
      <c r="AJ22" s="125">
        <v>67.249253469172601</v>
      </c>
      <c r="AK22" s="125">
        <v>66.406112770068503</v>
      </c>
      <c r="AL22" s="132">
        <v>63.275952924644301</v>
      </c>
      <c r="AM22" s="125"/>
      <c r="AN22" s="133">
        <v>74.152467943087998</v>
      </c>
      <c r="AO22" s="134">
        <v>74.912172843843294</v>
      </c>
      <c r="AP22" s="135">
        <v>74.532320393465596</v>
      </c>
      <c r="AQ22" s="125"/>
      <c r="AR22" s="136">
        <v>66.492057915736098</v>
      </c>
      <c r="AS22" s="130"/>
      <c r="AT22" s="131">
        <v>-8.32950227636222</v>
      </c>
      <c r="AU22" s="125">
        <v>-2.5934487645870101</v>
      </c>
      <c r="AV22" s="125">
        <v>-3.8686933804467598</v>
      </c>
      <c r="AW22" s="125">
        <v>-3.22160400820913</v>
      </c>
      <c r="AX22" s="125">
        <v>-6.77430166796647</v>
      </c>
      <c r="AY22" s="132">
        <v>-4.8964315579004101</v>
      </c>
      <c r="AZ22" s="125"/>
      <c r="BA22" s="133">
        <v>-3.9645398106810199</v>
      </c>
      <c r="BB22" s="134">
        <v>-4.8479580859902498</v>
      </c>
      <c r="BC22" s="135">
        <v>-4.4105410100872398</v>
      </c>
      <c r="BD22" s="125"/>
      <c r="BE22" s="136">
        <v>-4.7413573185941198</v>
      </c>
    </row>
    <row r="23" spans="1:57" x14ac:dyDescent="0.2">
      <c r="A23" s="35" t="s">
        <v>32</v>
      </c>
      <c r="B23" s="3" t="str">
        <f t="shared" si="0"/>
        <v>Newport News/Hampton, VA</v>
      </c>
      <c r="C23" s="3"/>
      <c r="D23" s="24" t="s">
        <v>16</v>
      </c>
      <c r="E23" s="27" t="s">
        <v>17</v>
      </c>
      <c r="F23" s="3"/>
      <c r="G23" s="131">
        <v>50.35267021736</v>
      </c>
      <c r="H23" s="125">
        <v>62.372247013099098</v>
      </c>
      <c r="I23" s="125">
        <v>67.6263135166258</v>
      </c>
      <c r="J23" s="125">
        <v>69.713545415287101</v>
      </c>
      <c r="K23" s="125">
        <v>68.993810277817701</v>
      </c>
      <c r="L23" s="132">
        <v>63.811717288037997</v>
      </c>
      <c r="M23" s="125"/>
      <c r="N23" s="133">
        <v>79.2140492298834</v>
      </c>
      <c r="O23" s="134">
        <v>75.269900676551003</v>
      </c>
      <c r="P23" s="135">
        <v>77.241974953217195</v>
      </c>
      <c r="Q23" s="125"/>
      <c r="R23" s="136">
        <v>67.648933763803399</v>
      </c>
      <c r="S23" s="130"/>
      <c r="T23" s="131">
        <v>-5.3691228914748796</v>
      </c>
      <c r="U23" s="125">
        <v>6.9502399425007599</v>
      </c>
      <c r="V23" s="125">
        <v>8.7656542392399501</v>
      </c>
      <c r="W23" s="125">
        <v>4.4125271708159701</v>
      </c>
      <c r="X23" s="125">
        <v>-8.7784978477111597</v>
      </c>
      <c r="Y23" s="132">
        <v>0.93425572947412405</v>
      </c>
      <c r="Z23" s="125"/>
      <c r="AA23" s="133">
        <v>-7.0619361618997099</v>
      </c>
      <c r="AB23" s="134">
        <v>-15.9474011731474</v>
      </c>
      <c r="AC23" s="135">
        <v>-11.6144199645992</v>
      </c>
      <c r="AD23" s="125"/>
      <c r="AE23" s="136">
        <v>-3.5337748105565798</v>
      </c>
      <c r="AF23" s="30"/>
      <c r="AG23" s="131">
        <v>50.950050381459597</v>
      </c>
      <c r="AH23" s="125">
        <v>57.999856052972497</v>
      </c>
      <c r="AI23" s="125">
        <v>63.149560961566102</v>
      </c>
      <c r="AJ23" s="125">
        <v>64.081617964589</v>
      </c>
      <c r="AK23" s="125">
        <v>62.534187419029699</v>
      </c>
      <c r="AL23" s="132">
        <v>59.743054555923401</v>
      </c>
      <c r="AM23" s="125"/>
      <c r="AN23" s="133">
        <v>72.945156182524798</v>
      </c>
      <c r="AO23" s="134">
        <v>74.604145674391802</v>
      </c>
      <c r="AP23" s="135">
        <v>73.7746509284583</v>
      </c>
      <c r="AQ23" s="125"/>
      <c r="AR23" s="136">
        <v>63.7520820909333</v>
      </c>
      <c r="AS23" s="130"/>
      <c r="AT23" s="131">
        <v>-5.0553975994685603</v>
      </c>
      <c r="AU23" s="125">
        <v>-3.5695142723012698</v>
      </c>
      <c r="AV23" s="125">
        <v>-2.4320325637176801</v>
      </c>
      <c r="AW23" s="125">
        <v>-2.9081215465377301</v>
      </c>
      <c r="AX23" s="125">
        <v>-4.7071972392983801</v>
      </c>
      <c r="AY23" s="132">
        <v>-3.6891975418378502</v>
      </c>
      <c r="AZ23" s="125"/>
      <c r="BA23" s="133">
        <v>-2.9493139631035401</v>
      </c>
      <c r="BB23" s="134">
        <v>-6.4477545195732704</v>
      </c>
      <c r="BC23" s="135">
        <v>-4.7502973797401298</v>
      </c>
      <c r="BD23" s="125"/>
      <c r="BE23" s="136">
        <v>-4.0426375169356801</v>
      </c>
    </row>
    <row r="24" spans="1:57" x14ac:dyDescent="0.2">
      <c r="A24" s="36" t="s">
        <v>33</v>
      </c>
      <c r="B24" s="3" t="str">
        <f t="shared" si="0"/>
        <v>Chesapeake/Suffolk, VA</v>
      </c>
      <c r="C24" s="3"/>
      <c r="D24" s="25" t="s">
        <v>16</v>
      </c>
      <c r="E24" s="28" t="s">
        <v>17</v>
      </c>
      <c r="F24" s="3"/>
      <c r="G24" s="137">
        <v>53.791917454858101</v>
      </c>
      <c r="H24" s="138">
        <v>70.713671539122899</v>
      </c>
      <c r="I24" s="138">
        <v>76.079105760963003</v>
      </c>
      <c r="J24" s="138">
        <v>75.460017196904502</v>
      </c>
      <c r="K24" s="138">
        <v>70.335339638864994</v>
      </c>
      <c r="L24" s="139">
        <v>69.276010318142696</v>
      </c>
      <c r="M24" s="125"/>
      <c r="N24" s="140">
        <v>76.027515047291402</v>
      </c>
      <c r="O24" s="141">
        <v>78.658641444539896</v>
      </c>
      <c r="P24" s="142">
        <v>77.343078245915706</v>
      </c>
      <c r="Q24" s="125"/>
      <c r="R24" s="143">
        <v>71.580886868934996</v>
      </c>
      <c r="S24" s="130"/>
      <c r="T24" s="137">
        <v>-13.0399437192214</v>
      </c>
      <c r="U24" s="138">
        <v>-3.9595628005175301</v>
      </c>
      <c r="V24" s="138">
        <v>-1.41910848896259</v>
      </c>
      <c r="W24" s="138">
        <v>-2.53010185664888</v>
      </c>
      <c r="X24" s="138">
        <v>-10.422563440359999</v>
      </c>
      <c r="Y24" s="139">
        <v>-6.0280405852162104</v>
      </c>
      <c r="Z24" s="125"/>
      <c r="AA24" s="140">
        <v>-8.7351045784505104</v>
      </c>
      <c r="AB24" s="141">
        <v>-9.3216466858393492</v>
      </c>
      <c r="AC24" s="142">
        <v>-9.0343091227044194</v>
      </c>
      <c r="AD24" s="125"/>
      <c r="AE24" s="143">
        <v>-6.9771063942984304</v>
      </c>
      <c r="AF24" s="31"/>
      <c r="AG24" s="137">
        <v>56.445000647305001</v>
      </c>
      <c r="AH24" s="138">
        <v>69.611185431320905</v>
      </c>
      <c r="AI24" s="138">
        <v>74.453027229965898</v>
      </c>
      <c r="AJ24" s="138">
        <v>74.673110948086105</v>
      </c>
      <c r="AK24" s="138">
        <v>69.278902170629607</v>
      </c>
      <c r="AL24" s="139">
        <v>68.892245285461499</v>
      </c>
      <c r="AM24" s="125"/>
      <c r="AN24" s="140">
        <v>74.560911405515</v>
      </c>
      <c r="AO24" s="141">
        <v>76.623656842014398</v>
      </c>
      <c r="AP24" s="142">
        <v>75.592284123764699</v>
      </c>
      <c r="AQ24" s="125"/>
      <c r="AR24" s="143">
        <v>70.806542096405195</v>
      </c>
      <c r="AS24" s="75"/>
      <c r="AT24" s="137">
        <v>-8.0958061544128093</v>
      </c>
      <c r="AU24" s="138">
        <v>-7.0536438798203094E-2</v>
      </c>
      <c r="AV24" s="138">
        <v>0.91561934401344303</v>
      </c>
      <c r="AW24" s="138">
        <v>0.35280954966642097</v>
      </c>
      <c r="AX24" s="138">
        <v>-3.8208282630560801</v>
      </c>
      <c r="AY24" s="139">
        <v>-1.9457882689619199</v>
      </c>
      <c r="AZ24" s="125"/>
      <c r="BA24" s="140">
        <v>-4.7496728857205301</v>
      </c>
      <c r="BB24" s="141">
        <v>-5.0741975167947704</v>
      </c>
      <c r="BC24" s="142">
        <v>-4.9144259235682597</v>
      </c>
      <c r="BD24" s="125"/>
      <c r="BE24" s="143">
        <v>-2.87076026940511</v>
      </c>
    </row>
    <row r="25" spans="1:57" x14ac:dyDescent="0.2">
      <c r="A25" s="35" t="s">
        <v>111</v>
      </c>
      <c r="B25" s="3" t="s">
        <v>111</v>
      </c>
      <c r="C25" s="9"/>
      <c r="D25" s="23" t="s">
        <v>16</v>
      </c>
      <c r="E25" s="26" t="s">
        <v>17</v>
      </c>
      <c r="F25" s="3"/>
      <c r="G25" s="122">
        <v>57.064338829615203</v>
      </c>
      <c r="H25" s="123">
        <v>72.809569996766797</v>
      </c>
      <c r="I25" s="123">
        <v>80.407371483996101</v>
      </c>
      <c r="J25" s="123">
        <v>86.323957322987297</v>
      </c>
      <c r="K25" s="123">
        <v>75.654704170708001</v>
      </c>
      <c r="L25" s="124">
        <v>74.451988360814696</v>
      </c>
      <c r="M25" s="125"/>
      <c r="N25" s="126">
        <v>85.192369867442594</v>
      </c>
      <c r="O25" s="127">
        <v>87.875848690591596</v>
      </c>
      <c r="P25" s="128">
        <v>86.534109279017102</v>
      </c>
      <c r="Q25" s="125"/>
      <c r="R25" s="129">
        <v>77.904022908872506</v>
      </c>
      <c r="S25" s="130"/>
      <c r="T25" s="122">
        <v>47.745299409202801</v>
      </c>
      <c r="U25" s="123">
        <v>18.756971662301499</v>
      </c>
      <c r="V25" s="123">
        <v>4.8167521130663697</v>
      </c>
      <c r="W25" s="123">
        <v>3.3057194193127701</v>
      </c>
      <c r="X25" s="123">
        <v>-1.1634528228157099</v>
      </c>
      <c r="Y25" s="124">
        <v>10.5441021747785</v>
      </c>
      <c r="Z25" s="125"/>
      <c r="AA25" s="126">
        <v>4.3292811019867896</v>
      </c>
      <c r="AB25" s="127">
        <v>3.83435259808165</v>
      </c>
      <c r="AC25" s="128">
        <v>4.0773916303388704</v>
      </c>
      <c r="AD25" s="125"/>
      <c r="AE25" s="129">
        <v>8.4064282653951299</v>
      </c>
      <c r="AF25" s="29"/>
      <c r="AG25" s="122">
        <v>46.783058519236903</v>
      </c>
      <c r="AH25" s="123">
        <v>61.930164888457803</v>
      </c>
      <c r="AI25" s="123">
        <v>73.924991917232404</v>
      </c>
      <c r="AJ25" s="123">
        <v>76.123504688005099</v>
      </c>
      <c r="AK25" s="123">
        <v>68.258971871968896</v>
      </c>
      <c r="AL25" s="124">
        <v>65.4041383769802</v>
      </c>
      <c r="AM25" s="125"/>
      <c r="AN25" s="126">
        <v>83.171677982541198</v>
      </c>
      <c r="AO25" s="127">
        <v>85.273197542838602</v>
      </c>
      <c r="AP25" s="128">
        <v>84.222437762689907</v>
      </c>
      <c r="AQ25" s="125"/>
      <c r="AR25" s="129">
        <v>70.780795344325796</v>
      </c>
      <c r="AS25" s="130"/>
      <c r="AT25" s="122">
        <v>6.9888780501060497</v>
      </c>
      <c r="AU25" s="123">
        <v>9.0174877289540998</v>
      </c>
      <c r="AV25" s="123">
        <v>8.7794989224566091</v>
      </c>
      <c r="AW25" s="123">
        <v>1.56587519500701</v>
      </c>
      <c r="AX25" s="123">
        <v>1.17991985329109E-2</v>
      </c>
      <c r="AY25" s="124">
        <v>4.9172398768903198</v>
      </c>
      <c r="AZ25" s="125"/>
      <c r="BA25" s="126">
        <v>10.6737055470694</v>
      </c>
      <c r="BB25" s="127">
        <v>10.450148326610799</v>
      </c>
      <c r="BC25" s="128">
        <v>10.5604193963732</v>
      </c>
      <c r="BD25" s="125"/>
      <c r="BE25" s="129">
        <v>6.7699937546959301</v>
      </c>
    </row>
    <row r="26" spans="1:57" x14ac:dyDescent="0.2">
      <c r="A26" s="35" t="s">
        <v>43</v>
      </c>
      <c r="B26" s="3" t="str">
        <f t="shared" si="0"/>
        <v>Richmond North/Glen Allen, VA</v>
      </c>
      <c r="C26" s="10"/>
      <c r="D26" s="24" t="s">
        <v>16</v>
      </c>
      <c r="E26" s="27" t="s">
        <v>17</v>
      </c>
      <c r="F26" s="3"/>
      <c r="G26" s="131">
        <v>49.569648924122298</v>
      </c>
      <c r="H26" s="125">
        <v>63.986409966024901</v>
      </c>
      <c r="I26" s="125">
        <v>73.907134767836894</v>
      </c>
      <c r="J26" s="125">
        <v>74.201585503963699</v>
      </c>
      <c r="K26" s="125">
        <v>68.063420158550301</v>
      </c>
      <c r="L26" s="132">
        <v>65.945639864099604</v>
      </c>
      <c r="M26" s="125"/>
      <c r="N26" s="133">
        <v>77.406568516421203</v>
      </c>
      <c r="O26" s="134">
        <v>84.133635334088297</v>
      </c>
      <c r="P26" s="135">
        <v>80.770101925254806</v>
      </c>
      <c r="Q26" s="125"/>
      <c r="R26" s="136">
        <v>70.181200453001097</v>
      </c>
      <c r="S26" s="130"/>
      <c r="T26" s="131">
        <v>-2.5758368288477</v>
      </c>
      <c r="U26" s="125">
        <v>-2.77038654581852</v>
      </c>
      <c r="V26" s="125">
        <v>-0.29465600226500499</v>
      </c>
      <c r="W26" s="125">
        <v>-1.1942490374424499</v>
      </c>
      <c r="X26" s="125">
        <v>-4.2743818783313001</v>
      </c>
      <c r="Y26" s="132">
        <v>-2.16257911426275</v>
      </c>
      <c r="Z26" s="125"/>
      <c r="AA26" s="133">
        <v>3.68109099763906</v>
      </c>
      <c r="AB26" s="134">
        <v>2.4410953990295701</v>
      </c>
      <c r="AC26" s="135">
        <v>3.03155204589644</v>
      </c>
      <c r="AD26" s="125"/>
      <c r="AE26" s="136">
        <v>-0.51339526261328805</v>
      </c>
      <c r="AF26" s="30"/>
      <c r="AG26" s="131">
        <v>49.549830124575301</v>
      </c>
      <c r="AH26" s="125">
        <v>61.5373725934314</v>
      </c>
      <c r="AI26" s="125">
        <v>70.654020385050899</v>
      </c>
      <c r="AJ26" s="125">
        <v>71.259909399773406</v>
      </c>
      <c r="AK26" s="125">
        <v>66.234428086070196</v>
      </c>
      <c r="AL26" s="132">
        <v>63.847112117780199</v>
      </c>
      <c r="AM26" s="125"/>
      <c r="AN26" s="133">
        <v>77.015855039637501</v>
      </c>
      <c r="AO26" s="134">
        <v>82.117780294450696</v>
      </c>
      <c r="AP26" s="135">
        <v>79.566817667044106</v>
      </c>
      <c r="AQ26" s="125"/>
      <c r="AR26" s="136">
        <v>68.338456560427105</v>
      </c>
      <c r="AS26" s="130"/>
      <c r="AT26" s="131">
        <v>-4.8722589814701696</v>
      </c>
      <c r="AU26" s="125">
        <v>-3.08474167145105</v>
      </c>
      <c r="AV26" s="125">
        <v>1.0270876503175601</v>
      </c>
      <c r="AW26" s="125">
        <v>2.74421705133292</v>
      </c>
      <c r="AX26" s="125">
        <v>1.6473608416512999</v>
      </c>
      <c r="AY26" s="132">
        <v>-0.25044042687553097</v>
      </c>
      <c r="AZ26" s="125"/>
      <c r="BA26" s="133">
        <v>4.5485464269849496</v>
      </c>
      <c r="BB26" s="134">
        <v>3.3610197627068499</v>
      </c>
      <c r="BC26" s="135">
        <v>3.9323593467742302</v>
      </c>
      <c r="BD26" s="125"/>
      <c r="BE26" s="136">
        <v>1.1031262454874999</v>
      </c>
    </row>
    <row r="27" spans="1:57" x14ac:dyDescent="0.2">
      <c r="A27" s="21" t="s">
        <v>44</v>
      </c>
      <c r="B27" s="3" t="str">
        <f t="shared" si="0"/>
        <v>Richmond West/Midlothian, VA</v>
      </c>
      <c r="C27" s="3"/>
      <c r="D27" s="24" t="s">
        <v>16</v>
      </c>
      <c r="E27" s="27" t="s">
        <v>17</v>
      </c>
      <c r="F27" s="3"/>
      <c r="G27" s="131">
        <v>50.895933838731899</v>
      </c>
      <c r="H27" s="125">
        <v>58.476912474155696</v>
      </c>
      <c r="I27" s="125">
        <v>63.197794624396899</v>
      </c>
      <c r="J27" s="125">
        <v>63.025499655410002</v>
      </c>
      <c r="K27" s="125">
        <v>65.024121295658105</v>
      </c>
      <c r="L27" s="132">
        <v>60.124052377670502</v>
      </c>
      <c r="M27" s="125"/>
      <c r="N27" s="133">
        <v>80.427291523087504</v>
      </c>
      <c r="O27" s="134">
        <v>86.113025499655393</v>
      </c>
      <c r="P27" s="135">
        <v>83.270158511371406</v>
      </c>
      <c r="Q27" s="125"/>
      <c r="R27" s="136">
        <v>66.7372255587279</v>
      </c>
      <c r="S27" s="130"/>
      <c r="T27" s="131">
        <v>-0.94079991119292805</v>
      </c>
      <c r="U27" s="125">
        <v>-9.4107659321305004</v>
      </c>
      <c r="V27" s="125">
        <v>-11.419234214233301</v>
      </c>
      <c r="W27" s="125">
        <v>-10.6239858187338</v>
      </c>
      <c r="X27" s="125">
        <v>-12.0065554095153</v>
      </c>
      <c r="Y27" s="132">
        <v>-9.36700701983332</v>
      </c>
      <c r="Z27" s="125"/>
      <c r="AA27" s="133">
        <v>-1.71127458198321</v>
      </c>
      <c r="AB27" s="134">
        <v>0.49407402374273202</v>
      </c>
      <c r="AC27" s="135">
        <v>-0.58317839317527398</v>
      </c>
      <c r="AD27" s="125"/>
      <c r="AE27" s="136">
        <v>-6.4194460977980299</v>
      </c>
      <c r="AF27" s="30"/>
      <c r="AG27" s="131">
        <v>48.518263266712601</v>
      </c>
      <c r="AH27" s="125">
        <v>59.536526533425203</v>
      </c>
      <c r="AI27" s="125">
        <v>64.042039972432804</v>
      </c>
      <c r="AJ27" s="125">
        <v>65.136113025499597</v>
      </c>
      <c r="AK27" s="125">
        <v>62.706753962784198</v>
      </c>
      <c r="AL27" s="132">
        <v>59.987939352170898</v>
      </c>
      <c r="AM27" s="125"/>
      <c r="AN27" s="133">
        <v>75.198139214334901</v>
      </c>
      <c r="AO27" s="134">
        <v>81.305995864920703</v>
      </c>
      <c r="AP27" s="135">
        <v>78.252067539627802</v>
      </c>
      <c r="AQ27" s="125"/>
      <c r="AR27" s="136">
        <v>65.206261691444297</v>
      </c>
      <c r="AS27" s="130"/>
      <c r="AT27" s="131">
        <v>-10.380278042377901</v>
      </c>
      <c r="AU27" s="125">
        <v>-9.3193660992998097</v>
      </c>
      <c r="AV27" s="125">
        <v>-7.2318102297426901</v>
      </c>
      <c r="AW27" s="125">
        <v>-2.73186005460916</v>
      </c>
      <c r="AX27" s="125">
        <v>-8.7672963792427208</v>
      </c>
      <c r="AY27" s="132">
        <v>-7.5760264995108697</v>
      </c>
      <c r="AZ27" s="125"/>
      <c r="BA27" s="133">
        <v>-1.32370872327089</v>
      </c>
      <c r="BB27" s="134">
        <v>2.3493816639262701</v>
      </c>
      <c r="BC27" s="135">
        <v>0.55098127495795901</v>
      </c>
      <c r="BD27" s="125"/>
      <c r="BE27" s="136">
        <v>-4.94167954496805</v>
      </c>
    </row>
    <row r="28" spans="1:57" x14ac:dyDescent="0.2">
      <c r="A28" s="21" t="s">
        <v>45</v>
      </c>
      <c r="B28" s="3" t="str">
        <f t="shared" si="0"/>
        <v>Petersburg/Chester, VA</v>
      </c>
      <c r="C28" s="3"/>
      <c r="D28" s="24" t="s">
        <v>16</v>
      </c>
      <c r="E28" s="27" t="s">
        <v>17</v>
      </c>
      <c r="F28" s="3"/>
      <c r="G28" s="131">
        <v>57.8112915699922</v>
      </c>
      <c r="H28" s="125">
        <v>65.255220417633396</v>
      </c>
      <c r="I28" s="125">
        <v>66.763341067285296</v>
      </c>
      <c r="J28" s="125">
        <v>69.6829079659706</v>
      </c>
      <c r="K28" s="125">
        <v>69.547563805104403</v>
      </c>
      <c r="L28" s="132">
        <v>65.812064965197195</v>
      </c>
      <c r="M28" s="125"/>
      <c r="N28" s="133">
        <v>74.419953596287698</v>
      </c>
      <c r="O28" s="134">
        <v>78.460943542150005</v>
      </c>
      <c r="P28" s="135">
        <v>76.440448569218802</v>
      </c>
      <c r="Q28" s="125"/>
      <c r="R28" s="136">
        <v>68.848745994917607</v>
      </c>
      <c r="S28" s="130"/>
      <c r="T28" s="131">
        <v>-16.086034357496001</v>
      </c>
      <c r="U28" s="125">
        <v>-12.4000620686597</v>
      </c>
      <c r="V28" s="125">
        <v>-14.180033158446699</v>
      </c>
      <c r="W28" s="125">
        <v>-10.427118303805999</v>
      </c>
      <c r="X28" s="125">
        <v>-8.8442503260957306</v>
      </c>
      <c r="Y28" s="132">
        <v>-12.3138192733464</v>
      </c>
      <c r="Z28" s="125"/>
      <c r="AA28" s="133">
        <v>-2.5791961493565401</v>
      </c>
      <c r="AB28" s="134">
        <v>-0.28685202035973101</v>
      </c>
      <c r="AC28" s="135">
        <v>-1.4160510314002599</v>
      </c>
      <c r="AD28" s="125"/>
      <c r="AE28" s="136">
        <v>-9.1272438258463602</v>
      </c>
      <c r="AF28" s="30"/>
      <c r="AG28" s="131">
        <v>54.253673627223499</v>
      </c>
      <c r="AH28" s="125">
        <v>62.765854601701399</v>
      </c>
      <c r="AI28" s="125">
        <v>64.481825212683603</v>
      </c>
      <c r="AJ28" s="125">
        <v>66.560324825986001</v>
      </c>
      <c r="AK28" s="125">
        <v>64.423820572312394</v>
      </c>
      <c r="AL28" s="132">
        <v>62.497099767981403</v>
      </c>
      <c r="AM28" s="125"/>
      <c r="AN28" s="133">
        <v>71.500386697602394</v>
      </c>
      <c r="AO28" s="134">
        <v>73.748066511987602</v>
      </c>
      <c r="AP28" s="135">
        <v>72.624226604794998</v>
      </c>
      <c r="AQ28" s="125"/>
      <c r="AR28" s="136">
        <v>65.390564578499607</v>
      </c>
      <c r="AS28" s="130"/>
      <c r="AT28" s="131">
        <v>-7.0365507831412399</v>
      </c>
      <c r="AU28" s="125">
        <v>-4.2659464766637498</v>
      </c>
      <c r="AV28" s="125">
        <v>-5.5974612265545103</v>
      </c>
      <c r="AW28" s="125">
        <v>-2.9589508831984901</v>
      </c>
      <c r="AX28" s="125">
        <v>-4.9095565248226603</v>
      </c>
      <c r="AY28" s="132">
        <v>-4.89473676804164</v>
      </c>
      <c r="AZ28" s="125"/>
      <c r="BA28" s="133">
        <v>-2.6837487866535499</v>
      </c>
      <c r="BB28" s="134">
        <v>-3.2363661951907301</v>
      </c>
      <c r="BC28" s="135">
        <v>-2.96511982232404</v>
      </c>
      <c r="BD28" s="125"/>
      <c r="BE28" s="136">
        <v>-4.2907946328243396</v>
      </c>
    </row>
    <row r="29" spans="1:57" x14ac:dyDescent="0.2">
      <c r="A29" s="77" t="s">
        <v>97</v>
      </c>
      <c r="B29" s="37" t="s">
        <v>70</v>
      </c>
      <c r="C29" s="3"/>
      <c r="D29" s="24" t="s">
        <v>16</v>
      </c>
      <c r="E29" s="27" t="s">
        <v>17</v>
      </c>
      <c r="F29" s="3"/>
      <c r="G29" s="131">
        <v>48.855852656146901</v>
      </c>
      <c r="H29" s="125">
        <v>61.276574153939798</v>
      </c>
      <c r="I29" s="125">
        <v>63.823633872849904</v>
      </c>
      <c r="J29" s="125">
        <v>65.447257598051607</v>
      </c>
      <c r="K29" s="125">
        <v>64.599928966462002</v>
      </c>
      <c r="L29" s="132">
        <v>60.800649449490002</v>
      </c>
      <c r="M29" s="125"/>
      <c r="N29" s="133">
        <v>74.732355776548701</v>
      </c>
      <c r="O29" s="134">
        <v>78.136891775330994</v>
      </c>
      <c r="P29" s="135">
        <v>76.434623775939897</v>
      </c>
      <c r="Q29" s="125"/>
      <c r="R29" s="136">
        <v>65.267499257047106</v>
      </c>
      <c r="S29" s="130"/>
      <c r="T29" s="131">
        <v>-0.18898024866067101</v>
      </c>
      <c r="U29" s="125">
        <v>3.4346894200861202</v>
      </c>
      <c r="V29" s="125">
        <v>2.5408452035829798</v>
      </c>
      <c r="W29" s="125">
        <v>3.3650716134761098</v>
      </c>
      <c r="X29" s="125">
        <v>3.4511158540103999</v>
      </c>
      <c r="Y29" s="132">
        <v>2.6365981903330402</v>
      </c>
      <c r="Z29" s="125"/>
      <c r="AA29" s="133">
        <v>-0.24732026606115001</v>
      </c>
      <c r="AB29" s="134">
        <v>-1.5253569481951099</v>
      </c>
      <c r="AC29" s="135">
        <v>-0.90468744838224002</v>
      </c>
      <c r="AD29" s="125"/>
      <c r="AE29" s="136">
        <v>1.42384332679551</v>
      </c>
      <c r="AF29" s="30"/>
      <c r="AG29" s="131">
        <v>48.829808813834298</v>
      </c>
      <c r="AH29" s="125">
        <v>58.654089963994103</v>
      </c>
      <c r="AI29" s="125">
        <v>61.407779299153098</v>
      </c>
      <c r="AJ29" s="125">
        <v>64.337694609260097</v>
      </c>
      <c r="AK29" s="125">
        <v>64.505045894822203</v>
      </c>
      <c r="AL29" s="132">
        <v>59.546883716212697</v>
      </c>
      <c r="AM29" s="125"/>
      <c r="AN29" s="133">
        <v>75.718849840255501</v>
      </c>
      <c r="AO29" s="134">
        <v>78.778082052842393</v>
      </c>
      <c r="AP29" s="135">
        <v>77.248465946549004</v>
      </c>
      <c r="AQ29" s="125"/>
      <c r="AR29" s="136">
        <v>64.604478639165904</v>
      </c>
      <c r="AS29" s="130"/>
      <c r="AT29" s="131">
        <v>1.33665000594081</v>
      </c>
      <c r="AU29" s="125">
        <v>3.16782948940627</v>
      </c>
      <c r="AV29" s="125">
        <v>1.3062141697543199</v>
      </c>
      <c r="AW29" s="125">
        <v>2.8006874935660302</v>
      </c>
      <c r="AX29" s="125">
        <v>2.0823327262006401</v>
      </c>
      <c r="AY29" s="132">
        <v>2.16373047358337</v>
      </c>
      <c r="AZ29" s="125"/>
      <c r="BA29" s="133">
        <v>1.2766883611539199</v>
      </c>
      <c r="BB29" s="134">
        <v>2.3067734017827402</v>
      </c>
      <c r="BC29" s="135">
        <v>1.79932413185548</v>
      </c>
      <c r="BD29" s="125"/>
      <c r="BE29" s="136">
        <v>2.0389737145215698</v>
      </c>
    </row>
    <row r="30" spans="1:57" x14ac:dyDescent="0.2">
      <c r="A30" s="21" t="s">
        <v>47</v>
      </c>
      <c r="B30" s="3" t="str">
        <f t="shared" si="0"/>
        <v>Roanoke, VA</v>
      </c>
      <c r="C30" s="3"/>
      <c r="D30" s="24" t="s">
        <v>16</v>
      </c>
      <c r="E30" s="27" t="s">
        <v>17</v>
      </c>
      <c r="F30" s="3"/>
      <c r="G30" s="131">
        <v>52.474170744970003</v>
      </c>
      <c r="H30" s="125">
        <v>73.5907195939822</v>
      </c>
      <c r="I30" s="125">
        <v>76.363965923509099</v>
      </c>
      <c r="J30" s="125">
        <v>71.941272430668803</v>
      </c>
      <c r="K30" s="125">
        <v>71.633133949610198</v>
      </c>
      <c r="L30" s="132">
        <v>69.200652528548105</v>
      </c>
      <c r="M30" s="125"/>
      <c r="N30" s="133">
        <v>78.974080116004998</v>
      </c>
      <c r="O30" s="134">
        <v>81.765452238535403</v>
      </c>
      <c r="P30" s="135">
        <v>80.369766177270193</v>
      </c>
      <c r="Q30" s="125"/>
      <c r="R30" s="136">
        <v>72.391827856754404</v>
      </c>
      <c r="S30" s="130"/>
      <c r="T30" s="131">
        <v>-0.54051582730925196</v>
      </c>
      <c r="U30" s="125">
        <v>17.017622992263799</v>
      </c>
      <c r="V30" s="125">
        <v>15.280798544163799</v>
      </c>
      <c r="W30" s="125">
        <v>2.9581919365183098</v>
      </c>
      <c r="X30" s="125">
        <v>1.22688178565364</v>
      </c>
      <c r="Y30" s="132">
        <v>7.2782478824091799</v>
      </c>
      <c r="Z30" s="125"/>
      <c r="AA30" s="133">
        <v>-2.6048712590469298</v>
      </c>
      <c r="AB30" s="134">
        <v>-4.0006193319963197</v>
      </c>
      <c r="AC30" s="135">
        <v>-3.3198989220484201</v>
      </c>
      <c r="AD30" s="125"/>
      <c r="AE30" s="136">
        <v>3.6733330053748601</v>
      </c>
      <c r="AF30" s="30"/>
      <c r="AG30" s="131">
        <v>54.9755301794453</v>
      </c>
      <c r="AH30" s="125">
        <v>67.464201558818104</v>
      </c>
      <c r="AI30" s="125">
        <v>72.702555736813395</v>
      </c>
      <c r="AJ30" s="125">
        <v>73.509153525466701</v>
      </c>
      <c r="AK30" s="125">
        <v>73.309769802428804</v>
      </c>
      <c r="AL30" s="132">
        <v>68.392242160594506</v>
      </c>
      <c r="AM30" s="125"/>
      <c r="AN30" s="133">
        <v>83.845386985680605</v>
      </c>
      <c r="AO30" s="134">
        <v>87.3119448975892</v>
      </c>
      <c r="AP30" s="135">
        <v>85.578665941634895</v>
      </c>
      <c r="AQ30" s="125"/>
      <c r="AR30" s="136">
        <v>73.302648955177503</v>
      </c>
      <c r="AS30" s="130"/>
      <c r="AT30" s="131">
        <v>8.0264485272252806</v>
      </c>
      <c r="AU30" s="125">
        <v>14.394095241483001</v>
      </c>
      <c r="AV30" s="125">
        <v>12.7209663480442</v>
      </c>
      <c r="AW30" s="125">
        <v>10.137212617976999</v>
      </c>
      <c r="AX30" s="125">
        <v>10.5059513573073</v>
      </c>
      <c r="AY30" s="132">
        <v>11.2259876209203</v>
      </c>
      <c r="AZ30" s="125"/>
      <c r="BA30" s="133">
        <v>5.66094353614477</v>
      </c>
      <c r="BB30" s="134">
        <v>7.3656601489522497</v>
      </c>
      <c r="BC30" s="135">
        <v>6.5284308820205599</v>
      </c>
      <c r="BD30" s="125"/>
      <c r="BE30" s="136">
        <v>9.6362472917967708</v>
      </c>
    </row>
    <row r="31" spans="1:57" x14ac:dyDescent="0.2">
      <c r="A31" s="21" t="s">
        <v>48</v>
      </c>
      <c r="B31" s="3" t="str">
        <f t="shared" si="0"/>
        <v>Charlottesville, VA</v>
      </c>
      <c r="C31" s="3"/>
      <c r="D31" s="24" t="s">
        <v>16</v>
      </c>
      <c r="E31" s="27" t="s">
        <v>17</v>
      </c>
      <c r="F31" s="3"/>
      <c r="G31" s="131">
        <v>53.684453684453601</v>
      </c>
      <c r="H31" s="125">
        <v>66.897666897666795</v>
      </c>
      <c r="I31" s="125">
        <v>75.791175791175704</v>
      </c>
      <c r="J31" s="125">
        <v>72.788172788172702</v>
      </c>
      <c r="K31" s="125">
        <v>80.411180411180396</v>
      </c>
      <c r="L31" s="132">
        <v>69.914529914529894</v>
      </c>
      <c r="M31" s="125"/>
      <c r="N31" s="133">
        <v>91.198891198891104</v>
      </c>
      <c r="O31" s="134">
        <v>92.330792330792306</v>
      </c>
      <c r="P31" s="135">
        <v>91.764841764841705</v>
      </c>
      <c r="Q31" s="125"/>
      <c r="R31" s="136">
        <v>76.157476157476097</v>
      </c>
      <c r="S31" s="130"/>
      <c r="T31" s="131">
        <v>-4.56348701814749</v>
      </c>
      <c r="U31" s="125">
        <v>-4.8992694861160198</v>
      </c>
      <c r="V31" s="125">
        <v>-2.6630694820822698</v>
      </c>
      <c r="W31" s="125">
        <v>-4.5122476495025499</v>
      </c>
      <c r="X31" s="125">
        <v>-3.7395269999643701</v>
      </c>
      <c r="Y31" s="132">
        <v>-4.0223607380980999</v>
      </c>
      <c r="Z31" s="125"/>
      <c r="AA31" s="133">
        <v>0.13110872709726501</v>
      </c>
      <c r="AB31" s="134">
        <v>-2.5358653457827001</v>
      </c>
      <c r="AC31" s="135">
        <v>-1.22859856005923</v>
      </c>
      <c r="AD31" s="125"/>
      <c r="AE31" s="136">
        <v>-3.0785742742264399</v>
      </c>
      <c r="AF31" s="30"/>
      <c r="AG31" s="131">
        <v>55.832755832755801</v>
      </c>
      <c r="AH31" s="125">
        <v>64.755139755139695</v>
      </c>
      <c r="AI31" s="125">
        <v>70.472395472395405</v>
      </c>
      <c r="AJ31" s="125">
        <v>70.443520443520399</v>
      </c>
      <c r="AK31" s="125">
        <v>82.016632016632002</v>
      </c>
      <c r="AL31" s="132">
        <v>68.704088704088704</v>
      </c>
      <c r="AM31" s="125"/>
      <c r="AN31" s="133">
        <v>88.184338184338102</v>
      </c>
      <c r="AO31" s="134">
        <v>89.864864864864799</v>
      </c>
      <c r="AP31" s="135">
        <v>89.024601524601493</v>
      </c>
      <c r="AQ31" s="125"/>
      <c r="AR31" s="136">
        <v>74.509949509949493</v>
      </c>
      <c r="AS31" s="130"/>
      <c r="AT31" s="131">
        <v>-3.54131946508214</v>
      </c>
      <c r="AU31" s="125">
        <v>-0.73900752144228798</v>
      </c>
      <c r="AV31" s="125">
        <v>2.7735133348834502</v>
      </c>
      <c r="AW31" s="125">
        <v>-2.3371634998968198</v>
      </c>
      <c r="AX31" s="125">
        <v>2.5435977605054299</v>
      </c>
      <c r="AY31" s="132">
        <v>-8.1865302256917793E-2</v>
      </c>
      <c r="AZ31" s="125"/>
      <c r="BA31" s="133">
        <v>-2.38408891156576</v>
      </c>
      <c r="BB31" s="134">
        <v>0.160086046249859</v>
      </c>
      <c r="BC31" s="135">
        <v>-1.1163593316567799</v>
      </c>
      <c r="BD31" s="125"/>
      <c r="BE31" s="136">
        <v>-0.43743712097368498</v>
      </c>
    </row>
    <row r="32" spans="1:57" x14ac:dyDescent="0.2">
      <c r="A32" s="21" t="s">
        <v>49</v>
      </c>
      <c r="B32" t="s">
        <v>72</v>
      </c>
      <c r="C32" s="3"/>
      <c r="D32" s="24" t="s">
        <v>16</v>
      </c>
      <c r="E32" s="27" t="s">
        <v>17</v>
      </c>
      <c r="F32" s="3"/>
      <c r="G32" s="131">
        <v>47.938067589697702</v>
      </c>
      <c r="H32" s="125">
        <v>61.6942087241327</v>
      </c>
      <c r="I32" s="125">
        <v>67.128182224207194</v>
      </c>
      <c r="J32" s="125">
        <v>65.788298347476498</v>
      </c>
      <c r="K32" s="125">
        <v>65.148131606371805</v>
      </c>
      <c r="L32" s="132">
        <v>61.539377698377201</v>
      </c>
      <c r="M32" s="125"/>
      <c r="N32" s="133">
        <v>81.241625725770405</v>
      </c>
      <c r="O32" s="134">
        <v>82.283757629894197</v>
      </c>
      <c r="P32" s="135">
        <v>81.762691677832294</v>
      </c>
      <c r="Q32" s="125"/>
      <c r="R32" s="136">
        <v>67.3174674067929</v>
      </c>
      <c r="S32" s="130"/>
      <c r="T32" s="131">
        <v>-0.29177855340328601</v>
      </c>
      <c r="U32" s="125">
        <v>-2.9964366327739298</v>
      </c>
      <c r="V32" s="125">
        <v>0.61762010874834505</v>
      </c>
      <c r="W32" s="125">
        <v>-2.9874523930755998</v>
      </c>
      <c r="X32" s="125">
        <v>-0.28769954682257898</v>
      </c>
      <c r="Y32" s="132">
        <v>-1.23508780439049</v>
      </c>
      <c r="Z32" s="125"/>
      <c r="AA32" s="133">
        <v>2.7759181088730802</v>
      </c>
      <c r="AB32" s="134">
        <v>1.6517401774257801</v>
      </c>
      <c r="AC32" s="135">
        <v>2.2071562264723199</v>
      </c>
      <c r="AD32" s="125"/>
      <c r="AE32" s="136">
        <v>-6.7127482750224302E-2</v>
      </c>
      <c r="AF32" s="30"/>
      <c r="AG32" s="131">
        <v>47.580765222569497</v>
      </c>
      <c r="AH32" s="125">
        <v>59.695548608009503</v>
      </c>
      <c r="AI32" s="125">
        <v>63.689146940598398</v>
      </c>
      <c r="AJ32" s="125">
        <v>64.950870924519805</v>
      </c>
      <c r="AK32" s="125">
        <v>66.000446627958894</v>
      </c>
      <c r="AL32" s="132">
        <v>60.383355664731198</v>
      </c>
      <c r="AM32" s="125"/>
      <c r="AN32" s="133">
        <v>78.654905463748605</v>
      </c>
      <c r="AO32" s="134">
        <v>80.523299091856401</v>
      </c>
      <c r="AP32" s="135">
        <v>79.589102277802496</v>
      </c>
      <c r="AQ32" s="125"/>
      <c r="AR32" s="136">
        <v>65.870711839894497</v>
      </c>
      <c r="AS32" s="130"/>
      <c r="AT32" s="131">
        <v>-2.85638814363507</v>
      </c>
      <c r="AU32" s="125">
        <v>-2.4223389559453699</v>
      </c>
      <c r="AV32" s="125">
        <v>-0.63062771715154997</v>
      </c>
      <c r="AW32" s="125">
        <v>-1.6340425506288101</v>
      </c>
      <c r="AX32" s="125">
        <v>-3.2357206949167598</v>
      </c>
      <c r="AY32" s="132">
        <v>-2.1301087535177001</v>
      </c>
      <c r="AZ32" s="125"/>
      <c r="BA32" s="133">
        <v>-7.3936828267827002</v>
      </c>
      <c r="BB32" s="134">
        <v>-6.0393034794994396</v>
      </c>
      <c r="BC32" s="135">
        <v>-6.7134602573942601</v>
      </c>
      <c r="BD32" s="125"/>
      <c r="BE32" s="136">
        <v>-3.7624166989796901</v>
      </c>
    </row>
    <row r="33" spans="1:57" x14ac:dyDescent="0.2">
      <c r="A33" s="21" t="s">
        <v>50</v>
      </c>
      <c r="B33" s="3" t="str">
        <f t="shared" si="0"/>
        <v>Staunton &amp; Harrisonburg, VA</v>
      </c>
      <c r="C33" s="3"/>
      <c r="D33" s="24" t="s">
        <v>16</v>
      </c>
      <c r="E33" s="27" t="s">
        <v>17</v>
      </c>
      <c r="F33" s="3"/>
      <c r="G33" s="131">
        <v>49.120580235720702</v>
      </c>
      <c r="H33" s="125">
        <v>65.711695376246595</v>
      </c>
      <c r="I33" s="125">
        <v>65.330915684496802</v>
      </c>
      <c r="J33" s="125">
        <v>62.937443336355301</v>
      </c>
      <c r="K33" s="125">
        <v>70.534904805077005</v>
      </c>
      <c r="L33" s="132">
        <v>62.727107887579301</v>
      </c>
      <c r="M33" s="125"/>
      <c r="N33" s="133">
        <v>79.492293744333594</v>
      </c>
      <c r="O33" s="134">
        <v>88.703535811423293</v>
      </c>
      <c r="P33" s="135">
        <v>84.097914777878501</v>
      </c>
      <c r="Q33" s="125"/>
      <c r="R33" s="136">
        <v>68.833052713379004</v>
      </c>
      <c r="S33" s="130"/>
      <c r="T33" s="131">
        <v>-10.3963256093809</v>
      </c>
      <c r="U33" s="125">
        <v>3.17226841526139</v>
      </c>
      <c r="V33" s="125">
        <v>-3.18131850172291</v>
      </c>
      <c r="W33" s="125">
        <v>-7.6545886420142404</v>
      </c>
      <c r="X33" s="125">
        <v>-1.0991729752869099</v>
      </c>
      <c r="Y33" s="132">
        <v>-3.6337045969211998</v>
      </c>
      <c r="Z33" s="125"/>
      <c r="AA33" s="133">
        <v>-6.5610901095953498</v>
      </c>
      <c r="AB33" s="134">
        <v>-2.6024843781780098</v>
      </c>
      <c r="AC33" s="135">
        <v>-4.5143717361034597</v>
      </c>
      <c r="AD33" s="125"/>
      <c r="AE33" s="136">
        <v>-3.9429641436638998</v>
      </c>
      <c r="AF33" s="30"/>
      <c r="AG33" s="131">
        <v>51.795104261105998</v>
      </c>
      <c r="AH33" s="125">
        <v>59.279238440616503</v>
      </c>
      <c r="AI33" s="125">
        <v>61.427923844061603</v>
      </c>
      <c r="AJ33" s="125">
        <v>60.412511332728897</v>
      </c>
      <c r="AK33" s="125">
        <v>65.639165911151395</v>
      </c>
      <c r="AL33" s="132">
        <v>59.710788757932903</v>
      </c>
      <c r="AM33" s="125"/>
      <c r="AN33" s="133">
        <v>84.020852221214795</v>
      </c>
      <c r="AO33" s="134">
        <v>89.333635539437793</v>
      </c>
      <c r="AP33" s="135">
        <v>86.677243880326301</v>
      </c>
      <c r="AQ33" s="125"/>
      <c r="AR33" s="136">
        <v>67.415490221473902</v>
      </c>
      <c r="AS33" s="130"/>
      <c r="AT33" s="131">
        <v>-3.8179007777181502</v>
      </c>
      <c r="AU33" s="125">
        <v>-1.83210669096965</v>
      </c>
      <c r="AV33" s="125">
        <v>-3.7895000425576701</v>
      </c>
      <c r="AW33" s="125">
        <v>-8.87633495758155</v>
      </c>
      <c r="AX33" s="125">
        <v>-7.1192830190031398</v>
      </c>
      <c r="AY33" s="132">
        <v>-5.2365369038430396</v>
      </c>
      <c r="AZ33" s="125"/>
      <c r="BA33" s="133">
        <v>-1.3257665605329201</v>
      </c>
      <c r="BB33" s="134">
        <v>1.51465090295302</v>
      </c>
      <c r="BC33" s="135">
        <v>0.11669497168384101</v>
      </c>
      <c r="BD33" s="125"/>
      <c r="BE33" s="136">
        <v>-3.3424719345229299</v>
      </c>
    </row>
    <row r="34" spans="1:57" x14ac:dyDescent="0.2">
      <c r="A34" s="21" t="s">
        <v>51</v>
      </c>
      <c r="B34" s="3" t="str">
        <f t="shared" si="0"/>
        <v>Blacksburg &amp; Wytheville, VA</v>
      </c>
      <c r="C34" s="3"/>
      <c r="D34" s="24" t="s">
        <v>16</v>
      </c>
      <c r="E34" s="27" t="s">
        <v>17</v>
      </c>
      <c r="F34" s="3"/>
      <c r="G34" s="131">
        <v>44.2466015699789</v>
      </c>
      <c r="H34" s="125">
        <v>63.545854872678497</v>
      </c>
      <c r="I34" s="125">
        <v>63.469270534175699</v>
      </c>
      <c r="J34" s="125">
        <v>62.1290446103771</v>
      </c>
      <c r="K34" s="125">
        <v>59.582615355159803</v>
      </c>
      <c r="L34" s="132">
        <v>58.594677388473997</v>
      </c>
      <c r="M34" s="125"/>
      <c r="N34" s="133">
        <v>72.1424468696151</v>
      </c>
      <c r="O34" s="134">
        <v>78.479800880719793</v>
      </c>
      <c r="P34" s="135">
        <v>75.311123875167496</v>
      </c>
      <c r="Q34" s="125"/>
      <c r="R34" s="136">
        <v>63.370804956100699</v>
      </c>
      <c r="S34" s="130"/>
      <c r="T34" s="131">
        <v>1.8849350540110399</v>
      </c>
      <c r="U34" s="125">
        <v>11.210692192329001</v>
      </c>
      <c r="V34" s="125">
        <v>6.2678340691922703</v>
      </c>
      <c r="W34" s="125">
        <v>2.18066131957973</v>
      </c>
      <c r="X34" s="125">
        <v>-9.9558166405887594</v>
      </c>
      <c r="Y34" s="132">
        <v>1.98630346681215</v>
      </c>
      <c r="Z34" s="125"/>
      <c r="AA34" s="133">
        <v>-4.7615228162954697</v>
      </c>
      <c r="AB34" s="134">
        <v>1.2738583154891401</v>
      </c>
      <c r="AC34" s="135">
        <v>-1.7095008608640501</v>
      </c>
      <c r="AD34" s="125"/>
      <c r="AE34" s="136">
        <v>0.70062767281486804</v>
      </c>
      <c r="AF34" s="30"/>
      <c r="AG34" s="131">
        <v>46.888761248324698</v>
      </c>
      <c r="AH34" s="125">
        <v>56.380432701512497</v>
      </c>
      <c r="AI34" s="125">
        <v>57.964771204288702</v>
      </c>
      <c r="AJ34" s="125">
        <v>59.845874018763098</v>
      </c>
      <c r="AK34" s="125">
        <v>60.348458740187603</v>
      </c>
      <c r="AL34" s="132">
        <v>56.285659582615303</v>
      </c>
      <c r="AM34" s="125"/>
      <c r="AN34" s="133">
        <v>76.479035037334796</v>
      </c>
      <c r="AO34" s="134">
        <v>80.131150679686002</v>
      </c>
      <c r="AP34" s="135">
        <v>78.305092858510406</v>
      </c>
      <c r="AQ34" s="125"/>
      <c r="AR34" s="136">
        <v>62.576926232871003</v>
      </c>
      <c r="AS34" s="130"/>
      <c r="AT34" s="131">
        <v>5.7392053772270204</v>
      </c>
      <c r="AU34" s="125">
        <v>4.7673524219570496</v>
      </c>
      <c r="AV34" s="125">
        <v>1.5216251815400701</v>
      </c>
      <c r="AW34" s="125">
        <v>2.1014911407088102</v>
      </c>
      <c r="AX34" s="125">
        <v>-3.61239519165964</v>
      </c>
      <c r="AY34" s="132">
        <v>1.7901383953279</v>
      </c>
      <c r="AZ34" s="125"/>
      <c r="BA34" s="133">
        <v>1.4882957799829699</v>
      </c>
      <c r="BB34" s="134">
        <v>5.1187265115757503</v>
      </c>
      <c r="BC34" s="135">
        <v>3.3139494844467898</v>
      </c>
      <c r="BD34" s="125"/>
      <c r="BE34" s="136">
        <v>2.3297506689843801</v>
      </c>
    </row>
    <row r="35" spans="1:57" x14ac:dyDescent="0.2">
      <c r="A35" s="21" t="s">
        <v>52</v>
      </c>
      <c r="B35" s="3" t="str">
        <f t="shared" si="0"/>
        <v>Lynchburg, VA</v>
      </c>
      <c r="C35" s="3"/>
      <c r="D35" s="24" t="s">
        <v>16</v>
      </c>
      <c r="E35" s="27" t="s">
        <v>17</v>
      </c>
      <c r="F35" s="3"/>
      <c r="G35" s="131">
        <v>53.342157511581703</v>
      </c>
      <c r="H35" s="125">
        <v>71.806750496359996</v>
      </c>
      <c r="I35" s="125">
        <v>75.479814692256696</v>
      </c>
      <c r="J35" s="125">
        <v>67.902051621442695</v>
      </c>
      <c r="K35" s="125">
        <v>64.592984778292504</v>
      </c>
      <c r="L35" s="132">
        <v>66.624751819986699</v>
      </c>
      <c r="M35" s="125"/>
      <c r="N35" s="133">
        <v>82.131039046988704</v>
      </c>
      <c r="O35" s="134">
        <v>87.127729980145503</v>
      </c>
      <c r="P35" s="135">
        <v>84.629384513567103</v>
      </c>
      <c r="Q35" s="125"/>
      <c r="R35" s="136">
        <v>71.768932589581098</v>
      </c>
      <c r="S35" s="130"/>
      <c r="T35" s="131">
        <v>17.6744077768059</v>
      </c>
      <c r="U35" s="125">
        <v>21.242936415007801</v>
      </c>
      <c r="V35" s="125">
        <v>13.533759446551599</v>
      </c>
      <c r="W35" s="125">
        <v>1.0964169732042499</v>
      </c>
      <c r="X35" s="125">
        <v>-12.1706892815518</v>
      </c>
      <c r="Y35" s="132">
        <v>6.8569218908242799</v>
      </c>
      <c r="Z35" s="125"/>
      <c r="AA35" s="133">
        <v>-8.5879453127865109</v>
      </c>
      <c r="AB35" s="134">
        <v>-4.1033258492165299</v>
      </c>
      <c r="AC35" s="135">
        <v>-6.3331177344887699</v>
      </c>
      <c r="AD35" s="125"/>
      <c r="AE35" s="136">
        <v>2.0168842221952299</v>
      </c>
      <c r="AF35" s="30"/>
      <c r="AG35" s="131">
        <v>51.902713434811297</v>
      </c>
      <c r="AH35" s="125">
        <v>66.404698874917202</v>
      </c>
      <c r="AI35" s="125">
        <v>72.509927200529404</v>
      </c>
      <c r="AJ35" s="125">
        <v>72.261747187293096</v>
      </c>
      <c r="AK35" s="125">
        <v>69.374586366644607</v>
      </c>
      <c r="AL35" s="132">
        <v>66.490734612839105</v>
      </c>
      <c r="AM35" s="125"/>
      <c r="AN35" s="133">
        <v>81.767041694242195</v>
      </c>
      <c r="AO35" s="134">
        <v>82.453673064195797</v>
      </c>
      <c r="AP35" s="135">
        <v>82.110357379218996</v>
      </c>
      <c r="AQ35" s="125"/>
      <c r="AR35" s="136">
        <v>70.953483974662007</v>
      </c>
      <c r="AS35" s="130"/>
      <c r="AT35" s="131">
        <v>10.4550127321159</v>
      </c>
      <c r="AU35" s="125">
        <v>16.8068916099718</v>
      </c>
      <c r="AV35" s="125">
        <v>14.2975154076568</v>
      </c>
      <c r="AW35" s="125">
        <v>12.4213892451851</v>
      </c>
      <c r="AX35" s="125">
        <v>3.5144957051220498</v>
      </c>
      <c r="AY35" s="132">
        <v>11.346299809408301</v>
      </c>
      <c r="AZ35" s="125"/>
      <c r="BA35" s="133">
        <v>-1.6459069864345399</v>
      </c>
      <c r="BB35" s="134">
        <v>-2.3959409374907499</v>
      </c>
      <c r="BC35" s="135">
        <v>-2.0239273013288601</v>
      </c>
      <c r="BD35" s="125"/>
      <c r="BE35" s="136">
        <v>6.5391870570259902</v>
      </c>
    </row>
    <row r="36" spans="1:57" x14ac:dyDescent="0.2">
      <c r="A36" s="21" t="s">
        <v>77</v>
      </c>
      <c r="B36" s="3" t="str">
        <f t="shared" si="0"/>
        <v>Central Virginia</v>
      </c>
      <c r="C36" s="3"/>
      <c r="D36" s="24" t="s">
        <v>16</v>
      </c>
      <c r="E36" s="27" t="s">
        <v>17</v>
      </c>
      <c r="F36" s="3"/>
      <c r="G36" s="131">
        <v>52.294171747794302</v>
      </c>
      <c r="H36" s="125">
        <v>64.958953571550197</v>
      </c>
      <c r="I36" s="125">
        <v>71.155090779030502</v>
      </c>
      <c r="J36" s="125">
        <v>71.5127567530742</v>
      </c>
      <c r="K36" s="125">
        <v>69.864086929863404</v>
      </c>
      <c r="L36" s="132">
        <v>65.957011956262505</v>
      </c>
      <c r="M36" s="125"/>
      <c r="N36" s="133">
        <v>79.432503321184001</v>
      </c>
      <c r="O36" s="134">
        <v>83.6904315836086</v>
      </c>
      <c r="P36" s="135">
        <v>81.5614674523963</v>
      </c>
      <c r="Q36" s="125"/>
      <c r="R36" s="136">
        <v>70.415427812300706</v>
      </c>
      <c r="S36" s="130"/>
      <c r="T36" s="131">
        <v>-0.74281070857328102</v>
      </c>
      <c r="U36" s="125">
        <v>-1.3811627775077699</v>
      </c>
      <c r="V36" s="125">
        <v>-2.8410829420713899</v>
      </c>
      <c r="W36" s="125">
        <v>-3.63923254102819</v>
      </c>
      <c r="X36" s="125">
        <v>-6.1506882443580402</v>
      </c>
      <c r="Y36" s="132">
        <v>-3.1315788571800698</v>
      </c>
      <c r="Z36" s="125"/>
      <c r="AA36" s="133">
        <v>-1.4808423868608001</v>
      </c>
      <c r="AB36" s="134">
        <v>-0.788420386975905</v>
      </c>
      <c r="AC36" s="135">
        <v>-1.12680605041184</v>
      </c>
      <c r="AD36" s="125"/>
      <c r="AE36" s="136">
        <v>-2.4771807851959302</v>
      </c>
      <c r="AF36" s="30"/>
      <c r="AG36" s="131">
        <v>50.5824845862996</v>
      </c>
      <c r="AH36" s="125">
        <v>61.662465510780997</v>
      </c>
      <c r="AI36" s="125">
        <v>67.995708008311396</v>
      </c>
      <c r="AJ36" s="125">
        <v>69.104472527846795</v>
      </c>
      <c r="AK36" s="125">
        <v>67.739380726913495</v>
      </c>
      <c r="AL36" s="132">
        <v>63.416902272030498</v>
      </c>
      <c r="AM36" s="125"/>
      <c r="AN36" s="133">
        <v>77.750621657526295</v>
      </c>
      <c r="AO36" s="134">
        <v>80.872534659536001</v>
      </c>
      <c r="AP36" s="135">
        <v>79.311578158531105</v>
      </c>
      <c r="AQ36" s="125"/>
      <c r="AR36" s="136">
        <v>67.958238239602096</v>
      </c>
      <c r="AS36" s="130"/>
      <c r="AT36" s="131">
        <v>-4.0362106187093199</v>
      </c>
      <c r="AU36" s="125">
        <v>-1.3540244028018</v>
      </c>
      <c r="AV36" s="125">
        <v>0.17433674760068299</v>
      </c>
      <c r="AW36" s="125">
        <v>3.8781745355626999E-2</v>
      </c>
      <c r="AX36" s="125">
        <v>-1.41771645974421</v>
      </c>
      <c r="AY36" s="132">
        <v>-1.1851224894846499</v>
      </c>
      <c r="AZ36" s="125"/>
      <c r="BA36" s="133">
        <v>0.16204353261764701</v>
      </c>
      <c r="BB36" s="134">
        <v>0.61129834910203895</v>
      </c>
      <c r="BC36" s="135">
        <v>0.39058944599690198</v>
      </c>
      <c r="BD36" s="125"/>
      <c r="BE36" s="136">
        <v>-0.665232403009688</v>
      </c>
    </row>
    <row r="37" spans="1:57" x14ac:dyDescent="0.2">
      <c r="A37" s="21" t="s">
        <v>78</v>
      </c>
      <c r="B37" s="3" t="str">
        <f t="shared" si="0"/>
        <v>Chesapeake Bay</v>
      </c>
      <c r="C37" s="3"/>
      <c r="D37" s="24" t="s">
        <v>16</v>
      </c>
      <c r="E37" s="27" t="s">
        <v>17</v>
      </c>
      <c r="F37" s="3"/>
      <c r="G37" s="131">
        <v>47.075208913649</v>
      </c>
      <c r="H37" s="125">
        <v>61.374187558031501</v>
      </c>
      <c r="I37" s="125">
        <v>64.438254410399196</v>
      </c>
      <c r="J37" s="125">
        <v>68.802228412256198</v>
      </c>
      <c r="K37" s="125">
        <v>60.631383472609002</v>
      </c>
      <c r="L37" s="132">
        <v>60.464252553389002</v>
      </c>
      <c r="M37" s="125"/>
      <c r="N37" s="133">
        <v>72.701949860724199</v>
      </c>
      <c r="O37" s="134">
        <v>77.623026926647995</v>
      </c>
      <c r="P37" s="135">
        <v>75.162488393686104</v>
      </c>
      <c r="Q37" s="125"/>
      <c r="R37" s="136">
        <v>64.663748507759607</v>
      </c>
      <c r="S37" s="130"/>
      <c r="T37" s="131">
        <v>0.396039603960396</v>
      </c>
      <c r="U37" s="125">
        <v>-5.9743954480796502</v>
      </c>
      <c r="V37" s="125">
        <v>-5.7065217391304301</v>
      </c>
      <c r="W37" s="125">
        <v>6.1604584527220601</v>
      </c>
      <c r="X37" s="125">
        <v>-4.5321637426900496</v>
      </c>
      <c r="Y37" s="132">
        <v>-2.1046301864101</v>
      </c>
      <c r="Z37" s="125"/>
      <c r="AA37" s="133">
        <v>4.81927710843373</v>
      </c>
      <c r="AB37" s="134">
        <v>3.8509316770186302</v>
      </c>
      <c r="AC37" s="135">
        <v>4.3170103092783503</v>
      </c>
      <c r="AD37" s="125"/>
      <c r="AE37" s="136">
        <v>-6.1500615006149999E-2</v>
      </c>
      <c r="AF37" s="30"/>
      <c r="AG37" s="131">
        <v>50.023212627669402</v>
      </c>
      <c r="AH37" s="125">
        <v>61.931290622098402</v>
      </c>
      <c r="AI37" s="125">
        <v>64.438254410399196</v>
      </c>
      <c r="AJ37" s="125">
        <v>64.763231197771503</v>
      </c>
      <c r="AK37" s="125">
        <v>60.538532961931203</v>
      </c>
      <c r="AL37" s="132">
        <v>60.338904363974002</v>
      </c>
      <c r="AM37" s="125"/>
      <c r="AN37" s="133">
        <v>71.843082636954506</v>
      </c>
      <c r="AO37" s="134">
        <v>76.207056638811494</v>
      </c>
      <c r="AP37" s="135">
        <v>74.025069637883007</v>
      </c>
      <c r="AQ37" s="125"/>
      <c r="AR37" s="136">
        <v>64.249237299376503</v>
      </c>
      <c r="AS37" s="130"/>
      <c r="AT37" s="131">
        <v>10.6262833675564</v>
      </c>
      <c r="AU37" s="125">
        <v>3.41085271317829</v>
      </c>
      <c r="AV37" s="125">
        <v>-7.1994240460763095E-2</v>
      </c>
      <c r="AW37" s="125">
        <v>-0.49928673323823097</v>
      </c>
      <c r="AX37" s="125">
        <v>1.47859922178988</v>
      </c>
      <c r="AY37" s="132">
        <v>2.5</v>
      </c>
      <c r="AZ37" s="125"/>
      <c r="BA37" s="133">
        <v>3.7198391420911499</v>
      </c>
      <c r="BB37" s="134">
        <v>2.94763248667293</v>
      </c>
      <c r="BC37" s="135">
        <v>3.32091365624493</v>
      </c>
      <c r="BD37" s="125"/>
      <c r="BE37" s="136">
        <v>2.7687901129793602</v>
      </c>
    </row>
    <row r="38" spans="1:57" x14ac:dyDescent="0.2">
      <c r="A38" s="21" t="s">
        <v>79</v>
      </c>
      <c r="B38" s="3" t="str">
        <f t="shared" si="0"/>
        <v>Coastal Virginia - Eastern Shore</v>
      </c>
      <c r="C38" s="3"/>
      <c r="D38" s="24" t="s">
        <v>16</v>
      </c>
      <c r="E38" s="27" t="s">
        <v>17</v>
      </c>
      <c r="F38" s="3"/>
      <c r="G38" s="131">
        <v>43.173943173943101</v>
      </c>
      <c r="H38" s="125">
        <v>52.737352737352701</v>
      </c>
      <c r="I38" s="125">
        <v>58.6278586278586</v>
      </c>
      <c r="J38" s="125">
        <v>61.884961884961797</v>
      </c>
      <c r="K38" s="125">
        <v>57.1032571032571</v>
      </c>
      <c r="L38" s="132">
        <v>54.7054747054747</v>
      </c>
      <c r="M38" s="125"/>
      <c r="N38" s="133">
        <v>69.022869022869003</v>
      </c>
      <c r="O38" s="134">
        <v>67.428967428967397</v>
      </c>
      <c r="P38" s="135">
        <v>68.225918225918207</v>
      </c>
      <c r="Q38" s="125"/>
      <c r="R38" s="136">
        <v>58.568458568458503</v>
      </c>
      <c r="S38" s="130"/>
      <c r="T38" s="131">
        <v>-12.5</v>
      </c>
      <c r="U38" s="125">
        <v>-13.0285714285714</v>
      </c>
      <c r="V38" s="125">
        <v>-7.6419213973799103</v>
      </c>
      <c r="W38" s="125">
        <v>-6</v>
      </c>
      <c r="X38" s="125">
        <v>-10.532030401737201</v>
      </c>
      <c r="Y38" s="132">
        <v>-9.7622313671696297</v>
      </c>
      <c r="Z38" s="125"/>
      <c r="AA38" s="133">
        <v>-12.7845884413309</v>
      </c>
      <c r="AB38" s="134">
        <v>-13.8938053097345</v>
      </c>
      <c r="AC38" s="135">
        <v>-13.3362676056338</v>
      </c>
      <c r="AD38" s="125"/>
      <c r="AE38" s="136">
        <v>-10.9840505567258</v>
      </c>
      <c r="AF38" s="30"/>
      <c r="AG38" s="131">
        <v>45.599445599445502</v>
      </c>
      <c r="AH38" s="125">
        <v>53.690228690228601</v>
      </c>
      <c r="AI38" s="125">
        <v>57.345807345807302</v>
      </c>
      <c r="AJ38" s="125">
        <v>60.325710325710297</v>
      </c>
      <c r="AK38" s="125">
        <v>57.882882882882797</v>
      </c>
      <c r="AL38" s="132">
        <v>54.968814968814897</v>
      </c>
      <c r="AM38" s="125"/>
      <c r="AN38" s="133">
        <v>70.755370755370706</v>
      </c>
      <c r="AO38" s="134">
        <v>72.799722799722701</v>
      </c>
      <c r="AP38" s="135">
        <v>71.777546777546704</v>
      </c>
      <c r="AQ38" s="125"/>
      <c r="AR38" s="136">
        <v>59.771309771309703</v>
      </c>
      <c r="AS38" s="130"/>
      <c r="AT38" s="131">
        <v>-3.48368170150348</v>
      </c>
      <c r="AU38" s="125">
        <v>-3.4278591461514401</v>
      </c>
      <c r="AV38" s="125">
        <v>-5.1032110091743101</v>
      </c>
      <c r="AW38" s="125">
        <v>-3.6257957376141698</v>
      </c>
      <c r="AX38" s="125">
        <v>-6.0989319842608198</v>
      </c>
      <c r="AY38" s="132">
        <v>-4.4049412473636602</v>
      </c>
      <c r="AZ38" s="125"/>
      <c r="BA38" s="133">
        <v>-6.8005476951163804</v>
      </c>
      <c r="BB38" s="134">
        <v>-2.64133456904541</v>
      </c>
      <c r="BC38" s="135">
        <v>-4.7367210853069599</v>
      </c>
      <c r="BD38" s="125"/>
      <c r="BE38" s="136">
        <v>-4.51903688767643</v>
      </c>
    </row>
    <row r="39" spans="1:57" x14ac:dyDescent="0.2">
      <c r="A39" s="21" t="s">
        <v>80</v>
      </c>
      <c r="B39" s="3" t="str">
        <f t="shared" si="0"/>
        <v>Coastal Virginia - Hampton Roads</v>
      </c>
      <c r="C39" s="3"/>
      <c r="D39" s="24" t="s">
        <v>16</v>
      </c>
      <c r="E39" s="27" t="s">
        <v>17</v>
      </c>
      <c r="F39" s="3"/>
      <c r="G39" s="131">
        <v>46.973585712757902</v>
      </c>
      <c r="H39" s="125">
        <v>56.365629344455101</v>
      </c>
      <c r="I39" s="125">
        <v>60.113891562399701</v>
      </c>
      <c r="J39" s="125">
        <v>62.618971233023203</v>
      </c>
      <c r="K39" s="125">
        <v>65.468933803871195</v>
      </c>
      <c r="L39" s="132">
        <v>58.308202331301402</v>
      </c>
      <c r="M39" s="125"/>
      <c r="N39" s="133">
        <v>76.064057320072706</v>
      </c>
      <c r="O39" s="134">
        <v>77.930167896481606</v>
      </c>
      <c r="P39" s="135">
        <v>76.997112608277106</v>
      </c>
      <c r="Q39" s="125"/>
      <c r="R39" s="136">
        <v>63.647890981865899</v>
      </c>
      <c r="S39" s="130"/>
      <c r="T39" s="131">
        <v>-10.016164782033</v>
      </c>
      <c r="U39" s="125">
        <v>-1.4949915031948799</v>
      </c>
      <c r="V39" s="125">
        <v>-1.4837388398037199</v>
      </c>
      <c r="W39" s="125">
        <v>-1.8672388449913799</v>
      </c>
      <c r="X39" s="125">
        <v>-5.0997758383845797</v>
      </c>
      <c r="Y39" s="132">
        <v>-3.8628516938596098</v>
      </c>
      <c r="Z39" s="125"/>
      <c r="AA39" s="133">
        <v>-3.7796088396638199</v>
      </c>
      <c r="AB39" s="134">
        <v>-7.2851992865146897</v>
      </c>
      <c r="AC39" s="135">
        <v>-5.5861546162333999</v>
      </c>
      <c r="AD39" s="125"/>
      <c r="AE39" s="136">
        <v>-4.4744416230287403</v>
      </c>
      <c r="AF39" s="30"/>
      <c r="AG39" s="131">
        <v>49.7594933326207</v>
      </c>
      <c r="AH39" s="125">
        <v>54.836856310627702</v>
      </c>
      <c r="AI39" s="125">
        <v>58.589428395820498</v>
      </c>
      <c r="AJ39" s="125">
        <v>60.010421955586402</v>
      </c>
      <c r="AK39" s="125">
        <v>60.785387883808497</v>
      </c>
      <c r="AL39" s="132">
        <v>56.796317575692697</v>
      </c>
      <c r="AM39" s="125"/>
      <c r="AN39" s="133">
        <v>72.620320141097196</v>
      </c>
      <c r="AO39" s="134">
        <v>75.531118890462494</v>
      </c>
      <c r="AP39" s="135">
        <v>74.075719515779895</v>
      </c>
      <c r="AQ39" s="125"/>
      <c r="AR39" s="136">
        <v>61.733289558574803</v>
      </c>
      <c r="AS39" s="130"/>
      <c r="AT39" s="131">
        <v>-4.0256585092366199</v>
      </c>
      <c r="AU39" s="125">
        <v>-0.66100980007238497</v>
      </c>
      <c r="AV39" s="125">
        <v>-0.995866191741689</v>
      </c>
      <c r="AW39" s="125">
        <v>-1.7430582036633799</v>
      </c>
      <c r="AX39" s="125">
        <v>-2.9117868753814</v>
      </c>
      <c r="AY39" s="132">
        <v>-2.0444543569342302</v>
      </c>
      <c r="AZ39" s="125"/>
      <c r="BA39" s="133">
        <v>-0.22545133906116899</v>
      </c>
      <c r="BB39" s="134">
        <v>-1.7242580186779599</v>
      </c>
      <c r="BC39" s="135">
        <v>-0.99524685626982001</v>
      </c>
      <c r="BD39" s="125"/>
      <c r="BE39" s="136">
        <v>-1.69311779072125</v>
      </c>
    </row>
    <row r="40" spans="1:57" x14ac:dyDescent="0.2">
      <c r="A40" s="20" t="s">
        <v>81</v>
      </c>
      <c r="B40" s="3" t="str">
        <f t="shared" si="0"/>
        <v>Northern Virginia</v>
      </c>
      <c r="C40" s="3"/>
      <c r="D40" s="24" t="s">
        <v>16</v>
      </c>
      <c r="E40" s="27" t="s">
        <v>17</v>
      </c>
      <c r="F40" s="3"/>
      <c r="G40" s="131">
        <v>55.2022660177132</v>
      </c>
      <c r="H40" s="125">
        <v>71.664804915024305</v>
      </c>
      <c r="I40" s="125">
        <v>80.876486076757303</v>
      </c>
      <c r="J40" s="125">
        <v>80.866894061795605</v>
      </c>
      <c r="K40" s="125">
        <v>74.737199050525604</v>
      </c>
      <c r="L40" s="132">
        <v>72.669570976055397</v>
      </c>
      <c r="M40" s="125"/>
      <c r="N40" s="133">
        <v>78.676719924999503</v>
      </c>
      <c r="O40" s="134">
        <v>81.052400614365695</v>
      </c>
      <c r="P40" s="135">
        <v>79.864560269682599</v>
      </c>
      <c r="Q40" s="125"/>
      <c r="R40" s="136">
        <v>74.725299776592294</v>
      </c>
      <c r="S40" s="130"/>
      <c r="T40" s="131">
        <v>-4.3924336174265699</v>
      </c>
      <c r="U40" s="125">
        <v>-0.33411846563162201</v>
      </c>
      <c r="V40" s="125">
        <v>1.66004037922581</v>
      </c>
      <c r="W40" s="125">
        <v>1.4297766560932501</v>
      </c>
      <c r="X40" s="125">
        <v>-1.72270578180804</v>
      </c>
      <c r="Y40" s="132">
        <v>-0.44541800867533099</v>
      </c>
      <c r="Z40" s="125"/>
      <c r="AA40" s="133">
        <v>-0.27495638235129399</v>
      </c>
      <c r="AB40" s="134">
        <v>-1.5284959118502599</v>
      </c>
      <c r="AC40" s="135">
        <v>-0.91501110893655901</v>
      </c>
      <c r="AD40" s="125"/>
      <c r="AE40" s="136">
        <v>-0.58926306788022498</v>
      </c>
      <c r="AF40" s="30"/>
      <c r="AG40" s="131">
        <v>56.439001037261598</v>
      </c>
      <c r="AH40" s="125">
        <v>67.583080667038999</v>
      </c>
      <c r="AI40" s="125">
        <v>77.394678049948098</v>
      </c>
      <c r="AJ40" s="125">
        <v>78.270973275685805</v>
      </c>
      <c r="AK40" s="125">
        <v>71.268993512160307</v>
      </c>
      <c r="AL40" s="132">
        <v>70.191354441565295</v>
      </c>
      <c r="AM40" s="125"/>
      <c r="AN40" s="133">
        <v>74.846032244712703</v>
      </c>
      <c r="AO40" s="134">
        <v>78.063023303362598</v>
      </c>
      <c r="AP40" s="135">
        <v>76.454527774037601</v>
      </c>
      <c r="AQ40" s="125"/>
      <c r="AR40" s="136">
        <v>71.980836361045803</v>
      </c>
      <c r="AS40" s="130"/>
      <c r="AT40" s="131">
        <v>-2.9185094133529299</v>
      </c>
      <c r="AU40" s="125">
        <v>0.51904174851205198</v>
      </c>
      <c r="AV40" s="125">
        <v>2.9767954697477998</v>
      </c>
      <c r="AW40" s="125">
        <v>2.3073681954422098</v>
      </c>
      <c r="AX40" s="125">
        <v>-0.91897483725069795</v>
      </c>
      <c r="AY40" s="132">
        <v>0.57136573010109803</v>
      </c>
      <c r="AZ40" s="125"/>
      <c r="BA40" s="133">
        <v>-3.2617053545808501</v>
      </c>
      <c r="BB40" s="134">
        <v>-3.5378177995383302</v>
      </c>
      <c r="BC40" s="135">
        <v>-3.4028632952184199</v>
      </c>
      <c r="BD40" s="125"/>
      <c r="BE40" s="136">
        <v>-0.66883108821249104</v>
      </c>
    </row>
    <row r="41" spans="1:57" x14ac:dyDescent="0.2">
      <c r="A41" s="22" t="s">
        <v>82</v>
      </c>
      <c r="B41" s="3" t="str">
        <f t="shared" si="0"/>
        <v>Shenandoah Valley</v>
      </c>
      <c r="C41" s="3"/>
      <c r="D41" s="25" t="s">
        <v>16</v>
      </c>
      <c r="E41" s="28" t="s">
        <v>17</v>
      </c>
      <c r="F41" s="3"/>
      <c r="G41" s="137">
        <v>50.045712196013802</v>
      </c>
      <c r="H41" s="138">
        <v>61.546900713110198</v>
      </c>
      <c r="I41" s="138">
        <v>62.205156335710299</v>
      </c>
      <c r="J41" s="138">
        <v>63.119400255988197</v>
      </c>
      <c r="K41" s="138">
        <v>68.202596452733502</v>
      </c>
      <c r="L41" s="139">
        <v>61.023953190711197</v>
      </c>
      <c r="M41" s="125"/>
      <c r="N41" s="140">
        <v>81.011153775827296</v>
      </c>
      <c r="O41" s="141">
        <v>87.3742914609617</v>
      </c>
      <c r="P41" s="142">
        <v>84.192722618394498</v>
      </c>
      <c r="Q41" s="125"/>
      <c r="R41" s="143">
        <v>67.643601598620705</v>
      </c>
      <c r="S41" s="130"/>
      <c r="T41" s="137">
        <v>-9.0696802495565194</v>
      </c>
      <c r="U41" s="138">
        <v>-0.45652980215121303</v>
      </c>
      <c r="V41" s="138">
        <v>-5.1741278297785103</v>
      </c>
      <c r="W41" s="138">
        <v>-4.7755081455786801</v>
      </c>
      <c r="X41" s="138">
        <v>-0.81818115537023794</v>
      </c>
      <c r="Y41" s="139">
        <v>-3.9041318885583598</v>
      </c>
      <c r="Z41" s="125"/>
      <c r="AA41" s="140">
        <v>-3.7639920805101998</v>
      </c>
      <c r="AB41" s="141">
        <v>-2.7000030707429299</v>
      </c>
      <c r="AC41" s="142">
        <v>-3.2148151101518101</v>
      </c>
      <c r="AD41" s="125"/>
      <c r="AE41" s="143">
        <v>-3.6601285240519399</v>
      </c>
      <c r="AF41" s="31"/>
      <c r="AG41" s="137">
        <v>51.313025210084</v>
      </c>
      <c r="AH41" s="138">
        <v>57.640664961636801</v>
      </c>
      <c r="AI41" s="138">
        <v>59.561107051516203</v>
      </c>
      <c r="AJ41" s="138">
        <v>61.173273657289002</v>
      </c>
      <c r="AK41" s="138">
        <v>66.144501278772296</v>
      </c>
      <c r="AL41" s="139">
        <v>59.166514431859703</v>
      </c>
      <c r="AM41" s="125"/>
      <c r="AN41" s="140">
        <v>82.962641578370395</v>
      </c>
      <c r="AO41" s="141">
        <v>87.440628425283094</v>
      </c>
      <c r="AP41" s="142">
        <v>85.201635001826801</v>
      </c>
      <c r="AQ41" s="125"/>
      <c r="AR41" s="143">
        <v>66.605120308993094</v>
      </c>
      <c r="AS41" s="75"/>
      <c r="AT41" s="137">
        <v>-2.9871662183226002</v>
      </c>
      <c r="AU41" s="138">
        <v>-1.51230168681679</v>
      </c>
      <c r="AV41" s="138">
        <v>-3.2448360615149001</v>
      </c>
      <c r="AW41" s="138">
        <v>-4.9101878670363499</v>
      </c>
      <c r="AX41" s="138">
        <v>-4.9333567957286197</v>
      </c>
      <c r="AY41" s="139">
        <v>-3.60194190862047</v>
      </c>
      <c r="AZ41" s="125"/>
      <c r="BA41" s="140">
        <v>-1.79037373628449</v>
      </c>
      <c r="BB41" s="141">
        <v>0.64409523499759702</v>
      </c>
      <c r="BC41" s="142">
        <v>-0.55604834495241096</v>
      </c>
      <c r="BD41" s="125"/>
      <c r="BE41" s="143">
        <v>-2.5105868318665001</v>
      </c>
    </row>
    <row r="42" spans="1:57" x14ac:dyDescent="0.2">
      <c r="A42" s="19" t="s">
        <v>83</v>
      </c>
      <c r="B42" s="3" t="str">
        <f t="shared" si="0"/>
        <v>Southern Virginia</v>
      </c>
      <c r="C42" s="9"/>
      <c r="D42" s="23" t="s">
        <v>16</v>
      </c>
      <c r="E42" s="26" t="s">
        <v>17</v>
      </c>
      <c r="F42" s="3"/>
      <c r="G42" s="122">
        <v>53.0443497870207</v>
      </c>
      <c r="H42" s="123">
        <v>68.053119518917498</v>
      </c>
      <c r="I42" s="123">
        <v>70.082686043598002</v>
      </c>
      <c r="J42" s="123">
        <v>69.406163868704496</v>
      </c>
      <c r="K42" s="123">
        <v>64.044099223252303</v>
      </c>
      <c r="L42" s="124">
        <v>64.926083688298604</v>
      </c>
      <c r="M42" s="125"/>
      <c r="N42" s="126">
        <v>67.602104735655203</v>
      </c>
      <c r="O42" s="127">
        <v>71.210223001753903</v>
      </c>
      <c r="P42" s="128">
        <v>69.406163868704496</v>
      </c>
      <c r="Q42" s="125"/>
      <c r="R42" s="129">
        <v>66.206106596986004</v>
      </c>
      <c r="S42" s="130"/>
      <c r="T42" s="122">
        <v>15.1795429815016</v>
      </c>
      <c r="U42" s="123">
        <v>14.8900169204737</v>
      </c>
      <c r="V42" s="123">
        <v>11.745904914103001</v>
      </c>
      <c r="W42" s="123">
        <v>9.6595407759303207</v>
      </c>
      <c r="X42" s="123">
        <v>8.7659574468085104</v>
      </c>
      <c r="Y42" s="124">
        <v>11.872895259476699</v>
      </c>
      <c r="Z42" s="125"/>
      <c r="AA42" s="126">
        <v>1.39045471627207</v>
      </c>
      <c r="AB42" s="127">
        <v>-3.5302104548540298</v>
      </c>
      <c r="AC42" s="128">
        <v>-1.19493490280007</v>
      </c>
      <c r="AD42" s="125"/>
      <c r="AE42" s="129">
        <v>7.6099604375145402</v>
      </c>
      <c r="AF42" s="29"/>
      <c r="AG42" s="122">
        <v>50.707842645953299</v>
      </c>
      <c r="AH42" s="123">
        <v>64.3071911801553</v>
      </c>
      <c r="AI42" s="123">
        <v>67.583312453019204</v>
      </c>
      <c r="AJ42" s="123">
        <v>69.312202455524897</v>
      </c>
      <c r="AK42" s="123">
        <v>65.397143573039301</v>
      </c>
      <c r="AL42" s="124">
        <v>63.461538461538403</v>
      </c>
      <c r="AM42" s="125"/>
      <c r="AN42" s="126">
        <v>71.4232022049611</v>
      </c>
      <c r="AO42" s="127">
        <v>74.260836882986695</v>
      </c>
      <c r="AP42" s="128">
        <v>72.842019543973905</v>
      </c>
      <c r="AQ42" s="125"/>
      <c r="AR42" s="129">
        <v>66.141675913662795</v>
      </c>
      <c r="AS42" s="130"/>
      <c r="AT42" s="122">
        <v>4.4650922699703104</v>
      </c>
      <c r="AU42" s="123">
        <v>8.1998313659359106</v>
      </c>
      <c r="AV42" s="123">
        <v>5.4643206256109398</v>
      </c>
      <c r="AW42" s="123">
        <v>6.0780366216086597</v>
      </c>
      <c r="AX42" s="123">
        <v>6.2703583061889203</v>
      </c>
      <c r="AY42" s="124">
        <v>6.1460123213612103</v>
      </c>
      <c r="AZ42" s="125"/>
      <c r="BA42" s="126">
        <v>4.8170619599190996</v>
      </c>
      <c r="BB42" s="127">
        <v>4.0003509079743802</v>
      </c>
      <c r="BC42" s="128">
        <v>4.3991560802621503</v>
      </c>
      <c r="BD42" s="125"/>
      <c r="BE42" s="129">
        <v>5.5900798582836799</v>
      </c>
    </row>
    <row r="43" spans="1:57" x14ac:dyDescent="0.2">
      <c r="A43" s="20" t="s">
        <v>84</v>
      </c>
      <c r="B43" s="3" t="str">
        <f t="shared" si="0"/>
        <v>Southwest Virginia - Blue Ridge Highlands</v>
      </c>
      <c r="C43" s="10"/>
      <c r="D43" s="24" t="s">
        <v>16</v>
      </c>
      <c r="E43" s="27" t="s">
        <v>17</v>
      </c>
      <c r="F43" s="3"/>
      <c r="G43" s="131">
        <v>46.546431312356098</v>
      </c>
      <c r="H43" s="125">
        <v>62.394474290099701</v>
      </c>
      <c r="I43" s="125">
        <v>63.200306983883301</v>
      </c>
      <c r="J43" s="125">
        <v>61.690969557431501</v>
      </c>
      <c r="K43" s="125">
        <v>60.552570990023</v>
      </c>
      <c r="L43" s="132">
        <v>58.876950626758699</v>
      </c>
      <c r="M43" s="125"/>
      <c r="N43" s="133">
        <v>73.816832949603395</v>
      </c>
      <c r="O43" s="134">
        <v>78.037861345612598</v>
      </c>
      <c r="P43" s="135">
        <v>75.927347147608003</v>
      </c>
      <c r="Q43" s="125"/>
      <c r="R43" s="136">
        <v>63.748492489858499</v>
      </c>
      <c r="S43" s="130"/>
      <c r="T43" s="131">
        <v>5.9033090267134103</v>
      </c>
      <c r="U43" s="125">
        <v>9.1274041595559297</v>
      </c>
      <c r="V43" s="125">
        <v>6.4799645298414497</v>
      </c>
      <c r="W43" s="125">
        <v>0.824361555224284</v>
      </c>
      <c r="X43" s="125">
        <v>-7.4878104921417998</v>
      </c>
      <c r="Y43" s="132">
        <v>2.5295047733354199</v>
      </c>
      <c r="Z43" s="125"/>
      <c r="AA43" s="133">
        <v>-0.45506059465948601</v>
      </c>
      <c r="AB43" s="134">
        <v>0.92931222094156796</v>
      </c>
      <c r="AC43" s="135">
        <v>0.25158906013594201</v>
      </c>
      <c r="AD43" s="125"/>
      <c r="AE43" s="136">
        <v>1.74280261002669</v>
      </c>
      <c r="AF43" s="30"/>
      <c r="AG43" s="131">
        <v>46.827833205423303</v>
      </c>
      <c r="AH43" s="125">
        <v>56.197237145049797</v>
      </c>
      <c r="AI43" s="125">
        <v>58.138270657457099</v>
      </c>
      <c r="AJ43" s="125">
        <v>60.178434382194901</v>
      </c>
      <c r="AK43" s="125">
        <v>61.905218726016798</v>
      </c>
      <c r="AL43" s="132">
        <v>56.649398823228402</v>
      </c>
      <c r="AM43" s="125"/>
      <c r="AN43" s="133">
        <v>76.685213609618799</v>
      </c>
      <c r="AO43" s="134">
        <v>79.339345101048806</v>
      </c>
      <c r="AP43" s="135">
        <v>78.012279355333803</v>
      </c>
      <c r="AQ43" s="125"/>
      <c r="AR43" s="136">
        <v>62.753078975258497</v>
      </c>
      <c r="AS43" s="130"/>
      <c r="AT43" s="131">
        <v>4.3977746993641098</v>
      </c>
      <c r="AU43" s="125">
        <v>3.8634076210702899</v>
      </c>
      <c r="AV43" s="125">
        <v>2.3889566625208598</v>
      </c>
      <c r="AW43" s="125">
        <v>1.9610295090423899</v>
      </c>
      <c r="AX43" s="125">
        <v>-2.8732756457909598</v>
      </c>
      <c r="AY43" s="132">
        <v>1.7039714773858701</v>
      </c>
      <c r="AZ43" s="125"/>
      <c r="BA43" s="133">
        <v>-4.5695935618967502E-2</v>
      </c>
      <c r="BB43" s="134">
        <v>2.52761204977402</v>
      </c>
      <c r="BC43" s="135">
        <v>1.2464946411433799</v>
      </c>
      <c r="BD43" s="125"/>
      <c r="BE43" s="136">
        <v>1.54100793117473</v>
      </c>
    </row>
    <row r="44" spans="1:57" x14ac:dyDescent="0.2">
      <c r="A44" s="21" t="s">
        <v>85</v>
      </c>
      <c r="B44" s="3" t="str">
        <f t="shared" si="0"/>
        <v>Southwest Virginia - Heart of Appalachia</v>
      </c>
      <c r="C44" s="3"/>
      <c r="D44" s="24" t="s">
        <v>16</v>
      </c>
      <c r="E44" s="27" t="s">
        <v>17</v>
      </c>
      <c r="F44" s="3"/>
      <c r="G44" s="131">
        <v>49.611307420494597</v>
      </c>
      <c r="H44" s="125">
        <v>63.604240282685502</v>
      </c>
      <c r="I44" s="125">
        <v>69.823321554770303</v>
      </c>
      <c r="J44" s="125">
        <v>70.035335689045894</v>
      </c>
      <c r="K44" s="125">
        <v>64.522968197879806</v>
      </c>
      <c r="L44" s="132">
        <v>63.519434628975198</v>
      </c>
      <c r="M44" s="125"/>
      <c r="N44" s="133">
        <v>72.226148409893895</v>
      </c>
      <c r="O44" s="134">
        <v>73.780918727915093</v>
      </c>
      <c r="P44" s="135">
        <v>73.003533568904501</v>
      </c>
      <c r="Q44" s="125"/>
      <c r="R44" s="136">
        <v>66.229177183240694</v>
      </c>
      <c r="S44" s="130"/>
      <c r="T44" s="131">
        <v>-4.4897959183673404</v>
      </c>
      <c r="U44" s="125">
        <v>-4.8625792811839297</v>
      </c>
      <c r="V44" s="125">
        <v>-1.78926441351888</v>
      </c>
      <c r="W44" s="125">
        <v>-4.3436293436293401</v>
      </c>
      <c r="X44" s="125">
        <v>-5.6818181818181799</v>
      </c>
      <c r="Y44" s="132">
        <v>-4.1995310168407496</v>
      </c>
      <c r="Z44" s="125"/>
      <c r="AA44" s="133">
        <v>-5.8931860036832404</v>
      </c>
      <c r="AB44" s="134">
        <v>1.5564202334630299</v>
      </c>
      <c r="AC44" s="135">
        <v>-2.2705771050141901</v>
      </c>
      <c r="AD44" s="125"/>
      <c r="AE44" s="136">
        <v>-3.60029390154298</v>
      </c>
      <c r="AF44" s="30"/>
      <c r="AG44" s="131">
        <v>46.643109540635997</v>
      </c>
      <c r="AH44" s="125">
        <v>60.618374558303799</v>
      </c>
      <c r="AI44" s="125">
        <v>65.371024734982299</v>
      </c>
      <c r="AJ44" s="125">
        <v>67.897526501766706</v>
      </c>
      <c r="AK44" s="125">
        <v>62.243816254416899</v>
      </c>
      <c r="AL44" s="132">
        <v>60.554770318021198</v>
      </c>
      <c r="AM44" s="125"/>
      <c r="AN44" s="133">
        <v>71.943462897526501</v>
      </c>
      <c r="AO44" s="134">
        <v>71.925795053003498</v>
      </c>
      <c r="AP44" s="135">
        <v>71.934628975264999</v>
      </c>
      <c r="AQ44" s="125"/>
      <c r="AR44" s="136">
        <v>63.806158505805101</v>
      </c>
      <c r="AS44" s="130"/>
      <c r="AT44" s="131">
        <v>-10.4477611940298</v>
      </c>
      <c r="AU44" s="125">
        <v>-8.9195646402973097</v>
      </c>
      <c r="AV44" s="125">
        <v>-7.7996511338151002</v>
      </c>
      <c r="AW44" s="125">
        <v>-5.1345346827943699</v>
      </c>
      <c r="AX44" s="125">
        <v>-9.85158648925281</v>
      </c>
      <c r="AY44" s="132">
        <v>-8.2945363086637691</v>
      </c>
      <c r="AZ44" s="125"/>
      <c r="BA44" s="133">
        <v>-7.3703366696997197</v>
      </c>
      <c r="BB44" s="134">
        <v>-4.5486518171160597</v>
      </c>
      <c r="BC44" s="135">
        <v>-5.9808336219836002</v>
      </c>
      <c r="BD44" s="125"/>
      <c r="BE44" s="136">
        <v>-7.5617961094046997</v>
      </c>
    </row>
    <row r="45" spans="1:57" x14ac:dyDescent="0.2">
      <c r="A45" s="22" t="s">
        <v>86</v>
      </c>
      <c r="B45" s="3" t="str">
        <f t="shared" si="0"/>
        <v>Virginia Mountains</v>
      </c>
      <c r="C45" s="3"/>
      <c r="D45" s="25" t="s">
        <v>16</v>
      </c>
      <c r="E45" s="28" t="s">
        <v>17</v>
      </c>
      <c r="F45" s="3"/>
      <c r="G45" s="137">
        <v>49.214736533098403</v>
      </c>
      <c r="H45" s="138">
        <v>68.105093204168497</v>
      </c>
      <c r="I45" s="138">
        <v>70.615000733890994</v>
      </c>
      <c r="J45" s="138">
        <v>68.193160135035896</v>
      </c>
      <c r="K45" s="138">
        <v>69.161896374578006</v>
      </c>
      <c r="L45" s="139">
        <v>65.057977396154399</v>
      </c>
      <c r="M45" s="125"/>
      <c r="N45" s="140">
        <v>76.309995596653394</v>
      </c>
      <c r="O45" s="141">
        <v>77.616321737854093</v>
      </c>
      <c r="P45" s="142">
        <v>76.963158667253694</v>
      </c>
      <c r="Q45" s="125"/>
      <c r="R45" s="143">
        <v>68.459457759325602</v>
      </c>
      <c r="S45" s="130"/>
      <c r="T45" s="137">
        <v>-2.84883177881856</v>
      </c>
      <c r="U45" s="138">
        <v>11.0067957678712</v>
      </c>
      <c r="V45" s="138">
        <v>10.0029579683641</v>
      </c>
      <c r="W45" s="138">
        <v>3.38962988215129</v>
      </c>
      <c r="X45" s="138">
        <v>3.9757128998285598</v>
      </c>
      <c r="Y45" s="139">
        <v>5.38141450166132</v>
      </c>
      <c r="Z45" s="125"/>
      <c r="AA45" s="140">
        <v>-0.80811343841115402</v>
      </c>
      <c r="AB45" s="141">
        <v>-4.2825819963352796</v>
      </c>
      <c r="AC45" s="142">
        <v>-2.5910522599236399</v>
      </c>
      <c r="AD45" s="125"/>
      <c r="AE45" s="143">
        <v>2.6820000488394902</v>
      </c>
      <c r="AF45" s="31"/>
      <c r="AG45" s="137">
        <v>51.027447526787</v>
      </c>
      <c r="AH45" s="138">
        <v>62.472479084103902</v>
      </c>
      <c r="AI45" s="138">
        <v>66.688683399383507</v>
      </c>
      <c r="AJ45" s="138">
        <v>68.849992661089004</v>
      </c>
      <c r="AK45" s="138">
        <v>68.985762512842996</v>
      </c>
      <c r="AL45" s="139">
        <v>63.604873036841298</v>
      </c>
      <c r="AM45" s="125"/>
      <c r="AN45" s="140">
        <v>78.423601937472398</v>
      </c>
      <c r="AO45" s="141">
        <v>81.333480111551395</v>
      </c>
      <c r="AP45" s="142">
        <v>79.878541024511904</v>
      </c>
      <c r="AQ45" s="125"/>
      <c r="AR45" s="143">
        <v>68.254492461889996</v>
      </c>
      <c r="AS45" s="130"/>
      <c r="AT45" s="137">
        <v>4.8374809928921199</v>
      </c>
      <c r="AU45" s="138">
        <v>9.7592696823279201</v>
      </c>
      <c r="AV45" s="138">
        <v>7.9190567086235202</v>
      </c>
      <c r="AW45" s="138">
        <v>8.93890235278284</v>
      </c>
      <c r="AX45" s="138">
        <v>9.7943493401071198</v>
      </c>
      <c r="AY45" s="139">
        <v>8.3863414939544505</v>
      </c>
      <c r="AZ45" s="125"/>
      <c r="BA45" s="140">
        <v>5.4587592483460998</v>
      </c>
      <c r="BB45" s="141">
        <v>6.0113495502412597</v>
      </c>
      <c r="BC45" s="142">
        <v>5.7441139004260204</v>
      </c>
      <c r="BD45" s="125"/>
      <c r="BE45" s="143">
        <v>7.5050899625367196</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Normal="100" workbookViewId="0">
      <selection activeCell="A8" sqref="A8:XFD45"/>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36</v>
      </c>
      <c r="H2" s="187"/>
      <c r="I2" s="187"/>
      <c r="J2" s="187"/>
      <c r="K2" s="187"/>
      <c r="L2" s="187"/>
      <c r="M2" s="187"/>
      <c r="N2" s="187"/>
      <c r="O2" s="187"/>
      <c r="P2" s="187"/>
      <c r="Q2" s="187"/>
      <c r="R2" s="187"/>
      <c r="T2" s="186" t="s">
        <v>37</v>
      </c>
      <c r="U2" s="187"/>
      <c r="V2" s="187"/>
      <c r="W2" s="187"/>
      <c r="X2" s="187"/>
      <c r="Y2" s="187"/>
      <c r="Z2" s="187"/>
      <c r="AA2" s="187"/>
      <c r="AB2" s="187"/>
      <c r="AC2" s="187"/>
      <c r="AD2" s="187"/>
      <c r="AE2" s="187"/>
      <c r="AF2" s="4"/>
      <c r="AG2" s="186" t="s">
        <v>38</v>
      </c>
      <c r="AH2" s="187"/>
      <c r="AI2" s="187"/>
      <c r="AJ2" s="187"/>
      <c r="AK2" s="187"/>
      <c r="AL2" s="187"/>
      <c r="AM2" s="187"/>
      <c r="AN2" s="187"/>
      <c r="AO2" s="187"/>
      <c r="AP2" s="187"/>
      <c r="AQ2" s="187"/>
      <c r="AR2" s="187"/>
      <c r="AT2" s="186" t="s">
        <v>39</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185"/>
      <c r="H4" s="181"/>
      <c r="I4" s="181"/>
      <c r="J4" s="181"/>
      <c r="K4" s="181"/>
      <c r="L4" s="183"/>
      <c r="M4" s="5"/>
      <c r="N4" s="185"/>
      <c r="O4" s="181"/>
      <c r="P4" s="183"/>
      <c r="Q4" s="2"/>
      <c r="R4" s="189"/>
      <c r="S4" s="2"/>
      <c r="T4" s="185"/>
      <c r="U4" s="181"/>
      <c r="V4" s="181"/>
      <c r="W4" s="181"/>
      <c r="X4" s="181"/>
      <c r="Y4" s="183"/>
      <c r="Z4" s="2"/>
      <c r="AA4" s="185"/>
      <c r="AB4" s="181"/>
      <c r="AC4" s="183"/>
      <c r="AD4" s="1"/>
      <c r="AE4" s="191"/>
      <c r="AF4" s="39"/>
      <c r="AG4" s="185"/>
      <c r="AH4" s="181"/>
      <c r="AI4" s="181"/>
      <c r="AJ4" s="181"/>
      <c r="AK4" s="181"/>
      <c r="AL4" s="183"/>
      <c r="AM4" s="5"/>
      <c r="AN4" s="185"/>
      <c r="AO4" s="181"/>
      <c r="AP4" s="183"/>
      <c r="AQ4" s="2"/>
      <c r="AR4" s="189"/>
      <c r="AS4" s="2"/>
      <c r="AT4" s="185"/>
      <c r="AU4" s="181"/>
      <c r="AV4" s="181"/>
      <c r="AW4" s="181"/>
      <c r="AX4" s="181"/>
      <c r="AY4" s="183"/>
      <c r="AZ4" s="2"/>
      <c r="BA4" s="185"/>
      <c r="BB4" s="181"/>
      <c r="BC4" s="183"/>
      <c r="BD4" s="1"/>
      <c r="BE4" s="191"/>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150.65547615564799</v>
      </c>
      <c r="H6" s="145">
        <v>156.66146081276801</v>
      </c>
      <c r="I6" s="145">
        <v>162.693041699856</v>
      </c>
      <c r="J6" s="145">
        <v>161.79039783030601</v>
      </c>
      <c r="K6" s="145">
        <v>159.239318419976</v>
      </c>
      <c r="L6" s="146">
        <v>158.58158721011401</v>
      </c>
      <c r="M6" s="147"/>
      <c r="N6" s="148">
        <v>176.98285111286901</v>
      </c>
      <c r="O6" s="149">
        <v>182.53889282903299</v>
      </c>
      <c r="P6" s="150">
        <v>179.812945307673</v>
      </c>
      <c r="Q6" s="147"/>
      <c r="R6" s="151">
        <v>165.31901968647</v>
      </c>
      <c r="S6" s="130"/>
      <c r="T6" s="122">
        <v>3.8143653161014002</v>
      </c>
      <c r="U6" s="123">
        <v>4.7080667200711002</v>
      </c>
      <c r="V6" s="123">
        <v>4.6291605157238997</v>
      </c>
      <c r="W6" s="123">
        <v>3.9433749326195899</v>
      </c>
      <c r="X6" s="123">
        <v>3.7723701386680899</v>
      </c>
      <c r="Y6" s="124">
        <v>4.1937293039988699</v>
      </c>
      <c r="Z6" s="125"/>
      <c r="AA6" s="126">
        <v>3.4266264116724199</v>
      </c>
      <c r="AB6" s="127">
        <v>2.6983104462209599</v>
      </c>
      <c r="AC6" s="128">
        <v>3.0438523940599702</v>
      </c>
      <c r="AD6" s="125"/>
      <c r="AE6" s="129">
        <v>3.7734312815951001</v>
      </c>
      <c r="AF6" s="29"/>
      <c r="AG6" s="144">
        <v>149.13149288413899</v>
      </c>
      <c r="AH6" s="145">
        <v>152.22514440165199</v>
      </c>
      <c r="AI6" s="145">
        <v>158.84559354591499</v>
      </c>
      <c r="AJ6" s="145">
        <v>158.55193223217901</v>
      </c>
      <c r="AK6" s="145">
        <v>156.14104241231101</v>
      </c>
      <c r="AL6" s="146">
        <v>155.26973064819401</v>
      </c>
      <c r="AM6" s="147"/>
      <c r="AN6" s="148">
        <v>175.57666219430601</v>
      </c>
      <c r="AO6" s="149">
        <v>181.68207344521801</v>
      </c>
      <c r="AP6" s="150">
        <v>178.69688901070501</v>
      </c>
      <c r="AQ6" s="147"/>
      <c r="AR6" s="151">
        <v>162.80492042619599</v>
      </c>
      <c r="AS6" s="130"/>
      <c r="AT6" s="122">
        <v>3.6451952204592799</v>
      </c>
      <c r="AU6" s="123">
        <v>5.3454387831264301</v>
      </c>
      <c r="AV6" s="123">
        <v>6.1278320540748004</v>
      </c>
      <c r="AW6" s="123">
        <v>4.8875496810286903</v>
      </c>
      <c r="AX6" s="123">
        <v>3.6282393494723402</v>
      </c>
      <c r="AY6" s="124">
        <v>4.7700650971052303</v>
      </c>
      <c r="AZ6" s="125"/>
      <c r="BA6" s="126">
        <v>3.7407723510835802</v>
      </c>
      <c r="BB6" s="127">
        <v>3.2517213309958799</v>
      </c>
      <c r="BC6" s="128">
        <v>3.48517959054309</v>
      </c>
      <c r="BD6" s="125"/>
      <c r="BE6" s="129">
        <v>4.2740049397355602</v>
      </c>
    </row>
    <row r="7" spans="1:57" x14ac:dyDescent="0.2">
      <c r="A7" s="20" t="s">
        <v>18</v>
      </c>
      <c r="B7" s="3" t="str">
        <f>TRIM(A7)</f>
        <v>Virginia</v>
      </c>
      <c r="C7" s="10"/>
      <c r="D7" s="24" t="s">
        <v>16</v>
      </c>
      <c r="E7" s="27" t="s">
        <v>17</v>
      </c>
      <c r="F7" s="3"/>
      <c r="G7" s="152">
        <v>118.127379315561</v>
      </c>
      <c r="H7" s="147">
        <v>132.27755303116399</v>
      </c>
      <c r="I7" s="147">
        <v>139.69555210052701</v>
      </c>
      <c r="J7" s="147">
        <v>138.69843582944799</v>
      </c>
      <c r="K7" s="147">
        <v>133.15965805068601</v>
      </c>
      <c r="L7" s="153">
        <v>133.24221177530501</v>
      </c>
      <c r="M7" s="147"/>
      <c r="N7" s="154">
        <v>144.96505055374899</v>
      </c>
      <c r="O7" s="155">
        <v>146.84993034639899</v>
      </c>
      <c r="P7" s="156">
        <v>145.92615989318301</v>
      </c>
      <c r="Q7" s="147"/>
      <c r="R7" s="157">
        <v>137.37717371776199</v>
      </c>
      <c r="S7" s="130"/>
      <c r="T7" s="131">
        <v>3.6815224826508399</v>
      </c>
      <c r="U7" s="125">
        <v>6.7055993714493098</v>
      </c>
      <c r="V7" s="125">
        <v>7.9823560461975598</v>
      </c>
      <c r="W7" s="125">
        <v>7.3732017274583104</v>
      </c>
      <c r="X7" s="125">
        <v>5.8009304845119001</v>
      </c>
      <c r="Y7" s="132">
        <v>6.57499225433512</v>
      </c>
      <c r="Z7" s="125"/>
      <c r="AA7" s="133">
        <v>0.97687071639020295</v>
      </c>
      <c r="AB7" s="134">
        <v>1.9023533417436601E-2</v>
      </c>
      <c r="AC7" s="135">
        <v>0.47693136869043601</v>
      </c>
      <c r="AD7" s="125"/>
      <c r="AE7" s="136">
        <v>4.3460170921747103</v>
      </c>
      <c r="AF7" s="30"/>
      <c r="AG7" s="152">
        <v>120.083345320053</v>
      </c>
      <c r="AH7" s="147">
        <v>130.07357984931801</v>
      </c>
      <c r="AI7" s="147">
        <v>138.34492610225701</v>
      </c>
      <c r="AJ7" s="147">
        <v>138.023685272303</v>
      </c>
      <c r="AK7" s="147">
        <v>131.98915372519301</v>
      </c>
      <c r="AL7" s="153">
        <v>132.323035673221</v>
      </c>
      <c r="AM7" s="147"/>
      <c r="AN7" s="154">
        <v>149.355533199072</v>
      </c>
      <c r="AO7" s="155">
        <v>152.84746189642101</v>
      </c>
      <c r="AP7" s="156">
        <v>151.13743459505901</v>
      </c>
      <c r="AQ7" s="147"/>
      <c r="AR7" s="157">
        <v>138.494146490513</v>
      </c>
      <c r="AS7" s="130"/>
      <c r="AT7" s="131">
        <v>4.4746333649735597</v>
      </c>
      <c r="AU7" s="125">
        <v>7.09304902235061</v>
      </c>
      <c r="AV7" s="125">
        <v>8.6427269088119392</v>
      </c>
      <c r="AW7" s="125">
        <v>8.2880587765209999</v>
      </c>
      <c r="AX7" s="125">
        <v>6.3918825355690503</v>
      </c>
      <c r="AY7" s="132">
        <v>7.1921832332457099</v>
      </c>
      <c r="AZ7" s="125"/>
      <c r="BA7" s="133">
        <v>4.44395652687066</v>
      </c>
      <c r="BB7" s="134">
        <v>4.3859664790090802</v>
      </c>
      <c r="BC7" s="135">
        <v>4.4142015544248601</v>
      </c>
      <c r="BD7" s="125"/>
      <c r="BE7" s="136">
        <v>6.1499186125823204</v>
      </c>
    </row>
    <row r="8" spans="1:57" x14ac:dyDescent="0.2">
      <c r="A8" s="21" t="s">
        <v>19</v>
      </c>
      <c r="B8" s="3" t="str">
        <f t="shared" ref="B8:B43" si="0">TRIM(A8)</f>
        <v>Norfolk/Virginia Beach, VA</v>
      </c>
      <c r="C8" s="3"/>
      <c r="D8" s="24" t="s">
        <v>16</v>
      </c>
      <c r="E8" s="27" t="s">
        <v>17</v>
      </c>
      <c r="F8" s="3"/>
      <c r="G8" s="152">
        <v>99.118948982836997</v>
      </c>
      <c r="H8" s="147">
        <v>105.810811805905</v>
      </c>
      <c r="I8" s="147">
        <v>108.48833376055499</v>
      </c>
      <c r="J8" s="147">
        <v>112.982903112808</v>
      </c>
      <c r="K8" s="147">
        <v>112.42374746076</v>
      </c>
      <c r="L8" s="153">
        <v>108.31277270173</v>
      </c>
      <c r="M8" s="147"/>
      <c r="N8" s="154">
        <v>139.093081336849</v>
      </c>
      <c r="O8" s="155">
        <v>143.051233250808</v>
      </c>
      <c r="P8" s="156">
        <v>141.09585820848099</v>
      </c>
      <c r="Q8" s="147"/>
      <c r="R8" s="157">
        <v>119.654643518786</v>
      </c>
      <c r="S8" s="130"/>
      <c r="T8" s="131">
        <v>0.57635207043140801</v>
      </c>
      <c r="U8" s="125">
        <v>3.45786095799351</v>
      </c>
      <c r="V8" s="125">
        <v>4.9284997224622096</v>
      </c>
      <c r="W8" s="125">
        <v>8.3689311034200102</v>
      </c>
      <c r="X8" s="125">
        <v>1.93741462410232</v>
      </c>
      <c r="Y8" s="132">
        <v>4.0484119019183602</v>
      </c>
      <c r="Z8" s="125"/>
      <c r="AA8" s="133">
        <v>-0.112370189491508</v>
      </c>
      <c r="AB8" s="134">
        <v>-0.78896666233536705</v>
      </c>
      <c r="AC8" s="135">
        <v>-0.49298853080723698</v>
      </c>
      <c r="AD8" s="125"/>
      <c r="AE8" s="136">
        <v>2.0271712231750501</v>
      </c>
      <c r="AF8" s="30"/>
      <c r="AG8" s="152">
        <v>105.970926900433</v>
      </c>
      <c r="AH8" s="147">
        <v>106.42684618798199</v>
      </c>
      <c r="AI8" s="147">
        <v>108.99499670540899</v>
      </c>
      <c r="AJ8" s="147">
        <v>110.377181948611</v>
      </c>
      <c r="AK8" s="147">
        <v>109.717787033956</v>
      </c>
      <c r="AL8" s="153">
        <v>108.416470649178</v>
      </c>
      <c r="AM8" s="147"/>
      <c r="AN8" s="154">
        <v>137.28443723058299</v>
      </c>
      <c r="AO8" s="155">
        <v>144.00685877511299</v>
      </c>
      <c r="AP8" s="156">
        <v>140.71109153525001</v>
      </c>
      <c r="AQ8" s="147"/>
      <c r="AR8" s="157">
        <v>119.490669683805</v>
      </c>
      <c r="AS8" s="130"/>
      <c r="AT8" s="131">
        <v>3.0515906802552499</v>
      </c>
      <c r="AU8" s="125">
        <v>4.2750762129598501</v>
      </c>
      <c r="AV8" s="125">
        <v>4.4085597959498202</v>
      </c>
      <c r="AW8" s="125">
        <v>4.8100801437770402</v>
      </c>
      <c r="AX8" s="125">
        <v>1.95013163374868</v>
      </c>
      <c r="AY8" s="132">
        <v>3.68815903888254</v>
      </c>
      <c r="AZ8" s="125"/>
      <c r="BA8" s="133">
        <v>2.8991992665425399</v>
      </c>
      <c r="BB8" s="134">
        <v>3.67311372440837</v>
      </c>
      <c r="BC8" s="135">
        <v>3.2851870134497898</v>
      </c>
      <c r="BD8" s="125"/>
      <c r="BE8" s="136">
        <v>3.5958957844549202</v>
      </c>
    </row>
    <row r="9" spans="1:57" ht="14.25" x14ac:dyDescent="0.25">
      <c r="A9" s="21" t="s">
        <v>20</v>
      </c>
      <c r="B9" s="81" t="s">
        <v>71</v>
      </c>
      <c r="C9" s="3"/>
      <c r="D9" s="24" t="s">
        <v>16</v>
      </c>
      <c r="E9" s="27" t="s">
        <v>17</v>
      </c>
      <c r="F9" s="3"/>
      <c r="G9" s="152">
        <v>104.678641926865</v>
      </c>
      <c r="H9" s="147">
        <v>112.934982578397</v>
      </c>
      <c r="I9" s="147">
        <v>119.494764599402</v>
      </c>
      <c r="J9" s="147">
        <v>117.88050535206099</v>
      </c>
      <c r="K9" s="147">
        <v>113.60403681908799</v>
      </c>
      <c r="L9" s="153">
        <v>114.254577151303</v>
      </c>
      <c r="M9" s="147"/>
      <c r="N9" s="154">
        <v>125.393500005736</v>
      </c>
      <c r="O9" s="155">
        <v>128.82164862370399</v>
      </c>
      <c r="P9" s="156">
        <v>127.159767284002</v>
      </c>
      <c r="Q9" s="147"/>
      <c r="R9" s="157">
        <v>118.446158848606</v>
      </c>
      <c r="S9" s="130"/>
      <c r="T9" s="131">
        <v>8.6081390872871193</v>
      </c>
      <c r="U9" s="125">
        <v>8.6620987037342196</v>
      </c>
      <c r="V9" s="125">
        <v>9.3125062487841905</v>
      </c>
      <c r="W9" s="125">
        <v>5.4213006305595197</v>
      </c>
      <c r="X9" s="125">
        <v>4.8215392780884798</v>
      </c>
      <c r="Y9" s="132">
        <v>7.1681753532131598</v>
      </c>
      <c r="Z9" s="125"/>
      <c r="AA9" s="133">
        <v>5.4173670507254101</v>
      </c>
      <c r="AB9" s="134">
        <v>5.04216973844375</v>
      </c>
      <c r="AC9" s="135">
        <v>5.2231853613385599</v>
      </c>
      <c r="AD9" s="125"/>
      <c r="AE9" s="136">
        <v>6.6240836255078701</v>
      </c>
      <c r="AF9" s="30"/>
      <c r="AG9" s="152">
        <v>101.82593317319299</v>
      </c>
      <c r="AH9" s="147">
        <v>109.839195896807</v>
      </c>
      <c r="AI9" s="147">
        <v>115.47865794261899</v>
      </c>
      <c r="AJ9" s="147">
        <v>114.75866545347201</v>
      </c>
      <c r="AK9" s="147">
        <v>112.321908897104</v>
      </c>
      <c r="AL9" s="153">
        <v>111.382669435742</v>
      </c>
      <c r="AM9" s="147"/>
      <c r="AN9" s="154">
        <v>127.100594076639</v>
      </c>
      <c r="AO9" s="155">
        <v>129.659527247049</v>
      </c>
      <c r="AP9" s="156">
        <v>128.411018232332</v>
      </c>
      <c r="AQ9" s="147"/>
      <c r="AR9" s="157">
        <v>116.994703131851</v>
      </c>
      <c r="AS9" s="130"/>
      <c r="AT9" s="131">
        <v>4.0359719036935102</v>
      </c>
      <c r="AU9" s="125">
        <v>6.0243717426186798</v>
      </c>
      <c r="AV9" s="125">
        <v>7.0065326273442396</v>
      </c>
      <c r="AW9" s="125">
        <v>5.2111295948771801</v>
      </c>
      <c r="AX9" s="125">
        <v>6.2969956126943503</v>
      </c>
      <c r="AY9" s="132">
        <v>5.8802940899766796</v>
      </c>
      <c r="AZ9" s="125"/>
      <c r="BA9" s="133">
        <v>6.5380640462672401</v>
      </c>
      <c r="BB9" s="134">
        <v>5.7530593153506402</v>
      </c>
      <c r="BC9" s="135">
        <v>6.1296148025117096</v>
      </c>
      <c r="BD9" s="125"/>
      <c r="BE9" s="136">
        <v>6.1134590286999302</v>
      </c>
    </row>
    <row r="10" spans="1:57" x14ac:dyDescent="0.2">
      <c r="A10" s="21" t="s">
        <v>21</v>
      </c>
      <c r="B10" s="3" t="str">
        <f t="shared" si="0"/>
        <v>Virginia Area</v>
      </c>
      <c r="C10" s="3"/>
      <c r="D10" s="24" t="s">
        <v>16</v>
      </c>
      <c r="E10" s="27" t="s">
        <v>17</v>
      </c>
      <c r="F10" s="3"/>
      <c r="G10" s="152">
        <v>108.93147765363101</v>
      </c>
      <c r="H10" s="147">
        <v>115.385106231791</v>
      </c>
      <c r="I10" s="147">
        <v>117.21498872642699</v>
      </c>
      <c r="J10" s="147">
        <v>115.49647688192501</v>
      </c>
      <c r="K10" s="147">
        <v>127.00887599162</v>
      </c>
      <c r="L10" s="153">
        <v>117.260920952603</v>
      </c>
      <c r="M10" s="147"/>
      <c r="N10" s="154">
        <v>162.52993554710699</v>
      </c>
      <c r="O10" s="155">
        <v>165.57218619835601</v>
      </c>
      <c r="P10" s="156">
        <v>164.092034537572</v>
      </c>
      <c r="Q10" s="147"/>
      <c r="R10" s="157">
        <v>132.992232286751</v>
      </c>
      <c r="S10" s="130"/>
      <c r="T10" s="131">
        <v>1.4072955926175399</v>
      </c>
      <c r="U10" s="125">
        <v>6.7836426725252297</v>
      </c>
      <c r="V10" s="125">
        <v>6.16203915473882</v>
      </c>
      <c r="W10" s="125">
        <v>5.3373100453858102</v>
      </c>
      <c r="X10" s="125">
        <v>7.8176659257016299</v>
      </c>
      <c r="Y10" s="132">
        <v>5.7164420850751503</v>
      </c>
      <c r="Z10" s="125"/>
      <c r="AA10" s="133">
        <v>-2.1248697873306801</v>
      </c>
      <c r="AB10" s="134">
        <v>-2.98338211403957</v>
      </c>
      <c r="AC10" s="135">
        <v>-2.5678465057900501</v>
      </c>
      <c r="AD10" s="125"/>
      <c r="AE10" s="136">
        <v>1.7015702821765699</v>
      </c>
      <c r="AF10" s="30"/>
      <c r="AG10" s="152">
        <v>109.437047066996</v>
      </c>
      <c r="AH10" s="147">
        <v>111.71617018850699</v>
      </c>
      <c r="AI10" s="147">
        <v>113.898750056251</v>
      </c>
      <c r="AJ10" s="147">
        <v>114.514350842331</v>
      </c>
      <c r="AK10" s="147">
        <v>125.046037966984</v>
      </c>
      <c r="AL10" s="153">
        <v>115.301153389334</v>
      </c>
      <c r="AM10" s="147"/>
      <c r="AN10" s="154">
        <v>175.58166026078001</v>
      </c>
      <c r="AO10" s="155">
        <v>179.46312893619</v>
      </c>
      <c r="AP10" s="156">
        <v>177.56025366634</v>
      </c>
      <c r="AQ10" s="147"/>
      <c r="AR10" s="157">
        <v>136.76426985640501</v>
      </c>
      <c r="AS10" s="130"/>
      <c r="AT10" s="131">
        <v>0.45531617099544203</v>
      </c>
      <c r="AU10" s="125">
        <v>4.6733053475936002</v>
      </c>
      <c r="AV10" s="125">
        <v>5.1166787652577801</v>
      </c>
      <c r="AW10" s="125">
        <v>4.7025922173768597</v>
      </c>
      <c r="AX10" s="125">
        <v>6.7120928391825201</v>
      </c>
      <c r="AY10" s="132">
        <v>4.5291515088883196</v>
      </c>
      <c r="AZ10" s="125"/>
      <c r="BA10" s="133">
        <v>4.7802139487448798</v>
      </c>
      <c r="BB10" s="134">
        <v>4.8184874195268197</v>
      </c>
      <c r="BC10" s="135">
        <v>4.8097866799962699</v>
      </c>
      <c r="BD10" s="125"/>
      <c r="BE10" s="136">
        <v>4.5598035381320701</v>
      </c>
    </row>
    <row r="11" spans="1:57" x14ac:dyDescent="0.2">
      <c r="A11" s="34" t="s">
        <v>22</v>
      </c>
      <c r="B11" s="3" t="str">
        <f t="shared" si="0"/>
        <v>Washington, DC</v>
      </c>
      <c r="C11" s="3"/>
      <c r="D11" s="24" t="s">
        <v>16</v>
      </c>
      <c r="E11" s="27" t="s">
        <v>17</v>
      </c>
      <c r="F11" s="3"/>
      <c r="G11" s="152">
        <v>182.43872357575199</v>
      </c>
      <c r="H11" s="147">
        <v>209.97467921718001</v>
      </c>
      <c r="I11" s="147">
        <v>228.14308304755201</v>
      </c>
      <c r="J11" s="147">
        <v>223.63269121315</v>
      </c>
      <c r="K11" s="147">
        <v>210.609095501898</v>
      </c>
      <c r="L11" s="153">
        <v>212.728666099696</v>
      </c>
      <c r="M11" s="147"/>
      <c r="N11" s="154">
        <v>198.952781893181</v>
      </c>
      <c r="O11" s="155">
        <v>195.89961594837101</v>
      </c>
      <c r="P11" s="156">
        <v>197.40807738066599</v>
      </c>
      <c r="Q11" s="147"/>
      <c r="R11" s="157">
        <v>207.96963241758101</v>
      </c>
      <c r="S11" s="130"/>
      <c r="T11" s="131">
        <v>-0.94566383890184302</v>
      </c>
      <c r="U11" s="125">
        <v>6.1471469930967899</v>
      </c>
      <c r="V11" s="125">
        <v>7.86980111573203</v>
      </c>
      <c r="W11" s="125">
        <v>2.6666231254860699</v>
      </c>
      <c r="X11" s="125">
        <v>3.3045106275974798</v>
      </c>
      <c r="Y11" s="132">
        <v>4.0729783784435796</v>
      </c>
      <c r="Z11" s="125"/>
      <c r="AA11" s="133">
        <v>6.8137659410347498</v>
      </c>
      <c r="AB11" s="134">
        <v>6.7544257652029698</v>
      </c>
      <c r="AC11" s="135">
        <v>6.7889587842119301</v>
      </c>
      <c r="AD11" s="125"/>
      <c r="AE11" s="136">
        <v>4.8739277529799798</v>
      </c>
      <c r="AF11" s="30"/>
      <c r="AG11" s="152">
        <v>184.851076181379</v>
      </c>
      <c r="AH11" s="147">
        <v>210.660682058552</v>
      </c>
      <c r="AI11" s="147">
        <v>230.82721578073401</v>
      </c>
      <c r="AJ11" s="147">
        <v>227.08370828430299</v>
      </c>
      <c r="AK11" s="147">
        <v>206.79247672496101</v>
      </c>
      <c r="AL11" s="153">
        <v>213.66032627518601</v>
      </c>
      <c r="AM11" s="147"/>
      <c r="AN11" s="154">
        <v>187.129662059483</v>
      </c>
      <c r="AO11" s="155">
        <v>187.98153182683501</v>
      </c>
      <c r="AP11" s="156">
        <v>187.56579848991001</v>
      </c>
      <c r="AQ11" s="147"/>
      <c r="AR11" s="157">
        <v>205.70287800086101</v>
      </c>
      <c r="AS11" s="130"/>
      <c r="AT11" s="131">
        <v>3.6523269173966502</v>
      </c>
      <c r="AU11" s="125">
        <v>7.03798117890996</v>
      </c>
      <c r="AV11" s="125">
        <v>8.5929448173884104</v>
      </c>
      <c r="AW11" s="125">
        <v>4.8411587620406804</v>
      </c>
      <c r="AX11" s="125">
        <v>1.48818651210413</v>
      </c>
      <c r="AY11" s="132">
        <v>5.2669513619349599</v>
      </c>
      <c r="AZ11" s="125"/>
      <c r="BA11" s="133">
        <v>-0.648992147490148</v>
      </c>
      <c r="BB11" s="134">
        <v>0.20676565969570901</v>
      </c>
      <c r="BC11" s="135">
        <v>-0.212778278841845</v>
      </c>
      <c r="BD11" s="125"/>
      <c r="BE11" s="136">
        <v>3.7674196937247402</v>
      </c>
    </row>
    <row r="12" spans="1:57" x14ac:dyDescent="0.2">
      <c r="A12" s="21" t="s">
        <v>23</v>
      </c>
      <c r="B12" s="3" t="str">
        <f t="shared" si="0"/>
        <v>Arlington, VA</v>
      </c>
      <c r="C12" s="3"/>
      <c r="D12" s="24" t="s">
        <v>16</v>
      </c>
      <c r="E12" s="27" t="s">
        <v>17</v>
      </c>
      <c r="F12" s="3"/>
      <c r="G12" s="152">
        <v>195.756381156316</v>
      </c>
      <c r="H12" s="147">
        <v>233.076199945887</v>
      </c>
      <c r="I12" s="147">
        <v>250.348699540729</v>
      </c>
      <c r="J12" s="147">
        <v>240.90484472049599</v>
      </c>
      <c r="K12" s="147">
        <v>211.03696204223399</v>
      </c>
      <c r="L12" s="153">
        <v>228.92933782853899</v>
      </c>
      <c r="M12" s="147"/>
      <c r="N12" s="154">
        <v>167.83097703244599</v>
      </c>
      <c r="O12" s="155">
        <v>165.821605259893</v>
      </c>
      <c r="P12" s="156">
        <v>166.836652547575</v>
      </c>
      <c r="Q12" s="147"/>
      <c r="R12" s="157">
        <v>209.708628218527</v>
      </c>
      <c r="S12" s="130"/>
      <c r="T12" s="131">
        <v>2.9972389421130901</v>
      </c>
      <c r="U12" s="125">
        <v>6.2841008396349203</v>
      </c>
      <c r="V12" s="125">
        <v>7.25207627032683</v>
      </c>
      <c r="W12" s="125">
        <v>2.8243606754558099</v>
      </c>
      <c r="X12" s="125">
        <v>2.1365026417576298</v>
      </c>
      <c r="Y12" s="132">
        <v>4.6799546193465797</v>
      </c>
      <c r="Z12" s="125"/>
      <c r="AA12" s="133">
        <v>-0.44499627752208398</v>
      </c>
      <c r="AB12" s="134">
        <v>0.47624522407449599</v>
      </c>
      <c r="AC12" s="135">
        <v>1.0238259750229701E-2</v>
      </c>
      <c r="AD12" s="125"/>
      <c r="AE12" s="136">
        <v>3.0847795006298</v>
      </c>
      <c r="AF12" s="30"/>
      <c r="AG12" s="152">
        <v>197.839836805094</v>
      </c>
      <c r="AH12" s="147">
        <v>232.89744710335901</v>
      </c>
      <c r="AI12" s="147">
        <v>252.32146157051801</v>
      </c>
      <c r="AJ12" s="147">
        <v>248.32735751604699</v>
      </c>
      <c r="AK12" s="147">
        <v>213.86553394483099</v>
      </c>
      <c r="AL12" s="153">
        <v>231.611202013971</v>
      </c>
      <c r="AM12" s="147"/>
      <c r="AN12" s="154">
        <v>169.57625426819101</v>
      </c>
      <c r="AO12" s="155">
        <v>172.68022194415099</v>
      </c>
      <c r="AP12" s="156">
        <v>171.13344275023499</v>
      </c>
      <c r="AQ12" s="147"/>
      <c r="AR12" s="157">
        <v>214.15265490650501</v>
      </c>
      <c r="AS12" s="130"/>
      <c r="AT12" s="131">
        <v>7.0410191764897903</v>
      </c>
      <c r="AU12" s="125">
        <v>9.1894972279205493</v>
      </c>
      <c r="AV12" s="125">
        <v>11.4380137134964</v>
      </c>
      <c r="AW12" s="125">
        <v>10.283272269985099</v>
      </c>
      <c r="AX12" s="125">
        <v>6.9390230538149797</v>
      </c>
      <c r="AY12" s="132">
        <v>9.4408178583711297</v>
      </c>
      <c r="AZ12" s="125"/>
      <c r="BA12" s="133">
        <v>0.91714884980898403</v>
      </c>
      <c r="BB12" s="134">
        <v>1.2673043728373301</v>
      </c>
      <c r="BC12" s="135">
        <v>1.08657711558687</v>
      </c>
      <c r="BD12" s="125"/>
      <c r="BE12" s="136">
        <v>7.5259733812523297</v>
      </c>
    </row>
    <row r="13" spans="1:57" x14ac:dyDescent="0.2">
      <c r="A13" s="21" t="s">
        <v>24</v>
      </c>
      <c r="B13" s="3" t="str">
        <f t="shared" si="0"/>
        <v>Suburban Virginia Area</v>
      </c>
      <c r="C13" s="3"/>
      <c r="D13" s="24" t="s">
        <v>16</v>
      </c>
      <c r="E13" s="27" t="s">
        <v>17</v>
      </c>
      <c r="F13" s="3"/>
      <c r="G13" s="152">
        <v>135.568316566063</v>
      </c>
      <c r="H13" s="147">
        <v>144.830227777777</v>
      </c>
      <c r="I13" s="147">
        <v>152.878845277729</v>
      </c>
      <c r="J13" s="147">
        <v>149.503708632463</v>
      </c>
      <c r="K13" s="147">
        <v>156.34657347670199</v>
      </c>
      <c r="L13" s="153">
        <v>148.38262215771601</v>
      </c>
      <c r="M13" s="147"/>
      <c r="N13" s="154">
        <v>171.992692676686</v>
      </c>
      <c r="O13" s="155">
        <v>168.84803994082799</v>
      </c>
      <c r="P13" s="156">
        <v>170.359232365145</v>
      </c>
      <c r="Q13" s="147"/>
      <c r="R13" s="157">
        <v>155.55332806819601</v>
      </c>
      <c r="S13" s="130"/>
      <c r="T13" s="131">
        <v>9.95843209102377</v>
      </c>
      <c r="U13" s="125">
        <v>13.314236022306099</v>
      </c>
      <c r="V13" s="125">
        <v>17.839983641362501</v>
      </c>
      <c r="W13" s="125">
        <v>13.347139466486199</v>
      </c>
      <c r="X13" s="125">
        <v>18.274237828750501</v>
      </c>
      <c r="Y13" s="132">
        <v>14.792243060603001</v>
      </c>
      <c r="Z13" s="125"/>
      <c r="AA13" s="133">
        <v>7.8975633844994499</v>
      </c>
      <c r="AB13" s="134">
        <v>4.1279232083731197</v>
      </c>
      <c r="AC13" s="135">
        <v>5.9383590469045702</v>
      </c>
      <c r="AD13" s="125"/>
      <c r="AE13" s="136">
        <v>11.454589623495901</v>
      </c>
      <c r="AF13" s="30"/>
      <c r="AG13" s="152">
        <v>137.45596420224501</v>
      </c>
      <c r="AH13" s="147">
        <v>141.947032945546</v>
      </c>
      <c r="AI13" s="147">
        <v>149.60624373119299</v>
      </c>
      <c r="AJ13" s="147">
        <v>151.552852419462</v>
      </c>
      <c r="AK13" s="147">
        <v>152.61438450515399</v>
      </c>
      <c r="AL13" s="153">
        <v>147.09345063444499</v>
      </c>
      <c r="AM13" s="147"/>
      <c r="AN13" s="154">
        <v>164.45747892247499</v>
      </c>
      <c r="AO13" s="155">
        <v>170.01523281511899</v>
      </c>
      <c r="AP13" s="156">
        <v>167.34237959611499</v>
      </c>
      <c r="AQ13" s="147"/>
      <c r="AR13" s="157">
        <v>153.71942210111999</v>
      </c>
      <c r="AS13" s="130"/>
      <c r="AT13" s="131">
        <v>11.6962828120756</v>
      </c>
      <c r="AU13" s="125">
        <v>16.7682531124054</v>
      </c>
      <c r="AV13" s="125">
        <v>19.215000233233301</v>
      </c>
      <c r="AW13" s="125">
        <v>19.0248971003119</v>
      </c>
      <c r="AX13" s="125">
        <v>13.624344048290901</v>
      </c>
      <c r="AY13" s="132">
        <v>16.2179126153334</v>
      </c>
      <c r="AZ13" s="125"/>
      <c r="BA13" s="133">
        <v>4.1241412553155303</v>
      </c>
      <c r="BB13" s="134">
        <v>3.9329784951355098</v>
      </c>
      <c r="BC13" s="135">
        <v>4.0419503758504103</v>
      </c>
      <c r="BD13" s="125"/>
      <c r="BE13" s="136">
        <v>11.3309074623096</v>
      </c>
    </row>
    <row r="14" spans="1:57" x14ac:dyDescent="0.2">
      <c r="A14" s="21" t="s">
        <v>25</v>
      </c>
      <c r="B14" s="3" t="str">
        <f t="shared" si="0"/>
        <v>Alexandria, VA</v>
      </c>
      <c r="C14" s="3"/>
      <c r="D14" s="24" t="s">
        <v>16</v>
      </c>
      <c r="E14" s="27" t="s">
        <v>17</v>
      </c>
      <c r="F14" s="3"/>
      <c r="G14" s="152">
        <v>146.56657117672901</v>
      </c>
      <c r="H14" s="147">
        <v>169.024065109936</v>
      </c>
      <c r="I14" s="147">
        <v>176.731069355774</v>
      </c>
      <c r="J14" s="147">
        <v>178.67371640537499</v>
      </c>
      <c r="K14" s="147">
        <v>165.88548426707499</v>
      </c>
      <c r="L14" s="153">
        <v>169.01417431192601</v>
      </c>
      <c r="M14" s="147"/>
      <c r="N14" s="154">
        <v>151.528199638118</v>
      </c>
      <c r="O14" s="155">
        <v>150.26085890430099</v>
      </c>
      <c r="P14" s="156">
        <v>150.871288401481</v>
      </c>
      <c r="Q14" s="147"/>
      <c r="R14" s="157">
        <v>163.42872107322501</v>
      </c>
      <c r="S14" s="130"/>
      <c r="T14" s="131">
        <v>5.4155419917119101</v>
      </c>
      <c r="U14" s="125">
        <v>6.9632008986368898</v>
      </c>
      <c r="V14" s="125">
        <v>8.7451504659773995</v>
      </c>
      <c r="W14" s="125">
        <v>7.2323961978025002</v>
      </c>
      <c r="X14" s="125">
        <v>9.1559770602276096</v>
      </c>
      <c r="Y14" s="132">
        <v>7.8985140213823302</v>
      </c>
      <c r="Z14" s="125"/>
      <c r="AA14" s="133">
        <v>3.3934104434596</v>
      </c>
      <c r="AB14" s="134">
        <v>0.18959003719377901</v>
      </c>
      <c r="AC14" s="135">
        <v>1.7066220166003401</v>
      </c>
      <c r="AD14" s="125"/>
      <c r="AE14" s="136">
        <v>6.1384028576944596</v>
      </c>
      <c r="AF14" s="30"/>
      <c r="AG14" s="152">
        <v>150.93522401201599</v>
      </c>
      <c r="AH14" s="147">
        <v>168.941609795624</v>
      </c>
      <c r="AI14" s="147">
        <v>181.39042324865801</v>
      </c>
      <c r="AJ14" s="147">
        <v>183.060237747575</v>
      </c>
      <c r="AK14" s="147">
        <v>167.60914783939401</v>
      </c>
      <c r="AL14" s="153">
        <v>171.68262246057199</v>
      </c>
      <c r="AM14" s="147"/>
      <c r="AN14" s="154">
        <v>154.18614097123901</v>
      </c>
      <c r="AO14" s="155">
        <v>154.88024249806199</v>
      </c>
      <c r="AP14" s="156">
        <v>154.544030259777</v>
      </c>
      <c r="AQ14" s="147"/>
      <c r="AR14" s="157">
        <v>166.45469368443599</v>
      </c>
      <c r="AS14" s="130"/>
      <c r="AT14" s="131">
        <v>9.8642171025892402</v>
      </c>
      <c r="AU14" s="125">
        <v>9.0910274651117398</v>
      </c>
      <c r="AV14" s="125">
        <v>10.0468605939871</v>
      </c>
      <c r="AW14" s="125">
        <v>12.0001862149501</v>
      </c>
      <c r="AX14" s="125">
        <v>10.370408478124199</v>
      </c>
      <c r="AY14" s="132">
        <v>10.579484954041</v>
      </c>
      <c r="AZ14" s="125"/>
      <c r="BA14" s="133">
        <v>7.3012416612732798</v>
      </c>
      <c r="BB14" s="134">
        <v>4.6247490573265697</v>
      </c>
      <c r="BC14" s="135">
        <v>5.9047255245668602</v>
      </c>
      <c r="BD14" s="125"/>
      <c r="BE14" s="136">
        <v>9.3115564726778199</v>
      </c>
    </row>
    <row r="15" spans="1:57" x14ac:dyDescent="0.2">
      <c r="A15" s="21" t="s">
        <v>26</v>
      </c>
      <c r="B15" s="3" t="str">
        <f t="shared" si="0"/>
        <v>Fairfax/Tysons Corner, VA</v>
      </c>
      <c r="C15" s="3"/>
      <c r="D15" s="24" t="s">
        <v>16</v>
      </c>
      <c r="E15" s="27" t="s">
        <v>17</v>
      </c>
      <c r="F15" s="3"/>
      <c r="G15" s="152">
        <v>152.968149148317</v>
      </c>
      <c r="H15" s="147">
        <v>190.77520760984399</v>
      </c>
      <c r="I15" s="147">
        <v>210.91617650927199</v>
      </c>
      <c r="J15" s="147">
        <v>210.185752769385</v>
      </c>
      <c r="K15" s="147">
        <v>170.156205064082</v>
      </c>
      <c r="L15" s="153">
        <v>190.34031265013999</v>
      </c>
      <c r="M15" s="147"/>
      <c r="N15" s="154">
        <v>139.93884921253701</v>
      </c>
      <c r="O15" s="155">
        <v>138.899482525873</v>
      </c>
      <c r="P15" s="156">
        <v>139.409074159021</v>
      </c>
      <c r="Q15" s="147"/>
      <c r="R15" s="157">
        <v>175.87785484126201</v>
      </c>
      <c r="S15" s="130"/>
      <c r="T15" s="131">
        <v>2.90107337920226</v>
      </c>
      <c r="U15" s="125">
        <v>7.0246868287074902</v>
      </c>
      <c r="V15" s="125">
        <v>10.670499098299</v>
      </c>
      <c r="W15" s="125">
        <v>13.8716320978706</v>
      </c>
      <c r="X15" s="125">
        <v>3.1911370948650499</v>
      </c>
      <c r="Y15" s="132">
        <v>8.6572177035620896</v>
      </c>
      <c r="Z15" s="125"/>
      <c r="AA15" s="133">
        <v>4.4503250644877799</v>
      </c>
      <c r="AB15" s="134">
        <v>2.1748861656026399</v>
      </c>
      <c r="AC15" s="135">
        <v>3.2802714626472702</v>
      </c>
      <c r="AD15" s="125"/>
      <c r="AE15" s="136">
        <v>7.9630333302889804</v>
      </c>
      <c r="AF15" s="30"/>
      <c r="AG15" s="152">
        <v>149.43772911554399</v>
      </c>
      <c r="AH15" s="147">
        <v>183.59187928208101</v>
      </c>
      <c r="AI15" s="147">
        <v>207.51672742657601</v>
      </c>
      <c r="AJ15" s="147">
        <v>204.92069390896799</v>
      </c>
      <c r="AK15" s="147">
        <v>171.055563507767</v>
      </c>
      <c r="AL15" s="153">
        <v>186.407950894371</v>
      </c>
      <c r="AM15" s="147"/>
      <c r="AN15" s="154">
        <v>143.75592389760999</v>
      </c>
      <c r="AO15" s="155">
        <v>142.04589338485999</v>
      </c>
      <c r="AP15" s="156">
        <v>142.871712998334</v>
      </c>
      <c r="AQ15" s="147"/>
      <c r="AR15" s="157">
        <v>173.644194234629</v>
      </c>
      <c r="AS15" s="130"/>
      <c r="AT15" s="131">
        <v>4.74014966115553</v>
      </c>
      <c r="AU15" s="125">
        <v>9.6407396983514904</v>
      </c>
      <c r="AV15" s="125">
        <v>13.445730629874999</v>
      </c>
      <c r="AW15" s="125">
        <v>12.8005680356722</v>
      </c>
      <c r="AX15" s="125">
        <v>7.1346143640130197</v>
      </c>
      <c r="AY15" s="132">
        <v>10.5736706453793</v>
      </c>
      <c r="AZ15" s="125"/>
      <c r="BA15" s="133">
        <v>5.2104100519619996</v>
      </c>
      <c r="BB15" s="134">
        <v>2.3797924904651899</v>
      </c>
      <c r="BC15" s="135">
        <v>3.7340062261566298</v>
      </c>
      <c r="BD15" s="125"/>
      <c r="BE15" s="136">
        <v>9.2811351717390398</v>
      </c>
    </row>
    <row r="16" spans="1:57" x14ac:dyDescent="0.2">
      <c r="A16" s="21" t="s">
        <v>27</v>
      </c>
      <c r="B16" s="3" t="str">
        <f t="shared" si="0"/>
        <v>I-95 Fredericksburg, VA</v>
      </c>
      <c r="C16" s="3"/>
      <c r="D16" s="24" t="s">
        <v>16</v>
      </c>
      <c r="E16" s="27" t="s">
        <v>17</v>
      </c>
      <c r="F16" s="3"/>
      <c r="G16" s="152">
        <v>92.899679191386497</v>
      </c>
      <c r="H16" s="147">
        <v>93.862945549527794</v>
      </c>
      <c r="I16" s="147">
        <v>98.557211747643194</v>
      </c>
      <c r="J16" s="147">
        <v>102.386735734254</v>
      </c>
      <c r="K16" s="147">
        <v>102.726882411067</v>
      </c>
      <c r="L16" s="153">
        <v>98.538635511269604</v>
      </c>
      <c r="M16" s="147"/>
      <c r="N16" s="154">
        <v>111.75964171974501</v>
      </c>
      <c r="O16" s="155">
        <v>113.05575620767399</v>
      </c>
      <c r="P16" s="156">
        <v>112.426</v>
      </c>
      <c r="Q16" s="147"/>
      <c r="R16" s="157">
        <v>103.012345346692</v>
      </c>
      <c r="S16" s="130"/>
      <c r="T16" s="131">
        <v>2.9715943808890501</v>
      </c>
      <c r="U16" s="125">
        <v>0.78685932261515601</v>
      </c>
      <c r="V16" s="125">
        <v>2.5657897132914398</v>
      </c>
      <c r="W16" s="125">
        <v>7.4714276962416903</v>
      </c>
      <c r="X16" s="125">
        <v>9.5392817978718103</v>
      </c>
      <c r="Y16" s="132">
        <v>5.0844101094020999</v>
      </c>
      <c r="Z16" s="125"/>
      <c r="AA16" s="133">
        <v>6.5993321287579398</v>
      </c>
      <c r="AB16" s="134">
        <v>4.8801169880871997</v>
      </c>
      <c r="AC16" s="135">
        <v>5.7021704008231797</v>
      </c>
      <c r="AD16" s="125"/>
      <c r="AE16" s="136">
        <v>5.40198820241151</v>
      </c>
      <c r="AF16" s="30"/>
      <c r="AG16" s="152">
        <v>96.2674115044247</v>
      </c>
      <c r="AH16" s="147">
        <v>95.380912654853304</v>
      </c>
      <c r="AI16" s="147">
        <v>98.523940624697801</v>
      </c>
      <c r="AJ16" s="147">
        <v>100.54738291139201</v>
      </c>
      <c r="AK16" s="147">
        <v>100.199646285104</v>
      </c>
      <c r="AL16" s="153">
        <v>98.334770659130399</v>
      </c>
      <c r="AM16" s="147"/>
      <c r="AN16" s="154">
        <v>114.175361974553</v>
      </c>
      <c r="AO16" s="155">
        <v>115.80875487273499</v>
      </c>
      <c r="AP16" s="156">
        <v>115.013355750754</v>
      </c>
      <c r="AQ16" s="147"/>
      <c r="AR16" s="157">
        <v>103.859455157139</v>
      </c>
      <c r="AS16" s="130"/>
      <c r="AT16" s="131">
        <v>3.5361812269043802</v>
      </c>
      <c r="AU16" s="125">
        <v>3.0548674390592101</v>
      </c>
      <c r="AV16" s="125">
        <v>4.02038068728013</v>
      </c>
      <c r="AW16" s="125">
        <v>4.7159654240542999</v>
      </c>
      <c r="AX16" s="125">
        <v>4.6927745669535099</v>
      </c>
      <c r="AY16" s="132">
        <v>4.0991684727233304</v>
      </c>
      <c r="AZ16" s="125"/>
      <c r="BA16" s="133">
        <v>5.3947652390531697</v>
      </c>
      <c r="BB16" s="134">
        <v>5.1745152330400401</v>
      </c>
      <c r="BC16" s="135">
        <v>5.2834011031177504</v>
      </c>
      <c r="BD16" s="125"/>
      <c r="BE16" s="136">
        <v>4.5347300277326701</v>
      </c>
    </row>
    <row r="17" spans="1:57" x14ac:dyDescent="0.2">
      <c r="A17" s="21" t="s">
        <v>28</v>
      </c>
      <c r="B17" s="3" t="str">
        <f t="shared" si="0"/>
        <v>Dulles Airport Area, VA</v>
      </c>
      <c r="C17" s="3"/>
      <c r="D17" s="24" t="s">
        <v>16</v>
      </c>
      <c r="E17" s="27" t="s">
        <v>17</v>
      </c>
      <c r="F17" s="3"/>
      <c r="G17" s="152">
        <v>126.660288220551</v>
      </c>
      <c r="H17" s="147">
        <v>146.73517807890599</v>
      </c>
      <c r="I17" s="147">
        <v>156.71980189583499</v>
      </c>
      <c r="J17" s="147">
        <v>153.31096555555499</v>
      </c>
      <c r="K17" s="147">
        <v>138.68612365790401</v>
      </c>
      <c r="L17" s="153">
        <v>145.75369404342999</v>
      </c>
      <c r="M17" s="147"/>
      <c r="N17" s="154">
        <v>120.15269500233499</v>
      </c>
      <c r="O17" s="155">
        <v>120.11322083043299</v>
      </c>
      <c r="P17" s="156">
        <v>120.132891306877</v>
      </c>
      <c r="Q17" s="147"/>
      <c r="R17" s="157">
        <v>138.21411225835101</v>
      </c>
      <c r="S17" s="130"/>
      <c r="T17" s="131">
        <v>9.1184632104867003</v>
      </c>
      <c r="U17" s="125">
        <v>8.6223954089524604</v>
      </c>
      <c r="V17" s="125">
        <v>7.6856959834029102</v>
      </c>
      <c r="W17" s="125">
        <v>8.4752723010898006</v>
      </c>
      <c r="X17" s="125">
        <v>6.8882945057019898</v>
      </c>
      <c r="Y17" s="132">
        <v>8.0207565311444693</v>
      </c>
      <c r="Z17" s="125"/>
      <c r="AA17" s="133">
        <v>4.6248983573114399</v>
      </c>
      <c r="AB17" s="134">
        <v>3.6105376470636501</v>
      </c>
      <c r="AC17" s="135">
        <v>4.10532874215889</v>
      </c>
      <c r="AD17" s="125"/>
      <c r="AE17" s="136">
        <v>6.9590906326651698</v>
      </c>
      <c r="AF17" s="30"/>
      <c r="AG17" s="152">
        <v>124.619449684277</v>
      </c>
      <c r="AH17" s="147">
        <v>142.39389564470201</v>
      </c>
      <c r="AI17" s="147">
        <v>152.86013803988999</v>
      </c>
      <c r="AJ17" s="147">
        <v>151.89253060990899</v>
      </c>
      <c r="AK17" s="147">
        <v>136.204094999837</v>
      </c>
      <c r="AL17" s="153">
        <v>142.788229417954</v>
      </c>
      <c r="AM17" s="147"/>
      <c r="AN17" s="154">
        <v>124.285314801688</v>
      </c>
      <c r="AO17" s="155">
        <v>124.985418623678</v>
      </c>
      <c r="AP17" s="156">
        <v>124.63831902215399</v>
      </c>
      <c r="AQ17" s="147"/>
      <c r="AR17" s="157">
        <v>137.42068992472201</v>
      </c>
      <c r="AS17" s="130"/>
      <c r="AT17" s="131">
        <v>7.2201070880238296</v>
      </c>
      <c r="AU17" s="125">
        <v>6.6952799655426798</v>
      </c>
      <c r="AV17" s="125">
        <v>6.8461695731153203</v>
      </c>
      <c r="AW17" s="125">
        <v>7.1675242951294402</v>
      </c>
      <c r="AX17" s="125">
        <v>5.6255477055541103</v>
      </c>
      <c r="AY17" s="132">
        <v>6.7479162180829402</v>
      </c>
      <c r="AZ17" s="125"/>
      <c r="BA17" s="133">
        <v>6.4736880130728096</v>
      </c>
      <c r="BB17" s="134">
        <v>6.97499890599323</v>
      </c>
      <c r="BC17" s="135">
        <v>6.7263495234411703</v>
      </c>
      <c r="BD17" s="125"/>
      <c r="BE17" s="136">
        <v>6.8010735201176198</v>
      </c>
    </row>
    <row r="18" spans="1:57" x14ac:dyDescent="0.2">
      <c r="A18" s="21" t="s">
        <v>29</v>
      </c>
      <c r="B18" s="3" t="str">
        <f t="shared" si="0"/>
        <v>Williamsburg, VA</v>
      </c>
      <c r="C18" s="3"/>
      <c r="D18" s="24" t="s">
        <v>16</v>
      </c>
      <c r="E18" s="27" t="s">
        <v>17</v>
      </c>
      <c r="F18" s="3"/>
      <c r="G18" s="152">
        <v>110.966986180535</v>
      </c>
      <c r="H18" s="147">
        <v>110.068496285289</v>
      </c>
      <c r="I18" s="147">
        <v>114.624533218785</v>
      </c>
      <c r="J18" s="147">
        <v>137.73980406212601</v>
      </c>
      <c r="K18" s="147">
        <v>135.14181582619</v>
      </c>
      <c r="L18" s="153">
        <v>123.45815262076</v>
      </c>
      <c r="M18" s="147"/>
      <c r="N18" s="154">
        <v>188.41829276156599</v>
      </c>
      <c r="O18" s="155">
        <v>197.901363063346</v>
      </c>
      <c r="P18" s="156">
        <v>193.213859271655</v>
      </c>
      <c r="Q18" s="147"/>
      <c r="R18" s="157">
        <v>150.80559748820599</v>
      </c>
      <c r="S18" s="130"/>
      <c r="T18" s="131">
        <v>-4.0802390790148904</v>
      </c>
      <c r="U18" s="125">
        <v>-5.6975275114535702</v>
      </c>
      <c r="V18" s="125">
        <v>-0.63205628210134301</v>
      </c>
      <c r="W18" s="125">
        <v>20.8356209813854</v>
      </c>
      <c r="X18" s="125">
        <v>7.3230513538565898</v>
      </c>
      <c r="Y18" s="132">
        <v>4.64137488943891</v>
      </c>
      <c r="Z18" s="125"/>
      <c r="AA18" s="133">
        <v>12.151443209560901</v>
      </c>
      <c r="AB18" s="134">
        <v>11.839391780644799</v>
      </c>
      <c r="AC18" s="135">
        <v>11.9476622763016</v>
      </c>
      <c r="AD18" s="125"/>
      <c r="AE18" s="136">
        <v>7.8591258162357898</v>
      </c>
      <c r="AF18" s="30"/>
      <c r="AG18" s="152">
        <v>123.10146212647599</v>
      </c>
      <c r="AH18" s="147">
        <v>112.31549848484801</v>
      </c>
      <c r="AI18" s="147">
        <v>113.785079862437</v>
      </c>
      <c r="AJ18" s="147">
        <v>121.869888228129</v>
      </c>
      <c r="AK18" s="147">
        <v>123.39983899042601</v>
      </c>
      <c r="AL18" s="153">
        <v>119.18917715433101</v>
      </c>
      <c r="AM18" s="147"/>
      <c r="AN18" s="154">
        <v>167.19667866624599</v>
      </c>
      <c r="AO18" s="155">
        <v>182.667098482922</v>
      </c>
      <c r="AP18" s="156">
        <v>175.16400733288199</v>
      </c>
      <c r="AQ18" s="147"/>
      <c r="AR18" s="157">
        <v>141.19745501505901</v>
      </c>
      <c r="AS18" s="130"/>
      <c r="AT18" s="131">
        <v>-1.2781559875694899</v>
      </c>
      <c r="AU18" s="125">
        <v>0.621361417334507</v>
      </c>
      <c r="AV18" s="125">
        <v>1.5102984850840599</v>
      </c>
      <c r="AW18" s="125">
        <v>7.4789674202492202</v>
      </c>
      <c r="AX18" s="125">
        <v>0.48505262365913498</v>
      </c>
      <c r="AY18" s="132">
        <v>1.6039855963992</v>
      </c>
      <c r="AZ18" s="125"/>
      <c r="BA18" s="133">
        <v>-1.5888595983312599</v>
      </c>
      <c r="BB18" s="134">
        <v>-6.7119520696786795E-4</v>
      </c>
      <c r="BC18" s="135">
        <v>-0.75205489926341695</v>
      </c>
      <c r="BD18" s="125"/>
      <c r="BE18" s="136">
        <v>0.53424578356739905</v>
      </c>
    </row>
    <row r="19" spans="1:57" x14ac:dyDescent="0.2">
      <c r="A19" s="21" t="s">
        <v>30</v>
      </c>
      <c r="B19" s="3" t="str">
        <f t="shared" si="0"/>
        <v>Virginia Beach, VA</v>
      </c>
      <c r="C19" s="3"/>
      <c r="D19" s="24" t="s">
        <v>16</v>
      </c>
      <c r="E19" s="27" t="s">
        <v>17</v>
      </c>
      <c r="F19" s="3"/>
      <c r="G19" s="152">
        <v>110.919440925747</v>
      </c>
      <c r="H19" s="147">
        <v>113.95195975970999</v>
      </c>
      <c r="I19" s="147">
        <v>116.39613791325399</v>
      </c>
      <c r="J19" s="147">
        <v>117.67843794014</v>
      </c>
      <c r="K19" s="147">
        <v>121.704884865005</v>
      </c>
      <c r="L19" s="153">
        <v>116.593550829343</v>
      </c>
      <c r="M19" s="147"/>
      <c r="N19" s="154">
        <v>144.35893240519999</v>
      </c>
      <c r="O19" s="155">
        <v>149.24743563064899</v>
      </c>
      <c r="P19" s="156">
        <v>146.86839499103601</v>
      </c>
      <c r="Q19" s="147"/>
      <c r="R19" s="157">
        <v>127.77745247463</v>
      </c>
      <c r="S19" s="130"/>
      <c r="T19" s="131">
        <v>-0.33196787740205902</v>
      </c>
      <c r="U19" s="125">
        <v>0.58160813963923097</v>
      </c>
      <c r="V19" s="125">
        <v>0.32358919090531402</v>
      </c>
      <c r="W19" s="125">
        <v>2.9053567468036201</v>
      </c>
      <c r="X19" s="125">
        <v>4.4488771808432404</v>
      </c>
      <c r="Y19" s="132">
        <v>1.86863753006969</v>
      </c>
      <c r="Z19" s="125"/>
      <c r="AA19" s="133">
        <v>3.15975323318878E-2</v>
      </c>
      <c r="AB19" s="134">
        <v>4.4595010264965103</v>
      </c>
      <c r="AC19" s="135">
        <v>2.3058262120127302</v>
      </c>
      <c r="AD19" s="125"/>
      <c r="AE19" s="136">
        <v>2.4867088321139499</v>
      </c>
      <c r="AF19" s="30"/>
      <c r="AG19" s="152">
        <v>120.190670854529</v>
      </c>
      <c r="AH19" s="147">
        <v>120.39148896052799</v>
      </c>
      <c r="AI19" s="147">
        <v>122.614688255606</v>
      </c>
      <c r="AJ19" s="147">
        <v>123.368883880328</v>
      </c>
      <c r="AK19" s="147">
        <v>123.66787905264501</v>
      </c>
      <c r="AL19" s="153">
        <v>122.171544437398</v>
      </c>
      <c r="AM19" s="147"/>
      <c r="AN19" s="154">
        <v>156.818195252028</v>
      </c>
      <c r="AO19" s="155">
        <v>161.17679047668801</v>
      </c>
      <c r="AP19" s="156">
        <v>159.05592127122199</v>
      </c>
      <c r="AQ19" s="147"/>
      <c r="AR19" s="157">
        <v>135.24391023236299</v>
      </c>
      <c r="AS19" s="130"/>
      <c r="AT19" s="131">
        <v>1.93187339882016</v>
      </c>
      <c r="AU19" s="125">
        <v>3.4354538916531201</v>
      </c>
      <c r="AV19" s="125">
        <v>2.6677518603010602</v>
      </c>
      <c r="AW19" s="125">
        <v>3.1840476809624301</v>
      </c>
      <c r="AX19" s="125">
        <v>2.8795522478347499</v>
      </c>
      <c r="AY19" s="132">
        <v>2.8507624794172002</v>
      </c>
      <c r="AZ19" s="125"/>
      <c r="BA19" s="133">
        <v>6.8736070856865696</v>
      </c>
      <c r="BB19" s="134">
        <v>7.5641691100291899</v>
      </c>
      <c r="BC19" s="135">
        <v>7.2198167922067604</v>
      </c>
      <c r="BD19" s="125"/>
      <c r="BE19" s="136">
        <v>4.8593658377394204</v>
      </c>
    </row>
    <row r="20" spans="1:57" x14ac:dyDescent="0.2">
      <c r="A20" s="34" t="s">
        <v>31</v>
      </c>
      <c r="B20" s="3" t="str">
        <f t="shared" si="0"/>
        <v>Norfolk/Portsmouth, VA</v>
      </c>
      <c r="C20" s="3"/>
      <c r="D20" s="24" t="s">
        <v>16</v>
      </c>
      <c r="E20" s="27" t="s">
        <v>17</v>
      </c>
      <c r="F20" s="3"/>
      <c r="G20" s="152">
        <v>102.08446614876</v>
      </c>
      <c r="H20" s="147">
        <v>121.867508714321</v>
      </c>
      <c r="I20" s="147">
        <v>122.02836617325799</v>
      </c>
      <c r="J20" s="147">
        <v>120.819277858703</v>
      </c>
      <c r="K20" s="147">
        <v>110.899271548336</v>
      </c>
      <c r="L20" s="153">
        <v>116.333963505068</v>
      </c>
      <c r="M20" s="147"/>
      <c r="N20" s="154">
        <v>132.266770947867</v>
      </c>
      <c r="O20" s="155">
        <v>135.06838557495999</v>
      </c>
      <c r="P20" s="156">
        <v>133.69825998377499</v>
      </c>
      <c r="Q20" s="147"/>
      <c r="R20" s="157">
        <v>121.74908870617899</v>
      </c>
      <c r="S20" s="130"/>
      <c r="T20" s="131">
        <v>4.7582532927201697</v>
      </c>
      <c r="U20" s="125">
        <v>13.8473747658895</v>
      </c>
      <c r="V20" s="125">
        <v>16.160669002437899</v>
      </c>
      <c r="W20" s="125">
        <v>9.76750640487254</v>
      </c>
      <c r="X20" s="125">
        <v>-0.75089864564169295</v>
      </c>
      <c r="Y20" s="132">
        <v>9.0763264528023306</v>
      </c>
      <c r="Z20" s="125"/>
      <c r="AA20" s="133">
        <v>3.3664900578700299</v>
      </c>
      <c r="AB20" s="134">
        <v>-0.70667128207725005</v>
      </c>
      <c r="AC20" s="135">
        <v>1.2448438056943001</v>
      </c>
      <c r="AD20" s="125"/>
      <c r="AE20" s="136">
        <v>6.0658846968775304</v>
      </c>
      <c r="AF20" s="30"/>
      <c r="AG20" s="152">
        <v>106.989300252772</v>
      </c>
      <c r="AH20" s="147">
        <v>114.44157246397</v>
      </c>
      <c r="AI20" s="147">
        <v>117.58396526043001</v>
      </c>
      <c r="AJ20" s="147">
        <v>116.522457274389</v>
      </c>
      <c r="AK20" s="147">
        <v>111.74423346118201</v>
      </c>
      <c r="AL20" s="153">
        <v>113.705683442522</v>
      </c>
      <c r="AM20" s="147"/>
      <c r="AN20" s="154">
        <v>129.87293325239801</v>
      </c>
      <c r="AO20" s="155">
        <v>133.73780643062301</v>
      </c>
      <c r="AP20" s="156">
        <v>131.81521846516401</v>
      </c>
      <c r="AQ20" s="147"/>
      <c r="AR20" s="157">
        <v>119.505498203621</v>
      </c>
      <c r="AS20" s="130"/>
      <c r="AT20" s="131">
        <v>9.0996275287577202</v>
      </c>
      <c r="AU20" s="125">
        <v>8.5730296555287993</v>
      </c>
      <c r="AV20" s="125">
        <v>8.9920780837297993</v>
      </c>
      <c r="AW20" s="125">
        <v>5.3932087486498999</v>
      </c>
      <c r="AX20" s="125">
        <v>1.43678984562453</v>
      </c>
      <c r="AY20" s="132">
        <v>6.5495253504828499</v>
      </c>
      <c r="AZ20" s="125"/>
      <c r="BA20" s="133">
        <v>4.0843958846792603</v>
      </c>
      <c r="BB20" s="134">
        <v>3.2982635938908502</v>
      </c>
      <c r="BC20" s="135">
        <v>3.6732373615933001</v>
      </c>
      <c r="BD20" s="125"/>
      <c r="BE20" s="136">
        <v>5.5365154155375302</v>
      </c>
    </row>
    <row r="21" spans="1:57" x14ac:dyDescent="0.2">
      <c r="A21" s="35" t="s">
        <v>32</v>
      </c>
      <c r="B21" s="3" t="str">
        <f t="shared" si="0"/>
        <v>Newport News/Hampton, VA</v>
      </c>
      <c r="C21" s="3"/>
      <c r="D21" s="24" t="s">
        <v>16</v>
      </c>
      <c r="E21" s="27" t="s">
        <v>17</v>
      </c>
      <c r="F21" s="3"/>
      <c r="G21" s="152">
        <v>78.7587838765008</v>
      </c>
      <c r="H21" s="147">
        <v>88.109975928917606</v>
      </c>
      <c r="I21" s="147">
        <v>91.883886781609107</v>
      </c>
      <c r="J21" s="147">
        <v>93.067601259549804</v>
      </c>
      <c r="K21" s="147">
        <v>92.1937394116419</v>
      </c>
      <c r="L21" s="153">
        <v>89.400416769681897</v>
      </c>
      <c r="M21" s="147"/>
      <c r="N21" s="154">
        <v>110.27944982736599</v>
      </c>
      <c r="O21" s="155">
        <v>105.87784444444399</v>
      </c>
      <c r="P21" s="156">
        <v>108.134836097651</v>
      </c>
      <c r="Q21" s="147"/>
      <c r="R21" s="157">
        <v>95.512153044350498</v>
      </c>
      <c r="S21" s="130"/>
      <c r="T21" s="131">
        <v>4.5017949359226801</v>
      </c>
      <c r="U21" s="125">
        <v>11.0655544610473</v>
      </c>
      <c r="V21" s="125">
        <v>12.588279929033</v>
      </c>
      <c r="W21" s="125">
        <v>8.11708675083465</v>
      </c>
      <c r="X21" s="125">
        <v>-9.2592301654689493</v>
      </c>
      <c r="Y21" s="132">
        <v>4.1160295871175103</v>
      </c>
      <c r="Z21" s="125"/>
      <c r="AA21" s="133">
        <v>-20.469603777124899</v>
      </c>
      <c r="AB21" s="134">
        <v>-27.658096302304401</v>
      </c>
      <c r="AC21" s="135">
        <v>-24.172019214286699</v>
      </c>
      <c r="AD21" s="125"/>
      <c r="AE21" s="136">
        <v>-9.9523952513936802</v>
      </c>
      <c r="AF21" s="30"/>
      <c r="AG21" s="152">
        <v>80.820837801949395</v>
      </c>
      <c r="AH21" s="147">
        <v>85.3100960600608</v>
      </c>
      <c r="AI21" s="147">
        <v>89.192974270572094</v>
      </c>
      <c r="AJ21" s="147">
        <v>89.009541073734994</v>
      </c>
      <c r="AK21" s="147">
        <v>87.662586879208106</v>
      </c>
      <c r="AL21" s="153">
        <v>86.651345337140199</v>
      </c>
      <c r="AM21" s="147"/>
      <c r="AN21" s="154">
        <v>105.690656457819</v>
      </c>
      <c r="AO21" s="155">
        <v>108.595196551058</v>
      </c>
      <c r="AP21" s="156">
        <v>107.159255288895</v>
      </c>
      <c r="AQ21" s="147"/>
      <c r="AR21" s="157">
        <v>93.4319144611637</v>
      </c>
      <c r="AS21" s="130"/>
      <c r="AT21" s="131">
        <v>4.2864016190018299</v>
      </c>
      <c r="AU21" s="125">
        <v>4.8882631459993098</v>
      </c>
      <c r="AV21" s="125">
        <v>6.9919774036723501</v>
      </c>
      <c r="AW21" s="125">
        <v>5.6714487509081302</v>
      </c>
      <c r="AX21" s="125">
        <v>1.57886058017329</v>
      </c>
      <c r="AY21" s="132">
        <v>4.69988261804136</v>
      </c>
      <c r="AZ21" s="125"/>
      <c r="BA21" s="133">
        <v>-1.7935640576021299</v>
      </c>
      <c r="BB21" s="134">
        <v>-2.4242616180215402</v>
      </c>
      <c r="BC21" s="135">
        <v>-2.1478600569389998</v>
      </c>
      <c r="BD21" s="125"/>
      <c r="BE21" s="136">
        <v>1.9201521689722101</v>
      </c>
    </row>
    <row r="22" spans="1:57" x14ac:dyDescent="0.2">
      <c r="A22" s="36" t="s">
        <v>33</v>
      </c>
      <c r="B22" s="3" t="str">
        <f t="shared" si="0"/>
        <v>Chesapeake/Suffolk, VA</v>
      </c>
      <c r="C22" s="3"/>
      <c r="D22" s="25" t="s">
        <v>16</v>
      </c>
      <c r="E22" s="28" t="s">
        <v>17</v>
      </c>
      <c r="F22" s="3"/>
      <c r="G22" s="158">
        <v>86.576891080562604</v>
      </c>
      <c r="H22" s="159">
        <v>93.489930374513605</v>
      </c>
      <c r="I22" s="159">
        <v>96.878376537070494</v>
      </c>
      <c r="J22" s="159">
        <v>96.7019968778486</v>
      </c>
      <c r="K22" s="159">
        <v>92.204412885085503</v>
      </c>
      <c r="L22" s="160">
        <v>93.599317734087904</v>
      </c>
      <c r="M22" s="147"/>
      <c r="N22" s="161">
        <v>101.27366315313201</v>
      </c>
      <c r="O22" s="162">
        <v>103.954354219501</v>
      </c>
      <c r="P22" s="163">
        <v>102.636807226236</v>
      </c>
      <c r="Q22" s="147"/>
      <c r="R22" s="164">
        <v>96.389317321618506</v>
      </c>
      <c r="S22" s="130"/>
      <c r="T22" s="137">
        <v>1.3091537196912399</v>
      </c>
      <c r="U22" s="138">
        <v>2.4088452530497899</v>
      </c>
      <c r="V22" s="138">
        <v>4.4901061013023398</v>
      </c>
      <c r="W22" s="138">
        <v>4.8051667465297996</v>
      </c>
      <c r="X22" s="138">
        <v>0.32200206766787398</v>
      </c>
      <c r="Y22" s="139">
        <v>2.9161831125703701</v>
      </c>
      <c r="Z22" s="125"/>
      <c r="AA22" s="140">
        <v>-2.6663605764696898</v>
      </c>
      <c r="AB22" s="141">
        <v>-4.6564198272191799</v>
      </c>
      <c r="AC22" s="142">
        <v>-3.70882470831349</v>
      </c>
      <c r="AD22" s="125"/>
      <c r="AE22" s="143">
        <v>0.52540315222045297</v>
      </c>
      <c r="AF22" s="31"/>
      <c r="AG22" s="158">
        <v>87.961351857798107</v>
      </c>
      <c r="AH22" s="159">
        <v>93.584573578823296</v>
      </c>
      <c r="AI22" s="159">
        <v>95.834929542688201</v>
      </c>
      <c r="AJ22" s="159">
        <v>95.9252245434581</v>
      </c>
      <c r="AK22" s="159">
        <v>92.124686576554097</v>
      </c>
      <c r="AL22" s="160">
        <v>93.3633219150108</v>
      </c>
      <c r="AM22" s="147"/>
      <c r="AN22" s="161">
        <v>102.163875413821</v>
      </c>
      <c r="AO22" s="162">
        <v>106.87718246226601</v>
      </c>
      <c r="AP22" s="163">
        <v>104.55268285665301</v>
      </c>
      <c r="AQ22" s="147"/>
      <c r="AR22" s="164">
        <v>96.776361470885206</v>
      </c>
      <c r="AS22" s="130"/>
      <c r="AT22" s="137">
        <v>0.61374840505661199</v>
      </c>
      <c r="AU22" s="138">
        <v>3.36346202450469</v>
      </c>
      <c r="AV22" s="138">
        <v>3.15469021357714</v>
      </c>
      <c r="AW22" s="138">
        <v>3.86815496319781</v>
      </c>
      <c r="AX22" s="138">
        <v>0.79329753913635304</v>
      </c>
      <c r="AY22" s="139">
        <v>2.5384845282849899</v>
      </c>
      <c r="AZ22" s="125"/>
      <c r="BA22" s="140">
        <v>-0.39111098990371002</v>
      </c>
      <c r="BB22" s="141">
        <v>2.0996778627925998</v>
      </c>
      <c r="BC22" s="142">
        <v>0.88222082271324798</v>
      </c>
      <c r="BD22" s="125"/>
      <c r="BE22" s="143">
        <v>1.89810369902298</v>
      </c>
    </row>
    <row r="23" spans="1:57" x14ac:dyDescent="0.2">
      <c r="A23" s="35" t="s">
        <v>111</v>
      </c>
      <c r="B23" s="3" t="s">
        <v>111</v>
      </c>
      <c r="C23" s="9"/>
      <c r="D23" s="23" t="s">
        <v>16</v>
      </c>
      <c r="E23" s="26" t="s">
        <v>17</v>
      </c>
      <c r="F23" s="3"/>
      <c r="G23" s="144">
        <v>165.94224929178401</v>
      </c>
      <c r="H23" s="145">
        <v>182.464107460035</v>
      </c>
      <c r="I23" s="145">
        <v>191.58162444712499</v>
      </c>
      <c r="J23" s="145">
        <v>186.29866292134801</v>
      </c>
      <c r="K23" s="145">
        <v>182.30976068376</v>
      </c>
      <c r="L23" s="146">
        <v>182.758642522146</v>
      </c>
      <c r="M23" s="147"/>
      <c r="N23" s="148">
        <v>205.83971537001801</v>
      </c>
      <c r="O23" s="149">
        <v>209.513704930095</v>
      </c>
      <c r="P23" s="150">
        <v>207.705193349523</v>
      </c>
      <c r="Q23" s="147"/>
      <c r="R23" s="151">
        <v>190.67581134760101</v>
      </c>
      <c r="S23" s="130"/>
      <c r="T23" s="122">
        <v>4.0464877954408003</v>
      </c>
      <c r="U23" s="123">
        <v>8.6273893039579406</v>
      </c>
      <c r="V23" s="123">
        <v>7.0554204255156598</v>
      </c>
      <c r="W23" s="123">
        <v>1.07476942336619</v>
      </c>
      <c r="X23" s="123">
        <v>-0.34546662637528702</v>
      </c>
      <c r="Y23" s="124">
        <v>3.2768989161125699</v>
      </c>
      <c r="Z23" s="125"/>
      <c r="AA23" s="126">
        <v>-0.27132129480566802</v>
      </c>
      <c r="AB23" s="127">
        <v>-1.57269728570409</v>
      </c>
      <c r="AC23" s="128">
        <v>-0.94574982581243505</v>
      </c>
      <c r="AD23" s="125"/>
      <c r="AE23" s="129">
        <v>1.54279820506085</v>
      </c>
      <c r="AF23" s="29"/>
      <c r="AG23" s="144">
        <v>160.49115065653001</v>
      </c>
      <c r="AH23" s="145">
        <v>171.145130514226</v>
      </c>
      <c r="AI23" s="145">
        <v>183.19175923901099</v>
      </c>
      <c r="AJ23" s="145">
        <v>181.78942875345001</v>
      </c>
      <c r="AK23" s="145">
        <v>178.36271876850199</v>
      </c>
      <c r="AL23" s="146">
        <v>176.328495513977</v>
      </c>
      <c r="AM23" s="147"/>
      <c r="AN23" s="148">
        <v>206.84141496598599</v>
      </c>
      <c r="AO23" s="149">
        <v>209.95633933649199</v>
      </c>
      <c r="AP23" s="150">
        <v>208.41830806141999</v>
      </c>
      <c r="AQ23" s="147"/>
      <c r="AR23" s="151">
        <v>187.238162775901</v>
      </c>
      <c r="AS23" s="130"/>
      <c r="AT23" s="122">
        <v>-1.5913116451892799</v>
      </c>
      <c r="AU23" s="123">
        <v>-0.39486451401100098</v>
      </c>
      <c r="AV23" s="123">
        <v>2.0060761167824901</v>
      </c>
      <c r="AW23" s="123">
        <v>-0.33088942644910102</v>
      </c>
      <c r="AX23" s="123">
        <v>1.4388382916984299</v>
      </c>
      <c r="AY23" s="124">
        <v>0.35179618219463399</v>
      </c>
      <c r="AZ23" s="125"/>
      <c r="BA23" s="126">
        <v>2.37505445719726</v>
      </c>
      <c r="BB23" s="127">
        <v>1.02778910335049</v>
      </c>
      <c r="BC23" s="128">
        <v>1.68207625937065</v>
      </c>
      <c r="BD23" s="125"/>
      <c r="BE23" s="129">
        <v>1.0366991294283701</v>
      </c>
    </row>
    <row r="24" spans="1:57" x14ac:dyDescent="0.2">
      <c r="A24" s="35" t="s">
        <v>43</v>
      </c>
      <c r="B24" s="3" t="str">
        <f t="shared" si="0"/>
        <v>Richmond North/Glen Allen, VA</v>
      </c>
      <c r="C24" s="10"/>
      <c r="D24" s="24" t="s">
        <v>16</v>
      </c>
      <c r="E24" s="27" t="s">
        <v>17</v>
      </c>
      <c r="F24" s="3"/>
      <c r="G24" s="152">
        <v>97.301183458990096</v>
      </c>
      <c r="H24" s="147">
        <v>105.95444424778699</v>
      </c>
      <c r="I24" s="147">
        <v>113.69414036163001</v>
      </c>
      <c r="J24" s="147">
        <v>112.229348290598</v>
      </c>
      <c r="K24" s="147">
        <v>106.968414309484</v>
      </c>
      <c r="L24" s="153">
        <v>108.009778808174</v>
      </c>
      <c r="M24" s="147"/>
      <c r="N24" s="154">
        <v>119.240662765179</v>
      </c>
      <c r="O24" s="155">
        <v>123.151132050074</v>
      </c>
      <c r="P24" s="156">
        <v>121.277319826135</v>
      </c>
      <c r="Q24" s="147"/>
      <c r="R24" s="157">
        <v>112.372447497637</v>
      </c>
      <c r="S24" s="130"/>
      <c r="T24" s="131">
        <v>3.6689992296067899</v>
      </c>
      <c r="U24" s="125">
        <v>5.2362356470231202</v>
      </c>
      <c r="V24" s="125">
        <v>7.7413978292937804</v>
      </c>
      <c r="W24" s="125">
        <v>4.6854656459085398</v>
      </c>
      <c r="X24" s="125">
        <v>4.0425328776510003</v>
      </c>
      <c r="Y24" s="132">
        <v>5.2519332750738901</v>
      </c>
      <c r="Z24" s="125"/>
      <c r="AA24" s="133">
        <v>4.3726819306047</v>
      </c>
      <c r="AB24" s="134">
        <v>3.9461753630737402</v>
      </c>
      <c r="AC24" s="135">
        <v>4.1353232531461597</v>
      </c>
      <c r="AD24" s="125"/>
      <c r="AE24" s="136">
        <v>5.0063685914179299</v>
      </c>
      <c r="AF24" s="30"/>
      <c r="AG24" s="152">
        <v>97.627191017656102</v>
      </c>
      <c r="AH24" s="147">
        <v>105.89617023234401</v>
      </c>
      <c r="AI24" s="147">
        <v>111.332833901021</v>
      </c>
      <c r="AJ24" s="147">
        <v>109.343654495609</v>
      </c>
      <c r="AK24" s="147">
        <v>107.86355219286899</v>
      </c>
      <c r="AL24" s="153">
        <v>106.993702928499</v>
      </c>
      <c r="AM24" s="147"/>
      <c r="AN24" s="154">
        <v>120.884100066171</v>
      </c>
      <c r="AO24" s="155">
        <v>124.114329747621</v>
      </c>
      <c r="AP24" s="156">
        <v>122.550996512827</v>
      </c>
      <c r="AQ24" s="147"/>
      <c r="AR24" s="157">
        <v>112.168970703125</v>
      </c>
      <c r="AS24" s="130"/>
      <c r="AT24" s="131">
        <v>4.0941073065738802</v>
      </c>
      <c r="AU24" s="125">
        <v>6.6682373567309101</v>
      </c>
      <c r="AV24" s="125">
        <v>7.6709723497344902</v>
      </c>
      <c r="AW24" s="125">
        <v>6.6320369207809797</v>
      </c>
      <c r="AX24" s="125">
        <v>8.5106181165765094</v>
      </c>
      <c r="AY24" s="132">
        <v>6.9742899326064096</v>
      </c>
      <c r="AZ24" s="125"/>
      <c r="BA24" s="133">
        <v>6.4565137722089396</v>
      </c>
      <c r="BB24" s="134">
        <v>4.8575889479247598</v>
      </c>
      <c r="BC24" s="135">
        <v>5.6023680309554704</v>
      </c>
      <c r="BD24" s="125"/>
      <c r="BE24" s="136">
        <v>6.6184824640861804</v>
      </c>
    </row>
    <row r="25" spans="1:57" x14ac:dyDescent="0.2">
      <c r="A25" s="35" t="s">
        <v>44</v>
      </c>
      <c r="B25" s="3" t="str">
        <f t="shared" si="0"/>
        <v>Richmond West/Midlothian, VA</v>
      </c>
      <c r="C25" s="3"/>
      <c r="D25" s="24" t="s">
        <v>16</v>
      </c>
      <c r="E25" s="27" t="s">
        <v>17</v>
      </c>
      <c r="F25" s="3"/>
      <c r="G25" s="152">
        <v>90.0795997291807</v>
      </c>
      <c r="H25" s="147">
        <v>92.220534708308705</v>
      </c>
      <c r="I25" s="147">
        <v>96.707638331515795</v>
      </c>
      <c r="J25" s="147">
        <v>95.332741607435693</v>
      </c>
      <c r="K25" s="147">
        <v>96.285167673555904</v>
      </c>
      <c r="L25" s="153">
        <v>94.333026215038899</v>
      </c>
      <c r="M25" s="147"/>
      <c r="N25" s="154">
        <v>108.738419023136</v>
      </c>
      <c r="O25" s="155">
        <v>114.59176362545</v>
      </c>
      <c r="P25" s="156">
        <v>111.76500875232701</v>
      </c>
      <c r="Q25" s="147"/>
      <c r="R25" s="157">
        <v>100.547437338644</v>
      </c>
      <c r="S25" s="130"/>
      <c r="T25" s="131">
        <v>7.2151252215191004</v>
      </c>
      <c r="U25" s="125">
        <v>3.5429926477930098</v>
      </c>
      <c r="V25" s="125">
        <v>4.8185297522857304</v>
      </c>
      <c r="W25" s="125">
        <v>3.6157183407974398</v>
      </c>
      <c r="X25" s="125">
        <v>6.7897329537786302</v>
      </c>
      <c r="Y25" s="132">
        <v>5.0002526900417203</v>
      </c>
      <c r="Z25" s="125"/>
      <c r="AA25" s="133">
        <v>4.8558933479072897</v>
      </c>
      <c r="AB25" s="134">
        <v>6.65175209693622</v>
      </c>
      <c r="AC25" s="135">
        <v>5.8211412234289899</v>
      </c>
      <c r="AD25" s="125"/>
      <c r="AE25" s="136">
        <v>5.6895411673986196</v>
      </c>
      <c r="AF25" s="30"/>
      <c r="AG25" s="152">
        <v>89.853841779119307</v>
      </c>
      <c r="AH25" s="147">
        <v>94.261958226016404</v>
      </c>
      <c r="AI25" s="147">
        <v>95.584673661555001</v>
      </c>
      <c r="AJ25" s="147">
        <v>97.2124191376802</v>
      </c>
      <c r="AK25" s="147">
        <v>95.446655351009696</v>
      </c>
      <c r="AL25" s="153">
        <v>94.719734600913299</v>
      </c>
      <c r="AM25" s="147"/>
      <c r="AN25" s="154">
        <v>109.511379436361</v>
      </c>
      <c r="AO25" s="155">
        <v>113.166272663699</v>
      </c>
      <c r="AP25" s="156">
        <v>111.410145456046</v>
      </c>
      <c r="AQ25" s="147"/>
      <c r="AR25" s="157">
        <v>100.442494188811</v>
      </c>
      <c r="AS25" s="130"/>
      <c r="AT25" s="131">
        <v>3.7218336712251201</v>
      </c>
      <c r="AU25" s="125">
        <v>5.4942652537105197</v>
      </c>
      <c r="AV25" s="125">
        <v>4.7263145293944104</v>
      </c>
      <c r="AW25" s="125">
        <v>7.8930989000235101</v>
      </c>
      <c r="AX25" s="125">
        <v>7.3383669047764002</v>
      </c>
      <c r="AY25" s="132">
        <v>5.98669639950164</v>
      </c>
      <c r="AZ25" s="125"/>
      <c r="BA25" s="133">
        <v>5.8551677012527801</v>
      </c>
      <c r="BB25" s="134">
        <v>7.4491408391125198</v>
      </c>
      <c r="BC25" s="135">
        <v>6.7077849846520499</v>
      </c>
      <c r="BD25" s="125"/>
      <c r="BE25" s="136">
        <v>6.5773440404320596</v>
      </c>
    </row>
    <row r="26" spans="1:57" x14ac:dyDescent="0.2">
      <c r="A26" s="35" t="s">
        <v>45</v>
      </c>
      <c r="B26" s="3" t="str">
        <f t="shared" si="0"/>
        <v>Petersburg/Chester, VA</v>
      </c>
      <c r="C26" s="3"/>
      <c r="D26" s="24" t="s">
        <v>16</v>
      </c>
      <c r="E26" s="27" t="s">
        <v>17</v>
      </c>
      <c r="F26" s="3"/>
      <c r="G26" s="152">
        <v>88.989312441471498</v>
      </c>
      <c r="H26" s="147">
        <v>91.821754844444399</v>
      </c>
      <c r="I26" s="147">
        <v>94.980381407471697</v>
      </c>
      <c r="J26" s="147">
        <v>93.234465177580404</v>
      </c>
      <c r="K26" s="147">
        <v>93.226346149568997</v>
      </c>
      <c r="L26" s="153">
        <v>92.5610143604207</v>
      </c>
      <c r="M26" s="147"/>
      <c r="N26" s="154">
        <v>98.729375318264402</v>
      </c>
      <c r="O26" s="155">
        <v>100.677003055692</v>
      </c>
      <c r="P26" s="156">
        <v>99.728929303149101</v>
      </c>
      <c r="Q26" s="147"/>
      <c r="R26" s="157">
        <v>94.834812942309199</v>
      </c>
      <c r="S26" s="130"/>
      <c r="T26" s="131">
        <v>3.9816715064236301</v>
      </c>
      <c r="U26" s="125">
        <v>4.3395122585914496</v>
      </c>
      <c r="V26" s="125">
        <v>6.7200267177252604</v>
      </c>
      <c r="W26" s="125">
        <v>3.6422188698398501</v>
      </c>
      <c r="X26" s="125">
        <v>5.2391533201128597</v>
      </c>
      <c r="Y26" s="132">
        <v>4.83901556046367</v>
      </c>
      <c r="Z26" s="125"/>
      <c r="AA26" s="133">
        <v>8.1412726363920491</v>
      </c>
      <c r="AB26" s="134">
        <v>7.3170530828984202</v>
      </c>
      <c r="AC26" s="135">
        <v>7.7296886105355496</v>
      </c>
      <c r="AD26" s="125"/>
      <c r="AE26" s="136">
        <v>5.9115144308685901</v>
      </c>
      <c r="AF26" s="30"/>
      <c r="AG26" s="152">
        <v>86.489169877049093</v>
      </c>
      <c r="AH26" s="147">
        <v>90.095905575664204</v>
      </c>
      <c r="AI26" s="147">
        <v>91.867065742128901</v>
      </c>
      <c r="AJ26" s="147">
        <v>91.988800784313696</v>
      </c>
      <c r="AK26" s="147">
        <v>91.487910414165597</v>
      </c>
      <c r="AL26" s="153">
        <v>90.525362203969195</v>
      </c>
      <c r="AM26" s="147"/>
      <c r="AN26" s="154">
        <v>101.807631659004</v>
      </c>
      <c r="AO26" s="155">
        <v>103.376222665006</v>
      </c>
      <c r="AP26" s="156">
        <v>102.604063918932</v>
      </c>
      <c r="AQ26" s="147"/>
      <c r="AR26" s="157">
        <v>94.358184158781697</v>
      </c>
      <c r="AS26" s="130"/>
      <c r="AT26" s="131">
        <v>2.9670518235967802</v>
      </c>
      <c r="AU26" s="125">
        <v>3.1222565943794498</v>
      </c>
      <c r="AV26" s="125">
        <v>3.6569444175331398</v>
      </c>
      <c r="AW26" s="125">
        <v>3.3447397664074101</v>
      </c>
      <c r="AX26" s="125">
        <v>2.9365182578848201</v>
      </c>
      <c r="AY26" s="132">
        <v>3.2389954083485399</v>
      </c>
      <c r="AZ26" s="125"/>
      <c r="BA26" s="133">
        <v>3.9046884941750499</v>
      </c>
      <c r="BB26" s="134">
        <v>4.0746130721257598</v>
      </c>
      <c r="BC26" s="135">
        <v>3.9895245489303499</v>
      </c>
      <c r="BD26" s="125"/>
      <c r="BE26" s="136">
        <v>3.5508154335438298</v>
      </c>
    </row>
    <row r="27" spans="1:57" x14ac:dyDescent="0.2">
      <c r="A27" s="35" t="s">
        <v>97</v>
      </c>
      <c r="B27" s="3" t="s">
        <v>70</v>
      </c>
      <c r="C27" s="3"/>
      <c r="D27" s="24" t="s">
        <v>16</v>
      </c>
      <c r="E27" s="27" t="s">
        <v>17</v>
      </c>
      <c r="F27" s="3"/>
      <c r="G27" s="152">
        <v>106.62079759061101</v>
      </c>
      <c r="H27" s="147">
        <v>111.448747205431</v>
      </c>
      <c r="I27" s="147">
        <v>110.59164718976</v>
      </c>
      <c r="J27" s="147">
        <v>110.56201798588999</v>
      </c>
      <c r="K27" s="147">
        <v>121.82472588752699</v>
      </c>
      <c r="L27" s="153">
        <v>112.50688280259</v>
      </c>
      <c r="M27" s="147"/>
      <c r="N27" s="154">
        <v>146.47566569352901</v>
      </c>
      <c r="O27" s="155">
        <v>149.19666883116801</v>
      </c>
      <c r="P27" s="156">
        <v>147.86646685917199</v>
      </c>
      <c r="Q27" s="147"/>
      <c r="R27" s="157">
        <v>124.33817724471</v>
      </c>
      <c r="S27" s="130"/>
      <c r="T27" s="131">
        <v>0.55172140237033596</v>
      </c>
      <c r="U27" s="125">
        <v>2.88050347246921</v>
      </c>
      <c r="V27" s="125">
        <v>0.700891106475234</v>
      </c>
      <c r="W27" s="125">
        <v>3.6799740159446102</v>
      </c>
      <c r="X27" s="125">
        <v>7.9983099666474402</v>
      </c>
      <c r="Y27" s="132">
        <v>3.3641217743656102</v>
      </c>
      <c r="Z27" s="125"/>
      <c r="AA27" s="133">
        <v>0.866548656979089</v>
      </c>
      <c r="AB27" s="134">
        <v>2.1480148185657</v>
      </c>
      <c r="AC27" s="135">
        <v>1.5215118155131999</v>
      </c>
      <c r="AD27" s="125"/>
      <c r="AE27" s="136">
        <v>2.3784463850446</v>
      </c>
      <c r="AF27" s="30"/>
      <c r="AG27" s="152">
        <v>108.036065948331</v>
      </c>
      <c r="AH27" s="147">
        <v>110.176592166695</v>
      </c>
      <c r="AI27" s="147">
        <v>111.225548971839</v>
      </c>
      <c r="AJ27" s="147">
        <v>112.930158630066</v>
      </c>
      <c r="AK27" s="147">
        <v>121.64718213801299</v>
      </c>
      <c r="AL27" s="153">
        <v>113.122041594099</v>
      </c>
      <c r="AM27" s="147"/>
      <c r="AN27" s="154">
        <v>150.615592391668</v>
      </c>
      <c r="AO27" s="155">
        <v>153.16763763940901</v>
      </c>
      <c r="AP27" s="156">
        <v>151.91688185719701</v>
      </c>
      <c r="AQ27" s="147"/>
      <c r="AR27" s="157">
        <v>126.37562029369001</v>
      </c>
      <c r="AS27" s="130"/>
      <c r="AT27" s="131">
        <v>0.56594490392709695</v>
      </c>
      <c r="AU27" s="125">
        <v>3.6760215177994802</v>
      </c>
      <c r="AV27" s="125">
        <v>3.2526338658484701</v>
      </c>
      <c r="AW27" s="125">
        <v>4.64384340981404</v>
      </c>
      <c r="AX27" s="125">
        <v>6.4443971714741899</v>
      </c>
      <c r="AY27" s="132">
        <v>3.9201476730182301</v>
      </c>
      <c r="AZ27" s="125"/>
      <c r="BA27" s="133">
        <v>2.05382410018295</v>
      </c>
      <c r="BB27" s="134">
        <v>2.7787948794669801</v>
      </c>
      <c r="BC27" s="135">
        <v>2.4277672273949098</v>
      </c>
      <c r="BD27" s="125"/>
      <c r="BE27" s="136">
        <v>3.2752772418143299</v>
      </c>
    </row>
    <row r="28" spans="1:57" x14ac:dyDescent="0.2">
      <c r="A28" s="35" t="s">
        <v>47</v>
      </c>
      <c r="B28" s="3" t="str">
        <f t="shared" si="0"/>
        <v>Roanoke, VA</v>
      </c>
      <c r="C28" s="3"/>
      <c r="D28" s="24" t="s">
        <v>16</v>
      </c>
      <c r="E28" s="27" t="s">
        <v>17</v>
      </c>
      <c r="F28" s="3"/>
      <c r="G28" s="152">
        <v>92.194449050086305</v>
      </c>
      <c r="H28" s="147">
        <v>106.829322660098</v>
      </c>
      <c r="I28" s="147">
        <v>110.735589840968</v>
      </c>
      <c r="J28" s="147">
        <v>107.624784580498</v>
      </c>
      <c r="K28" s="147">
        <v>107.406895242914</v>
      </c>
      <c r="L28" s="153">
        <v>105.756919691969</v>
      </c>
      <c r="M28" s="147"/>
      <c r="N28" s="154">
        <v>120.07777599265501</v>
      </c>
      <c r="O28" s="155">
        <v>124.125776989581</v>
      </c>
      <c r="P28" s="156">
        <v>122.136924898511</v>
      </c>
      <c r="Q28" s="147"/>
      <c r="R28" s="157">
        <v>110.95268054512201</v>
      </c>
      <c r="S28" s="130"/>
      <c r="T28" s="131">
        <v>-8.76976484539572</v>
      </c>
      <c r="U28" s="125">
        <v>8.5131508436295</v>
      </c>
      <c r="V28" s="125">
        <v>9.5585360254386007</v>
      </c>
      <c r="W28" s="125">
        <v>1.9234622460041899</v>
      </c>
      <c r="X28" s="125">
        <v>0.88459652843165404</v>
      </c>
      <c r="Y28" s="132">
        <v>2.95518129978303</v>
      </c>
      <c r="Z28" s="125"/>
      <c r="AA28" s="133">
        <v>-2.8365030611704398</v>
      </c>
      <c r="AB28" s="134">
        <v>-6.3531416728602998</v>
      </c>
      <c r="AC28" s="135">
        <v>-4.7108766816305003</v>
      </c>
      <c r="AD28" s="125"/>
      <c r="AE28" s="136">
        <v>-0.38304485765180502</v>
      </c>
      <c r="AF28" s="30"/>
      <c r="AG28" s="152">
        <v>94.4675057698648</v>
      </c>
      <c r="AH28" s="147">
        <v>102.302401934443</v>
      </c>
      <c r="AI28" s="147">
        <v>107.58660932435799</v>
      </c>
      <c r="AJ28" s="147">
        <v>108.480758846011</v>
      </c>
      <c r="AK28" s="147">
        <v>108.136976140437</v>
      </c>
      <c r="AL28" s="153">
        <v>104.74520791370701</v>
      </c>
      <c r="AM28" s="147"/>
      <c r="AN28" s="154">
        <v>143.21706371939601</v>
      </c>
      <c r="AO28" s="155">
        <v>149.97287834751901</v>
      </c>
      <c r="AP28" s="156">
        <v>146.663385931005</v>
      </c>
      <c r="AQ28" s="147"/>
      <c r="AR28" s="157">
        <v>118.727558793659</v>
      </c>
      <c r="AS28" s="130"/>
      <c r="AT28" s="131">
        <v>-3.07910693443432</v>
      </c>
      <c r="AU28" s="125">
        <v>4.2019658595510698</v>
      </c>
      <c r="AV28" s="125">
        <v>5.1929206944682598</v>
      </c>
      <c r="AW28" s="125">
        <v>4.2429293409866498</v>
      </c>
      <c r="AX28" s="125">
        <v>6.0560856095968401</v>
      </c>
      <c r="AY28" s="132">
        <v>3.6931479800839599</v>
      </c>
      <c r="AZ28" s="125"/>
      <c r="BA28" s="133">
        <v>9.4599719279188399</v>
      </c>
      <c r="BB28" s="134">
        <v>10.542749604652499</v>
      </c>
      <c r="BC28" s="135">
        <v>10.045233711647899</v>
      </c>
      <c r="BD28" s="125"/>
      <c r="BE28" s="136">
        <v>5.9487907354321301</v>
      </c>
    </row>
    <row r="29" spans="1:57" x14ac:dyDescent="0.2">
      <c r="A29" s="35" t="s">
        <v>48</v>
      </c>
      <c r="B29" s="3" t="str">
        <f t="shared" si="0"/>
        <v>Charlottesville, VA</v>
      </c>
      <c r="C29" s="3"/>
      <c r="D29" s="24" t="s">
        <v>16</v>
      </c>
      <c r="E29" s="27" t="s">
        <v>17</v>
      </c>
      <c r="F29" s="3"/>
      <c r="G29" s="152">
        <v>156.10074440619599</v>
      </c>
      <c r="H29" s="147">
        <v>161.53081837016501</v>
      </c>
      <c r="I29" s="147">
        <v>169.21828710758899</v>
      </c>
      <c r="J29" s="147">
        <v>171.45919708029101</v>
      </c>
      <c r="K29" s="147">
        <v>193.15698937087001</v>
      </c>
      <c r="L29" s="153">
        <v>171.70580783717699</v>
      </c>
      <c r="M29" s="147"/>
      <c r="N29" s="154">
        <v>296.67285207700098</v>
      </c>
      <c r="O29" s="155">
        <v>297.240130097573</v>
      </c>
      <c r="P29" s="156">
        <v>296.95824040276898</v>
      </c>
      <c r="Q29" s="147"/>
      <c r="R29" s="157">
        <v>214.82612054770701</v>
      </c>
      <c r="S29" s="130"/>
      <c r="T29" s="131">
        <v>10.6435988125262</v>
      </c>
      <c r="U29" s="125">
        <v>20.753102481977301</v>
      </c>
      <c r="V29" s="125">
        <v>23.0998016075986</v>
      </c>
      <c r="W29" s="125">
        <v>20.636685049959102</v>
      </c>
      <c r="X29" s="125">
        <v>21.5787099685393</v>
      </c>
      <c r="Y29" s="132">
        <v>19.909376475684901</v>
      </c>
      <c r="Z29" s="125"/>
      <c r="AA29" s="133">
        <v>8.6623282393077794</v>
      </c>
      <c r="AB29" s="134">
        <v>5.0949579471891804</v>
      </c>
      <c r="AC29" s="135">
        <v>6.8107459929481999</v>
      </c>
      <c r="AD29" s="125"/>
      <c r="AE29" s="136">
        <v>13.8192080180541</v>
      </c>
      <c r="AF29" s="30"/>
      <c r="AG29" s="152">
        <v>151.84723003723599</v>
      </c>
      <c r="AH29" s="147">
        <v>150.14697404798</v>
      </c>
      <c r="AI29" s="147">
        <v>150.82168483159799</v>
      </c>
      <c r="AJ29" s="147">
        <v>155.46691014920401</v>
      </c>
      <c r="AK29" s="147">
        <v>187.63007674975299</v>
      </c>
      <c r="AL29" s="153">
        <v>160.60187243628499</v>
      </c>
      <c r="AM29" s="147"/>
      <c r="AN29" s="154">
        <v>285.31871840209499</v>
      </c>
      <c r="AO29" s="155">
        <v>291.27676820255698</v>
      </c>
      <c r="AP29" s="156">
        <v>288.32586098407398</v>
      </c>
      <c r="AQ29" s="147"/>
      <c r="AR29" s="157">
        <v>204.20324862979501</v>
      </c>
      <c r="AS29" s="130"/>
      <c r="AT29" s="131">
        <v>1.0588337302748201</v>
      </c>
      <c r="AU29" s="125">
        <v>10.119936845269899</v>
      </c>
      <c r="AV29" s="125">
        <v>11.656073857033</v>
      </c>
      <c r="AW29" s="125">
        <v>10.0761155693558</v>
      </c>
      <c r="AX29" s="125">
        <v>13.581152846359799</v>
      </c>
      <c r="AY29" s="132">
        <v>9.8714026262287806</v>
      </c>
      <c r="AZ29" s="125"/>
      <c r="BA29" s="133">
        <v>4.6804757321009598</v>
      </c>
      <c r="BB29" s="134">
        <v>3.5223715804467299</v>
      </c>
      <c r="BC29" s="135">
        <v>4.1080408032145197</v>
      </c>
      <c r="BD29" s="125"/>
      <c r="BE29" s="136">
        <v>6.8442333118183498</v>
      </c>
    </row>
    <row r="30" spans="1:57" x14ac:dyDescent="0.2">
      <c r="A30" s="21" t="s">
        <v>49</v>
      </c>
      <c r="B30" t="s">
        <v>72</v>
      </c>
      <c r="C30" s="3"/>
      <c r="D30" s="24" t="s">
        <v>16</v>
      </c>
      <c r="E30" s="27" t="s">
        <v>17</v>
      </c>
      <c r="F30" s="3"/>
      <c r="G30" s="152">
        <v>97.671291925465795</v>
      </c>
      <c r="H30" s="147">
        <v>104.907919884169</v>
      </c>
      <c r="I30" s="147">
        <v>109.208507429585</v>
      </c>
      <c r="J30" s="147">
        <v>107.543444218148</v>
      </c>
      <c r="K30" s="147">
        <v>109.629629798903</v>
      </c>
      <c r="L30" s="153">
        <v>106.281927617573</v>
      </c>
      <c r="M30" s="147"/>
      <c r="N30" s="154">
        <v>123.847027670881</v>
      </c>
      <c r="O30" s="155">
        <v>125.973964175863</v>
      </c>
      <c r="P30" s="156">
        <v>124.917273306627</v>
      </c>
      <c r="Q30" s="147"/>
      <c r="R30" s="157">
        <v>112.748837672185</v>
      </c>
      <c r="S30" s="130"/>
      <c r="T30" s="131">
        <v>1.04021919699094</v>
      </c>
      <c r="U30" s="125">
        <v>-1.23141636512645</v>
      </c>
      <c r="V30" s="125">
        <v>1.97726254444677</v>
      </c>
      <c r="W30" s="125">
        <v>-0.24347179102090799</v>
      </c>
      <c r="X30" s="125">
        <v>5.6895298857190202</v>
      </c>
      <c r="Y30" s="132">
        <v>1.4587340418289101</v>
      </c>
      <c r="Z30" s="125"/>
      <c r="AA30" s="133">
        <v>0.77654787654452495</v>
      </c>
      <c r="AB30" s="134">
        <v>1.3908636291059899</v>
      </c>
      <c r="AC30" s="135">
        <v>1.0843016271553001</v>
      </c>
      <c r="AD30" s="125"/>
      <c r="AE30" s="136">
        <v>1.4469473146065299</v>
      </c>
      <c r="AF30" s="30"/>
      <c r="AG30" s="152">
        <v>98.827550844805998</v>
      </c>
      <c r="AH30" s="147">
        <v>102.71503210923299</v>
      </c>
      <c r="AI30" s="147">
        <v>106.9691771856</v>
      </c>
      <c r="AJ30" s="147">
        <v>106.456325711993</v>
      </c>
      <c r="AK30" s="147">
        <v>109.837880787232</v>
      </c>
      <c r="AL30" s="153">
        <v>105.361738310383</v>
      </c>
      <c r="AM30" s="147"/>
      <c r="AN30" s="154">
        <v>132.05863672928501</v>
      </c>
      <c r="AO30" s="155">
        <v>133.473559972267</v>
      </c>
      <c r="AP30" s="156">
        <v>132.77440235690199</v>
      </c>
      <c r="AQ30" s="147"/>
      <c r="AR30" s="157">
        <v>114.82507841823499</v>
      </c>
      <c r="AS30" s="130"/>
      <c r="AT30" s="131">
        <v>1.5534791292279899</v>
      </c>
      <c r="AU30" s="125">
        <v>0.42236116573697402</v>
      </c>
      <c r="AV30" s="125">
        <v>2.8761057026280699</v>
      </c>
      <c r="AW30" s="125">
        <v>2.0851853610602999</v>
      </c>
      <c r="AX30" s="125">
        <v>1.5108251236428101</v>
      </c>
      <c r="AY30" s="132">
        <v>1.7167865703956899</v>
      </c>
      <c r="AZ30" s="125"/>
      <c r="BA30" s="133">
        <v>-3.3356971464944301</v>
      </c>
      <c r="BB30" s="134">
        <v>-3.8079891850401899</v>
      </c>
      <c r="BC30" s="135">
        <v>-3.5710075551643001</v>
      </c>
      <c r="BD30" s="125"/>
      <c r="BE30" s="136">
        <v>-0.78242419092162097</v>
      </c>
    </row>
    <row r="31" spans="1:57" x14ac:dyDescent="0.2">
      <c r="A31" s="21" t="s">
        <v>50</v>
      </c>
      <c r="B31" s="3" t="str">
        <f t="shared" si="0"/>
        <v>Staunton &amp; Harrisonburg, VA</v>
      </c>
      <c r="C31" s="3"/>
      <c r="D31" s="24" t="s">
        <v>16</v>
      </c>
      <c r="E31" s="27" t="s">
        <v>17</v>
      </c>
      <c r="F31" s="3"/>
      <c r="G31" s="152">
        <v>100.28861203396001</v>
      </c>
      <c r="H31" s="147">
        <v>104.885692604856</v>
      </c>
      <c r="I31" s="147">
        <v>104.476763807937</v>
      </c>
      <c r="J31" s="147">
        <v>103.46861423220901</v>
      </c>
      <c r="K31" s="147">
        <v>118.13554755784</v>
      </c>
      <c r="L31" s="153">
        <v>106.775985430999</v>
      </c>
      <c r="M31" s="147"/>
      <c r="N31" s="154">
        <v>157.505100364963</v>
      </c>
      <c r="O31" s="155">
        <v>164.372720768601</v>
      </c>
      <c r="P31" s="156">
        <v>161.12696313065899</v>
      </c>
      <c r="Q31" s="147"/>
      <c r="R31" s="157">
        <v>125.74861438302</v>
      </c>
      <c r="S31" s="130"/>
      <c r="T31" s="131">
        <v>-0.62040782328873001</v>
      </c>
      <c r="U31" s="125">
        <v>2.2569632761738001</v>
      </c>
      <c r="V31" s="125">
        <v>-0.87172650691955</v>
      </c>
      <c r="W31" s="125">
        <v>-1.5316161154683701</v>
      </c>
      <c r="X31" s="125">
        <v>3.4911352017769501</v>
      </c>
      <c r="Y31" s="132">
        <v>0.78915013142304002</v>
      </c>
      <c r="Z31" s="125"/>
      <c r="AA31" s="133">
        <v>-19.946209096163699</v>
      </c>
      <c r="AB31" s="134">
        <v>-21.645065304521601</v>
      </c>
      <c r="AC31" s="135">
        <v>-20.816795570266699</v>
      </c>
      <c r="AD31" s="125"/>
      <c r="AE31" s="136">
        <v>-10.304381611364599</v>
      </c>
      <c r="AF31" s="30"/>
      <c r="AG31" s="152">
        <v>104.186490460353</v>
      </c>
      <c r="AH31" s="147">
        <v>103.829097652366</v>
      </c>
      <c r="AI31" s="147">
        <v>104.245363441812</v>
      </c>
      <c r="AJ31" s="147">
        <v>101.269549035792</v>
      </c>
      <c r="AK31" s="147">
        <v>108.503404005524</v>
      </c>
      <c r="AL31" s="153">
        <v>104.48650096415101</v>
      </c>
      <c r="AM31" s="147"/>
      <c r="AN31" s="154">
        <v>179.03239600755299</v>
      </c>
      <c r="AO31" s="155">
        <v>187.48163038514201</v>
      </c>
      <c r="AP31" s="156">
        <v>183.38648475498101</v>
      </c>
      <c r="AQ31" s="147"/>
      <c r="AR31" s="157">
        <v>133.47023034878899</v>
      </c>
      <c r="AS31" s="130"/>
      <c r="AT31" s="131">
        <v>3.7941283552985001</v>
      </c>
      <c r="AU31" s="125">
        <v>3.0871640032463001</v>
      </c>
      <c r="AV31" s="125">
        <v>2.4950222137200901</v>
      </c>
      <c r="AW31" s="125">
        <v>-0.94989374602304899</v>
      </c>
      <c r="AX31" s="125">
        <v>-1.73407942500358</v>
      </c>
      <c r="AY31" s="132">
        <v>1.0927185882297701</v>
      </c>
      <c r="AZ31" s="125"/>
      <c r="BA31" s="133">
        <v>-2.28156657406943</v>
      </c>
      <c r="BB31" s="134">
        <v>-3.05779883403831</v>
      </c>
      <c r="BC31" s="135">
        <v>-2.6565626463660701</v>
      </c>
      <c r="BD31" s="125"/>
      <c r="BE31" s="136">
        <v>-4.4534836020328802E-2</v>
      </c>
    </row>
    <row r="32" spans="1:57" x14ac:dyDescent="0.2">
      <c r="A32" s="21" t="s">
        <v>51</v>
      </c>
      <c r="B32" s="3" t="str">
        <f t="shared" si="0"/>
        <v>Blacksburg &amp; Wytheville, VA</v>
      </c>
      <c r="C32" s="3"/>
      <c r="D32" s="24" t="s">
        <v>16</v>
      </c>
      <c r="E32" s="27" t="s">
        <v>17</v>
      </c>
      <c r="F32" s="3"/>
      <c r="G32" s="152">
        <v>97.495638251838997</v>
      </c>
      <c r="H32" s="147">
        <v>107.891771617957</v>
      </c>
      <c r="I32" s="147">
        <v>104.515450980392</v>
      </c>
      <c r="J32" s="147">
        <v>100.630403697996</v>
      </c>
      <c r="K32" s="147">
        <v>108.80204370179899</v>
      </c>
      <c r="L32" s="153">
        <v>104.23549536008299</v>
      </c>
      <c r="M32" s="147"/>
      <c r="N32" s="154">
        <v>137.10751326963901</v>
      </c>
      <c r="O32" s="155">
        <v>142.310770919736</v>
      </c>
      <c r="P32" s="156">
        <v>139.81860429642799</v>
      </c>
      <c r="Q32" s="147"/>
      <c r="R32" s="157">
        <v>116.317687858776</v>
      </c>
      <c r="S32" s="130"/>
      <c r="T32" s="131">
        <v>3.5007350250803801</v>
      </c>
      <c r="U32" s="125">
        <v>10.013793242282301</v>
      </c>
      <c r="V32" s="125">
        <v>5.1770209966209499</v>
      </c>
      <c r="W32" s="125">
        <v>4.8265208463269902</v>
      </c>
      <c r="X32" s="125">
        <v>0.23175125182985801</v>
      </c>
      <c r="Y32" s="132">
        <v>4.5169313403089602</v>
      </c>
      <c r="Z32" s="125"/>
      <c r="AA32" s="133">
        <v>2.8099573095353501</v>
      </c>
      <c r="AB32" s="134">
        <v>7.0999347217616702</v>
      </c>
      <c r="AC32" s="135">
        <v>5.0354498093612197</v>
      </c>
      <c r="AD32" s="125"/>
      <c r="AE32" s="136">
        <v>4.4665041553341398</v>
      </c>
      <c r="AF32" s="30"/>
      <c r="AG32" s="152">
        <v>97.738959779501798</v>
      </c>
      <c r="AH32" s="147">
        <v>101.27480685966501</v>
      </c>
      <c r="AI32" s="147">
        <v>102.00507018992499</v>
      </c>
      <c r="AJ32" s="147">
        <v>100.124265376309</v>
      </c>
      <c r="AK32" s="147">
        <v>106.668152760152</v>
      </c>
      <c r="AL32" s="153">
        <v>101.747975372474</v>
      </c>
      <c r="AM32" s="147"/>
      <c r="AN32" s="154">
        <v>205.48392289397901</v>
      </c>
      <c r="AO32" s="155">
        <v>209.97589391314699</v>
      </c>
      <c r="AP32" s="156">
        <v>207.78228429964199</v>
      </c>
      <c r="AQ32" s="147"/>
      <c r="AR32" s="157">
        <v>139.65800710266001</v>
      </c>
      <c r="AS32" s="130"/>
      <c r="AT32" s="131">
        <v>1.33322637786415</v>
      </c>
      <c r="AU32" s="125">
        <v>6.3642516064123003</v>
      </c>
      <c r="AV32" s="125">
        <v>4.8847637370194299</v>
      </c>
      <c r="AW32" s="125">
        <v>5.34957989380701</v>
      </c>
      <c r="AX32" s="125">
        <v>3.3155036550441301</v>
      </c>
      <c r="AY32" s="132">
        <v>4.2327826668627102</v>
      </c>
      <c r="AZ32" s="125"/>
      <c r="BA32" s="133">
        <v>25.559078007944098</v>
      </c>
      <c r="BB32" s="134">
        <v>25.7654776257286</v>
      </c>
      <c r="BC32" s="135">
        <v>25.687771891905701</v>
      </c>
      <c r="BD32" s="125"/>
      <c r="BE32" s="136">
        <v>14.859703764553601</v>
      </c>
    </row>
    <row r="33" spans="1:64" x14ac:dyDescent="0.2">
      <c r="A33" s="21" t="s">
        <v>52</v>
      </c>
      <c r="B33" s="3" t="str">
        <f t="shared" si="0"/>
        <v>Lynchburg, VA</v>
      </c>
      <c r="C33" s="3"/>
      <c r="D33" s="24" t="s">
        <v>16</v>
      </c>
      <c r="E33" s="27" t="s">
        <v>17</v>
      </c>
      <c r="F33" s="3"/>
      <c r="G33" s="152">
        <v>115.70790942927999</v>
      </c>
      <c r="H33" s="147">
        <v>120.711447004608</v>
      </c>
      <c r="I33" s="147">
        <v>129.483594914511</v>
      </c>
      <c r="J33" s="147">
        <v>119.65969298245599</v>
      </c>
      <c r="K33" s="147">
        <v>129.25629098360599</v>
      </c>
      <c r="L33" s="153">
        <v>123.340323830336</v>
      </c>
      <c r="M33" s="147"/>
      <c r="N33" s="154">
        <v>166.41862610797699</v>
      </c>
      <c r="O33" s="155">
        <v>170.92246107102099</v>
      </c>
      <c r="P33" s="156">
        <v>168.737022482893</v>
      </c>
      <c r="Q33" s="147"/>
      <c r="R33" s="157">
        <v>138.63502239494099</v>
      </c>
      <c r="S33" s="130"/>
      <c r="T33" s="131">
        <v>6.5912578547435299</v>
      </c>
      <c r="U33" s="125">
        <v>9.8278838850445904</v>
      </c>
      <c r="V33" s="125">
        <v>14.218985102005099</v>
      </c>
      <c r="W33" s="125">
        <v>5.0615530695683999</v>
      </c>
      <c r="X33" s="125">
        <v>6.3892609721323996</v>
      </c>
      <c r="Y33" s="132">
        <v>8.1548500165221594</v>
      </c>
      <c r="Z33" s="125"/>
      <c r="AA33" s="133">
        <v>-14.410020737600201</v>
      </c>
      <c r="AB33" s="134">
        <v>-13.929132158749599</v>
      </c>
      <c r="AC33" s="135">
        <v>-14.138266941452001</v>
      </c>
      <c r="AD33" s="125"/>
      <c r="AE33" s="136">
        <v>-3.9303018933082501</v>
      </c>
      <c r="AF33" s="30"/>
      <c r="AG33" s="152">
        <v>109.458554351291</v>
      </c>
      <c r="AH33" s="147">
        <v>112.53623769777001</v>
      </c>
      <c r="AI33" s="147">
        <v>120.17668339988499</v>
      </c>
      <c r="AJ33" s="147">
        <v>118.53991757298201</v>
      </c>
      <c r="AK33" s="147">
        <v>128.49373479608801</v>
      </c>
      <c r="AL33" s="153">
        <v>118.35704630850699</v>
      </c>
      <c r="AM33" s="147"/>
      <c r="AN33" s="154">
        <v>162.681311210036</v>
      </c>
      <c r="AO33" s="155">
        <v>158.732141065516</v>
      </c>
      <c r="AP33" s="156">
        <v>160.69847010226101</v>
      </c>
      <c r="AQ33" s="147"/>
      <c r="AR33" s="157">
        <v>132.35683983477099</v>
      </c>
      <c r="AS33" s="130"/>
      <c r="AT33" s="131">
        <v>2.8166860693749001E-2</v>
      </c>
      <c r="AU33" s="125">
        <v>3.10888249769922</v>
      </c>
      <c r="AV33" s="125">
        <v>6.6343688062872603</v>
      </c>
      <c r="AW33" s="125">
        <v>3.5086818261050001</v>
      </c>
      <c r="AX33" s="125">
        <v>8.2494713446046699</v>
      </c>
      <c r="AY33" s="132">
        <v>4.51229735184197</v>
      </c>
      <c r="AZ33" s="125"/>
      <c r="BA33" s="133">
        <v>-4.1579360008483999</v>
      </c>
      <c r="BB33" s="134">
        <v>-6.4233622429417698</v>
      </c>
      <c r="BC33" s="135">
        <v>-5.2948961754387103</v>
      </c>
      <c r="BD33" s="125"/>
      <c r="BE33" s="136">
        <v>-0.88445810071741704</v>
      </c>
    </row>
    <row r="34" spans="1:64" x14ac:dyDescent="0.2">
      <c r="A34" s="21" t="s">
        <v>77</v>
      </c>
      <c r="B34" s="3" t="str">
        <f t="shared" si="0"/>
        <v>Central Virginia</v>
      </c>
      <c r="C34" s="3"/>
      <c r="D34" s="24" t="s">
        <v>16</v>
      </c>
      <c r="E34" s="27" t="s">
        <v>17</v>
      </c>
      <c r="F34" s="3"/>
      <c r="G34" s="152">
        <v>112.735693069306</v>
      </c>
      <c r="H34" s="147">
        <v>120.124561615102</v>
      </c>
      <c r="I34" s="147">
        <v>126.95723873809099</v>
      </c>
      <c r="J34" s="147">
        <v>124.40542202534</v>
      </c>
      <c r="K34" s="147">
        <v>126.934019015114</v>
      </c>
      <c r="L34" s="153">
        <v>122.79799276971499</v>
      </c>
      <c r="M34" s="147"/>
      <c r="N34" s="154">
        <v>158.197165830438</v>
      </c>
      <c r="O34" s="155">
        <v>160.067659652407</v>
      </c>
      <c r="P34" s="156">
        <v>159.15682509188099</v>
      </c>
      <c r="Q34" s="147"/>
      <c r="R34" s="157">
        <v>134.83058201972301</v>
      </c>
      <c r="S34" s="130"/>
      <c r="T34" s="131">
        <v>7.8126386052484502</v>
      </c>
      <c r="U34" s="125">
        <v>10.3244823483501</v>
      </c>
      <c r="V34" s="125">
        <v>11.7114521247035</v>
      </c>
      <c r="W34" s="125">
        <v>7.0811554123543203</v>
      </c>
      <c r="X34" s="125">
        <v>7.6744771000735197</v>
      </c>
      <c r="Y34" s="132">
        <v>8.8643873006837808</v>
      </c>
      <c r="Z34" s="125"/>
      <c r="AA34" s="133">
        <v>2.8227143304352702</v>
      </c>
      <c r="AB34" s="134">
        <v>1.5037900747661199</v>
      </c>
      <c r="AC34" s="135">
        <v>2.1423212782544101</v>
      </c>
      <c r="AD34" s="125"/>
      <c r="AE34" s="136">
        <v>6.2984580538900801</v>
      </c>
      <c r="AF34" s="30"/>
      <c r="AG34" s="152">
        <v>110.47875736556701</v>
      </c>
      <c r="AH34" s="147">
        <v>115.592658509301</v>
      </c>
      <c r="AI34" s="147">
        <v>120.277363549833</v>
      </c>
      <c r="AJ34" s="147">
        <v>120.463931705032</v>
      </c>
      <c r="AK34" s="147">
        <v>126.70461700924</v>
      </c>
      <c r="AL34" s="153">
        <v>119.216960300365</v>
      </c>
      <c r="AM34" s="147"/>
      <c r="AN34" s="154">
        <v>157.280019824536</v>
      </c>
      <c r="AO34" s="155">
        <v>158.95768561710901</v>
      </c>
      <c r="AP34" s="156">
        <v>158.13536205896801</v>
      </c>
      <c r="AQ34" s="147"/>
      <c r="AR34" s="157">
        <v>132.194173293186</v>
      </c>
      <c r="AS34" s="130"/>
      <c r="AT34" s="131">
        <v>2.77375337631441</v>
      </c>
      <c r="AU34" s="125">
        <v>5.9765023392707004</v>
      </c>
      <c r="AV34" s="125">
        <v>7.2325454965836302</v>
      </c>
      <c r="AW34" s="125">
        <v>5.2918273925571899</v>
      </c>
      <c r="AX34" s="125">
        <v>8.0743183335539293</v>
      </c>
      <c r="AY34" s="132">
        <v>6.0973240052561</v>
      </c>
      <c r="AZ34" s="125"/>
      <c r="BA34" s="133">
        <v>3.3794629867814798</v>
      </c>
      <c r="BB34" s="134">
        <v>2.7699916328206799</v>
      </c>
      <c r="BC34" s="135">
        <v>3.0681178924103598</v>
      </c>
      <c r="BD34" s="125"/>
      <c r="BE34" s="136">
        <v>4.9878648578740901</v>
      </c>
    </row>
    <row r="35" spans="1:64" x14ac:dyDescent="0.2">
      <c r="A35" s="21" t="s">
        <v>78</v>
      </c>
      <c r="B35" s="3" t="str">
        <f t="shared" si="0"/>
        <v>Chesapeake Bay</v>
      </c>
      <c r="C35" s="3"/>
      <c r="D35" s="24" t="s">
        <v>16</v>
      </c>
      <c r="E35" s="27" t="s">
        <v>17</v>
      </c>
      <c r="F35" s="3"/>
      <c r="G35" s="152">
        <v>110.079112426035</v>
      </c>
      <c r="H35" s="147">
        <v>105.316248108925</v>
      </c>
      <c r="I35" s="147">
        <v>107.18061959654101</v>
      </c>
      <c r="J35" s="147">
        <v>107.360661268556</v>
      </c>
      <c r="K35" s="147">
        <v>114.81906584992301</v>
      </c>
      <c r="L35" s="153">
        <v>108.82635135135099</v>
      </c>
      <c r="M35" s="147"/>
      <c r="N35" s="154">
        <v>142.82320561941199</v>
      </c>
      <c r="O35" s="155">
        <v>140.00418660286999</v>
      </c>
      <c r="P35" s="156">
        <v>141.36755404570701</v>
      </c>
      <c r="Q35" s="147"/>
      <c r="R35" s="157">
        <v>119.63336820512799</v>
      </c>
      <c r="S35" s="130"/>
      <c r="T35" s="131">
        <v>10.3682554000836</v>
      </c>
      <c r="U35" s="125">
        <v>-14.8623743509661</v>
      </c>
      <c r="V35" s="125">
        <v>-12.5547803447077</v>
      </c>
      <c r="W35" s="125">
        <v>1.85859003489052</v>
      </c>
      <c r="X35" s="125">
        <v>-5.1069832334988297</v>
      </c>
      <c r="Y35" s="132">
        <v>-5.70947683391356</v>
      </c>
      <c r="Z35" s="125"/>
      <c r="AA35" s="133">
        <v>-8.3776860830497206</v>
      </c>
      <c r="AB35" s="134">
        <v>-4.4694660525734404</v>
      </c>
      <c r="AC35" s="135">
        <v>-6.4064802002479597</v>
      </c>
      <c r="AD35" s="125"/>
      <c r="AE35" s="136">
        <v>-5.6158704998600601</v>
      </c>
      <c r="AF35" s="30"/>
      <c r="AG35" s="152">
        <v>110.02671925753999</v>
      </c>
      <c r="AH35" s="147">
        <v>108.646645427286</v>
      </c>
      <c r="AI35" s="147">
        <v>111.785396253602</v>
      </c>
      <c r="AJ35" s="147">
        <v>106.812534050179</v>
      </c>
      <c r="AK35" s="147">
        <v>113.890383435582</v>
      </c>
      <c r="AL35" s="153">
        <v>110.204368700469</v>
      </c>
      <c r="AM35" s="147"/>
      <c r="AN35" s="154">
        <v>148.98410339256799</v>
      </c>
      <c r="AO35" s="155">
        <v>150.51646055437101</v>
      </c>
      <c r="AP35" s="156">
        <v>149.772866102226</v>
      </c>
      <c r="AQ35" s="147"/>
      <c r="AR35" s="157">
        <v>123.22980748387</v>
      </c>
      <c r="AS35" s="130"/>
      <c r="AT35" s="131">
        <v>2.7832984581065698</v>
      </c>
      <c r="AU35" s="125">
        <v>-2.7904297574088899</v>
      </c>
      <c r="AV35" s="125">
        <v>0.214813248560175</v>
      </c>
      <c r="AW35" s="125">
        <v>-2.4271423226294</v>
      </c>
      <c r="AX35" s="125">
        <v>0.211199825914238</v>
      </c>
      <c r="AY35" s="132">
        <v>-0.59749177474026405</v>
      </c>
      <c r="AZ35" s="125"/>
      <c r="BA35" s="133">
        <v>2.0557713677564902</v>
      </c>
      <c r="BB35" s="134">
        <v>0.81646573144718104</v>
      </c>
      <c r="BC35" s="135">
        <v>1.40665876196854</v>
      </c>
      <c r="BD35" s="125"/>
      <c r="BE35" s="136">
        <v>0.24757609305520401</v>
      </c>
    </row>
    <row r="36" spans="1:64" x14ac:dyDescent="0.2">
      <c r="A36" s="21" t="s">
        <v>79</v>
      </c>
      <c r="B36" s="3" t="str">
        <f t="shared" si="0"/>
        <v>Coastal Virginia - Eastern Shore</v>
      </c>
      <c r="C36" s="3"/>
      <c r="D36" s="24" t="s">
        <v>16</v>
      </c>
      <c r="E36" s="27" t="s">
        <v>17</v>
      </c>
      <c r="F36" s="3"/>
      <c r="G36" s="152">
        <v>104.12467094703</v>
      </c>
      <c r="H36" s="147">
        <v>104.810328515111</v>
      </c>
      <c r="I36" s="147">
        <v>102.32721040189099</v>
      </c>
      <c r="J36" s="147">
        <v>106.18150055991001</v>
      </c>
      <c r="K36" s="147">
        <v>111.88031553398</v>
      </c>
      <c r="L36" s="153">
        <v>105.95607043324</v>
      </c>
      <c r="M36" s="147"/>
      <c r="N36" s="154">
        <v>139.198654618473</v>
      </c>
      <c r="O36" s="155">
        <v>137.00966084275399</v>
      </c>
      <c r="P36" s="156">
        <v>138.11694261046199</v>
      </c>
      <c r="Q36" s="147"/>
      <c r="R36" s="157">
        <v>116.66005240027</v>
      </c>
      <c r="S36" s="130"/>
      <c r="T36" s="131">
        <v>-4.2824612819793098</v>
      </c>
      <c r="U36" s="125">
        <v>-2.80386146397856</v>
      </c>
      <c r="V36" s="125">
        <v>-4.4880665490487104</v>
      </c>
      <c r="W36" s="125">
        <v>-2.1248160147828101</v>
      </c>
      <c r="X36" s="125">
        <v>0.91855521547329499</v>
      </c>
      <c r="Y36" s="132">
        <v>-2.4539100881862601</v>
      </c>
      <c r="Z36" s="125"/>
      <c r="AA36" s="133">
        <v>-2.6239198747912802</v>
      </c>
      <c r="AB36" s="134">
        <v>-5.0630976814656803</v>
      </c>
      <c r="AC36" s="135">
        <v>-3.8379944296298301</v>
      </c>
      <c r="AD36" s="125"/>
      <c r="AE36" s="136">
        <v>-3.25839850133675</v>
      </c>
      <c r="AF36" s="30"/>
      <c r="AG36" s="152">
        <v>107.068411854103</v>
      </c>
      <c r="AH36" s="147">
        <v>106.131629557921</v>
      </c>
      <c r="AI36" s="147">
        <v>105.839296072507</v>
      </c>
      <c r="AJ36" s="147">
        <v>108.826806433084</v>
      </c>
      <c r="AK36" s="147">
        <v>117.801451661179</v>
      </c>
      <c r="AL36" s="153">
        <v>109.275317700453</v>
      </c>
      <c r="AM36" s="147"/>
      <c r="AN36" s="154">
        <v>155.16204701273199</v>
      </c>
      <c r="AO36" s="155">
        <v>157.70200142789099</v>
      </c>
      <c r="AP36" s="156">
        <v>156.45010982379901</v>
      </c>
      <c r="AQ36" s="147"/>
      <c r="AR36" s="157">
        <v>125.461252587991</v>
      </c>
      <c r="AS36" s="130"/>
      <c r="AT36" s="131">
        <v>-7.0361506413801296</v>
      </c>
      <c r="AU36" s="125">
        <v>-2.1098628068152498</v>
      </c>
      <c r="AV36" s="125">
        <v>-3.1359496556139201</v>
      </c>
      <c r="AW36" s="125">
        <v>-3.3824088836704902E-2</v>
      </c>
      <c r="AX36" s="125">
        <v>5.3116445321335499</v>
      </c>
      <c r="AY36" s="132">
        <v>-1.1452150709470099</v>
      </c>
      <c r="AZ36" s="125"/>
      <c r="BA36" s="133">
        <v>3.6331277426730701</v>
      </c>
      <c r="BB36" s="134">
        <v>3.2915077250241298</v>
      </c>
      <c r="BC36" s="135">
        <v>3.4802812825750702</v>
      </c>
      <c r="BD36" s="125"/>
      <c r="BE36" s="136">
        <v>0.75642204559222803</v>
      </c>
    </row>
    <row r="37" spans="1:64" x14ac:dyDescent="0.2">
      <c r="A37" s="21" t="s">
        <v>80</v>
      </c>
      <c r="B37" s="3" t="str">
        <f t="shared" si="0"/>
        <v>Coastal Virginia - Hampton Roads</v>
      </c>
      <c r="C37" s="3"/>
      <c r="D37" s="24" t="s">
        <v>16</v>
      </c>
      <c r="E37" s="27" t="s">
        <v>17</v>
      </c>
      <c r="F37" s="3"/>
      <c r="G37" s="152">
        <v>98.456734775184898</v>
      </c>
      <c r="H37" s="147">
        <v>105.367168808993</v>
      </c>
      <c r="I37" s="147">
        <v>108.090005336891</v>
      </c>
      <c r="J37" s="147">
        <v>112.667675689522</v>
      </c>
      <c r="K37" s="147">
        <v>112.111598333877</v>
      </c>
      <c r="L37" s="153">
        <v>107.897767405179</v>
      </c>
      <c r="M37" s="147"/>
      <c r="N37" s="154">
        <v>138.762053706372</v>
      </c>
      <c r="O37" s="155">
        <v>142.752359257607</v>
      </c>
      <c r="P37" s="156">
        <v>140.78138385416599</v>
      </c>
      <c r="Q37" s="147"/>
      <c r="R37" s="157">
        <v>119.263618225241</v>
      </c>
      <c r="S37" s="130"/>
      <c r="T37" s="131">
        <v>0.141001483184201</v>
      </c>
      <c r="U37" s="125">
        <v>3.1315056635821898</v>
      </c>
      <c r="V37" s="125">
        <v>4.7574487219626498</v>
      </c>
      <c r="W37" s="125">
        <v>8.2667353193928701</v>
      </c>
      <c r="X37" s="125">
        <v>1.6208910299277099</v>
      </c>
      <c r="Y37" s="132">
        <v>3.78155572293654</v>
      </c>
      <c r="Z37" s="125"/>
      <c r="AA37" s="133">
        <v>-0.54006373929123697</v>
      </c>
      <c r="AB37" s="134">
        <v>-1.17638187825134</v>
      </c>
      <c r="AC37" s="135">
        <v>-0.89955083872759101</v>
      </c>
      <c r="AD37" s="125"/>
      <c r="AE37" s="136">
        <v>1.6727059296993301</v>
      </c>
      <c r="AF37" s="30"/>
      <c r="AG37" s="152">
        <v>105.44570486828999</v>
      </c>
      <c r="AH37" s="147">
        <v>105.873025023756</v>
      </c>
      <c r="AI37" s="147">
        <v>108.455442935495</v>
      </c>
      <c r="AJ37" s="147">
        <v>109.81744439249201</v>
      </c>
      <c r="AK37" s="147">
        <v>109.03316411316</v>
      </c>
      <c r="AL37" s="153">
        <v>107.84088396165301</v>
      </c>
      <c r="AM37" s="147"/>
      <c r="AN37" s="154">
        <v>136.495255793414</v>
      </c>
      <c r="AO37" s="155">
        <v>143.30220391303499</v>
      </c>
      <c r="AP37" s="156">
        <v>139.96559945706801</v>
      </c>
      <c r="AQ37" s="147"/>
      <c r="AR37" s="157">
        <v>118.85444352028399</v>
      </c>
      <c r="AS37" s="130"/>
      <c r="AT37" s="131">
        <v>2.7933891391689101</v>
      </c>
      <c r="AU37" s="125">
        <v>3.91885681225981</v>
      </c>
      <c r="AV37" s="125">
        <v>4.0804212992611699</v>
      </c>
      <c r="AW37" s="125">
        <v>4.4643370589052003</v>
      </c>
      <c r="AX37" s="125">
        <v>1.36907657681077</v>
      </c>
      <c r="AY37" s="132">
        <v>3.3059580766973902</v>
      </c>
      <c r="AZ37" s="125"/>
      <c r="BA37" s="133">
        <v>2.2257902447919502</v>
      </c>
      <c r="BB37" s="134">
        <v>3.0633335941383701</v>
      </c>
      <c r="BC37" s="135">
        <v>2.64554751168698</v>
      </c>
      <c r="BD37" s="125"/>
      <c r="BE37" s="136">
        <v>3.09979543671139</v>
      </c>
    </row>
    <row r="38" spans="1:64" x14ac:dyDescent="0.2">
      <c r="A38" s="20" t="s">
        <v>81</v>
      </c>
      <c r="B38" s="3" t="str">
        <f t="shared" si="0"/>
        <v>Northern Virginia</v>
      </c>
      <c r="C38" s="3"/>
      <c r="D38" s="24" t="s">
        <v>16</v>
      </c>
      <c r="E38" s="27" t="s">
        <v>17</v>
      </c>
      <c r="F38" s="3"/>
      <c r="G38" s="152">
        <v>142.97664667196599</v>
      </c>
      <c r="H38" s="147">
        <v>168.78290617084599</v>
      </c>
      <c r="I38" s="147">
        <v>181.21390405721999</v>
      </c>
      <c r="J38" s="147">
        <v>176.75276855528901</v>
      </c>
      <c r="K38" s="147">
        <v>159.886504483826</v>
      </c>
      <c r="L38" s="153">
        <v>167.57310241278</v>
      </c>
      <c r="M38" s="147"/>
      <c r="N38" s="154">
        <v>143.306792079709</v>
      </c>
      <c r="O38" s="155">
        <v>141.723318649406</v>
      </c>
      <c r="P38" s="156">
        <v>142.50327971827099</v>
      </c>
      <c r="Q38" s="147"/>
      <c r="R38" s="157">
        <v>159.91760578419101</v>
      </c>
      <c r="S38" s="130"/>
      <c r="T38" s="131">
        <v>5.0084695946427704</v>
      </c>
      <c r="U38" s="125">
        <v>7.7668875417048904</v>
      </c>
      <c r="V38" s="125">
        <v>9.2868126573983005</v>
      </c>
      <c r="W38" s="125">
        <v>7.1925731336923704</v>
      </c>
      <c r="X38" s="125">
        <v>6.6214491205197499</v>
      </c>
      <c r="Y38" s="132">
        <v>7.5526329175930202</v>
      </c>
      <c r="Z38" s="125"/>
      <c r="AA38" s="133">
        <v>4.3292047606203301</v>
      </c>
      <c r="AB38" s="134">
        <v>2.6949956265862598</v>
      </c>
      <c r="AC38" s="135">
        <v>3.49650679395933</v>
      </c>
      <c r="AD38" s="125"/>
      <c r="AE38" s="136">
        <v>6.4305990807732902</v>
      </c>
      <c r="AF38" s="30"/>
      <c r="AG38" s="152">
        <v>144.52473130345601</v>
      </c>
      <c r="AH38" s="147">
        <v>166.562777757281</v>
      </c>
      <c r="AI38" s="147">
        <v>181.370921403626</v>
      </c>
      <c r="AJ38" s="147">
        <v>179.56315738168601</v>
      </c>
      <c r="AK38" s="147">
        <v>159.815062449707</v>
      </c>
      <c r="AL38" s="153">
        <v>167.81340890748001</v>
      </c>
      <c r="AM38" s="147"/>
      <c r="AN38" s="154">
        <v>143.86412564628699</v>
      </c>
      <c r="AO38" s="155">
        <v>145.27708730731601</v>
      </c>
      <c r="AP38" s="156">
        <v>144.58546983794599</v>
      </c>
      <c r="AQ38" s="147"/>
      <c r="AR38" s="157">
        <v>160.76437038979799</v>
      </c>
      <c r="AS38" s="130"/>
      <c r="AT38" s="131">
        <v>7.6448939298001104</v>
      </c>
      <c r="AU38" s="125">
        <v>9.7428898071269998</v>
      </c>
      <c r="AV38" s="125">
        <v>11.7578978542481</v>
      </c>
      <c r="AW38" s="125">
        <v>11.4787936116415</v>
      </c>
      <c r="AX38" s="125">
        <v>8.2274661163662</v>
      </c>
      <c r="AY38" s="132">
        <v>10.1763908323568</v>
      </c>
      <c r="AZ38" s="125"/>
      <c r="BA38" s="133">
        <v>4.9884557080459304</v>
      </c>
      <c r="BB38" s="134">
        <v>4.2421036262092002</v>
      </c>
      <c r="BC38" s="135">
        <v>4.6030128403429602</v>
      </c>
      <c r="BD38" s="125"/>
      <c r="BE38" s="136">
        <v>8.6860039583164408</v>
      </c>
    </row>
    <row r="39" spans="1:64" x14ac:dyDescent="0.2">
      <c r="A39" s="22" t="s">
        <v>82</v>
      </c>
      <c r="B39" s="3" t="str">
        <f t="shared" si="0"/>
        <v>Shenandoah Valley</v>
      </c>
      <c r="C39" s="3"/>
      <c r="D39" s="25" t="s">
        <v>16</v>
      </c>
      <c r="E39" s="28" t="s">
        <v>17</v>
      </c>
      <c r="F39" s="3"/>
      <c r="G39" s="158">
        <v>102.406088783339</v>
      </c>
      <c r="H39" s="159">
        <v>106.44858437314301</v>
      </c>
      <c r="I39" s="159">
        <v>104.40901381540201</v>
      </c>
      <c r="J39" s="159">
        <v>104.37368916570099</v>
      </c>
      <c r="K39" s="159">
        <v>114.31160589812301</v>
      </c>
      <c r="L39" s="160">
        <v>106.69809612273001</v>
      </c>
      <c r="M39" s="147"/>
      <c r="N39" s="161">
        <v>150.53262611443401</v>
      </c>
      <c r="O39" s="162">
        <v>156.06825991419899</v>
      </c>
      <c r="P39" s="163">
        <v>153.40503637745601</v>
      </c>
      <c r="Q39" s="147"/>
      <c r="R39" s="164">
        <v>123.30777378745699</v>
      </c>
      <c r="S39" s="130"/>
      <c r="T39" s="137">
        <v>0.37185461012329701</v>
      </c>
      <c r="U39" s="138">
        <v>3.1173756717363199</v>
      </c>
      <c r="V39" s="138">
        <v>0.13059841667577701</v>
      </c>
      <c r="W39" s="138">
        <v>-0.75554104494533103</v>
      </c>
      <c r="X39" s="138">
        <v>2.7994471914160499</v>
      </c>
      <c r="Y39" s="139">
        <v>1.2629107162312001</v>
      </c>
      <c r="Z39" s="125"/>
      <c r="AA39" s="140">
        <v>-8.2029449768278493</v>
      </c>
      <c r="AB39" s="141">
        <v>-8.6490757422392104</v>
      </c>
      <c r="AC39" s="142">
        <v>-8.4287057801508301</v>
      </c>
      <c r="AD39" s="125"/>
      <c r="AE39" s="143">
        <v>-3.1892700555309101</v>
      </c>
      <c r="AF39" s="31"/>
      <c r="AG39" s="158">
        <v>102.49547995193799</v>
      </c>
      <c r="AH39" s="159">
        <v>103.78733380873101</v>
      </c>
      <c r="AI39" s="159">
        <v>103.919359352835</v>
      </c>
      <c r="AJ39" s="159">
        <v>103.00075590727501</v>
      </c>
      <c r="AK39" s="159">
        <v>111.198924256024</v>
      </c>
      <c r="AL39" s="160">
        <v>105.084327793687</v>
      </c>
      <c r="AM39" s="147"/>
      <c r="AN39" s="161">
        <v>158.29228207316001</v>
      </c>
      <c r="AO39" s="162">
        <v>163.93679384727801</v>
      </c>
      <c r="AP39" s="163">
        <v>161.188703348833</v>
      </c>
      <c r="AQ39" s="147"/>
      <c r="AR39" s="164">
        <v>125.589763437068</v>
      </c>
      <c r="AS39" s="130"/>
      <c r="AT39" s="137">
        <v>1.7912741438886901</v>
      </c>
      <c r="AU39" s="138">
        <v>2.9688050038823102</v>
      </c>
      <c r="AV39" s="138">
        <v>2.0740963678056201</v>
      </c>
      <c r="AW39" s="138">
        <v>0.16972118749576101</v>
      </c>
      <c r="AX39" s="138">
        <v>0.61413970008056895</v>
      </c>
      <c r="AY39" s="139">
        <v>1.42194008837323</v>
      </c>
      <c r="AZ39" s="125"/>
      <c r="BA39" s="140">
        <v>-0.97383592661645901</v>
      </c>
      <c r="BB39" s="141">
        <v>-1.1661583427564299</v>
      </c>
      <c r="BC39" s="142">
        <v>-1.0519222777439301</v>
      </c>
      <c r="BD39" s="125"/>
      <c r="BE39" s="143">
        <v>0.58823204207690505</v>
      </c>
    </row>
    <row r="40" spans="1:64" x14ac:dyDescent="0.2">
      <c r="A40" s="19" t="s">
        <v>83</v>
      </c>
      <c r="B40" s="3" t="str">
        <f t="shared" si="0"/>
        <v>Southern Virginia</v>
      </c>
      <c r="C40" s="9"/>
      <c r="D40" s="23" t="s">
        <v>16</v>
      </c>
      <c r="E40" s="26" t="s">
        <v>17</v>
      </c>
      <c r="F40" s="3"/>
      <c r="G40" s="144">
        <v>92.470873878129396</v>
      </c>
      <c r="H40" s="145">
        <v>102.23938880706901</v>
      </c>
      <c r="I40" s="145">
        <v>102.742956739363</v>
      </c>
      <c r="J40" s="145">
        <v>105.226335740072</v>
      </c>
      <c r="K40" s="145">
        <v>120.151521909233</v>
      </c>
      <c r="L40" s="146">
        <v>104.924306112997</v>
      </c>
      <c r="M40" s="147"/>
      <c r="N40" s="148">
        <v>109.309436619718</v>
      </c>
      <c r="O40" s="149">
        <v>110.09450387051299</v>
      </c>
      <c r="P40" s="150">
        <v>109.71217328519801</v>
      </c>
      <c r="Q40" s="147"/>
      <c r="R40" s="151">
        <v>106.358388300173</v>
      </c>
      <c r="S40" s="130"/>
      <c r="T40" s="122">
        <v>9.5985797627167901</v>
      </c>
      <c r="U40" s="123">
        <v>11.570516252550499</v>
      </c>
      <c r="V40" s="123">
        <v>11.469316361014201</v>
      </c>
      <c r="W40" s="123">
        <v>15.6590272501093</v>
      </c>
      <c r="X40" s="123">
        <v>32.282106280609803</v>
      </c>
      <c r="Y40" s="124">
        <v>16.205127860584501</v>
      </c>
      <c r="Z40" s="125"/>
      <c r="AA40" s="126">
        <v>2.31085423367836E-2</v>
      </c>
      <c r="AB40" s="127">
        <v>-3.9010634156144302</v>
      </c>
      <c r="AC40" s="128">
        <v>-2.0935106384990498</v>
      </c>
      <c r="AD40" s="125"/>
      <c r="AE40" s="129">
        <v>9.2057399014342298</v>
      </c>
      <c r="AF40" s="29"/>
      <c r="AG40" s="144">
        <v>94.212258184064197</v>
      </c>
      <c r="AH40" s="145">
        <v>102.33203779466101</v>
      </c>
      <c r="AI40" s="145">
        <v>104.15789229771001</v>
      </c>
      <c r="AJ40" s="145">
        <v>105.928104835065</v>
      </c>
      <c r="AK40" s="145">
        <v>110.01373275861999</v>
      </c>
      <c r="AL40" s="146">
        <v>103.792049748297</v>
      </c>
      <c r="AM40" s="147"/>
      <c r="AN40" s="148">
        <v>118.29354499210601</v>
      </c>
      <c r="AO40" s="149">
        <v>119.114352593842</v>
      </c>
      <c r="AP40" s="150">
        <v>118.711942640925</v>
      </c>
      <c r="AQ40" s="147"/>
      <c r="AR40" s="151">
        <v>108.486712983006</v>
      </c>
      <c r="AS40" s="130"/>
      <c r="AT40" s="122">
        <v>5.1681248583662196</v>
      </c>
      <c r="AU40" s="123">
        <v>9.9751969111087497</v>
      </c>
      <c r="AV40" s="123">
        <v>9.80997146741562</v>
      </c>
      <c r="AW40" s="123">
        <v>10.489451750071</v>
      </c>
      <c r="AX40" s="123">
        <v>13.1110433394991</v>
      </c>
      <c r="AY40" s="124">
        <v>9.9990437104596097</v>
      </c>
      <c r="AZ40" s="125"/>
      <c r="BA40" s="126">
        <v>3.6181288369067501</v>
      </c>
      <c r="BB40" s="127">
        <v>2.2254892971603399</v>
      </c>
      <c r="BC40" s="128">
        <v>2.8970206809571502</v>
      </c>
      <c r="BD40" s="125"/>
      <c r="BE40" s="129">
        <v>7.3654094391992802</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2">
        <v>105.002462214894</v>
      </c>
      <c r="H41" s="147">
        <v>115.286912669126</v>
      </c>
      <c r="I41" s="147">
        <v>111.71850637522699</v>
      </c>
      <c r="J41" s="147">
        <v>105.02388554841301</v>
      </c>
      <c r="K41" s="147">
        <v>121.863269961977</v>
      </c>
      <c r="L41" s="153">
        <v>112.096701281772</v>
      </c>
      <c r="M41" s="147"/>
      <c r="N41" s="154">
        <v>141.29430947842599</v>
      </c>
      <c r="O41" s="155">
        <v>143.481421078511</v>
      </c>
      <c r="P41" s="156">
        <v>142.418262297843</v>
      </c>
      <c r="Q41" s="147"/>
      <c r="R41" s="157">
        <v>122.415088428354</v>
      </c>
      <c r="S41" s="130"/>
      <c r="T41" s="131">
        <v>-3.6427212612929201</v>
      </c>
      <c r="U41" s="125">
        <v>4.2208367214516098</v>
      </c>
      <c r="V41" s="125">
        <v>-1.69204435436764</v>
      </c>
      <c r="W41" s="125">
        <v>-1.1518098712851901</v>
      </c>
      <c r="X41" s="125">
        <v>4.1717376643593296</v>
      </c>
      <c r="Y41" s="132">
        <v>0.52552634059255698</v>
      </c>
      <c r="Z41" s="125"/>
      <c r="AA41" s="133">
        <v>0.98139527462628895</v>
      </c>
      <c r="AB41" s="134">
        <v>2.6628857090881302</v>
      </c>
      <c r="AC41" s="135">
        <v>1.84462008325986</v>
      </c>
      <c r="AD41" s="125"/>
      <c r="AE41" s="136">
        <v>0.92420242860786095</v>
      </c>
      <c r="AF41" s="30"/>
      <c r="AG41" s="152">
        <v>105.878045615951</v>
      </c>
      <c r="AH41" s="147">
        <v>109.35124957323301</v>
      </c>
      <c r="AI41" s="147">
        <v>110.415479896595</v>
      </c>
      <c r="AJ41" s="147">
        <v>108.840646155481</v>
      </c>
      <c r="AK41" s="147">
        <v>117.874698589803</v>
      </c>
      <c r="AL41" s="153">
        <v>110.749847138647</v>
      </c>
      <c r="AM41" s="147"/>
      <c r="AN41" s="154">
        <v>183.08292481547801</v>
      </c>
      <c r="AO41" s="155">
        <v>184.419824674539</v>
      </c>
      <c r="AP41" s="156">
        <v>183.76274573700601</v>
      </c>
      <c r="AQ41" s="147"/>
      <c r="AR41" s="157">
        <v>136.68324803995</v>
      </c>
      <c r="AS41" s="130"/>
      <c r="AT41" s="131">
        <v>-3.46143895891985</v>
      </c>
      <c r="AU41" s="125">
        <v>1.8636343671683899</v>
      </c>
      <c r="AV41" s="125">
        <v>1.40218860941811</v>
      </c>
      <c r="AW41" s="125">
        <v>1.9041298271716001</v>
      </c>
      <c r="AX41" s="125">
        <v>2.7129834785673101</v>
      </c>
      <c r="AY41" s="132">
        <v>1.03143612087148</v>
      </c>
      <c r="AZ41" s="125"/>
      <c r="BA41" s="133">
        <v>13.5215397685998</v>
      </c>
      <c r="BB41" s="134">
        <v>12.9742783665879</v>
      </c>
      <c r="BC41" s="135">
        <v>13.250310232298199</v>
      </c>
      <c r="BD41" s="125"/>
      <c r="BE41" s="136">
        <v>6.4744185928398004</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2">
        <v>86.028290598290496</v>
      </c>
      <c r="H42" s="147">
        <v>88.797511111111106</v>
      </c>
      <c r="I42" s="147">
        <v>89.779483805667994</v>
      </c>
      <c r="J42" s="147">
        <v>91.806326942482301</v>
      </c>
      <c r="K42" s="147">
        <v>92.040460021905801</v>
      </c>
      <c r="L42" s="153">
        <v>89.903150867823697</v>
      </c>
      <c r="M42" s="147"/>
      <c r="N42" s="154">
        <v>102.65298434442199</v>
      </c>
      <c r="O42" s="155">
        <v>104.206791187739</v>
      </c>
      <c r="P42" s="156">
        <v>103.43816069699901</v>
      </c>
      <c r="Q42" s="147"/>
      <c r="R42" s="157">
        <v>94.165853658536506</v>
      </c>
      <c r="S42" s="130"/>
      <c r="T42" s="131">
        <v>2.0166938547670101</v>
      </c>
      <c r="U42" s="125">
        <v>5.9351137452875804</v>
      </c>
      <c r="V42" s="125">
        <v>5.6564687636198601</v>
      </c>
      <c r="W42" s="125">
        <v>7.6959738883860496</v>
      </c>
      <c r="X42" s="125">
        <v>5.85421657831714</v>
      </c>
      <c r="Y42" s="132">
        <v>5.6340200635962798</v>
      </c>
      <c r="Z42" s="125"/>
      <c r="AA42" s="133">
        <v>2.4693415456654901</v>
      </c>
      <c r="AB42" s="134">
        <v>4.8994027599507097</v>
      </c>
      <c r="AC42" s="135">
        <v>3.6755846517843702</v>
      </c>
      <c r="AD42" s="125"/>
      <c r="AE42" s="136">
        <v>5.0217248006924899</v>
      </c>
      <c r="AF42" s="30"/>
      <c r="AG42" s="152">
        <v>85.512109848484798</v>
      </c>
      <c r="AH42" s="147">
        <v>87.910443019527804</v>
      </c>
      <c r="AI42" s="147">
        <v>90.146478378378305</v>
      </c>
      <c r="AJ42" s="147">
        <v>91.049151704397602</v>
      </c>
      <c r="AK42" s="147">
        <v>92.378004541583806</v>
      </c>
      <c r="AL42" s="153">
        <v>89.646044815311797</v>
      </c>
      <c r="AM42" s="147"/>
      <c r="AN42" s="154">
        <v>106.091967092337</v>
      </c>
      <c r="AO42" s="155">
        <v>107.700083517563</v>
      </c>
      <c r="AP42" s="156">
        <v>106.895926562691</v>
      </c>
      <c r="AQ42" s="147"/>
      <c r="AR42" s="157">
        <v>95.202444620253104</v>
      </c>
      <c r="AS42" s="130"/>
      <c r="AT42" s="131">
        <v>4.9422535229248101</v>
      </c>
      <c r="AU42" s="125">
        <v>6.0770621358847601</v>
      </c>
      <c r="AV42" s="125">
        <v>7.5984543194967697</v>
      </c>
      <c r="AW42" s="125">
        <v>8.2947688376921</v>
      </c>
      <c r="AX42" s="125">
        <v>7.1133254350814203</v>
      </c>
      <c r="AY42" s="132">
        <v>6.95758189908803</v>
      </c>
      <c r="AZ42" s="125"/>
      <c r="BA42" s="133">
        <v>4.60371511802383</v>
      </c>
      <c r="BB42" s="134">
        <v>5.9016964165037296</v>
      </c>
      <c r="BC42" s="135">
        <v>5.2556471547569199</v>
      </c>
      <c r="BD42" s="125"/>
      <c r="BE42" s="136">
        <v>6.4499864678268803</v>
      </c>
      <c r="BF42" s="76"/>
      <c r="BG42" s="76"/>
      <c r="BH42" s="76"/>
      <c r="BI42" s="76"/>
      <c r="BJ42" s="76"/>
      <c r="BK42" s="76"/>
      <c r="BL42" s="76"/>
    </row>
    <row r="43" spans="1:64" x14ac:dyDescent="0.2">
      <c r="A43" s="22" t="s">
        <v>86</v>
      </c>
      <c r="B43" s="3" t="str">
        <f t="shared" si="0"/>
        <v>Virginia Mountains</v>
      </c>
      <c r="C43" s="3"/>
      <c r="D43" s="25" t="s">
        <v>16</v>
      </c>
      <c r="E43" s="28" t="s">
        <v>17</v>
      </c>
      <c r="F43" s="3"/>
      <c r="G43" s="158">
        <v>103.504852371011</v>
      </c>
      <c r="H43" s="159">
        <v>115.1670625</v>
      </c>
      <c r="I43" s="159">
        <v>119.59193307004701</v>
      </c>
      <c r="J43" s="159">
        <v>118.367748600947</v>
      </c>
      <c r="K43" s="159">
        <v>118.50338921901501</v>
      </c>
      <c r="L43" s="160">
        <v>115.743536684414</v>
      </c>
      <c r="M43" s="147"/>
      <c r="N43" s="161">
        <v>138.535435660703</v>
      </c>
      <c r="O43" s="162">
        <v>145.88996785173899</v>
      </c>
      <c r="P43" s="163">
        <v>142.243909602364</v>
      </c>
      <c r="Q43" s="147"/>
      <c r="R43" s="164">
        <v>124.255571074152</v>
      </c>
      <c r="S43" s="130"/>
      <c r="T43" s="137">
        <v>-6.4504764733693003</v>
      </c>
      <c r="U43" s="138">
        <v>6.8134874397924996</v>
      </c>
      <c r="V43" s="138">
        <v>7.87208925259237</v>
      </c>
      <c r="W43" s="138">
        <v>5.6778224611633901</v>
      </c>
      <c r="X43" s="138">
        <v>3.2734406436063601</v>
      </c>
      <c r="Y43" s="139">
        <v>3.9886200658164799</v>
      </c>
      <c r="Z43" s="125"/>
      <c r="AA43" s="140">
        <v>-0.31936100881107099</v>
      </c>
      <c r="AB43" s="141">
        <v>5.6118447439987201E-2</v>
      </c>
      <c r="AC43" s="142">
        <v>-0.168182160330413</v>
      </c>
      <c r="AD43" s="125"/>
      <c r="AE43" s="143">
        <v>1.9648559547631299</v>
      </c>
      <c r="AF43" s="31"/>
      <c r="AG43" s="158">
        <v>108.14073493456</v>
      </c>
      <c r="AH43" s="159">
        <v>111.600549192364</v>
      </c>
      <c r="AI43" s="159">
        <v>115.452570155166</v>
      </c>
      <c r="AJ43" s="159">
        <v>118.959301817406</v>
      </c>
      <c r="AK43" s="159">
        <v>120.419664361702</v>
      </c>
      <c r="AL43" s="160">
        <v>115.35933089490899</v>
      </c>
      <c r="AM43" s="147"/>
      <c r="AN43" s="161">
        <v>158.48312137376001</v>
      </c>
      <c r="AO43" s="162">
        <v>166.703908865328</v>
      </c>
      <c r="AP43" s="163">
        <v>162.668383443967</v>
      </c>
      <c r="AQ43" s="147"/>
      <c r="AR43" s="164">
        <v>131.178187473599</v>
      </c>
      <c r="AS43" s="130"/>
      <c r="AT43" s="137">
        <v>0.96437923359057398</v>
      </c>
      <c r="AU43" s="138">
        <v>5.0677957181924702</v>
      </c>
      <c r="AV43" s="138">
        <v>4.9838993569755798</v>
      </c>
      <c r="AW43" s="138">
        <v>7.1599831409155703</v>
      </c>
      <c r="AX43" s="138">
        <v>7.6306354192387298</v>
      </c>
      <c r="AY43" s="139">
        <v>5.4459651975609997</v>
      </c>
      <c r="AZ43" s="125"/>
      <c r="BA43" s="140">
        <v>9.8886713983804206</v>
      </c>
      <c r="BB43" s="141">
        <v>13.207260203218301</v>
      </c>
      <c r="BC43" s="142">
        <v>11.601827717883401</v>
      </c>
      <c r="BD43" s="125"/>
      <c r="BE43" s="143">
        <v>7.7572211714955399</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Normal="100" workbookViewId="0">
      <pane xSplit="2" ySplit="5" topLeftCell="C13" activePane="bottomRight" state="frozen"/>
      <selection activeCell="A8" sqref="A8:XFD45"/>
      <selection pane="topRight" activeCell="A8" sqref="A8:XFD45"/>
      <selection pane="bottomLeft" activeCell="A8" sqref="A8:XFD45"/>
      <selection pane="bottomRight" activeCell="A8" sqref="A8:XFD45"/>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92" t="s">
        <v>5</v>
      </c>
      <c r="E2" s="193"/>
      <c r="G2" s="186" t="s">
        <v>107</v>
      </c>
      <c r="H2" s="187"/>
      <c r="I2" s="187"/>
      <c r="J2" s="187"/>
      <c r="K2" s="187"/>
      <c r="L2" s="187"/>
      <c r="M2" s="187"/>
      <c r="N2" s="187"/>
      <c r="O2" s="187"/>
      <c r="P2" s="187"/>
      <c r="Q2" s="187"/>
      <c r="R2" s="187"/>
      <c r="T2" s="186" t="s">
        <v>40</v>
      </c>
      <c r="U2" s="187"/>
      <c r="V2" s="187"/>
      <c r="W2" s="187"/>
      <c r="X2" s="187"/>
      <c r="Y2" s="187"/>
      <c r="Z2" s="187"/>
      <c r="AA2" s="187"/>
      <c r="AB2" s="187"/>
      <c r="AC2" s="187"/>
      <c r="AD2" s="187"/>
      <c r="AE2" s="187"/>
      <c r="AF2" s="4"/>
      <c r="AG2" s="186" t="s">
        <v>41</v>
      </c>
      <c r="AH2" s="187"/>
      <c r="AI2" s="187"/>
      <c r="AJ2" s="187"/>
      <c r="AK2" s="187"/>
      <c r="AL2" s="187"/>
      <c r="AM2" s="187"/>
      <c r="AN2" s="187"/>
      <c r="AO2" s="187"/>
      <c r="AP2" s="187"/>
      <c r="AQ2" s="187"/>
      <c r="AR2" s="187"/>
      <c r="AT2" s="186" t="s">
        <v>42</v>
      </c>
      <c r="AU2" s="187"/>
      <c r="AV2" s="187"/>
      <c r="AW2" s="187"/>
      <c r="AX2" s="187"/>
      <c r="AY2" s="187"/>
      <c r="AZ2" s="187"/>
      <c r="BA2" s="187"/>
      <c r="BB2" s="187"/>
      <c r="BC2" s="187"/>
      <c r="BD2" s="187"/>
      <c r="BE2" s="187"/>
    </row>
    <row r="3" spans="1:57" x14ac:dyDescent="0.2">
      <c r="A3" s="32"/>
      <c r="B3" s="32"/>
      <c r="C3" s="3"/>
      <c r="D3" s="194" t="s">
        <v>8</v>
      </c>
      <c r="E3" s="196" t="s">
        <v>9</v>
      </c>
      <c r="F3" s="5"/>
      <c r="G3" s="184" t="s">
        <v>0</v>
      </c>
      <c r="H3" s="180" t="s">
        <v>1</v>
      </c>
      <c r="I3" s="180" t="s">
        <v>10</v>
      </c>
      <c r="J3" s="180" t="s">
        <v>2</v>
      </c>
      <c r="K3" s="180" t="s">
        <v>11</v>
      </c>
      <c r="L3" s="182" t="s">
        <v>12</v>
      </c>
      <c r="M3" s="5"/>
      <c r="N3" s="184" t="s">
        <v>3</v>
      </c>
      <c r="O3" s="180" t="s">
        <v>4</v>
      </c>
      <c r="P3" s="182" t="s">
        <v>13</v>
      </c>
      <c r="Q3" s="2"/>
      <c r="R3" s="188" t="s">
        <v>14</v>
      </c>
      <c r="S3" s="2"/>
      <c r="T3" s="184" t="s">
        <v>0</v>
      </c>
      <c r="U3" s="180" t="s">
        <v>1</v>
      </c>
      <c r="V3" s="180" t="s">
        <v>10</v>
      </c>
      <c r="W3" s="180" t="s">
        <v>2</v>
      </c>
      <c r="X3" s="180" t="s">
        <v>11</v>
      </c>
      <c r="Y3" s="182" t="s">
        <v>12</v>
      </c>
      <c r="Z3" s="2"/>
      <c r="AA3" s="184" t="s">
        <v>3</v>
      </c>
      <c r="AB3" s="180" t="s">
        <v>4</v>
      </c>
      <c r="AC3" s="182" t="s">
        <v>13</v>
      </c>
      <c r="AD3" s="1"/>
      <c r="AE3" s="190" t="s">
        <v>14</v>
      </c>
      <c r="AF3" s="38"/>
      <c r="AG3" s="184" t="s">
        <v>0</v>
      </c>
      <c r="AH3" s="180" t="s">
        <v>1</v>
      </c>
      <c r="AI3" s="180" t="s">
        <v>10</v>
      </c>
      <c r="AJ3" s="180" t="s">
        <v>2</v>
      </c>
      <c r="AK3" s="180" t="s">
        <v>11</v>
      </c>
      <c r="AL3" s="182" t="s">
        <v>12</v>
      </c>
      <c r="AM3" s="5"/>
      <c r="AN3" s="184" t="s">
        <v>3</v>
      </c>
      <c r="AO3" s="180" t="s">
        <v>4</v>
      </c>
      <c r="AP3" s="182" t="s">
        <v>13</v>
      </c>
      <c r="AQ3" s="2"/>
      <c r="AR3" s="188" t="s">
        <v>14</v>
      </c>
      <c r="AS3" s="2"/>
      <c r="AT3" s="184" t="s">
        <v>0</v>
      </c>
      <c r="AU3" s="180" t="s">
        <v>1</v>
      </c>
      <c r="AV3" s="180" t="s">
        <v>10</v>
      </c>
      <c r="AW3" s="180" t="s">
        <v>2</v>
      </c>
      <c r="AX3" s="180" t="s">
        <v>11</v>
      </c>
      <c r="AY3" s="182" t="s">
        <v>12</v>
      </c>
      <c r="AZ3" s="2"/>
      <c r="BA3" s="184" t="s">
        <v>3</v>
      </c>
      <c r="BB3" s="180" t="s">
        <v>4</v>
      </c>
      <c r="BC3" s="182" t="s">
        <v>13</v>
      </c>
      <c r="BD3" s="1"/>
      <c r="BE3" s="190" t="s">
        <v>14</v>
      </c>
    </row>
    <row r="4" spans="1:57" x14ac:dyDescent="0.2">
      <c r="A4" s="32"/>
      <c r="B4" s="32"/>
      <c r="C4" s="3"/>
      <c r="D4" s="195"/>
      <c r="E4" s="197"/>
      <c r="F4" s="5"/>
      <c r="G4" s="201"/>
      <c r="H4" s="199"/>
      <c r="I4" s="199"/>
      <c r="J4" s="199"/>
      <c r="K4" s="199"/>
      <c r="L4" s="200"/>
      <c r="M4" s="5"/>
      <c r="N4" s="201"/>
      <c r="O4" s="199"/>
      <c r="P4" s="200"/>
      <c r="Q4" s="2"/>
      <c r="R4" s="202"/>
      <c r="S4" s="2"/>
      <c r="T4" s="201"/>
      <c r="U4" s="199"/>
      <c r="V4" s="199"/>
      <c r="W4" s="199"/>
      <c r="X4" s="199"/>
      <c r="Y4" s="200"/>
      <c r="Z4" s="2"/>
      <c r="AA4" s="201"/>
      <c r="AB4" s="199"/>
      <c r="AC4" s="200"/>
      <c r="AD4" s="1"/>
      <c r="AE4" s="198"/>
      <c r="AF4" s="39"/>
      <c r="AG4" s="201"/>
      <c r="AH4" s="199"/>
      <c r="AI4" s="199"/>
      <c r="AJ4" s="199"/>
      <c r="AK4" s="199"/>
      <c r="AL4" s="200"/>
      <c r="AM4" s="5"/>
      <c r="AN4" s="201"/>
      <c r="AO4" s="199"/>
      <c r="AP4" s="200"/>
      <c r="AQ4" s="2"/>
      <c r="AR4" s="202"/>
      <c r="AS4" s="2"/>
      <c r="AT4" s="201"/>
      <c r="AU4" s="199"/>
      <c r="AV4" s="199"/>
      <c r="AW4" s="199"/>
      <c r="AX4" s="199"/>
      <c r="AY4" s="200"/>
      <c r="AZ4" s="2"/>
      <c r="BA4" s="201"/>
      <c r="BB4" s="199"/>
      <c r="BC4" s="200"/>
      <c r="BD4" s="1"/>
      <c r="BE4" s="198"/>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4">
        <v>82.681447685061997</v>
      </c>
      <c r="H6" s="145">
        <v>102.092384227888</v>
      </c>
      <c r="I6" s="145">
        <v>114.014694102473</v>
      </c>
      <c r="J6" s="145">
        <v>114.309994350037</v>
      </c>
      <c r="K6" s="145">
        <v>109.637102947052</v>
      </c>
      <c r="L6" s="146">
        <v>104.547089170981</v>
      </c>
      <c r="M6" s="147"/>
      <c r="N6" s="148">
        <v>133.050299924679</v>
      </c>
      <c r="O6" s="149">
        <v>142.470019114086</v>
      </c>
      <c r="P6" s="150">
        <v>137.760159519382</v>
      </c>
      <c r="Q6" s="147"/>
      <c r="R6" s="151">
        <v>114.036614459319</v>
      </c>
      <c r="S6" s="130"/>
      <c r="T6" s="122">
        <v>2.2913752484654002</v>
      </c>
      <c r="U6" s="123">
        <v>4.3057767606820896</v>
      </c>
      <c r="V6" s="123">
        <v>4.6488180709644702</v>
      </c>
      <c r="W6" s="123">
        <v>3.5023939608328098</v>
      </c>
      <c r="X6" s="123">
        <v>2.6344199023170698</v>
      </c>
      <c r="Y6" s="124">
        <v>3.5279621099101899</v>
      </c>
      <c r="Z6" s="125"/>
      <c r="AA6" s="126">
        <v>2.3599546818910899</v>
      </c>
      <c r="AB6" s="127">
        <v>1.1328962029846701</v>
      </c>
      <c r="AC6" s="128">
        <v>1.7217551064352501</v>
      </c>
      <c r="AD6" s="125"/>
      <c r="AE6" s="129">
        <v>2.89727926497602</v>
      </c>
      <c r="AG6" s="144">
        <v>81.890332066880802</v>
      </c>
      <c r="AH6" s="145">
        <v>95.992765341953501</v>
      </c>
      <c r="AI6" s="145">
        <v>108.30399333676</v>
      </c>
      <c r="AJ6" s="145">
        <v>109.429580091093</v>
      </c>
      <c r="AK6" s="145">
        <v>105.21473605969101</v>
      </c>
      <c r="AL6" s="146">
        <v>100.166251158143</v>
      </c>
      <c r="AM6" s="147"/>
      <c r="AN6" s="148">
        <v>131.29367045285801</v>
      </c>
      <c r="AO6" s="149">
        <v>142.005118352203</v>
      </c>
      <c r="AP6" s="150">
        <v>136.649394878153</v>
      </c>
      <c r="AQ6" s="147"/>
      <c r="AR6" s="151">
        <v>110.590013449436</v>
      </c>
      <c r="AS6" s="130"/>
      <c r="AT6" s="122">
        <v>2.0626817580394299</v>
      </c>
      <c r="AU6" s="123">
        <v>5.4955151082208102</v>
      </c>
      <c r="AV6" s="123">
        <v>6.7893823176479096</v>
      </c>
      <c r="AW6" s="123">
        <v>4.7931765460373104</v>
      </c>
      <c r="AX6" s="123">
        <v>2.2240033249237201</v>
      </c>
      <c r="AY6" s="124">
        <v>4.3407592728792102</v>
      </c>
      <c r="AZ6" s="125"/>
      <c r="BA6" s="126">
        <v>2.2487147840872401</v>
      </c>
      <c r="BB6" s="127">
        <v>1.5779051945942</v>
      </c>
      <c r="BC6" s="128">
        <v>1.9011296277668599</v>
      </c>
      <c r="BD6" s="125"/>
      <c r="BE6" s="129">
        <v>3.4697224014693999</v>
      </c>
    </row>
    <row r="7" spans="1:57" x14ac:dyDescent="0.2">
      <c r="A7" s="20" t="s">
        <v>18</v>
      </c>
      <c r="B7" s="3" t="str">
        <f>TRIM(A7)</f>
        <v>Virginia</v>
      </c>
      <c r="C7" s="10"/>
      <c r="D7" s="24" t="s">
        <v>16</v>
      </c>
      <c r="E7" s="27" t="s">
        <v>17</v>
      </c>
      <c r="F7" s="3"/>
      <c r="G7" s="152">
        <v>60.620907002923801</v>
      </c>
      <c r="H7" s="147">
        <v>85.915520845359595</v>
      </c>
      <c r="I7" s="147">
        <v>98.558925262492195</v>
      </c>
      <c r="J7" s="147">
        <v>98.820189355591907</v>
      </c>
      <c r="K7" s="147">
        <v>92.373051544578004</v>
      </c>
      <c r="L7" s="153">
        <v>87.257739686068305</v>
      </c>
      <c r="M7" s="147"/>
      <c r="N7" s="154">
        <v>112.520361960305</v>
      </c>
      <c r="O7" s="155">
        <v>118.590604907337</v>
      </c>
      <c r="P7" s="156">
        <v>115.555483433821</v>
      </c>
      <c r="Q7" s="147"/>
      <c r="R7" s="157">
        <v>95.342831022743496</v>
      </c>
      <c r="S7" s="130"/>
      <c r="T7" s="131">
        <v>-0.61279584260069997</v>
      </c>
      <c r="U7" s="125">
        <v>7.4812108803962003</v>
      </c>
      <c r="V7" s="125">
        <v>8.5376352071201893</v>
      </c>
      <c r="W7" s="125">
        <v>7.0555592524113999</v>
      </c>
      <c r="X7" s="125">
        <v>2.3855207539138701</v>
      </c>
      <c r="Y7" s="132">
        <v>5.3156533256600396</v>
      </c>
      <c r="Z7" s="125"/>
      <c r="AA7" s="133">
        <v>-0.62116520566864697</v>
      </c>
      <c r="AB7" s="134">
        <v>-2.6334372934927601</v>
      </c>
      <c r="AC7" s="135">
        <v>-1.66400860120468</v>
      </c>
      <c r="AD7" s="125"/>
      <c r="AE7" s="136">
        <v>2.7865624715593098</v>
      </c>
      <c r="AG7" s="152">
        <v>62.748494413183899</v>
      </c>
      <c r="AH7" s="147">
        <v>80.122158942364706</v>
      </c>
      <c r="AI7" s="147">
        <v>93.588216005240199</v>
      </c>
      <c r="AJ7" s="147">
        <v>95.163985077547807</v>
      </c>
      <c r="AK7" s="147">
        <v>88.088213163134</v>
      </c>
      <c r="AL7" s="153">
        <v>83.942218331010594</v>
      </c>
      <c r="AM7" s="147"/>
      <c r="AN7" s="154">
        <v>113.234010008639</v>
      </c>
      <c r="AO7" s="155">
        <v>120.752026016046</v>
      </c>
      <c r="AP7" s="156">
        <v>116.993018012343</v>
      </c>
      <c r="AQ7" s="147"/>
      <c r="AR7" s="157">
        <v>93.385310288654594</v>
      </c>
      <c r="AS7" s="130"/>
      <c r="AT7" s="131">
        <v>2.3741065573161699</v>
      </c>
      <c r="AU7" s="125">
        <v>8.0591588833713796</v>
      </c>
      <c r="AV7" s="125">
        <v>10.304319750679699</v>
      </c>
      <c r="AW7" s="125">
        <v>9.4556631316968396</v>
      </c>
      <c r="AX7" s="125">
        <v>5.3190743242779099</v>
      </c>
      <c r="AY7" s="132">
        <v>7.3797986202401198</v>
      </c>
      <c r="AZ7" s="125"/>
      <c r="BA7" s="133">
        <v>3.79169011602617</v>
      </c>
      <c r="BB7" s="134">
        <v>3.7639356061025202</v>
      </c>
      <c r="BC7" s="135">
        <v>3.77737043279294</v>
      </c>
      <c r="BD7" s="125"/>
      <c r="BE7" s="136">
        <v>6.0597786472008801</v>
      </c>
    </row>
    <row r="8" spans="1:57" x14ac:dyDescent="0.2">
      <c r="A8" s="21" t="s">
        <v>19</v>
      </c>
      <c r="B8" s="3" t="str">
        <f t="shared" ref="B8:B43" si="0">TRIM(A8)</f>
        <v>Norfolk/Virginia Beach, VA</v>
      </c>
      <c r="C8" s="3"/>
      <c r="D8" s="24" t="s">
        <v>16</v>
      </c>
      <c r="E8" s="27" t="s">
        <v>17</v>
      </c>
      <c r="F8" s="3"/>
      <c r="G8" s="152">
        <v>46.626915822327597</v>
      </c>
      <c r="H8" s="147">
        <v>59.622296324288001</v>
      </c>
      <c r="I8" s="147">
        <v>65.283851070470405</v>
      </c>
      <c r="J8" s="147">
        <v>70.966948867622705</v>
      </c>
      <c r="K8" s="147">
        <v>73.718636096780799</v>
      </c>
      <c r="L8" s="153">
        <v>63.2437296362979</v>
      </c>
      <c r="M8" s="147"/>
      <c r="N8" s="154">
        <v>106.11731496853</v>
      </c>
      <c r="O8" s="155">
        <v>111.782760526723</v>
      </c>
      <c r="P8" s="156">
        <v>108.950037747626</v>
      </c>
      <c r="Q8" s="147"/>
      <c r="R8" s="157">
        <v>76.302674810963296</v>
      </c>
      <c r="S8" s="130"/>
      <c r="T8" s="131">
        <v>-9.7506579724076694</v>
      </c>
      <c r="U8" s="125">
        <v>1.6260452098935201</v>
      </c>
      <c r="V8" s="125">
        <v>3.15558549983075</v>
      </c>
      <c r="W8" s="125">
        <v>6.3531995919662698</v>
      </c>
      <c r="X8" s="125">
        <v>-3.2863733751373401</v>
      </c>
      <c r="Y8" s="132">
        <v>-0.11847480583738999</v>
      </c>
      <c r="Z8" s="125"/>
      <c r="AA8" s="133">
        <v>-3.6833589671635401</v>
      </c>
      <c r="AB8" s="134">
        <v>-7.8444938822959802</v>
      </c>
      <c r="AC8" s="135">
        <v>-5.86389949197339</v>
      </c>
      <c r="AD8" s="125"/>
      <c r="AE8" s="136">
        <v>-2.56385954273268</v>
      </c>
      <c r="AG8" s="152">
        <v>52.820410346784598</v>
      </c>
      <c r="AH8" s="147">
        <v>58.465337043462497</v>
      </c>
      <c r="AI8" s="147">
        <v>63.988420476224199</v>
      </c>
      <c r="AJ8" s="147">
        <v>66.437164304463593</v>
      </c>
      <c r="AK8" s="147">
        <v>66.788216475656697</v>
      </c>
      <c r="AL8" s="153">
        <v>61.6999097293183</v>
      </c>
      <c r="AM8" s="147"/>
      <c r="AN8" s="154">
        <v>99.9469802448195</v>
      </c>
      <c r="AO8" s="155">
        <v>109.00472088253601</v>
      </c>
      <c r="AP8" s="156">
        <v>104.47585056367799</v>
      </c>
      <c r="AQ8" s="147"/>
      <c r="AR8" s="157">
        <v>73.921607110563997</v>
      </c>
      <c r="AS8" s="130"/>
      <c r="AT8" s="131">
        <v>-1.0242167847604</v>
      </c>
      <c r="AU8" s="125">
        <v>3.5733610562391198</v>
      </c>
      <c r="AV8" s="125">
        <v>3.30268784660031</v>
      </c>
      <c r="AW8" s="125">
        <v>3.0668221938498199</v>
      </c>
      <c r="AX8" s="125">
        <v>-0.95305109121739795</v>
      </c>
      <c r="AY8" s="132">
        <v>1.5981377313854599</v>
      </c>
      <c r="AZ8" s="125"/>
      <c r="BA8" s="133">
        <v>2.8780917217105202</v>
      </c>
      <c r="BB8" s="134">
        <v>2.0400444759926102</v>
      </c>
      <c r="BC8" s="135">
        <v>2.4391939133103002</v>
      </c>
      <c r="BD8" s="125"/>
      <c r="BE8" s="136">
        <v>1.9235428648130799</v>
      </c>
    </row>
    <row r="9" spans="1:57" x14ac:dyDescent="0.2">
      <c r="A9" s="21" t="s">
        <v>20</v>
      </c>
      <c r="B9" s="3" t="s">
        <v>71</v>
      </c>
      <c r="C9" s="3"/>
      <c r="D9" s="24" t="s">
        <v>16</v>
      </c>
      <c r="E9" s="27" t="s">
        <v>17</v>
      </c>
      <c r="F9" s="3"/>
      <c r="G9" s="152">
        <v>55.684184083137097</v>
      </c>
      <c r="H9" s="147">
        <v>73.412503441843896</v>
      </c>
      <c r="I9" s="147">
        <v>85.313222707287807</v>
      </c>
      <c r="J9" s="147">
        <v>86.469436732246706</v>
      </c>
      <c r="K9" s="147">
        <v>78.448690700359705</v>
      </c>
      <c r="L9" s="153">
        <v>75.865607532975005</v>
      </c>
      <c r="M9" s="147"/>
      <c r="N9" s="154">
        <v>97.081533312608201</v>
      </c>
      <c r="O9" s="155">
        <v>106.000244513034</v>
      </c>
      <c r="P9" s="156">
        <v>101.540888912821</v>
      </c>
      <c r="Q9" s="147"/>
      <c r="R9" s="157">
        <v>83.2014022129311</v>
      </c>
      <c r="S9" s="130"/>
      <c r="T9" s="131">
        <v>7.3071674254556704</v>
      </c>
      <c r="U9" s="125">
        <v>5.54332199853601</v>
      </c>
      <c r="V9" s="125">
        <v>4.2075681134551699</v>
      </c>
      <c r="W9" s="125">
        <v>1.38653761217793</v>
      </c>
      <c r="X9" s="125">
        <v>-2.1966012394945502</v>
      </c>
      <c r="Y9" s="132">
        <v>2.8504570256678701</v>
      </c>
      <c r="Z9" s="125"/>
      <c r="AA9" s="133">
        <v>6.0025725717069998</v>
      </c>
      <c r="AB9" s="134">
        <v>5.8875825356348503</v>
      </c>
      <c r="AC9" s="135">
        <v>5.9425214129282002</v>
      </c>
      <c r="AD9" s="125"/>
      <c r="AE9" s="136">
        <v>3.9079297813728502</v>
      </c>
      <c r="AG9" s="152">
        <v>51.3007435448772</v>
      </c>
      <c r="AH9" s="147">
        <v>67.645227574721304</v>
      </c>
      <c r="AI9" s="147">
        <v>78.920074954478807</v>
      </c>
      <c r="AJ9" s="147">
        <v>79.922578583958696</v>
      </c>
      <c r="AK9" s="147">
        <v>73.531517456810406</v>
      </c>
      <c r="AL9" s="153">
        <v>70.264028422969304</v>
      </c>
      <c r="AM9" s="147"/>
      <c r="AN9" s="154">
        <v>96.152386847714993</v>
      </c>
      <c r="AO9" s="155">
        <v>102.952555298219</v>
      </c>
      <c r="AP9" s="156">
        <v>99.552471072966995</v>
      </c>
      <c r="AQ9" s="147"/>
      <c r="AR9" s="157">
        <v>78.632154894397203</v>
      </c>
      <c r="AS9" s="130"/>
      <c r="AT9" s="131">
        <v>-1.3619358473327701</v>
      </c>
      <c r="AU9" s="125">
        <v>2.8964254464004102</v>
      </c>
      <c r="AV9" s="125">
        <v>5.7215613068556097</v>
      </c>
      <c r="AW9" s="125">
        <v>5.0001092009389403</v>
      </c>
      <c r="AX9" s="125">
        <v>3.51700756304357</v>
      </c>
      <c r="AY9" s="132">
        <v>3.4666742834513702</v>
      </c>
      <c r="AZ9" s="125"/>
      <c r="BA9" s="133">
        <v>8.7652211578616193</v>
      </c>
      <c r="BB9" s="134">
        <v>7.8011775959335798</v>
      </c>
      <c r="BC9" s="135">
        <v>8.2645936671489793</v>
      </c>
      <c r="BD9" s="125"/>
      <c r="BE9" s="136">
        <v>5.1523313469932104</v>
      </c>
    </row>
    <row r="10" spans="1:57" x14ac:dyDescent="0.2">
      <c r="A10" s="21" t="s">
        <v>21</v>
      </c>
      <c r="B10" s="3" t="str">
        <f t="shared" si="0"/>
        <v>Virginia Area</v>
      </c>
      <c r="C10" s="3"/>
      <c r="D10" s="24" t="s">
        <v>16</v>
      </c>
      <c r="E10" s="27" t="s">
        <v>17</v>
      </c>
      <c r="F10" s="3"/>
      <c r="G10" s="152">
        <v>54.019349878794799</v>
      </c>
      <c r="H10" s="147">
        <v>74.977010273577207</v>
      </c>
      <c r="I10" s="147">
        <v>79.213139789911096</v>
      </c>
      <c r="J10" s="147">
        <v>76.7585612374466</v>
      </c>
      <c r="K10" s="147">
        <v>85.3831573357959</v>
      </c>
      <c r="L10" s="153">
        <v>74.070243703105106</v>
      </c>
      <c r="M10" s="147"/>
      <c r="N10" s="154">
        <v>126.331706568163</v>
      </c>
      <c r="O10" s="155">
        <v>135.82156112201301</v>
      </c>
      <c r="P10" s="156">
        <v>131.076633845088</v>
      </c>
      <c r="Q10" s="147"/>
      <c r="R10" s="157">
        <v>90.357783743671703</v>
      </c>
      <c r="S10" s="130"/>
      <c r="T10" s="131">
        <v>0.58315027536711606</v>
      </c>
      <c r="U10" s="125">
        <v>13.532944861144999</v>
      </c>
      <c r="V10" s="125">
        <v>10.4495396592323</v>
      </c>
      <c r="W10" s="125">
        <v>6.0272423308391403</v>
      </c>
      <c r="X10" s="125">
        <v>6.6796091667947302</v>
      </c>
      <c r="Y10" s="132">
        <v>7.6924789456203202</v>
      </c>
      <c r="Z10" s="125"/>
      <c r="AA10" s="133">
        <v>-4.5997152160953103</v>
      </c>
      <c r="AB10" s="134">
        <v>-4.9084590144926796</v>
      </c>
      <c r="AC10" s="135">
        <v>-4.7599251819562198</v>
      </c>
      <c r="AD10" s="125"/>
      <c r="AE10" s="136">
        <v>2.15653966774968</v>
      </c>
      <c r="AG10" s="152">
        <v>55.451682285054801</v>
      </c>
      <c r="AH10" s="147">
        <v>67.847106058857406</v>
      </c>
      <c r="AI10" s="147">
        <v>73.024675245239393</v>
      </c>
      <c r="AJ10" s="147">
        <v>75.152603289094003</v>
      </c>
      <c r="AK10" s="147">
        <v>84.229654645124</v>
      </c>
      <c r="AL10" s="153">
        <v>71.141144304673901</v>
      </c>
      <c r="AM10" s="147"/>
      <c r="AN10" s="154">
        <v>139.70950640507701</v>
      </c>
      <c r="AO10" s="155">
        <v>148.48010900173099</v>
      </c>
      <c r="AP10" s="156">
        <v>144.094807703404</v>
      </c>
      <c r="AQ10" s="147"/>
      <c r="AR10" s="157">
        <v>91.985048132882596</v>
      </c>
      <c r="AS10" s="130"/>
      <c r="AT10" s="131">
        <v>2.4886492410837899</v>
      </c>
      <c r="AU10" s="125">
        <v>9.5324769806870204</v>
      </c>
      <c r="AV10" s="125">
        <v>8.5279964037826499</v>
      </c>
      <c r="AW10" s="125">
        <v>7.05360640519834</v>
      </c>
      <c r="AX10" s="125">
        <v>8.2750363099296198</v>
      </c>
      <c r="AY10" s="132">
        <v>7.3578338504357097</v>
      </c>
      <c r="AZ10" s="125"/>
      <c r="BA10" s="133">
        <v>5.72277491450469</v>
      </c>
      <c r="BB10" s="134">
        <v>7.5452954738922502</v>
      </c>
      <c r="BC10" s="135">
        <v>6.6548951214460299</v>
      </c>
      <c r="BD10" s="125"/>
      <c r="BE10" s="136">
        <v>7.04892931121136</v>
      </c>
    </row>
    <row r="11" spans="1:57" x14ac:dyDescent="0.2">
      <c r="A11" s="34" t="s">
        <v>22</v>
      </c>
      <c r="B11" s="3" t="str">
        <f t="shared" si="0"/>
        <v>Washington, DC</v>
      </c>
      <c r="C11" s="3"/>
      <c r="D11" s="24" t="s">
        <v>16</v>
      </c>
      <c r="E11" s="27" t="s">
        <v>17</v>
      </c>
      <c r="F11" s="3"/>
      <c r="G11" s="152">
        <v>105.961168692364</v>
      </c>
      <c r="H11" s="147">
        <v>151.91689926862799</v>
      </c>
      <c r="I11" s="147">
        <v>184.51433567113</v>
      </c>
      <c r="J11" s="147">
        <v>179.052131678264</v>
      </c>
      <c r="K11" s="147">
        <v>160.17661355144699</v>
      </c>
      <c r="L11" s="153">
        <v>156.324276728858</v>
      </c>
      <c r="M11" s="147"/>
      <c r="N11" s="154">
        <v>162.739449709838</v>
      </c>
      <c r="O11" s="155">
        <v>164.09207847155301</v>
      </c>
      <c r="P11" s="156">
        <v>163.415764090696</v>
      </c>
      <c r="Q11" s="147"/>
      <c r="R11" s="157">
        <v>158.350423645142</v>
      </c>
      <c r="S11" s="130"/>
      <c r="T11" s="131">
        <v>2.2001346287632799</v>
      </c>
      <c r="U11" s="125">
        <v>11.254655944448</v>
      </c>
      <c r="V11" s="125">
        <v>11.4677509394512</v>
      </c>
      <c r="W11" s="125">
        <v>2.25221452931385</v>
      </c>
      <c r="X11" s="125">
        <v>1.79855640572627</v>
      </c>
      <c r="Y11" s="132">
        <v>5.8798510240106001</v>
      </c>
      <c r="Z11" s="125"/>
      <c r="AA11" s="133">
        <v>8.6437114945017104</v>
      </c>
      <c r="AB11" s="134">
        <v>7.2293262313443503</v>
      </c>
      <c r="AC11" s="135">
        <v>7.9289587948997404</v>
      </c>
      <c r="AD11" s="125"/>
      <c r="AE11" s="136">
        <v>6.47590913567843</v>
      </c>
      <c r="AG11" s="152">
        <v>108.156519427448</v>
      </c>
      <c r="AH11" s="147">
        <v>144.752380884009</v>
      </c>
      <c r="AI11" s="147">
        <v>180.56234735260901</v>
      </c>
      <c r="AJ11" s="147">
        <v>177.454709348108</v>
      </c>
      <c r="AK11" s="147">
        <v>150.57420793380399</v>
      </c>
      <c r="AL11" s="153">
        <v>152.30003571525299</v>
      </c>
      <c r="AM11" s="147"/>
      <c r="AN11" s="154">
        <v>142.79950433267101</v>
      </c>
      <c r="AO11" s="155">
        <v>150.48969586259099</v>
      </c>
      <c r="AP11" s="156">
        <v>146.64460009763101</v>
      </c>
      <c r="AQ11" s="147"/>
      <c r="AR11" s="157">
        <v>150.684169943304</v>
      </c>
      <c r="AS11" s="130"/>
      <c r="AT11" s="131">
        <v>5.7124143193863697</v>
      </c>
      <c r="AU11" s="125">
        <v>12.0043654824143</v>
      </c>
      <c r="AV11" s="125">
        <v>13.855324561436699</v>
      </c>
      <c r="AW11" s="125">
        <v>6.9389398604022503</v>
      </c>
      <c r="AX11" s="125">
        <v>0.64925636562419498</v>
      </c>
      <c r="AY11" s="132">
        <v>7.9097289197784901</v>
      </c>
      <c r="AZ11" s="125"/>
      <c r="BA11" s="133">
        <v>-3.6214088225591898</v>
      </c>
      <c r="BB11" s="134">
        <v>-1.7128369265729</v>
      </c>
      <c r="BC11" s="135">
        <v>-2.6519263653485701</v>
      </c>
      <c r="BD11" s="125"/>
      <c r="BE11" s="136">
        <v>4.7492864960684704</v>
      </c>
    </row>
    <row r="12" spans="1:57" x14ac:dyDescent="0.2">
      <c r="A12" s="21" t="s">
        <v>23</v>
      </c>
      <c r="B12" s="3" t="str">
        <f t="shared" si="0"/>
        <v>Arlington, VA</v>
      </c>
      <c r="C12" s="3"/>
      <c r="D12" s="24" t="s">
        <v>16</v>
      </c>
      <c r="E12" s="27" t="s">
        <v>17</v>
      </c>
      <c r="F12" s="3"/>
      <c r="G12" s="152">
        <v>103.723623517276</v>
      </c>
      <c r="H12" s="147">
        <v>177.71008457968</v>
      </c>
      <c r="I12" s="147">
        <v>213.654991232594</v>
      </c>
      <c r="J12" s="147">
        <v>200.02929345023199</v>
      </c>
      <c r="K12" s="147">
        <v>162.86524497163401</v>
      </c>
      <c r="L12" s="153">
        <v>171.596647550283</v>
      </c>
      <c r="M12" s="147"/>
      <c r="N12" s="154">
        <v>142.452925219185</v>
      </c>
      <c r="O12" s="155">
        <v>137.87395152140201</v>
      </c>
      <c r="P12" s="156">
        <v>140.16343837029299</v>
      </c>
      <c r="Q12" s="147"/>
      <c r="R12" s="157">
        <v>162.615730641715</v>
      </c>
      <c r="S12" s="130"/>
      <c r="T12" s="131">
        <v>-12.0844826231549</v>
      </c>
      <c r="U12" s="125">
        <v>0.420608507444232</v>
      </c>
      <c r="V12" s="125">
        <v>1.92080584341914</v>
      </c>
      <c r="W12" s="125">
        <v>-6.5109186419539</v>
      </c>
      <c r="X12" s="125">
        <v>-6.4837616250694197</v>
      </c>
      <c r="Y12" s="132">
        <v>-3.8881486549022402</v>
      </c>
      <c r="Z12" s="125"/>
      <c r="AA12" s="133">
        <v>-1.2931883055809901</v>
      </c>
      <c r="AB12" s="134">
        <v>-1.17501478020802</v>
      </c>
      <c r="AC12" s="135">
        <v>-1.2351020291260699</v>
      </c>
      <c r="AD12" s="125"/>
      <c r="AE12" s="136">
        <v>-3.24811050392477</v>
      </c>
      <c r="AG12" s="152">
        <v>115.352154461062</v>
      </c>
      <c r="AH12" s="147">
        <v>177.681894533264</v>
      </c>
      <c r="AI12" s="147">
        <v>218.578833935018</v>
      </c>
      <c r="AJ12" s="147">
        <v>214.48491077875099</v>
      </c>
      <c r="AK12" s="147">
        <v>164.73933032490899</v>
      </c>
      <c r="AL12" s="153">
        <v>178.16742480660099</v>
      </c>
      <c r="AM12" s="147"/>
      <c r="AN12" s="154">
        <v>131.90478880866399</v>
      </c>
      <c r="AO12" s="155">
        <v>135.223129963898</v>
      </c>
      <c r="AP12" s="156">
        <v>133.563959386281</v>
      </c>
      <c r="AQ12" s="147"/>
      <c r="AR12" s="157">
        <v>165.42357754365199</v>
      </c>
      <c r="AS12" s="130"/>
      <c r="AT12" s="131">
        <v>3.8814729099296801</v>
      </c>
      <c r="AU12" s="125">
        <v>10.5031165164025</v>
      </c>
      <c r="AV12" s="125">
        <v>14.2605948882763</v>
      </c>
      <c r="AW12" s="125">
        <v>11.466350707349999</v>
      </c>
      <c r="AX12" s="125">
        <v>4.0322828695403699</v>
      </c>
      <c r="AY12" s="132">
        <v>9.4516272425013597</v>
      </c>
      <c r="AZ12" s="125"/>
      <c r="BA12" s="133">
        <v>-0.86296687377300296</v>
      </c>
      <c r="BB12" s="134">
        <v>-2.1808636836251099</v>
      </c>
      <c r="BC12" s="135">
        <v>-1.5377422634809199</v>
      </c>
      <c r="BD12" s="125"/>
      <c r="BE12" s="136">
        <v>6.7108665290286096</v>
      </c>
    </row>
    <row r="13" spans="1:57" x14ac:dyDescent="0.2">
      <c r="A13" s="21" t="s">
        <v>24</v>
      </c>
      <c r="B13" s="3" t="str">
        <f t="shared" si="0"/>
        <v>Suburban Virginia Area</v>
      </c>
      <c r="C13" s="3"/>
      <c r="D13" s="24" t="s">
        <v>16</v>
      </c>
      <c r="E13" s="27" t="s">
        <v>17</v>
      </c>
      <c r="F13" s="3"/>
      <c r="G13" s="152">
        <v>75.942026299311195</v>
      </c>
      <c r="H13" s="147">
        <v>97.944048841577896</v>
      </c>
      <c r="I13" s="147">
        <v>109.26481778334301</v>
      </c>
      <c r="J13" s="147">
        <v>106.914059604307</v>
      </c>
      <c r="K13" s="147">
        <v>109.242910092662</v>
      </c>
      <c r="L13" s="153">
        <v>99.861984121020797</v>
      </c>
      <c r="M13" s="147"/>
      <c r="N13" s="154">
        <v>134.690996744302</v>
      </c>
      <c r="O13" s="155">
        <v>142.92671550212799</v>
      </c>
      <c r="P13" s="156">
        <v>138.80885612321501</v>
      </c>
      <c r="Q13" s="147"/>
      <c r="R13" s="157">
        <v>110.99025903862299</v>
      </c>
      <c r="S13" s="130"/>
      <c r="T13" s="131">
        <v>6.4612787955611202</v>
      </c>
      <c r="U13" s="125">
        <v>7.2800238946855904</v>
      </c>
      <c r="V13" s="125">
        <v>14.4294025386762</v>
      </c>
      <c r="W13" s="125">
        <v>9.0224695175687692</v>
      </c>
      <c r="X13" s="125">
        <v>10.9161475575357</v>
      </c>
      <c r="Y13" s="132">
        <v>9.8169460146807808</v>
      </c>
      <c r="Z13" s="125"/>
      <c r="AA13" s="133">
        <v>1.3058388851606699</v>
      </c>
      <c r="AB13" s="134">
        <v>1.0600072542922101</v>
      </c>
      <c r="AC13" s="135">
        <v>1.17912750834515</v>
      </c>
      <c r="AD13" s="125"/>
      <c r="AE13" s="136">
        <v>6.5666558139973201</v>
      </c>
      <c r="AG13" s="152">
        <v>75.497494677520294</v>
      </c>
      <c r="AH13" s="147">
        <v>90.918985597996198</v>
      </c>
      <c r="AI13" s="147">
        <v>102.738364120225</v>
      </c>
      <c r="AJ13" s="147">
        <v>106.19280517203499</v>
      </c>
      <c r="AK13" s="147">
        <v>103.362668044206</v>
      </c>
      <c r="AL13" s="153">
        <v>95.742176679064698</v>
      </c>
      <c r="AM13" s="147"/>
      <c r="AN13" s="154">
        <v>125.192811746657</v>
      </c>
      <c r="AO13" s="155">
        <v>139.691298644375</v>
      </c>
      <c r="AP13" s="156">
        <v>132.44205519551599</v>
      </c>
      <c r="AQ13" s="147"/>
      <c r="AR13" s="157">
        <v>106.227996949692</v>
      </c>
      <c r="AS13" s="130"/>
      <c r="AT13" s="131">
        <v>5.92911509371738</v>
      </c>
      <c r="AU13" s="125">
        <v>15.1277249509829</v>
      </c>
      <c r="AV13" s="125">
        <v>19.001302399742599</v>
      </c>
      <c r="AW13" s="125">
        <v>18.650097245820699</v>
      </c>
      <c r="AX13" s="125">
        <v>8.7248917729447193</v>
      </c>
      <c r="AY13" s="132">
        <v>13.6684395068076</v>
      </c>
      <c r="AZ13" s="125"/>
      <c r="BA13" s="133">
        <v>-3.0370838810405099</v>
      </c>
      <c r="BB13" s="134">
        <v>-1.20587571492937</v>
      </c>
      <c r="BC13" s="135">
        <v>-2.0799077456528501</v>
      </c>
      <c r="BD13" s="125"/>
      <c r="BE13" s="136">
        <v>7.5093268828784296</v>
      </c>
    </row>
    <row r="14" spans="1:57" x14ac:dyDescent="0.2">
      <c r="A14" s="21" t="s">
        <v>25</v>
      </c>
      <c r="B14" s="3" t="str">
        <f t="shared" si="0"/>
        <v>Alexandria, VA</v>
      </c>
      <c r="C14" s="3"/>
      <c r="D14" s="24" t="s">
        <v>16</v>
      </c>
      <c r="E14" s="27" t="s">
        <v>17</v>
      </c>
      <c r="F14" s="3"/>
      <c r="G14" s="152">
        <v>77.008116244066201</v>
      </c>
      <c r="H14" s="147">
        <v>114.81581451893</v>
      </c>
      <c r="I14" s="147">
        <v>141.02472270464199</v>
      </c>
      <c r="J14" s="147">
        <v>147.78800856778901</v>
      </c>
      <c r="K14" s="147">
        <v>125.12955076994299</v>
      </c>
      <c r="L14" s="153">
        <v>121.15324256107399</v>
      </c>
      <c r="M14" s="147"/>
      <c r="N14" s="154">
        <v>116.352323723515</v>
      </c>
      <c r="O14" s="155">
        <v>124.164843116822</v>
      </c>
      <c r="P14" s="156">
        <v>120.258583420169</v>
      </c>
      <c r="Q14" s="147"/>
      <c r="R14" s="157">
        <v>120.897625663672</v>
      </c>
      <c r="S14" s="130"/>
      <c r="T14" s="131">
        <v>0.44682926890002</v>
      </c>
      <c r="U14" s="125">
        <v>10.520113133090501</v>
      </c>
      <c r="V14" s="125">
        <v>12.6781694318272</v>
      </c>
      <c r="W14" s="125">
        <v>12.039988955918099</v>
      </c>
      <c r="X14" s="125">
        <v>6.0485047687145901</v>
      </c>
      <c r="Y14" s="132">
        <v>9.0274911824410609</v>
      </c>
      <c r="Z14" s="125"/>
      <c r="AA14" s="133">
        <v>-1.0225694498896101</v>
      </c>
      <c r="AB14" s="134">
        <v>-5.3383475646513903</v>
      </c>
      <c r="AC14" s="135">
        <v>-3.2985604018529999</v>
      </c>
      <c r="AD14" s="125"/>
      <c r="AE14" s="136">
        <v>5.2159307452692003</v>
      </c>
      <c r="AG14" s="152">
        <v>84.349495484543198</v>
      </c>
      <c r="AH14" s="147">
        <v>108.627675118675</v>
      </c>
      <c r="AI14" s="147">
        <v>139.928104955424</v>
      </c>
      <c r="AJ14" s="147">
        <v>141.523558237814</v>
      </c>
      <c r="AK14" s="147">
        <v>120.46725570221101</v>
      </c>
      <c r="AL14" s="153">
        <v>118.979217899733</v>
      </c>
      <c r="AM14" s="147"/>
      <c r="AN14" s="154">
        <v>113.591109760333</v>
      </c>
      <c r="AO14" s="155">
        <v>121.459141194859</v>
      </c>
      <c r="AP14" s="156">
        <v>117.52512547759601</v>
      </c>
      <c r="AQ14" s="147"/>
      <c r="AR14" s="157">
        <v>118.56376292198</v>
      </c>
      <c r="AS14" s="130"/>
      <c r="AT14" s="131">
        <v>3.8401239613110798</v>
      </c>
      <c r="AU14" s="125">
        <v>8.9183574653107893</v>
      </c>
      <c r="AV14" s="125">
        <v>14.861713268208</v>
      </c>
      <c r="AW14" s="125">
        <v>14.9752625494373</v>
      </c>
      <c r="AX14" s="125">
        <v>11.3248038777568</v>
      </c>
      <c r="AY14" s="132">
        <v>11.385149078560101</v>
      </c>
      <c r="AZ14" s="125"/>
      <c r="BA14" s="133">
        <v>0.77577019834178595</v>
      </c>
      <c r="BB14" s="134">
        <v>-1.3120981213987299</v>
      </c>
      <c r="BC14" s="135">
        <v>-0.31401965422045902</v>
      </c>
      <c r="BD14" s="125"/>
      <c r="BE14" s="136">
        <v>7.80205137584122</v>
      </c>
    </row>
    <row r="15" spans="1:57" x14ac:dyDescent="0.2">
      <c r="A15" s="21" t="s">
        <v>26</v>
      </c>
      <c r="B15" s="3" t="str">
        <f t="shared" si="0"/>
        <v>Fairfax/Tysons Corner, VA</v>
      </c>
      <c r="C15" s="3"/>
      <c r="D15" s="24" t="s">
        <v>16</v>
      </c>
      <c r="E15" s="27" t="s">
        <v>17</v>
      </c>
      <c r="F15" s="3"/>
      <c r="G15" s="152">
        <v>85.082457538994802</v>
      </c>
      <c r="H15" s="147">
        <v>145.98546504910399</v>
      </c>
      <c r="I15" s="147">
        <v>185.279686886192</v>
      </c>
      <c r="J15" s="147">
        <v>183.22348513113101</v>
      </c>
      <c r="K15" s="147">
        <v>125.783870595031</v>
      </c>
      <c r="L15" s="153">
        <v>145.070993040091</v>
      </c>
      <c r="M15" s="147"/>
      <c r="N15" s="154">
        <v>103.68894742923101</v>
      </c>
      <c r="O15" s="155">
        <v>106.995129982668</v>
      </c>
      <c r="P15" s="156">
        <v>105.34203870595</v>
      </c>
      <c r="Q15" s="147"/>
      <c r="R15" s="157">
        <v>133.71986323033599</v>
      </c>
      <c r="S15" s="130"/>
      <c r="T15" s="131">
        <v>7.5355042579954103</v>
      </c>
      <c r="U15" s="125">
        <v>17.341490592256999</v>
      </c>
      <c r="V15" s="125">
        <v>25.834667357079699</v>
      </c>
      <c r="W15" s="125">
        <v>29.567707007756599</v>
      </c>
      <c r="X15" s="125">
        <v>9.8038279397399997</v>
      </c>
      <c r="Y15" s="132">
        <v>19.5502745975745</v>
      </c>
      <c r="Z15" s="125"/>
      <c r="AA15" s="133">
        <v>4.0003946012267901</v>
      </c>
      <c r="AB15" s="134">
        <v>1.20672512922374</v>
      </c>
      <c r="AC15" s="135">
        <v>2.5626322592991402</v>
      </c>
      <c r="AD15" s="125"/>
      <c r="AE15" s="136">
        <v>15.2535643600432</v>
      </c>
      <c r="AG15" s="152">
        <v>80.917379260543001</v>
      </c>
      <c r="AH15" s="147">
        <v>126.165060658578</v>
      </c>
      <c r="AI15" s="147">
        <v>170.01146562680501</v>
      </c>
      <c r="AJ15" s="147">
        <v>168.179108717791</v>
      </c>
      <c r="AK15" s="147">
        <v>117.362299248989</v>
      </c>
      <c r="AL15" s="153">
        <v>132.527062702541</v>
      </c>
      <c r="AM15" s="147"/>
      <c r="AN15" s="154">
        <v>102.360695551704</v>
      </c>
      <c r="AO15" s="155">
        <v>108.29460745233899</v>
      </c>
      <c r="AP15" s="156">
        <v>105.327651502021</v>
      </c>
      <c r="AQ15" s="147"/>
      <c r="AR15" s="157">
        <v>124.755802359535</v>
      </c>
      <c r="AS15" s="130"/>
      <c r="AT15" s="131">
        <v>6.8832745654448502</v>
      </c>
      <c r="AU15" s="125">
        <v>18.736295000244102</v>
      </c>
      <c r="AV15" s="125">
        <v>25.582165142672</v>
      </c>
      <c r="AW15" s="125">
        <v>26.2450441312759</v>
      </c>
      <c r="AX15" s="125">
        <v>14.2146724146808</v>
      </c>
      <c r="AY15" s="132">
        <v>19.757599067543701</v>
      </c>
      <c r="AZ15" s="125"/>
      <c r="BA15" s="133">
        <v>3.5557128016806101</v>
      </c>
      <c r="BB15" s="134">
        <v>0.27463458841732002</v>
      </c>
      <c r="BC15" s="135">
        <v>1.84258662537871</v>
      </c>
      <c r="BD15" s="125"/>
      <c r="BE15" s="136">
        <v>14.882804432797201</v>
      </c>
    </row>
    <row r="16" spans="1:57" x14ac:dyDescent="0.2">
      <c r="A16" s="21" t="s">
        <v>27</v>
      </c>
      <c r="B16" s="3" t="str">
        <f t="shared" si="0"/>
        <v>I-95 Fredericksburg, VA</v>
      </c>
      <c r="C16" s="3"/>
      <c r="D16" s="24" t="s">
        <v>16</v>
      </c>
      <c r="E16" s="27" t="s">
        <v>17</v>
      </c>
      <c r="F16" s="3"/>
      <c r="G16" s="152">
        <v>49.921648364623898</v>
      </c>
      <c r="H16" s="147">
        <v>55.160689573739504</v>
      </c>
      <c r="I16" s="147">
        <v>64.1919447396386</v>
      </c>
      <c r="J16" s="147">
        <v>73.516795371354306</v>
      </c>
      <c r="K16" s="147">
        <v>73.651863266028997</v>
      </c>
      <c r="L16" s="153">
        <v>63.288588263077102</v>
      </c>
      <c r="M16" s="147"/>
      <c r="N16" s="154">
        <v>82.872895265084395</v>
      </c>
      <c r="O16" s="155">
        <v>88.706517888770804</v>
      </c>
      <c r="P16" s="156">
        <v>85.7897065769276</v>
      </c>
      <c r="Q16" s="147"/>
      <c r="R16" s="157">
        <v>69.717479209891493</v>
      </c>
      <c r="S16" s="130"/>
      <c r="T16" s="131">
        <v>-12.777704276520801</v>
      </c>
      <c r="U16" s="125">
        <v>-11.4649615471274</v>
      </c>
      <c r="V16" s="125">
        <v>-4.69544075517243</v>
      </c>
      <c r="W16" s="125">
        <v>10.224471332039499</v>
      </c>
      <c r="X16" s="125">
        <v>13.884944570873101</v>
      </c>
      <c r="Y16" s="132">
        <v>-0.57181273400105503</v>
      </c>
      <c r="Z16" s="125"/>
      <c r="AA16" s="133">
        <v>4.4883336124659996</v>
      </c>
      <c r="AB16" s="134">
        <v>2.6141460840085999</v>
      </c>
      <c r="AC16" s="135">
        <v>3.51091119974277</v>
      </c>
      <c r="AD16" s="125"/>
      <c r="AE16" s="136">
        <v>0.82636850577707899</v>
      </c>
      <c r="AG16" s="152">
        <v>52.663468827488401</v>
      </c>
      <c r="AH16" s="147">
        <v>53.865044279135603</v>
      </c>
      <c r="AI16" s="147">
        <v>60.150907427086999</v>
      </c>
      <c r="AJ16" s="147">
        <v>65.654389833510393</v>
      </c>
      <c r="AK16" s="147">
        <v>66.563137324359403</v>
      </c>
      <c r="AL16" s="153">
        <v>59.779389538316202</v>
      </c>
      <c r="AM16" s="147"/>
      <c r="AN16" s="154">
        <v>83.707028279607897</v>
      </c>
      <c r="AO16" s="155">
        <v>89.451289408430696</v>
      </c>
      <c r="AP16" s="156">
        <v>86.579158844019304</v>
      </c>
      <c r="AQ16" s="147"/>
      <c r="AR16" s="157">
        <v>67.4364664828028</v>
      </c>
      <c r="AS16" s="130"/>
      <c r="AT16" s="131">
        <v>-4.9634568007194098</v>
      </c>
      <c r="AU16" s="125">
        <v>-4.1934171583619104</v>
      </c>
      <c r="AV16" s="125">
        <v>-0.37803972922361401</v>
      </c>
      <c r="AW16" s="125">
        <v>1.8631076346384701</v>
      </c>
      <c r="AX16" s="125">
        <v>3.4830517723983601</v>
      </c>
      <c r="AY16" s="132">
        <v>-0.63004376517119998</v>
      </c>
      <c r="AZ16" s="125"/>
      <c r="BA16" s="133">
        <v>0.42745723513828199</v>
      </c>
      <c r="BB16" s="134">
        <v>0.81074460536266002</v>
      </c>
      <c r="BC16" s="135">
        <v>0.62509377047061798</v>
      </c>
      <c r="BD16" s="125"/>
      <c r="BE16" s="136">
        <v>-0.17328983801541101</v>
      </c>
    </row>
    <row r="17" spans="1:70" x14ac:dyDescent="0.2">
      <c r="A17" s="21" t="s">
        <v>28</v>
      </c>
      <c r="B17" s="3" t="str">
        <f t="shared" si="0"/>
        <v>Dulles Airport Area, VA</v>
      </c>
      <c r="C17" s="3"/>
      <c r="D17" s="24" t="s">
        <v>16</v>
      </c>
      <c r="E17" s="27" t="s">
        <v>17</v>
      </c>
      <c r="F17" s="3"/>
      <c r="G17" s="152">
        <v>76.702644659457405</v>
      </c>
      <c r="H17" s="147">
        <v>116.07139537089699</v>
      </c>
      <c r="I17" s="147">
        <v>139.579038133181</v>
      </c>
      <c r="J17" s="147">
        <v>130.88585562511801</v>
      </c>
      <c r="K17" s="147">
        <v>106.599664200341</v>
      </c>
      <c r="L17" s="153">
        <v>113.967719597799</v>
      </c>
      <c r="M17" s="147"/>
      <c r="N17" s="154">
        <v>97.608393094289497</v>
      </c>
      <c r="O17" s="155">
        <v>98.237164674634698</v>
      </c>
      <c r="P17" s="156">
        <v>97.922778884462105</v>
      </c>
      <c r="Q17" s="147"/>
      <c r="R17" s="157">
        <v>109.38345082255999</v>
      </c>
      <c r="S17" s="130"/>
      <c r="T17" s="131">
        <v>20.2299394435186</v>
      </c>
      <c r="U17" s="125">
        <v>15.787058074300701</v>
      </c>
      <c r="V17" s="125">
        <v>12.5026148423467</v>
      </c>
      <c r="W17" s="125">
        <v>11.4090437874938</v>
      </c>
      <c r="X17" s="125">
        <v>3.51569862312695</v>
      </c>
      <c r="Y17" s="132">
        <v>12.0469995578376</v>
      </c>
      <c r="Z17" s="125"/>
      <c r="AA17" s="133">
        <v>11.471464236378999</v>
      </c>
      <c r="AB17" s="134">
        <v>6.7172447250009304</v>
      </c>
      <c r="AC17" s="135">
        <v>9.0349308161827508</v>
      </c>
      <c r="AD17" s="125"/>
      <c r="AE17" s="136">
        <v>11.260849118114001</v>
      </c>
      <c r="AG17" s="152">
        <v>73.947729795105204</v>
      </c>
      <c r="AH17" s="147">
        <v>102.189434405236</v>
      </c>
      <c r="AI17" s="147">
        <v>126.31406540504599</v>
      </c>
      <c r="AJ17" s="147">
        <v>125.914326029216</v>
      </c>
      <c r="AK17" s="147">
        <v>99.417232024283805</v>
      </c>
      <c r="AL17" s="153">
        <v>105.556557531777</v>
      </c>
      <c r="AM17" s="147"/>
      <c r="AN17" s="154">
        <v>95.639683646366905</v>
      </c>
      <c r="AO17" s="155">
        <v>97.814546575602293</v>
      </c>
      <c r="AP17" s="156">
        <v>96.727115110984599</v>
      </c>
      <c r="AQ17" s="147"/>
      <c r="AR17" s="157">
        <v>103.033859697265</v>
      </c>
      <c r="AS17" s="130"/>
      <c r="AT17" s="131">
        <v>10.2560933529171</v>
      </c>
      <c r="AU17" s="125">
        <v>9.2549846823419806</v>
      </c>
      <c r="AV17" s="125">
        <v>9.9608594357375893</v>
      </c>
      <c r="AW17" s="125">
        <v>8.6343805608556092</v>
      </c>
      <c r="AX17" s="125">
        <v>1.41779176532475</v>
      </c>
      <c r="AY17" s="132">
        <v>7.8411060992408803</v>
      </c>
      <c r="AZ17" s="125"/>
      <c r="BA17" s="133">
        <v>5.9187805369937596</v>
      </c>
      <c r="BB17" s="134">
        <v>5.4539516353521096</v>
      </c>
      <c r="BC17" s="135">
        <v>5.68324219785198</v>
      </c>
      <c r="BD17" s="125"/>
      <c r="BE17" s="136">
        <v>7.2537107951325499</v>
      </c>
    </row>
    <row r="18" spans="1:70" x14ac:dyDescent="0.2">
      <c r="A18" s="21" t="s">
        <v>29</v>
      </c>
      <c r="B18" s="3" t="str">
        <f t="shared" si="0"/>
        <v>Williamsburg, VA</v>
      </c>
      <c r="C18" s="3"/>
      <c r="D18" s="24" t="s">
        <v>16</v>
      </c>
      <c r="E18" s="27" t="s">
        <v>17</v>
      </c>
      <c r="F18" s="3"/>
      <c r="G18" s="152">
        <v>49.210942756552299</v>
      </c>
      <c r="H18" s="147">
        <v>48.2957999739209</v>
      </c>
      <c r="I18" s="147">
        <v>52.193098187508099</v>
      </c>
      <c r="J18" s="147">
        <v>75.165090624592494</v>
      </c>
      <c r="K18" s="147">
        <v>88.408722128047899</v>
      </c>
      <c r="L18" s="153">
        <v>62.6547307341243</v>
      </c>
      <c r="M18" s="147"/>
      <c r="N18" s="154">
        <v>152.40040031294799</v>
      </c>
      <c r="O18" s="155">
        <v>163.760861911592</v>
      </c>
      <c r="P18" s="156">
        <v>158.08063111227</v>
      </c>
      <c r="Q18" s="147"/>
      <c r="R18" s="157">
        <v>89.919273699308903</v>
      </c>
      <c r="S18" s="130"/>
      <c r="T18" s="131">
        <v>-5.1077755611920104</v>
      </c>
      <c r="U18" s="125">
        <v>-4.2334744795348804</v>
      </c>
      <c r="V18" s="125">
        <v>-3.7161553087683199</v>
      </c>
      <c r="W18" s="125">
        <v>30.694859369221199</v>
      </c>
      <c r="X18" s="125">
        <v>15.5288383729042</v>
      </c>
      <c r="Y18" s="132">
        <v>7.8263760064000403</v>
      </c>
      <c r="Z18" s="125"/>
      <c r="AA18" s="133">
        <v>13.5232757954838</v>
      </c>
      <c r="AB18" s="134">
        <v>9.9826429836910293</v>
      </c>
      <c r="AC18" s="135">
        <v>11.6613554739388</v>
      </c>
      <c r="AD18" s="125"/>
      <c r="AE18" s="136">
        <v>9.7191573095832293</v>
      </c>
      <c r="AG18" s="152">
        <v>57.746448037553698</v>
      </c>
      <c r="AH18" s="147">
        <v>48.329788107967097</v>
      </c>
      <c r="AI18" s="147">
        <v>48.535590363802299</v>
      </c>
      <c r="AJ18" s="147">
        <v>55.448494914591201</v>
      </c>
      <c r="AK18" s="147">
        <v>64.708886751858103</v>
      </c>
      <c r="AL18" s="153">
        <v>54.953841635154497</v>
      </c>
      <c r="AM18" s="147"/>
      <c r="AN18" s="154">
        <v>121.124390076933</v>
      </c>
      <c r="AO18" s="155">
        <v>140.51956545833801</v>
      </c>
      <c r="AP18" s="156">
        <v>130.82197776763499</v>
      </c>
      <c r="AQ18" s="147"/>
      <c r="AR18" s="157">
        <v>76.630451958720599</v>
      </c>
      <c r="AS18" s="130"/>
      <c r="AT18" s="131">
        <v>4.0290583689699799</v>
      </c>
      <c r="AU18" s="125">
        <v>7.2658022347427096</v>
      </c>
      <c r="AV18" s="125">
        <v>4.0704319630101704</v>
      </c>
      <c r="AW18" s="125">
        <v>6.9980222615000303</v>
      </c>
      <c r="AX18" s="125">
        <v>-2.3784298960511001</v>
      </c>
      <c r="AY18" s="132">
        <v>3.56507038107434</v>
      </c>
      <c r="AZ18" s="125"/>
      <c r="BA18" s="133">
        <v>1.5287558263997501</v>
      </c>
      <c r="BB18" s="134">
        <v>2.6035641893921899</v>
      </c>
      <c r="BC18" s="135">
        <v>2.1031816518465898</v>
      </c>
      <c r="BD18" s="125"/>
      <c r="BE18" s="136">
        <v>2.8468178247660698</v>
      </c>
    </row>
    <row r="19" spans="1:70" x14ac:dyDescent="0.2">
      <c r="A19" s="21" t="s">
        <v>30</v>
      </c>
      <c r="B19" s="3" t="str">
        <f t="shared" si="0"/>
        <v>Virginia Beach, VA</v>
      </c>
      <c r="C19" s="3"/>
      <c r="D19" s="24" t="s">
        <v>16</v>
      </c>
      <c r="E19" s="27" t="s">
        <v>17</v>
      </c>
      <c r="F19" s="3"/>
      <c r="G19" s="152">
        <v>45.485392375830401</v>
      </c>
      <c r="H19" s="147">
        <v>54.758945547295099</v>
      </c>
      <c r="I19" s="147">
        <v>60.702003590635798</v>
      </c>
      <c r="J19" s="147">
        <v>63.436905488769298</v>
      </c>
      <c r="K19" s="147">
        <v>74.154890303701293</v>
      </c>
      <c r="L19" s="153">
        <v>59.707627461246403</v>
      </c>
      <c r="M19" s="147"/>
      <c r="N19" s="154">
        <v>105.380650593166</v>
      </c>
      <c r="O19" s="155">
        <v>114.921941893388</v>
      </c>
      <c r="P19" s="156">
        <v>110.151296243277</v>
      </c>
      <c r="Q19" s="147"/>
      <c r="R19" s="157">
        <v>74.120104256112398</v>
      </c>
      <c r="S19" s="130"/>
      <c r="T19" s="131">
        <v>-16.116678326463798</v>
      </c>
      <c r="U19" s="125">
        <v>-9.7713572514214295</v>
      </c>
      <c r="V19" s="125">
        <v>-10.788663674513501</v>
      </c>
      <c r="W19" s="125">
        <v>-8.3121662596646306</v>
      </c>
      <c r="X19" s="125">
        <v>1.21372546985186</v>
      </c>
      <c r="Y19" s="132">
        <v>-8.2705923231922895</v>
      </c>
      <c r="Z19" s="125"/>
      <c r="AA19" s="133">
        <v>0.36801419945059799</v>
      </c>
      <c r="AB19" s="134">
        <v>-0.10632700998434599</v>
      </c>
      <c r="AC19" s="135">
        <v>0.120011098211454</v>
      </c>
      <c r="AD19" s="125"/>
      <c r="AE19" s="136">
        <v>-4.9352067878699897</v>
      </c>
      <c r="AG19" s="152">
        <v>55.517343876865901</v>
      </c>
      <c r="AH19" s="147">
        <v>60.466746568201501</v>
      </c>
      <c r="AI19" s="147">
        <v>68.008976247926697</v>
      </c>
      <c r="AJ19" s="147">
        <v>70.512513087433803</v>
      </c>
      <c r="AK19" s="147">
        <v>72.636930935550097</v>
      </c>
      <c r="AL19" s="153">
        <v>65.428502143195601</v>
      </c>
      <c r="AM19" s="147"/>
      <c r="AN19" s="154">
        <v>112.173128923465</v>
      </c>
      <c r="AO19" s="155">
        <v>121.643221025195</v>
      </c>
      <c r="AP19" s="156">
        <v>116.90817497433</v>
      </c>
      <c r="AQ19" s="147"/>
      <c r="AR19" s="157">
        <v>80.136980094948399</v>
      </c>
      <c r="AS19" s="130"/>
      <c r="AT19" s="131">
        <v>-1.8075969444719899</v>
      </c>
      <c r="AU19" s="125">
        <v>1.7395970778304</v>
      </c>
      <c r="AV19" s="125">
        <v>1.06710404073818</v>
      </c>
      <c r="AW19" s="125">
        <v>1.21934347187027</v>
      </c>
      <c r="AX19" s="125">
        <v>3.964340654566</v>
      </c>
      <c r="AY19" s="132">
        <v>1.35073119313927</v>
      </c>
      <c r="AZ19" s="125"/>
      <c r="BA19" s="133">
        <v>11.4631892486212</v>
      </c>
      <c r="BB19" s="134">
        <v>9.8217140902300208</v>
      </c>
      <c r="BC19" s="135">
        <v>10.603133579086199</v>
      </c>
      <c r="BD19" s="125"/>
      <c r="BE19" s="136">
        <v>4.9742797275849897</v>
      </c>
    </row>
    <row r="20" spans="1:70" x14ac:dyDescent="0.2">
      <c r="A20" s="34" t="s">
        <v>31</v>
      </c>
      <c r="B20" s="3" t="str">
        <f t="shared" si="0"/>
        <v>Norfolk/Portsmouth, VA</v>
      </c>
      <c r="C20" s="3"/>
      <c r="D20" s="24" t="s">
        <v>16</v>
      </c>
      <c r="E20" s="27" t="s">
        <v>17</v>
      </c>
      <c r="F20" s="3"/>
      <c r="G20" s="152">
        <v>54.243019515194</v>
      </c>
      <c r="H20" s="147">
        <v>84.748545055331107</v>
      </c>
      <c r="I20" s="147">
        <v>88.332846829439603</v>
      </c>
      <c r="J20" s="147">
        <v>87.415177498682496</v>
      </c>
      <c r="K20" s="147">
        <v>74.3549129632882</v>
      </c>
      <c r="L20" s="153">
        <v>77.818900372387105</v>
      </c>
      <c r="M20" s="147"/>
      <c r="N20" s="154">
        <v>98.044225083435705</v>
      </c>
      <c r="O20" s="155">
        <v>104.60504338661499</v>
      </c>
      <c r="P20" s="156">
        <v>101.324634235025</v>
      </c>
      <c r="Q20" s="147"/>
      <c r="R20" s="157">
        <v>84.534824333140904</v>
      </c>
      <c r="S20" s="130"/>
      <c r="T20" s="131">
        <v>-7.6812201449064199</v>
      </c>
      <c r="U20" s="125">
        <v>17.722723479085399</v>
      </c>
      <c r="V20" s="125">
        <v>22.220130635982301</v>
      </c>
      <c r="W20" s="125">
        <v>8.6665720872827006</v>
      </c>
      <c r="X20" s="125">
        <v>-13.1267715423221</v>
      </c>
      <c r="Y20" s="132">
        <v>5.4304179337863303</v>
      </c>
      <c r="Z20" s="125"/>
      <c r="AA20" s="133">
        <v>-4.5458598214134103</v>
      </c>
      <c r="AB20" s="134">
        <v>-7.0092654303023698</v>
      </c>
      <c r="AC20" s="135">
        <v>-5.8335167898590896</v>
      </c>
      <c r="AD20" s="125"/>
      <c r="AE20" s="136">
        <v>1.28149633192378</v>
      </c>
      <c r="AG20" s="152">
        <v>57.6197425917793</v>
      </c>
      <c r="AH20" s="147">
        <v>71.835053434041797</v>
      </c>
      <c r="AI20" s="147">
        <v>77.721493285613903</v>
      </c>
      <c r="AJ20" s="147">
        <v>78.360482640962502</v>
      </c>
      <c r="AK20" s="147">
        <v>74.205001686281307</v>
      </c>
      <c r="AL20" s="153">
        <v>71.948354727735804</v>
      </c>
      <c r="AM20" s="147"/>
      <c r="AN20" s="154">
        <v>96.303985196732796</v>
      </c>
      <c r="AO20" s="155">
        <v>100.185896710873</v>
      </c>
      <c r="AP20" s="156">
        <v>98.244940953802896</v>
      </c>
      <c r="AQ20" s="147"/>
      <c r="AR20" s="157">
        <v>79.461665078040696</v>
      </c>
      <c r="AS20" s="130"/>
      <c r="AT20" s="131">
        <v>1.21715702471467E-2</v>
      </c>
      <c r="AU20" s="125">
        <v>5.7572437592527903</v>
      </c>
      <c r="AV20" s="125">
        <v>4.7755087736931801</v>
      </c>
      <c r="AW20" s="125">
        <v>1.9978569112231701</v>
      </c>
      <c r="AX20" s="125">
        <v>-5.4348443008192504</v>
      </c>
      <c r="AY20" s="132">
        <v>1.3324007664287101</v>
      </c>
      <c r="AZ20" s="125"/>
      <c r="BA20" s="133">
        <v>-4.2071426875684999E-2</v>
      </c>
      <c r="BB20" s="134">
        <v>-1.7095929286967</v>
      </c>
      <c r="BC20" s="135">
        <v>-0.89931328872486205</v>
      </c>
      <c r="BD20" s="125"/>
      <c r="BE20" s="136">
        <v>0.53265211809372703</v>
      </c>
    </row>
    <row r="21" spans="1:70" x14ac:dyDescent="0.2">
      <c r="A21" s="35" t="s">
        <v>32</v>
      </c>
      <c r="B21" s="3" t="str">
        <f t="shared" si="0"/>
        <v>Newport News/Hampton, VA</v>
      </c>
      <c r="C21" s="3"/>
      <c r="D21" s="24" t="s">
        <v>16</v>
      </c>
      <c r="E21" s="27" t="s">
        <v>17</v>
      </c>
      <c r="F21" s="3"/>
      <c r="G21" s="152">
        <v>39.6571507125377</v>
      </c>
      <c r="H21" s="147">
        <v>54.956171829566699</v>
      </c>
      <c r="I21" s="147">
        <v>62.137685346192598</v>
      </c>
      <c r="J21" s="147">
        <v>64.880724470994593</v>
      </c>
      <c r="K21" s="147">
        <v>63.607973657693897</v>
      </c>
      <c r="L21" s="153">
        <v>57.047941203397102</v>
      </c>
      <c r="M21" s="147"/>
      <c r="N21" s="154">
        <v>87.356817676694902</v>
      </c>
      <c r="O21" s="155">
        <v>79.694148351806504</v>
      </c>
      <c r="P21" s="156">
        <v>83.525483014250696</v>
      </c>
      <c r="Q21" s="147"/>
      <c r="R21" s="157">
        <v>64.612953149355306</v>
      </c>
      <c r="S21" s="130"/>
      <c r="T21" s="131">
        <v>-1.1090348579840701</v>
      </c>
      <c r="U21" s="125">
        <v>18.784876989558999</v>
      </c>
      <c r="V21" s="125">
        <v>22.457379261519598</v>
      </c>
      <c r="W21" s="125">
        <v>12.887782580009899</v>
      </c>
      <c r="X21" s="125">
        <v>-17.224906692389801</v>
      </c>
      <c r="Y21" s="132">
        <v>5.0887395588361297</v>
      </c>
      <c r="Z21" s="125"/>
      <c r="AA21" s="133">
        <v>-26.0859895876902</v>
      </c>
      <c r="AB21" s="134">
        <v>-39.194749901267897</v>
      </c>
      <c r="AC21" s="135">
        <v>-32.978999353415098</v>
      </c>
      <c r="AD21" s="125"/>
      <c r="AE21" s="136">
        <v>-13.1344748255094</v>
      </c>
      <c r="AG21" s="152">
        <v>41.1782575788109</v>
      </c>
      <c r="AH21" s="147">
        <v>49.479732913487801</v>
      </c>
      <c r="AI21" s="147">
        <v>56.324971660428901</v>
      </c>
      <c r="AJ21" s="147">
        <v>57.0387540629048</v>
      </c>
      <c r="AK21" s="147">
        <v>54.819086375413796</v>
      </c>
      <c r="AL21" s="153">
        <v>51.7681605182092</v>
      </c>
      <c r="AM21" s="147"/>
      <c r="AN21" s="154">
        <v>77.0962144234921</v>
      </c>
      <c r="AO21" s="155">
        <v>81.016518630343995</v>
      </c>
      <c r="AP21" s="156">
        <v>79.056366526917998</v>
      </c>
      <c r="AQ21" s="147"/>
      <c r="AR21" s="157">
        <v>59.5647908064118</v>
      </c>
      <c r="AS21" s="130"/>
      <c r="AT21" s="131">
        <v>-0.98569062501732696</v>
      </c>
      <c r="AU21" s="125">
        <v>1.14426162303395</v>
      </c>
      <c r="AV21" s="125">
        <v>4.3898976726495702</v>
      </c>
      <c r="AW21" s="125">
        <v>2.5983945812444</v>
      </c>
      <c r="AX21" s="125">
        <v>-3.2026567407673601</v>
      </c>
      <c r="AY21" s="132">
        <v>0.83729712218946095</v>
      </c>
      <c r="AZ21" s="125"/>
      <c r="BA21" s="133">
        <v>-4.6899801855175998</v>
      </c>
      <c r="BB21" s="134">
        <v>-8.7157056995525508</v>
      </c>
      <c r="BC21" s="135">
        <v>-6.7961276966738797</v>
      </c>
      <c r="BD21" s="125"/>
      <c r="BE21" s="136">
        <v>-2.2001101399285901</v>
      </c>
    </row>
    <row r="22" spans="1:70" x14ac:dyDescent="0.2">
      <c r="A22" s="36" t="s">
        <v>33</v>
      </c>
      <c r="B22" s="3" t="str">
        <f t="shared" si="0"/>
        <v>Chesapeake/Suffolk, VA</v>
      </c>
      <c r="C22" s="3"/>
      <c r="D22" s="25" t="s">
        <v>16</v>
      </c>
      <c r="E22" s="28" t="s">
        <v>17</v>
      </c>
      <c r="F22" s="3"/>
      <c r="G22" s="158">
        <v>46.571369785038598</v>
      </c>
      <c r="H22" s="159">
        <v>66.110162287188302</v>
      </c>
      <c r="I22" s="159">
        <v>73.704202545141797</v>
      </c>
      <c r="J22" s="159">
        <v>72.971343473774695</v>
      </c>
      <c r="K22" s="159">
        <v>64.852286964746298</v>
      </c>
      <c r="L22" s="160">
        <v>64.841873011177896</v>
      </c>
      <c r="M22" s="147"/>
      <c r="N22" s="161">
        <v>76.995849492691306</v>
      </c>
      <c r="O22" s="162">
        <v>81.769082751504698</v>
      </c>
      <c r="P22" s="163">
        <v>79.382466122097995</v>
      </c>
      <c r="Q22" s="147"/>
      <c r="R22" s="164">
        <v>68.996328185726497</v>
      </c>
      <c r="S22" s="130"/>
      <c r="T22" s="137">
        <v>-11.901502907776001</v>
      </c>
      <c r="U22" s="138">
        <v>-1.6460972880295299</v>
      </c>
      <c r="V22" s="138">
        <v>3.0072781354927298</v>
      </c>
      <c r="W22" s="138">
        <v>2.1534892768118898</v>
      </c>
      <c r="X22" s="138">
        <v>-10.134122242474101</v>
      </c>
      <c r="Y22" s="139">
        <v>-3.2876461742108098</v>
      </c>
      <c r="Z22" s="125"/>
      <c r="AA22" s="140">
        <v>-11.1685557701269</v>
      </c>
      <c r="AB22" s="141">
        <v>-13.5440115085557</v>
      </c>
      <c r="AC22" s="142">
        <v>-12.4080671420496</v>
      </c>
      <c r="AD22" s="125"/>
      <c r="AE22" s="143">
        <v>-6.4883611790073896</v>
      </c>
      <c r="AG22" s="158">
        <v>49.649785625512401</v>
      </c>
      <c r="AH22" s="159">
        <v>65.145331049065703</v>
      </c>
      <c r="AI22" s="159">
        <v>71.352006188236302</v>
      </c>
      <c r="AJ22" s="159">
        <v>71.630349350537202</v>
      </c>
      <c r="AK22" s="159">
        <v>63.822971488370001</v>
      </c>
      <c r="AL22" s="160">
        <v>64.320088740344303</v>
      </c>
      <c r="AM22" s="147"/>
      <c r="AN22" s="161">
        <v>76.1743166357398</v>
      </c>
      <c r="AO22" s="162">
        <v>81.893205532300499</v>
      </c>
      <c r="AP22" s="163">
        <v>79.033761084020099</v>
      </c>
      <c r="AQ22" s="147"/>
      <c r="AR22" s="164">
        <v>68.523995124251698</v>
      </c>
      <c r="AS22" s="130"/>
      <c r="AT22" s="137">
        <v>-7.5317456305053803</v>
      </c>
      <c r="AU22" s="138">
        <v>3.2905531193740698</v>
      </c>
      <c r="AV22" s="138">
        <v>4.0991945114297899</v>
      </c>
      <c r="AW22" s="138">
        <v>4.2346117329702899</v>
      </c>
      <c r="AX22" s="138">
        <v>-3.0578412605051799</v>
      </c>
      <c r="AY22" s="139">
        <v>0.54330272516228695</v>
      </c>
      <c r="AZ22" s="125"/>
      <c r="BA22" s="140">
        <v>-5.12220738298371</v>
      </c>
      <c r="BB22" s="141">
        <v>-3.08106145597668</v>
      </c>
      <c r="BC22" s="142">
        <v>-4.0755611896695498</v>
      </c>
      <c r="BD22" s="125"/>
      <c r="BE22" s="143">
        <v>-1.02714657724578</v>
      </c>
    </row>
    <row r="23" spans="1:70" x14ac:dyDescent="0.2">
      <c r="A23" s="35" t="s">
        <v>111</v>
      </c>
      <c r="B23" s="3" t="s">
        <v>111</v>
      </c>
      <c r="C23" s="9"/>
      <c r="D23" s="23" t="s">
        <v>16</v>
      </c>
      <c r="E23" s="26" t="s">
        <v>17</v>
      </c>
      <c r="F23" s="3"/>
      <c r="G23" s="144">
        <v>94.693847397348804</v>
      </c>
      <c r="H23" s="145">
        <v>132.85133204009</v>
      </c>
      <c r="I23" s="145">
        <v>154.045748464274</v>
      </c>
      <c r="J23" s="145">
        <v>160.82037827351999</v>
      </c>
      <c r="K23" s="145">
        <v>137.92591011962401</v>
      </c>
      <c r="L23" s="146">
        <v>136.067443258971</v>
      </c>
      <c r="M23" s="147"/>
      <c r="N23" s="148">
        <v>175.35973165211701</v>
      </c>
      <c r="O23" s="149">
        <v>184.111946330423</v>
      </c>
      <c r="P23" s="150">
        <v>179.73583899126999</v>
      </c>
      <c r="Q23" s="147"/>
      <c r="R23" s="151">
        <v>148.54412775391401</v>
      </c>
      <c r="S23" s="130"/>
      <c r="T23" s="122">
        <v>53.723794918133699</v>
      </c>
      <c r="U23" s="123">
        <v>29.002597933199201</v>
      </c>
      <c r="V23" s="123">
        <v>12.2120146510137</v>
      </c>
      <c r="W23" s="123">
        <v>4.4160177042200202</v>
      </c>
      <c r="X23" s="123">
        <v>-1.5049001079745501</v>
      </c>
      <c r="Y23" s="124">
        <v>14.1665206607702</v>
      </c>
      <c r="Z23" s="125"/>
      <c r="AA23" s="126">
        <v>4.0462135456394401</v>
      </c>
      <c r="AB23" s="127">
        <v>2.2013525531432001</v>
      </c>
      <c r="AC23" s="128">
        <v>3.0930798802848098</v>
      </c>
      <c r="AD23" s="125"/>
      <c r="AE23" s="129">
        <v>10.0789206948442</v>
      </c>
      <c r="AF23" s="75"/>
      <c r="AG23" s="144">
        <v>75.082668929841503</v>
      </c>
      <c r="AH23" s="145">
        <v>105.990461526026</v>
      </c>
      <c r="AI23" s="145">
        <v>135.42449321047499</v>
      </c>
      <c r="AJ23" s="145">
        <v>138.38448431942999</v>
      </c>
      <c r="AK23" s="145">
        <v>121.74855803427</v>
      </c>
      <c r="AL23" s="146">
        <v>115.326133204009</v>
      </c>
      <c r="AM23" s="147"/>
      <c r="AN23" s="148">
        <v>172.033475590042</v>
      </c>
      <c r="AO23" s="149">
        <v>179.03648399612001</v>
      </c>
      <c r="AP23" s="150">
        <v>175.53497979308099</v>
      </c>
      <c r="AQ23" s="147"/>
      <c r="AR23" s="151">
        <v>132.528660800886</v>
      </c>
      <c r="AS23" s="130"/>
      <c r="AT23" s="122">
        <v>5.2863515746373499</v>
      </c>
      <c r="AU23" s="123">
        <v>8.5870163558461599</v>
      </c>
      <c r="AV23" s="123">
        <v>10.9616984702956</v>
      </c>
      <c r="AW23" s="123">
        <v>1.22980445310624</v>
      </c>
      <c r="AX23" s="123">
        <v>1.4508072616179499</v>
      </c>
      <c r="AY23" s="124">
        <v>5.28633472124121</v>
      </c>
      <c r="AZ23" s="125"/>
      <c r="BA23" s="126">
        <v>13.3022663236104</v>
      </c>
      <c r="BB23" s="127">
        <v>11.5853429157462</v>
      </c>
      <c r="BC23" s="128">
        <v>12.4201299633002</v>
      </c>
      <c r="BD23" s="125"/>
      <c r="BE23" s="129">
        <v>7.8768773504415899</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2">
        <v>48.231855039637502</v>
      </c>
      <c r="H24" s="147">
        <v>67.796445073612603</v>
      </c>
      <c r="I24" s="147">
        <v>84.0280815402038</v>
      </c>
      <c r="J24" s="147">
        <v>83.275955832389499</v>
      </c>
      <c r="K24" s="147">
        <v>72.806361268403094</v>
      </c>
      <c r="L24" s="153">
        <v>71.227739750849295</v>
      </c>
      <c r="M24" s="147"/>
      <c r="N24" s="154">
        <v>92.300105322763301</v>
      </c>
      <c r="O24" s="155">
        <v>103.61152434880999</v>
      </c>
      <c r="P24" s="156">
        <v>97.955814835786995</v>
      </c>
      <c r="Q24" s="147"/>
      <c r="R24" s="157">
        <v>78.864332632260101</v>
      </c>
      <c r="S24" s="130"/>
      <c r="T24" s="131">
        <v>0.99865496735273396</v>
      </c>
      <c r="U24" s="125">
        <v>2.3207851333320999</v>
      </c>
      <c r="V24" s="125">
        <v>7.4239313336655401</v>
      </c>
      <c r="W24" s="125">
        <v>3.4352604800901201</v>
      </c>
      <c r="X24" s="125">
        <v>-0.40464229342820301</v>
      </c>
      <c r="Y24" s="132">
        <v>2.9757769487093699</v>
      </c>
      <c r="Z24" s="125"/>
      <c r="AA24" s="133">
        <v>8.2147353291466398</v>
      </c>
      <c r="AB24" s="134">
        <v>6.4836006673289504</v>
      </c>
      <c r="AC24" s="135">
        <v>7.2922397757277899</v>
      </c>
      <c r="AD24" s="125"/>
      <c r="AE24" s="136">
        <v>4.46727086962734</v>
      </c>
      <c r="AF24" s="75"/>
      <c r="AG24" s="152">
        <v>48.374107304643204</v>
      </c>
      <c r="AH24" s="147">
        <v>65.165720838051996</v>
      </c>
      <c r="AI24" s="147">
        <v>78.661123159682802</v>
      </c>
      <c r="AJ24" s="147">
        <v>77.918189127972795</v>
      </c>
      <c r="AK24" s="147">
        <v>71.442806908267201</v>
      </c>
      <c r="AL24" s="153">
        <v>68.312389467723605</v>
      </c>
      <c r="AM24" s="147"/>
      <c r="AN24" s="154">
        <v>93.099923272933097</v>
      </c>
      <c r="AO24" s="155">
        <v>101.919932616081</v>
      </c>
      <c r="AP24" s="156">
        <v>97.509927944507297</v>
      </c>
      <c r="AQ24" s="147"/>
      <c r="AR24" s="157">
        <v>76.654543318233195</v>
      </c>
      <c r="AS24" s="130"/>
      <c r="AT24" s="131">
        <v>-0.97762718585187103</v>
      </c>
      <c r="AU24" s="125">
        <v>3.3777977887855002</v>
      </c>
      <c r="AV24" s="125">
        <v>8.7768476097154409</v>
      </c>
      <c r="AW24" s="125">
        <v>9.5582514601446693</v>
      </c>
      <c r="AX24" s="125">
        <v>10.2981795484627</v>
      </c>
      <c r="AY24" s="132">
        <v>6.7063830642521198</v>
      </c>
      <c r="AZ24" s="125"/>
      <c r="BA24" s="133">
        <v>11.2987377256875</v>
      </c>
      <c r="BB24" s="134">
        <v>8.3818732351624305</v>
      </c>
      <c r="BC24" s="135">
        <v>9.7550326206356708</v>
      </c>
      <c r="BD24" s="125"/>
      <c r="BE24" s="136">
        <v>7.7946189266880097</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2">
        <v>45.846853480358298</v>
      </c>
      <c r="H25" s="147">
        <v>53.927721364576101</v>
      </c>
      <c r="I25" s="147">
        <v>61.117094658855898</v>
      </c>
      <c r="J25" s="147">
        <v>60.083936733287302</v>
      </c>
      <c r="K25" s="147">
        <v>62.608584217780802</v>
      </c>
      <c r="L25" s="153">
        <v>56.716838090971699</v>
      </c>
      <c r="M25" s="147"/>
      <c r="N25" s="154">
        <v>87.455365265334194</v>
      </c>
      <c r="O25" s="155">
        <v>98.678434631288695</v>
      </c>
      <c r="P25" s="156">
        <v>93.066899948311502</v>
      </c>
      <c r="Q25" s="147"/>
      <c r="R25" s="157">
        <v>67.102570050211597</v>
      </c>
      <c r="S25" s="130"/>
      <c r="T25" s="131">
        <v>6.2064454186496603</v>
      </c>
      <c r="U25" s="125">
        <v>-6.2011960294138797</v>
      </c>
      <c r="V25" s="125">
        <v>-7.1509436600436302</v>
      </c>
      <c r="W25" s="125">
        <v>-7.3924008817081299</v>
      </c>
      <c r="X25" s="125">
        <v>-6.0320355049902199</v>
      </c>
      <c r="Y25" s="132">
        <v>-4.8351283502772002</v>
      </c>
      <c r="Z25" s="125"/>
      <c r="AA25" s="133">
        <v>3.0615210973331202</v>
      </c>
      <c r="AB25" s="134">
        <v>7.1786906999136804</v>
      </c>
      <c r="AC25" s="135">
        <v>5.2040151924024602</v>
      </c>
      <c r="AD25" s="125"/>
      <c r="AE25" s="136">
        <v>-1.0951419588525899</v>
      </c>
      <c r="AF25" s="75"/>
      <c r="AG25" s="152">
        <v>43.595523509648501</v>
      </c>
      <c r="AH25" s="147">
        <v>56.120295770158499</v>
      </c>
      <c r="AI25" s="147">
        <v>61.214374913852502</v>
      </c>
      <c r="AJ25" s="147">
        <v>63.320391204341803</v>
      </c>
      <c r="AK25" s="147">
        <v>59.851499336664297</v>
      </c>
      <c r="AL25" s="153">
        <v>56.820416946933101</v>
      </c>
      <c r="AM25" s="147"/>
      <c r="AN25" s="154">
        <v>82.350519564093702</v>
      </c>
      <c r="AO25" s="155">
        <v>92.010964972432802</v>
      </c>
      <c r="AP25" s="156">
        <v>87.180742268263202</v>
      </c>
      <c r="AQ25" s="147"/>
      <c r="AR25" s="157">
        <v>65.4947956101703</v>
      </c>
      <c r="AS25" s="130"/>
      <c r="AT25" s="131">
        <v>-7.0447810545008602</v>
      </c>
      <c r="AU25" s="125">
        <v>-4.3371315390491896</v>
      </c>
      <c r="AV25" s="125">
        <v>-2.8472937979748298</v>
      </c>
      <c r="AW25" s="125">
        <v>4.9456104294938097</v>
      </c>
      <c r="AX25" s="125">
        <v>-2.0723058504043301</v>
      </c>
      <c r="AY25" s="132">
        <v>-2.0428838056807299</v>
      </c>
      <c r="AZ25" s="125"/>
      <c r="BA25" s="133">
        <v>4.4539536123582701</v>
      </c>
      <c r="BB25" s="134">
        <v>9.9735312520329504</v>
      </c>
      <c r="BC25" s="135">
        <v>7.2957248988398797</v>
      </c>
      <c r="BD25" s="125"/>
      <c r="BE25" s="136">
        <v>1.3106332304157999</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2">
        <v>51.445870881670501</v>
      </c>
      <c r="H26" s="147">
        <v>59.918488515081201</v>
      </c>
      <c r="I26" s="147">
        <v>63.412075986078797</v>
      </c>
      <c r="J26" s="147">
        <v>64.968486562258306</v>
      </c>
      <c r="K26" s="147">
        <v>64.836652571539005</v>
      </c>
      <c r="L26" s="153">
        <v>60.9163149033255</v>
      </c>
      <c r="M26" s="147"/>
      <c r="N26" s="154">
        <v>73.4743552977571</v>
      </c>
      <c r="O26" s="155">
        <v>78.992126527455497</v>
      </c>
      <c r="P26" s="156">
        <v>76.233240912606306</v>
      </c>
      <c r="Q26" s="147"/>
      <c r="R26" s="157">
        <v>65.292579477405795</v>
      </c>
      <c r="S26" s="130"/>
      <c r="T26" s="131">
        <v>-12.744855897598301</v>
      </c>
      <c r="U26" s="125">
        <v>-8.5986520236107395</v>
      </c>
      <c r="V26" s="125">
        <v>-8.4129084575514295</v>
      </c>
      <c r="W26" s="125">
        <v>-7.1646779044078999</v>
      </c>
      <c r="X26" s="125">
        <v>-4.0684608405816096</v>
      </c>
      <c r="Y26" s="132">
        <v>-8.0706713436073798</v>
      </c>
      <c r="Z26" s="125"/>
      <c r="AA26" s="133">
        <v>5.3520970966890697</v>
      </c>
      <c r="AB26" s="134">
        <v>7.0092119479396002</v>
      </c>
      <c r="AC26" s="135">
        <v>6.2041812438417701</v>
      </c>
      <c r="AD26" s="125"/>
      <c r="AE26" s="136">
        <v>-3.7552877308832402</v>
      </c>
      <c r="AF26" s="75"/>
      <c r="AG26" s="152">
        <v>46.923551947989097</v>
      </c>
      <c r="AH26" s="147">
        <v>56.549465095707603</v>
      </c>
      <c r="AI26" s="147">
        <v>59.237560759860699</v>
      </c>
      <c r="AJ26" s="147">
        <v>61.2280446055684</v>
      </c>
      <c r="AK26" s="147">
        <v>58.940007250580003</v>
      </c>
      <c r="AL26" s="153">
        <v>56.5757259319412</v>
      </c>
      <c r="AM26" s="147"/>
      <c r="AN26" s="154">
        <v>72.792850323859199</v>
      </c>
      <c r="AO26" s="155">
        <v>76.237965448569199</v>
      </c>
      <c r="AP26" s="156">
        <v>74.515407886214206</v>
      </c>
      <c r="AQ26" s="147"/>
      <c r="AR26" s="157">
        <v>61.701349347447703</v>
      </c>
      <c r="AS26" s="130"/>
      <c r="AT26" s="131">
        <v>-4.2782770678739599</v>
      </c>
      <c r="AU26" s="125">
        <v>-1.2768836774646299</v>
      </c>
      <c r="AV26" s="125">
        <v>-2.1452128548694298</v>
      </c>
      <c r="AW26" s="125">
        <v>0.28681967635011502</v>
      </c>
      <c r="AX26" s="125">
        <v>-2.1172082906704199</v>
      </c>
      <c r="AY26" s="132">
        <v>-1.81428165886072</v>
      </c>
      <c r="AZ26" s="125"/>
      <c r="BA26" s="133">
        <v>1.11614767743647</v>
      </c>
      <c r="BB26" s="134">
        <v>0.70637747688392905</v>
      </c>
      <c r="BC26" s="135">
        <v>0.90611054338949204</v>
      </c>
      <c r="BD26" s="125"/>
      <c r="BE26" s="136">
        <v>-0.89233739732449902</v>
      </c>
      <c r="BF26" s="75"/>
      <c r="BG26" s="76"/>
      <c r="BH26" s="76"/>
      <c r="BI26" s="76"/>
      <c r="BJ26" s="76"/>
      <c r="BK26" s="76"/>
      <c r="BL26" s="76"/>
      <c r="BM26" s="76"/>
      <c r="BN26" s="76"/>
      <c r="BO26" s="76"/>
      <c r="BP26" s="76"/>
      <c r="BQ26" s="76"/>
      <c r="BR26" s="76"/>
    </row>
    <row r="27" spans="1:70" x14ac:dyDescent="0.2">
      <c r="A27" s="21" t="s">
        <v>97</v>
      </c>
      <c r="B27" s="117" t="s">
        <v>70</v>
      </c>
      <c r="C27" s="3"/>
      <c r="D27" s="24" t="s">
        <v>16</v>
      </c>
      <c r="E27" s="27" t="s">
        <v>17</v>
      </c>
      <c r="F27" s="3"/>
      <c r="G27" s="152">
        <v>52.090499771677898</v>
      </c>
      <c r="H27" s="147">
        <v>68.291974224973302</v>
      </c>
      <c r="I27" s="147">
        <v>70.583607996346799</v>
      </c>
      <c r="J27" s="147">
        <v>72.359808716829804</v>
      </c>
      <c r="K27" s="147">
        <v>78.698686386929793</v>
      </c>
      <c r="L27" s="153">
        <v>68.404915419351497</v>
      </c>
      <c r="M27" s="147"/>
      <c r="N27" s="154">
        <v>109.464715612156</v>
      </c>
      <c r="O27" s="155">
        <v>116.577639657009</v>
      </c>
      <c r="P27" s="156">
        <v>113.021177634583</v>
      </c>
      <c r="Q27" s="147"/>
      <c r="R27" s="157">
        <v>81.152418909417705</v>
      </c>
      <c r="S27" s="130"/>
      <c r="T27" s="131">
        <v>0.36169850923155</v>
      </c>
      <c r="U27" s="125">
        <v>6.4141292405694399</v>
      </c>
      <c r="V27" s="125">
        <v>3.2595448681194301</v>
      </c>
      <c r="W27" s="125">
        <v>7.1688793904145802</v>
      </c>
      <c r="X27" s="125">
        <v>11.725456763969699</v>
      </c>
      <c r="Y27" s="132">
        <v>6.0894183385221803</v>
      </c>
      <c r="Z27" s="125"/>
      <c r="AA27" s="133">
        <v>0.61708524047394797</v>
      </c>
      <c r="AB27" s="134">
        <v>0.58989297708733901</v>
      </c>
      <c r="AC27" s="135">
        <v>0.60305944071036299</v>
      </c>
      <c r="AD27" s="125"/>
      <c r="AE27" s="136">
        <v>3.83615506197498</v>
      </c>
      <c r="AF27" s="75"/>
      <c r="AG27" s="152">
        <v>52.753804452558398</v>
      </c>
      <c r="AH27" s="147">
        <v>64.623077488716405</v>
      </c>
      <c r="AI27" s="147">
        <v>68.301139636898398</v>
      </c>
      <c r="AJ27" s="147">
        <v>72.656660581165298</v>
      </c>
      <c r="AK27" s="147">
        <v>78.468570667883697</v>
      </c>
      <c r="AL27" s="153">
        <v>67.360650565444402</v>
      </c>
      <c r="AM27" s="147"/>
      <c r="AN27" s="154">
        <v>114.04439423905799</v>
      </c>
      <c r="AO27" s="155">
        <v>120.66252725797401</v>
      </c>
      <c r="AP27" s="156">
        <v>117.353460748516</v>
      </c>
      <c r="AQ27" s="147"/>
      <c r="AR27" s="157">
        <v>81.644310617750804</v>
      </c>
      <c r="AS27" s="130"/>
      <c r="AT27" s="131">
        <v>1.9101596124598701</v>
      </c>
      <c r="AU27" s="125">
        <v>6.9603011008835196</v>
      </c>
      <c r="AV27" s="125">
        <v>4.6013344000487297</v>
      </c>
      <c r="AW27" s="125">
        <v>7.5745904449795303</v>
      </c>
      <c r="AX27" s="125">
        <v>8.6609236889827805</v>
      </c>
      <c r="AY27" s="132">
        <v>6.1686995764121697</v>
      </c>
      <c r="AZ27" s="125"/>
      <c r="BA27" s="133">
        <v>3.35673339458249</v>
      </c>
      <c r="BB27" s="134">
        <v>5.1496687824193703</v>
      </c>
      <c r="BC27" s="135">
        <v>4.2707747608381901</v>
      </c>
      <c r="BD27" s="125"/>
      <c r="BE27" s="136">
        <v>5.3810329983742102</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2">
        <v>48.378272611926697</v>
      </c>
      <c r="H28" s="147">
        <v>78.616467282943603</v>
      </c>
      <c r="I28" s="147">
        <v>84.5620880913539</v>
      </c>
      <c r="J28" s="147">
        <v>77.426639477977105</v>
      </c>
      <c r="K28" s="147">
        <v>76.938925140474794</v>
      </c>
      <c r="L28" s="153">
        <v>73.184478520935201</v>
      </c>
      <c r="M28" s="147"/>
      <c r="N28" s="154">
        <v>94.830319013956796</v>
      </c>
      <c r="O28" s="155">
        <v>101.492002900126</v>
      </c>
      <c r="P28" s="156">
        <v>98.161160957041801</v>
      </c>
      <c r="Q28" s="147"/>
      <c r="R28" s="157">
        <v>80.320673502679995</v>
      </c>
      <c r="S28" s="130"/>
      <c r="T28" s="131">
        <v>-9.2628787056977995</v>
      </c>
      <c r="U28" s="125">
        <v>26.979509751224999</v>
      </c>
      <c r="V28" s="125">
        <v>26.299955203421</v>
      </c>
      <c r="W28" s="125">
        <v>4.93855388758577</v>
      </c>
      <c r="X28" s="125">
        <v>2.1223312677691402</v>
      </c>
      <c r="Y28" s="132">
        <v>10.448514602565</v>
      </c>
      <c r="Z28" s="125"/>
      <c r="AA28" s="133">
        <v>-5.3674870672149702</v>
      </c>
      <c r="AB28" s="134">
        <v>-10.099595990903</v>
      </c>
      <c r="AC28" s="135">
        <v>-7.8743792595064503</v>
      </c>
      <c r="AD28" s="125"/>
      <c r="AE28" s="136">
        <v>3.2762176345415401</v>
      </c>
      <c r="AF28" s="75"/>
      <c r="AG28" s="152">
        <v>51.934012144281297</v>
      </c>
      <c r="AH28" s="147">
        <v>69.017498640565506</v>
      </c>
      <c r="AI28" s="147">
        <v>78.218214609389094</v>
      </c>
      <c r="AJ28" s="147">
        <v>79.743287565705899</v>
      </c>
      <c r="AK28" s="147">
        <v>79.274968279862193</v>
      </c>
      <c r="AL28" s="153">
        <v>71.637596247960801</v>
      </c>
      <c r="AM28" s="147"/>
      <c r="AN28" s="154">
        <v>120.080901305057</v>
      </c>
      <c r="AO28" s="155">
        <v>130.94423690411401</v>
      </c>
      <c r="AP28" s="156">
        <v>125.512569104585</v>
      </c>
      <c r="AQ28" s="147"/>
      <c r="AR28" s="157">
        <v>87.030445635567901</v>
      </c>
      <c r="AS28" s="130"/>
      <c r="AT28" s="131">
        <v>4.7001986596003498</v>
      </c>
      <c r="AU28" s="125">
        <v>19.200896068872499</v>
      </c>
      <c r="AV28" s="125">
        <v>18.574476736536401</v>
      </c>
      <c r="AW28" s="125">
        <v>14.81025672749</v>
      </c>
      <c r="AX28" s="125">
        <v>17.1982863752052</v>
      </c>
      <c r="AY28" s="132">
        <v>15.333727936070799</v>
      </c>
      <c r="AZ28" s="125"/>
      <c r="BA28" s="133">
        <v>15.6564391334382</v>
      </c>
      <c r="BB28" s="134">
        <v>18.6849528598384</v>
      </c>
      <c r="BC28" s="135">
        <v>17.229460733470798</v>
      </c>
      <c r="BD28" s="125"/>
      <c r="BE28" s="136">
        <v>16.1582782133666</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2">
        <v>83.801831831831805</v>
      </c>
      <c r="H29" s="147">
        <v>108.060348810348</v>
      </c>
      <c r="I29" s="147">
        <v>128.25252945252899</v>
      </c>
      <c r="J29" s="147">
        <v>124.80201663201601</v>
      </c>
      <c r="K29" s="147">
        <v>155.319815199815</v>
      </c>
      <c r="L29" s="153">
        <v>120.047308385308</v>
      </c>
      <c r="M29" s="147"/>
      <c r="N29" s="154">
        <v>270.56235158235103</v>
      </c>
      <c r="O29" s="155">
        <v>274.44416724416698</v>
      </c>
      <c r="P29" s="156">
        <v>272.503259413259</v>
      </c>
      <c r="Q29" s="147"/>
      <c r="R29" s="157">
        <v>163.606151536151</v>
      </c>
      <c r="S29" s="130"/>
      <c r="T29" s="131">
        <v>5.5943925443054097</v>
      </c>
      <c r="U29" s="125">
        <v>14.8370825785394</v>
      </c>
      <c r="V29" s="125">
        <v>19.8215683584828</v>
      </c>
      <c r="W29" s="125">
        <v>15.1932590643545</v>
      </c>
      <c r="X29" s="125">
        <v>17.032241283057399</v>
      </c>
      <c r="Y29" s="132">
        <v>15.086188795028701</v>
      </c>
      <c r="Z29" s="125"/>
      <c r="AA29" s="133">
        <v>8.8047940346965898</v>
      </c>
      <c r="AB29" s="134">
        <v>2.42989132844151</v>
      </c>
      <c r="AC29" s="135">
        <v>5.4984707056903099</v>
      </c>
      <c r="AD29" s="125"/>
      <c r="AE29" s="136">
        <v>10.315199160882001</v>
      </c>
      <c r="AF29" s="75"/>
      <c r="AG29" s="152">
        <v>84.7804931854931</v>
      </c>
      <c r="AH29" s="147">
        <v>97.227882882882795</v>
      </c>
      <c r="AI29" s="147">
        <v>106.287654192654</v>
      </c>
      <c r="AJ29" s="147">
        <v>109.516364633864</v>
      </c>
      <c r="AK29" s="147">
        <v>153.88786960036899</v>
      </c>
      <c r="AL29" s="153">
        <v>110.340052899052</v>
      </c>
      <c r="AM29" s="147"/>
      <c r="AN29" s="154">
        <v>251.606423538923</v>
      </c>
      <c r="AO29" s="155">
        <v>261.75547412797403</v>
      </c>
      <c r="AP29" s="156">
        <v>256.68094883344799</v>
      </c>
      <c r="AQ29" s="147"/>
      <c r="AR29" s="157">
        <v>152.15173745173701</v>
      </c>
      <c r="AS29" s="130"/>
      <c r="AT29" s="131">
        <v>-2.5199824198003902</v>
      </c>
      <c r="AU29" s="125">
        <v>9.3061422293759009</v>
      </c>
      <c r="AV29" s="125">
        <v>14.752869954665099</v>
      </c>
      <c r="AW29" s="125">
        <v>7.5034567741646203</v>
      </c>
      <c r="AX29" s="125">
        <v>16.4702005065161</v>
      </c>
      <c r="AY29" s="132">
        <v>9.7814560703748992</v>
      </c>
      <c r="AZ29" s="125"/>
      <c r="BA29" s="133">
        <v>2.1848001175976401</v>
      </c>
      <c r="BB29" s="134">
        <v>3.6880964520939599</v>
      </c>
      <c r="BC29" s="135">
        <v>2.9458209747027899</v>
      </c>
      <c r="BD29" s="125"/>
      <c r="BE29" s="136">
        <v>6.3768569736927203</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2">
        <v>46.8217299389608</v>
      </c>
      <c r="H30" s="147">
        <v>64.722111061485705</v>
      </c>
      <c r="I30" s="147">
        <v>73.309685871668805</v>
      </c>
      <c r="J30" s="147">
        <v>70.751001935387805</v>
      </c>
      <c r="K30" s="147">
        <v>71.421655500967603</v>
      </c>
      <c r="L30" s="153">
        <v>65.405236861694206</v>
      </c>
      <c r="M30" s="147"/>
      <c r="N30" s="154">
        <v>100.61533869286799</v>
      </c>
      <c r="O30" s="155">
        <v>103.656111359237</v>
      </c>
      <c r="P30" s="156">
        <v>102.135725026053</v>
      </c>
      <c r="Q30" s="147"/>
      <c r="R30" s="157">
        <v>75.899662051511001</v>
      </c>
      <c r="S30" s="130"/>
      <c r="T30" s="131">
        <v>0.74540550706245101</v>
      </c>
      <c r="U30" s="125">
        <v>-4.1909543868337602</v>
      </c>
      <c r="V30" s="125">
        <v>2.6070946242723601</v>
      </c>
      <c r="W30" s="125">
        <v>-3.2236505802491902</v>
      </c>
      <c r="X30" s="125">
        <v>5.3854615871988898</v>
      </c>
      <c r="Y30" s="132">
        <v>0.205629591189292</v>
      </c>
      <c r="Z30" s="125"/>
      <c r="AA30" s="133">
        <v>3.57402231854668</v>
      </c>
      <c r="AB30" s="134">
        <v>3.0655772599069202</v>
      </c>
      <c r="AC30" s="135">
        <v>3.3153900845051201</v>
      </c>
      <c r="AD30" s="125"/>
      <c r="AE30" s="136">
        <v>1.3788485325472899</v>
      </c>
      <c r="AF30" s="75"/>
      <c r="AG30" s="152">
        <v>47.0229049426827</v>
      </c>
      <c r="AH30" s="147">
        <v>61.316301920500202</v>
      </c>
      <c r="AI30" s="147">
        <v>68.127756438886394</v>
      </c>
      <c r="AJ30" s="147">
        <v>69.144310704183397</v>
      </c>
      <c r="AK30" s="147">
        <v>72.493491886258695</v>
      </c>
      <c r="AL30" s="153">
        <v>63.620953178502297</v>
      </c>
      <c r="AM30" s="147"/>
      <c r="AN30" s="154">
        <v>103.870595876135</v>
      </c>
      <c r="AO30" s="155">
        <v>107.477313905017</v>
      </c>
      <c r="AP30" s="156">
        <v>105.673954890576</v>
      </c>
      <c r="AQ30" s="147"/>
      <c r="AR30" s="157">
        <v>75.636096524809105</v>
      </c>
      <c r="AS30" s="130"/>
      <c r="AT30" s="131">
        <v>-1.34728240806819</v>
      </c>
      <c r="AU30" s="125">
        <v>-2.0102088092608299</v>
      </c>
      <c r="AV30" s="125">
        <v>2.22734046574117</v>
      </c>
      <c r="AW30" s="125">
        <v>0.41706999437227799</v>
      </c>
      <c r="AX30" s="125">
        <v>-1.77378165246366</v>
      </c>
      <c r="AY30" s="132">
        <v>-0.44989160413722301</v>
      </c>
      <c r="AZ30" s="125"/>
      <c r="BA30" s="133">
        <v>-10.4827491062033</v>
      </c>
      <c r="BB30" s="134">
        <v>-9.6173166411885394</v>
      </c>
      <c r="BC30" s="135">
        <v>-10.044729639553999</v>
      </c>
      <c r="BD30" s="125"/>
      <c r="BE30" s="136">
        <v>-4.5154028314852201</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2">
        <v>49.262348141432398</v>
      </c>
      <c r="H31" s="147">
        <v>68.922166817769707</v>
      </c>
      <c r="I31" s="147">
        <v>68.255626473254694</v>
      </c>
      <c r="J31" s="147">
        <v>65.120500453309106</v>
      </c>
      <c r="K31" s="147">
        <v>83.326796010879406</v>
      </c>
      <c r="L31" s="153">
        <v>66.977487579329093</v>
      </c>
      <c r="M31" s="147"/>
      <c r="N31" s="154">
        <v>125.20441704442401</v>
      </c>
      <c r="O31" s="155">
        <v>145.80441523118699</v>
      </c>
      <c r="P31" s="156">
        <v>135.50441613780501</v>
      </c>
      <c r="Q31" s="147"/>
      <c r="R31" s="157">
        <v>86.556610024608204</v>
      </c>
      <c r="S31" s="130"/>
      <c r="T31" s="131">
        <v>-10.952233815254401</v>
      </c>
      <c r="U31" s="125">
        <v>5.5008286245892997</v>
      </c>
      <c r="V31" s="125">
        <v>-4.0253126119934102</v>
      </c>
      <c r="W31" s="125">
        <v>-9.0689658442686998</v>
      </c>
      <c r="X31" s="125">
        <v>2.3535886118213698</v>
      </c>
      <c r="Y31" s="132">
        <v>-2.87322985010029</v>
      </c>
      <c r="Z31" s="125"/>
      <c r="AA31" s="133">
        <v>-25.198610453511499</v>
      </c>
      <c r="AB31" s="134">
        <v>-23.684240239503001</v>
      </c>
      <c r="AC31" s="135">
        <v>-24.3914197707836</v>
      </c>
      <c r="AD31" s="125"/>
      <c r="AE31" s="136">
        <v>-13.841047682866099</v>
      </c>
      <c r="AF31" s="75"/>
      <c r="AG31" s="152">
        <v>53.963501359927399</v>
      </c>
      <c r="AH31" s="147">
        <v>61.549098368087002</v>
      </c>
      <c r="AI31" s="147">
        <v>64.035762466001799</v>
      </c>
      <c r="AJ31" s="147">
        <v>61.179477787851297</v>
      </c>
      <c r="AK31" s="147">
        <v>71.220729374433304</v>
      </c>
      <c r="AL31" s="153">
        <v>62.389713871260099</v>
      </c>
      <c r="AM31" s="147"/>
      <c r="AN31" s="154">
        <v>150.424544877606</v>
      </c>
      <c r="AO31" s="155">
        <v>167.48415639165901</v>
      </c>
      <c r="AP31" s="156">
        <v>158.95435063463199</v>
      </c>
      <c r="AQ31" s="147"/>
      <c r="AR31" s="157">
        <v>89.979610089366602</v>
      </c>
      <c r="AS31" s="130"/>
      <c r="AT31" s="131">
        <v>-0.16862847840421599</v>
      </c>
      <c r="AU31" s="125">
        <v>1.1984971740119601</v>
      </c>
      <c r="AV31" s="125">
        <v>-1.38902669668832</v>
      </c>
      <c r="AW31" s="125">
        <v>-9.7419129529664801</v>
      </c>
      <c r="AX31" s="125">
        <v>-8.7299084219664298</v>
      </c>
      <c r="AY31" s="132">
        <v>-4.2010389277410702</v>
      </c>
      <c r="AZ31" s="125"/>
      <c r="BA31" s="133">
        <v>-3.57708488790704</v>
      </c>
      <c r="BB31" s="134">
        <v>-1.5894629087355401</v>
      </c>
      <c r="BC31" s="135">
        <v>-2.5429677497101699</v>
      </c>
      <c r="BD31" s="125"/>
      <c r="BE31" s="136">
        <v>-3.3855182061482001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2">
        <v>43.138506605399101</v>
      </c>
      <c r="H32" s="147">
        <v>68.560748611908807</v>
      </c>
      <c r="I32" s="147">
        <v>66.335194332758903</v>
      </c>
      <c r="J32" s="147">
        <v>62.520708405131103</v>
      </c>
      <c r="K32" s="147">
        <v>64.827103197396099</v>
      </c>
      <c r="L32" s="153">
        <v>61.076452230518797</v>
      </c>
      <c r="M32" s="147"/>
      <c r="N32" s="154">
        <v>98.912714914799906</v>
      </c>
      <c r="O32" s="155">
        <v>111.685209649626</v>
      </c>
      <c r="P32" s="156">
        <v>105.298962282213</v>
      </c>
      <c r="Q32" s="147"/>
      <c r="R32" s="157">
        <v>73.711455102431501</v>
      </c>
      <c r="S32" s="130"/>
      <c r="T32" s="131">
        <v>5.4516566607272097</v>
      </c>
      <c r="U32" s="125">
        <v>22.347100971779899</v>
      </c>
      <c r="V32" s="125">
        <v>11.769342151608599</v>
      </c>
      <c r="W32" s="125">
        <v>7.11243223908403</v>
      </c>
      <c r="X32" s="125">
        <v>-9.7471381184533605</v>
      </c>
      <c r="Y32" s="132">
        <v>6.5929547709272098</v>
      </c>
      <c r="Z32" s="125"/>
      <c r="AA32" s="133">
        <v>-2.0853622651818</v>
      </c>
      <c r="AB32" s="134">
        <v>8.4642361460982691</v>
      </c>
      <c r="AC32" s="135">
        <v>3.23986789065775</v>
      </c>
      <c r="AD32" s="125"/>
      <c r="AE32" s="136">
        <v>5.1984253922687103</v>
      </c>
      <c r="AF32" s="75"/>
      <c r="AG32" s="152">
        <v>45.828587497606698</v>
      </c>
      <c r="AH32" s="147">
        <v>57.099174325100499</v>
      </c>
      <c r="AI32" s="147">
        <v>59.127005552364501</v>
      </c>
      <c r="AJ32" s="147">
        <v>59.920241719318298</v>
      </c>
      <c r="AK32" s="147">
        <v>64.372586157380795</v>
      </c>
      <c r="AL32" s="153">
        <v>57.269519050354198</v>
      </c>
      <c r="AM32" s="147"/>
      <c r="AN32" s="154">
        <v>157.15212138617599</v>
      </c>
      <c r="AO32" s="155">
        <v>168.25609994256101</v>
      </c>
      <c r="AP32" s="156">
        <v>162.70411066436901</v>
      </c>
      <c r="AQ32" s="147"/>
      <c r="AR32" s="157">
        <v>87.393688082929799</v>
      </c>
      <c r="AS32" s="130"/>
      <c r="AT32" s="131">
        <v>7.1489483550601598</v>
      </c>
      <c r="AU32" s="125">
        <v>11.435010331467</v>
      </c>
      <c r="AV32" s="125">
        <v>6.4807167136407298</v>
      </c>
      <c r="AW32" s="125">
        <v>7.5634919820493201</v>
      </c>
      <c r="AX32" s="125">
        <v>-0.41666063122961999</v>
      </c>
      <c r="AY32" s="132">
        <v>6.0986937299009201</v>
      </c>
      <c r="AZ32" s="125"/>
      <c r="BA32" s="133">
        <v>27.427768467321901</v>
      </c>
      <c r="BB32" s="134">
        <v>32.203068471366599</v>
      </c>
      <c r="BC32" s="135">
        <v>29.853001160530201</v>
      </c>
      <c r="BD32" s="125"/>
      <c r="BE32" s="136">
        <v>17.535648481401701</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2">
        <v>61.721095301124997</v>
      </c>
      <c r="H33" s="147">
        <v>86.678967571144895</v>
      </c>
      <c r="I33" s="147">
        <v>97.733977498345396</v>
      </c>
      <c r="J33" s="147">
        <v>81.251386499007197</v>
      </c>
      <c r="K33" s="147">
        <v>83.490496360026398</v>
      </c>
      <c r="L33" s="153">
        <v>82.175184645929804</v>
      </c>
      <c r="M33" s="147"/>
      <c r="N33" s="154">
        <v>136.681346790205</v>
      </c>
      <c r="O33" s="155">
        <v>148.92086035737901</v>
      </c>
      <c r="P33" s="156">
        <v>142.80110357379201</v>
      </c>
      <c r="Q33" s="147"/>
      <c r="R33" s="157">
        <v>99.496875768176196</v>
      </c>
      <c r="S33" s="130"/>
      <c r="T33" s="131">
        <v>25.430631422417498</v>
      </c>
      <c r="U33" s="125">
        <v>33.1585514246933</v>
      </c>
      <c r="V33" s="125">
        <v>29.677107788003202</v>
      </c>
      <c r="W33" s="125">
        <v>6.2134657697351399</v>
      </c>
      <c r="X33" s="125">
        <v>-6.5590454097250896</v>
      </c>
      <c r="Y33" s="132">
        <v>15.5709436032932</v>
      </c>
      <c r="Z33" s="125"/>
      <c r="AA33" s="133">
        <v>-21.760441349880399</v>
      </c>
      <c r="AB33" s="134">
        <v>-17.460900327524602</v>
      </c>
      <c r="AC33" s="135">
        <v>-19.575991584922299</v>
      </c>
      <c r="AD33" s="125"/>
      <c r="AE33" s="136">
        <v>-1.9926873098837901</v>
      </c>
      <c r="AF33" s="75"/>
      <c r="AG33" s="152">
        <v>56.811959794837797</v>
      </c>
      <c r="AH33" s="147">
        <v>74.729349768365296</v>
      </c>
      <c r="AI33" s="147">
        <v>87.140025645267997</v>
      </c>
      <c r="AJ33" s="147">
        <v>85.659015552614093</v>
      </c>
      <c r="AK33" s="147">
        <v>89.141997021839799</v>
      </c>
      <c r="AL33" s="153">
        <v>78.696469556585001</v>
      </c>
      <c r="AM33" s="147"/>
      <c r="AN33" s="154">
        <v>133.01969556584999</v>
      </c>
      <c r="AO33" s="155">
        <v>130.880480641958</v>
      </c>
      <c r="AP33" s="156">
        <v>131.95008810390399</v>
      </c>
      <c r="AQ33" s="147"/>
      <c r="AR33" s="157">
        <v>93.911789141533504</v>
      </c>
      <c r="AS33" s="130"/>
      <c r="AT33" s="131">
        <v>10.486124441681399</v>
      </c>
      <c r="AU33" s="125">
        <v>20.438280619340699</v>
      </c>
      <c r="AV33" s="125">
        <v>21.8804341162238</v>
      </c>
      <c r="AW33" s="125">
        <v>16.365898098285701</v>
      </c>
      <c r="AX33" s="125">
        <v>12.0538943658281</v>
      </c>
      <c r="AY33" s="132">
        <v>16.370575947082301</v>
      </c>
      <c r="AZ33" s="125"/>
      <c r="BA33" s="133">
        <v>-5.7354072281535098</v>
      </c>
      <c r="BB33" s="134">
        <v>-8.6654032148905706</v>
      </c>
      <c r="BC33" s="135">
        <v>-7.2116586274958498</v>
      </c>
      <c r="BD33" s="125"/>
      <c r="BE33" s="136">
        <v>5.5968925866616397</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2">
        <v>58.954196954729703</v>
      </c>
      <c r="H34" s="147">
        <v>78.031658207582495</v>
      </c>
      <c r="I34" s="147">
        <v>90.336538474639696</v>
      </c>
      <c r="J34" s="147">
        <v>88.9657468406172</v>
      </c>
      <c r="K34" s="147">
        <v>88.681293388288907</v>
      </c>
      <c r="L34" s="153">
        <v>80.993886773171596</v>
      </c>
      <c r="M34" s="147"/>
      <c r="N34" s="154">
        <v>125.659969002282</v>
      </c>
      <c r="O34" s="155">
        <v>133.961315188881</v>
      </c>
      <c r="P34" s="156">
        <v>129.81064209558099</v>
      </c>
      <c r="Q34" s="147"/>
      <c r="R34" s="157">
        <v>94.941531151003105</v>
      </c>
      <c r="S34" s="130"/>
      <c r="T34" s="131">
        <v>7.0117947804932603</v>
      </c>
      <c r="U34" s="125">
        <v>8.8007216636766508</v>
      </c>
      <c r="V34" s="125">
        <v>8.5376371140483691</v>
      </c>
      <c r="W34" s="125">
        <v>3.1842231592789498</v>
      </c>
      <c r="X34" s="125">
        <v>1.05175569490531</v>
      </c>
      <c r="Y34" s="132">
        <v>5.4552131649769402</v>
      </c>
      <c r="Z34" s="125"/>
      <c r="AA34" s="133">
        <v>1.3000719933093801</v>
      </c>
      <c r="AB34" s="134">
        <v>0.70351350026344295</v>
      </c>
      <c r="AC34" s="135">
        <v>0.99137542205993001</v>
      </c>
      <c r="AD34" s="125"/>
      <c r="AE34" s="136">
        <v>3.6652530760195599</v>
      </c>
      <c r="AF34" s="75"/>
      <c r="AG34" s="152">
        <v>55.882900415573701</v>
      </c>
      <c r="AH34" s="147">
        <v>71.277283186292806</v>
      </c>
      <c r="AI34" s="147">
        <v>81.783444919439901</v>
      </c>
      <c r="AJ34" s="147">
        <v>83.2459645910685</v>
      </c>
      <c r="AK34" s="147">
        <v>85.828922914466702</v>
      </c>
      <c r="AL34" s="153">
        <v>75.603703205368305</v>
      </c>
      <c r="AM34" s="147"/>
      <c r="AN34" s="154">
        <v>122.28619315665701</v>
      </c>
      <c r="AO34" s="155">
        <v>128.553109394692</v>
      </c>
      <c r="AP34" s="156">
        <v>125.41965127567499</v>
      </c>
      <c r="AQ34" s="147"/>
      <c r="AR34" s="157">
        <v>89.836831225455995</v>
      </c>
      <c r="AS34" s="130"/>
      <c r="AT34" s="131">
        <v>-1.37441177070651</v>
      </c>
      <c r="AU34" s="125">
        <v>4.5415546363611501</v>
      </c>
      <c r="AV34" s="125">
        <v>7.4194912287717996</v>
      </c>
      <c r="AW34" s="125">
        <v>5.3326614009368596</v>
      </c>
      <c r="AX34" s="125">
        <v>6.5421309337827802</v>
      </c>
      <c r="AY34" s="132">
        <v>4.8399407577284004</v>
      </c>
      <c r="AZ34" s="125"/>
      <c r="BA34" s="133">
        <v>3.54698272060641</v>
      </c>
      <c r="BB34" s="134">
        <v>3.39822289504442</v>
      </c>
      <c r="BC34" s="135">
        <v>3.47069108308576</v>
      </c>
      <c r="BD34" s="125"/>
      <c r="BE34" s="136">
        <v>4.2894515616114903</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2">
        <v>51.819972144846702</v>
      </c>
      <c r="H35" s="147">
        <v>64.636991643453996</v>
      </c>
      <c r="I35" s="147">
        <v>69.065320334261799</v>
      </c>
      <c r="J35" s="147">
        <v>73.8665273909006</v>
      </c>
      <c r="K35" s="147">
        <v>69.616388115134598</v>
      </c>
      <c r="L35" s="153">
        <v>65.801039925719493</v>
      </c>
      <c r="M35" s="147"/>
      <c r="N35" s="154">
        <v>103.83525533890401</v>
      </c>
      <c r="O35" s="155">
        <v>108.67548746518101</v>
      </c>
      <c r="P35" s="156">
        <v>106.255371402042</v>
      </c>
      <c r="Q35" s="147"/>
      <c r="R35" s="157">
        <v>77.359420347526097</v>
      </c>
      <c r="S35" s="130"/>
      <c r="T35" s="131">
        <v>10.8053574016681</v>
      </c>
      <c r="U35" s="125">
        <v>-19.9488327823451</v>
      </c>
      <c r="V35" s="125">
        <v>-17.544860814167301</v>
      </c>
      <c r="W35" s="125">
        <v>8.1335461545184504</v>
      </c>
      <c r="X35" s="125">
        <v>-9.4076901337349899</v>
      </c>
      <c r="Y35" s="132">
        <v>-7.6939436473910296</v>
      </c>
      <c r="Z35" s="125"/>
      <c r="AA35" s="133">
        <v>-3.9621528822328398</v>
      </c>
      <c r="AB35" s="134">
        <v>-0.79065045956695701</v>
      </c>
      <c r="AC35" s="135">
        <v>-2.3660383016761899</v>
      </c>
      <c r="AD35" s="125"/>
      <c r="AE35" s="136">
        <v>-5.6739173199708404</v>
      </c>
      <c r="AF35" s="75"/>
      <c r="AG35" s="152">
        <v>55.038899721448402</v>
      </c>
      <c r="AH35" s="147">
        <v>67.286269730733494</v>
      </c>
      <c r="AI35" s="147">
        <v>72.032558031569096</v>
      </c>
      <c r="AJ35" s="147">
        <v>69.175248375115999</v>
      </c>
      <c r="AK35" s="147">
        <v>68.947567316620194</v>
      </c>
      <c r="AL35" s="153">
        <v>66.4961086350974</v>
      </c>
      <c r="AM35" s="147"/>
      <c r="AN35" s="154">
        <v>107.034772516248</v>
      </c>
      <c r="AO35" s="155">
        <v>114.704164345403</v>
      </c>
      <c r="AP35" s="156">
        <v>110.869468430826</v>
      </c>
      <c r="AQ35" s="147"/>
      <c r="AR35" s="157">
        <v>79.174211433877105</v>
      </c>
      <c r="AS35" s="130"/>
      <c r="AT35" s="131">
        <v>13.705343006786199</v>
      </c>
      <c r="AU35" s="125">
        <v>0.525245506679482</v>
      </c>
      <c r="AV35" s="125">
        <v>0.14266435493270199</v>
      </c>
      <c r="AW35" s="125">
        <v>-2.9143106562539298</v>
      </c>
      <c r="AX35" s="125">
        <v>1.6929218466865099</v>
      </c>
      <c r="AY35" s="132">
        <v>1.8875709308912201</v>
      </c>
      <c r="AZ35" s="125"/>
      <c r="BA35" s="133">
        <v>5.8520818978573503</v>
      </c>
      <c r="BB35" s="134">
        <v>3.7881646272628</v>
      </c>
      <c r="BC35" s="135">
        <v>4.7742863411364498</v>
      </c>
      <c r="BD35" s="125"/>
      <c r="BE35" s="136">
        <v>3.0232210684211802</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2">
        <v>44.954726264726197</v>
      </c>
      <c r="H36" s="147">
        <v>55.274192654192603</v>
      </c>
      <c r="I36" s="147">
        <v>59.9922522522522</v>
      </c>
      <c r="J36" s="147">
        <v>65.710381150381096</v>
      </c>
      <c r="K36" s="147">
        <v>63.887304227304199</v>
      </c>
      <c r="L36" s="153">
        <v>57.963771309771303</v>
      </c>
      <c r="M36" s="147"/>
      <c r="N36" s="154">
        <v>96.078905058904994</v>
      </c>
      <c r="O36" s="155">
        <v>92.384199584199493</v>
      </c>
      <c r="P36" s="156">
        <v>94.2315523215523</v>
      </c>
      <c r="Q36" s="147"/>
      <c r="R36" s="157">
        <v>68.325994455994405</v>
      </c>
      <c r="S36" s="130"/>
      <c r="T36" s="131">
        <v>-16.247153621731901</v>
      </c>
      <c r="U36" s="125">
        <v>-15.4671297989573</v>
      </c>
      <c r="V36" s="125">
        <v>-11.7870134284882</v>
      </c>
      <c r="W36" s="125">
        <v>-7.9973270538958401</v>
      </c>
      <c r="X36" s="125">
        <v>-9.7102177008143293</v>
      </c>
      <c r="Y36" s="132">
        <v>-11.976585075004801</v>
      </c>
      <c r="Z36" s="125"/>
      <c r="AA36" s="133">
        <v>-15.0730509590999</v>
      </c>
      <c r="AB36" s="134">
        <v>-18.253446056695601</v>
      </c>
      <c r="AC36" s="135">
        <v>-16.6624168274388</v>
      </c>
      <c r="AD36" s="125"/>
      <c r="AE36" s="136">
        <v>-13.884544919336101</v>
      </c>
      <c r="AF36" s="75"/>
      <c r="AG36" s="152">
        <v>48.822602217602203</v>
      </c>
      <c r="AH36" s="147">
        <v>56.982314622314597</v>
      </c>
      <c r="AI36" s="147">
        <v>60.694398821898801</v>
      </c>
      <c r="AJ36" s="147">
        <v>65.650544005544006</v>
      </c>
      <c r="AK36" s="147">
        <v>68.186876299376195</v>
      </c>
      <c r="AL36" s="153">
        <v>60.067347193347103</v>
      </c>
      <c r="AM36" s="147"/>
      <c r="AN36" s="154">
        <v>109.78548163548101</v>
      </c>
      <c r="AO36" s="155">
        <v>114.80661988911901</v>
      </c>
      <c r="AP36" s="156">
        <v>112.2960507623</v>
      </c>
      <c r="AQ36" s="147"/>
      <c r="AR36" s="157">
        <v>74.989833927333905</v>
      </c>
      <c r="AS36" s="130"/>
      <c r="AT36" s="131">
        <v>-10.2747152504996</v>
      </c>
      <c r="AU36" s="125">
        <v>-5.46539882777203</v>
      </c>
      <c r="AV36" s="125">
        <v>-8.0791265367207803</v>
      </c>
      <c r="AW36" s="125">
        <v>-3.6583934340795401</v>
      </c>
      <c r="AX36" s="125">
        <v>-1.1112410393877901</v>
      </c>
      <c r="AY36" s="132">
        <v>-5.4997102672795002</v>
      </c>
      <c r="AZ36" s="125"/>
      <c r="BA36" s="133">
        <v>-3.41449253740829</v>
      </c>
      <c r="BB36" s="134">
        <v>0.56323342459486103</v>
      </c>
      <c r="BC36" s="135">
        <v>-1.42129102007161</v>
      </c>
      <c r="BD36" s="125"/>
      <c r="BE36" s="136">
        <v>-3.7967978333510302</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2">
        <v>46.248658699604299</v>
      </c>
      <c r="H37" s="147">
        <v>59.390867821623303</v>
      </c>
      <c r="I37" s="147">
        <v>64.977108598010901</v>
      </c>
      <c r="J37" s="147">
        <v>70.551339428937993</v>
      </c>
      <c r="K37" s="147">
        <v>73.3982680996684</v>
      </c>
      <c r="L37" s="153">
        <v>62.913248529569003</v>
      </c>
      <c r="M37" s="147"/>
      <c r="N37" s="154">
        <v>105.548048069725</v>
      </c>
      <c r="O37" s="155">
        <v>111.247153245642</v>
      </c>
      <c r="P37" s="156">
        <v>108.397600657683</v>
      </c>
      <c r="Q37" s="147"/>
      <c r="R37" s="157">
        <v>75.908777709030304</v>
      </c>
      <c r="S37" s="130"/>
      <c r="T37" s="131">
        <v>-9.8892862397496604</v>
      </c>
      <c r="U37" s="125">
        <v>1.5896984167946799</v>
      </c>
      <c r="V37" s="125">
        <v>3.2031217676874202</v>
      </c>
      <c r="W37" s="125">
        <v>6.2451367813051597</v>
      </c>
      <c r="X37" s="125">
        <v>-3.56154661756766</v>
      </c>
      <c r="Y37" s="132">
        <v>-0.22737186022077299</v>
      </c>
      <c r="Z37" s="125"/>
      <c r="AA37" s="133">
        <v>-4.2992602821249903</v>
      </c>
      <c r="AB37" s="134">
        <v>-8.3758794005649797</v>
      </c>
      <c r="AC37" s="135">
        <v>-6.43545515425805</v>
      </c>
      <c r="AD37" s="125"/>
      <c r="AE37" s="136">
        <v>-2.87657994367874</v>
      </c>
      <c r="AF37" s="75"/>
      <c r="AG37" s="152">
        <v>52.469248483471802</v>
      </c>
      <c r="AH37" s="147">
        <v>58.057438603992402</v>
      </c>
      <c r="AI37" s="147">
        <v>63.543424080061897</v>
      </c>
      <c r="AJ37" s="147">
        <v>65.901911760776002</v>
      </c>
      <c r="AK37" s="147">
        <v>66.276231728173997</v>
      </c>
      <c r="AL37" s="153">
        <v>61.2496509312952</v>
      </c>
      <c r="AM37" s="147"/>
      <c r="AN37" s="154">
        <v>99.123291734587497</v>
      </c>
      <c r="AO37" s="155">
        <v>108.237758010208</v>
      </c>
      <c r="AP37" s="156">
        <v>103.680524872397</v>
      </c>
      <c r="AQ37" s="147"/>
      <c r="AR37" s="157">
        <v>73.372757771610196</v>
      </c>
      <c r="AS37" s="130"/>
      <c r="AT37" s="131">
        <v>-1.3447216776447499</v>
      </c>
      <c r="AU37" s="125">
        <v>3.2319429846075902</v>
      </c>
      <c r="AV37" s="125">
        <v>3.0439195713195102</v>
      </c>
      <c r="AW37" s="125">
        <v>2.6434628618973899</v>
      </c>
      <c r="AX37" s="125">
        <v>-1.5825748906481201</v>
      </c>
      <c r="AY37" s="132">
        <v>1.1939149158257001</v>
      </c>
      <c r="AZ37" s="125"/>
      <c r="BA37" s="133">
        <v>1.9953208318191999</v>
      </c>
      <c r="BB37" s="134">
        <v>1.2862558003246201</v>
      </c>
      <c r="BC37" s="135">
        <v>1.6239709269759799</v>
      </c>
      <c r="BD37" s="125"/>
      <c r="BE37" s="136">
        <v>1.3541944579752101</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2">
        <v>78.926348839064801</v>
      </c>
      <c r="H38" s="147">
        <v>120.957940437245</v>
      </c>
      <c r="I38" s="147">
        <v>146.55943788398599</v>
      </c>
      <c r="J38" s="147">
        <v>142.934474098896</v>
      </c>
      <c r="K38" s="147">
        <v>119.49469511100401</v>
      </c>
      <c r="L38" s="153">
        <v>121.77465459463301</v>
      </c>
      <c r="M38" s="147"/>
      <c r="N38" s="154">
        <v>112.749083438054</v>
      </c>
      <c r="O38" s="155">
        <v>114.870151995691</v>
      </c>
      <c r="P38" s="156">
        <v>113.80961771687301</v>
      </c>
      <c r="Q38" s="147"/>
      <c r="R38" s="157">
        <v>119.498910317785</v>
      </c>
      <c r="S38" s="130"/>
      <c r="T38" s="131">
        <v>0.39604227502252098</v>
      </c>
      <c r="U38" s="125">
        <v>7.40681847059159</v>
      </c>
      <c r="V38" s="125">
        <v>11.101017876679901</v>
      </c>
      <c r="W38" s="125">
        <v>8.7251875214235994</v>
      </c>
      <c r="X38" s="125">
        <v>4.78467525187303</v>
      </c>
      <c r="Y38" s="132">
        <v>7.0735741217735804</v>
      </c>
      <c r="Z38" s="125"/>
      <c r="AA38" s="133">
        <v>4.0423449534746601</v>
      </c>
      <c r="AB38" s="134">
        <v>1.1253068167590801</v>
      </c>
      <c r="AC38" s="135">
        <v>2.5495022594333201</v>
      </c>
      <c r="AD38" s="125"/>
      <c r="AE38" s="136">
        <v>5.8034428674666199</v>
      </c>
      <c r="AF38" s="75"/>
      <c r="AG38" s="152">
        <v>81.568314599457395</v>
      </c>
      <c r="AH38" s="147">
        <v>112.56825645296399</v>
      </c>
      <c r="AI38" s="147">
        <v>140.371440696561</v>
      </c>
      <c r="AJ38" s="147">
        <v>140.54583092719699</v>
      </c>
      <c r="AK38" s="147">
        <v>113.898586488737</v>
      </c>
      <c r="AL38" s="153">
        <v>117.79050464672299</v>
      </c>
      <c r="AM38" s="147"/>
      <c r="AN38" s="154">
        <v>107.676589869794</v>
      </c>
      <c r="AO38" s="155">
        <v>113.407686519156</v>
      </c>
      <c r="AP38" s="156">
        <v>110.542138194475</v>
      </c>
      <c r="AQ38" s="147"/>
      <c r="AR38" s="157">
        <v>115.71953837714599</v>
      </c>
      <c r="AS38" s="130"/>
      <c r="AT38" s="131">
        <v>4.5032675674651204</v>
      </c>
      <c r="AU38" s="125">
        <v>10.3125012212495</v>
      </c>
      <c r="AV38" s="125">
        <v>15.084701894658799</v>
      </c>
      <c r="AW38" s="125">
        <v>14.051019840099199</v>
      </c>
      <c r="AX38" s="125">
        <v>7.2328829357627704</v>
      </c>
      <c r="AY38" s="132">
        <v>10.805900972235101</v>
      </c>
      <c r="AZ38" s="125"/>
      <c r="BA38" s="133">
        <v>1.56404162652485</v>
      </c>
      <c r="BB38" s="134">
        <v>0.55420792950797604</v>
      </c>
      <c r="BC38" s="135">
        <v>1.04351531070631</v>
      </c>
      <c r="BD38" s="125"/>
      <c r="BE38" s="136">
        <v>7.9590781753073596</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8">
        <v>51.249856463704504</v>
      </c>
      <c r="H39" s="159">
        <v>65.515804534649803</v>
      </c>
      <c r="I39" s="159">
        <v>64.947790272444607</v>
      </c>
      <c r="J39" s="159">
        <v>65.880046626439906</v>
      </c>
      <c r="K39" s="159">
        <v>77.963483269336194</v>
      </c>
      <c r="L39" s="160">
        <v>65.111396233315006</v>
      </c>
      <c r="M39" s="147"/>
      <c r="N39" s="161">
        <v>121.94821722435501</v>
      </c>
      <c r="O39" s="162">
        <v>136.36353629548299</v>
      </c>
      <c r="P39" s="163">
        <v>129.15587675991901</v>
      </c>
      <c r="Q39" s="147"/>
      <c r="R39" s="164">
        <v>83.409819240916306</v>
      </c>
      <c r="S39" s="130"/>
      <c r="T39" s="137">
        <v>-8.7315516635646393</v>
      </c>
      <c r="U39" s="138">
        <v>2.64661412059862</v>
      </c>
      <c r="V39" s="138">
        <v>-5.05028674212521</v>
      </c>
      <c r="W39" s="138">
        <v>-5.4949682663794599</v>
      </c>
      <c r="X39" s="138">
        <v>1.9583614866711101</v>
      </c>
      <c r="Y39" s="139">
        <v>-2.6905268723235598</v>
      </c>
      <c r="Z39" s="125"/>
      <c r="AA39" s="140">
        <v>-11.6581788580416</v>
      </c>
      <c r="AB39" s="141">
        <v>-11.115553502350799</v>
      </c>
      <c r="AC39" s="142">
        <v>-11.372553583292101</v>
      </c>
      <c r="AD39" s="125"/>
      <c r="AE39" s="143">
        <v>-6.7326671965713203</v>
      </c>
      <c r="AF39" s="75"/>
      <c r="AG39" s="158">
        <v>52.5935314669345</v>
      </c>
      <c r="AH39" s="159">
        <v>59.823709353306498</v>
      </c>
      <c r="AI39" s="159">
        <v>61.895520871392002</v>
      </c>
      <c r="AJ39" s="159">
        <v>63.008934280233802</v>
      </c>
      <c r="AK39" s="159">
        <v>73.551973876507105</v>
      </c>
      <c r="AL39" s="160">
        <v>62.174733969674797</v>
      </c>
      <c r="AM39" s="147"/>
      <c r="AN39" s="161">
        <v>131.32345862257901</v>
      </c>
      <c r="AO39" s="162">
        <v>143.347362760321</v>
      </c>
      <c r="AP39" s="163">
        <v>137.33541069144999</v>
      </c>
      <c r="AQ39" s="147"/>
      <c r="AR39" s="164">
        <v>83.649213033039302</v>
      </c>
      <c r="AS39" s="130"/>
      <c r="AT39" s="137">
        <v>-1.2494004105376999</v>
      </c>
      <c r="AU39" s="138">
        <v>1.4116060289135</v>
      </c>
      <c r="AV39" s="138">
        <v>-1.23804072060241</v>
      </c>
      <c r="AW39" s="138">
        <v>-4.7488003086967998</v>
      </c>
      <c r="AX39" s="138">
        <v>-4.3495147982772497</v>
      </c>
      <c r="AY39" s="139">
        <v>-2.23121927620583</v>
      </c>
      <c r="AZ39" s="125"/>
      <c r="BA39" s="140">
        <v>-2.7467743602363099</v>
      </c>
      <c r="BB39" s="141">
        <v>-0.52957427807705904</v>
      </c>
      <c r="BC39" s="142">
        <v>-1.6021214262807599</v>
      </c>
      <c r="BD39" s="125"/>
      <c r="BE39" s="143">
        <v>-1.9371228659788</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4">
        <v>49.050573791029798</v>
      </c>
      <c r="H40" s="145">
        <v>69.577093460285596</v>
      </c>
      <c r="I40" s="145">
        <v>72.005023803558004</v>
      </c>
      <c r="J40" s="145">
        <v>73.033563016787696</v>
      </c>
      <c r="K40" s="145">
        <v>76.949959909797002</v>
      </c>
      <c r="L40" s="146">
        <v>68.123242796291606</v>
      </c>
      <c r="M40" s="147"/>
      <c r="N40" s="148">
        <v>73.895479829616605</v>
      </c>
      <c r="O40" s="149">
        <v>78.398541718867406</v>
      </c>
      <c r="P40" s="150">
        <v>76.147010774242005</v>
      </c>
      <c r="Q40" s="147"/>
      <c r="R40" s="151">
        <v>70.415747932848902</v>
      </c>
      <c r="S40" s="130"/>
      <c r="T40" s="122">
        <v>26.235143284913701</v>
      </c>
      <c r="U40" s="123">
        <v>28.1833850008152</v>
      </c>
      <c r="V40" s="123">
        <v>24.5623962691797</v>
      </c>
      <c r="W40" s="123">
        <v>26.831158148377899</v>
      </c>
      <c r="X40" s="123">
        <v>43.877899426910098</v>
      </c>
      <c r="Y40" s="124">
        <v>30.002040977612701</v>
      </c>
      <c r="Z40" s="125"/>
      <c r="AA40" s="126">
        <v>1.4138845724256399</v>
      </c>
      <c r="AB40" s="127">
        <v>-7.2935581219199603</v>
      </c>
      <c r="AC40" s="128">
        <v>-3.2634294519858602</v>
      </c>
      <c r="AD40" s="125"/>
      <c r="AE40" s="129">
        <v>17.516253503428398</v>
      </c>
      <c r="AF40" s="75"/>
      <c r="AG40" s="144">
        <v>47.773003633174604</v>
      </c>
      <c r="AH40" s="145">
        <v>65.806859183162103</v>
      </c>
      <c r="AI40" s="145">
        <v>70.393353796040998</v>
      </c>
      <c r="AJ40" s="145">
        <v>73.421102480581297</v>
      </c>
      <c r="AK40" s="145">
        <v>71.945838762214905</v>
      </c>
      <c r="AL40" s="146">
        <v>65.868031571034805</v>
      </c>
      <c r="AM40" s="147"/>
      <c r="AN40" s="148">
        <v>84.489037835128997</v>
      </c>
      <c r="AO40" s="149">
        <v>88.4553150839388</v>
      </c>
      <c r="AP40" s="150">
        <v>86.472176459533898</v>
      </c>
      <c r="AQ40" s="147"/>
      <c r="AR40" s="151">
        <v>71.754930110605997</v>
      </c>
      <c r="AS40" s="130"/>
      <c r="AT40" s="122">
        <v>9.8639786718898605</v>
      </c>
      <c r="AU40" s="123">
        <v>18.9929776021756</v>
      </c>
      <c r="AV40" s="123">
        <v>15.8103403872871</v>
      </c>
      <c r="AW40" s="123">
        <v>17.205041090454898</v>
      </c>
      <c r="AX40" s="123">
        <v>20.2035110407543</v>
      </c>
      <c r="AY40" s="124">
        <v>16.759598490283899</v>
      </c>
      <c r="AZ40" s="125"/>
      <c r="BA40" s="126">
        <v>8.6094783046893504</v>
      </c>
      <c r="BB40" s="127">
        <v>6.3148675864405499</v>
      </c>
      <c r="BC40" s="128">
        <v>7.4236212226520903</v>
      </c>
      <c r="BD40" s="125"/>
      <c r="BE40" s="129">
        <v>13.3672215670237</v>
      </c>
      <c r="BF40" s="75"/>
    </row>
    <row r="41" spans="1:70" x14ac:dyDescent="0.2">
      <c r="A41" s="20" t="s">
        <v>84</v>
      </c>
      <c r="B41" s="3" t="str">
        <f t="shared" si="0"/>
        <v>Southwest Virginia - Blue Ridge Highlands</v>
      </c>
      <c r="C41" s="10"/>
      <c r="D41" s="24" t="s">
        <v>16</v>
      </c>
      <c r="E41" s="27" t="s">
        <v>17</v>
      </c>
      <c r="F41" s="3"/>
      <c r="G41" s="152">
        <v>48.874898951138299</v>
      </c>
      <c r="H41" s="147">
        <v>71.932663085187997</v>
      </c>
      <c r="I41" s="147">
        <v>70.606438986953094</v>
      </c>
      <c r="J41" s="147">
        <v>64.790253261703697</v>
      </c>
      <c r="K41" s="147">
        <v>73.791343054489602</v>
      </c>
      <c r="L41" s="153">
        <v>65.999119467894602</v>
      </c>
      <c r="M41" s="147"/>
      <c r="N41" s="154">
        <v>104.298984394985</v>
      </c>
      <c r="O41" s="155">
        <v>111.96983243796301</v>
      </c>
      <c r="P41" s="156">
        <v>108.134408416474</v>
      </c>
      <c r="Q41" s="147"/>
      <c r="R41" s="157">
        <v>78.037773453203201</v>
      </c>
      <c r="S41" s="130"/>
      <c r="T41" s="131">
        <v>2.0455466723845701</v>
      </c>
      <c r="U41" s="125">
        <v>13.7334937074893</v>
      </c>
      <c r="V41" s="125">
        <v>4.6782763014816</v>
      </c>
      <c r="W41" s="125">
        <v>-0.33694339382906002</v>
      </c>
      <c r="X41" s="125">
        <v>-3.6284446383189901</v>
      </c>
      <c r="Y41" s="132">
        <v>3.0683243277984</v>
      </c>
      <c r="Z41" s="125"/>
      <c r="AA41" s="133">
        <v>0.52186873679412804</v>
      </c>
      <c r="AB41" s="134">
        <v>3.6169444523539598</v>
      </c>
      <c r="AC41" s="135">
        <v>2.1008500057263602</v>
      </c>
      <c r="AD41" s="125"/>
      <c r="AE41" s="136">
        <v>2.6831120626822602</v>
      </c>
      <c r="AF41" s="75"/>
      <c r="AG41" s="152">
        <v>49.580394602200002</v>
      </c>
      <c r="AH41" s="147">
        <v>61.452381043745198</v>
      </c>
      <c r="AI41" s="147">
        <v>64.193650550012705</v>
      </c>
      <c r="AJ41" s="147">
        <v>65.498596827833197</v>
      </c>
      <c r="AK41" s="147">
        <v>72.9705899846508</v>
      </c>
      <c r="AL41" s="153">
        <v>62.7391226016884</v>
      </c>
      <c r="AM41" s="147"/>
      <c r="AN41" s="154">
        <v>140.39753197748701</v>
      </c>
      <c r="AO41" s="155">
        <v>146.317481133282</v>
      </c>
      <c r="AP41" s="156">
        <v>143.35750655538499</v>
      </c>
      <c r="AQ41" s="147"/>
      <c r="AR41" s="157">
        <v>85.772946588458794</v>
      </c>
      <c r="AS41" s="130"/>
      <c r="AT41" s="131">
        <v>0.784109453674944</v>
      </c>
      <c r="AU41" s="125">
        <v>5.7990417804087402</v>
      </c>
      <c r="AV41" s="125">
        <v>3.8246429501447801</v>
      </c>
      <c r="AW41" s="125">
        <v>3.90249988401531</v>
      </c>
      <c r="AX41" s="125">
        <v>-0.238243660787649</v>
      </c>
      <c r="AY41" s="132">
        <v>2.7529829755644601</v>
      </c>
      <c r="AZ41" s="125"/>
      <c r="BA41" s="133">
        <v>13.469665038873501</v>
      </c>
      <c r="BB41" s="134">
        <v>15.829829839726999</v>
      </c>
      <c r="BC41" s="135">
        <v>14.661969280422101</v>
      </c>
      <c r="BD41" s="125"/>
      <c r="BE41" s="136">
        <v>8.1151978280276502</v>
      </c>
      <c r="BF41" s="75"/>
    </row>
    <row r="42" spans="1:70" x14ac:dyDescent="0.2">
      <c r="A42" s="21" t="s">
        <v>85</v>
      </c>
      <c r="B42" s="3" t="str">
        <f t="shared" si="0"/>
        <v>Southwest Virginia - Heart of Appalachia</v>
      </c>
      <c r="C42" s="3"/>
      <c r="D42" s="24" t="s">
        <v>16</v>
      </c>
      <c r="E42" s="27" t="s">
        <v>17</v>
      </c>
      <c r="F42" s="3"/>
      <c r="G42" s="152">
        <v>42.679759717314397</v>
      </c>
      <c r="H42" s="147">
        <v>56.478982332155397</v>
      </c>
      <c r="I42" s="147">
        <v>62.687017667844501</v>
      </c>
      <c r="J42" s="147">
        <v>64.296869257950505</v>
      </c>
      <c r="K42" s="147">
        <v>59.387236749116603</v>
      </c>
      <c r="L42" s="153">
        <v>57.105973144876302</v>
      </c>
      <c r="M42" s="147"/>
      <c r="N42" s="154">
        <v>74.142296819787902</v>
      </c>
      <c r="O42" s="155">
        <v>76.884727915194304</v>
      </c>
      <c r="P42" s="156">
        <v>75.513512367491103</v>
      </c>
      <c r="Q42" s="147"/>
      <c r="R42" s="157">
        <v>62.365270065623399</v>
      </c>
      <c r="S42" s="130"/>
      <c r="T42" s="131">
        <v>-2.5636475019776199</v>
      </c>
      <c r="U42" s="125">
        <v>0.78393485281059705</v>
      </c>
      <c r="V42" s="125">
        <v>3.76599516745171</v>
      </c>
      <c r="W42" s="125">
        <v>3.01805996466272</v>
      </c>
      <c r="X42" s="125">
        <v>-0.160227545450873</v>
      </c>
      <c r="Y42" s="132">
        <v>1.1978866266897701</v>
      </c>
      <c r="Z42" s="125"/>
      <c r="AA42" s="133">
        <v>-3.5693673483700401</v>
      </c>
      <c r="AB42" s="134">
        <v>6.5320782892884601</v>
      </c>
      <c r="AC42" s="135">
        <v>1.32155056319135</v>
      </c>
      <c r="AD42" s="125"/>
      <c r="AE42" s="136">
        <v>1.2406340473979001</v>
      </c>
      <c r="AF42" s="75"/>
      <c r="AG42" s="152">
        <v>39.885507067137802</v>
      </c>
      <c r="AH42" s="147">
        <v>53.289881625441602</v>
      </c>
      <c r="AI42" s="147">
        <v>58.929676678445198</v>
      </c>
      <c r="AJ42" s="147">
        <v>61.820121908127199</v>
      </c>
      <c r="AK42" s="147">
        <v>57.499595406360399</v>
      </c>
      <c r="AL42" s="153">
        <v>54.284956537102403</v>
      </c>
      <c r="AM42" s="147"/>
      <c r="AN42" s="154">
        <v>76.326234982332096</v>
      </c>
      <c r="AO42" s="155">
        <v>77.464141342756093</v>
      </c>
      <c r="AP42" s="156">
        <v>76.895188162544102</v>
      </c>
      <c r="AQ42" s="147"/>
      <c r="AR42" s="157">
        <v>60.745022715800097</v>
      </c>
      <c r="AS42" s="130"/>
      <c r="AT42" s="131">
        <v>-6.0218625167837398</v>
      </c>
      <c r="AU42" s="125">
        <v>-3.3845499898538298</v>
      </c>
      <c r="AV42" s="125">
        <v>-0.79384974280137999</v>
      </c>
      <c r="AW42" s="125">
        <v>2.7343363720688099</v>
      </c>
      <c r="AX42" s="125">
        <v>-3.4390364616704501</v>
      </c>
      <c r="AY42" s="132">
        <v>-1.91405356640061</v>
      </c>
      <c r="AZ42" s="125"/>
      <c r="BA42" s="133">
        <v>-3.10593085518811</v>
      </c>
      <c r="BB42" s="134">
        <v>1.0845969780977001</v>
      </c>
      <c r="BC42" s="135">
        <v>-1.0395179793111999</v>
      </c>
      <c r="BD42" s="125"/>
      <c r="BE42" s="136">
        <v>-1.59954446735908</v>
      </c>
      <c r="BF42" s="75"/>
    </row>
    <row r="43" spans="1:70" x14ac:dyDescent="0.2">
      <c r="A43" s="22" t="s">
        <v>86</v>
      </c>
      <c r="B43" s="3" t="str">
        <f t="shared" si="0"/>
        <v>Virginia Mountains</v>
      </c>
      <c r="C43" s="3"/>
      <c r="D43" s="25" t="s">
        <v>16</v>
      </c>
      <c r="E43" s="28" t="s">
        <v>17</v>
      </c>
      <c r="F43" s="3"/>
      <c r="G43" s="158">
        <v>50.9396403933656</v>
      </c>
      <c r="H43" s="159">
        <v>78.434635256127905</v>
      </c>
      <c r="I43" s="159">
        <v>84.449844415088805</v>
      </c>
      <c r="J43" s="159">
        <v>80.718708351680604</v>
      </c>
      <c r="K43" s="159">
        <v>81.959191252018201</v>
      </c>
      <c r="L43" s="160">
        <v>75.300403933656199</v>
      </c>
      <c r="M43" s="147"/>
      <c r="N43" s="161">
        <v>105.716384852487</v>
      </c>
      <c r="O43" s="162">
        <v>113.234426831058</v>
      </c>
      <c r="P43" s="163">
        <v>109.475405841773</v>
      </c>
      <c r="Q43" s="147"/>
      <c r="R43" s="164">
        <v>85.064690193118096</v>
      </c>
      <c r="S43" s="130"/>
      <c r="T43" s="137">
        <v>-9.1155450285293096</v>
      </c>
      <c r="U43" s="138">
        <v>18.570229854831201</v>
      </c>
      <c r="V43" s="138">
        <v>18.662489000125401</v>
      </c>
      <c r="W43" s="138">
        <v>9.2599095101137703</v>
      </c>
      <c r="X43" s="138">
        <v>7.3792961453710104</v>
      </c>
      <c r="Y43" s="139">
        <v>9.5846787461158307</v>
      </c>
      <c r="Z43" s="125"/>
      <c r="AA43" s="140">
        <v>-1.1248936479929701</v>
      </c>
      <c r="AB43" s="141">
        <v>-4.2288668674219796</v>
      </c>
      <c r="AC43" s="142">
        <v>-2.7548767325880199</v>
      </c>
      <c r="AD43" s="125"/>
      <c r="AE43" s="143">
        <v>4.6995534412689999</v>
      </c>
      <c r="AF43" s="75"/>
      <c r="AG43" s="158">
        <v>55.181456773814702</v>
      </c>
      <c r="AH43" s="159">
        <v>69.719629751944794</v>
      </c>
      <c r="AI43" s="159">
        <v>76.993798987230207</v>
      </c>
      <c r="AJ43" s="159">
        <v>81.903470570967201</v>
      </c>
      <c r="AK43" s="159">
        <v>83.072423675326505</v>
      </c>
      <c r="AL43" s="160">
        <v>73.374155951856693</v>
      </c>
      <c r="AM43" s="147"/>
      <c r="AN43" s="161">
        <v>124.288172244238</v>
      </c>
      <c r="AO43" s="162">
        <v>135.58609056216</v>
      </c>
      <c r="AP43" s="163">
        <v>129.937131403199</v>
      </c>
      <c r="AQ43" s="147"/>
      <c r="AR43" s="164">
        <v>89.535006080811797</v>
      </c>
      <c r="AS43" s="130"/>
      <c r="AT43" s="137">
        <v>5.8485118886070397</v>
      </c>
      <c r="AU43" s="138">
        <v>15.321645251608199</v>
      </c>
      <c r="AV43" s="138">
        <v>13.297633881978699</v>
      </c>
      <c r="AW43" s="138">
        <v>16.738909395140499</v>
      </c>
      <c r="AX43" s="138">
        <v>18.172355849176</v>
      </c>
      <c r="AY43" s="139">
        <v>14.289023930624801</v>
      </c>
      <c r="AZ43" s="125"/>
      <c r="BA43" s="140">
        <v>15.8872294112241</v>
      </c>
      <c r="BB43" s="141">
        <v>20.0125443302849</v>
      </c>
      <c r="BC43" s="142">
        <v>18.012363816955901</v>
      </c>
      <c r="BD43" s="125"/>
      <c r="BE43" s="143">
        <v>15.8444975615459</v>
      </c>
      <c r="BF43" s="75"/>
    </row>
    <row r="44" spans="1:70" x14ac:dyDescent="0.2">
      <c r="AF44" s="78"/>
    </row>
    <row r="45" spans="1:70" x14ac:dyDescent="0.2">
      <c r="AF45" s="78"/>
    </row>
    <row r="46" spans="1:70" x14ac:dyDescent="0.2">
      <c r="AF46" s="78"/>
    </row>
    <row r="47" spans="1:70" x14ac:dyDescent="0.2">
      <c r="AF47" s="78"/>
    </row>
    <row r="48" spans="1:70" x14ac:dyDescent="0.2">
      <c r="AF48" s="78"/>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I22" sqref="I22"/>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43F1DA3-563D-4E2D-993A-448A7EEC6374}"/>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2A401D40-EAF6-46B5-B1D1-AE9F2DFBE50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2023-10-25T20:27:26Z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